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10" yWindow="420" windowWidth="18840" windowHeight="10410"/>
  </bookViews>
  <sheets>
    <sheet name="Приложение 1" sheetId="1" r:id="rId1"/>
  </sheets>
  <externalReferences>
    <externalReference r:id="rId2"/>
    <externalReference r:id="rId3"/>
    <externalReference r:id="rId4"/>
    <externalReference r:id="rId5"/>
    <externalReference r:id="rId6"/>
    <externalReference r:id="rId7"/>
  </externalReferences>
  <definedNames>
    <definedName name="_xlnm._FilterDatabase" localSheetId="0" hidden="1">'Приложение 1'!$A$15:$AL$3915</definedName>
  </definedNames>
  <calcPr calcId="145621"/>
</workbook>
</file>

<file path=xl/calcChain.xml><?xml version="1.0" encoding="utf-8"?>
<calcChain xmlns="http://schemas.openxmlformats.org/spreadsheetml/2006/main">
  <c r="Y18" i="1" l="1"/>
  <c r="Y19" i="1"/>
  <c r="Y20" i="1"/>
  <c r="Z20" i="1" s="1"/>
  <c r="Y21" i="1"/>
  <c r="Z21" i="1" s="1"/>
  <c r="Y22" i="1"/>
  <c r="Y23" i="1"/>
  <c r="Z23" i="1" s="1"/>
  <c r="Y24" i="1"/>
  <c r="Z24" i="1" s="1"/>
  <c r="Y25" i="1"/>
  <c r="Z25" i="1" s="1"/>
  <c r="Y26" i="1"/>
  <c r="Y27" i="1"/>
  <c r="Z27" i="1" s="1"/>
  <c r="Y28" i="1"/>
  <c r="Y29" i="1"/>
  <c r="Z29" i="1" s="1"/>
  <c r="Y30" i="1"/>
  <c r="Z30" i="1" s="1"/>
  <c r="Y31" i="1"/>
  <c r="Z31" i="1" s="1"/>
  <c r="Y32" i="1"/>
  <c r="Y33" i="1"/>
  <c r="Z33" i="1" s="1"/>
  <c r="Y34" i="1"/>
  <c r="Z34" i="1" s="1"/>
  <c r="Y35" i="1"/>
  <c r="Z35" i="1" s="1"/>
  <c r="Y36" i="1"/>
  <c r="Z36" i="1" s="1"/>
  <c r="Y37" i="1"/>
  <c r="Y38" i="1"/>
  <c r="Z38" i="1" s="1"/>
  <c r="Y39" i="1"/>
  <c r="Z39" i="1" s="1"/>
  <c r="Y40" i="1"/>
  <c r="Z40" i="1" s="1"/>
  <c r="Y41" i="1"/>
  <c r="Y42" i="1"/>
  <c r="Y43" i="1"/>
  <c r="Y44" i="1"/>
  <c r="Y45" i="1"/>
  <c r="Y46" i="1"/>
  <c r="Y47" i="1"/>
  <c r="Y48" i="1"/>
  <c r="Y49" i="1"/>
  <c r="Y50" i="1"/>
  <c r="Y51" i="1"/>
  <c r="Y52" i="1"/>
  <c r="Y53" i="1"/>
  <c r="Y54" i="1"/>
  <c r="Y55" i="1"/>
  <c r="Y56" i="1"/>
  <c r="Y57" i="1"/>
  <c r="Z57" i="1" s="1"/>
  <c r="Y58" i="1"/>
  <c r="Z58" i="1" s="1"/>
  <c r="Y59" i="1"/>
  <c r="Y60" i="1"/>
  <c r="Z60" i="1" s="1"/>
  <c r="Y61" i="1"/>
  <c r="Y62" i="1"/>
  <c r="Z62" i="1" s="1"/>
  <c r="Y63" i="1"/>
  <c r="Z63" i="1" s="1"/>
  <c r="Y64" i="1"/>
  <c r="Y65" i="1"/>
  <c r="Z65" i="1" s="1"/>
  <c r="Y66" i="1"/>
  <c r="Z66" i="1" s="1"/>
  <c r="Y67" i="1"/>
  <c r="Z67" i="1" s="1"/>
  <c r="Y68" i="1"/>
  <c r="Y69" i="1"/>
  <c r="Z69" i="1" s="1"/>
  <c r="Y70" i="1"/>
  <c r="Y71" i="1"/>
  <c r="Z71" i="1" s="1"/>
  <c r="Y72" i="1"/>
  <c r="Y73" i="1"/>
  <c r="Z73" i="1" s="1"/>
  <c r="Y74" i="1"/>
  <c r="Y75" i="1"/>
  <c r="Z75" i="1" s="1"/>
  <c r="Y76" i="1"/>
  <c r="Y77" i="1"/>
  <c r="Z77" i="1" s="1"/>
  <c r="Y78" i="1"/>
  <c r="Z78" i="1" s="1"/>
  <c r="Y79" i="1"/>
  <c r="Y80" i="1"/>
  <c r="Z80" i="1" s="1"/>
  <c r="Y81" i="1"/>
  <c r="Y82" i="1"/>
  <c r="Z82" i="1" s="1"/>
  <c r="Y83" i="1"/>
  <c r="Y84" i="1"/>
  <c r="Z84" i="1" s="1"/>
  <c r="Y85" i="1"/>
  <c r="Y86" i="1"/>
  <c r="Y87" i="1"/>
  <c r="Y88" i="1"/>
  <c r="Y89" i="1"/>
  <c r="Y90" i="1"/>
  <c r="Y91" i="1"/>
  <c r="Y92" i="1"/>
  <c r="Y93" i="1"/>
  <c r="Y94" i="1"/>
  <c r="Y95" i="1"/>
  <c r="Y96" i="1"/>
  <c r="Z96" i="1" s="1"/>
  <c r="Y97" i="1"/>
  <c r="Y98" i="1"/>
  <c r="Y99" i="1"/>
  <c r="Z99" i="1" s="1"/>
  <c r="Y100" i="1"/>
  <c r="Z100" i="1" s="1"/>
  <c r="Y101" i="1"/>
  <c r="Y102" i="1"/>
  <c r="Z102" i="1" s="1"/>
  <c r="Y103" i="1"/>
  <c r="Y104" i="1"/>
  <c r="Y105" i="1"/>
  <c r="Z105" i="1" s="1"/>
  <c r="Y106" i="1"/>
  <c r="Z106" i="1" s="1"/>
  <c r="Y107" i="1"/>
  <c r="Z107" i="1" s="1"/>
  <c r="Y108" i="1"/>
  <c r="Z108" i="1" s="1"/>
  <c r="Y109" i="1"/>
  <c r="Z109" i="1" s="1"/>
  <c r="Y110" i="1"/>
  <c r="Z110" i="1" s="1"/>
  <c r="Y111" i="1"/>
  <c r="Z111" i="1" s="1"/>
  <c r="Y112" i="1"/>
  <c r="Z112" i="1" s="1"/>
  <c r="Y113" i="1"/>
  <c r="Z113" i="1" s="1"/>
  <c r="Y114" i="1"/>
  <c r="Z114" i="1" s="1"/>
  <c r="Y115" i="1"/>
  <c r="Z115" i="1" s="1"/>
  <c r="Y116" i="1"/>
  <c r="Z116" i="1" s="1"/>
  <c r="Y117" i="1"/>
  <c r="Z117" i="1" s="1"/>
  <c r="Y118" i="1"/>
  <c r="Z118" i="1" s="1"/>
  <c r="Y119" i="1"/>
  <c r="Z119" i="1" s="1"/>
  <c r="Y120" i="1"/>
  <c r="Z120" i="1" s="1"/>
  <c r="Y121" i="1"/>
  <c r="Z121" i="1" s="1"/>
  <c r="Y122" i="1"/>
  <c r="Y123" i="1"/>
  <c r="Z123" i="1" s="1"/>
  <c r="Y124" i="1"/>
  <c r="Z124" i="1" s="1"/>
  <c r="Y125" i="1"/>
  <c r="Z125" i="1" s="1"/>
  <c r="Y126" i="1"/>
  <c r="Z126" i="1" s="1"/>
  <c r="Y127" i="1"/>
  <c r="Z127" i="1" s="1"/>
  <c r="Y128" i="1"/>
  <c r="Z128" i="1" s="1"/>
  <c r="Y129" i="1"/>
  <c r="Z129" i="1" s="1"/>
  <c r="Y130" i="1"/>
  <c r="Z130" i="1" s="1"/>
  <c r="Y131" i="1"/>
  <c r="Z131" i="1" s="1"/>
  <c r="Y132" i="1"/>
  <c r="Z132" i="1" s="1"/>
  <c r="Y133" i="1"/>
  <c r="Z133" i="1" s="1"/>
  <c r="Y134" i="1"/>
  <c r="Z134" i="1" s="1"/>
  <c r="Y135" i="1"/>
  <c r="Z135" i="1" s="1"/>
  <c r="Y136" i="1"/>
  <c r="Z136" i="1" s="1"/>
  <c r="Y137" i="1"/>
  <c r="Z137" i="1" s="1"/>
  <c r="Y138" i="1"/>
  <c r="Z138" i="1" s="1"/>
  <c r="Y139" i="1"/>
  <c r="Z139" i="1" s="1"/>
  <c r="Y140" i="1"/>
  <c r="Z140" i="1" s="1"/>
  <c r="Y141" i="1"/>
  <c r="Z141" i="1" s="1"/>
  <c r="Y142" i="1"/>
  <c r="Z142" i="1" s="1"/>
  <c r="Y143" i="1"/>
  <c r="Z143" i="1" s="1"/>
  <c r="Y144" i="1"/>
  <c r="Z144" i="1" s="1"/>
  <c r="Y145" i="1"/>
  <c r="Z145" i="1" s="1"/>
  <c r="Y146" i="1"/>
  <c r="Z146" i="1" s="1"/>
  <c r="Y147" i="1"/>
  <c r="Y148" i="1"/>
  <c r="Z148" i="1" s="1"/>
  <c r="Y149" i="1"/>
  <c r="Y150" i="1"/>
  <c r="Z150" i="1" s="1"/>
  <c r="Y151" i="1"/>
  <c r="Z151" i="1" s="1"/>
  <c r="Y152" i="1"/>
  <c r="Z152" i="1" s="1"/>
  <c r="Y153" i="1"/>
  <c r="Z153" i="1" s="1"/>
  <c r="Y154" i="1"/>
  <c r="Z154" i="1" s="1"/>
  <c r="Y155" i="1"/>
  <c r="Z155" i="1" s="1"/>
  <c r="Y156" i="1"/>
  <c r="Z156" i="1" s="1"/>
  <c r="Y157" i="1"/>
  <c r="Z157" i="1" s="1"/>
  <c r="Y158" i="1"/>
  <c r="Z158" i="1" s="1"/>
  <c r="Y159" i="1"/>
  <c r="Z159" i="1" s="1"/>
  <c r="Y160" i="1"/>
  <c r="Y161" i="1"/>
  <c r="Z161" i="1" s="1"/>
  <c r="Y162" i="1"/>
  <c r="Y163" i="1"/>
  <c r="Y164" i="1"/>
  <c r="Y165" i="1"/>
  <c r="Y166" i="1"/>
  <c r="Z166" i="1" s="1"/>
  <c r="Y167" i="1"/>
  <c r="Z167" i="1" s="1"/>
  <c r="Y168" i="1"/>
  <c r="Z168" i="1" s="1"/>
  <c r="Y169" i="1"/>
  <c r="Y170" i="1"/>
  <c r="Z170" i="1" s="1"/>
  <c r="Y171" i="1"/>
  <c r="Z171" i="1" s="1"/>
  <c r="Y172" i="1"/>
  <c r="Y173" i="1"/>
  <c r="Y174" i="1"/>
  <c r="Y175" i="1"/>
  <c r="Y176" i="1"/>
  <c r="Y177" i="1"/>
  <c r="Y178" i="1"/>
  <c r="Y179" i="1"/>
  <c r="Z179" i="1" s="1"/>
  <c r="Y180" i="1"/>
  <c r="Y181" i="1"/>
  <c r="Z181" i="1" s="1"/>
  <c r="Y182" i="1"/>
  <c r="Y183" i="1"/>
  <c r="Z183" i="1" s="1"/>
  <c r="Y184" i="1"/>
  <c r="Y185" i="1"/>
  <c r="Z185" i="1" s="1"/>
  <c r="Y186" i="1"/>
  <c r="Y187" i="1"/>
  <c r="Z187" i="1" s="1"/>
  <c r="Y188" i="1"/>
  <c r="Y189" i="1"/>
  <c r="Z189" i="1" s="1"/>
  <c r="Y190" i="1"/>
  <c r="Y191" i="1"/>
  <c r="Z191" i="1" s="1"/>
  <c r="Y192" i="1"/>
  <c r="Y193" i="1"/>
  <c r="Z193" i="1" s="1"/>
  <c r="Y194" i="1"/>
  <c r="Y195" i="1"/>
  <c r="Z195" i="1" s="1"/>
  <c r="Y196" i="1"/>
  <c r="Y197" i="1"/>
  <c r="Z197" i="1" s="1"/>
  <c r="Y198" i="1"/>
  <c r="Y199" i="1"/>
  <c r="Z199" i="1" s="1"/>
  <c r="Y200" i="1"/>
  <c r="Y201" i="1"/>
  <c r="Z201" i="1" s="1"/>
  <c r="Y202" i="1"/>
  <c r="Y203" i="1"/>
  <c r="Z203" i="1" s="1"/>
  <c r="Y204" i="1"/>
  <c r="Y205" i="1"/>
  <c r="Z205" i="1" s="1"/>
  <c r="Y206" i="1"/>
  <c r="Z206" i="1" s="1"/>
  <c r="Y207" i="1"/>
  <c r="Y208" i="1"/>
  <c r="Z208" i="1" s="1"/>
  <c r="Y209" i="1"/>
  <c r="Z209" i="1" s="1"/>
  <c r="Y210" i="1"/>
  <c r="Y211" i="1"/>
  <c r="Z211" i="1" s="1"/>
  <c r="Y212" i="1"/>
  <c r="Y213" i="1"/>
  <c r="Z213" i="1" s="1"/>
  <c r="Y214" i="1"/>
  <c r="Y215" i="1"/>
  <c r="Z215" i="1" s="1"/>
  <c r="Y216" i="1"/>
  <c r="Z216" i="1" s="1"/>
  <c r="Y217" i="1"/>
  <c r="Y218" i="1"/>
  <c r="Z218" i="1" s="1"/>
  <c r="Y219" i="1"/>
  <c r="Z219" i="1" s="1"/>
  <c r="Y220" i="1"/>
  <c r="Y221" i="1"/>
  <c r="Z221" i="1" s="1"/>
  <c r="Y222" i="1"/>
  <c r="Z222" i="1" s="1"/>
  <c r="Y223" i="1"/>
  <c r="Z223" i="1" s="1"/>
  <c r="Y224" i="1"/>
  <c r="Z224" i="1" s="1"/>
  <c r="Y225" i="1"/>
  <c r="Z225" i="1" s="1"/>
  <c r="Y226" i="1"/>
  <c r="Z226" i="1" s="1"/>
  <c r="Y227" i="1"/>
  <c r="Y228" i="1"/>
  <c r="Z228" i="1" s="1"/>
  <c r="Y229" i="1"/>
  <c r="Z229" i="1" s="1"/>
  <c r="Y230" i="1"/>
  <c r="Y231" i="1"/>
  <c r="Z231" i="1" s="1"/>
  <c r="Y232" i="1"/>
  <c r="Z232" i="1" s="1"/>
  <c r="Y233" i="1"/>
  <c r="Y234" i="1"/>
  <c r="Y235" i="1"/>
  <c r="Y236" i="1"/>
  <c r="Y237" i="1"/>
  <c r="Z237" i="1" s="1"/>
  <c r="Y238" i="1"/>
  <c r="Y239" i="1"/>
  <c r="Z239" i="1" s="1"/>
  <c r="Y240" i="1"/>
  <c r="Y241" i="1"/>
  <c r="Z241" i="1" s="1"/>
  <c r="Y242" i="1"/>
  <c r="Y243" i="1"/>
  <c r="Y244" i="1"/>
  <c r="Y245" i="1"/>
  <c r="Y246" i="1"/>
  <c r="Y247" i="1"/>
  <c r="Z247" i="1" s="1"/>
  <c r="Y248" i="1"/>
  <c r="Y249" i="1"/>
  <c r="Y250" i="1"/>
  <c r="Y251" i="1"/>
  <c r="Y252" i="1"/>
  <c r="Y253" i="1"/>
  <c r="Z253" i="1" s="1"/>
  <c r="Y254" i="1"/>
  <c r="Z254" i="1" s="1"/>
  <c r="Y255" i="1"/>
  <c r="Y256" i="1"/>
  <c r="Y257" i="1"/>
  <c r="Y258" i="1"/>
  <c r="Y259" i="1"/>
  <c r="Y260" i="1"/>
  <c r="Y261" i="1"/>
  <c r="Y262" i="1"/>
  <c r="Y263" i="1"/>
  <c r="Z263" i="1" s="1"/>
  <c r="Y264" i="1"/>
  <c r="Z264" i="1" s="1"/>
  <c r="Y265" i="1"/>
  <c r="Y266" i="1"/>
  <c r="Z266" i="1" s="1"/>
  <c r="Y267" i="1"/>
  <c r="Z267" i="1" s="1"/>
  <c r="Y268" i="1"/>
  <c r="Y269" i="1"/>
  <c r="Z269" i="1" s="1"/>
  <c r="Y270" i="1"/>
  <c r="Z270" i="1" s="1"/>
  <c r="Y271" i="1"/>
  <c r="Z271" i="1" s="1"/>
  <c r="Y272" i="1"/>
  <c r="Z272" i="1" s="1"/>
  <c r="Y273" i="1"/>
  <c r="Z273" i="1" s="1"/>
  <c r="Y274" i="1"/>
  <c r="Y275" i="1"/>
  <c r="Y276" i="1"/>
  <c r="Z276" i="1" s="1"/>
  <c r="Y277" i="1"/>
  <c r="Z277" i="1" s="1"/>
  <c r="Y278" i="1"/>
  <c r="Z278" i="1" s="1"/>
  <c r="Y279" i="1"/>
  <c r="Y280" i="1"/>
  <c r="Y281" i="1"/>
  <c r="Y282" i="1"/>
  <c r="Z282" i="1" s="1"/>
  <c r="Y283" i="1"/>
  <c r="Z283" i="1" s="1"/>
  <c r="Y284" i="1"/>
  <c r="Y285" i="1"/>
  <c r="Z285" i="1" s="1"/>
  <c r="Y286" i="1"/>
  <c r="Y287" i="1"/>
  <c r="Z287" i="1" s="1"/>
  <c r="Y288" i="1"/>
  <c r="Y289" i="1"/>
  <c r="Z289" i="1" s="1"/>
  <c r="Y290" i="1"/>
  <c r="Y291" i="1"/>
  <c r="Y292" i="1"/>
  <c r="Y293" i="1"/>
  <c r="Z293" i="1" s="1"/>
  <c r="Y294" i="1"/>
  <c r="Y295" i="1"/>
  <c r="Z295" i="1" s="1"/>
  <c r="Y296" i="1"/>
  <c r="Y297" i="1"/>
  <c r="Z297" i="1" s="1"/>
  <c r="Y298" i="1"/>
  <c r="Z298" i="1" s="1"/>
  <c r="Y299" i="1"/>
  <c r="Y300" i="1"/>
  <c r="Z300" i="1" s="1"/>
  <c r="Y301" i="1"/>
  <c r="Z301" i="1" s="1"/>
  <c r="Y302" i="1"/>
  <c r="Z302" i="1" s="1"/>
  <c r="Y303" i="1"/>
  <c r="Z303" i="1" s="1"/>
  <c r="Y304" i="1"/>
  <c r="Z304" i="1" s="1"/>
  <c r="Y305" i="1"/>
  <c r="Z305" i="1" s="1"/>
  <c r="Y306" i="1"/>
  <c r="Z306" i="1" s="1"/>
  <c r="Y307" i="1"/>
  <c r="Z307" i="1" s="1"/>
  <c r="Y308" i="1"/>
  <c r="Z308" i="1" s="1"/>
  <c r="Y309" i="1"/>
  <c r="Z309" i="1" s="1"/>
  <c r="Y310" i="1"/>
  <c r="Z310" i="1" s="1"/>
  <c r="Y311" i="1"/>
  <c r="Z311" i="1" s="1"/>
  <c r="Y312" i="1"/>
  <c r="Z312" i="1" s="1"/>
  <c r="Y313" i="1"/>
  <c r="Z313" i="1" s="1"/>
  <c r="Y314" i="1"/>
  <c r="Z314" i="1" s="1"/>
  <c r="Y315" i="1"/>
  <c r="Z315" i="1" s="1"/>
  <c r="Y316" i="1"/>
  <c r="Z316" i="1" s="1"/>
  <c r="Y317" i="1"/>
  <c r="Z317" i="1" s="1"/>
  <c r="Y318" i="1"/>
  <c r="Z318" i="1" s="1"/>
  <c r="Y319" i="1"/>
  <c r="Y320" i="1"/>
  <c r="Z320" i="1" s="1"/>
  <c r="Y321" i="1"/>
  <c r="Y322" i="1"/>
  <c r="Y323" i="1"/>
  <c r="Y324" i="1"/>
  <c r="Y325" i="1"/>
  <c r="Y326" i="1"/>
  <c r="Y327" i="1"/>
  <c r="Y328" i="1"/>
  <c r="Y329" i="1"/>
  <c r="Z329" i="1" s="1"/>
  <c r="Y330" i="1"/>
  <c r="Y331" i="1"/>
  <c r="Y332" i="1"/>
  <c r="Y333" i="1"/>
  <c r="Y334" i="1"/>
  <c r="Y335" i="1"/>
  <c r="Z335" i="1" s="1"/>
  <c r="Y336" i="1"/>
  <c r="Y337" i="1"/>
  <c r="Z337" i="1" s="1"/>
  <c r="Y338" i="1"/>
  <c r="Y339" i="1"/>
  <c r="Z339" i="1" s="1"/>
  <c r="Y340" i="1"/>
  <c r="Y341" i="1"/>
  <c r="Z341" i="1" s="1"/>
  <c r="Y342" i="1"/>
  <c r="Y343" i="1"/>
  <c r="Y344" i="1"/>
  <c r="Y345" i="1"/>
  <c r="Y346" i="1"/>
  <c r="Y347" i="1"/>
  <c r="Y348" i="1"/>
  <c r="Z348" i="1" s="1"/>
  <c r="Y349" i="1"/>
  <c r="Z349" i="1" s="1"/>
  <c r="Y350" i="1"/>
  <c r="Y351" i="1"/>
  <c r="Z351" i="1" s="1"/>
  <c r="Y352" i="1"/>
  <c r="Z352" i="1" s="1"/>
  <c r="Y353" i="1"/>
  <c r="Y354" i="1"/>
  <c r="Z354" i="1" s="1"/>
  <c r="Y355" i="1"/>
  <c r="Y356" i="1"/>
  <c r="Z356" i="1" s="1"/>
  <c r="Y357" i="1"/>
  <c r="Y358" i="1"/>
  <c r="Y359" i="1"/>
  <c r="Y360" i="1"/>
  <c r="Y361" i="1"/>
  <c r="Y362" i="1"/>
  <c r="Y363" i="1"/>
  <c r="Y364" i="1"/>
  <c r="Z364" i="1" s="1"/>
  <c r="Y365" i="1"/>
  <c r="Y366" i="1"/>
  <c r="Y367" i="1"/>
  <c r="Y368" i="1"/>
  <c r="Y369" i="1"/>
  <c r="Y370" i="1"/>
  <c r="Z370" i="1" s="1"/>
  <c r="Y371" i="1"/>
  <c r="Z371" i="1" s="1"/>
  <c r="Y372" i="1"/>
  <c r="Z372" i="1" s="1"/>
  <c r="Y373" i="1"/>
  <c r="Y374" i="1"/>
  <c r="Z374" i="1" s="1"/>
  <c r="Y375" i="1"/>
  <c r="Y376" i="1"/>
  <c r="Y377" i="1"/>
  <c r="Y378" i="1"/>
  <c r="Y379" i="1"/>
  <c r="Y380" i="1"/>
  <c r="Y381" i="1"/>
  <c r="Y382" i="1"/>
  <c r="Y383" i="1"/>
  <c r="Y384" i="1"/>
  <c r="Y385" i="1"/>
  <c r="Z385" i="1" s="1"/>
  <c r="Y386" i="1"/>
  <c r="Z386" i="1" s="1"/>
  <c r="Y387" i="1"/>
  <c r="Z387" i="1" s="1"/>
  <c r="Y388" i="1"/>
  <c r="Y389" i="1"/>
  <c r="Y390" i="1"/>
  <c r="Y391" i="1"/>
  <c r="Y392" i="1"/>
  <c r="Y393" i="1"/>
  <c r="Y394" i="1"/>
  <c r="Y395" i="1"/>
  <c r="Y396" i="1"/>
  <c r="Y397" i="1"/>
  <c r="Y398" i="1"/>
  <c r="Y399" i="1"/>
  <c r="Y400" i="1"/>
  <c r="Y401" i="1"/>
  <c r="Y402" i="1"/>
  <c r="Y403" i="1"/>
  <c r="Y404" i="1"/>
  <c r="Z404" i="1" s="1"/>
  <c r="Y405" i="1"/>
  <c r="Y406" i="1"/>
  <c r="Z406" i="1" s="1"/>
  <c r="Y407" i="1"/>
  <c r="Y408" i="1"/>
  <c r="Z408" i="1" s="1"/>
  <c r="Y409" i="1"/>
  <c r="Y410" i="1"/>
  <c r="Z410" i="1" s="1"/>
  <c r="Y411" i="1"/>
  <c r="Z411" i="1" s="1"/>
  <c r="Y412" i="1"/>
  <c r="Y413" i="1"/>
  <c r="Y414" i="1"/>
  <c r="Y415" i="1"/>
  <c r="Z415" i="1" s="1"/>
  <c r="Y416" i="1"/>
  <c r="Y417" i="1"/>
  <c r="Z417" i="1" s="1"/>
  <c r="Y418" i="1"/>
  <c r="Y419" i="1"/>
  <c r="Z419" i="1" s="1"/>
  <c r="Y420" i="1"/>
  <c r="Y421" i="1"/>
  <c r="Z421" i="1" s="1"/>
  <c r="Y422" i="1"/>
  <c r="Y423" i="1"/>
  <c r="Z423" i="1" s="1"/>
  <c r="Y424" i="1"/>
  <c r="Y425" i="1"/>
  <c r="Z425" i="1" s="1"/>
  <c r="Y426" i="1"/>
  <c r="Y427" i="1"/>
  <c r="Z427" i="1" s="1"/>
  <c r="Y428" i="1"/>
  <c r="Y429" i="1"/>
  <c r="Z429" i="1" s="1"/>
  <c r="Y430" i="1"/>
  <c r="Y431" i="1"/>
  <c r="Z431" i="1" s="1"/>
  <c r="Y432" i="1"/>
  <c r="Z432" i="1" s="1"/>
  <c r="Y433" i="1"/>
  <c r="Y434" i="1"/>
  <c r="Z434" i="1" s="1"/>
  <c r="Y435" i="1"/>
  <c r="Z435" i="1" s="1"/>
  <c r="Y436" i="1"/>
  <c r="Y437" i="1"/>
  <c r="Z437" i="1" s="1"/>
  <c r="Y438" i="1"/>
  <c r="Y439" i="1"/>
  <c r="Z439" i="1" s="1"/>
  <c r="Y440" i="1"/>
  <c r="Y441" i="1"/>
  <c r="Z441" i="1" s="1"/>
  <c r="Y442" i="1"/>
  <c r="Y443" i="1"/>
  <c r="Z443" i="1" s="1"/>
  <c r="Y444" i="1"/>
  <c r="Y445" i="1"/>
  <c r="Z445" i="1" s="1"/>
  <c r="Y446" i="1"/>
  <c r="Z446" i="1" s="1"/>
  <c r="Y447" i="1"/>
  <c r="Y448" i="1"/>
  <c r="Z448" i="1" s="1"/>
  <c r="Y449" i="1"/>
  <c r="Y450" i="1"/>
  <c r="Z450" i="1" s="1"/>
  <c r="Y451" i="1"/>
  <c r="Z451" i="1" s="1"/>
  <c r="Y452" i="1"/>
  <c r="Z452" i="1" s="1"/>
  <c r="Y453" i="1"/>
  <c r="Y454" i="1"/>
  <c r="Z454" i="1" s="1"/>
  <c r="Y455" i="1"/>
  <c r="Y456" i="1"/>
  <c r="Y457" i="1"/>
  <c r="Z457" i="1" s="1"/>
  <c r="Y458" i="1"/>
  <c r="Z458" i="1" s="1"/>
  <c r="Y459" i="1"/>
  <c r="Y460" i="1"/>
  <c r="Z460" i="1" s="1"/>
  <c r="Y461" i="1"/>
  <c r="Z461" i="1" s="1"/>
  <c r="Y462" i="1"/>
  <c r="Z462" i="1" s="1"/>
  <c r="Y463" i="1"/>
  <c r="Y464" i="1"/>
  <c r="Z464" i="1" s="1"/>
  <c r="Y465" i="1"/>
  <c r="Y466" i="1"/>
  <c r="Z466" i="1" s="1"/>
  <c r="Y467" i="1"/>
  <c r="Y468" i="1"/>
  <c r="Z468" i="1" s="1"/>
  <c r="Y469" i="1"/>
  <c r="Y470" i="1"/>
  <c r="Z470" i="1" s="1"/>
  <c r="Y471" i="1"/>
  <c r="Y472" i="1"/>
  <c r="Z472" i="1" s="1"/>
  <c r="Y473" i="1"/>
  <c r="Y474" i="1"/>
  <c r="Z474" i="1" s="1"/>
  <c r="Y475" i="1"/>
  <c r="Y476" i="1"/>
  <c r="Z476" i="1" s="1"/>
  <c r="Y477" i="1"/>
  <c r="Y478" i="1"/>
  <c r="Y479" i="1"/>
  <c r="Z479" i="1" s="1"/>
  <c r="Y480" i="1"/>
  <c r="Z480" i="1" s="1"/>
  <c r="Y481" i="1"/>
  <c r="Z481" i="1" s="1"/>
  <c r="Y482" i="1"/>
  <c r="Z482" i="1" s="1"/>
  <c r="Y483" i="1"/>
  <c r="Y484" i="1"/>
  <c r="Z484" i="1" s="1"/>
  <c r="Y485" i="1"/>
  <c r="Z485" i="1" s="1"/>
  <c r="Y486" i="1"/>
  <c r="Y487" i="1"/>
  <c r="Y488" i="1"/>
  <c r="Z488" i="1" s="1"/>
  <c r="Y489" i="1"/>
  <c r="Z489" i="1" s="1"/>
  <c r="Y490" i="1"/>
  <c r="Y491" i="1"/>
  <c r="Z491" i="1" s="1"/>
  <c r="Y492" i="1"/>
  <c r="Y493" i="1"/>
  <c r="Y494" i="1"/>
  <c r="Y495" i="1"/>
  <c r="Y496" i="1"/>
  <c r="Y497" i="1"/>
  <c r="Y498" i="1"/>
  <c r="Y499" i="1"/>
  <c r="Y500" i="1"/>
  <c r="Y501" i="1"/>
  <c r="Y502" i="1"/>
  <c r="Y503" i="1"/>
  <c r="Y504" i="1"/>
  <c r="Y505" i="1"/>
  <c r="Y506" i="1"/>
  <c r="Y507" i="1"/>
  <c r="Z507" i="1" s="1"/>
  <c r="Y508" i="1"/>
  <c r="Y509" i="1"/>
  <c r="Z509" i="1" s="1"/>
  <c r="Y510" i="1"/>
  <c r="Y511" i="1"/>
  <c r="Z511" i="1" s="1"/>
  <c r="Y512" i="1"/>
  <c r="Y513" i="1"/>
  <c r="Z513" i="1" s="1"/>
  <c r="Y514" i="1"/>
  <c r="Z514" i="1" s="1"/>
  <c r="Y515" i="1"/>
  <c r="Y516" i="1"/>
  <c r="Y517" i="1"/>
  <c r="Y518" i="1"/>
  <c r="Z518" i="1" s="1"/>
  <c r="Y519" i="1"/>
  <c r="Z519" i="1" s="1"/>
  <c r="Y520" i="1"/>
  <c r="Y521" i="1"/>
  <c r="Y522" i="1"/>
  <c r="Z522" i="1" s="1"/>
  <c r="Y523" i="1"/>
  <c r="Z523" i="1" s="1"/>
  <c r="Y524" i="1"/>
  <c r="Z524" i="1" s="1"/>
  <c r="Y525" i="1"/>
  <c r="Y526" i="1"/>
  <c r="Y527" i="1"/>
  <c r="Z527" i="1" s="1"/>
  <c r="Y528" i="1"/>
  <c r="Z528" i="1" s="1"/>
  <c r="Y529" i="1"/>
  <c r="Y530" i="1"/>
  <c r="Z530" i="1" s="1"/>
  <c r="Y531" i="1"/>
  <c r="Z531" i="1" s="1"/>
  <c r="Y532" i="1"/>
  <c r="Y533" i="1"/>
  <c r="Z533" i="1" s="1"/>
  <c r="Y534" i="1"/>
  <c r="Y535" i="1"/>
  <c r="Z535" i="1" s="1"/>
  <c r="Y536" i="1"/>
  <c r="Y537" i="1"/>
  <c r="Y538" i="1"/>
  <c r="Y539" i="1"/>
  <c r="Z539" i="1" s="1"/>
  <c r="Y540" i="1"/>
  <c r="Y541" i="1"/>
  <c r="Y542" i="1"/>
  <c r="Y543" i="1"/>
  <c r="Y544" i="1"/>
  <c r="Y545" i="1"/>
  <c r="Y546" i="1"/>
  <c r="Y547" i="1"/>
  <c r="Y548" i="1"/>
  <c r="Y549" i="1"/>
  <c r="Y550" i="1"/>
  <c r="Y551" i="1"/>
  <c r="Y552" i="1"/>
  <c r="Y553" i="1"/>
  <c r="Y554" i="1"/>
  <c r="Y555" i="1"/>
  <c r="Y556" i="1"/>
  <c r="Y557" i="1"/>
  <c r="Y558" i="1"/>
  <c r="Y559" i="1"/>
  <c r="Y560" i="1"/>
  <c r="Y561" i="1"/>
  <c r="Y562" i="1"/>
  <c r="Z562" i="1" s="1"/>
  <c r="Y563" i="1"/>
  <c r="Y564" i="1"/>
  <c r="Y565" i="1"/>
  <c r="Y566" i="1"/>
  <c r="Y567" i="1"/>
  <c r="Z567" i="1" s="1"/>
  <c r="Y568" i="1"/>
  <c r="Y569" i="1"/>
  <c r="Y570" i="1"/>
  <c r="Y571" i="1"/>
  <c r="Y572" i="1"/>
  <c r="Z572" i="1" s="1"/>
  <c r="Y573" i="1"/>
  <c r="Y574" i="1"/>
  <c r="Z574" i="1" s="1"/>
  <c r="Y575" i="1"/>
  <c r="Y576" i="1"/>
  <c r="Z576" i="1" s="1"/>
  <c r="Y577" i="1"/>
  <c r="Y578" i="1"/>
  <c r="Y579" i="1"/>
  <c r="Y580" i="1"/>
  <c r="Y581" i="1"/>
  <c r="Y582" i="1"/>
  <c r="Y583" i="1"/>
  <c r="Y584" i="1"/>
  <c r="Y585" i="1"/>
  <c r="Y586" i="1"/>
  <c r="Y587" i="1"/>
  <c r="Y588" i="1"/>
  <c r="Y589" i="1"/>
  <c r="Y590" i="1"/>
  <c r="Y591" i="1"/>
  <c r="Z591" i="1" s="1"/>
  <c r="Y592" i="1"/>
  <c r="Y593" i="1"/>
  <c r="Y594" i="1"/>
  <c r="Z594" i="1" s="1"/>
  <c r="Y595" i="1"/>
  <c r="Y596" i="1"/>
  <c r="Z596" i="1" s="1"/>
  <c r="Y597" i="1"/>
  <c r="Z597" i="1" s="1"/>
  <c r="Y598" i="1"/>
  <c r="Z598" i="1" s="1"/>
  <c r="Y599" i="1"/>
  <c r="Z599" i="1" s="1"/>
  <c r="Y600" i="1"/>
  <c r="Z600" i="1" s="1"/>
  <c r="Y601" i="1"/>
  <c r="Z601" i="1" s="1"/>
  <c r="Y602" i="1"/>
  <c r="Z602" i="1" s="1"/>
  <c r="Y603" i="1"/>
  <c r="Y604" i="1"/>
  <c r="Z604" i="1" s="1"/>
  <c r="Y605" i="1"/>
  <c r="Y606" i="1"/>
  <c r="Z606" i="1" s="1"/>
  <c r="Y607" i="1"/>
  <c r="Z607" i="1" s="1"/>
  <c r="Y608" i="1"/>
  <c r="Z608" i="1" s="1"/>
  <c r="Y609" i="1"/>
  <c r="Y610" i="1"/>
  <c r="Z610" i="1" s="1"/>
  <c r="Y611" i="1"/>
  <c r="Y612" i="1"/>
  <c r="Y613" i="1"/>
  <c r="Z613" i="1" s="1"/>
  <c r="Y614" i="1"/>
  <c r="Z614" i="1" s="1"/>
  <c r="Y615" i="1"/>
  <c r="Y616" i="1"/>
  <c r="Z616" i="1" s="1"/>
  <c r="Y617" i="1"/>
  <c r="Y618" i="1"/>
  <c r="Z618" i="1" s="1"/>
  <c r="Y619" i="1"/>
  <c r="Y620" i="1"/>
  <c r="Z620" i="1" s="1"/>
  <c r="Y621" i="1"/>
  <c r="Y622" i="1"/>
  <c r="Z622" i="1" s="1"/>
  <c r="Y623" i="1"/>
  <c r="Y624" i="1"/>
  <c r="Y625" i="1"/>
  <c r="Y626" i="1"/>
  <c r="Y627" i="1"/>
  <c r="Y628" i="1"/>
  <c r="Y629" i="1"/>
  <c r="Y630" i="1"/>
  <c r="Z630" i="1" s="1"/>
  <c r="Y631" i="1"/>
  <c r="Y632" i="1"/>
  <c r="Z632" i="1" s="1"/>
  <c r="Y633" i="1"/>
  <c r="Y634" i="1"/>
  <c r="Z634" i="1" s="1"/>
  <c r="Y635" i="1"/>
  <c r="Y636" i="1"/>
  <c r="Z636" i="1" s="1"/>
  <c r="Y637" i="1"/>
  <c r="Y638" i="1"/>
  <c r="Z638" i="1" s="1"/>
  <c r="Y639" i="1"/>
  <c r="Y640" i="1"/>
  <c r="Z640" i="1" s="1"/>
  <c r="Y641" i="1"/>
  <c r="Z641" i="1" s="1"/>
  <c r="Y642" i="1"/>
  <c r="Z642" i="1" s="1"/>
  <c r="Y643" i="1"/>
  <c r="Z643" i="1" s="1"/>
  <c r="Y644" i="1"/>
  <c r="Y645" i="1"/>
  <c r="Z645" i="1" s="1"/>
  <c r="Y646" i="1"/>
  <c r="Y647" i="1"/>
  <c r="Z647" i="1" s="1"/>
  <c r="Y648" i="1"/>
  <c r="Y649" i="1"/>
  <c r="Z649" i="1" s="1"/>
  <c r="Y650" i="1"/>
  <c r="Z650" i="1" s="1"/>
  <c r="Y651" i="1"/>
  <c r="Z651" i="1" s="1"/>
  <c r="Y652" i="1"/>
  <c r="Z652" i="1" s="1"/>
  <c r="Y653" i="1"/>
  <c r="Y654" i="1"/>
  <c r="Z654" i="1" s="1"/>
  <c r="Y655" i="1"/>
  <c r="Y656" i="1"/>
  <c r="Z656" i="1" s="1"/>
  <c r="Y657" i="1"/>
  <c r="Y658" i="1"/>
  <c r="Y659" i="1"/>
  <c r="Y660" i="1"/>
  <c r="Y661" i="1"/>
  <c r="Y662" i="1"/>
  <c r="Y663" i="1"/>
  <c r="Y664" i="1"/>
  <c r="Y665" i="1"/>
  <c r="Y666" i="1"/>
  <c r="Y667" i="1"/>
  <c r="Y668" i="1"/>
  <c r="Y669" i="1"/>
  <c r="Y670" i="1"/>
  <c r="Y671" i="1"/>
  <c r="Y672" i="1"/>
  <c r="Y673" i="1"/>
  <c r="Z673" i="1" s="1"/>
  <c r="Y674" i="1"/>
  <c r="Z674" i="1" s="1"/>
  <c r="Y675" i="1"/>
  <c r="Y676" i="1"/>
  <c r="Z676" i="1" s="1"/>
  <c r="Y677" i="1"/>
  <c r="Z677" i="1" s="1"/>
  <c r="Y678" i="1"/>
  <c r="Y679" i="1"/>
  <c r="Y680" i="1"/>
  <c r="Z680" i="1" s="1"/>
  <c r="Y681" i="1"/>
  <c r="Y682" i="1"/>
  <c r="Y683" i="1"/>
  <c r="Y684" i="1"/>
  <c r="Z684" i="1" s="1"/>
  <c r="Y685" i="1"/>
  <c r="Y686" i="1"/>
  <c r="Z686" i="1" s="1"/>
  <c r="Y687" i="1"/>
  <c r="Z687" i="1" s="1"/>
  <c r="Y688" i="1"/>
  <c r="Y689" i="1"/>
  <c r="Y690" i="1"/>
  <c r="Z690" i="1" s="1"/>
  <c r="Y691" i="1"/>
  <c r="Z691" i="1" s="1"/>
  <c r="Y692" i="1"/>
  <c r="Z692" i="1" s="1"/>
  <c r="Y693" i="1"/>
  <c r="Y694" i="1"/>
  <c r="Y695" i="1"/>
  <c r="Z695" i="1" s="1"/>
  <c r="Y696" i="1"/>
  <c r="Y697" i="1"/>
  <c r="Z697" i="1" s="1"/>
  <c r="Y698" i="1"/>
  <c r="Z698" i="1" s="1"/>
  <c r="Y699" i="1"/>
  <c r="Z699" i="1" s="1"/>
  <c r="Y700" i="1"/>
  <c r="Y701" i="1"/>
  <c r="Y702" i="1"/>
  <c r="Z702" i="1" s="1"/>
  <c r="Y703" i="1"/>
  <c r="Y704" i="1"/>
  <c r="Z704" i="1" s="1"/>
  <c r="Y705" i="1"/>
  <c r="Y706" i="1"/>
  <c r="Z706" i="1" s="1"/>
  <c r="Y707" i="1"/>
  <c r="Y708" i="1"/>
  <c r="Z708" i="1" s="1"/>
  <c r="Y709" i="1"/>
  <c r="Z709" i="1" s="1"/>
  <c r="Y710" i="1"/>
  <c r="Y711" i="1"/>
  <c r="Z711" i="1" s="1"/>
  <c r="Y712" i="1"/>
  <c r="Y713" i="1"/>
  <c r="Z713" i="1" s="1"/>
  <c r="Y714" i="1"/>
  <c r="Z714" i="1" s="1"/>
  <c r="Y715" i="1"/>
  <c r="Z715" i="1" s="1"/>
  <c r="Y716" i="1"/>
  <c r="Z716" i="1" s="1"/>
  <c r="Y717" i="1"/>
  <c r="Z717" i="1" s="1"/>
  <c r="Y718" i="1"/>
  <c r="Z718" i="1" s="1"/>
  <c r="Y719" i="1"/>
  <c r="Z719" i="1" s="1"/>
  <c r="Y720" i="1"/>
  <c r="Z720" i="1" s="1"/>
  <c r="Y721" i="1"/>
  <c r="Y722" i="1"/>
  <c r="Z722" i="1" s="1"/>
  <c r="Y723" i="1"/>
  <c r="Z723" i="1" s="1"/>
  <c r="Y724" i="1"/>
  <c r="Y725" i="1"/>
  <c r="Z725" i="1" s="1"/>
  <c r="Y726" i="1"/>
  <c r="Z726" i="1" s="1"/>
  <c r="Y727" i="1"/>
  <c r="Z727" i="1" s="1"/>
  <c r="Y728" i="1"/>
  <c r="Y729" i="1"/>
  <c r="Z729" i="1" s="1"/>
  <c r="Y730" i="1"/>
  <c r="Z730" i="1" s="1"/>
  <c r="Y731" i="1"/>
  <c r="Y732" i="1"/>
  <c r="Z732" i="1" s="1"/>
  <c r="Y733" i="1"/>
  <c r="Z733" i="1" s="1"/>
  <c r="Y734" i="1"/>
  <c r="Y735" i="1"/>
  <c r="Y736" i="1"/>
  <c r="Y737" i="1"/>
  <c r="Y738" i="1"/>
  <c r="Y739" i="1"/>
  <c r="Z739" i="1" s="1"/>
  <c r="Y740" i="1"/>
  <c r="Y741" i="1"/>
  <c r="Y742" i="1"/>
  <c r="Z742" i="1" s="1"/>
  <c r="Y743" i="1"/>
  <c r="Z743" i="1" s="1"/>
  <c r="Y744" i="1"/>
  <c r="Y745" i="1"/>
  <c r="Z745" i="1" s="1"/>
  <c r="Y746" i="1"/>
  <c r="Z746" i="1" s="1"/>
  <c r="Y747" i="1"/>
  <c r="Z747" i="1" s="1"/>
  <c r="Y748" i="1"/>
  <c r="Y749" i="1"/>
  <c r="Z749" i="1" s="1"/>
  <c r="Y750" i="1"/>
  <c r="Z750" i="1" s="1"/>
  <c r="Y751" i="1"/>
  <c r="Z751" i="1" s="1"/>
  <c r="Y752" i="1"/>
  <c r="Y753" i="1"/>
  <c r="Z753" i="1" s="1"/>
  <c r="Y754" i="1"/>
  <c r="Z754" i="1" s="1"/>
  <c r="Y755" i="1"/>
  <c r="Z755" i="1" s="1"/>
  <c r="Y756" i="1"/>
  <c r="Y757" i="1"/>
  <c r="Z757" i="1" s="1"/>
  <c r="Y758" i="1"/>
  <c r="Y759" i="1"/>
  <c r="Z759" i="1" s="1"/>
  <c r="Y760" i="1"/>
  <c r="Y761" i="1"/>
  <c r="Z761" i="1" s="1"/>
  <c r="Y762" i="1"/>
  <c r="Y763" i="1"/>
  <c r="Z763" i="1" s="1"/>
  <c r="Y764" i="1"/>
  <c r="Y765" i="1"/>
  <c r="Z765" i="1" s="1"/>
  <c r="Y766" i="1"/>
  <c r="Y767" i="1"/>
  <c r="Z767" i="1" s="1"/>
  <c r="Y768" i="1"/>
  <c r="Y769" i="1"/>
  <c r="Z769" i="1" s="1"/>
  <c r="Y770" i="1"/>
  <c r="Z770" i="1" s="1"/>
  <c r="Y771" i="1"/>
  <c r="Z771" i="1" s="1"/>
  <c r="Y772" i="1"/>
  <c r="Z772" i="1" s="1"/>
  <c r="Y773" i="1"/>
  <c r="Z773" i="1" s="1"/>
  <c r="Y774" i="1"/>
  <c r="Z774" i="1" s="1"/>
  <c r="Y775" i="1"/>
  <c r="Z775" i="1" s="1"/>
  <c r="Y776" i="1"/>
  <c r="Y777" i="1"/>
  <c r="Y778" i="1"/>
  <c r="Z778" i="1" s="1"/>
  <c r="Y779" i="1"/>
  <c r="Z779" i="1" s="1"/>
  <c r="Y780" i="1"/>
  <c r="Z780" i="1" s="1"/>
  <c r="Y781" i="1"/>
  <c r="Z781" i="1" s="1"/>
  <c r="Y782" i="1"/>
  <c r="Y783" i="1"/>
  <c r="Z783" i="1" s="1"/>
  <c r="Y784" i="1"/>
  <c r="Y785" i="1"/>
  <c r="Z785" i="1" s="1"/>
  <c r="Y786" i="1"/>
  <c r="Y787" i="1"/>
  <c r="Z787" i="1" s="1"/>
  <c r="Y788" i="1"/>
  <c r="Y789" i="1"/>
  <c r="Y790" i="1"/>
  <c r="Y791" i="1"/>
  <c r="Y792" i="1"/>
  <c r="Z792" i="1" s="1"/>
  <c r="Y793" i="1"/>
  <c r="Z793" i="1" s="1"/>
  <c r="Y794" i="1"/>
  <c r="Z794" i="1" s="1"/>
  <c r="Y795" i="1"/>
  <c r="Z795" i="1" s="1"/>
  <c r="Y796" i="1"/>
  <c r="Z796" i="1" s="1"/>
  <c r="Y797" i="1"/>
  <c r="Z797" i="1" s="1"/>
  <c r="Y798" i="1"/>
  <c r="Y799" i="1"/>
  <c r="Z799" i="1" s="1"/>
  <c r="Y800" i="1"/>
  <c r="Z800" i="1" s="1"/>
  <c r="Y801" i="1"/>
  <c r="Z801" i="1" s="1"/>
  <c r="Y802" i="1"/>
  <c r="Y803" i="1"/>
  <c r="Z803" i="1" s="1"/>
  <c r="Y804" i="1"/>
  <c r="Z804" i="1" s="1"/>
  <c r="Y805" i="1"/>
  <c r="Z805" i="1" s="1"/>
  <c r="Y806" i="1"/>
  <c r="Y807" i="1"/>
  <c r="Z807" i="1" s="1"/>
  <c r="Y808" i="1"/>
  <c r="Z808" i="1" s="1"/>
  <c r="Y809" i="1"/>
  <c r="Z809" i="1" s="1"/>
  <c r="Y810" i="1"/>
  <c r="Y811" i="1"/>
  <c r="Z811" i="1" s="1"/>
  <c r="Y812" i="1"/>
  <c r="Y813" i="1"/>
  <c r="Z813" i="1" s="1"/>
  <c r="Y814" i="1"/>
  <c r="Y815" i="1"/>
  <c r="Z815" i="1" s="1"/>
  <c r="Y816" i="1"/>
  <c r="Y817" i="1"/>
  <c r="Z817" i="1" s="1"/>
  <c r="Y818" i="1"/>
  <c r="Y819" i="1"/>
  <c r="Z819" i="1" s="1"/>
  <c r="Y820" i="1"/>
  <c r="Y821" i="1"/>
  <c r="Z821" i="1" s="1"/>
  <c r="Y822" i="1"/>
  <c r="Y823" i="1"/>
  <c r="Z823" i="1" s="1"/>
  <c r="Y824" i="1"/>
  <c r="Y825" i="1"/>
  <c r="Z825" i="1" s="1"/>
  <c r="Y826" i="1"/>
  <c r="Y827" i="1"/>
  <c r="Z827" i="1" s="1"/>
  <c r="Y828" i="1"/>
  <c r="Y829" i="1"/>
  <c r="Z829" i="1" s="1"/>
  <c r="Y830" i="1"/>
  <c r="Y831" i="1"/>
  <c r="Z831" i="1" s="1"/>
  <c r="Y832" i="1"/>
  <c r="Y833" i="1"/>
  <c r="Z833" i="1" s="1"/>
  <c r="Y834" i="1"/>
  <c r="Y835" i="1"/>
  <c r="Y836" i="1"/>
  <c r="Y837" i="1"/>
  <c r="Y838" i="1"/>
  <c r="Y839" i="1"/>
  <c r="Y840" i="1"/>
  <c r="Y841" i="1"/>
  <c r="Y842" i="1"/>
  <c r="Y843" i="1"/>
  <c r="Y844" i="1"/>
  <c r="Y845" i="1"/>
  <c r="Y846" i="1"/>
  <c r="Z846" i="1" s="1"/>
  <c r="Y847" i="1"/>
  <c r="Z847" i="1" s="1"/>
  <c r="Y848" i="1"/>
  <c r="Y849" i="1"/>
  <c r="Y850" i="1"/>
  <c r="Y851" i="1"/>
  <c r="Y852" i="1"/>
  <c r="Y853" i="1"/>
  <c r="Z853" i="1" s="1"/>
  <c r="Y854" i="1"/>
  <c r="Z854" i="1" s="1"/>
  <c r="Y855" i="1"/>
  <c r="Y856" i="1"/>
  <c r="Z856" i="1" s="1"/>
  <c r="Y857" i="1"/>
  <c r="Y858" i="1"/>
  <c r="Y859" i="1"/>
  <c r="Y860" i="1"/>
  <c r="Z860" i="1" s="1"/>
  <c r="Y861" i="1"/>
  <c r="Z861" i="1" s="1"/>
  <c r="Y862" i="1"/>
  <c r="Y863" i="1"/>
  <c r="Z863" i="1" s="1"/>
  <c r="Y864" i="1"/>
  <c r="Y865" i="1"/>
  <c r="Y866" i="1"/>
  <c r="Y867" i="1"/>
  <c r="Y868" i="1"/>
  <c r="Y869" i="1"/>
  <c r="Y870" i="1"/>
  <c r="Z870" i="1" s="1"/>
  <c r="Y871" i="1"/>
  <c r="Z871" i="1" s="1"/>
  <c r="Y872" i="1"/>
  <c r="Y873" i="1"/>
  <c r="Y874" i="1"/>
  <c r="Z874" i="1" s="1"/>
  <c r="Y875" i="1"/>
  <c r="Z875" i="1" s="1"/>
  <c r="Y876" i="1"/>
  <c r="Z876" i="1" s="1"/>
  <c r="Y877" i="1"/>
  <c r="Z877" i="1" s="1"/>
  <c r="Y878" i="1"/>
  <c r="Z878" i="1" s="1"/>
  <c r="Y879" i="1"/>
  <c r="Z879" i="1" s="1"/>
  <c r="Y880" i="1"/>
  <c r="Z880" i="1" s="1"/>
  <c r="Y881" i="1"/>
  <c r="Z881" i="1" s="1"/>
  <c r="Y882" i="1"/>
  <c r="Z882" i="1" s="1"/>
  <c r="Y883" i="1"/>
  <c r="Z883" i="1" s="1"/>
  <c r="Y884" i="1"/>
  <c r="Y885" i="1"/>
  <c r="Z885" i="1" s="1"/>
  <c r="Y886" i="1"/>
  <c r="Z886" i="1" s="1"/>
  <c r="Y887" i="1"/>
  <c r="Z887" i="1" s="1"/>
  <c r="Y888" i="1"/>
  <c r="Z888" i="1" s="1"/>
  <c r="Y889" i="1"/>
  <c r="Z889" i="1" s="1"/>
  <c r="Y890" i="1"/>
  <c r="Z890" i="1" s="1"/>
  <c r="Y891" i="1"/>
  <c r="Z891" i="1" s="1"/>
  <c r="Y892" i="1"/>
  <c r="Z892" i="1" s="1"/>
  <c r="Y893" i="1"/>
  <c r="Z893" i="1" s="1"/>
  <c r="Y894" i="1"/>
  <c r="Z894" i="1" s="1"/>
  <c r="Y895" i="1"/>
  <c r="Z895" i="1" s="1"/>
  <c r="Y896" i="1"/>
  <c r="Z896" i="1" s="1"/>
  <c r="Y897" i="1"/>
  <c r="Z897" i="1" s="1"/>
  <c r="Y898" i="1"/>
  <c r="Y899" i="1"/>
  <c r="Z899" i="1" s="1"/>
  <c r="Y900" i="1"/>
  <c r="Z900" i="1" s="1"/>
  <c r="Y901" i="1"/>
  <c r="Y902" i="1"/>
  <c r="Z902" i="1" s="1"/>
  <c r="Y903" i="1"/>
  <c r="Y904" i="1"/>
  <c r="Y905" i="1"/>
  <c r="Y906" i="1"/>
  <c r="Y907" i="1"/>
  <c r="Y908" i="1"/>
  <c r="Y909" i="1"/>
  <c r="Z909" i="1" s="1"/>
  <c r="Y910" i="1"/>
  <c r="Y911" i="1"/>
  <c r="Y912" i="1"/>
  <c r="Z912" i="1" s="1"/>
  <c r="Y913" i="1"/>
  <c r="Y914" i="1"/>
  <c r="Z914" i="1" s="1"/>
  <c r="Y915" i="1"/>
  <c r="Z915" i="1" s="1"/>
  <c r="Y916" i="1"/>
  <c r="Z916" i="1" s="1"/>
  <c r="Y917" i="1"/>
  <c r="Y918" i="1"/>
  <c r="Z918" i="1" s="1"/>
  <c r="Y919" i="1"/>
  <c r="Y920" i="1"/>
  <c r="Z920" i="1" s="1"/>
  <c r="Y921" i="1"/>
  <c r="Y922" i="1"/>
  <c r="Z922" i="1" s="1"/>
  <c r="Y923" i="1"/>
  <c r="Y924" i="1"/>
  <c r="Z924" i="1" s="1"/>
  <c r="Y925" i="1"/>
  <c r="Y926" i="1"/>
  <c r="Z926" i="1" s="1"/>
  <c r="Y927" i="1"/>
  <c r="Y928" i="1"/>
  <c r="Z928" i="1" s="1"/>
  <c r="Y929" i="1"/>
  <c r="Y930" i="1"/>
  <c r="Z930" i="1" s="1"/>
  <c r="Y931" i="1"/>
  <c r="Y932" i="1"/>
  <c r="Y933" i="1"/>
  <c r="Y934" i="1"/>
  <c r="Y935" i="1"/>
  <c r="Y936" i="1"/>
  <c r="Z936" i="1" s="1"/>
  <c r="Y937" i="1"/>
  <c r="Z937" i="1" s="1"/>
  <c r="Y938" i="1"/>
  <c r="Z938" i="1" s="1"/>
  <c r="Y939" i="1"/>
  <c r="Z939" i="1" s="1"/>
  <c r="Y940" i="1"/>
  <c r="Y941" i="1"/>
  <c r="Z941" i="1" s="1"/>
  <c r="Y942" i="1"/>
  <c r="Z942" i="1" s="1"/>
  <c r="Y943" i="1"/>
  <c r="Y944" i="1"/>
  <c r="Z944" i="1" s="1"/>
  <c r="Y945" i="1"/>
  <c r="Y946" i="1"/>
  <c r="Z946" i="1" s="1"/>
  <c r="Y947" i="1"/>
  <c r="Y948" i="1"/>
  <c r="Z948" i="1" s="1"/>
  <c r="Y949" i="1"/>
  <c r="Y950" i="1"/>
  <c r="Z950" i="1" s="1"/>
  <c r="Y951" i="1"/>
  <c r="Z951" i="1" s="1"/>
  <c r="Y952" i="1"/>
  <c r="Y953" i="1"/>
  <c r="Z953" i="1" s="1"/>
  <c r="Y954" i="1"/>
  <c r="Y955" i="1"/>
  <c r="Y956" i="1"/>
  <c r="Z956" i="1" s="1"/>
  <c r="Y957" i="1"/>
  <c r="Y958" i="1"/>
  <c r="Y959" i="1"/>
  <c r="Y960" i="1"/>
  <c r="Z960" i="1" s="1"/>
  <c r="Y961" i="1"/>
  <c r="Z961" i="1" s="1"/>
  <c r="Y962" i="1"/>
  <c r="Y963" i="1"/>
  <c r="Z963" i="1" s="1"/>
  <c r="Y964" i="1"/>
  <c r="Z964" i="1" s="1"/>
  <c r="Y965" i="1"/>
  <c r="Z965" i="1" s="1"/>
  <c r="Y966" i="1"/>
  <c r="Y967" i="1"/>
  <c r="Z967" i="1" s="1"/>
  <c r="Y968" i="1"/>
  <c r="Z968" i="1" s="1"/>
  <c r="Y969" i="1"/>
  <c r="Z969" i="1" s="1"/>
  <c r="Y970" i="1"/>
  <c r="Y971" i="1"/>
  <c r="Z971" i="1" s="1"/>
  <c r="Y972" i="1"/>
  <c r="Y973" i="1"/>
  <c r="Y974" i="1"/>
  <c r="Y975" i="1"/>
  <c r="Y976" i="1"/>
  <c r="Y977" i="1"/>
  <c r="Z977" i="1" s="1"/>
  <c r="Y978" i="1"/>
  <c r="Z978" i="1" s="1"/>
  <c r="Y979" i="1"/>
  <c r="Y980" i="1"/>
  <c r="Z980" i="1" s="1"/>
  <c r="Y981" i="1"/>
  <c r="Y982" i="1"/>
  <c r="Z982" i="1" s="1"/>
  <c r="Y983" i="1"/>
  <c r="Y984" i="1"/>
  <c r="Z984" i="1" s="1"/>
  <c r="Y985" i="1"/>
  <c r="Y986" i="1"/>
  <c r="Z986" i="1" s="1"/>
  <c r="Y987" i="1"/>
  <c r="Y988" i="1"/>
  <c r="Z988" i="1" s="1"/>
  <c r="Y989" i="1"/>
  <c r="Y990" i="1"/>
  <c r="Z990" i="1" s="1"/>
  <c r="Y991" i="1"/>
  <c r="Z991" i="1" s="1"/>
  <c r="Y992" i="1"/>
  <c r="Z992" i="1" s="1"/>
  <c r="Y993" i="1"/>
  <c r="Y994" i="1"/>
  <c r="Z994" i="1" s="1"/>
  <c r="Y995" i="1"/>
  <c r="Z995" i="1" s="1"/>
  <c r="Y996" i="1"/>
  <c r="Z996" i="1" s="1"/>
  <c r="Y997" i="1"/>
  <c r="Z997" i="1" s="1"/>
  <c r="Y998" i="1"/>
  <c r="Y999" i="1"/>
  <c r="Y1000" i="1"/>
  <c r="Y1001" i="1"/>
  <c r="Y1002" i="1"/>
  <c r="Y1003" i="1"/>
  <c r="Y1004" i="1"/>
  <c r="Y1005" i="1"/>
  <c r="Y1006" i="1"/>
  <c r="Y1007" i="1"/>
  <c r="Z1007" i="1" s="1"/>
  <c r="Y1008" i="1"/>
  <c r="Y1009" i="1"/>
  <c r="Y1010" i="1"/>
  <c r="Y1011" i="1"/>
  <c r="Y1012" i="1"/>
  <c r="Y1013" i="1"/>
  <c r="Y1014" i="1"/>
  <c r="Z1014" i="1" s="1"/>
  <c r="Y1015" i="1"/>
  <c r="Y1016" i="1"/>
  <c r="Z1016" i="1" s="1"/>
  <c r="Y1017" i="1"/>
  <c r="Z1017" i="1" s="1"/>
  <c r="Y1018" i="1"/>
  <c r="Y1019" i="1"/>
  <c r="Z1019" i="1" s="1"/>
  <c r="Y1020" i="1"/>
  <c r="Y1021" i="1"/>
  <c r="Z1021" i="1" s="1"/>
  <c r="Y1022" i="1"/>
  <c r="Y1023" i="1"/>
  <c r="Z1023" i="1" s="1"/>
  <c r="Y1024" i="1"/>
  <c r="Y1025" i="1"/>
  <c r="Z1025" i="1" s="1"/>
  <c r="Y1026" i="1"/>
  <c r="Y1027" i="1"/>
  <c r="Y1028" i="1"/>
  <c r="Z1028" i="1" s="1"/>
  <c r="Y1029" i="1"/>
  <c r="Y1030" i="1"/>
  <c r="Z1030" i="1" s="1"/>
  <c r="Y1031" i="1"/>
  <c r="Z1031" i="1" s="1"/>
  <c r="Y1032" i="1"/>
  <c r="Y1033" i="1"/>
  <c r="Z1033" i="1" s="1"/>
  <c r="Y1034" i="1"/>
  <c r="Z1034" i="1" s="1"/>
  <c r="Y1035" i="1"/>
  <c r="Y1036" i="1"/>
  <c r="Z1036" i="1" s="1"/>
  <c r="Y1037" i="1"/>
  <c r="Y1038" i="1"/>
  <c r="Y1039" i="1"/>
  <c r="Z1039" i="1" s="1"/>
  <c r="Y1040" i="1"/>
  <c r="Z1040" i="1" s="1"/>
  <c r="Y1041" i="1"/>
  <c r="Z1041" i="1" s="1"/>
  <c r="Y1042" i="1"/>
  <c r="Z1042" i="1" s="1"/>
  <c r="Y1043" i="1"/>
  <c r="Z1043" i="1" s="1"/>
  <c r="Y1044" i="1"/>
  <c r="Z1044" i="1" s="1"/>
  <c r="Y1045" i="1"/>
  <c r="Z1045" i="1" s="1"/>
  <c r="Y1046" i="1"/>
  <c r="Z1046" i="1" s="1"/>
  <c r="Y1047" i="1"/>
  <c r="Z1047" i="1" s="1"/>
  <c r="Y1048" i="1"/>
  <c r="Z1048" i="1" s="1"/>
  <c r="Y1049" i="1"/>
  <c r="Z1049" i="1" s="1"/>
  <c r="Y1050" i="1"/>
  <c r="Z1050" i="1" s="1"/>
  <c r="Y1051" i="1"/>
  <c r="Z1051" i="1" s="1"/>
  <c r="Y1052" i="1"/>
  <c r="Z1052" i="1" s="1"/>
  <c r="Y1053" i="1"/>
  <c r="Y1054" i="1"/>
  <c r="Y1055" i="1"/>
  <c r="Y1056" i="1"/>
  <c r="Z1056" i="1" s="1"/>
  <c r="Y1057" i="1"/>
  <c r="Y1058" i="1"/>
  <c r="Z1058" i="1" s="1"/>
  <c r="Y1059" i="1"/>
  <c r="Y1060" i="1"/>
  <c r="Y1061" i="1"/>
  <c r="Y1062" i="1"/>
  <c r="Z1062" i="1" s="1"/>
  <c r="Y1063" i="1"/>
  <c r="Y1064" i="1"/>
  <c r="Z1064" i="1" s="1"/>
  <c r="Y1065" i="1"/>
  <c r="Y1066" i="1"/>
  <c r="Z1066" i="1" s="1"/>
  <c r="Y1067" i="1"/>
  <c r="Z1067" i="1" s="1"/>
  <c r="Y1068" i="1"/>
  <c r="Z1068" i="1" s="1"/>
  <c r="Y1069" i="1"/>
  <c r="Z1069" i="1" s="1"/>
  <c r="Y1070" i="1"/>
  <c r="Y1071" i="1"/>
  <c r="Z1071" i="1" s="1"/>
  <c r="Y1072" i="1"/>
  <c r="Y1073" i="1"/>
  <c r="Z1073" i="1" s="1"/>
  <c r="Y1074" i="1"/>
  <c r="Z1074" i="1" s="1"/>
  <c r="Y1075" i="1"/>
  <c r="Y1076" i="1"/>
  <c r="Z1076" i="1" s="1"/>
  <c r="Y1077" i="1"/>
  <c r="Z1077" i="1" s="1"/>
  <c r="Y1078" i="1"/>
  <c r="Y1079" i="1"/>
  <c r="Z1079" i="1" s="1"/>
  <c r="Y1080" i="1"/>
  <c r="Z1080" i="1" s="1"/>
  <c r="Y1081" i="1"/>
  <c r="Y1082" i="1"/>
  <c r="Z1082" i="1" s="1"/>
  <c r="Y1083" i="1"/>
  <c r="Y1084" i="1"/>
  <c r="Z1084" i="1" s="1"/>
  <c r="Y1085" i="1"/>
  <c r="Z1085" i="1" s="1"/>
  <c r="Y1086" i="1"/>
  <c r="Y1087" i="1"/>
  <c r="Z1087" i="1" s="1"/>
  <c r="Y1088" i="1"/>
  <c r="Z1088" i="1" s="1"/>
  <c r="Y1089" i="1"/>
  <c r="Y1090" i="1"/>
  <c r="Z1090" i="1" s="1"/>
  <c r="Y1091" i="1"/>
  <c r="Z1091" i="1" s="1"/>
  <c r="Y1092" i="1"/>
  <c r="Y1093" i="1"/>
  <c r="Z1093" i="1" s="1"/>
  <c r="Y1094" i="1"/>
  <c r="Z1094" i="1" s="1"/>
  <c r="Y1095" i="1"/>
  <c r="Y1096" i="1"/>
  <c r="Z1096" i="1" s="1"/>
  <c r="Y1097" i="1"/>
  <c r="Y1098" i="1"/>
  <c r="Z1098" i="1" s="1"/>
  <c r="Y1099" i="1"/>
  <c r="Y1100" i="1"/>
  <c r="Z1100" i="1" s="1"/>
  <c r="Y1101" i="1"/>
  <c r="Z1101" i="1" s="1"/>
  <c r="Y1102" i="1"/>
  <c r="Z1102" i="1" s="1"/>
  <c r="Y1103" i="1"/>
  <c r="Z1103" i="1" s="1"/>
  <c r="Y1104" i="1"/>
  <c r="Z1104" i="1" s="1"/>
  <c r="Y1105" i="1"/>
  <c r="Z1105" i="1" s="1"/>
  <c r="Y1106" i="1"/>
  <c r="Y1107" i="1"/>
  <c r="Z1107" i="1" s="1"/>
  <c r="Y1108" i="1"/>
  <c r="Z1108" i="1" s="1"/>
  <c r="Y1109" i="1"/>
  <c r="Z1109" i="1" s="1"/>
  <c r="Y1110" i="1"/>
  <c r="Y1111" i="1"/>
  <c r="Z1111" i="1" s="1"/>
  <c r="Y1112" i="1"/>
  <c r="Y1113" i="1"/>
  <c r="Z1113" i="1" s="1"/>
  <c r="Y1114" i="1"/>
  <c r="Y1115" i="1"/>
  <c r="Z1115" i="1" s="1"/>
  <c r="Y1116" i="1"/>
  <c r="Y1117" i="1"/>
  <c r="Z1117" i="1" s="1"/>
  <c r="Y1118" i="1"/>
  <c r="Y1119" i="1"/>
  <c r="Z1119" i="1" s="1"/>
  <c r="Y1120" i="1"/>
  <c r="Y1121" i="1"/>
  <c r="Z1121" i="1" s="1"/>
  <c r="Y1122" i="1"/>
  <c r="Y1123" i="1"/>
  <c r="Z1123" i="1" s="1"/>
  <c r="Y1124" i="1"/>
  <c r="Y1125" i="1"/>
  <c r="Z1125" i="1" s="1"/>
  <c r="Y1126" i="1"/>
  <c r="Z1126" i="1" s="1"/>
  <c r="Y1127" i="1"/>
  <c r="Y1128" i="1"/>
  <c r="Z1128" i="1" s="1"/>
  <c r="Y1129" i="1"/>
  <c r="Z1129" i="1" s="1"/>
  <c r="Y1130" i="1"/>
  <c r="Z1130" i="1" s="1"/>
  <c r="Y1131" i="1"/>
  <c r="Y1132" i="1"/>
  <c r="Z1132" i="1" s="1"/>
  <c r="Y1133" i="1"/>
  <c r="Z1133" i="1" s="1"/>
  <c r="Y1134" i="1"/>
  <c r="Y1135" i="1"/>
  <c r="Z1135" i="1" s="1"/>
  <c r="Y1136" i="1"/>
  <c r="Z1136" i="1" s="1"/>
  <c r="Y1137" i="1"/>
  <c r="Z1137" i="1" s="1"/>
  <c r="Y1138" i="1"/>
  <c r="Y1139" i="1"/>
  <c r="Z1139" i="1" s="1"/>
  <c r="Y1140" i="1"/>
  <c r="Z1140" i="1" s="1"/>
  <c r="Y1141" i="1"/>
  <c r="Z1141" i="1" s="1"/>
  <c r="Y1142" i="1"/>
  <c r="Z1142" i="1" s="1"/>
  <c r="Y1143" i="1"/>
  <c r="Z1143" i="1" s="1"/>
  <c r="Y1144" i="1"/>
  <c r="Z1144" i="1" s="1"/>
  <c r="Y1145" i="1"/>
  <c r="Y1146" i="1"/>
  <c r="Z1146" i="1" s="1"/>
  <c r="Y1147" i="1"/>
  <c r="Z1147" i="1" s="1"/>
  <c r="Y1148" i="1"/>
  <c r="Z1148" i="1" s="1"/>
  <c r="Y1149" i="1"/>
  <c r="Y1150" i="1"/>
  <c r="Y1151" i="1"/>
  <c r="Y1152" i="1"/>
  <c r="Y1153" i="1"/>
  <c r="Y1154" i="1"/>
  <c r="Z1154" i="1" s="1"/>
  <c r="Y1155" i="1"/>
  <c r="Z1155" i="1" s="1"/>
  <c r="Y1156" i="1"/>
  <c r="Y1157" i="1"/>
  <c r="Z1157" i="1" s="1"/>
  <c r="Y1158" i="1"/>
  <c r="Y1159" i="1"/>
  <c r="Z1159" i="1" s="1"/>
  <c r="Y1160" i="1"/>
  <c r="Y1161" i="1"/>
  <c r="Z1161" i="1" s="1"/>
  <c r="Y1162" i="1"/>
  <c r="Z1162" i="1" s="1"/>
  <c r="Y1163" i="1"/>
  <c r="Y1164" i="1"/>
  <c r="Z1164" i="1" s="1"/>
  <c r="Y1165" i="1"/>
  <c r="Z1165" i="1" s="1"/>
  <c r="Y1166" i="1"/>
  <c r="Z1166" i="1" s="1"/>
  <c r="Y1167" i="1"/>
  <c r="Z1167" i="1" s="1"/>
  <c r="Y1168" i="1"/>
  <c r="Z1168" i="1" s="1"/>
  <c r="Y1169" i="1"/>
  <c r="Z1169" i="1" s="1"/>
  <c r="Y1170" i="1"/>
  <c r="Y1171" i="1"/>
  <c r="Z1171" i="1" s="1"/>
  <c r="Y1172" i="1"/>
  <c r="Z1172" i="1" s="1"/>
  <c r="Y1173" i="1"/>
  <c r="Z1173" i="1" s="1"/>
  <c r="Y1174" i="1"/>
  <c r="Y1175" i="1"/>
  <c r="Y1176" i="1"/>
  <c r="Z1176" i="1" s="1"/>
  <c r="Y1177" i="1"/>
  <c r="Z1177" i="1" s="1"/>
  <c r="Y1178" i="1"/>
  <c r="Z1178" i="1" s="1"/>
  <c r="Y1179" i="1"/>
  <c r="Y1180" i="1"/>
  <c r="Z1180" i="1" s="1"/>
  <c r="Y1181" i="1"/>
  <c r="Z1181" i="1" s="1"/>
  <c r="Y1182" i="1"/>
  <c r="Z1182" i="1" s="1"/>
  <c r="Y1183" i="1"/>
  <c r="Z1183" i="1" s="1"/>
  <c r="Y1184" i="1"/>
  <c r="Z1184" i="1" s="1"/>
  <c r="Y1185" i="1"/>
  <c r="Y1186" i="1"/>
  <c r="Z1186" i="1" s="1"/>
  <c r="Y1187" i="1"/>
  <c r="Z1187" i="1" s="1"/>
  <c r="Y1188" i="1"/>
  <c r="Z1188" i="1" s="1"/>
  <c r="Y1189" i="1"/>
  <c r="Y1190" i="1"/>
  <c r="Z1190" i="1" s="1"/>
  <c r="Y1191" i="1"/>
  <c r="Z1191" i="1" s="1"/>
  <c r="Y1192" i="1"/>
  <c r="Z1192" i="1" s="1"/>
  <c r="Y1193" i="1"/>
  <c r="Y1194" i="1"/>
  <c r="Z1194" i="1" s="1"/>
  <c r="Y1195" i="1"/>
  <c r="Z1195" i="1" s="1"/>
  <c r="Y1196" i="1"/>
  <c r="Z1196" i="1" s="1"/>
  <c r="Y1197" i="1"/>
  <c r="Y1198" i="1"/>
  <c r="Z1198" i="1" s="1"/>
  <c r="Y1199" i="1"/>
  <c r="Z1199" i="1" s="1"/>
  <c r="Y1200" i="1"/>
  <c r="Z1200" i="1" s="1"/>
  <c r="Y1201" i="1"/>
  <c r="Y1202" i="1"/>
  <c r="Z1202" i="1" s="1"/>
  <c r="Y1203" i="1"/>
  <c r="Z1203" i="1" s="1"/>
  <c r="Y1204" i="1"/>
  <c r="Z1204" i="1" s="1"/>
  <c r="Y1205" i="1"/>
  <c r="Y1206" i="1"/>
  <c r="Z1206" i="1" s="1"/>
  <c r="Y1207" i="1"/>
  <c r="Z1207" i="1" s="1"/>
  <c r="Y1208" i="1"/>
  <c r="Y1209" i="1"/>
  <c r="Z1209" i="1" s="1"/>
  <c r="Y1210" i="1"/>
  <c r="Z1210" i="1" s="1"/>
  <c r="Y1211" i="1"/>
  <c r="Y1212" i="1"/>
  <c r="Y1213" i="1"/>
  <c r="Z1213" i="1" s="1"/>
  <c r="Y1214" i="1"/>
  <c r="Z1214" i="1" s="1"/>
  <c r="Y1215" i="1"/>
  <c r="Z1215" i="1" s="1"/>
  <c r="Y1216" i="1"/>
  <c r="Y1217" i="1"/>
  <c r="Z1217" i="1" s="1"/>
  <c r="Y1218" i="1"/>
  <c r="Z1218" i="1" s="1"/>
  <c r="Y1219" i="1"/>
  <c r="Z1219" i="1" s="1"/>
  <c r="Y1220" i="1"/>
  <c r="Y1221" i="1"/>
  <c r="Z1221" i="1" s="1"/>
  <c r="Y1222" i="1"/>
  <c r="Y1223" i="1"/>
  <c r="Z1223" i="1" s="1"/>
  <c r="Y1224" i="1"/>
  <c r="Z1224" i="1" s="1"/>
  <c r="Y1225" i="1"/>
  <c r="Z1225" i="1" s="1"/>
  <c r="Y1226" i="1"/>
  <c r="Y1227" i="1"/>
  <c r="Z1227" i="1" s="1"/>
  <c r="Y1228" i="1"/>
  <c r="Z1228" i="1" s="1"/>
  <c r="Y1229" i="1"/>
  <c r="Z1229" i="1" s="1"/>
  <c r="Y1230" i="1"/>
  <c r="Y1231" i="1"/>
  <c r="Z1231" i="1" s="1"/>
  <c r="Y1232" i="1"/>
  <c r="Z1232" i="1" s="1"/>
  <c r="Y1233" i="1"/>
  <c r="Z1233" i="1" s="1"/>
  <c r="Y1234" i="1"/>
  <c r="Y1235" i="1"/>
  <c r="Z1235" i="1" s="1"/>
  <c r="Y1236" i="1"/>
  <c r="Z1236" i="1" s="1"/>
  <c r="Y1237" i="1"/>
  <c r="Z1237" i="1" s="1"/>
  <c r="Y1238" i="1"/>
  <c r="Y1239" i="1"/>
  <c r="Z1239" i="1" s="1"/>
  <c r="Y1240" i="1"/>
  <c r="Z1240" i="1" s="1"/>
  <c r="Y1241" i="1"/>
  <c r="Z1241" i="1" s="1"/>
  <c r="Y1242" i="1"/>
  <c r="Y1243" i="1"/>
  <c r="Z1243" i="1" s="1"/>
  <c r="Y1244" i="1"/>
  <c r="Z1244" i="1" s="1"/>
  <c r="Y1245" i="1"/>
  <c r="Z1245" i="1" s="1"/>
  <c r="Y1246" i="1"/>
  <c r="Z1246" i="1" s="1"/>
  <c r="Y1247" i="1"/>
  <c r="Z1247" i="1" s="1"/>
  <c r="Y1248" i="1"/>
  <c r="Z1248" i="1" s="1"/>
  <c r="Y1249" i="1"/>
  <c r="Z1249" i="1" s="1"/>
  <c r="Y1250" i="1"/>
  <c r="Z1250" i="1" s="1"/>
  <c r="Y1251" i="1"/>
  <c r="Z1251" i="1" s="1"/>
  <c r="Y1252" i="1"/>
  <c r="Z1252" i="1" s="1"/>
  <c r="Y1253" i="1"/>
  <c r="Z1253" i="1" s="1"/>
  <c r="Y1254" i="1"/>
  <c r="Y1255" i="1"/>
  <c r="Z1255" i="1" s="1"/>
  <c r="Y1256" i="1"/>
  <c r="Z1256" i="1" s="1"/>
  <c r="Y1257" i="1"/>
  <c r="Z1257" i="1" s="1"/>
  <c r="Y1258" i="1"/>
  <c r="Y1259" i="1"/>
  <c r="Z1259" i="1" s="1"/>
  <c r="Y1260" i="1"/>
  <c r="Z1260" i="1" s="1"/>
  <c r="Y1261" i="1"/>
  <c r="Z1261" i="1" s="1"/>
  <c r="Y1262" i="1"/>
  <c r="Y1263" i="1"/>
  <c r="Z1263" i="1" s="1"/>
  <c r="Y1264" i="1"/>
  <c r="Z1264" i="1" s="1"/>
  <c r="Y1265" i="1"/>
  <c r="Z1265" i="1" s="1"/>
  <c r="Y1266" i="1"/>
  <c r="Y1267" i="1"/>
  <c r="Z1267" i="1" s="1"/>
  <c r="Y1268" i="1"/>
  <c r="Z1268" i="1" s="1"/>
  <c r="Y1269" i="1"/>
  <c r="Z1269" i="1" s="1"/>
  <c r="Y1270" i="1"/>
  <c r="Y1271" i="1"/>
  <c r="Z1271" i="1" s="1"/>
  <c r="Y1272" i="1"/>
  <c r="Z1272" i="1" s="1"/>
  <c r="Y1273" i="1"/>
  <c r="Z1273" i="1" s="1"/>
  <c r="Y1274" i="1"/>
  <c r="Y1275" i="1"/>
  <c r="Z1275" i="1" s="1"/>
  <c r="Y1276" i="1"/>
  <c r="Z1276" i="1" s="1"/>
  <c r="Y1277" i="1"/>
  <c r="Z1277" i="1" s="1"/>
  <c r="Y1278" i="1"/>
  <c r="Y1279" i="1"/>
  <c r="Z1279" i="1" s="1"/>
  <c r="Y1280" i="1"/>
  <c r="Z1280" i="1" s="1"/>
  <c r="Y1281" i="1"/>
  <c r="Z1281" i="1" s="1"/>
  <c r="Y1282" i="1"/>
  <c r="Y1283" i="1"/>
  <c r="Z1283" i="1" s="1"/>
  <c r="Y1284" i="1"/>
  <c r="Z1284" i="1" s="1"/>
  <c r="Y1285" i="1"/>
  <c r="Z1285" i="1" s="1"/>
  <c r="Y1286" i="1"/>
  <c r="Y1287" i="1"/>
  <c r="Z1287" i="1" s="1"/>
  <c r="Y1288" i="1"/>
  <c r="Z1288" i="1" s="1"/>
  <c r="Y1289" i="1"/>
  <c r="Z1289" i="1" s="1"/>
  <c r="Y1290" i="1"/>
  <c r="Y1291" i="1"/>
  <c r="Z1291" i="1" s="1"/>
  <c r="Y1292" i="1"/>
  <c r="Z1292" i="1" s="1"/>
  <c r="Y1293" i="1"/>
  <c r="Z1293" i="1" s="1"/>
  <c r="Y1294" i="1"/>
  <c r="Y1295" i="1"/>
  <c r="Z1295" i="1" s="1"/>
  <c r="Y1296" i="1"/>
  <c r="Z1296" i="1" s="1"/>
  <c r="Y1297" i="1"/>
  <c r="Z1297" i="1" s="1"/>
  <c r="Y1298" i="1"/>
  <c r="Y1299" i="1"/>
  <c r="Z1299" i="1" s="1"/>
  <c r="Y1300" i="1"/>
  <c r="Y1301" i="1"/>
  <c r="Z1301" i="1" s="1"/>
  <c r="Y1302" i="1"/>
  <c r="Y1303" i="1"/>
  <c r="Z1303" i="1" s="1"/>
  <c r="Y1304" i="1"/>
  <c r="Y1305" i="1"/>
  <c r="Z1305" i="1" s="1"/>
  <c r="Y1306" i="1"/>
  <c r="Y1307" i="1"/>
  <c r="Z1307" i="1" s="1"/>
  <c r="Y1308" i="1"/>
  <c r="Y1309" i="1"/>
  <c r="Z1309" i="1" s="1"/>
  <c r="Y1310" i="1"/>
  <c r="Y1311" i="1"/>
  <c r="Z1311" i="1" s="1"/>
  <c r="Y1312" i="1"/>
  <c r="Z1312" i="1" s="1"/>
  <c r="Y1313" i="1"/>
  <c r="Z1313" i="1" s="1"/>
  <c r="Y1314" i="1"/>
  <c r="Y1315" i="1"/>
  <c r="Z1315" i="1" s="1"/>
  <c r="Y1316" i="1"/>
  <c r="Y1317" i="1"/>
  <c r="Y1318" i="1"/>
  <c r="Z1318" i="1" s="1"/>
  <c r="Y1319" i="1"/>
  <c r="Y1320" i="1"/>
  <c r="Z1320" i="1" s="1"/>
  <c r="Y1321" i="1"/>
  <c r="Y1322" i="1"/>
  <c r="Z1322" i="1" s="1"/>
  <c r="Y1323" i="1"/>
  <c r="Y1324" i="1"/>
  <c r="Y1325" i="1"/>
  <c r="Y1326" i="1"/>
  <c r="Y1327" i="1"/>
  <c r="Z1327" i="1" s="1"/>
  <c r="Y1328" i="1"/>
  <c r="Z1328" i="1" s="1"/>
  <c r="Y1329" i="1"/>
  <c r="Z1329" i="1" s="1"/>
  <c r="Y1330" i="1"/>
  <c r="Y1331" i="1"/>
  <c r="Z1331" i="1" s="1"/>
  <c r="Y1332" i="1"/>
  <c r="Z1332" i="1" s="1"/>
  <c r="Y1333" i="1"/>
  <c r="Z1333" i="1" s="1"/>
  <c r="Y1334" i="1"/>
  <c r="Z1334" i="1" s="1"/>
  <c r="Y1335" i="1"/>
  <c r="Y1336" i="1"/>
  <c r="Z1336" i="1" s="1"/>
  <c r="Y1337" i="1"/>
  <c r="Z1337" i="1" s="1"/>
  <c r="Y1338" i="1"/>
  <c r="Z1338" i="1" s="1"/>
  <c r="Y1339" i="1"/>
  <c r="Z1339" i="1" s="1"/>
  <c r="Y1340" i="1"/>
  <c r="Y1341" i="1"/>
  <c r="Y1342" i="1"/>
  <c r="Y1343" i="1"/>
  <c r="Y1344" i="1"/>
  <c r="Y1345" i="1"/>
  <c r="Y1346" i="1"/>
  <c r="Y1347" i="1"/>
  <c r="Y1348" i="1"/>
  <c r="Z1348" i="1" s="1"/>
  <c r="Y1349" i="1"/>
  <c r="Y1350" i="1"/>
  <c r="Y1351" i="1"/>
  <c r="Y1352" i="1"/>
  <c r="Y1353" i="1"/>
  <c r="Y1354" i="1"/>
  <c r="Z1354" i="1" s="1"/>
  <c r="Y1355" i="1"/>
  <c r="Y1356" i="1"/>
  <c r="Y1357" i="1"/>
  <c r="Y1358" i="1"/>
  <c r="Y1359" i="1"/>
  <c r="Y1360" i="1"/>
  <c r="Y1361" i="1"/>
  <c r="Y1362" i="1"/>
  <c r="Z1362" i="1" s="1"/>
  <c r="Y1363" i="1"/>
  <c r="Z1363" i="1" s="1"/>
  <c r="Y1364" i="1"/>
  <c r="Y1365" i="1"/>
  <c r="Z1365" i="1" s="1"/>
  <c r="Y1366" i="1"/>
  <c r="Y1367" i="1"/>
  <c r="Z1367" i="1" s="1"/>
  <c r="Y1368" i="1"/>
  <c r="Z1368" i="1" s="1"/>
  <c r="Y1369" i="1"/>
  <c r="Z1369" i="1" s="1"/>
  <c r="Y1370" i="1"/>
  <c r="Y1371" i="1"/>
  <c r="Y1372" i="1"/>
  <c r="Y1373" i="1"/>
  <c r="Y1374" i="1"/>
  <c r="Z1374" i="1" s="1"/>
  <c r="Y1375" i="1"/>
  <c r="Y1376" i="1"/>
  <c r="Z1376" i="1" s="1"/>
  <c r="Y1377" i="1"/>
  <c r="Z1377" i="1" s="1"/>
  <c r="Y1378" i="1"/>
  <c r="Z1378" i="1" s="1"/>
  <c r="Y1379" i="1"/>
  <c r="Y1380" i="1"/>
  <c r="Z1380" i="1" s="1"/>
  <c r="Y1381" i="1"/>
  <c r="Y1382" i="1"/>
  <c r="Z1382" i="1" s="1"/>
  <c r="Y1383" i="1"/>
  <c r="Y1384" i="1"/>
  <c r="Z1384" i="1" s="1"/>
  <c r="Y1385" i="1"/>
  <c r="Z1385" i="1" s="1"/>
  <c r="Y1386" i="1"/>
  <c r="Z1386" i="1" s="1"/>
  <c r="Y1387" i="1"/>
  <c r="Y1388" i="1"/>
  <c r="Z1388" i="1" s="1"/>
  <c r="Y1389" i="1"/>
  <c r="Z1389" i="1" s="1"/>
  <c r="Y1390" i="1"/>
  <c r="Z1390" i="1" s="1"/>
  <c r="Y1391" i="1"/>
  <c r="Z1391" i="1" s="1"/>
  <c r="Y1392" i="1"/>
  <c r="Y1393" i="1"/>
  <c r="Y1394" i="1"/>
  <c r="Z1394" i="1" s="1"/>
  <c r="Y1395" i="1"/>
  <c r="Y1396" i="1"/>
  <c r="Z1396" i="1" s="1"/>
  <c r="Y1397" i="1"/>
  <c r="Y1398" i="1"/>
  <c r="Z1398" i="1" s="1"/>
  <c r="Y1399" i="1"/>
  <c r="Y1400" i="1"/>
  <c r="Y1401" i="1"/>
  <c r="Z1401" i="1" s="1"/>
  <c r="Y1402" i="1"/>
  <c r="Y1403" i="1"/>
  <c r="Z1403" i="1" s="1"/>
  <c r="Y1404" i="1"/>
  <c r="Y1405" i="1"/>
  <c r="Y1406" i="1"/>
  <c r="Y1407" i="1"/>
  <c r="Y1408" i="1"/>
  <c r="Z1408" i="1" s="1"/>
  <c r="Y1409" i="1"/>
  <c r="Z1409" i="1" s="1"/>
  <c r="Y1410" i="1"/>
  <c r="Y1411" i="1"/>
  <c r="Z1411" i="1" s="1"/>
  <c r="Y1412" i="1"/>
  <c r="Z1412" i="1" s="1"/>
  <c r="Y1413" i="1"/>
  <c r="Y1414" i="1"/>
  <c r="Z1414" i="1" s="1"/>
  <c r="Y1415" i="1"/>
  <c r="Y1416" i="1"/>
  <c r="Z1416" i="1" s="1"/>
  <c r="Y1417" i="1"/>
  <c r="Z1417" i="1" s="1"/>
  <c r="Y1418" i="1"/>
  <c r="Y1419" i="1"/>
  <c r="Y1420" i="1"/>
  <c r="Y1421" i="1"/>
  <c r="Z1421" i="1" s="1"/>
  <c r="Y1422" i="1"/>
  <c r="Y1423" i="1"/>
  <c r="Y1424" i="1"/>
  <c r="Y1425" i="1"/>
  <c r="Z1425" i="1" s="1"/>
  <c r="Y1426" i="1"/>
  <c r="Z1426" i="1" s="1"/>
  <c r="Y1427" i="1"/>
  <c r="Y1428" i="1"/>
  <c r="Z1428" i="1" s="1"/>
  <c r="Y1429" i="1"/>
  <c r="Y1430" i="1"/>
  <c r="Z1430" i="1" s="1"/>
  <c r="Y1431" i="1"/>
  <c r="Z1431" i="1" s="1"/>
  <c r="Y1432" i="1"/>
  <c r="Y1433" i="1"/>
  <c r="Y1434" i="1"/>
  <c r="Y1435" i="1"/>
  <c r="Y1436" i="1"/>
  <c r="Y1437" i="1"/>
  <c r="Z1437" i="1" s="1"/>
  <c r="Y1438" i="1"/>
  <c r="Z1438" i="1" s="1"/>
  <c r="Y1439" i="1"/>
  <c r="Z1439" i="1" s="1"/>
  <c r="Y1440" i="1"/>
  <c r="Y1441" i="1"/>
  <c r="Z1441" i="1" s="1"/>
  <c r="Y1442" i="1"/>
  <c r="Z1442" i="1" s="1"/>
  <c r="Y1443" i="1"/>
  <c r="Z1443" i="1" s="1"/>
  <c r="Y1444" i="1"/>
  <c r="Z1444" i="1" s="1"/>
  <c r="Y1445" i="1"/>
  <c r="Y1446" i="1"/>
  <c r="Y1447" i="1"/>
  <c r="Y1448" i="1"/>
  <c r="Y1449" i="1"/>
  <c r="Z1449" i="1" s="1"/>
  <c r="Y1450" i="1"/>
  <c r="Z1450" i="1" s="1"/>
  <c r="Y1451" i="1"/>
  <c r="Z1451" i="1" s="1"/>
  <c r="Y1452" i="1"/>
  <c r="Y1453" i="1"/>
  <c r="Z1453" i="1" s="1"/>
  <c r="Y1454" i="1"/>
  <c r="Y1455" i="1"/>
  <c r="Z1455" i="1" s="1"/>
  <c r="Y1456" i="1"/>
  <c r="Z1456" i="1" s="1"/>
  <c r="Y1457" i="1"/>
  <c r="Z1457" i="1" s="1"/>
  <c r="Y1458" i="1"/>
  <c r="Z1458" i="1" s="1"/>
  <c r="Y1459" i="1"/>
  <c r="Y1460" i="1"/>
  <c r="Z1460" i="1" s="1"/>
  <c r="Y1461" i="1"/>
  <c r="Z1461" i="1" s="1"/>
  <c r="Y1462" i="1"/>
  <c r="Z1462" i="1" s="1"/>
  <c r="Y1463" i="1"/>
  <c r="Z1463" i="1" s="1"/>
  <c r="Y1464" i="1"/>
  <c r="Y1465" i="1"/>
  <c r="Z1465" i="1" s="1"/>
  <c r="Y1466" i="1"/>
  <c r="Z1466" i="1" s="1"/>
  <c r="Y1467" i="1"/>
  <c r="Y1468" i="1"/>
  <c r="Z1468" i="1" s="1"/>
  <c r="Y1469" i="1"/>
  <c r="Z1469" i="1" s="1"/>
  <c r="Y1470" i="1"/>
  <c r="Z1470" i="1" s="1"/>
  <c r="Y1471" i="1"/>
  <c r="Z1471" i="1" s="1"/>
  <c r="Y1472" i="1"/>
  <c r="Z1472" i="1" s="1"/>
  <c r="Y1473" i="1"/>
  <c r="Y1474" i="1"/>
  <c r="Z1474" i="1" s="1"/>
  <c r="Y1475" i="1"/>
  <c r="Z1475" i="1" s="1"/>
  <c r="Y1476" i="1"/>
  <c r="Z1476" i="1" s="1"/>
  <c r="Y1477" i="1"/>
  <c r="Y1478" i="1"/>
  <c r="Z1478" i="1" s="1"/>
  <c r="Y1479" i="1"/>
  <c r="Y1480" i="1"/>
  <c r="Z1480" i="1" s="1"/>
  <c r="Y1481" i="1"/>
  <c r="Z1481" i="1" s="1"/>
  <c r="Y1482" i="1"/>
  <c r="Z1482" i="1" s="1"/>
  <c r="Y1483" i="1"/>
  <c r="Z1483" i="1" s="1"/>
  <c r="Y1484" i="1"/>
  <c r="Z1484" i="1" s="1"/>
  <c r="Y1485" i="1"/>
  <c r="Z1485" i="1" s="1"/>
  <c r="Y1486" i="1"/>
  <c r="Z1486" i="1" s="1"/>
  <c r="Y1487" i="1"/>
  <c r="Z1487" i="1" s="1"/>
  <c r="Y1488" i="1"/>
  <c r="Z1488" i="1" s="1"/>
  <c r="Y1489" i="1"/>
  <c r="Z1489" i="1" s="1"/>
  <c r="Y1490" i="1"/>
  <c r="Z1490" i="1" s="1"/>
  <c r="Y1491" i="1"/>
  <c r="Z1491" i="1" s="1"/>
  <c r="Y1492" i="1"/>
  <c r="Z1492" i="1" s="1"/>
  <c r="Y1493" i="1"/>
  <c r="Y1494" i="1"/>
  <c r="Y1495" i="1"/>
  <c r="Y1496" i="1"/>
  <c r="Y1497" i="1"/>
  <c r="Y1498" i="1"/>
  <c r="Y1499" i="1"/>
  <c r="Y1500" i="1"/>
  <c r="Y1501" i="1"/>
  <c r="Y1502" i="1"/>
  <c r="Y1503" i="1"/>
  <c r="Z1503" i="1" s="1"/>
  <c r="Y1504" i="1"/>
  <c r="Y1505" i="1"/>
  <c r="Z1505" i="1" s="1"/>
  <c r="Y1506" i="1"/>
  <c r="Z1506" i="1" s="1"/>
  <c r="Y1507" i="1"/>
  <c r="Y1508" i="1"/>
  <c r="Z1508" i="1" s="1"/>
  <c r="Y1509" i="1"/>
  <c r="Z1509" i="1" s="1"/>
  <c r="Y1510" i="1"/>
  <c r="Y1511" i="1"/>
  <c r="Y1512" i="1"/>
  <c r="Y1513" i="1"/>
  <c r="Y1514" i="1"/>
  <c r="Y1515" i="1"/>
  <c r="Y1516" i="1"/>
  <c r="Y1517" i="1"/>
  <c r="Y1518" i="1"/>
  <c r="Y1519" i="1"/>
  <c r="Y1520" i="1"/>
  <c r="Z1520" i="1" s="1"/>
  <c r="Y1521" i="1"/>
  <c r="Z1521" i="1" s="1"/>
  <c r="Y1522" i="1"/>
  <c r="Z1522" i="1" s="1"/>
  <c r="Y1523" i="1"/>
  <c r="Y1524" i="1"/>
  <c r="Z1524" i="1" s="1"/>
  <c r="Y1525" i="1"/>
  <c r="Z1525" i="1" s="1"/>
  <c r="Y1526" i="1"/>
  <c r="Y1527" i="1"/>
  <c r="Y1528" i="1"/>
  <c r="Y1529" i="1"/>
  <c r="Y1530" i="1"/>
  <c r="Y1531" i="1"/>
  <c r="Y1532" i="1"/>
  <c r="Y1533" i="1"/>
  <c r="Y1534" i="1"/>
  <c r="Y1535" i="1"/>
  <c r="Y1536" i="1"/>
  <c r="Y1537" i="1"/>
  <c r="Z1537" i="1" s="1"/>
  <c r="Y1538" i="1"/>
  <c r="Z1538" i="1" s="1"/>
  <c r="Y1539" i="1"/>
  <c r="Y1540" i="1"/>
  <c r="Z1540" i="1" s="1"/>
  <c r="Y1541" i="1"/>
  <c r="Y1542" i="1"/>
  <c r="Y1543" i="1"/>
  <c r="Y1544" i="1"/>
  <c r="Z1544" i="1" s="1"/>
  <c r="Y1545" i="1"/>
  <c r="Y1546" i="1"/>
  <c r="Y1547" i="1"/>
  <c r="Y1548" i="1"/>
  <c r="Y1549" i="1"/>
  <c r="Z1549" i="1" s="1"/>
  <c r="Y1550" i="1"/>
  <c r="Y1551" i="1"/>
  <c r="Y1552" i="1"/>
  <c r="Y1553" i="1"/>
  <c r="Y1554" i="1"/>
  <c r="Y1555" i="1"/>
  <c r="Z1555" i="1" s="1"/>
  <c r="Y1556" i="1"/>
  <c r="Z1556" i="1" s="1"/>
  <c r="Y1557" i="1"/>
  <c r="Z1557" i="1" s="1"/>
  <c r="Y1558" i="1"/>
  <c r="Y1559" i="1"/>
  <c r="Z1559" i="1" s="1"/>
  <c r="Y1560" i="1"/>
  <c r="Z1560" i="1" s="1"/>
  <c r="Y1561" i="1"/>
  <c r="Y1562" i="1"/>
  <c r="Z1562" i="1" s="1"/>
  <c r="Y1563" i="1"/>
  <c r="Z1563" i="1" s="1"/>
  <c r="Y1564" i="1"/>
  <c r="Z1564" i="1" s="1"/>
  <c r="Y1565" i="1"/>
  <c r="Z1565" i="1" s="1"/>
  <c r="Y1566" i="1"/>
  <c r="Y1567" i="1"/>
  <c r="Z1567" i="1" s="1"/>
  <c r="Y1568" i="1"/>
  <c r="Z1568" i="1" s="1"/>
  <c r="Y1569" i="1"/>
  <c r="Y1570" i="1"/>
  <c r="Z1570" i="1" s="1"/>
  <c r="Y1571" i="1"/>
  <c r="Z1571" i="1" s="1"/>
  <c r="Y1572" i="1"/>
  <c r="Y1573" i="1"/>
  <c r="Z1573" i="1" s="1"/>
  <c r="Y1574" i="1"/>
  <c r="Z1574" i="1" s="1"/>
  <c r="Y1575" i="1"/>
  <c r="Z1575" i="1" s="1"/>
  <c r="Y1576" i="1"/>
  <c r="Z1576" i="1" s="1"/>
  <c r="Y1577" i="1"/>
  <c r="Y1578" i="1"/>
  <c r="Y1579" i="1"/>
  <c r="Y1580" i="1"/>
  <c r="Y1581" i="1"/>
  <c r="Y1582" i="1"/>
  <c r="Y1583" i="1"/>
  <c r="Y1584" i="1"/>
  <c r="Y1585" i="1"/>
  <c r="Y1586" i="1"/>
  <c r="Y1587" i="1"/>
  <c r="Y1588" i="1"/>
  <c r="Y1589" i="1"/>
  <c r="Y1590" i="1"/>
  <c r="Y1591" i="1"/>
  <c r="Y1592" i="1"/>
  <c r="Z1592" i="1" s="1"/>
  <c r="Y1593" i="1"/>
  <c r="Y1594" i="1"/>
  <c r="Y1595" i="1"/>
  <c r="Z1595" i="1" s="1"/>
  <c r="Y1596" i="1"/>
  <c r="Y1597" i="1"/>
  <c r="Z1597" i="1" s="1"/>
  <c r="Y1598" i="1"/>
  <c r="Y1599" i="1"/>
  <c r="Z1599" i="1" s="1"/>
  <c r="Y1600" i="1"/>
  <c r="Y1601" i="1"/>
  <c r="Z1601" i="1" s="1"/>
  <c r="Y1602" i="1"/>
  <c r="Z1602" i="1" s="1"/>
  <c r="Y1603" i="1"/>
  <c r="Y1604" i="1"/>
  <c r="Z1604" i="1" s="1"/>
  <c r="Y1605" i="1"/>
  <c r="Y1606" i="1"/>
  <c r="Y1607" i="1"/>
  <c r="Y1608" i="1"/>
  <c r="Y1609" i="1"/>
  <c r="Y1610" i="1"/>
  <c r="Y1611" i="1"/>
  <c r="Y1612" i="1"/>
  <c r="Y1613" i="1"/>
  <c r="Z1613" i="1" s="1"/>
  <c r="Y1614" i="1"/>
  <c r="Z1614" i="1" s="1"/>
  <c r="Y1615" i="1"/>
  <c r="Y1616" i="1"/>
  <c r="Z1616" i="1" s="1"/>
  <c r="Y1617" i="1"/>
  <c r="Z1617" i="1" s="1"/>
  <c r="Y1618" i="1"/>
  <c r="Y1619" i="1"/>
  <c r="Z1619" i="1" s="1"/>
  <c r="Y1620" i="1"/>
  <c r="Z1620" i="1" s="1"/>
  <c r="Y1621" i="1"/>
  <c r="Y1622" i="1"/>
  <c r="Z1622" i="1" s="1"/>
  <c r="Y1623" i="1"/>
  <c r="Z1623" i="1" s="1"/>
  <c r="Y1624" i="1"/>
  <c r="Y1625" i="1"/>
  <c r="Y1626" i="1"/>
  <c r="Z1626" i="1" s="1"/>
  <c r="Y1627" i="1"/>
  <c r="Y1628" i="1"/>
  <c r="Z1628" i="1" s="1"/>
  <c r="Y1629" i="1"/>
  <c r="Y1630" i="1"/>
  <c r="Z1630" i="1" s="1"/>
  <c r="Y1631" i="1"/>
  <c r="Y1632" i="1"/>
  <c r="Z1632" i="1" s="1"/>
  <c r="Y1633" i="1"/>
  <c r="Y1634" i="1"/>
  <c r="Z1634" i="1" s="1"/>
  <c r="Y1635" i="1"/>
  <c r="Y1636" i="1"/>
  <c r="Y1637" i="1"/>
  <c r="Y1638" i="1"/>
  <c r="Y1639" i="1"/>
  <c r="Y1640" i="1"/>
  <c r="Y1641" i="1"/>
  <c r="Y1642" i="1"/>
  <c r="Y1643" i="1"/>
  <c r="Y1644" i="1"/>
  <c r="Y1645" i="1"/>
  <c r="Z1645" i="1" s="1"/>
  <c r="Y1646" i="1"/>
  <c r="Y1647" i="1"/>
  <c r="Z1647" i="1" s="1"/>
  <c r="Y1648" i="1"/>
  <c r="Z1648" i="1" s="1"/>
  <c r="Y1649" i="1"/>
  <c r="Y1650" i="1"/>
  <c r="Y1651" i="1"/>
  <c r="Z1651" i="1" s="1"/>
  <c r="Y1652" i="1"/>
  <c r="Z1652" i="1" s="1"/>
  <c r="Y1653" i="1"/>
  <c r="Z1653" i="1" s="1"/>
  <c r="Y1654" i="1"/>
  <c r="Y1655" i="1"/>
  <c r="Z1655" i="1" s="1"/>
  <c r="Y1656" i="1"/>
  <c r="Y1657" i="1"/>
  <c r="Z1657" i="1" s="1"/>
  <c r="Y1658" i="1"/>
  <c r="Z1658" i="1" s="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Z1692" i="1" s="1"/>
  <c r="Y1693" i="1"/>
  <c r="Y1694" i="1"/>
  <c r="Y1695" i="1"/>
  <c r="Y1696" i="1"/>
  <c r="Y1697" i="1"/>
  <c r="Y1698" i="1"/>
  <c r="Z1698" i="1" s="1"/>
  <c r="Y1699" i="1"/>
  <c r="Z1699" i="1" s="1"/>
  <c r="Y1700" i="1"/>
  <c r="Y1701" i="1"/>
  <c r="Z1701" i="1" s="1"/>
  <c r="Y1702" i="1"/>
  <c r="Y1703" i="1"/>
  <c r="Y1704" i="1"/>
  <c r="Y1705" i="1"/>
  <c r="Z1705" i="1" s="1"/>
  <c r="Y1706" i="1"/>
  <c r="Y1707" i="1"/>
  <c r="Y1708" i="1"/>
  <c r="Y1709" i="1"/>
  <c r="Y1710" i="1"/>
  <c r="Y1711" i="1"/>
  <c r="Y1712" i="1"/>
  <c r="Y1713" i="1"/>
  <c r="Z1713" i="1" s="1"/>
  <c r="Y1714" i="1"/>
  <c r="Y1715" i="1"/>
  <c r="Z1715" i="1" s="1"/>
  <c r="Y1716" i="1"/>
  <c r="Y1717" i="1"/>
  <c r="Y1718" i="1"/>
  <c r="Y1719" i="1"/>
  <c r="Y1720" i="1"/>
  <c r="Y1721" i="1"/>
  <c r="Y1722" i="1"/>
  <c r="Y1723" i="1"/>
  <c r="Z1723" i="1" s="1"/>
  <c r="Y1724" i="1"/>
  <c r="Z1724" i="1" s="1"/>
  <c r="Y1725" i="1"/>
  <c r="Z1725" i="1" s="1"/>
  <c r="Y1726" i="1"/>
  <c r="Y1727" i="1"/>
  <c r="Y1728" i="1"/>
  <c r="Y1729" i="1"/>
  <c r="Z1729" i="1" s="1"/>
  <c r="Y1730" i="1"/>
  <c r="Y1731" i="1"/>
  <c r="Y1732" i="1"/>
  <c r="Z1732" i="1" s="1"/>
  <c r="Y1733" i="1"/>
  <c r="Y1734" i="1"/>
  <c r="Z1734" i="1" s="1"/>
  <c r="Y1735" i="1"/>
  <c r="Z1735" i="1" s="1"/>
  <c r="Y1736" i="1"/>
  <c r="Z1736" i="1" s="1"/>
  <c r="Y1737" i="1"/>
  <c r="Y1738" i="1"/>
  <c r="Z1738" i="1" s="1"/>
  <c r="Y1739" i="1"/>
  <c r="Z1739" i="1" s="1"/>
  <c r="Y1740" i="1"/>
  <c r="Z1740" i="1" s="1"/>
  <c r="Y1741" i="1"/>
  <c r="Z1741" i="1" s="1"/>
  <c r="Y1742" i="1"/>
  <c r="Z1742" i="1" s="1"/>
  <c r="Y1743" i="1"/>
  <c r="Z1743" i="1" s="1"/>
  <c r="Y1744" i="1"/>
  <c r="Z1744" i="1" s="1"/>
  <c r="Y1745" i="1"/>
  <c r="Y1746" i="1"/>
  <c r="Z1746" i="1" s="1"/>
  <c r="Y1747" i="1"/>
  <c r="Y1748" i="1"/>
  <c r="Y1749" i="1"/>
  <c r="Z1749" i="1" s="1"/>
  <c r="Y1750" i="1"/>
  <c r="Z1750" i="1" s="1"/>
  <c r="Y1751" i="1"/>
  <c r="Y1752" i="1"/>
  <c r="Z1752" i="1" s="1"/>
  <c r="Y1753" i="1"/>
  <c r="Y1754" i="1"/>
  <c r="Y1755" i="1"/>
  <c r="Y1756" i="1"/>
  <c r="Y1757" i="1"/>
  <c r="Y1758" i="1"/>
  <c r="Z1758" i="1" s="1"/>
  <c r="Y1759" i="1"/>
  <c r="Z1759" i="1" s="1"/>
  <c r="Y1760" i="1"/>
  <c r="Z1760" i="1" s="1"/>
  <c r="Y1761" i="1"/>
  <c r="Y1762" i="1"/>
  <c r="Z1762" i="1" s="1"/>
  <c r="Y1763" i="1"/>
  <c r="Z1763" i="1" s="1"/>
  <c r="Y1764" i="1"/>
  <c r="Z1764" i="1" s="1"/>
  <c r="Y1765" i="1"/>
  <c r="Y1766" i="1"/>
  <c r="Y1767" i="1"/>
  <c r="Z1767" i="1" s="1"/>
  <c r="Y1768" i="1"/>
  <c r="Y1769" i="1"/>
  <c r="Z1769" i="1" s="1"/>
  <c r="Y1770" i="1"/>
  <c r="Z1770" i="1" s="1"/>
  <c r="Y1771" i="1"/>
  <c r="Z1771" i="1" s="1"/>
  <c r="Y1772" i="1"/>
  <c r="Y1773" i="1"/>
  <c r="Z1773" i="1" s="1"/>
  <c r="Y1774" i="1"/>
  <c r="Z1774" i="1" s="1"/>
  <c r="Y1775" i="1"/>
  <c r="Z1775" i="1" s="1"/>
  <c r="Y1776" i="1"/>
  <c r="Z1776" i="1" s="1"/>
  <c r="Y1777" i="1"/>
  <c r="Y1778" i="1"/>
  <c r="Z1778" i="1" s="1"/>
  <c r="Y1779" i="1"/>
  <c r="Y1780" i="1"/>
  <c r="Z1780" i="1" s="1"/>
  <c r="Y1781" i="1"/>
  <c r="Y1782" i="1"/>
  <c r="Y1783" i="1"/>
  <c r="Z1783" i="1" s="1"/>
  <c r="Y1784" i="1"/>
  <c r="Y1785" i="1"/>
  <c r="Z1785" i="1" s="1"/>
  <c r="Y1786" i="1"/>
  <c r="Z1786" i="1" s="1"/>
  <c r="Y1787" i="1"/>
  <c r="Z1787" i="1" s="1"/>
  <c r="Y1788" i="1"/>
  <c r="Y1789" i="1"/>
  <c r="Z1789" i="1" s="1"/>
  <c r="Y1790" i="1"/>
  <c r="Z1790" i="1" s="1"/>
  <c r="Y1791" i="1"/>
  <c r="Z1791" i="1" s="1"/>
  <c r="Y1792" i="1"/>
  <c r="Z1792" i="1" s="1"/>
  <c r="Y1793" i="1"/>
  <c r="Y1794" i="1"/>
  <c r="Y1795" i="1"/>
  <c r="Z1795" i="1" s="1"/>
  <c r="Y1796" i="1"/>
  <c r="Z1796" i="1" s="1"/>
  <c r="Y1797" i="1"/>
  <c r="Z1797" i="1" s="1"/>
  <c r="Y1798" i="1"/>
  <c r="Z1798" i="1" s="1"/>
  <c r="Y1799" i="1"/>
  <c r="Y1800" i="1"/>
  <c r="Y1801" i="1"/>
  <c r="Z1801" i="1" s="1"/>
  <c r="Y1802" i="1"/>
  <c r="Y1803" i="1"/>
  <c r="Z1803" i="1" s="1"/>
  <c r="Y1804" i="1"/>
  <c r="Y1805" i="1"/>
  <c r="Z1805" i="1" s="1"/>
  <c r="Y1806" i="1"/>
  <c r="Z1806" i="1" s="1"/>
  <c r="Y1807" i="1"/>
  <c r="Y1808" i="1"/>
  <c r="Z1808" i="1" s="1"/>
  <c r="Y1809" i="1"/>
  <c r="Z1809" i="1" s="1"/>
  <c r="Y1810" i="1"/>
  <c r="Z1810" i="1" s="1"/>
  <c r="Y1811" i="1"/>
  <c r="Z1811" i="1" s="1"/>
  <c r="Y1812" i="1"/>
  <c r="Z1812" i="1" s="1"/>
  <c r="Y1813" i="1"/>
  <c r="Z1813" i="1" s="1"/>
  <c r="Y1814" i="1"/>
  <c r="Z1814" i="1" s="1"/>
  <c r="Y1815" i="1"/>
  <c r="Y1816" i="1"/>
  <c r="Z1816" i="1" s="1"/>
  <c r="Y1817" i="1"/>
  <c r="Z1817" i="1" s="1"/>
  <c r="Y1818" i="1"/>
  <c r="Z1818" i="1" s="1"/>
  <c r="Y1819" i="1"/>
  <c r="Y1820" i="1"/>
  <c r="Y1821" i="1"/>
  <c r="Y1822" i="1"/>
  <c r="Z1822" i="1" s="1"/>
  <c r="Y1823" i="1"/>
  <c r="Y1824" i="1"/>
  <c r="Z1824" i="1" s="1"/>
  <c r="Y1825" i="1"/>
  <c r="Z1825" i="1" s="1"/>
  <c r="Y1826" i="1"/>
  <c r="Z1826" i="1" s="1"/>
  <c r="Y1827" i="1"/>
  <c r="Y1828" i="1"/>
  <c r="Z1828" i="1" s="1"/>
  <c r="Y1829" i="1"/>
  <c r="Y1830" i="1"/>
  <c r="Z1830" i="1" s="1"/>
  <c r="Y1831" i="1"/>
  <c r="Y1832" i="1"/>
  <c r="Z1832" i="1" s="1"/>
  <c r="Y1833" i="1"/>
  <c r="Y1834" i="1"/>
  <c r="Z1834" i="1" s="1"/>
  <c r="Y1835" i="1"/>
  <c r="Y1836" i="1"/>
  <c r="Z1836" i="1" s="1"/>
  <c r="Y1837" i="1"/>
  <c r="Y1838" i="1"/>
  <c r="Z1838" i="1" s="1"/>
  <c r="Y1839" i="1"/>
  <c r="Y1840" i="1"/>
  <c r="Z1840" i="1" s="1"/>
  <c r="Y1841" i="1"/>
  <c r="Z1841" i="1" s="1"/>
  <c r="Y1842" i="1"/>
  <c r="Y1843" i="1"/>
  <c r="Y1844" i="1"/>
  <c r="Z1844" i="1" s="1"/>
  <c r="Y1845" i="1"/>
  <c r="Z1845" i="1" s="1"/>
  <c r="Y1846" i="1"/>
  <c r="Y1847" i="1"/>
  <c r="Z1847" i="1" s="1"/>
  <c r="Y1848" i="1"/>
  <c r="Z1848" i="1" s="1"/>
  <c r="Y1849" i="1"/>
  <c r="Y1850" i="1"/>
  <c r="Z1850" i="1" s="1"/>
  <c r="Y1851" i="1"/>
  <c r="Z1851" i="1" s="1"/>
  <c r="Y1852" i="1"/>
  <c r="Z1852" i="1" s="1"/>
  <c r="Y1853" i="1"/>
  <c r="Z1853" i="1" s="1"/>
  <c r="Y1854" i="1"/>
  <c r="Y1855" i="1"/>
  <c r="Z1855" i="1" s="1"/>
  <c r="Y1856" i="1"/>
  <c r="Y1857" i="1"/>
  <c r="Z1857" i="1" s="1"/>
  <c r="Y1858" i="1"/>
  <c r="Y1859" i="1"/>
  <c r="Z1859" i="1" s="1"/>
  <c r="Y1860" i="1"/>
  <c r="Y1861" i="1"/>
  <c r="Z1861" i="1" s="1"/>
  <c r="Y1862" i="1"/>
  <c r="Y1863" i="1"/>
  <c r="Z1863" i="1" s="1"/>
  <c r="Y1864" i="1"/>
  <c r="Y1865" i="1"/>
  <c r="Z1865" i="1" s="1"/>
  <c r="Y1866" i="1"/>
  <c r="Y1867" i="1"/>
  <c r="Z1867" i="1" s="1"/>
  <c r="Y1868" i="1"/>
  <c r="Y1869" i="1"/>
  <c r="Z1869" i="1" s="1"/>
  <c r="Y1870" i="1"/>
  <c r="Y1871" i="1"/>
  <c r="Z1871" i="1" s="1"/>
  <c r="Y1872" i="1"/>
  <c r="Y1873" i="1"/>
  <c r="Z1873" i="1" s="1"/>
  <c r="Y1874" i="1"/>
  <c r="Y1875" i="1"/>
  <c r="Z1875" i="1" s="1"/>
  <c r="Y1876" i="1"/>
  <c r="Y1877" i="1"/>
  <c r="Y1878" i="1"/>
  <c r="Z1878" i="1" s="1"/>
  <c r="Y1879" i="1"/>
  <c r="Z1879" i="1" s="1"/>
  <c r="Y1880" i="1"/>
  <c r="Y1881" i="1"/>
  <c r="Y1882" i="1"/>
  <c r="Y1883" i="1"/>
  <c r="Y1884" i="1"/>
  <c r="Z1884" i="1" s="1"/>
  <c r="Y1885" i="1"/>
  <c r="Z1885" i="1" s="1"/>
  <c r="Y1886" i="1"/>
  <c r="Z1886" i="1" s="1"/>
  <c r="Y1887" i="1"/>
  <c r="Y1888" i="1"/>
  <c r="Z1888" i="1" s="1"/>
  <c r="Y1889" i="1"/>
  <c r="Y1890" i="1"/>
  <c r="Z1890" i="1" s="1"/>
  <c r="Y1891" i="1"/>
  <c r="Y1892" i="1"/>
  <c r="Y1893" i="1"/>
  <c r="Z1893" i="1" s="1"/>
  <c r="Y1894" i="1"/>
  <c r="Y1895" i="1"/>
  <c r="Y1896" i="1"/>
  <c r="Y1897" i="1"/>
  <c r="Z1897" i="1" s="1"/>
  <c r="Y1898" i="1"/>
  <c r="Y1899" i="1"/>
  <c r="Z1899" i="1" s="1"/>
  <c r="Y1900" i="1"/>
  <c r="Y1901" i="1"/>
  <c r="Y1902" i="1"/>
  <c r="Z1902" i="1" s="1"/>
  <c r="Y1903" i="1"/>
  <c r="Y1904" i="1"/>
  <c r="Y1905" i="1"/>
  <c r="Z1905" i="1" s="1"/>
  <c r="Y1906" i="1"/>
  <c r="Z1906" i="1" s="1"/>
  <c r="Y1907" i="1"/>
  <c r="Z1907" i="1" s="1"/>
  <c r="Y1908" i="1"/>
  <c r="Z1908" i="1" s="1"/>
  <c r="Y1909" i="1"/>
  <c r="Z1909" i="1" s="1"/>
  <c r="Y1910" i="1"/>
  <c r="Z1910" i="1" s="1"/>
  <c r="Y1911" i="1"/>
  <c r="Z1911" i="1" s="1"/>
  <c r="Y1912" i="1"/>
  <c r="Y1913" i="1"/>
  <c r="Z1913" i="1" s="1"/>
  <c r="Y1914" i="1"/>
  <c r="Y1915" i="1"/>
  <c r="Z1915" i="1" s="1"/>
  <c r="Y1916" i="1"/>
  <c r="Z1916" i="1" s="1"/>
  <c r="Y1917" i="1"/>
  <c r="Z1917" i="1" s="1"/>
  <c r="Y1918" i="1"/>
  <c r="Z1918" i="1" s="1"/>
  <c r="Y1919" i="1"/>
  <c r="Z1919" i="1" s="1"/>
  <c r="Y1920" i="1"/>
  <c r="Y1921" i="1"/>
  <c r="Y1922" i="1"/>
  <c r="Z1922" i="1" s="1"/>
  <c r="Y1923" i="1"/>
  <c r="Z1923" i="1" s="1"/>
  <c r="Y1924" i="1"/>
  <c r="Z1924" i="1" s="1"/>
  <c r="Y1925" i="1"/>
  <c r="Z1925" i="1" s="1"/>
  <c r="Y1926" i="1"/>
  <c r="Z1926" i="1" s="1"/>
  <c r="Y1927" i="1"/>
  <c r="Z1927" i="1" s="1"/>
  <c r="Y1928" i="1"/>
  <c r="Z1928" i="1" s="1"/>
  <c r="Y1929" i="1"/>
  <c r="Z1929" i="1" s="1"/>
  <c r="Y1930" i="1"/>
  <c r="Z1930" i="1" s="1"/>
  <c r="Y1931" i="1"/>
  <c r="Y1932" i="1"/>
  <c r="Z1932" i="1" s="1"/>
  <c r="Y1933" i="1"/>
  <c r="Z1933" i="1" s="1"/>
  <c r="Y1934" i="1"/>
  <c r="Z1934" i="1" s="1"/>
  <c r="Y1935" i="1"/>
  <c r="Y1936" i="1"/>
  <c r="Z1936" i="1" s="1"/>
  <c r="Y1937" i="1"/>
  <c r="Z1937" i="1" s="1"/>
  <c r="Y1938" i="1"/>
  <c r="Z1938" i="1" s="1"/>
  <c r="Y1939" i="1"/>
  <c r="Y1940" i="1"/>
  <c r="Z1940" i="1" s="1"/>
  <c r="Y1941" i="1"/>
  <c r="Z1941" i="1" s="1"/>
  <c r="Y1942" i="1"/>
  <c r="Z1942" i="1" s="1"/>
  <c r="Y1943" i="1"/>
  <c r="Y1944" i="1"/>
  <c r="Z1944" i="1" s="1"/>
  <c r="Y1945" i="1"/>
  <c r="Z1945" i="1" s="1"/>
  <c r="Y1946" i="1"/>
  <c r="Z1946" i="1" s="1"/>
  <c r="Y1947" i="1"/>
  <c r="Y1948" i="1"/>
  <c r="Z1948" i="1" s="1"/>
  <c r="Y1949" i="1"/>
  <c r="Y1950" i="1"/>
  <c r="Z1950" i="1" s="1"/>
  <c r="Y1951" i="1"/>
  <c r="Y1952" i="1"/>
  <c r="Z1952" i="1" s="1"/>
  <c r="Y1953" i="1"/>
  <c r="Z1953" i="1" s="1"/>
  <c r="Y1954" i="1"/>
  <c r="Y1955" i="1"/>
  <c r="Z1955" i="1" s="1"/>
  <c r="Y1956" i="1"/>
  <c r="Y1957" i="1"/>
  <c r="Z1957" i="1" s="1"/>
  <c r="Y1958" i="1"/>
  <c r="Z1958" i="1" s="1"/>
  <c r="Y1959" i="1"/>
  <c r="Y1960" i="1"/>
  <c r="Z1960" i="1" s="1"/>
  <c r="Y1961" i="1"/>
  <c r="Y1962" i="1"/>
  <c r="Z1962" i="1" s="1"/>
  <c r="Y1963" i="1"/>
  <c r="Y1964" i="1"/>
  <c r="Z1964" i="1" s="1"/>
  <c r="Y1965" i="1"/>
  <c r="Y1966" i="1"/>
  <c r="Z1966" i="1" s="1"/>
  <c r="Y1967" i="1"/>
  <c r="Y1968" i="1"/>
  <c r="Y1969" i="1"/>
  <c r="Y1970" i="1"/>
  <c r="Z1970" i="1" s="1"/>
  <c r="Y1971" i="1"/>
  <c r="Y1972" i="1"/>
  <c r="Z1972" i="1" s="1"/>
  <c r="Y1973" i="1"/>
  <c r="Z1973" i="1" s="1"/>
  <c r="Y1974" i="1"/>
  <c r="Z1974" i="1" s="1"/>
  <c r="Y1975" i="1"/>
  <c r="Y1976" i="1"/>
  <c r="Z1976" i="1" s="1"/>
  <c r="Y1977" i="1"/>
  <c r="Z1977" i="1" s="1"/>
  <c r="Y1978" i="1"/>
  <c r="Y1979" i="1"/>
  <c r="Y1980" i="1"/>
  <c r="Z1980" i="1" s="1"/>
  <c r="Y1981" i="1"/>
  <c r="Y1982" i="1"/>
  <c r="Z1982" i="1" s="1"/>
  <c r="Y1983" i="1"/>
  <c r="Z1983" i="1" s="1"/>
  <c r="Y1984" i="1"/>
  <c r="Y1985" i="1"/>
  <c r="Z1985" i="1" s="1"/>
  <c r="Y1986" i="1"/>
  <c r="Z1986" i="1" s="1"/>
  <c r="Y1987" i="1"/>
  <c r="Y1988" i="1"/>
  <c r="Y1989" i="1"/>
  <c r="Y1990" i="1"/>
  <c r="Y1991" i="1"/>
  <c r="Y1992" i="1"/>
  <c r="Z1992" i="1" s="1"/>
  <c r="Y1993" i="1"/>
  <c r="Z1993" i="1" s="1"/>
  <c r="Y1994" i="1"/>
  <c r="Z1994" i="1" s="1"/>
  <c r="Y1995" i="1"/>
  <c r="Z1995" i="1" s="1"/>
  <c r="Y1996" i="1"/>
  <c r="Z1996" i="1" s="1"/>
  <c r="Y1997" i="1"/>
  <c r="Y1998" i="1"/>
  <c r="Z1998" i="1" s="1"/>
  <c r="Y1999" i="1"/>
  <c r="Y2000" i="1"/>
  <c r="Z2000" i="1" s="1"/>
  <c r="Y2001" i="1"/>
  <c r="Y2002" i="1"/>
  <c r="Z2002" i="1" s="1"/>
  <c r="Y2003" i="1"/>
  <c r="Y2004" i="1"/>
  <c r="Y2005" i="1"/>
  <c r="Y2006" i="1"/>
  <c r="Y2007" i="1"/>
  <c r="Z2007" i="1" s="1"/>
  <c r="Y2008" i="1"/>
  <c r="Z2008" i="1" s="1"/>
  <c r="Y2009" i="1"/>
  <c r="Y2010" i="1"/>
  <c r="Z2010" i="1" s="1"/>
  <c r="Y2011" i="1"/>
  <c r="Z2011" i="1" s="1"/>
  <c r="Y2012" i="1"/>
  <c r="Z2012" i="1" s="1"/>
  <c r="Y2013" i="1"/>
  <c r="Y2014" i="1"/>
  <c r="Z2014" i="1" s="1"/>
  <c r="Y2015" i="1"/>
  <c r="Z2015" i="1" s="1"/>
  <c r="Y2016" i="1"/>
  <c r="Z2016" i="1" s="1"/>
  <c r="Y2017" i="1"/>
  <c r="Z2017" i="1" s="1"/>
  <c r="Y2018" i="1"/>
  <c r="Z2018" i="1" s="1"/>
  <c r="Y2019" i="1"/>
  <c r="Z2019" i="1" s="1"/>
  <c r="Y2020" i="1"/>
  <c r="Z2020" i="1" s="1"/>
  <c r="Y2021" i="1"/>
  <c r="Z2021" i="1" s="1"/>
  <c r="Y2022" i="1"/>
  <c r="Z2022" i="1" s="1"/>
  <c r="Y2023" i="1"/>
  <c r="Z2023" i="1" s="1"/>
  <c r="Y2024" i="1"/>
  <c r="Z2024" i="1" s="1"/>
  <c r="Y2025" i="1"/>
  <c r="Z2025" i="1" s="1"/>
  <c r="Y2026" i="1"/>
  <c r="Z2026" i="1" s="1"/>
  <c r="Y2027" i="1"/>
  <c r="Z2027" i="1" s="1"/>
  <c r="Y2028" i="1"/>
  <c r="Y2029" i="1"/>
  <c r="Z2029" i="1" s="1"/>
  <c r="Y2030" i="1"/>
  <c r="Y2031" i="1"/>
  <c r="Z2031" i="1" s="1"/>
  <c r="Y2032" i="1"/>
  <c r="Y2033" i="1"/>
  <c r="Z2033" i="1" s="1"/>
  <c r="Y2034" i="1"/>
  <c r="Z2034" i="1" s="1"/>
  <c r="Y2035" i="1"/>
  <c r="Z2035" i="1" s="1"/>
  <c r="Y2036" i="1"/>
  <c r="Y2037" i="1"/>
  <c r="Z2037" i="1" s="1"/>
  <c r="Y2038" i="1"/>
  <c r="Z2038" i="1" s="1"/>
  <c r="Y2039" i="1"/>
  <c r="Y2040" i="1"/>
  <c r="Z2040" i="1" s="1"/>
  <c r="Y2041" i="1"/>
  <c r="Y2042" i="1"/>
  <c r="Z2042" i="1" s="1"/>
  <c r="Y2043" i="1"/>
  <c r="Y2044" i="1"/>
  <c r="Z2044" i="1" s="1"/>
  <c r="Y2045" i="1"/>
  <c r="Y2046" i="1"/>
  <c r="Z2046" i="1" s="1"/>
  <c r="Y2047" i="1"/>
  <c r="Y2048" i="1"/>
  <c r="Z2048" i="1" s="1"/>
  <c r="Y2049" i="1"/>
  <c r="Y2050" i="1"/>
  <c r="Z2050" i="1" s="1"/>
  <c r="Y2051" i="1"/>
  <c r="Z2051" i="1" s="1"/>
  <c r="Y2052" i="1"/>
  <c r="Z2052" i="1" s="1"/>
  <c r="Y2053" i="1"/>
  <c r="Z2053" i="1" s="1"/>
  <c r="Y2054" i="1"/>
  <c r="Y2055" i="1"/>
  <c r="Z2055" i="1" s="1"/>
  <c r="Y2056" i="1"/>
  <c r="Z2056" i="1" s="1"/>
  <c r="Y2057" i="1"/>
  <c r="Y2058" i="1"/>
  <c r="Z2058" i="1" s="1"/>
  <c r="Y2059" i="1"/>
  <c r="Z2059" i="1" s="1"/>
  <c r="Y2060" i="1"/>
  <c r="Y2061" i="1"/>
  <c r="Z2061" i="1" s="1"/>
  <c r="Y2062" i="1"/>
  <c r="Z2062" i="1" s="1"/>
  <c r="Y2063" i="1"/>
  <c r="Y2064" i="1"/>
  <c r="Z2064" i="1" s="1"/>
  <c r="Y2065" i="1"/>
  <c r="Z2065" i="1" s="1"/>
  <c r="Y2066" i="1"/>
  <c r="Y2067" i="1"/>
  <c r="Z2067" i="1" s="1"/>
  <c r="Y2068" i="1"/>
  <c r="Y2069" i="1"/>
  <c r="Z2069" i="1" s="1"/>
  <c r="Y2070" i="1"/>
  <c r="Y2071" i="1"/>
  <c r="Z2071" i="1" s="1"/>
  <c r="Y2072" i="1"/>
  <c r="Y2073" i="1"/>
  <c r="Z2073" i="1" s="1"/>
  <c r="Y2074" i="1"/>
  <c r="Z2074" i="1" s="1"/>
  <c r="Y2075" i="1"/>
  <c r="Z2075" i="1" s="1"/>
  <c r="Y2076" i="1"/>
  <c r="Z2076" i="1" s="1"/>
  <c r="Y2077" i="1"/>
  <c r="Y2078" i="1"/>
  <c r="Z2078" i="1" s="1"/>
  <c r="Y2079" i="1"/>
  <c r="Z2079" i="1" s="1"/>
  <c r="Y2080" i="1"/>
  <c r="Z2080" i="1" s="1"/>
  <c r="Y2081" i="1"/>
  <c r="Z2081" i="1" s="1"/>
  <c r="Y2082" i="1"/>
  <c r="Y2083" i="1"/>
  <c r="Z2083" i="1" s="1"/>
  <c r="Y2084" i="1"/>
  <c r="Z2084" i="1" s="1"/>
  <c r="Y2085" i="1"/>
  <c r="Y2086" i="1"/>
  <c r="Z2086" i="1" s="1"/>
  <c r="Y2087" i="1"/>
  <c r="Z2087" i="1" s="1"/>
  <c r="Y2088" i="1"/>
  <c r="Z2088" i="1" s="1"/>
  <c r="Y2089" i="1"/>
  <c r="Z2089" i="1" s="1"/>
  <c r="Y2090" i="1"/>
  <c r="Y2091" i="1"/>
  <c r="Z2091" i="1" s="1"/>
  <c r="Y2092" i="1"/>
  <c r="Z2092" i="1" s="1"/>
  <c r="Y2093" i="1"/>
  <c r="Z2093" i="1" s="1"/>
  <c r="Y2094" i="1"/>
  <c r="Z2094" i="1" s="1"/>
  <c r="Y2095" i="1"/>
  <c r="Z2095" i="1" s="1"/>
  <c r="Y2096" i="1"/>
  <c r="Z2096" i="1" s="1"/>
  <c r="Y2097" i="1"/>
  <c r="Y2098" i="1"/>
  <c r="Z2098" i="1" s="1"/>
  <c r="Y2099" i="1"/>
  <c r="Y2100" i="1"/>
  <c r="Y2101" i="1"/>
  <c r="Z2101" i="1" s="1"/>
  <c r="Y2102" i="1"/>
  <c r="Z2102" i="1" s="1"/>
  <c r="Y2103" i="1"/>
  <c r="Y2104" i="1"/>
  <c r="Z2104" i="1" s="1"/>
  <c r="Y2105" i="1"/>
  <c r="Y2106" i="1"/>
  <c r="Z2106" i="1" s="1"/>
  <c r="Y2107" i="1"/>
  <c r="Y2108" i="1"/>
  <c r="Y2109" i="1"/>
  <c r="Z2109" i="1" s="1"/>
  <c r="Y2110" i="1"/>
  <c r="Y2111" i="1"/>
  <c r="Z2111" i="1" s="1"/>
  <c r="Y2112" i="1"/>
  <c r="Z2112" i="1" s="1"/>
  <c r="Y2113" i="1"/>
  <c r="Z2113" i="1" s="1"/>
  <c r="Y2114" i="1"/>
  <c r="Z2114" i="1" s="1"/>
  <c r="Y2115" i="1"/>
  <c r="Z2115" i="1" s="1"/>
  <c r="Y2116" i="1"/>
  <c r="Y2117" i="1"/>
  <c r="Z2117" i="1" s="1"/>
  <c r="Y2118" i="1"/>
  <c r="Z2118" i="1" s="1"/>
  <c r="Y2119" i="1"/>
  <c r="Z2119" i="1" s="1"/>
  <c r="Y2120" i="1"/>
  <c r="Y2121" i="1"/>
  <c r="Y2122" i="1"/>
  <c r="Z2122" i="1" s="1"/>
  <c r="Y2123" i="1"/>
  <c r="Z2123" i="1" s="1"/>
  <c r="Y2124" i="1"/>
  <c r="Z2124" i="1" s="1"/>
  <c r="Y2125" i="1"/>
  <c r="Y2126" i="1"/>
  <c r="Z2126" i="1" s="1"/>
  <c r="Y2127" i="1"/>
  <c r="Z2127" i="1" s="1"/>
  <c r="Y2128" i="1"/>
  <c r="Z2128" i="1" s="1"/>
  <c r="Y2129" i="1"/>
  <c r="Z2129" i="1" s="1"/>
  <c r="Y2130" i="1"/>
  <c r="Z2130" i="1" s="1"/>
  <c r="Y2131" i="1"/>
  <c r="Z2131" i="1" s="1"/>
  <c r="Y2132" i="1"/>
  <c r="Y2133" i="1"/>
  <c r="Z2133" i="1" s="1"/>
  <c r="Y2134" i="1"/>
  <c r="Y2135" i="1"/>
  <c r="Z2135" i="1" s="1"/>
  <c r="Y2136" i="1"/>
  <c r="Y2137" i="1"/>
  <c r="Z2137" i="1" s="1"/>
  <c r="Y2138" i="1"/>
  <c r="Y2139" i="1"/>
  <c r="Z2139" i="1" s="1"/>
  <c r="Y2140" i="1"/>
  <c r="Y2141" i="1"/>
  <c r="Z2141" i="1" s="1"/>
  <c r="Y2142" i="1"/>
  <c r="Y2143" i="1"/>
  <c r="Z2143" i="1" s="1"/>
  <c r="Y2144" i="1"/>
  <c r="Y2145" i="1"/>
  <c r="Y2146" i="1"/>
  <c r="Z2146" i="1" s="1"/>
  <c r="Y2147" i="1"/>
  <c r="Y2148" i="1"/>
  <c r="Z2148" i="1" s="1"/>
  <c r="Y2149" i="1"/>
  <c r="Y2150" i="1"/>
  <c r="Z2150" i="1" s="1"/>
  <c r="Y2151" i="1"/>
  <c r="Y2152" i="1"/>
  <c r="Z2152" i="1" s="1"/>
  <c r="Y2153" i="1"/>
  <c r="Y2154" i="1"/>
  <c r="Z2154" i="1" s="1"/>
  <c r="Y2155" i="1"/>
  <c r="Y2156" i="1"/>
  <c r="Z2156" i="1" s="1"/>
  <c r="Y2157" i="1"/>
  <c r="Y2158" i="1"/>
  <c r="Y2159" i="1"/>
  <c r="Y2160" i="1"/>
  <c r="Y2161" i="1"/>
  <c r="Y2162" i="1"/>
  <c r="Y2163" i="1"/>
  <c r="Y2164" i="1"/>
  <c r="Y2165" i="1"/>
  <c r="Y2166" i="1"/>
  <c r="Y2167" i="1"/>
  <c r="Y2168" i="1"/>
  <c r="Y2169" i="1"/>
  <c r="Y2170" i="1"/>
  <c r="Z2170" i="1" s="1"/>
  <c r="Y2171" i="1"/>
  <c r="Y2172" i="1"/>
  <c r="Z2172" i="1" s="1"/>
  <c r="Y2173" i="1"/>
  <c r="Y2174" i="1"/>
  <c r="Z2174" i="1" s="1"/>
  <c r="Y2175" i="1"/>
  <c r="Y2176" i="1"/>
  <c r="Y2177" i="1"/>
  <c r="Y2178" i="1"/>
  <c r="Y2179" i="1"/>
  <c r="Z2179" i="1" s="1"/>
  <c r="Y2180" i="1"/>
  <c r="Y2181" i="1"/>
  <c r="Y2182" i="1"/>
  <c r="Y2183" i="1"/>
  <c r="Y2184" i="1"/>
  <c r="Y2185" i="1"/>
  <c r="Y2186" i="1"/>
  <c r="Y2187" i="1"/>
  <c r="Y2188" i="1"/>
  <c r="Y2189" i="1"/>
  <c r="Y2190" i="1"/>
  <c r="Y2191" i="1"/>
  <c r="Y2192" i="1"/>
  <c r="Y2193" i="1"/>
  <c r="Y2194" i="1"/>
  <c r="Y2195" i="1"/>
  <c r="Y2196" i="1"/>
  <c r="Z2196" i="1" s="1"/>
  <c r="Y2197" i="1"/>
  <c r="Y2198" i="1"/>
  <c r="Z2198" i="1" s="1"/>
  <c r="Y2199" i="1"/>
  <c r="Y2200" i="1"/>
  <c r="Y2201" i="1"/>
  <c r="Y2202" i="1"/>
  <c r="Y2203" i="1"/>
  <c r="Y2204" i="1"/>
  <c r="Z2204" i="1" s="1"/>
  <c r="Y2205" i="1"/>
  <c r="Y2206" i="1"/>
  <c r="Z2206" i="1" s="1"/>
  <c r="Y2207" i="1"/>
  <c r="Y2208" i="1"/>
  <c r="Z2208" i="1" s="1"/>
  <c r="Y2209" i="1"/>
  <c r="Y2210" i="1"/>
  <c r="Z2210" i="1" s="1"/>
  <c r="Y2211" i="1"/>
  <c r="Y2212" i="1"/>
  <c r="Y2213" i="1"/>
  <c r="Y2214" i="1"/>
  <c r="Y2215" i="1"/>
  <c r="Y2216" i="1"/>
  <c r="Y2217" i="1"/>
  <c r="Y2218" i="1"/>
  <c r="Y2219" i="1"/>
  <c r="Y2220" i="1"/>
  <c r="Y2221" i="1"/>
  <c r="Y2222" i="1"/>
  <c r="Z2222" i="1" s="1"/>
  <c r="Y2223" i="1"/>
  <c r="Y2224" i="1"/>
  <c r="Z2224" i="1" s="1"/>
  <c r="Y2225" i="1"/>
  <c r="Y2226" i="1"/>
  <c r="Z2226" i="1" s="1"/>
  <c r="Y2227" i="1"/>
  <c r="Z2227" i="1" s="1"/>
  <c r="Y2228" i="1"/>
  <c r="Z2228" i="1" s="1"/>
  <c r="Y2229" i="1"/>
  <c r="Z2229" i="1" s="1"/>
  <c r="Y2230" i="1"/>
  <c r="Y2231" i="1"/>
  <c r="Y2232" i="1"/>
  <c r="Z2232" i="1" s="1"/>
  <c r="Y2233" i="1"/>
  <c r="Y2234" i="1"/>
  <c r="Y2235" i="1"/>
  <c r="Y2236" i="1"/>
  <c r="Z2236" i="1" s="1"/>
  <c r="Y2237" i="1"/>
  <c r="Z2237" i="1" s="1"/>
  <c r="Y2238" i="1"/>
  <c r="Y2239" i="1"/>
  <c r="Z2239" i="1" s="1"/>
  <c r="Y2240" i="1"/>
  <c r="Y2241" i="1"/>
  <c r="Z2241" i="1" s="1"/>
  <c r="Y2242" i="1"/>
  <c r="Y2243" i="1"/>
  <c r="Z2243" i="1" s="1"/>
  <c r="Y2244" i="1"/>
  <c r="Y2245" i="1"/>
  <c r="Z2245" i="1" s="1"/>
  <c r="Y2246" i="1"/>
  <c r="Y2247" i="1"/>
  <c r="Z2247" i="1" s="1"/>
  <c r="Y2248" i="1"/>
  <c r="Y2249" i="1"/>
  <c r="Z2249" i="1" s="1"/>
  <c r="Y2250" i="1"/>
  <c r="Y2251" i="1"/>
  <c r="Z2251" i="1" s="1"/>
  <c r="Y2252" i="1"/>
  <c r="Y2253" i="1"/>
  <c r="Z2253" i="1" s="1"/>
  <c r="Y2254" i="1"/>
  <c r="Y2255" i="1"/>
  <c r="Z2255" i="1" s="1"/>
  <c r="Y2256" i="1"/>
  <c r="Y2257" i="1"/>
  <c r="Z2257" i="1" s="1"/>
  <c r="Y2258" i="1"/>
  <c r="Y2259" i="1"/>
  <c r="Y2260" i="1"/>
  <c r="Z2260" i="1" s="1"/>
  <c r="Y2261" i="1"/>
  <c r="Y2262" i="1"/>
  <c r="Z2262" i="1" s="1"/>
  <c r="Y2263" i="1"/>
  <c r="Y2264" i="1"/>
  <c r="Z2264" i="1" s="1"/>
  <c r="Y2265" i="1"/>
  <c r="Z2265" i="1" s="1"/>
  <c r="Y2266" i="1"/>
  <c r="Z2266" i="1" s="1"/>
  <c r="Y2267" i="1"/>
  <c r="Z2267" i="1" s="1"/>
  <c r="Y2268" i="1"/>
  <c r="Z2268" i="1" s="1"/>
  <c r="Y2269" i="1"/>
  <c r="Z2269" i="1" s="1"/>
  <c r="Y2270" i="1"/>
  <c r="Z2270" i="1" s="1"/>
  <c r="Y2271" i="1"/>
  <c r="Z2271" i="1" s="1"/>
  <c r="Y2272" i="1"/>
  <c r="Y2273" i="1"/>
  <c r="Z2273" i="1" s="1"/>
  <c r="Y2274" i="1"/>
  <c r="Y2275" i="1"/>
  <c r="Z2275" i="1" s="1"/>
  <c r="Y2276" i="1"/>
  <c r="Z2276" i="1" s="1"/>
  <c r="Y2277" i="1"/>
  <c r="Y2278" i="1"/>
  <c r="Z2278" i="1" s="1"/>
  <c r="Y2279" i="1"/>
  <c r="Z2279" i="1" s="1"/>
  <c r="Y2280" i="1"/>
  <c r="Y2281" i="1"/>
  <c r="Z2281" i="1" s="1"/>
  <c r="Y2282" i="1"/>
  <c r="Y2283" i="1"/>
  <c r="Z2283" i="1" s="1"/>
  <c r="Y2284" i="1"/>
  <c r="Y2285" i="1"/>
  <c r="Z2285" i="1" s="1"/>
  <c r="Y2286" i="1"/>
  <c r="Y2287" i="1"/>
  <c r="Y2288" i="1"/>
  <c r="Y2289" i="1"/>
  <c r="Z2289" i="1" s="1"/>
  <c r="Y2290" i="1"/>
  <c r="Z2290" i="1" s="1"/>
  <c r="Y2291" i="1"/>
  <c r="Y2292" i="1"/>
  <c r="Z2292" i="1" s="1"/>
  <c r="Y2293" i="1"/>
  <c r="Z2293" i="1" s="1"/>
  <c r="Y2294" i="1"/>
  <c r="Y2295" i="1"/>
  <c r="Z2295" i="1" s="1"/>
  <c r="Y2296" i="1"/>
  <c r="Y2297" i="1"/>
  <c r="Z2297" i="1" s="1"/>
  <c r="Y2298" i="1"/>
  <c r="Y2299" i="1"/>
  <c r="Z2299" i="1" s="1"/>
  <c r="Y2300" i="1"/>
  <c r="Y2301" i="1"/>
  <c r="Z2301" i="1" s="1"/>
  <c r="Y2302" i="1"/>
  <c r="Y2303" i="1"/>
  <c r="Z2303" i="1" s="1"/>
  <c r="Y2304" i="1"/>
  <c r="Y2305" i="1"/>
  <c r="Z2305" i="1" s="1"/>
  <c r="Y2306" i="1"/>
  <c r="Y2307" i="1"/>
  <c r="Z2307" i="1" s="1"/>
  <c r="Y2308" i="1"/>
  <c r="Y2309" i="1"/>
  <c r="Z2309" i="1" s="1"/>
  <c r="Y2310" i="1"/>
  <c r="Y2311" i="1"/>
  <c r="Z2311" i="1" s="1"/>
  <c r="Y2312" i="1"/>
  <c r="Y2313" i="1"/>
  <c r="Z2313" i="1" s="1"/>
  <c r="Y2314" i="1"/>
  <c r="Y2315" i="1"/>
  <c r="Z2315" i="1" s="1"/>
  <c r="Y2316" i="1"/>
  <c r="Z2316" i="1" s="1"/>
  <c r="Y2317" i="1"/>
  <c r="Z2317" i="1" s="1"/>
  <c r="Y2318" i="1"/>
  <c r="Z2318" i="1" s="1"/>
  <c r="Y2319" i="1"/>
  <c r="Z2319" i="1" s="1"/>
  <c r="Y2320" i="1"/>
  <c r="Z2320" i="1" s="1"/>
  <c r="Y2321" i="1"/>
  <c r="Z2321" i="1" s="1"/>
  <c r="Y2322" i="1"/>
  <c r="Z2322" i="1" s="1"/>
  <c r="Y2323" i="1"/>
  <c r="Y2324" i="1"/>
  <c r="Z2324" i="1" s="1"/>
  <c r="Y2325" i="1"/>
  <c r="Y2326" i="1"/>
  <c r="Z2326" i="1" s="1"/>
  <c r="Y2327" i="1"/>
  <c r="Z2327" i="1" s="1"/>
  <c r="Y2328" i="1"/>
  <c r="Y2329" i="1"/>
  <c r="Z2329" i="1" s="1"/>
  <c r="Y2330" i="1"/>
  <c r="Y2331" i="1"/>
  <c r="Z2331" i="1" s="1"/>
  <c r="Y2332" i="1"/>
  <c r="Z2332" i="1" s="1"/>
  <c r="Y2333" i="1"/>
  <c r="Y2334" i="1"/>
  <c r="Z2334" i="1" s="1"/>
  <c r="Y2335" i="1"/>
  <c r="Z2335" i="1" s="1"/>
  <c r="Y2336" i="1"/>
  <c r="Y2337" i="1"/>
  <c r="Z2337" i="1" s="1"/>
  <c r="Y2338" i="1"/>
  <c r="Z2338" i="1" s="1"/>
  <c r="Y2339" i="1"/>
  <c r="Y2340" i="1"/>
  <c r="Y2341" i="1"/>
  <c r="Y2342" i="1"/>
  <c r="Z2342" i="1" s="1"/>
  <c r="Y2343" i="1"/>
  <c r="Y2344" i="1"/>
  <c r="Z2344" i="1" s="1"/>
  <c r="Y2345" i="1"/>
  <c r="Y2346" i="1"/>
  <c r="Z2346" i="1" s="1"/>
  <c r="Y2347" i="1"/>
  <c r="Y2348" i="1"/>
  <c r="Z2348" i="1" s="1"/>
  <c r="Y2349" i="1"/>
  <c r="Z2349" i="1" s="1"/>
  <c r="Y2350" i="1"/>
  <c r="Y2351" i="1"/>
  <c r="Z2351" i="1" s="1"/>
  <c r="Y2352" i="1"/>
  <c r="Y2353" i="1"/>
  <c r="Z2353" i="1" s="1"/>
  <c r="Y2354" i="1"/>
  <c r="Z2354" i="1" s="1"/>
  <c r="Y2355" i="1"/>
  <c r="Y2356" i="1"/>
  <c r="Z2356" i="1" s="1"/>
  <c r="Y2357" i="1"/>
  <c r="Z2357" i="1" s="1"/>
  <c r="Y2358" i="1"/>
  <c r="Y2359" i="1"/>
  <c r="Z2359" i="1" s="1"/>
  <c r="Y2360" i="1"/>
  <c r="Z2360" i="1" s="1"/>
  <c r="Y2361" i="1"/>
  <c r="Y2362" i="1"/>
  <c r="Z2362" i="1" s="1"/>
  <c r="Y2363" i="1"/>
  <c r="Z2363" i="1" s="1"/>
  <c r="Y2364" i="1"/>
  <c r="Y2365" i="1"/>
  <c r="Z2365" i="1" s="1"/>
  <c r="Y2366" i="1"/>
  <c r="Z2366" i="1" s="1"/>
  <c r="Y2367" i="1"/>
  <c r="Y2368" i="1"/>
  <c r="Z2368" i="1" s="1"/>
  <c r="Y2369" i="1"/>
  <c r="Y2370" i="1"/>
  <c r="Z2370" i="1" s="1"/>
  <c r="Y2371" i="1"/>
  <c r="Z2371" i="1" s="1"/>
  <c r="Y2372" i="1"/>
  <c r="Y2373" i="1"/>
  <c r="Z2373" i="1" s="1"/>
  <c r="Y2374" i="1"/>
  <c r="Y2375" i="1"/>
  <c r="Z2375" i="1" s="1"/>
  <c r="Y2376" i="1"/>
  <c r="Y2377" i="1"/>
  <c r="Z2377" i="1" s="1"/>
  <c r="Y2378" i="1"/>
  <c r="Y2379" i="1"/>
  <c r="Z2379" i="1" s="1"/>
  <c r="Y2380" i="1"/>
  <c r="Y2381" i="1"/>
  <c r="Z2381" i="1" s="1"/>
  <c r="Y2382" i="1"/>
  <c r="Y2383" i="1"/>
  <c r="Z2383" i="1" s="1"/>
  <c r="Y2384" i="1"/>
  <c r="Y2385" i="1"/>
  <c r="Z2385" i="1" s="1"/>
  <c r="Y2386" i="1"/>
  <c r="Y2387" i="1"/>
  <c r="Z2387" i="1" s="1"/>
  <c r="Y2388" i="1"/>
  <c r="Y2389" i="1"/>
  <c r="Z2389" i="1" s="1"/>
  <c r="Y2390" i="1"/>
  <c r="Z2390" i="1" s="1"/>
  <c r="Y2391" i="1"/>
  <c r="Y2392" i="1"/>
  <c r="Z2392" i="1" s="1"/>
  <c r="Y2393" i="1"/>
  <c r="Z2393" i="1" s="1"/>
  <c r="Y2394" i="1"/>
  <c r="Y2395" i="1"/>
  <c r="Z2395" i="1" s="1"/>
  <c r="Y2396" i="1"/>
  <c r="Z2396" i="1" s="1"/>
  <c r="Y2397" i="1"/>
  <c r="Y2398" i="1"/>
  <c r="Z2398" i="1" s="1"/>
  <c r="Y2399" i="1"/>
  <c r="Y2400" i="1"/>
  <c r="Z2400" i="1" s="1"/>
  <c r="Y2401" i="1"/>
  <c r="Z2401" i="1" s="1"/>
  <c r="Y2402" i="1"/>
  <c r="Y2403" i="1"/>
  <c r="Z2403" i="1" s="1"/>
  <c r="Y2404" i="1"/>
  <c r="Z2404" i="1" s="1"/>
  <c r="Y2405" i="1"/>
  <c r="Y2406" i="1"/>
  <c r="Z2406" i="1" s="1"/>
  <c r="Y2407" i="1"/>
  <c r="Z2407" i="1" s="1"/>
  <c r="Y2408" i="1"/>
  <c r="Y2409" i="1"/>
  <c r="Z2409" i="1" s="1"/>
  <c r="Y2410" i="1"/>
  <c r="Z2410" i="1" s="1"/>
  <c r="Y2411" i="1"/>
  <c r="Y2412" i="1"/>
  <c r="Z2412" i="1" s="1"/>
  <c r="Y2413" i="1"/>
  <c r="Z2413" i="1" s="1"/>
  <c r="Y2414" i="1"/>
  <c r="Y2415" i="1"/>
  <c r="Z2415" i="1" s="1"/>
  <c r="Y2416" i="1"/>
  <c r="Z2416" i="1" s="1"/>
  <c r="Y2417" i="1"/>
  <c r="Y2418" i="1"/>
  <c r="Z2418" i="1" s="1"/>
  <c r="Y2419" i="1"/>
  <c r="Z2419" i="1" s="1"/>
  <c r="Y2420" i="1"/>
  <c r="Y2421" i="1"/>
  <c r="Z2421" i="1" s="1"/>
  <c r="Y2422" i="1"/>
  <c r="Z2422" i="1" s="1"/>
  <c r="Y2423" i="1"/>
  <c r="Y2424" i="1"/>
  <c r="Z2424" i="1" s="1"/>
  <c r="Y2425" i="1"/>
  <c r="Z2425" i="1" s="1"/>
  <c r="Y2426" i="1"/>
  <c r="Y2427" i="1"/>
  <c r="Z2427" i="1" s="1"/>
  <c r="Y2428" i="1"/>
  <c r="Y2429" i="1"/>
  <c r="Z2429" i="1" s="1"/>
  <c r="Y2430" i="1"/>
  <c r="Y2431" i="1"/>
  <c r="Z2431" i="1" s="1"/>
  <c r="Y2432" i="1"/>
  <c r="Z2432" i="1" s="1"/>
  <c r="Y2433" i="1"/>
  <c r="Y2434" i="1"/>
  <c r="Z2434" i="1" s="1"/>
  <c r="Y2435" i="1"/>
  <c r="Y2436" i="1"/>
  <c r="Y2437" i="1"/>
  <c r="Z2437" i="1" s="1"/>
  <c r="Y2438" i="1"/>
  <c r="Z2438" i="1" s="1"/>
  <c r="Y2439" i="1"/>
  <c r="Z2439" i="1" s="1"/>
  <c r="Y2440" i="1"/>
  <c r="Y2441" i="1"/>
  <c r="Z2441" i="1" s="1"/>
  <c r="Y2442" i="1"/>
  <c r="Z2442" i="1" s="1"/>
  <c r="Y2443" i="1"/>
  <c r="Y2444" i="1"/>
  <c r="Z2444" i="1" s="1"/>
  <c r="Y2445" i="1"/>
  <c r="Z2445" i="1" s="1"/>
  <c r="Y2446" i="1"/>
  <c r="Y2447" i="1"/>
  <c r="Z2447" i="1" s="1"/>
  <c r="Y2448" i="1"/>
  <c r="Z2448" i="1" s="1"/>
  <c r="Y2449" i="1"/>
  <c r="Y2450" i="1"/>
  <c r="Z2450" i="1" s="1"/>
  <c r="Y2451" i="1"/>
  <c r="Z2451" i="1" s="1"/>
  <c r="Y2452" i="1"/>
  <c r="Y2453" i="1"/>
  <c r="Z2453" i="1" s="1"/>
  <c r="Y2454" i="1"/>
  <c r="Y2455" i="1"/>
  <c r="Z2455" i="1" s="1"/>
  <c r="Y2456" i="1"/>
  <c r="Y2457" i="1"/>
  <c r="Y2458" i="1"/>
  <c r="Z2458" i="1" s="1"/>
  <c r="Y2459" i="1"/>
  <c r="Y2460" i="1"/>
  <c r="Z2460" i="1" s="1"/>
  <c r="Y2461" i="1"/>
  <c r="Y2462" i="1"/>
  <c r="Z2462" i="1" s="1"/>
  <c r="Y2463" i="1"/>
  <c r="Y2464" i="1"/>
  <c r="Z2464" i="1" s="1"/>
  <c r="Y2465" i="1"/>
  <c r="Y2466" i="1"/>
  <c r="Z2466" i="1" s="1"/>
  <c r="Y2467" i="1"/>
  <c r="Y2468" i="1"/>
  <c r="Z2468" i="1" s="1"/>
  <c r="Y2469" i="1"/>
  <c r="Y2470" i="1"/>
  <c r="Z2470" i="1" s="1"/>
  <c r="Y2471" i="1"/>
  <c r="Y2472" i="1"/>
  <c r="Z2472" i="1" s="1"/>
  <c r="Y2473" i="1"/>
  <c r="Y2474" i="1"/>
  <c r="Z2474" i="1" s="1"/>
  <c r="Y2475" i="1"/>
  <c r="Z2475" i="1" s="1"/>
  <c r="Y2476" i="1"/>
  <c r="Y2477" i="1"/>
  <c r="Z2477" i="1" s="1"/>
  <c r="Y2478" i="1"/>
  <c r="Z2478" i="1" s="1"/>
  <c r="Y2479" i="1"/>
  <c r="Y2480" i="1"/>
  <c r="Z2480" i="1" s="1"/>
  <c r="Y2481" i="1"/>
  <c r="Z2481" i="1" s="1"/>
  <c r="Y2482" i="1"/>
  <c r="Y2483" i="1"/>
  <c r="Z2483" i="1" s="1"/>
  <c r="Y2484" i="1"/>
  <c r="Y2485" i="1"/>
  <c r="Z2485" i="1" s="1"/>
  <c r="Y2486" i="1"/>
  <c r="Y2487" i="1"/>
  <c r="Y2488" i="1"/>
  <c r="Y2489" i="1"/>
  <c r="Y2490" i="1"/>
  <c r="Y2491" i="1"/>
  <c r="Y2492" i="1"/>
  <c r="Y2493" i="1"/>
  <c r="Z2493" i="1" s="1"/>
  <c r="Y2494" i="1"/>
  <c r="Y2495" i="1"/>
  <c r="Z2495" i="1" s="1"/>
  <c r="Y2496" i="1"/>
  <c r="Y2497" i="1"/>
  <c r="Z2497" i="1" s="1"/>
  <c r="Y2498" i="1"/>
  <c r="Z2498" i="1" s="1"/>
  <c r="Y2499" i="1"/>
  <c r="Y2500" i="1"/>
  <c r="Z2500" i="1" s="1"/>
  <c r="Y2501" i="1"/>
  <c r="Z2501" i="1" s="1"/>
  <c r="Y2502" i="1"/>
  <c r="Y2503" i="1"/>
  <c r="Z2503" i="1" s="1"/>
  <c r="Y2504" i="1"/>
  <c r="Z2504" i="1" s="1"/>
  <c r="Y2505" i="1"/>
  <c r="Y2506" i="1"/>
  <c r="Z2506" i="1" s="1"/>
  <c r="Y2507" i="1"/>
  <c r="Z2507" i="1" s="1"/>
  <c r="Y2508" i="1"/>
  <c r="Z2508" i="1" s="1"/>
  <c r="Y2509" i="1"/>
  <c r="Y2510" i="1"/>
  <c r="Y2511" i="1"/>
  <c r="Y2512" i="1"/>
  <c r="Y2513" i="1"/>
  <c r="Y2514" i="1"/>
  <c r="Y2515" i="1"/>
  <c r="Y2516" i="1"/>
  <c r="Z2516" i="1" s="1"/>
  <c r="Y2517" i="1"/>
  <c r="Z2517" i="1" s="1"/>
  <c r="Y2518" i="1"/>
  <c r="Y2519" i="1"/>
  <c r="Z2519" i="1" s="1"/>
  <c r="Y2520" i="1"/>
  <c r="Z2520" i="1" s="1"/>
  <c r="Y2521" i="1"/>
  <c r="Z2521" i="1" s="1"/>
  <c r="Y2522" i="1"/>
  <c r="Y2523" i="1"/>
  <c r="Z2523" i="1" s="1"/>
  <c r="Y2524" i="1"/>
  <c r="Z2524" i="1" s="1"/>
  <c r="Y2525" i="1"/>
  <c r="Y2526" i="1"/>
  <c r="Z2526" i="1" s="1"/>
  <c r="Y2527" i="1"/>
  <c r="Y2528" i="1"/>
  <c r="Z2528" i="1" s="1"/>
  <c r="Y2529" i="1"/>
  <c r="Y2530" i="1"/>
  <c r="Z2530" i="1" s="1"/>
  <c r="Y2531" i="1"/>
  <c r="Y2532" i="1"/>
  <c r="Z2532" i="1" s="1"/>
  <c r="Y2533" i="1"/>
  <c r="Y2534" i="1"/>
  <c r="Z2534" i="1" s="1"/>
  <c r="Y2535" i="1"/>
  <c r="Y2536" i="1"/>
  <c r="Z2536" i="1" s="1"/>
  <c r="Y2537" i="1"/>
  <c r="Y2538" i="1"/>
  <c r="Z2538" i="1" s="1"/>
  <c r="Y2539" i="1"/>
  <c r="Y2540" i="1"/>
  <c r="Y2541" i="1"/>
  <c r="Z2541" i="1" s="1"/>
  <c r="Y2542" i="1"/>
  <c r="Y2543" i="1"/>
  <c r="Z2543" i="1" s="1"/>
  <c r="Y2544" i="1"/>
  <c r="Y2545" i="1"/>
  <c r="Z2545" i="1" s="1"/>
  <c r="Y2546" i="1"/>
  <c r="Y2547" i="1"/>
  <c r="Z2547" i="1" s="1"/>
  <c r="Y2548" i="1"/>
  <c r="Z2548" i="1" s="1"/>
  <c r="Y2549" i="1"/>
  <c r="Y2550" i="1"/>
  <c r="Z2550" i="1" s="1"/>
  <c r="Y2551" i="1"/>
  <c r="Y2552" i="1"/>
  <c r="Z2552" i="1" s="1"/>
  <c r="Y2553" i="1"/>
  <c r="Z2553" i="1" s="1"/>
  <c r="Y2554" i="1"/>
  <c r="Y2555" i="1"/>
  <c r="Z2555" i="1" s="1"/>
  <c r="Y2556" i="1"/>
  <c r="Y2557" i="1"/>
  <c r="Z2557" i="1" s="1"/>
  <c r="Y2558" i="1"/>
  <c r="Y2559" i="1"/>
  <c r="Y2560" i="1"/>
  <c r="Z2560" i="1" s="1"/>
  <c r="Y2561" i="1"/>
  <c r="Y2562" i="1"/>
  <c r="Z2562" i="1" s="1"/>
  <c r="Y2563" i="1"/>
  <c r="Y2564" i="1"/>
  <c r="Z2564" i="1" s="1"/>
  <c r="Y2565" i="1"/>
  <c r="Z2565" i="1" s="1"/>
  <c r="Y2566" i="1"/>
  <c r="Z2566" i="1" s="1"/>
  <c r="Y2567" i="1"/>
  <c r="Z2567" i="1" s="1"/>
  <c r="Y2568" i="1"/>
  <c r="Z2568" i="1" s="1"/>
  <c r="Y2569" i="1"/>
  <c r="Z2569" i="1" s="1"/>
  <c r="Y2570" i="1"/>
  <c r="Z2570" i="1" s="1"/>
  <c r="Y2571" i="1"/>
  <c r="Y2572" i="1"/>
  <c r="Y2573" i="1"/>
  <c r="Y2574" i="1"/>
  <c r="Y2575" i="1"/>
  <c r="Z2575" i="1" s="1"/>
  <c r="Y2576" i="1"/>
  <c r="Y2577" i="1"/>
  <c r="Z2577" i="1" s="1"/>
  <c r="Y2578" i="1"/>
  <c r="Y2579" i="1"/>
  <c r="Z2579" i="1" s="1"/>
  <c r="Y2580" i="1"/>
  <c r="Z2580" i="1" s="1"/>
  <c r="Y2581" i="1"/>
  <c r="Y2582" i="1"/>
  <c r="Z2582" i="1" s="1"/>
  <c r="Y2583" i="1"/>
  <c r="Y2584" i="1"/>
  <c r="Z2584" i="1" s="1"/>
  <c r="Y2585" i="1"/>
  <c r="Y2586" i="1"/>
  <c r="Z2586" i="1" s="1"/>
  <c r="Y2587" i="1"/>
  <c r="Y2588" i="1"/>
  <c r="Y2589" i="1"/>
  <c r="Y2590" i="1"/>
  <c r="Y2591" i="1"/>
  <c r="Z2591" i="1" s="1"/>
  <c r="Y2592" i="1"/>
  <c r="Z2592" i="1" s="1"/>
  <c r="Y2593" i="1"/>
  <c r="Y2594" i="1"/>
  <c r="Z2594" i="1" s="1"/>
  <c r="Y2595" i="1"/>
  <c r="Y2596" i="1"/>
  <c r="Z2596" i="1" s="1"/>
  <c r="Y2597" i="1"/>
  <c r="Z2597" i="1" s="1"/>
  <c r="Y2598" i="1"/>
  <c r="Z2598" i="1" s="1"/>
  <c r="Y2599" i="1"/>
  <c r="Y2600" i="1"/>
  <c r="Z2600" i="1" s="1"/>
  <c r="Y2601" i="1"/>
  <c r="Z2601" i="1" s="1"/>
  <c r="Y2602" i="1"/>
  <c r="Z2602" i="1" s="1"/>
  <c r="Y2603" i="1"/>
  <c r="Z2603" i="1" s="1"/>
  <c r="Y2604" i="1"/>
  <c r="Z2604" i="1" s="1"/>
  <c r="Y2605" i="1"/>
  <c r="Z2605" i="1" s="1"/>
  <c r="Y2606" i="1"/>
  <c r="Z2606" i="1" s="1"/>
  <c r="Y2607" i="1"/>
  <c r="Z2607" i="1" s="1"/>
  <c r="Y2608" i="1"/>
  <c r="Z2608" i="1" s="1"/>
  <c r="Y2609" i="1"/>
  <c r="Z2609" i="1" s="1"/>
  <c r="Y2610" i="1"/>
  <c r="Z2610" i="1" s="1"/>
  <c r="Y2611" i="1"/>
  <c r="Z2611" i="1" s="1"/>
  <c r="Y2612" i="1"/>
  <c r="Z2612" i="1" s="1"/>
  <c r="Y2613" i="1"/>
  <c r="Z2613" i="1" s="1"/>
  <c r="Y2614" i="1"/>
  <c r="Z2614" i="1" s="1"/>
  <c r="Y2615" i="1"/>
  <c r="Z2615" i="1" s="1"/>
  <c r="Y2616" i="1"/>
  <c r="Z2616" i="1" s="1"/>
  <c r="Y2617" i="1"/>
  <c r="Z2617" i="1" s="1"/>
  <c r="Y2618" i="1"/>
  <c r="Z2618" i="1" s="1"/>
  <c r="Y2619" i="1"/>
  <c r="Z2619" i="1" s="1"/>
  <c r="Y2620" i="1"/>
  <c r="Y2621" i="1"/>
  <c r="Z2621" i="1" s="1"/>
  <c r="Y2622" i="1"/>
  <c r="Z2622" i="1" s="1"/>
  <c r="Y2623" i="1"/>
  <c r="Y2624" i="1"/>
  <c r="Z2624" i="1" s="1"/>
  <c r="Y2625" i="1"/>
  <c r="Z2625" i="1" s="1"/>
  <c r="Y2626" i="1"/>
  <c r="Y2627" i="1"/>
  <c r="Z2627" i="1" s="1"/>
  <c r="Y2628" i="1"/>
  <c r="Z2628" i="1" s="1"/>
  <c r="Y2629" i="1"/>
  <c r="Z2629" i="1" s="1"/>
  <c r="Y2630" i="1"/>
  <c r="Z2630" i="1" s="1"/>
  <c r="Y2631" i="1"/>
  <c r="Z2631" i="1" s="1"/>
  <c r="Y2632" i="1"/>
  <c r="Z2632" i="1" s="1"/>
  <c r="Y2633" i="1"/>
  <c r="Z2633" i="1" s="1"/>
  <c r="Y2634" i="1"/>
  <c r="Z2634" i="1" s="1"/>
  <c r="Y2635" i="1"/>
  <c r="Y2636" i="1"/>
  <c r="Z2636" i="1" s="1"/>
  <c r="Y2637" i="1"/>
  <c r="Z2637" i="1" s="1"/>
  <c r="Y2638" i="1"/>
  <c r="Y2639" i="1"/>
  <c r="Z2639" i="1" s="1"/>
  <c r="Y2640" i="1"/>
  <c r="Z2640" i="1" s="1"/>
  <c r="Y2641" i="1"/>
  <c r="Y2642" i="1"/>
  <c r="Z2642" i="1" s="1"/>
  <c r="Y2643" i="1"/>
  <c r="Z2643" i="1" s="1"/>
  <c r="Y2644" i="1"/>
  <c r="Z2644" i="1" s="1"/>
  <c r="Y2645" i="1"/>
  <c r="Z2645" i="1" s="1"/>
  <c r="Y2646" i="1"/>
  <c r="Z2646" i="1" s="1"/>
  <c r="Y2647" i="1"/>
  <c r="Z2647" i="1" s="1"/>
  <c r="Y2648" i="1"/>
  <c r="Z2648" i="1" s="1"/>
  <c r="Y2649" i="1"/>
  <c r="Z2649" i="1" s="1"/>
  <c r="Y2650" i="1"/>
  <c r="Z2650" i="1" s="1"/>
  <c r="Y2651" i="1"/>
  <c r="Z2651" i="1" s="1"/>
  <c r="Y2652" i="1"/>
  <c r="Z2652" i="1" s="1"/>
  <c r="Y2653" i="1"/>
  <c r="Z2653" i="1" s="1"/>
  <c r="Y2654" i="1"/>
  <c r="Z2654" i="1" s="1"/>
  <c r="Y2655" i="1"/>
  <c r="Z2655" i="1" s="1"/>
  <c r="Y2656" i="1"/>
  <c r="Z2656" i="1" s="1"/>
  <c r="Y2657" i="1"/>
  <c r="Z2657" i="1" s="1"/>
  <c r="Y2658" i="1"/>
  <c r="Z2658" i="1" s="1"/>
  <c r="Y2659" i="1"/>
  <c r="Z2659" i="1" s="1"/>
  <c r="Y2660" i="1"/>
  <c r="Z2660" i="1" s="1"/>
  <c r="Y2661" i="1"/>
  <c r="Z2661" i="1" s="1"/>
  <c r="Y2662" i="1"/>
  <c r="Y2663" i="1"/>
  <c r="Z2663" i="1" s="1"/>
  <c r="Y2664" i="1"/>
  <c r="Z2664" i="1" s="1"/>
  <c r="Y2665" i="1"/>
  <c r="Z2665" i="1" s="1"/>
  <c r="Y2666" i="1"/>
  <c r="Z2666" i="1" s="1"/>
  <c r="Y2667" i="1"/>
  <c r="Z2667" i="1" s="1"/>
  <c r="Y2668" i="1"/>
  <c r="Z2668" i="1" s="1"/>
  <c r="Y2669" i="1"/>
  <c r="Y2670" i="1"/>
  <c r="Z2670" i="1" s="1"/>
  <c r="Y2671" i="1"/>
  <c r="Z2671" i="1" s="1"/>
  <c r="Y2672" i="1"/>
  <c r="Z2672" i="1" s="1"/>
  <c r="Y2673" i="1"/>
  <c r="Z2673" i="1" s="1"/>
  <c r="Y2674" i="1"/>
  <c r="Y2675" i="1"/>
  <c r="Z2675" i="1" s="1"/>
  <c r="Y2676" i="1"/>
  <c r="Z2676" i="1" s="1"/>
  <c r="Y2677" i="1"/>
  <c r="Z2677" i="1" s="1"/>
  <c r="Y2678" i="1"/>
  <c r="Z2678" i="1" s="1"/>
  <c r="Y2679" i="1"/>
  <c r="Y2680" i="1"/>
  <c r="Z2680" i="1" s="1"/>
  <c r="Y2681" i="1"/>
  <c r="Z2681" i="1" s="1"/>
  <c r="Y2682" i="1"/>
  <c r="Z2682" i="1" s="1"/>
  <c r="Y2683" i="1"/>
  <c r="Y2684" i="1"/>
  <c r="Z2684" i="1" s="1"/>
  <c r="Y2685" i="1"/>
  <c r="Z2685" i="1" s="1"/>
  <c r="Y2686" i="1"/>
  <c r="Y2687" i="1"/>
  <c r="Z2687" i="1" s="1"/>
  <c r="Y2688" i="1"/>
  <c r="Z2688" i="1" s="1"/>
  <c r="Y2689" i="1"/>
  <c r="Z2689" i="1" s="1"/>
  <c r="Y2690" i="1"/>
  <c r="Z2690" i="1" s="1"/>
  <c r="Y2691" i="1"/>
  <c r="Z2691" i="1" s="1"/>
  <c r="Y2692" i="1"/>
  <c r="Z2692" i="1" s="1"/>
  <c r="Y2693" i="1"/>
  <c r="Z2693" i="1" s="1"/>
  <c r="Y2694" i="1"/>
  <c r="Y2695" i="1"/>
  <c r="Z2695" i="1" s="1"/>
  <c r="Y2696" i="1"/>
  <c r="Y2697" i="1"/>
  <c r="Z2697" i="1" s="1"/>
  <c r="Y2698" i="1"/>
  <c r="Y2699" i="1"/>
  <c r="Z2699" i="1" s="1"/>
  <c r="Y2700" i="1"/>
  <c r="Z2700" i="1" s="1"/>
  <c r="Y2701" i="1"/>
  <c r="Z2701" i="1" s="1"/>
  <c r="Y2702" i="1"/>
  <c r="Z2702" i="1" s="1"/>
  <c r="Y2703" i="1"/>
  <c r="Z2703" i="1" s="1"/>
  <c r="Y2704" i="1"/>
  <c r="Z2704" i="1" s="1"/>
  <c r="Y2705" i="1"/>
  <c r="Z2705" i="1" s="1"/>
  <c r="Y2706" i="1"/>
  <c r="Z2706" i="1" s="1"/>
  <c r="Y2707" i="1"/>
  <c r="Z2707" i="1" s="1"/>
  <c r="Y2708" i="1"/>
  <c r="Y2709" i="1"/>
  <c r="Z2709" i="1" s="1"/>
  <c r="Y2710" i="1"/>
  <c r="Z2710" i="1" s="1"/>
  <c r="Y2711" i="1"/>
  <c r="Z2711" i="1" s="1"/>
  <c r="Y2712" i="1"/>
  <c r="Z2712" i="1" s="1"/>
  <c r="Y2713" i="1"/>
  <c r="Z2713" i="1" s="1"/>
  <c r="Y2714" i="1"/>
  <c r="Z2714" i="1" s="1"/>
  <c r="Y2715" i="1"/>
  <c r="Z2715" i="1" s="1"/>
  <c r="Y2716" i="1"/>
  <c r="Y2717" i="1"/>
  <c r="Z2717" i="1" s="1"/>
  <c r="Y2718" i="1"/>
  <c r="Z2718" i="1" s="1"/>
  <c r="Y2719" i="1"/>
  <c r="Z2719" i="1" s="1"/>
  <c r="Y2720" i="1"/>
  <c r="Z2720" i="1" s="1"/>
  <c r="Y2721" i="1"/>
  <c r="Z2721" i="1" s="1"/>
  <c r="Y2722" i="1"/>
  <c r="Z2722" i="1" s="1"/>
  <c r="Y2723" i="1"/>
  <c r="Z2723" i="1" s="1"/>
  <c r="Y2724" i="1"/>
  <c r="Y2725" i="1"/>
  <c r="Z2725" i="1" s="1"/>
  <c r="Y2726" i="1"/>
  <c r="Z2726" i="1" s="1"/>
  <c r="Y2727" i="1"/>
  <c r="Z2727" i="1" s="1"/>
  <c r="Y2728" i="1"/>
  <c r="Z2728" i="1" s="1"/>
  <c r="Y2729" i="1"/>
  <c r="Z2729" i="1" s="1"/>
  <c r="Y2730" i="1"/>
  <c r="Z2730" i="1" s="1"/>
  <c r="Y2731" i="1"/>
  <c r="Z2731" i="1" s="1"/>
  <c r="Y2732" i="1"/>
  <c r="Z2732" i="1" s="1"/>
  <c r="Y2733" i="1"/>
  <c r="Z2733" i="1" s="1"/>
  <c r="Y2734" i="1"/>
  <c r="Z2734" i="1" s="1"/>
  <c r="Y2735" i="1"/>
  <c r="Z2735" i="1" s="1"/>
  <c r="Y2736" i="1"/>
  <c r="Z2736" i="1" s="1"/>
  <c r="Y2737" i="1"/>
  <c r="Z2737" i="1" s="1"/>
  <c r="Y2738" i="1"/>
  <c r="Z2738" i="1" s="1"/>
  <c r="Y2739" i="1"/>
  <c r="Z2739" i="1" s="1"/>
  <c r="Y2740" i="1"/>
  <c r="Z2740" i="1" s="1"/>
  <c r="Y2741" i="1"/>
  <c r="Z2741" i="1" s="1"/>
  <c r="Y2742" i="1"/>
  <c r="Z2742" i="1" s="1"/>
  <c r="Y2743" i="1"/>
  <c r="Z2743" i="1" s="1"/>
  <c r="Y2744" i="1"/>
  <c r="Z2744" i="1" s="1"/>
  <c r="Y2745" i="1"/>
  <c r="Z2745" i="1" s="1"/>
  <c r="Y2746" i="1"/>
  <c r="Z2746" i="1" s="1"/>
  <c r="Y2747" i="1"/>
  <c r="Z2747" i="1" s="1"/>
  <c r="Y2748" i="1"/>
  <c r="Z2748" i="1" s="1"/>
  <c r="Y2749" i="1"/>
  <c r="Z2749" i="1" s="1"/>
  <c r="Y2750" i="1"/>
  <c r="Z2750" i="1" s="1"/>
  <c r="Y2751" i="1"/>
  <c r="Z2751" i="1" s="1"/>
  <c r="Y2752" i="1"/>
  <c r="Z2752" i="1" s="1"/>
  <c r="Y2753" i="1"/>
  <c r="Z2753" i="1" s="1"/>
  <c r="Y2754" i="1"/>
  <c r="Z2754" i="1" s="1"/>
  <c r="Y2755" i="1"/>
  <c r="Z2755" i="1" s="1"/>
  <c r="Y2756" i="1"/>
  <c r="Z2756" i="1" s="1"/>
  <c r="Y2757" i="1"/>
  <c r="Z2757" i="1" s="1"/>
  <c r="Y2758" i="1"/>
  <c r="Z2758" i="1" s="1"/>
  <c r="Y2759" i="1"/>
  <c r="Z2759" i="1" s="1"/>
  <c r="Y2760" i="1"/>
  <c r="Z2760" i="1" s="1"/>
  <c r="Y2761" i="1"/>
  <c r="Z2761" i="1" s="1"/>
  <c r="Y2762" i="1"/>
  <c r="Z2762" i="1" s="1"/>
  <c r="Y2763" i="1"/>
  <c r="Z2763" i="1" s="1"/>
  <c r="Y2764" i="1"/>
  <c r="Z2764" i="1" s="1"/>
  <c r="Y2765" i="1"/>
  <c r="Z2765" i="1" s="1"/>
  <c r="Y2766" i="1"/>
  <c r="Z2766" i="1" s="1"/>
  <c r="Y2767" i="1"/>
  <c r="Z2767" i="1" s="1"/>
  <c r="Y2768" i="1"/>
  <c r="Z2768" i="1" s="1"/>
  <c r="Y2769" i="1"/>
  <c r="Z2769" i="1" s="1"/>
  <c r="Y2770" i="1"/>
  <c r="Z2770" i="1" s="1"/>
  <c r="Y2771" i="1"/>
  <c r="Z2771" i="1" s="1"/>
  <c r="Y2772" i="1"/>
  <c r="Z2772" i="1" s="1"/>
  <c r="Y2773" i="1"/>
  <c r="Z2773" i="1" s="1"/>
  <c r="Y2774" i="1"/>
  <c r="Z2774" i="1" s="1"/>
  <c r="Y2775" i="1"/>
  <c r="Z2775" i="1" s="1"/>
  <c r="Y2776" i="1"/>
  <c r="Z2776" i="1" s="1"/>
  <c r="Y2777" i="1"/>
  <c r="Z2777" i="1" s="1"/>
  <c r="Y2778" i="1"/>
  <c r="Z2778" i="1" s="1"/>
  <c r="Y2779" i="1"/>
  <c r="Z2779" i="1" s="1"/>
  <c r="Y2780" i="1"/>
  <c r="Z2780" i="1" s="1"/>
  <c r="Y2781" i="1"/>
  <c r="Z2781" i="1" s="1"/>
  <c r="Y2782" i="1"/>
  <c r="Z2782" i="1" s="1"/>
  <c r="Y2783" i="1"/>
  <c r="Z2783" i="1" s="1"/>
  <c r="Y2784" i="1"/>
  <c r="Z2784" i="1" s="1"/>
  <c r="Y2785" i="1"/>
  <c r="Z2785" i="1" s="1"/>
  <c r="Y2786" i="1"/>
  <c r="Z2786" i="1" s="1"/>
  <c r="Y2787" i="1"/>
  <c r="Z2787" i="1" s="1"/>
  <c r="Y2788" i="1"/>
  <c r="Z2788" i="1" s="1"/>
  <c r="Y2789" i="1"/>
  <c r="Z2789" i="1" s="1"/>
  <c r="Y2790" i="1"/>
  <c r="Y2791" i="1"/>
  <c r="Z2791" i="1" s="1"/>
  <c r="Y2792" i="1"/>
  <c r="Y2793" i="1"/>
  <c r="Z2793" i="1" s="1"/>
  <c r="Y2794" i="1"/>
  <c r="Y2795" i="1"/>
  <c r="Z2795" i="1" s="1"/>
  <c r="Y2796" i="1"/>
  <c r="Y2797" i="1"/>
  <c r="Z2797" i="1" s="1"/>
  <c r="Y2798" i="1"/>
  <c r="Z2798" i="1" s="1"/>
  <c r="Y2799" i="1"/>
  <c r="Z2799" i="1" s="1"/>
  <c r="Y2800" i="1"/>
  <c r="Z2800" i="1" s="1"/>
  <c r="Y2801" i="1"/>
  <c r="Y2802" i="1"/>
  <c r="Z2802" i="1" s="1"/>
  <c r="Y2803" i="1"/>
  <c r="Z2803" i="1" s="1"/>
  <c r="Y2804" i="1"/>
  <c r="Z2804" i="1" s="1"/>
  <c r="Y2805" i="1"/>
  <c r="Z2805" i="1" s="1"/>
  <c r="Y2806" i="1"/>
  <c r="Y2807" i="1"/>
  <c r="Z2807" i="1" s="1"/>
  <c r="Y2808" i="1"/>
  <c r="Z2808" i="1" s="1"/>
  <c r="Y2809" i="1"/>
  <c r="Y2810" i="1"/>
  <c r="Z2810" i="1" s="1"/>
  <c r="Y2811" i="1"/>
  <c r="Z2811" i="1" s="1"/>
  <c r="Y2812" i="1"/>
  <c r="Z2812" i="1" s="1"/>
  <c r="Y2813" i="1"/>
  <c r="Z2813" i="1" s="1"/>
  <c r="Y2814" i="1"/>
  <c r="Z2814" i="1" s="1"/>
  <c r="Y2815" i="1"/>
  <c r="Z2815" i="1" s="1"/>
  <c r="Y2816" i="1"/>
  <c r="Z2816" i="1" s="1"/>
  <c r="Y2817" i="1"/>
  <c r="Z2817" i="1" s="1"/>
  <c r="Y2818" i="1"/>
  <c r="Z2818" i="1" s="1"/>
  <c r="Y2819" i="1"/>
  <c r="Y2820" i="1"/>
  <c r="Z2820" i="1" s="1"/>
  <c r="Y2821" i="1"/>
  <c r="Z2821" i="1" s="1"/>
  <c r="Y2822" i="1"/>
  <c r="Y2823" i="1"/>
  <c r="Z2823" i="1" s="1"/>
  <c r="Y2824" i="1"/>
  <c r="Z2824" i="1" s="1"/>
  <c r="Y2825" i="1"/>
  <c r="Y2826" i="1"/>
  <c r="Z2826" i="1" s="1"/>
  <c r="Y2827" i="1"/>
  <c r="Z2827" i="1" s="1"/>
  <c r="Y2828" i="1"/>
  <c r="Z2828" i="1" s="1"/>
  <c r="Y2829" i="1"/>
  <c r="Z2829" i="1" s="1"/>
  <c r="Y2830" i="1"/>
  <c r="Z2830" i="1" s="1"/>
  <c r="Y2831" i="1"/>
  <c r="Z2831" i="1" s="1"/>
  <c r="Y2832" i="1"/>
  <c r="Z2832" i="1" s="1"/>
  <c r="Y2833" i="1"/>
  <c r="Y2834" i="1"/>
  <c r="Z2834" i="1" s="1"/>
  <c r="Y2835" i="1"/>
  <c r="Y2836" i="1"/>
  <c r="Z2836" i="1" s="1"/>
  <c r="Y2837" i="1"/>
  <c r="Z2837" i="1" s="1"/>
  <c r="Y2838" i="1"/>
  <c r="Z2838" i="1" s="1"/>
  <c r="Y2839" i="1"/>
  <c r="Z2839" i="1" s="1"/>
  <c r="Y2840" i="1"/>
  <c r="Y2841" i="1"/>
  <c r="Z2841" i="1" s="1"/>
  <c r="Y2842" i="1"/>
  <c r="Z2842" i="1" s="1"/>
  <c r="Y2843" i="1"/>
  <c r="Y2844" i="1"/>
  <c r="Z2844" i="1" s="1"/>
  <c r="Y2845" i="1"/>
  <c r="Z2845" i="1" s="1"/>
  <c r="Y2846" i="1"/>
  <c r="Z2846" i="1" s="1"/>
  <c r="Y2847" i="1"/>
  <c r="Z2847" i="1" s="1"/>
  <c r="Y2848" i="1"/>
  <c r="Z2848" i="1" s="1"/>
  <c r="Y2849" i="1"/>
  <c r="Z2849" i="1" s="1"/>
  <c r="Y2850" i="1"/>
  <c r="Z2850" i="1" s="1"/>
  <c r="Y2851" i="1"/>
  <c r="Z2851" i="1" s="1"/>
  <c r="Y2852" i="1"/>
  <c r="Z2852" i="1" s="1"/>
  <c r="Y2853" i="1"/>
  <c r="Z2853" i="1" s="1"/>
  <c r="Y2854" i="1"/>
  <c r="Z2854" i="1" s="1"/>
  <c r="Y2855" i="1"/>
  <c r="Z2855" i="1" s="1"/>
  <c r="Y2856" i="1"/>
  <c r="Z2856" i="1" s="1"/>
  <c r="Y2857" i="1"/>
  <c r="Z2857" i="1" s="1"/>
  <c r="Y2858" i="1"/>
  <c r="Z2858" i="1" s="1"/>
  <c r="Y2859" i="1"/>
  <c r="Y2860" i="1"/>
  <c r="Z2860" i="1" s="1"/>
  <c r="Y2861" i="1"/>
  <c r="Z2861" i="1" s="1"/>
  <c r="Y2862" i="1"/>
  <c r="Z2862" i="1" s="1"/>
  <c r="Y2863" i="1"/>
  <c r="Z2863" i="1" s="1"/>
  <c r="Y2864" i="1"/>
  <c r="Z2864" i="1" s="1"/>
  <c r="Y2865" i="1"/>
  <c r="Z2865" i="1" s="1"/>
  <c r="Y2866" i="1"/>
  <c r="Z2866" i="1" s="1"/>
  <c r="Y2867" i="1"/>
  <c r="Z2867" i="1" s="1"/>
  <c r="Y2868" i="1"/>
  <c r="Z2868" i="1" s="1"/>
  <c r="Y2869" i="1"/>
  <c r="Z2869" i="1" s="1"/>
  <c r="Y2870" i="1"/>
  <c r="Z2870" i="1" s="1"/>
  <c r="Y2871" i="1"/>
  <c r="Z2871" i="1" s="1"/>
  <c r="Y2872" i="1"/>
  <c r="Z2872" i="1" s="1"/>
  <c r="Y2873" i="1"/>
  <c r="Z2873" i="1" s="1"/>
  <c r="Y2874" i="1"/>
  <c r="Z2874" i="1" s="1"/>
  <c r="Y2875" i="1"/>
  <c r="Z2875" i="1" s="1"/>
  <c r="Y2876" i="1"/>
  <c r="Z2876" i="1" s="1"/>
  <c r="Y2877" i="1"/>
  <c r="Z2877" i="1" s="1"/>
  <c r="Y2878" i="1"/>
  <c r="Z2878" i="1" s="1"/>
  <c r="Y2879" i="1"/>
  <c r="Z2879" i="1" s="1"/>
  <c r="Y2880" i="1"/>
  <c r="Y2881" i="1"/>
  <c r="Z2881" i="1" s="1"/>
  <c r="Y2882" i="1"/>
  <c r="Y2883" i="1"/>
  <c r="Z2883" i="1" s="1"/>
  <c r="Y2884" i="1"/>
  <c r="Y2885" i="1"/>
  <c r="Z2885" i="1" s="1"/>
  <c r="Y2886" i="1"/>
  <c r="Y2887" i="1"/>
  <c r="Z2887" i="1" s="1"/>
  <c r="Y2888" i="1"/>
  <c r="Z2888" i="1" s="1"/>
  <c r="Y2889" i="1"/>
  <c r="Z2889" i="1" s="1"/>
  <c r="Y2890" i="1"/>
  <c r="Z2890" i="1" s="1"/>
  <c r="Y2891" i="1"/>
  <c r="Z2891" i="1" s="1"/>
  <c r="Y2892" i="1"/>
  <c r="Z2892" i="1" s="1"/>
  <c r="Y2893" i="1"/>
  <c r="Z2893" i="1" s="1"/>
  <c r="Y2894" i="1"/>
  <c r="Z2894" i="1" s="1"/>
  <c r="Y2895" i="1"/>
  <c r="Z2895" i="1" s="1"/>
  <c r="Y2896" i="1"/>
  <c r="Z2896" i="1" s="1"/>
  <c r="Y2897" i="1"/>
  <c r="Z2897" i="1" s="1"/>
  <c r="Y2898" i="1"/>
  <c r="Z2898" i="1" s="1"/>
  <c r="Y2899" i="1"/>
  <c r="Z2899" i="1" s="1"/>
  <c r="Y2900" i="1"/>
  <c r="Z2900" i="1" s="1"/>
  <c r="Y2901" i="1"/>
  <c r="Z2901" i="1" s="1"/>
  <c r="Y2902" i="1"/>
  <c r="Z2902" i="1" s="1"/>
  <c r="Y2903" i="1"/>
  <c r="Z2903" i="1" s="1"/>
  <c r="Y2904" i="1"/>
  <c r="Z2904" i="1" s="1"/>
  <c r="Y2905" i="1"/>
  <c r="Z2905" i="1" s="1"/>
  <c r="Y2906" i="1"/>
  <c r="Z2906" i="1" s="1"/>
  <c r="Y2907" i="1"/>
  <c r="Z2907" i="1" s="1"/>
  <c r="Y2908" i="1"/>
  <c r="Z2908" i="1" s="1"/>
  <c r="Y2909" i="1"/>
  <c r="Y2910" i="1"/>
  <c r="Z2910" i="1" s="1"/>
  <c r="Y2911" i="1"/>
  <c r="Z2911" i="1" s="1"/>
  <c r="Y2912" i="1"/>
  <c r="Z2912" i="1" s="1"/>
  <c r="Y2913" i="1"/>
  <c r="Y2914" i="1"/>
  <c r="Z2914" i="1" s="1"/>
  <c r="Y2915" i="1"/>
  <c r="Y2916" i="1"/>
  <c r="Z2916" i="1" s="1"/>
  <c r="Y2917" i="1"/>
  <c r="Z2917" i="1" s="1"/>
  <c r="Y2918" i="1"/>
  <c r="Z2918" i="1" s="1"/>
  <c r="Y2919" i="1"/>
  <c r="Z2919" i="1" s="1"/>
  <c r="Y2920" i="1"/>
  <c r="Z2920" i="1" s="1"/>
  <c r="Y2921" i="1"/>
  <c r="Z2921" i="1" s="1"/>
  <c r="Y2922" i="1"/>
  <c r="Z2922" i="1" s="1"/>
  <c r="Y2923" i="1"/>
  <c r="Z2923" i="1" s="1"/>
  <c r="Y2924" i="1"/>
  <c r="Z2924" i="1" s="1"/>
  <c r="Y2925" i="1"/>
  <c r="Z2925" i="1" s="1"/>
  <c r="Y2926" i="1"/>
  <c r="Z2926" i="1" s="1"/>
  <c r="Y2927" i="1"/>
  <c r="Z2927" i="1" s="1"/>
  <c r="Y2928" i="1"/>
  <c r="Z2928" i="1" s="1"/>
  <c r="Y2929" i="1"/>
  <c r="Z2929" i="1" s="1"/>
  <c r="Y2930" i="1"/>
  <c r="Z2930" i="1" s="1"/>
  <c r="Y2931" i="1"/>
  <c r="Z2931" i="1" s="1"/>
  <c r="Y2932" i="1"/>
  <c r="Z2932" i="1" s="1"/>
  <c r="Y2933" i="1"/>
  <c r="Z2933" i="1" s="1"/>
  <c r="Y2934" i="1"/>
  <c r="Z2934" i="1" s="1"/>
  <c r="Y2935" i="1"/>
  <c r="Z2935" i="1" s="1"/>
  <c r="Y2936" i="1"/>
  <c r="Z2936" i="1" s="1"/>
  <c r="Y2937" i="1"/>
  <c r="Z2937" i="1" s="1"/>
  <c r="Y2938" i="1"/>
  <c r="Z2938" i="1" s="1"/>
  <c r="Y2939" i="1"/>
  <c r="Z2939" i="1" s="1"/>
  <c r="Y2940" i="1"/>
  <c r="Z2940" i="1" s="1"/>
  <c r="Y2941" i="1"/>
  <c r="Z2941" i="1" s="1"/>
  <c r="Y2942" i="1"/>
  <c r="Z2942" i="1" s="1"/>
  <c r="Y2943" i="1"/>
  <c r="Z2943" i="1" s="1"/>
  <c r="Y2944" i="1"/>
  <c r="Z2944" i="1" s="1"/>
  <c r="Y2945" i="1"/>
  <c r="Z2945" i="1" s="1"/>
  <c r="Y2946" i="1"/>
  <c r="Z2946" i="1" s="1"/>
  <c r="Y2947" i="1"/>
  <c r="Y2948" i="1"/>
  <c r="Z2948" i="1" s="1"/>
  <c r="Y2949" i="1"/>
  <c r="Z2949" i="1" s="1"/>
  <c r="Y2950" i="1"/>
  <c r="Z2950" i="1" s="1"/>
  <c r="Y2951" i="1"/>
  <c r="Z2951" i="1" s="1"/>
  <c r="Y2952" i="1"/>
  <c r="Z2952" i="1" s="1"/>
  <c r="Y2953" i="1"/>
  <c r="Z2953" i="1" s="1"/>
  <c r="Y2954" i="1"/>
  <c r="Z2954" i="1" s="1"/>
  <c r="Y2955" i="1"/>
  <c r="Z2955" i="1" s="1"/>
  <c r="Y2956" i="1"/>
  <c r="Z2956" i="1" s="1"/>
  <c r="Y2957" i="1"/>
  <c r="Y2958" i="1"/>
  <c r="Z2958" i="1" s="1"/>
  <c r="Y2959" i="1"/>
  <c r="Z2959" i="1" s="1"/>
  <c r="Y2960" i="1"/>
  <c r="Z2960" i="1" s="1"/>
  <c r="Y2961" i="1"/>
  <c r="Z2961" i="1" s="1"/>
  <c r="Y2962" i="1"/>
  <c r="Z2962" i="1" s="1"/>
  <c r="Y2963" i="1"/>
  <c r="Z2963" i="1" s="1"/>
  <c r="Y2964" i="1"/>
  <c r="Z2964" i="1" s="1"/>
  <c r="Y2965" i="1"/>
  <c r="Z2965" i="1" s="1"/>
  <c r="Y2966" i="1"/>
  <c r="Z2966" i="1" s="1"/>
  <c r="Y2967" i="1"/>
  <c r="Z2967" i="1" s="1"/>
  <c r="Y2968" i="1"/>
  <c r="Z2968" i="1" s="1"/>
  <c r="Y2969" i="1"/>
  <c r="Z2969" i="1" s="1"/>
  <c r="Y2970" i="1"/>
  <c r="Z2970" i="1" s="1"/>
  <c r="Y2971" i="1"/>
  <c r="Z2971" i="1" s="1"/>
  <c r="Y2972" i="1"/>
  <c r="Z2972" i="1" s="1"/>
  <c r="Y2973" i="1"/>
  <c r="Z2973" i="1" s="1"/>
  <c r="Y2974" i="1"/>
  <c r="Z2974" i="1" s="1"/>
  <c r="Y2975" i="1"/>
  <c r="Z2975" i="1" s="1"/>
  <c r="Y2976" i="1"/>
  <c r="Z2976" i="1" s="1"/>
  <c r="Y2977" i="1"/>
  <c r="Z2977" i="1" s="1"/>
  <c r="Y2978" i="1"/>
  <c r="Z2978" i="1" s="1"/>
  <c r="Y2979" i="1"/>
  <c r="Z2979" i="1" s="1"/>
  <c r="Y2980" i="1"/>
  <c r="Z2980" i="1" s="1"/>
  <c r="Y2981" i="1"/>
  <c r="Z2981" i="1" s="1"/>
  <c r="Y2982" i="1"/>
  <c r="Z2982" i="1" s="1"/>
  <c r="Y2983" i="1"/>
  <c r="Z2983" i="1" s="1"/>
  <c r="Y2984" i="1"/>
  <c r="Z2984" i="1" s="1"/>
  <c r="Y2985" i="1"/>
  <c r="Y2986" i="1"/>
  <c r="Z2986" i="1" s="1"/>
  <c r="Y2987" i="1"/>
  <c r="Y2988" i="1"/>
  <c r="Z2988" i="1" s="1"/>
  <c r="Y2989" i="1"/>
  <c r="Z2989" i="1" s="1"/>
  <c r="Y2990" i="1"/>
  <c r="Z2990" i="1" s="1"/>
  <c r="Y2991" i="1"/>
  <c r="Z2991" i="1" s="1"/>
  <c r="Y2992" i="1"/>
  <c r="Z2992" i="1" s="1"/>
  <c r="Y2993" i="1"/>
  <c r="Z2993" i="1" s="1"/>
  <c r="Y2994" i="1"/>
  <c r="Z2994" i="1" s="1"/>
  <c r="Y2995" i="1"/>
  <c r="Z2995" i="1" s="1"/>
  <c r="Y2996" i="1"/>
  <c r="Z2996" i="1" s="1"/>
  <c r="Y2997" i="1"/>
  <c r="Y2998" i="1"/>
  <c r="Z2998" i="1" s="1"/>
  <c r="Y2999" i="1"/>
  <c r="Y3000" i="1"/>
  <c r="Z3000" i="1" s="1"/>
  <c r="Y3001" i="1"/>
  <c r="Y3002" i="1"/>
  <c r="Z3002" i="1" s="1"/>
  <c r="Y3003" i="1"/>
  <c r="Y3004" i="1"/>
  <c r="Z3004" i="1" s="1"/>
  <c r="Y3005" i="1"/>
  <c r="Z3005" i="1" s="1"/>
  <c r="Y3006" i="1"/>
  <c r="Z3006" i="1" s="1"/>
  <c r="Y3007" i="1"/>
  <c r="Z3007" i="1" s="1"/>
  <c r="Y3008" i="1"/>
  <c r="Z3008" i="1" s="1"/>
  <c r="Y3009" i="1"/>
  <c r="Y3010" i="1"/>
  <c r="Z3010" i="1" s="1"/>
  <c r="Y3011" i="1"/>
  <c r="Y3012" i="1"/>
  <c r="Z3012" i="1" s="1"/>
  <c r="Y3013" i="1"/>
  <c r="Y3014" i="1"/>
  <c r="Z3014" i="1" s="1"/>
  <c r="Y3015" i="1"/>
  <c r="Z3015" i="1" s="1"/>
  <c r="Y3016" i="1"/>
  <c r="Z3016" i="1" s="1"/>
  <c r="Y3017" i="1"/>
  <c r="Z3017" i="1" s="1"/>
  <c r="Y3018" i="1"/>
  <c r="Z3018" i="1" s="1"/>
  <c r="Y3019" i="1"/>
  <c r="Z3019" i="1" s="1"/>
  <c r="Y3020" i="1"/>
  <c r="Z3020" i="1" s="1"/>
  <c r="Y3021" i="1"/>
  <c r="Z3021" i="1" s="1"/>
  <c r="Y3022" i="1"/>
  <c r="Z3022" i="1" s="1"/>
  <c r="Y3023" i="1"/>
  <c r="Z3023" i="1" s="1"/>
  <c r="Y3024" i="1"/>
  <c r="Z3024" i="1" s="1"/>
  <c r="Y3025" i="1"/>
  <c r="Y3026" i="1"/>
  <c r="Z3026" i="1" s="1"/>
  <c r="Y3027" i="1"/>
  <c r="Y3028" i="1"/>
  <c r="Z3028" i="1" s="1"/>
  <c r="Y3029" i="1"/>
  <c r="Z3029" i="1" s="1"/>
  <c r="Y3030" i="1"/>
  <c r="Z3030" i="1" s="1"/>
  <c r="Y3031" i="1"/>
  <c r="Z3031" i="1" s="1"/>
  <c r="Y3032" i="1"/>
  <c r="Z3032" i="1" s="1"/>
  <c r="Y3033" i="1"/>
  <c r="Z3033" i="1" s="1"/>
  <c r="Y3034" i="1"/>
  <c r="Y3035" i="1"/>
  <c r="Z3035" i="1" s="1"/>
  <c r="Y3036" i="1"/>
  <c r="Z3036" i="1" s="1"/>
  <c r="Y3037" i="1"/>
  <c r="Z3037" i="1" s="1"/>
  <c r="Y3038" i="1"/>
  <c r="Z3038" i="1" s="1"/>
  <c r="Y3039" i="1"/>
  <c r="Z3039" i="1" s="1"/>
  <c r="Y3040" i="1"/>
  <c r="Z3040" i="1" s="1"/>
  <c r="Y3041" i="1"/>
  <c r="Z3041" i="1" s="1"/>
  <c r="Y3042" i="1"/>
  <c r="Z3042" i="1" s="1"/>
  <c r="Y3043" i="1"/>
  <c r="Z3043" i="1" s="1"/>
  <c r="Y3044" i="1"/>
  <c r="Z3044" i="1" s="1"/>
  <c r="Y3045" i="1"/>
  <c r="Z3045" i="1" s="1"/>
  <c r="Y3046" i="1"/>
  <c r="Z3046" i="1" s="1"/>
  <c r="Y3047" i="1"/>
  <c r="Y3048" i="1"/>
  <c r="Z3048" i="1" s="1"/>
  <c r="Y3049" i="1"/>
  <c r="Z3049" i="1" s="1"/>
  <c r="Y3050" i="1"/>
  <c r="Z3050" i="1" s="1"/>
  <c r="Y3051" i="1"/>
  <c r="Z3051" i="1" s="1"/>
  <c r="Y3052" i="1"/>
  <c r="Y3053" i="1"/>
  <c r="Z3053" i="1" s="1"/>
  <c r="Y3054" i="1"/>
  <c r="Y3055" i="1"/>
  <c r="Z3055" i="1" s="1"/>
  <c r="Y3056" i="1"/>
  <c r="Z3056" i="1" s="1"/>
  <c r="Y3057" i="1"/>
  <c r="Z3057" i="1" s="1"/>
  <c r="Y3058" i="1"/>
  <c r="Y3059" i="1"/>
  <c r="Z3059" i="1" s="1"/>
  <c r="Y3060" i="1"/>
  <c r="Z3060" i="1" s="1"/>
  <c r="Y3061" i="1"/>
  <c r="Z3061" i="1" s="1"/>
  <c r="Y3062" i="1"/>
  <c r="Z3062" i="1" s="1"/>
  <c r="Y3063" i="1"/>
  <c r="Z3063" i="1" s="1"/>
  <c r="Y3064" i="1"/>
  <c r="Z3064" i="1" s="1"/>
  <c r="Y3065" i="1"/>
  <c r="Z3065" i="1" s="1"/>
  <c r="Y3066" i="1"/>
  <c r="Z3066" i="1" s="1"/>
  <c r="Y3067" i="1"/>
  <c r="Y3068" i="1"/>
  <c r="Z3068" i="1" s="1"/>
  <c r="Y3069" i="1"/>
  <c r="Z3069" i="1" s="1"/>
  <c r="Y3070" i="1"/>
  <c r="Z3070" i="1" s="1"/>
  <c r="Y3071" i="1"/>
  <c r="Z3071" i="1" s="1"/>
  <c r="Y3072" i="1"/>
  <c r="Z3072" i="1" s="1"/>
  <c r="Y3073" i="1"/>
  <c r="Z3073" i="1" s="1"/>
  <c r="Y3074" i="1"/>
  <c r="Z3074" i="1" s="1"/>
  <c r="Y3075" i="1"/>
  <c r="Y3076" i="1"/>
  <c r="Z3076" i="1" s="1"/>
  <c r="Y3077" i="1"/>
  <c r="Z3077" i="1" s="1"/>
  <c r="Y3078" i="1"/>
  <c r="Z3078" i="1" s="1"/>
  <c r="Y3079" i="1"/>
  <c r="Y3080" i="1"/>
  <c r="Y3081" i="1"/>
  <c r="Y3082" i="1"/>
  <c r="Y3083" i="1"/>
  <c r="Y3084" i="1"/>
  <c r="Y3085" i="1"/>
  <c r="Z3085" i="1" s="1"/>
  <c r="Y3086" i="1"/>
  <c r="Z3086" i="1" s="1"/>
  <c r="Y3087" i="1"/>
  <c r="Z3087" i="1" s="1"/>
  <c r="Y3088" i="1"/>
  <c r="Z3088" i="1" s="1"/>
  <c r="Y3089" i="1"/>
  <c r="Y3090" i="1"/>
  <c r="Z3090" i="1" s="1"/>
  <c r="Y3091" i="1"/>
  <c r="Z3091" i="1" s="1"/>
  <c r="Y3092" i="1"/>
  <c r="Z3092" i="1" s="1"/>
  <c r="Y3093" i="1"/>
  <c r="Z3093" i="1" s="1"/>
  <c r="Y3094" i="1"/>
  <c r="Z3094" i="1" s="1"/>
  <c r="Y3095" i="1"/>
  <c r="Z3095" i="1" s="1"/>
  <c r="Y3096" i="1"/>
  <c r="Z3096" i="1" s="1"/>
  <c r="Y3097" i="1"/>
  <c r="Z3097" i="1" s="1"/>
  <c r="Y3098" i="1"/>
  <c r="Y3099" i="1"/>
  <c r="Z3099" i="1" s="1"/>
  <c r="Y3100" i="1"/>
  <c r="Z3100" i="1" s="1"/>
  <c r="Y3101" i="1"/>
  <c r="Z3101" i="1" s="1"/>
  <c r="Y3102" i="1"/>
  <c r="Z3102" i="1" s="1"/>
  <c r="Y3103" i="1"/>
  <c r="Z3103" i="1" s="1"/>
  <c r="Y3104" i="1"/>
  <c r="Z3104" i="1" s="1"/>
  <c r="Y3105" i="1"/>
  <c r="Z3105" i="1" s="1"/>
  <c r="Y3106" i="1"/>
  <c r="Z3106" i="1" s="1"/>
  <c r="Y3107" i="1"/>
  <c r="Z3107" i="1" s="1"/>
  <c r="Y3108" i="1"/>
  <c r="Z3108" i="1" s="1"/>
  <c r="Y3109" i="1"/>
  <c r="Z3109" i="1" s="1"/>
  <c r="Y3110" i="1"/>
  <c r="Z3110" i="1" s="1"/>
  <c r="Y3111" i="1"/>
  <c r="Z3111" i="1" s="1"/>
  <c r="Y3112" i="1"/>
  <c r="Z3112" i="1" s="1"/>
  <c r="Y3113" i="1"/>
  <c r="Z3113" i="1" s="1"/>
  <c r="Y3114" i="1"/>
  <c r="Z3114" i="1" s="1"/>
  <c r="Y3115" i="1"/>
  <c r="Z3115" i="1" s="1"/>
  <c r="Y3116" i="1"/>
  <c r="Z3116" i="1" s="1"/>
  <c r="Y3117" i="1"/>
  <c r="Z3117" i="1" s="1"/>
  <c r="Y3118" i="1"/>
  <c r="Z3118" i="1" s="1"/>
  <c r="Y3119" i="1"/>
  <c r="Z3119" i="1" s="1"/>
  <c r="Y3120" i="1"/>
  <c r="Z3120" i="1" s="1"/>
  <c r="Y3121" i="1"/>
  <c r="Z3121" i="1" s="1"/>
  <c r="Y3122" i="1"/>
  <c r="Z3122" i="1" s="1"/>
  <c r="Y3123" i="1"/>
  <c r="Z3123" i="1" s="1"/>
  <c r="Y3124" i="1"/>
  <c r="Z3124" i="1" s="1"/>
  <c r="Y3125" i="1"/>
  <c r="Z3125" i="1" s="1"/>
  <c r="Y3126" i="1"/>
  <c r="Z3126" i="1" s="1"/>
  <c r="Y3127" i="1"/>
  <c r="Z3127" i="1" s="1"/>
  <c r="Y3128" i="1"/>
  <c r="Z3128" i="1" s="1"/>
  <c r="Y3129" i="1"/>
  <c r="Z3129" i="1" s="1"/>
  <c r="Y3130" i="1"/>
  <c r="Z3130" i="1" s="1"/>
  <c r="Y3131" i="1"/>
  <c r="Z3131" i="1" s="1"/>
  <c r="Y3132" i="1"/>
  <c r="Z3132" i="1" s="1"/>
  <c r="Y3133" i="1"/>
  <c r="Z3133" i="1" s="1"/>
  <c r="Y3134" i="1"/>
  <c r="Z3134" i="1" s="1"/>
  <c r="Y3135" i="1"/>
  <c r="Z3135" i="1" s="1"/>
  <c r="Y3136" i="1"/>
  <c r="Z3136" i="1" s="1"/>
  <c r="Y3137" i="1"/>
  <c r="Z3137" i="1" s="1"/>
  <c r="Y3138" i="1"/>
  <c r="Z3138" i="1" s="1"/>
  <c r="Y3139" i="1"/>
  <c r="Z3139" i="1" s="1"/>
  <c r="Y3140" i="1"/>
  <c r="Z3140" i="1" s="1"/>
  <c r="Y3141" i="1"/>
  <c r="Z3141" i="1" s="1"/>
  <c r="Y3142" i="1"/>
  <c r="Z3142" i="1" s="1"/>
  <c r="Y3143" i="1"/>
  <c r="Z3143" i="1" s="1"/>
  <c r="Y3144" i="1"/>
  <c r="Z3144" i="1" s="1"/>
  <c r="Y3145" i="1"/>
  <c r="Z3145" i="1" s="1"/>
  <c r="Y3146" i="1"/>
  <c r="Z3146" i="1" s="1"/>
  <c r="Y3147" i="1"/>
  <c r="Z3147" i="1" s="1"/>
  <c r="Y3148" i="1"/>
  <c r="Z3148" i="1" s="1"/>
  <c r="Y3149" i="1"/>
  <c r="Z3149" i="1" s="1"/>
  <c r="Y3150" i="1"/>
  <c r="Z3150" i="1" s="1"/>
  <c r="Y3151" i="1"/>
  <c r="Z3151" i="1" s="1"/>
  <c r="Y3152" i="1"/>
  <c r="Z3152" i="1" s="1"/>
  <c r="Y3153" i="1"/>
  <c r="Z3153" i="1" s="1"/>
  <c r="Y3154" i="1"/>
  <c r="Z3154" i="1" s="1"/>
  <c r="Y3155" i="1"/>
  <c r="Z3155" i="1" s="1"/>
  <c r="Y3156" i="1"/>
  <c r="Z3156" i="1" s="1"/>
  <c r="Y3157" i="1"/>
  <c r="Z3157" i="1" s="1"/>
  <c r="Y3158" i="1"/>
  <c r="Z3158" i="1" s="1"/>
  <c r="Y3159" i="1"/>
  <c r="Z3159" i="1" s="1"/>
  <c r="Y3160" i="1"/>
  <c r="Z3160" i="1" s="1"/>
  <c r="Y3161" i="1"/>
  <c r="Z3161" i="1" s="1"/>
  <c r="Y3162" i="1"/>
  <c r="Z3162" i="1" s="1"/>
  <c r="Y3163" i="1"/>
  <c r="Z3163" i="1" s="1"/>
  <c r="Y3164" i="1"/>
  <c r="Z3164" i="1" s="1"/>
  <c r="Y3165" i="1"/>
  <c r="Z3165" i="1" s="1"/>
  <c r="Y3166" i="1"/>
  <c r="Z3166" i="1" s="1"/>
  <c r="Y3167" i="1"/>
  <c r="Z3167" i="1" s="1"/>
  <c r="Y3168" i="1"/>
  <c r="Z3168" i="1" s="1"/>
  <c r="Y3169" i="1"/>
  <c r="Z3169" i="1" s="1"/>
  <c r="Y3170" i="1"/>
  <c r="Z3170" i="1" s="1"/>
  <c r="Y3171" i="1"/>
  <c r="Z3171" i="1" s="1"/>
  <c r="Y3172" i="1"/>
  <c r="Z3172" i="1" s="1"/>
  <c r="Y3173" i="1"/>
  <c r="Z3173" i="1" s="1"/>
  <c r="Y3174" i="1"/>
  <c r="Z3174" i="1" s="1"/>
  <c r="Y3175" i="1"/>
  <c r="Z3175" i="1" s="1"/>
  <c r="Y3176" i="1"/>
  <c r="Z3176" i="1" s="1"/>
  <c r="Y3177" i="1"/>
  <c r="Z3177" i="1" s="1"/>
  <c r="Y3178" i="1"/>
  <c r="Z3178" i="1" s="1"/>
  <c r="Y3179" i="1"/>
  <c r="Z3179" i="1" s="1"/>
  <c r="Y3180" i="1"/>
  <c r="Z3180" i="1" s="1"/>
  <c r="Y3181" i="1"/>
  <c r="Z3181" i="1" s="1"/>
  <c r="Y3182" i="1"/>
  <c r="Z3182" i="1" s="1"/>
  <c r="Y3183" i="1"/>
  <c r="Z3183" i="1" s="1"/>
  <c r="Y3184" i="1"/>
  <c r="Z3184" i="1" s="1"/>
  <c r="Y3185" i="1"/>
  <c r="Z3185" i="1" s="1"/>
  <c r="Y3186" i="1"/>
  <c r="Z3186" i="1" s="1"/>
  <c r="Y3187" i="1"/>
  <c r="Z3187" i="1" s="1"/>
  <c r="Y3188" i="1"/>
  <c r="Z3188" i="1" s="1"/>
  <c r="Y3189" i="1"/>
  <c r="Z3189" i="1" s="1"/>
  <c r="Y3190" i="1"/>
  <c r="Z3190" i="1" s="1"/>
  <c r="Y3191" i="1"/>
  <c r="Z3191" i="1" s="1"/>
  <c r="Y3192" i="1"/>
  <c r="Z3192" i="1" s="1"/>
  <c r="Y3193" i="1"/>
  <c r="Z3193" i="1" s="1"/>
  <c r="Y3194" i="1"/>
  <c r="Z3194" i="1" s="1"/>
  <c r="Y3195" i="1"/>
  <c r="Z3195" i="1" s="1"/>
  <c r="Y3196" i="1"/>
  <c r="Y3197" i="1"/>
  <c r="Y3198" i="1"/>
  <c r="Z3198" i="1" s="1"/>
  <c r="Y3199" i="1"/>
  <c r="Z3199" i="1" s="1"/>
  <c r="Y3200" i="1"/>
  <c r="Y3201" i="1"/>
  <c r="Y3202" i="1"/>
  <c r="Y3203" i="1"/>
  <c r="Y3204" i="1"/>
  <c r="Y3205" i="1"/>
  <c r="Y3206" i="1"/>
  <c r="Y3207" i="1"/>
  <c r="Y3208" i="1"/>
  <c r="Y3209" i="1"/>
  <c r="Y3210" i="1"/>
  <c r="Y3211" i="1"/>
  <c r="Y3212" i="1"/>
  <c r="Y3213" i="1"/>
  <c r="Y3214" i="1"/>
  <c r="Y3215" i="1"/>
  <c r="Y3216" i="1"/>
  <c r="Y3217" i="1"/>
  <c r="Y3218" i="1"/>
  <c r="Y3219" i="1"/>
  <c r="Y3220" i="1"/>
  <c r="Y3221" i="1"/>
  <c r="Y3222" i="1"/>
  <c r="Y3223" i="1"/>
  <c r="Z3223" i="1" s="1"/>
  <c r="Y3224" i="1"/>
  <c r="Z3224" i="1" s="1"/>
  <c r="Y3225" i="1"/>
  <c r="Z3225" i="1" s="1"/>
  <c r="Y3226" i="1"/>
  <c r="Z3226" i="1" s="1"/>
  <c r="Y3227" i="1"/>
  <c r="Z3227" i="1" s="1"/>
  <c r="Y3228" i="1"/>
  <c r="Z3228" i="1" s="1"/>
  <c r="Y3229" i="1"/>
  <c r="Z3229" i="1" s="1"/>
  <c r="Y3230" i="1"/>
  <c r="Z3230" i="1" s="1"/>
  <c r="Y3231" i="1"/>
  <c r="Z3231" i="1" s="1"/>
  <c r="Y3232" i="1"/>
  <c r="Z3232" i="1" s="1"/>
  <c r="Y3233" i="1"/>
  <c r="Z3233" i="1" s="1"/>
  <c r="Y3234" i="1"/>
  <c r="Z3234" i="1" s="1"/>
  <c r="Y3235" i="1"/>
  <c r="Z3235" i="1" s="1"/>
  <c r="Y3236" i="1"/>
  <c r="Z3236" i="1" s="1"/>
  <c r="Y3237" i="1"/>
  <c r="Z3237" i="1" s="1"/>
  <c r="Y3238" i="1"/>
  <c r="Z3238" i="1" s="1"/>
  <c r="Y3239" i="1"/>
  <c r="Z3239" i="1" s="1"/>
  <c r="Y3240" i="1"/>
  <c r="Z3240" i="1" s="1"/>
  <c r="Y3241" i="1"/>
  <c r="Z3241" i="1" s="1"/>
  <c r="Y3242" i="1"/>
  <c r="Z3242" i="1" s="1"/>
  <c r="Y3243" i="1"/>
  <c r="Z3243" i="1" s="1"/>
  <c r="Y3244" i="1"/>
  <c r="Z3244" i="1" s="1"/>
  <c r="Y3245" i="1"/>
  <c r="Z3245" i="1" s="1"/>
  <c r="Y3246" i="1"/>
  <c r="Z3246" i="1" s="1"/>
  <c r="Y3247" i="1"/>
  <c r="Z3247" i="1" s="1"/>
  <c r="Y3248" i="1"/>
  <c r="Z3248" i="1" s="1"/>
  <c r="Y3249" i="1"/>
  <c r="Z3249" i="1" s="1"/>
  <c r="Y3250" i="1"/>
  <c r="Z3250" i="1" s="1"/>
  <c r="Y3251" i="1"/>
  <c r="Z3251" i="1" s="1"/>
  <c r="Y3252" i="1"/>
  <c r="Z3252" i="1" s="1"/>
  <c r="Y3253" i="1"/>
  <c r="Z3253" i="1" s="1"/>
  <c r="Y3254" i="1"/>
  <c r="Z3254" i="1" s="1"/>
  <c r="Y3255" i="1"/>
  <c r="Z3255" i="1" s="1"/>
  <c r="Y3256" i="1"/>
  <c r="Z3256" i="1" s="1"/>
  <c r="Y3257" i="1"/>
  <c r="Z3257" i="1" s="1"/>
  <c r="Y3258" i="1"/>
  <c r="Z3258" i="1" s="1"/>
  <c r="Y3259" i="1"/>
  <c r="Z3259" i="1" s="1"/>
  <c r="Y3260" i="1"/>
  <c r="Z3260" i="1" s="1"/>
  <c r="Y3261" i="1"/>
  <c r="Z3261" i="1" s="1"/>
  <c r="Y3262" i="1"/>
  <c r="Z3262" i="1" s="1"/>
  <c r="Y3263" i="1"/>
  <c r="Z3263" i="1" s="1"/>
  <c r="Y3264" i="1"/>
  <c r="Z3264" i="1" s="1"/>
  <c r="Y3265" i="1"/>
  <c r="Z3265" i="1" s="1"/>
  <c r="Y3266" i="1"/>
  <c r="Z3266" i="1" s="1"/>
  <c r="Y3267" i="1"/>
  <c r="Z3267" i="1" s="1"/>
  <c r="Y3268" i="1"/>
  <c r="Z3268" i="1" s="1"/>
  <c r="Y3269" i="1"/>
  <c r="Z3269" i="1" s="1"/>
  <c r="Y3270" i="1"/>
  <c r="Z3270" i="1" s="1"/>
  <c r="Y3271" i="1"/>
  <c r="Z3271" i="1" s="1"/>
  <c r="Y3272" i="1"/>
  <c r="Z3272" i="1" s="1"/>
  <c r="Y3273" i="1"/>
  <c r="Z3273" i="1" s="1"/>
  <c r="Y3274" i="1"/>
  <c r="Z3274" i="1" s="1"/>
  <c r="Y3275" i="1"/>
  <c r="Z3275" i="1" s="1"/>
  <c r="Y3276" i="1"/>
  <c r="Z3276" i="1" s="1"/>
  <c r="Y3277" i="1"/>
  <c r="Z3277" i="1" s="1"/>
  <c r="Y3278" i="1"/>
  <c r="Z3278" i="1" s="1"/>
  <c r="Y3279" i="1"/>
  <c r="Z3279" i="1" s="1"/>
  <c r="Y3280" i="1"/>
  <c r="Z3280" i="1" s="1"/>
  <c r="Y3281" i="1"/>
  <c r="Z3281" i="1" s="1"/>
  <c r="Y3282" i="1"/>
  <c r="Z3282" i="1" s="1"/>
  <c r="Y3283" i="1"/>
  <c r="Z3283" i="1" s="1"/>
  <c r="Y3284" i="1"/>
  <c r="Z3284" i="1" s="1"/>
  <c r="Y3285" i="1"/>
  <c r="Z3285" i="1" s="1"/>
  <c r="Y3286" i="1"/>
  <c r="Z3286" i="1" s="1"/>
  <c r="Y3287" i="1"/>
  <c r="Z3287" i="1" s="1"/>
  <c r="Y3288" i="1"/>
  <c r="Z3288" i="1" s="1"/>
  <c r="Y3289" i="1"/>
  <c r="Z3289" i="1" s="1"/>
  <c r="Y3290" i="1"/>
  <c r="Z3290" i="1" s="1"/>
  <c r="Y3291" i="1"/>
  <c r="Z3291" i="1" s="1"/>
  <c r="Y3292" i="1"/>
  <c r="Z3292" i="1" s="1"/>
  <c r="Y3293" i="1"/>
  <c r="Z3293" i="1" s="1"/>
  <c r="Y3294" i="1"/>
  <c r="Z3294" i="1" s="1"/>
  <c r="Y3295" i="1"/>
  <c r="Z3295" i="1" s="1"/>
  <c r="Y3296" i="1"/>
  <c r="Z3296" i="1" s="1"/>
  <c r="Y3297" i="1"/>
  <c r="Z3297" i="1" s="1"/>
  <c r="Y3298" i="1"/>
  <c r="Z3298" i="1" s="1"/>
  <c r="Y3299" i="1"/>
  <c r="Z3299" i="1" s="1"/>
  <c r="Y3300" i="1"/>
  <c r="Z3300" i="1" s="1"/>
  <c r="Y3301" i="1"/>
  <c r="Z3301" i="1" s="1"/>
  <c r="Y3302" i="1"/>
  <c r="Z3302" i="1" s="1"/>
  <c r="Y3303" i="1"/>
  <c r="Z3303" i="1" s="1"/>
  <c r="Y3304" i="1"/>
  <c r="Z3304" i="1" s="1"/>
  <c r="Y3305" i="1"/>
  <c r="Z3305" i="1" s="1"/>
  <c r="Y3306" i="1"/>
  <c r="Z3306" i="1" s="1"/>
  <c r="Y3307" i="1"/>
  <c r="Z3307" i="1" s="1"/>
  <c r="Y3308" i="1"/>
  <c r="Z3308" i="1" s="1"/>
  <c r="Y3309" i="1"/>
  <c r="Z3309" i="1" s="1"/>
  <c r="Y3310" i="1"/>
  <c r="Z3310" i="1" s="1"/>
  <c r="Y3311" i="1"/>
  <c r="Z3311" i="1" s="1"/>
  <c r="Y3312" i="1"/>
  <c r="Z3312" i="1" s="1"/>
  <c r="Y3313" i="1"/>
  <c r="Z3313" i="1" s="1"/>
  <c r="Y3314" i="1"/>
  <c r="Z3314" i="1" s="1"/>
  <c r="Y3315" i="1"/>
  <c r="Z3315" i="1" s="1"/>
  <c r="Y3316" i="1"/>
  <c r="Z3316" i="1" s="1"/>
  <c r="Y3317" i="1"/>
  <c r="Z3317" i="1" s="1"/>
  <c r="Y3318" i="1"/>
  <c r="Z3318" i="1" s="1"/>
  <c r="Y3319" i="1"/>
  <c r="Z3319" i="1" s="1"/>
  <c r="Y3320" i="1"/>
  <c r="Z3320" i="1" s="1"/>
  <c r="Y3321" i="1"/>
  <c r="Z3321" i="1" s="1"/>
  <c r="Y3322" i="1"/>
  <c r="Z3322" i="1" s="1"/>
  <c r="Y3323" i="1"/>
  <c r="Z3323" i="1" s="1"/>
  <c r="Y3324" i="1"/>
  <c r="Z3324" i="1" s="1"/>
  <c r="Y3325" i="1"/>
  <c r="Z3325" i="1" s="1"/>
  <c r="Y3326" i="1"/>
  <c r="Z3326" i="1" s="1"/>
  <c r="Y3327" i="1"/>
  <c r="Z3327" i="1" s="1"/>
  <c r="Y3328" i="1"/>
  <c r="Z3328" i="1" s="1"/>
  <c r="Y3329" i="1"/>
  <c r="Z3329" i="1" s="1"/>
  <c r="Y3330" i="1"/>
  <c r="Z3330" i="1" s="1"/>
  <c r="Y3331" i="1"/>
  <c r="Z3331" i="1" s="1"/>
  <c r="Y3332" i="1"/>
  <c r="Z3332" i="1" s="1"/>
  <c r="Y3333" i="1"/>
  <c r="Z3333" i="1" s="1"/>
  <c r="Y3334" i="1"/>
  <c r="Z3334" i="1" s="1"/>
  <c r="Y3335" i="1"/>
  <c r="Z3335" i="1" s="1"/>
  <c r="Y3336" i="1"/>
  <c r="Z3336" i="1" s="1"/>
  <c r="Y3337" i="1"/>
  <c r="Z3337" i="1" s="1"/>
  <c r="Y3338" i="1"/>
  <c r="Z3338" i="1" s="1"/>
  <c r="Y3339" i="1"/>
  <c r="Z3339" i="1" s="1"/>
  <c r="Y3340" i="1"/>
  <c r="Z3340" i="1" s="1"/>
  <c r="Y3341" i="1"/>
  <c r="Z3341" i="1" s="1"/>
  <c r="Y3342" i="1"/>
  <c r="Z3342" i="1" s="1"/>
  <c r="Y3343" i="1"/>
  <c r="Z3343" i="1" s="1"/>
  <c r="Y3344" i="1"/>
  <c r="Z3344" i="1" s="1"/>
  <c r="Y3345" i="1"/>
  <c r="Z3345" i="1" s="1"/>
  <c r="Y3346" i="1"/>
  <c r="Z3346" i="1" s="1"/>
  <c r="Y3347" i="1"/>
  <c r="Z3347" i="1" s="1"/>
  <c r="Y3348" i="1"/>
  <c r="Z3348" i="1" s="1"/>
  <c r="Y3349" i="1"/>
  <c r="Z3349" i="1" s="1"/>
  <c r="Y3350" i="1"/>
  <c r="Z3350" i="1" s="1"/>
  <c r="Y3351" i="1"/>
  <c r="Z3351" i="1" s="1"/>
  <c r="Y3352" i="1"/>
  <c r="Z3352" i="1" s="1"/>
  <c r="Y3353" i="1"/>
  <c r="Z3353" i="1" s="1"/>
  <c r="Y3354" i="1"/>
  <c r="Z3354" i="1" s="1"/>
  <c r="Y3355" i="1"/>
  <c r="Z3355" i="1" s="1"/>
  <c r="Y3356" i="1"/>
  <c r="Z3356" i="1" s="1"/>
  <c r="Y3357" i="1"/>
  <c r="Z3357" i="1" s="1"/>
  <c r="Y3358" i="1"/>
  <c r="Z3358" i="1" s="1"/>
  <c r="Y3359" i="1"/>
  <c r="Z3359" i="1" s="1"/>
  <c r="Y3360" i="1"/>
  <c r="Z3360" i="1" s="1"/>
  <c r="Y3361" i="1"/>
  <c r="Z3361" i="1" s="1"/>
  <c r="Y3362" i="1"/>
  <c r="Z3362" i="1" s="1"/>
  <c r="Y3363" i="1"/>
  <c r="Z3363" i="1" s="1"/>
  <c r="Y3364" i="1"/>
  <c r="Z3364" i="1" s="1"/>
  <c r="Y3365" i="1"/>
  <c r="Z3365" i="1" s="1"/>
  <c r="Y3366" i="1"/>
  <c r="Z3366" i="1" s="1"/>
  <c r="Y3367" i="1"/>
  <c r="Z3367" i="1" s="1"/>
  <c r="Y3368" i="1"/>
  <c r="Z3368" i="1" s="1"/>
  <c r="Y3369" i="1"/>
  <c r="Z3369" i="1" s="1"/>
  <c r="Y3370" i="1"/>
  <c r="Z3370" i="1" s="1"/>
  <c r="Y3371" i="1"/>
  <c r="Z3371" i="1" s="1"/>
  <c r="Y3372" i="1"/>
  <c r="Z3372" i="1" s="1"/>
  <c r="Y3373" i="1"/>
  <c r="Z3373" i="1" s="1"/>
  <c r="Y3374" i="1"/>
  <c r="Z3374" i="1" s="1"/>
  <c r="Y3375" i="1"/>
  <c r="Z3375" i="1" s="1"/>
  <c r="Y3376" i="1"/>
  <c r="Z3376" i="1" s="1"/>
  <c r="Y3377" i="1"/>
  <c r="Z3377" i="1" s="1"/>
  <c r="Y3378" i="1"/>
  <c r="Z3378" i="1" s="1"/>
  <c r="Y3379" i="1"/>
  <c r="Z3379" i="1" s="1"/>
  <c r="Y3380" i="1"/>
  <c r="Z3380" i="1" s="1"/>
  <c r="Y3381" i="1"/>
  <c r="Z3381" i="1" s="1"/>
  <c r="Y3382" i="1"/>
  <c r="Z3382" i="1" s="1"/>
  <c r="Y3383" i="1"/>
  <c r="Z3383" i="1" s="1"/>
  <c r="Y3384" i="1"/>
  <c r="Z3384" i="1" s="1"/>
  <c r="Y3385" i="1"/>
  <c r="Z3385" i="1" s="1"/>
  <c r="Y3386" i="1"/>
  <c r="Z3386" i="1" s="1"/>
  <c r="Y3387" i="1"/>
  <c r="Z3387" i="1" s="1"/>
  <c r="Y3388" i="1"/>
  <c r="Z3388" i="1" s="1"/>
  <c r="Y3389" i="1"/>
  <c r="Z3389" i="1" s="1"/>
  <c r="Y3390" i="1"/>
  <c r="Z3390" i="1" s="1"/>
  <c r="Y3391" i="1"/>
  <c r="Z3391" i="1" s="1"/>
  <c r="Y3392" i="1"/>
  <c r="Z3392" i="1" s="1"/>
  <c r="Y3393" i="1"/>
  <c r="Z3393" i="1" s="1"/>
  <c r="Y3394" i="1"/>
  <c r="Z3394" i="1" s="1"/>
  <c r="Y3395" i="1"/>
  <c r="Z3395" i="1" s="1"/>
  <c r="Y3396" i="1"/>
  <c r="Z3396" i="1" s="1"/>
  <c r="Y3397" i="1"/>
  <c r="Z3397" i="1" s="1"/>
  <c r="Y3398" i="1"/>
  <c r="Z3398" i="1" s="1"/>
  <c r="Y3399" i="1"/>
  <c r="Z3399" i="1" s="1"/>
  <c r="Y3400" i="1"/>
  <c r="Z3400" i="1" s="1"/>
  <c r="Y3401" i="1"/>
  <c r="Z3401" i="1" s="1"/>
  <c r="Y3402" i="1"/>
  <c r="Z3402" i="1" s="1"/>
  <c r="Y3403" i="1"/>
  <c r="Z3403" i="1" s="1"/>
  <c r="Y3404" i="1"/>
  <c r="Z3404" i="1" s="1"/>
  <c r="Y3405" i="1"/>
  <c r="Z3405" i="1" s="1"/>
  <c r="Y3406" i="1"/>
  <c r="Z3406" i="1" s="1"/>
  <c r="Y3407" i="1"/>
  <c r="Z3407" i="1" s="1"/>
  <c r="Y3408" i="1"/>
  <c r="Z3408" i="1" s="1"/>
  <c r="Y3409" i="1"/>
  <c r="Z3409" i="1" s="1"/>
  <c r="Y3410" i="1"/>
  <c r="Z3410" i="1" s="1"/>
  <c r="Y3411" i="1"/>
  <c r="Z3411" i="1" s="1"/>
  <c r="Y3412" i="1"/>
  <c r="Z3412" i="1" s="1"/>
  <c r="Y3413" i="1"/>
  <c r="Z3413" i="1" s="1"/>
  <c r="Y3414" i="1"/>
  <c r="Z3414" i="1" s="1"/>
  <c r="Y3415" i="1"/>
  <c r="Z3415" i="1" s="1"/>
  <c r="Y3416" i="1"/>
  <c r="Z3416" i="1" s="1"/>
  <c r="Y3417" i="1"/>
  <c r="Z3417" i="1" s="1"/>
  <c r="Y3418" i="1"/>
  <c r="Z3418" i="1" s="1"/>
  <c r="Y3419" i="1"/>
  <c r="Z3419" i="1" s="1"/>
  <c r="Y3420" i="1"/>
  <c r="Z3420" i="1" s="1"/>
  <c r="Y3421" i="1"/>
  <c r="Z3421" i="1" s="1"/>
  <c r="Y3422" i="1"/>
  <c r="Z3422" i="1" s="1"/>
  <c r="Y3423" i="1"/>
  <c r="Z3423" i="1" s="1"/>
  <c r="Y3424" i="1"/>
  <c r="Z3424" i="1" s="1"/>
  <c r="Y3425" i="1"/>
  <c r="Z3425" i="1" s="1"/>
  <c r="Y3426" i="1"/>
  <c r="Z3426" i="1" s="1"/>
  <c r="Y3427" i="1"/>
  <c r="Z3427" i="1" s="1"/>
  <c r="Y3428" i="1"/>
  <c r="Z3428" i="1" s="1"/>
  <c r="Y3429" i="1"/>
  <c r="Z3429" i="1" s="1"/>
  <c r="Y3430" i="1"/>
  <c r="Z3430" i="1" s="1"/>
  <c r="Y3431" i="1"/>
  <c r="Z3431" i="1" s="1"/>
  <c r="Y3432" i="1"/>
  <c r="Z3432" i="1" s="1"/>
  <c r="Y3433" i="1"/>
  <c r="Z3433" i="1" s="1"/>
  <c r="Y3434" i="1"/>
  <c r="Z3434" i="1" s="1"/>
  <c r="Y3435" i="1"/>
  <c r="Z3435" i="1" s="1"/>
  <c r="Y3436" i="1"/>
  <c r="Z3436" i="1" s="1"/>
  <c r="Y3437" i="1"/>
  <c r="Z3437" i="1" s="1"/>
  <c r="Y3438" i="1"/>
  <c r="Z3438" i="1" s="1"/>
  <c r="Y3439" i="1"/>
  <c r="Z3439" i="1" s="1"/>
  <c r="Y3440" i="1"/>
  <c r="Z3440" i="1" s="1"/>
  <c r="Y3441" i="1"/>
  <c r="Z3441" i="1" s="1"/>
  <c r="Y3442" i="1"/>
  <c r="Z3442" i="1" s="1"/>
  <c r="Y3443" i="1"/>
  <c r="Z3443" i="1" s="1"/>
  <c r="Y3444" i="1"/>
  <c r="Z3444" i="1" s="1"/>
  <c r="Y3445" i="1"/>
  <c r="Z3445" i="1" s="1"/>
  <c r="Y3446" i="1"/>
  <c r="Z3446" i="1" s="1"/>
  <c r="Y3447" i="1"/>
  <c r="Z3447" i="1" s="1"/>
  <c r="Y3448" i="1"/>
  <c r="Z3448" i="1" s="1"/>
  <c r="Y3449" i="1"/>
  <c r="Z3449" i="1" s="1"/>
  <c r="Y3450" i="1"/>
  <c r="Z3450" i="1" s="1"/>
  <c r="Y3451" i="1"/>
  <c r="Z3451" i="1" s="1"/>
  <c r="Y3452" i="1"/>
  <c r="Z3452" i="1" s="1"/>
  <c r="Y3453" i="1"/>
  <c r="Z3453" i="1" s="1"/>
  <c r="Y3454" i="1"/>
  <c r="Z3454" i="1" s="1"/>
  <c r="Y3455" i="1"/>
  <c r="Z3455" i="1" s="1"/>
  <c r="Y3456" i="1"/>
  <c r="Z3456" i="1" s="1"/>
  <c r="Y3457" i="1"/>
  <c r="Z3457" i="1" s="1"/>
  <c r="Y3458" i="1"/>
  <c r="Z3458" i="1" s="1"/>
  <c r="Y3459" i="1"/>
  <c r="Z3459" i="1" s="1"/>
  <c r="Y3460" i="1"/>
  <c r="Z3460" i="1" s="1"/>
  <c r="Y3461" i="1"/>
  <c r="Z3461" i="1" s="1"/>
  <c r="Y3462" i="1"/>
  <c r="Z3462" i="1" s="1"/>
  <c r="Y3463" i="1"/>
  <c r="Z3463" i="1" s="1"/>
  <c r="Y3464" i="1"/>
  <c r="Z3464" i="1" s="1"/>
  <c r="Y3465" i="1"/>
  <c r="Z3465" i="1" s="1"/>
  <c r="Y3466" i="1"/>
  <c r="Z3466" i="1" s="1"/>
  <c r="Y3467" i="1"/>
  <c r="Z3467" i="1" s="1"/>
  <c r="Y3468" i="1"/>
  <c r="Z3468" i="1" s="1"/>
  <c r="Y3469" i="1"/>
  <c r="Z3469" i="1" s="1"/>
  <c r="Y3470" i="1"/>
  <c r="Z3470" i="1" s="1"/>
  <c r="Y3471" i="1"/>
  <c r="Z3471" i="1" s="1"/>
  <c r="Y3472" i="1"/>
  <c r="Z3472" i="1" s="1"/>
  <c r="Y3473" i="1"/>
  <c r="Z3473" i="1" s="1"/>
  <c r="Y3474" i="1"/>
  <c r="Z3474" i="1" s="1"/>
  <c r="Y3475" i="1"/>
  <c r="Z3475" i="1" s="1"/>
  <c r="Y3476" i="1"/>
  <c r="Z3476" i="1" s="1"/>
  <c r="Y3477" i="1"/>
  <c r="Z3477" i="1" s="1"/>
  <c r="Y3478" i="1"/>
  <c r="Z3478" i="1" s="1"/>
  <c r="Y3479" i="1"/>
  <c r="Z3479" i="1" s="1"/>
  <c r="Y3480" i="1"/>
  <c r="Z3480" i="1" s="1"/>
  <c r="Y3481" i="1"/>
  <c r="Z3481" i="1" s="1"/>
  <c r="Y3482" i="1"/>
  <c r="Z3482" i="1" s="1"/>
  <c r="Y3483" i="1"/>
  <c r="Z3483" i="1" s="1"/>
  <c r="Y3484" i="1"/>
  <c r="Z3484" i="1" s="1"/>
  <c r="Y3485" i="1"/>
  <c r="Z3485" i="1" s="1"/>
  <c r="Y3486" i="1"/>
  <c r="Z3486" i="1" s="1"/>
  <c r="Y3487" i="1"/>
  <c r="Z3487" i="1" s="1"/>
  <c r="Y3488" i="1"/>
  <c r="Z3488" i="1" s="1"/>
  <c r="Y3489" i="1"/>
  <c r="Z3489" i="1" s="1"/>
  <c r="Y3490" i="1"/>
  <c r="Y3491" i="1"/>
  <c r="Y3492" i="1"/>
  <c r="Z3492" i="1" s="1"/>
  <c r="Y3493" i="1"/>
  <c r="Y3494" i="1"/>
  <c r="Z3494" i="1" s="1"/>
  <c r="Y3495" i="1"/>
  <c r="Z3495" i="1" s="1"/>
  <c r="Y3496" i="1"/>
  <c r="Z3496" i="1" s="1"/>
  <c r="Y3497" i="1"/>
  <c r="Z3497" i="1" s="1"/>
  <c r="Y3498" i="1"/>
  <c r="Z3498" i="1" s="1"/>
  <c r="Y3499" i="1"/>
  <c r="Z3499" i="1" s="1"/>
  <c r="Y3500" i="1"/>
  <c r="Z3500" i="1" s="1"/>
  <c r="Y3501" i="1"/>
  <c r="Z3501" i="1" s="1"/>
  <c r="Y3502" i="1"/>
  <c r="Z3502" i="1" s="1"/>
  <c r="Y3503" i="1"/>
  <c r="Z3503" i="1" s="1"/>
  <c r="Y3504" i="1"/>
  <c r="Z3504" i="1" s="1"/>
  <c r="Y3505" i="1"/>
  <c r="Z3505" i="1" s="1"/>
  <c r="Y3506" i="1"/>
  <c r="Z3506" i="1" s="1"/>
  <c r="Y3507" i="1"/>
  <c r="Z3507" i="1" s="1"/>
  <c r="Y3508" i="1"/>
  <c r="Z3508" i="1" s="1"/>
  <c r="Y3509" i="1"/>
  <c r="Z3509" i="1" s="1"/>
  <c r="Y3510" i="1"/>
  <c r="Z3510" i="1" s="1"/>
  <c r="Y3511" i="1"/>
  <c r="Z3511" i="1" s="1"/>
  <c r="Y3512" i="1"/>
  <c r="Z3512" i="1" s="1"/>
  <c r="Y3513" i="1"/>
  <c r="Z3513" i="1" s="1"/>
  <c r="Y3514" i="1"/>
  <c r="Z3514" i="1" s="1"/>
  <c r="Y3515" i="1"/>
  <c r="Z3515" i="1" s="1"/>
  <c r="Y3516" i="1"/>
  <c r="Z3516" i="1" s="1"/>
  <c r="Y3517" i="1"/>
  <c r="Z3517" i="1" s="1"/>
  <c r="Y3518" i="1"/>
  <c r="Z3518" i="1" s="1"/>
  <c r="Y3519" i="1"/>
  <c r="Z3519" i="1" s="1"/>
  <c r="Y3520" i="1"/>
  <c r="Z3520" i="1" s="1"/>
  <c r="Y3521" i="1"/>
  <c r="Z3521" i="1" s="1"/>
  <c r="Y3522" i="1"/>
  <c r="Z3522" i="1" s="1"/>
  <c r="Y3523" i="1"/>
  <c r="Z3523" i="1" s="1"/>
  <c r="Y3524" i="1"/>
  <c r="Z3524" i="1" s="1"/>
  <c r="Y3525" i="1"/>
  <c r="Z3525" i="1" s="1"/>
  <c r="Y3526" i="1"/>
  <c r="Z3526" i="1" s="1"/>
  <c r="Y3527" i="1"/>
  <c r="Z3527" i="1" s="1"/>
  <c r="Y3528" i="1"/>
  <c r="Z3528" i="1" s="1"/>
  <c r="Y3529" i="1"/>
  <c r="Z3529" i="1" s="1"/>
  <c r="Y3530" i="1"/>
  <c r="Z3530" i="1" s="1"/>
  <c r="Y3531" i="1"/>
  <c r="Z3531" i="1" s="1"/>
  <c r="Y3532" i="1"/>
  <c r="Z3532" i="1" s="1"/>
  <c r="Y3533" i="1"/>
  <c r="Z3533" i="1" s="1"/>
  <c r="Y3534" i="1"/>
  <c r="Z3534" i="1" s="1"/>
  <c r="Y3535" i="1"/>
  <c r="Z3535" i="1" s="1"/>
  <c r="Y3536" i="1"/>
  <c r="Z3536" i="1" s="1"/>
  <c r="Y3537" i="1"/>
  <c r="Z3537" i="1" s="1"/>
  <c r="Y3538" i="1"/>
  <c r="Z3538" i="1" s="1"/>
  <c r="Y3539" i="1"/>
  <c r="Z3539" i="1" s="1"/>
  <c r="Y3540" i="1"/>
  <c r="Z3540" i="1" s="1"/>
  <c r="Y3541" i="1"/>
  <c r="Z3541" i="1" s="1"/>
  <c r="Y3542" i="1"/>
  <c r="Z3542" i="1" s="1"/>
  <c r="Y3543" i="1"/>
  <c r="Z3543" i="1" s="1"/>
  <c r="Y3544" i="1"/>
  <c r="Z3544" i="1" s="1"/>
  <c r="Y3545" i="1"/>
  <c r="Z3545" i="1" s="1"/>
  <c r="Y3546" i="1"/>
  <c r="Z3546" i="1" s="1"/>
  <c r="Y3547" i="1"/>
  <c r="Z3547" i="1" s="1"/>
  <c r="Y3548" i="1"/>
  <c r="Z3548" i="1" s="1"/>
  <c r="Y3549" i="1"/>
  <c r="Z3549" i="1" s="1"/>
  <c r="Y3550" i="1"/>
  <c r="Z3550" i="1" s="1"/>
  <c r="Y3551" i="1"/>
  <c r="Z3551" i="1" s="1"/>
  <c r="Y3552" i="1"/>
  <c r="Z3552" i="1" s="1"/>
  <c r="Y3553" i="1"/>
  <c r="Z3553" i="1" s="1"/>
  <c r="Y3554" i="1"/>
  <c r="Z3554" i="1" s="1"/>
  <c r="Y3555" i="1"/>
  <c r="Z3555" i="1" s="1"/>
  <c r="Y3556" i="1"/>
  <c r="Z3556" i="1" s="1"/>
  <c r="Y3557" i="1"/>
  <c r="Z3557" i="1" s="1"/>
  <c r="Y3558" i="1"/>
  <c r="Z3558" i="1" s="1"/>
  <c r="Y3559" i="1"/>
  <c r="Z3559" i="1" s="1"/>
  <c r="Y3560" i="1"/>
  <c r="Z3560" i="1" s="1"/>
  <c r="Y3561" i="1"/>
  <c r="Z3561" i="1" s="1"/>
  <c r="Y3562" i="1"/>
  <c r="Z3562" i="1" s="1"/>
  <c r="Y3563" i="1"/>
  <c r="Z3563" i="1" s="1"/>
  <c r="Y3564" i="1"/>
  <c r="Z3564" i="1" s="1"/>
  <c r="Y3565" i="1"/>
  <c r="Z3565" i="1" s="1"/>
  <c r="Y3566" i="1"/>
  <c r="Z3566" i="1" s="1"/>
  <c r="Y3567" i="1"/>
  <c r="Z3567" i="1" s="1"/>
  <c r="Y3568" i="1"/>
  <c r="Z3568" i="1" s="1"/>
  <c r="Y3569" i="1"/>
  <c r="Z3569" i="1" s="1"/>
  <c r="Y3570" i="1"/>
  <c r="Z3570" i="1" s="1"/>
  <c r="Y3571" i="1"/>
  <c r="Z3571" i="1" s="1"/>
  <c r="Y3572" i="1"/>
  <c r="Z3572" i="1" s="1"/>
  <c r="Y3573" i="1"/>
  <c r="Z3573" i="1" s="1"/>
  <c r="Y3574" i="1"/>
  <c r="Z3574" i="1" s="1"/>
  <c r="Y3575" i="1"/>
  <c r="Z3575" i="1" s="1"/>
  <c r="Y3576" i="1"/>
  <c r="Z3576" i="1" s="1"/>
  <c r="Y3577" i="1"/>
  <c r="Z3577" i="1" s="1"/>
  <c r="Y3578" i="1"/>
  <c r="Z3578" i="1" s="1"/>
  <c r="Y3579" i="1"/>
  <c r="Z3579" i="1" s="1"/>
  <c r="Y3580" i="1"/>
  <c r="Z3580" i="1" s="1"/>
  <c r="Y3581" i="1"/>
  <c r="Z3581" i="1" s="1"/>
  <c r="Y3582" i="1"/>
  <c r="Z3582" i="1" s="1"/>
  <c r="Y3583" i="1"/>
  <c r="Z3583" i="1" s="1"/>
  <c r="Y3584" i="1"/>
  <c r="Z3584" i="1" s="1"/>
  <c r="Y3585" i="1"/>
  <c r="Z3585" i="1" s="1"/>
  <c r="Y3586" i="1"/>
  <c r="Z3586" i="1" s="1"/>
  <c r="Y3587" i="1"/>
  <c r="Z3587" i="1" s="1"/>
  <c r="Y3588" i="1"/>
  <c r="Z3588" i="1" s="1"/>
  <c r="Y3589" i="1"/>
  <c r="Z3589" i="1" s="1"/>
  <c r="Y3590" i="1"/>
  <c r="Z3590" i="1" s="1"/>
  <c r="Y3591" i="1"/>
  <c r="Z3591" i="1" s="1"/>
  <c r="Y3592" i="1"/>
  <c r="Z3592" i="1" s="1"/>
  <c r="Y3593" i="1"/>
  <c r="Z3593" i="1" s="1"/>
  <c r="Y3594" i="1"/>
  <c r="Z3594" i="1" s="1"/>
  <c r="Y3595" i="1"/>
  <c r="Z3595" i="1" s="1"/>
  <c r="Y3596" i="1"/>
  <c r="Z3596" i="1" s="1"/>
  <c r="Y3597" i="1"/>
  <c r="Z3597" i="1" s="1"/>
  <c r="Y3598" i="1"/>
  <c r="Z3598" i="1" s="1"/>
  <c r="Y3599" i="1"/>
  <c r="Z3599" i="1" s="1"/>
  <c r="Y3600" i="1"/>
  <c r="Z3600" i="1" s="1"/>
  <c r="Y3601" i="1"/>
  <c r="Z3601" i="1" s="1"/>
  <c r="Y3602" i="1"/>
  <c r="Z3602" i="1" s="1"/>
  <c r="Y3603" i="1"/>
  <c r="Z3603" i="1" s="1"/>
  <c r="Y3604" i="1"/>
  <c r="Z3604" i="1" s="1"/>
  <c r="Y3605" i="1"/>
  <c r="Z3605" i="1" s="1"/>
  <c r="Y3606" i="1"/>
  <c r="Z3606" i="1" s="1"/>
  <c r="Y3607" i="1"/>
  <c r="Z3607" i="1" s="1"/>
  <c r="Y3608" i="1"/>
  <c r="Z3608" i="1" s="1"/>
  <c r="Y3609" i="1"/>
  <c r="Z3609" i="1" s="1"/>
  <c r="Y3610" i="1"/>
  <c r="Z3610" i="1" s="1"/>
  <c r="Y3611" i="1"/>
  <c r="Z3611" i="1" s="1"/>
  <c r="Y3612" i="1"/>
  <c r="Z3612" i="1" s="1"/>
  <c r="Y3613" i="1"/>
  <c r="Z3613" i="1" s="1"/>
  <c r="Y3614" i="1"/>
  <c r="Z3614" i="1" s="1"/>
  <c r="Y3615" i="1"/>
  <c r="Z3615" i="1" s="1"/>
  <c r="Y3616" i="1"/>
  <c r="Z3616" i="1" s="1"/>
  <c r="Y3617" i="1"/>
  <c r="Z3617" i="1" s="1"/>
  <c r="Y3618" i="1"/>
  <c r="Z3618" i="1" s="1"/>
  <c r="Y3619" i="1"/>
  <c r="Z3619" i="1" s="1"/>
  <c r="Y3620" i="1"/>
  <c r="Z3620" i="1" s="1"/>
  <c r="Y3621" i="1"/>
  <c r="Z3621" i="1" s="1"/>
  <c r="Y3622" i="1"/>
  <c r="Z3622" i="1" s="1"/>
  <c r="Y3623" i="1"/>
  <c r="Z3623" i="1" s="1"/>
  <c r="Y3624" i="1"/>
  <c r="Z3624" i="1" s="1"/>
  <c r="Y3625" i="1"/>
  <c r="Z3625" i="1" s="1"/>
  <c r="Y3626" i="1"/>
  <c r="Z3626" i="1" s="1"/>
  <c r="Y3627" i="1"/>
  <c r="Z3627" i="1" s="1"/>
  <c r="Y3628" i="1"/>
  <c r="Z3628" i="1" s="1"/>
  <c r="Y3629" i="1"/>
  <c r="Z3629" i="1" s="1"/>
  <c r="Y3630" i="1"/>
  <c r="Z3630" i="1" s="1"/>
  <c r="Y3631" i="1"/>
  <c r="Z3631" i="1" s="1"/>
  <c r="Y3632" i="1"/>
  <c r="Z3632" i="1" s="1"/>
  <c r="Y3633" i="1"/>
  <c r="Z3633" i="1" s="1"/>
  <c r="Y3634" i="1"/>
  <c r="Z3634" i="1" s="1"/>
  <c r="Y3635" i="1"/>
  <c r="Z3635" i="1" s="1"/>
  <c r="Y3636" i="1"/>
  <c r="Z3636" i="1" s="1"/>
  <c r="Y3637" i="1"/>
  <c r="Z3637" i="1" s="1"/>
  <c r="Y3638" i="1"/>
  <c r="Z3638" i="1" s="1"/>
  <c r="Y3639" i="1"/>
  <c r="Z3639" i="1" s="1"/>
  <c r="Y3640" i="1"/>
  <c r="Z3640" i="1" s="1"/>
  <c r="Y3641" i="1"/>
  <c r="Z3641" i="1" s="1"/>
  <c r="Y3642" i="1"/>
  <c r="Z3642" i="1" s="1"/>
  <c r="Y3643" i="1"/>
  <c r="Z3643" i="1" s="1"/>
  <c r="Y3644" i="1"/>
  <c r="Z3644" i="1" s="1"/>
  <c r="Y3645" i="1"/>
  <c r="Z3645" i="1" s="1"/>
  <c r="Y3646" i="1"/>
  <c r="Z3646" i="1" s="1"/>
  <c r="Y3647" i="1"/>
  <c r="Z3647" i="1" s="1"/>
  <c r="Y3648" i="1"/>
  <c r="Z3648" i="1" s="1"/>
  <c r="Y3649" i="1"/>
  <c r="Z3649" i="1" s="1"/>
  <c r="Y3650" i="1"/>
  <c r="Z3650" i="1" s="1"/>
  <c r="Y3651" i="1"/>
  <c r="Z3651" i="1" s="1"/>
  <c r="Y3652" i="1"/>
  <c r="Z3652" i="1" s="1"/>
  <c r="Y3653" i="1"/>
  <c r="Z3653" i="1" s="1"/>
  <c r="Y3654" i="1"/>
  <c r="Z3654" i="1" s="1"/>
  <c r="Y3655" i="1"/>
  <c r="Z3655" i="1" s="1"/>
  <c r="Y3656" i="1"/>
  <c r="Z3656" i="1" s="1"/>
  <c r="Y3657" i="1"/>
  <c r="Z3657" i="1" s="1"/>
  <c r="Y3658" i="1"/>
  <c r="Z3658" i="1" s="1"/>
  <c r="Y3659" i="1"/>
  <c r="Z3659" i="1" s="1"/>
  <c r="Y3660" i="1"/>
  <c r="Z3660" i="1" s="1"/>
  <c r="Y3661" i="1"/>
  <c r="Z3661" i="1" s="1"/>
  <c r="Y3662" i="1"/>
  <c r="Z3662" i="1" s="1"/>
  <c r="Y3663" i="1"/>
  <c r="Z3663" i="1" s="1"/>
  <c r="Y3664" i="1"/>
  <c r="Z3664" i="1" s="1"/>
  <c r="Y3665" i="1"/>
  <c r="Z3665" i="1" s="1"/>
  <c r="Y3666" i="1"/>
  <c r="Z3666" i="1" s="1"/>
  <c r="Y3667" i="1"/>
  <c r="Z3667" i="1" s="1"/>
  <c r="Y3668" i="1"/>
  <c r="Z3668" i="1" s="1"/>
  <c r="Y3669" i="1"/>
  <c r="Z3669" i="1" s="1"/>
  <c r="Y3670" i="1"/>
  <c r="Z3670" i="1" s="1"/>
  <c r="Y3671" i="1"/>
  <c r="Z3671" i="1" s="1"/>
  <c r="Y3672" i="1"/>
  <c r="Z3672" i="1" s="1"/>
  <c r="Y3673" i="1"/>
  <c r="Z3673" i="1" s="1"/>
  <c r="Y3674" i="1"/>
  <c r="Z3674" i="1" s="1"/>
  <c r="Y3675" i="1"/>
  <c r="Z3675" i="1" s="1"/>
  <c r="Y3676" i="1"/>
  <c r="Z3676" i="1" s="1"/>
  <c r="Y3677" i="1"/>
  <c r="Z3677" i="1" s="1"/>
  <c r="Y3678" i="1"/>
  <c r="Z3678" i="1" s="1"/>
  <c r="Y3679" i="1"/>
  <c r="Z3679" i="1" s="1"/>
  <c r="Y3680" i="1"/>
  <c r="Z3680" i="1" s="1"/>
  <c r="Y3681" i="1"/>
  <c r="Z3681" i="1" s="1"/>
  <c r="Y3682" i="1"/>
  <c r="Z3682" i="1" s="1"/>
  <c r="Y3683" i="1"/>
  <c r="Z3683" i="1" s="1"/>
  <c r="Y3684" i="1"/>
  <c r="Z3684" i="1" s="1"/>
  <c r="Y3685" i="1"/>
  <c r="Z3685" i="1" s="1"/>
  <c r="Y3686" i="1"/>
  <c r="Z3686" i="1" s="1"/>
  <c r="Y3687" i="1"/>
  <c r="Z3687" i="1" s="1"/>
  <c r="Y3688" i="1"/>
  <c r="Z3688" i="1" s="1"/>
  <c r="Y3689" i="1"/>
  <c r="Z3689" i="1" s="1"/>
  <c r="Y3690" i="1"/>
  <c r="Z3690" i="1" s="1"/>
  <c r="Y3691" i="1"/>
  <c r="Z3691" i="1" s="1"/>
  <c r="Y3692" i="1"/>
  <c r="Z3692" i="1" s="1"/>
  <c r="Y3693" i="1"/>
  <c r="Z3693" i="1" s="1"/>
  <c r="Y3694" i="1"/>
  <c r="Z3694" i="1" s="1"/>
  <c r="Y3695" i="1"/>
  <c r="Z3695" i="1" s="1"/>
  <c r="Y3696" i="1"/>
  <c r="Z3696" i="1" s="1"/>
  <c r="Y3697" i="1"/>
  <c r="Z3697" i="1" s="1"/>
  <c r="Y3698" i="1"/>
  <c r="Z3698" i="1" s="1"/>
  <c r="Y3699" i="1"/>
  <c r="Z3699" i="1" s="1"/>
  <c r="Y3700" i="1"/>
  <c r="Z3700" i="1" s="1"/>
  <c r="Y3701" i="1"/>
  <c r="Z3701" i="1" s="1"/>
  <c r="Y3702" i="1"/>
  <c r="Z3702" i="1" s="1"/>
  <c r="Y3703" i="1"/>
  <c r="Z3703" i="1" s="1"/>
  <c r="Y3704" i="1"/>
  <c r="Z3704" i="1" s="1"/>
  <c r="Y3705" i="1"/>
  <c r="Z3705" i="1" s="1"/>
  <c r="Y3706" i="1"/>
  <c r="Z3706" i="1" s="1"/>
  <c r="Y3707" i="1"/>
  <c r="Z3707" i="1" s="1"/>
  <c r="Y3708" i="1"/>
  <c r="Z3708" i="1" s="1"/>
  <c r="Y3709" i="1"/>
  <c r="Z3709" i="1" s="1"/>
  <c r="Y3710" i="1"/>
  <c r="Z3710" i="1" s="1"/>
  <c r="Y3711" i="1"/>
  <c r="Z3711" i="1" s="1"/>
  <c r="Y3712" i="1"/>
  <c r="Z3712" i="1" s="1"/>
  <c r="Y3713" i="1"/>
  <c r="Z3713" i="1" s="1"/>
  <c r="Y3714" i="1"/>
  <c r="Z3714" i="1" s="1"/>
  <c r="Y3715" i="1"/>
  <c r="Z3715" i="1" s="1"/>
  <c r="Y3716" i="1"/>
  <c r="Z3716" i="1" s="1"/>
  <c r="Y3717" i="1"/>
  <c r="Z3717" i="1" s="1"/>
  <c r="Y3718" i="1"/>
  <c r="Z3718" i="1" s="1"/>
  <c r="Y3719" i="1"/>
  <c r="Z3719" i="1" s="1"/>
  <c r="Y3720" i="1"/>
  <c r="Z3720" i="1" s="1"/>
  <c r="Y3721" i="1"/>
  <c r="Z3721" i="1" s="1"/>
  <c r="Y3722" i="1"/>
  <c r="Z3722" i="1" s="1"/>
  <c r="Y3723" i="1"/>
  <c r="Z3723" i="1" s="1"/>
  <c r="Y3724" i="1"/>
  <c r="Z3724" i="1" s="1"/>
  <c r="Y3725" i="1"/>
  <c r="Z3725" i="1" s="1"/>
  <c r="Y3726" i="1"/>
  <c r="Z3726" i="1" s="1"/>
  <c r="Y3727" i="1"/>
  <c r="Z3727" i="1" s="1"/>
  <c r="Y3728" i="1"/>
  <c r="Z3728" i="1" s="1"/>
  <c r="Y3729" i="1"/>
  <c r="Z3729" i="1" s="1"/>
  <c r="Y3730" i="1"/>
  <c r="Z3730" i="1" s="1"/>
  <c r="Y3731" i="1"/>
  <c r="Z3731" i="1" s="1"/>
  <c r="Y3732" i="1"/>
  <c r="Z3732" i="1" s="1"/>
  <c r="Y3733" i="1"/>
  <c r="Z3733" i="1" s="1"/>
  <c r="Y3734" i="1"/>
  <c r="Z3734" i="1" s="1"/>
  <c r="Y3735" i="1"/>
  <c r="Z3735" i="1" s="1"/>
  <c r="Y3736" i="1"/>
  <c r="Z3736" i="1" s="1"/>
  <c r="Y3737" i="1"/>
  <c r="Y3738" i="1"/>
  <c r="Z3738" i="1" s="1"/>
  <c r="Y3739" i="1"/>
  <c r="Z3739" i="1" s="1"/>
  <c r="Y3740" i="1"/>
  <c r="Z3740" i="1" s="1"/>
  <c r="Y3741" i="1"/>
  <c r="Z3741" i="1" s="1"/>
  <c r="Y3742" i="1"/>
  <c r="Z3742" i="1" s="1"/>
  <c r="Y3743" i="1"/>
  <c r="Z3743" i="1" s="1"/>
  <c r="Y3744" i="1"/>
  <c r="Z3744" i="1" s="1"/>
  <c r="Y3745" i="1"/>
  <c r="Z3745" i="1" s="1"/>
  <c r="Y3746" i="1"/>
  <c r="Z3746" i="1" s="1"/>
  <c r="Y3747" i="1"/>
  <c r="Z3747" i="1" s="1"/>
  <c r="Y3748" i="1"/>
  <c r="Z3748" i="1" s="1"/>
  <c r="Y3749" i="1"/>
  <c r="Z3749" i="1" s="1"/>
  <c r="Y3750" i="1"/>
  <c r="Z3750" i="1" s="1"/>
  <c r="Y3751" i="1"/>
  <c r="Z3751" i="1" s="1"/>
  <c r="Y3752" i="1"/>
  <c r="Z3752" i="1" s="1"/>
  <c r="Y3753" i="1"/>
  <c r="Z3753" i="1" s="1"/>
  <c r="Y3754" i="1"/>
  <c r="Z3754" i="1" s="1"/>
  <c r="Y3755" i="1"/>
  <c r="Z3755" i="1" s="1"/>
  <c r="Y3756" i="1"/>
  <c r="Z3756" i="1" s="1"/>
  <c r="Y3757" i="1"/>
  <c r="Z3757" i="1" s="1"/>
  <c r="Y3758" i="1"/>
  <c r="Z3758" i="1" s="1"/>
  <c r="Y3759" i="1"/>
  <c r="Z3759" i="1" s="1"/>
  <c r="Y3760" i="1"/>
  <c r="Z3760" i="1" s="1"/>
  <c r="Y3761" i="1"/>
  <c r="Z3761" i="1" s="1"/>
  <c r="Y3762" i="1"/>
  <c r="Z3762" i="1" s="1"/>
  <c r="Y3763" i="1"/>
  <c r="Z3763" i="1" s="1"/>
  <c r="Y3764" i="1"/>
  <c r="Z3764" i="1" s="1"/>
  <c r="Y3765" i="1"/>
  <c r="Z3765" i="1" s="1"/>
  <c r="Y3766" i="1"/>
  <c r="Z3766" i="1" s="1"/>
  <c r="Y3767" i="1"/>
  <c r="Z3767" i="1" s="1"/>
  <c r="Y3768" i="1"/>
  <c r="Z3768" i="1" s="1"/>
  <c r="Y3769" i="1"/>
  <c r="Z3769" i="1" s="1"/>
  <c r="Y3770" i="1"/>
  <c r="Z3770" i="1" s="1"/>
  <c r="Y3771" i="1"/>
  <c r="Z3771" i="1" s="1"/>
  <c r="Y3772" i="1"/>
  <c r="Z3772" i="1" s="1"/>
  <c r="Y3773" i="1"/>
  <c r="Z3773" i="1" s="1"/>
  <c r="Y3774" i="1"/>
  <c r="Z3774" i="1" s="1"/>
  <c r="Y3775" i="1"/>
  <c r="Z3775" i="1" s="1"/>
  <c r="Y3776" i="1"/>
  <c r="Z3776" i="1" s="1"/>
  <c r="Y3777" i="1"/>
  <c r="Z3777" i="1" s="1"/>
  <c r="Y3778" i="1"/>
  <c r="Z3778" i="1" s="1"/>
  <c r="Y3779" i="1"/>
  <c r="Z3779" i="1" s="1"/>
  <c r="Y3780" i="1"/>
  <c r="Z3780" i="1" s="1"/>
  <c r="Y3781" i="1"/>
  <c r="Z3781" i="1" s="1"/>
  <c r="Y3782" i="1"/>
  <c r="Z3782" i="1" s="1"/>
  <c r="Y3783" i="1"/>
  <c r="Z3783" i="1" s="1"/>
  <c r="Y3784" i="1"/>
  <c r="Z3784" i="1" s="1"/>
  <c r="Y3785" i="1"/>
  <c r="Z3785" i="1" s="1"/>
  <c r="Y3786" i="1"/>
  <c r="Z3786" i="1" s="1"/>
  <c r="Y3787" i="1"/>
  <c r="Z3787" i="1" s="1"/>
  <c r="Y3788" i="1"/>
  <c r="Z3788" i="1" s="1"/>
  <c r="Y3789" i="1"/>
  <c r="Z3789" i="1" s="1"/>
  <c r="Y3790" i="1"/>
  <c r="Z3790" i="1" s="1"/>
  <c r="Y3791" i="1"/>
  <c r="Z3791" i="1" s="1"/>
  <c r="Y3792" i="1"/>
  <c r="Z3792" i="1" s="1"/>
  <c r="Y3793" i="1"/>
  <c r="Z3793" i="1" s="1"/>
  <c r="Y3794" i="1"/>
  <c r="Z3794" i="1" s="1"/>
  <c r="Y3795" i="1"/>
  <c r="Z3795" i="1" s="1"/>
  <c r="Y3796" i="1"/>
  <c r="Z3796" i="1" s="1"/>
  <c r="Y3797" i="1"/>
  <c r="Z3797" i="1" s="1"/>
  <c r="Y3798" i="1"/>
  <c r="Z3798" i="1" s="1"/>
  <c r="Y3799" i="1"/>
  <c r="Z3799" i="1" s="1"/>
  <c r="Y3800" i="1"/>
  <c r="Z3800" i="1" s="1"/>
  <c r="Y3801" i="1"/>
  <c r="Z3801" i="1" s="1"/>
  <c r="Y3802" i="1"/>
  <c r="Z3802" i="1" s="1"/>
  <c r="Y3803" i="1"/>
  <c r="Z3803" i="1" s="1"/>
  <c r="Y3804" i="1"/>
  <c r="Z3804" i="1" s="1"/>
  <c r="Y3805" i="1"/>
  <c r="Z3805" i="1" s="1"/>
  <c r="Y3806" i="1"/>
  <c r="Z3806" i="1" s="1"/>
  <c r="Y3807" i="1"/>
  <c r="Z3807" i="1" s="1"/>
  <c r="Y3808" i="1"/>
  <c r="Z3808" i="1" s="1"/>
  <c r="Y3809" i="1"/>
  <c r="Z3809" i="1" s="1"/>
  <c r="Y3810" i="1"/>
  <c r="Z3810" i="1" s="1"/>
  <c r="Y3811" i="1"/>
  <c r="Z3811" i="1" s="1"/>
  <c r="Y3812" i="1"/>
  <c r="Z3812" i="1" s="1"/>
  <c r="Y3813" i="1"/>
  <c r="Z3813" i="1" s="1"/>
  <c r="Y3814" i="1"/>
  <c r="Z3814" i="1" s="1"/>
  <c r="Y3815" i="1"/>
  <c r="Z3815" i="1" s="1"/>
  <c r="Y3816" i="1"/>
  <c r="Z3816" i="1" s="1"/>
  <c r="Y3817" i="1"/>
  <c r="Z3817" i="1" s="1"/>
  <c r="Y3818" i="1"/>
  <c r="Z3818" i="1" s="1"/>
  <c r="Y3819" i="1"/>
  <c r="Z3819" i="1" s="1"/>
  <c r="Y3820" i="1"/>
  <c r="Z3820" i="1" s="1"/>
  <c r="Y3821" i="1"/>
  <c r="Z3821" i="1" s="1"/>
  <c r="Y3822" i="1"/>
  <c r="Z3822" i="1" s="1"/>
  <c r="Y3823" i="1"/>
  <c r="Z3823" i="1" s="1"/>
  <c r="Y3824" i="1"/>
  <c r="Z3824" i="1" s="1"/>
  <c r="Y3825" i="1"/>
  <c r="Z3825" i="1" s="1"/>
  <c r="Y3826" i="1"/>
  <c r="Z3826" i="1" s="1"/>
  <c r="Y3827" i="1"/>
  <c r="Z3827" i="1" s="1"/>
  <c r="Y3828" i="1"/>
  <c r="Z3828" i="1" s="1"/>
  <c r="Y3829" i="1"/>
  <c r="Z3829" i="1" s="1"/>
  <c r="Y3830" i="1"/>
  <c r="Z3830" i="1" s="1"/>
  <c r="Y3831" i="1"/>
  <c r="Z3831" i="1" s="1"/>
  <c r="Y3832" i="1"/>
  <c r="Z3832" i="1" s="1"/>
  <c r="Y3833" i="1"/>
  <c r="Z3833" i="1" s="1"/>
  <c r="Y3834" i="1"/>
  <c r="Z3834" i="1" s="1"/>
  <c r="Y3835" i="1"/>
  <c r="Z3835" i="1" s="1"/>
  <c r="Y3836" i="1"/>
  <c r="Z3836" i="1" s="1"/>
  <c r="Y3837" i="1"/>
  <c r="Z3837" i="1" s="1"/>
  <c r="Y3838" i="1"/>
  <c r="Z3838" i="1" s="1"/>
  <c r="Y3839" i="1"/>
  <c r="Z3839" i="1" s="1"/>
  <c r="Y3840" i="1"/>
  <c r="Z3840" i="1" s="1"/>
  <c r="Y3841" i="1"/>
  <c r="Z3841" i="1" s="1"/>
  <c r="Y3842" i="1"/>
  <c r="Z3842" i="1" s="1"/>
  <c r="Y3843" i="1"/>
  <c r="Z3843" i="1" s="1"/>
  <c r="Y3844" i="1"/>
  <c r="Z3844" i="1" s="1"/>
  <c r="Y3845" i="1"/>
  <c r="Z3845" i="1" s="1"/>
  <c r="Y3846" i="1"/>
  <c r="Z3846" i="1" s="1"/>
  <c r="Y3847" i="1"/>
  <c r="Z3847" i="1" s="1"/>
  <c r="Y3848" i="1"/>
  <c r="Z3848" i="1" s="1"/>
  <c r="Y3849" i="1"/>
  <c r="Z3849" i="1" s="1"/>
  <c r="Y3850" i="1"/>
  <c r="Z3850" i="1" s="1"/>
  <c r="Y3851" i="1"/>
  <c r="Z3851" i="1" s="1"/>
  <c r="Y3852" i="1"/>
  <c r="Z3852" i="1" s="1"/>
  <c r="Y3853" i="1"/>
  <c r="Z3853" i="1" s="1"/>
  <c r="Y3854" i="1"/>
  <c r="Z3854" i="1" s="1"/>
  <c r="Y3855" i="1"/>
  <c r="Z3855" i="1" s="1"/>
  <c r="Y3856" i="1"/>
  <c r="Z3856" i="1" s="1"/>
  <c r="Y3857" i="1"/>
  <c r="Z3857" i="1" s="1"/>
  <c r="Y3858" i="1"/>
  <c r="Z3858" i="1" s="1"/>
  <c r="Y3859" i="1"/>
  <c r="Z3859" i="1" s="1"/>
  <c r="Y3860" i="1"/>
  <c r="Z3860" i="1" s="1"/>
  <c r="Y3861" i="1"/>
  <c r="Z3861" i="1" s="1"/>
  <c r="Y3862" i="1"/>
  <c r="Z3862" i="1" s="1"/>
  <c r="Y3863" i="1"/>
  <c r="Z3863" i="1" s="1"/>
  <c r="Y3864" i="1"/>
  <c r="Z3864" i="1" s="1"/>
  <c r="Y3865" i="1"/>
  <c r="Z3865" i="1" s="1"/>
  <c r="Y3866" i="1"/>
  <c r="Z3866" i="1" s="1"/>
  <c r="Y3867" i="1"/>
  <c r="Z3867" i="1" s="1"/>
  <c r="Y3868" i="1"/>
  <c r="Z3868" i="1" s="1"/>
  <c r="Y3869" i="1"/>
  <c r="Z3869" i="1" s="1"/>
  <c r="Y3870" i="1"/>
  <c r="Z3870" i="1" s="1"/>
  <c r="Y3871" i="1"/>
  <c r="Z3871" i="1" s="1"/>
  <c r="Y3872" i="1"/>
  <c r="Z3872" i="1" s="1"/>
  <c r="Y3873" i="1"/>
  <c r="Z3873" i="1" s="1"/>
  <c r="Y3874" i="1"/>
  <c r="Z3874" i="1" s="1"/>
  <c r="Y3875" i="1"/>
  <c r="Z3875" i="1" s="1"/>
  <c r="Y3876" i="1"/>
  <c r="Z3876" i="1" s="1"/>
  <c r="Y3877" i="1"/>
  <c r="Z3877" i="1" s="1"/>
  <c r="Y3878" i="1"/>
  <c r="Z3878" i="1" s="1"/>
  <c r="Y3879" i="1"/>
  <c r="Z3879" i="1" s="1"/>
  <c r="Y3880" i="1"/>
  <c r="Z3880" i="1" s="1"/>
  <c r="Y3881" i="1"/>
  <c r="Z3881" i="1" s="1"/>
  <c r="Y3882" i="1"/>
  <c r="Z3882" i="1" s="1"/>
  <c r="Y3883" i="1"/>
  <c r="Z3883" i="1" s="1"/>
  <c r="Y3884" i="1"/>
  <c r="Z3884" i="1" s="1"/>
  <c r="Y3885" i="1"/>
  <c r="Z3885" i="1" s="1"/>
  <c r="Y3886" i="1"/>
  <c r="Z3886" i="1" s="1"/>
  <c r="Y3887" i="1"/>
  <c r="Z3887" i="1" s="1"/>
  <c r="Y3888" i="1"/>
  <c r="Z3888" i="1" s="1"/>
  <c r="Y3889" i="1"/>
  <c r="Z3889" i="1" s="1"/>
  <c r="Y3890" i="1"/>
  <c r="Z3890" i="1" s="1"/>
  <c r="Y3891" i="1"/>
  <c r="Z3891" i="1" s="1"/>
  <c r="Y3892" i="1"/>
  <c r="Z3892" i="1" s="1"/>
  <c r="Y3893" i="1"/>
  <c r="Z3893" i="1" s="1"/>
  <c r="Y3894" i="1"/>
  <c r="Z3894" i="1" s="1"/>
  <c r="Y3895" i="1"/>
  <c r="Z3895" i="1" s="1"/>
  <c r="Y3896" i="1"/>
  <c r="Z3896" i="1" s="1"/>
  <c r="Y3897" i="1"/>
  <c r="Z3897" i="1" s="1"/>
  <c r="Y3898" i="1"/>
  <c r="Z3898" i="1" s="1"/>
  <c r="Y3899" i="1"/>
  <c r="Z3899" i="1" s="1"/>
  <c r="Y3900" i="1"/>
  <c r="Z3900" i="1" s="1"/>
  <c r="Y3901" i="1"/>
  <c r="Z3901" i="1" s="1"/>
  <c r="Y3902" i="1"/>
  <c r="Z3902" i="1" s="1"/>
  <c r="Y3903" i="1"/>
  <c r="Z3903" i="1" s="1"/>
  <c r="Y3904" i="1"/>
  <c r="Z3904" i="1" s="1"/>
  <c r="Y3905" i="1"/>
  <c r="Z3905" i="1" s="1"/>
  <c r="Y3906" i="1"/>
  <c r="Y3907" i="1"/>
  <c r="Z3907" i="1" s="1"/>
  <c r="Y3908" i="1"/>
  <c r="Z3908" i="1" s="1"/>
  <c r="Y3909" i="1"/>
  <c r="Y3910" i="1"/>
  <c r="Y3911" i="1"/>
  <c r="Y3912" i="1"/>
  <c r="Z3912" i="1" s="1"/>
  <c r="Y3913" i="1"/>
  <c r="Y3914" i="1"/>
  <c r="Y3915" i="1"/>
  <c r="Z3915" i="1" s="1"/>
  <c r="Y17" i="1"/>
  <c r="Z17" i="1" s="1"/>
  <c r="U3882" i="1" l="1"/>
  <c r="N3882" i="1"/>
  <c r="U3873" i="1"/>
  <c r="N3873" i="1"/>
  <c r="U3856" i="1"/>
  <c r="U3850" i="1"/>
  <c r="U3716" i="1"/>
  <c r="U3450" i="1"/>
  <c r="U3447" i="1"/>
  <c r="U3440" i="1"/>
  <c r="U3430" i="1"/>
  <c r="U3402" i="1"/>
  <c r="U3244" i="1"/>
  <c r="U2925" i="1"/>
  <c r="U2922" i="1"/>
  <c r="U2918" i="1"/>
  <c r="T2291" i="1"/>
  <c r="T2132" i="1"/>
  <c r="Z2132" i="1" s="1"/>
  <c r="T2120" i="1"/>
  <c r="T2116" i="1"/>
  <c r="T2036" i="1"/>
  <c r="Z2036" i="1" s="1"/>
  <c r="T1997" i="1"/>
  <c r="T1846" i="1"/>
  <c r="Z1846" i="1" s="1"/>
  <c r="T1561" i="1"/>
  <c r="Z1561" i="1" s="1"/>
  <c r="T1558" i="1"/>
  <c r="T748" i="1"/>
  <c r="T653" i="1"/>
  <c r="Z653" i="1" s="1"/>
  <c r="T483" i="1"/>
  <c r="T353" i="1"/>
  <c r="Z353" i="1" s="1"/>
  <c r="U2132" i="1" l="1"/>
  <c r="U2036" i="1"/>
  <c r="U748" i="1"/>
  <c r="Z748" i="1"/>
  <c r="U353" i="1"/>
  <c r="U483" i="1"/>
  <c r="Z483" i="1"/>
  <c r="U1558" i="1"/>
  <c r="Z1558" i="1"/>
  <c r="U1846" i="1"/>
  <c r="U2116" i="1"/>
  <c r="Z2116" i="1"/>
  <c r="U2291" i="1"/>
  <c r="Z2291" i="1"/>
  <c r="U1997" i="1"/>
  <c r="Z1997" i="1"/>
  <c r="U2120" i="1"/>
  <c r="Z2120" i="1"/>
  <c r="U653" i="1"/>
  <c r="U1561" i="1"/>
  <c r="T3221" i="1"/>
  <c r="T299" i="1"/>
  <c r="U299" i="1" l="1"/>
  <c r="Z299" i="1"/>
  <c r="U3221" i="1"/>
  <c r="Z3221" i="1"/>
  <c r="U3912" i="1"/>
  <c r="T3911" i="1"/>
  <c r="T3910" i="1"/>
  <c r="T3909" i="1"/>
  <c r="U3908" i="1"/>
  <c r="U3907" i="1"/>
  <c r="T3906" i="1"/>
  <c r="U3905" i="1"/>
  <c r="U3904" i="1"/>
  <c r="U3903" i="1"/>
  <c r="U3902" i="1"/>
  <c r="U3901" i="1"/>
  <c r="U3900" i="1"/>
  <c r="U3899" i="1"/>
  <c r="U3898" i="1"/>
  <c r="U3897" i="1"/>
  <c r="U3896" i="1"/>
  <c r="U3895" i="1"/>
  <c r="U3894" i="1"/>
  <c r="U3893" i="1"/>
  <c r="U3892" i="1"/>
  <c r="U3887" i="1"/>
  <c r="U3886" i="1"/>
  <c r="N3886" i="1"/>
  <c r="U3885" i="1"/>
  <c r="U3884" i="1"/>
  <c r="N3884" i="1"/>
  <c r="U3883" i="1"/>
  <c r="N3883" i="1"/>
  <c r="U3881" i="1"/>
  <c r="N3881" i="1"/>
  <c r="U3880" i="1"/>
  <c r="N3880" i="1"/>
  <c r="U3879" i="1"/>
  <c r="N3879" i="1"/>
  <c r="U3878" i="1"/>
  <c r="N3878" i="1"/>
  <c r="U3877" i="1"/>
  <c r="N3877" i="1"/>
  <c r="U3876" i="1"/>
  <c r="N3876" i="1"/>
  <c r="U3875" i="1"/>
  <c r="N3875" i="1"/>
  <c r="U3874" i="1"/>
  <c r="N3874" i="1"/>
  <c r="U3872" i="1"/>
  <c r="N3872" i="1"/>
  <c r="U3871" i="1"/>
  <c r="U3870" i="1"/>
  <c r="U3869" i="1"/>
  <c r="U3868" i="1"/>
  <c r="U3867" i="1"/>
  <c r="U3866" i="1"/>
  <c r="U3865" i="1"/>
  <c r="U3864" i="1"/>
  <c r="U3863" i="1"/>
  <c r="U3862" i="1"/>
  <c r="U3861" i="1"/>
  <c r="U3860" i="1"/>
  <c r="U3859" i="1"/>
  <c r="U3858" i="1"/>
  <c r="U3857" i="1"/>
  <c r="U3855" i="1"/>
  <c r="U3854" i="1"/>
  <c r="U3853" i="1"/>
  <c r="U3852" i="1"/>
  <c r="U3851" i="1"/>
  <c r="U3849" i="1"/>
  <c r="U3848" i="1"/>
  <c r="U3847" i="1"/>
  <c r="U3846" i="1"/>
  <c r="U3845" i="1"/>
  <c r="U3844" i="1"/>
  <c r="U3843" i="1"/>
  <c r="U3842" i="1"/>
  <c r="U3841" i="1"/>
  <c r="U3840" i="1"/>
  <c r="U3839" i="1"/>
  <c r="U3838" i="1"/>
  <c r="U3837" i="1"/>
  <c r="U3836" i="1"/>
  <c r="U3835" i="1"/>
  <c r="U3834" i="1"/>
  <c r="U3833" i="1"/>
  <c r="U3832" i="1"/>
  <c r="U3831" i="1"/>
  <c r="U3830" i="1"/>
  <c r="U3829" i="1"/>
  <c r="U3828" i="1"/>
  <c r="U3827" i="1"/>
  <c r="U3826" i="1"/>
  <c r="U3825" i="1"/>
  <c r="U3824" i="1"/>
  <c r="U3823" i="1"/>
  <c r="U3822" i="1"/>
  <c r="U3821" i="1"/>
  <c r="U3820" i="1"/>
  <c r="U3819" i="1"/>
  <c r="U3818" i="1"/>
  <c r="U3817" i="1"/>
  <c r="U3816" i="1"/>
  <c r="U3815" i="1"/>
  <c r="U3814" i="1"/>
  <c r="U3813" i="1"/>
  <c r="U3812" i="1"/>
  <c r="U3811" i="1"/>
  <c r="U3810" i="1"/>
  <c r="U3809" i="1"/>
  <c r="U3808" i="1"/>
  <c r="U3807" i="1"/>
  <c r="U3806" i="1"/>
  <c r="U3805" i="1"/>
  <c r="U3804" i="1"/>
  <c r="U3803" i="1"/>
  <c r="U3802" i="1"/>
  <c r="U3801" i="1"/>
  <c r="U3800" i="1"/>
  <c r="U3799" i="1"/>
  <c r="U3798" i="1"/>
  <c r="U3797" i="1"/>
  <c r="U3796" i="1"/>
  <c r="U3795" i="1"/>
  <c r="U3794" i="1"/>
  <c r="U3793" i="1"/>
  <c r="U3792" i="1"/>
  <c r="U3791" i="1"/>
  <c r="N3791" i="1"/>
  <c r="U3790" i="1"/>
  <c r="N3790" i="1"/>
  <c r="U3789" i="1"/>
  <c r="N3789" i="1"/>
  <c r="U3788" i="1"/>
  <c r="N3788" i="1"/>
  <c r="U3787" i="1"/>
  <c r="N3787" i="1"/>
  <c r="U3786" i="1"/>
  <c r="N3786" i="1"/>
  <c r="U3785" i="1"/>
  <c r="N3785" i="1"/>
  <c r="U3784" i="1"/>
  <c r="N3784" i="1"/>
  <c r="U3783" i="1"/>
  <c r="N3783" i="1"/>
  <c r="U3782" i="1"/>
  <c r="N3782" i="1"/>
  <c r="U3781" i="1"/>
  <c r="N3781" i="1"/>
  <c r="U3780" i="1"/>
  <c r="N3780" i="1"/>
  <c r="U3779" i="1"/>
  <c r="N3779" i="1"/>
  <c r="U3778" i="1"/>
  <c r="N3778" i="1"/>
  <c r="U3777" i="1"/>
  <c r="N3777" i="1"/>
  <c r="U3776" i="1"/>
  <c r="N3776" i="1"/>
  <c r="U3775" i="1"/>
  <c r="N3775" i="1"/>
  <c r="U3774" i="1"/>
  <c r="U3773" i="1"/>
  <c r="U3772" i="1"/>
  <c r="U3771" i="1"/>
  <c r="U3770" i="1"/>
  <c r="U3769" i="1"/>
  <c r="U3768" i="1"/>
  <c r="U3767" i="1"/>
  <c r="U3766" i="1"/>
  <c r="U3765" i="1"/>
  <c r="U3764" i="1"/>
  <c r="U3763" i="1"/>
  <c r="U3762" i="1"/>
  <c r="U3761" i="1"/>
  <c r="U3760" i="1"/>
  <c r="U3759" i="1"/>
  <c r="U3758" i="1"/>
  <c r="U3757" i="1"/>
  <c r="U3756" i="1"/>
  <c r="U3754" i="1"/>
  <c r="U3753" i="1"/>
  <c r="U3752" i="1"/>
  <c r="U3751" i="1"/>
  <c r="U3750" i="1"/>
  <c r="U3749" i="1"/>
  <c r="U3748" i="1"/>
  <c r="U3747" i="1"/>
  <c r="U3746" i="1"/>
  <c r="U3745" i="1"/>
  <c r="U3744" i="1"/>
  <c r="U3743" i="1"/>
  <c r="U3742" i="1"/>
  <c r="U3741" i="1"/>
  <c r="U3740" i="1"/>
  <c r="U3739" i="1"/>
  <c r="U3738" i="1"/>
  <c r="T3737" i="1"/>
  <c r="U3736" i="1"/>
  <c r="U3735" i="1"/>
  <c r="U3734" i="1"/>
  <c r="U3733" i="1"/>
  <c r="U3732" i="1"/>
  <c r="U3731" i="1"/>
  <c r="U3730" i="1"/>
  <c r="U3729" i="1"/>
  <c r="U3728" i="1"/>
  <c r="U3727" i="1"/>
  <c r="U3726" i="1"/>
  <c r="U3725" i="1"/>
  <c r="U3724" i="1"/>
  <c r="U3723" i="1"/>
  <c r="U3722" i="1"/>
  <c r="U3721" i="1"/>
  <c r="U3720" i="1"/>
  <c r="U3719" i="1"/>
  <c r="U3718" i="1"/>
  <c r="U3717" i="1"/>
  <c r="U3715" i="1"/>
  <c r="U3714" i="1"/>
  <c r="U3713" i="1"/>
  <c r="U3712" i="1"/>
  <c r="U3711" i="1"/>
  <c r="U3710" i="1"/>
  <c r="U3709" i="1"/>
  <c r="U3708" i="1"/>
  <c r="U3707" i="1"/>
  <c r="U3706" i="1"/>
  <c r="U3705" i="1"/>
  <c r="U3704" i="1"/>
  <c r="U3703" i="1"/>
  <c r="U3702" i="1"/>
  <c r="U3701" i="1"/>
  <c r="U3700" i="1"/>
  <c r="U3699" i="1"/>
  <c r="U3698" i="1"/>
  <c r="U3696" i="1"/>
  <c r="U3695" i="1"/>
  <c r="U3694" i="1"/>
  <c r="U3693" i="1"/>
  <c r="U3692" i="1"/>
  <c r="U3691" i="1"/>
  <c r="U3690" i="1"/>
  <c r="U3689" i="1"/>
  <c r="U3688" i="1"/>
  <c r="U3687" i="1"/>
  <c r="U3686" i="1"/>
  <c r="U3685" i="1"/>
  <c r="U3684" i="1"/>
  <c r="U3683" i="1"/>
  <c r="U3682" i="1"/>
  <c r="U3681" i="1"/>
  <c r="U3680" i="1"/>
  <c r="U3679" i="1"/>
  <c r="U3678" i="1"/>
  <c r="U3677" i="1"/>
  <c r="U3676" i="1"/>
  <c r="U3675" i="1"/>
  <c r="U3674" i="1"/>
  <c r="U3673" i="1"/>
  <c r="U3672" i="1"/>
  <c r="U3671" i="1"/>
  <c r="U3670" i="1"/>
  <c r="U3669" i="1"/>
  <c r="N3669" i="1"/>
  <c r="U3668" i="1"/>
  <c r="U3667" i="1"/>
  <c r="U3666" i="1"/>
  <c r="U3665" i="1"/>
  <c r="U3664" i="1"/>
  <c r="U3663" i="1"/>
  <c r="U3662" i="1"/>
  <c r="U3661" i="1"/>
  <c r="U3660" i="1"/>
  <c r="U3659" i="1"/>
  <c r="U3658" i="1"/>
  <c r="U3657" i="1"/>
  <c r="U3656" i="1"/>
  <c r="U3655" i="1"/>
  <c r="U3654" i="1"/>
  <c r="U3653" i="1"/>
  <c r="U3652" i="1"/>
  <c r="U3651" i="1"/>
  <c r="U3650" i="1"/>
  <c r="U3649" i="1"/>
  <c r="U3648" i="1"/>
  <c r="U3647" i="1"/>
  <c r="U3646" i="1"/>
  <c r="U3645" i="1"/>
  <c r="U3644" i="1"/>
  <c r="U3643" i="1"/>
  <c r="U3642" i="1"/>
  <c r="U3641" i="1"/>
  <c r="U3640" i="1"/>
  <c r="U3639" i="1"/>
  <c r="U3638" i="1"/>
  <c r="U3637" i="1"/>
  <c r="U3636" i="1"/>
  <c r="U3635" i="1"/>
  <c r="U3634" i="1"/>
  <c r="U3633" i="1"/>
  <c r="U3632" i="1"/>
  <c r="U3630" i="1"/>
  <c r="U3629" i="1"/>
  <c r="U3628" i="1"/>
  <c r="U3627" i="1"/>
  <c r="U3626" i="1"/>
  <c r="U3625" i="1"/>
  <c r="U3624" i="1"/>
  <c r="U3623" i="1"/>
  <c r="U3622" i="1"/>
  <c r="U3621" i="1"/>
  <c r="U3620" i="1"/>
  <c r="U3619" i="1"/>
  <c r="U3618" i="1"/>
  <c r="U3617" i="1"/>
  <c r="U3616" i="1"/>
  <c r="U3615" i="1"/>
  <c r="U3614" i="1"/>
  <c r="U3613" i="1"/>
  <c r="U3612" i="1"/>
  <c r="U3611" i="1"/>
  <c r="U3610" i="1"/>
  <c r="U3609" i="1"/>
  <c r="U3608" i="1"/>
  <c r="U3607" i="1"/>
  <c r="U3606" i="1"/>
  <c r="U3605" i="1"/>
  <c r="U3604" i="1"/>
  <c r="U3603" i="1"/>
  <c r="U3602" i="1"/>
  <c r="U3601" i="1"/>
  <c r="U3600" i="1"/>
  <c r="U3599" i="1"/>
  <c r="U3598" i="1"/>
  <c r="U3597" i="1"/>
  <c r="U3596" i="1"/>
  <c r="U3595" i="1"/>
  <c r="U3594" i="1"/>
  <c r="U3593" i="1"/>
  <c r="U3592" i="1"/>
  <c r="U3591" i="1"/>
  <c r="U3590" i="1"/>
  <c r="U3589" i="1"/>
  <c r="U3588" i="1"/>
  <c r="U3587" i="1"/>
  <c r="U3586" i="1"/>
  <c r="U3585" i="1"/>
  <c r="U3584" i="1"/>
  <c r="U3583" i="1"/>
  <c r="U3582" i="1"/>
  <c r="U3581" i="1"/>
  <c r="U3580" i="1"/>
  <c r="U3579" i="1"/>
  <c r="U3578" i="1"/>
  <c r="U3577" i="1"/>
  <c r="U3576" i="1"/>
  <c r="U3575" i="1"/>
  <c r="U3573" i="1"/>
  <c r="U3572" i="1"/>
  <c r="U3571" i="1"/>
  <c r="U3570" i="1"/>
  <c r="U3569" i="1"/>
  <c r="U3568" i="1"/>
  <c r="U3567" i="1"/>
  <c r="U3566" i="1"/>
  <c r="U3565" i="1"/>
  <c r="U3564" i="1"/>
  <c r="U3563" i="1"/>
  <c r="U3562" i="1"/>
  <c r="U3561" i="1"/>
  <c r="U3560" i="1"/>
  <c r="U3559" i="1"/>
  <c r="U3558" i="1"/>
  <c r="U3557" i="1"/>
  <c r="U3556" i="1"/>
  <c r="U3555" i="1"/>
  <c r="U3554" i="1"/>
  <c r="U3553" i="1"/>
  <c r="U3552" i="1"/>
  <c r="U3551" i="1"/>
  <c r="U3550" i="1"/>
  <c r="U3549" i="1"/>
  <c r="U3548" i="1"/>
  <c r="U3547" i="1"/>
  <c r="U3546" i="1"/>
  <c r="U3545" i="1"/>
  <c r="U3544" i="1"/>
  <c r="U3543" i="1"/>
  <c r="U3542" i="1"/>
  <c r="U3541" i="1"/>
  <c r="U3540" i="1"/>
  <c r="U3539" i="1"/>
  <c r="U3538" i="1"/>
  <c r="U3537" i="1"/>
  <c r="U3536" i="1"/>
  <c r="U3535" i="1"/>
  <c r="U3534" i="1"/>
  <c r="U3533" i="1"/>
  <c r="U3532" i="1"/>
  <c r="U3531" i="1"/>
  <c r="U3530" i="1"/>
  <c r="U3529" i="1"/>
  <c r="U3528" i="1"/>
  <c r="U3527" i="1"/>
  <c r="U3526" i="1"/>
  <c r="U3525" i="1"/>
  <c r="U3524" i="1"/>
  <c r="U3523" i="1"/>
  <c r="U3522" i="1"/>
  <c r="U3521" i="1"/>
  <c r="U3520" i="1"/>
  <c r="U3519" i="1"/>
  <c r="U3518" i="1"/>
  <c r="U3517" i="1"/>
  <c r="U3516" i="1"/>
  <c r="U3515" i="1"/>
  <c r="U3514" i="1"/>
  <c r="U3513" i="1"/>
  <c r="U3512" i="1"/>
  <c r="U3511" i="1"/>
  <c r="U3510" i="1"/>
  <c r="U3509" i="1"/>
  <c r="N3509" i="1"/>
  <c r="U3508" i="1"/>
  <c r="N3508" i="1"/>
  <c r="U3507" i="1"/>
  <c r="N3507" i="1"/>
  <c r="U3506" i="1"/>
  <c r="U3505" i="1"/>
  <c r="U3504" i="1"/>
  <c r="U3503" i="1"/>
  <c r="U3502" i="1"/>
  <c r="U3501" i="1"/>
  <c r="U3500" i="1"/>
  <c r="U3499" i="1"/>
  <c r="U3498" i="1"/>
  <c r="U3497" i="1"/>
  <c r="U3496" i="1"/>
  <c r="U3495" i="1"/>
  <c r="U3492" i="1"/>
  <c r="T3491" i="1"/>
  <c r="T3490" i="1"/>
  <c r="Z3490" i="1" s="1"/>
  <c r="U3489" i="1"/>
  <c r="U3488" i="1"/>
  <c r="U3487" i="1"/>
  <c r="U3486" i="1"/>
  <c r="U3485" i="1"/>
  <c r="U3484" i="1"/>
  <c r="U3483" i="1"/>
  <c r="U3482" i="1"/>
  <c r="U3481" i="1"/>
  <c r="U3480" i="1"/>
  <c r="U3479" i="1"/>
  <c r="U3478" i="1"/>
  <c r="U3477" i="1"/>
  <c r="U3476" i="1"/>
  <c r="U3475" i="1"/>
  <c r="U3474" i="1"/>
  <c r="U3473" i="1"/>
  <c r="U3472" i="1"/>
  <c r="U3471" i="1"/>
  <c r="U3470" i="1"/>
  <c r="U3469" i="1"/>
  <c r="U3468" i="1"/>
  <c r="U3467" i="1"/>
  <c r="U3466" i="1"/>
  <c r="U3465" i="1"/>
  <c r="U3464" i="1"/>
  <c r="U3463" i="1"/>
  <c r="U3462" i="1"/>
  <c r="U3461" i="1"/>
  <c r="U3460" i="1"/>
  <c r="U3459" i="1"/>
  <c r="U3458" i="1"/>
  <c r="U3457" i="1"/>
  <c r="U3456" i="1"/>
  <c r="U3455" i="1"/>
  <c r="U3454" i="1"/>
  <c r="U3453" i="1"/>
  <c r="U3451" i="1"/>
  <c r="U3449" i="1"/>
  <c r="U3448" i="1"/>
  <c r="U3446" i="1"/>
  <c r="U3445" i="1"/>
  <c r="U3444" i="1"/>
  <c r="U3443" i="1"/>
  <c r="U3442" i="1"/>
  <c r="U3441" i="1"/>
  <c r="U3439" i="1"/>
  <c r="U3438" i="1"/>
  <c r="U3437" i="1"/>
  <c r="U3436" i="1"/>
  <c r="U3435" i="1"/>
  <c r="U3434" i="1"/>
  <c r="U3433" i="1"/>
  <c r="U3432" i="1"/>
  <c r="U3431" i="1"/>
  <c r="U3429" i="1"/>
  <c r="U3428" i="1"/>
  <c r="U3427" i="1"/>
  <c r="U3426" i="1"/>
  <c r="U3425" i="1"/>
  <c r="U3424" i="1"/>
  <c r="U3423" i="1"/>
  <c r="U3422" i="1"/>
  <c r="U3421" i="1"/>
  <c r="U3420" i="1"/>
  <c r="U3419" i="1"/>
  <c r="U3418" i="1"/>
  <c r="U3417" i="1"/>
  <c r="U3416" i="1"/>
  <c r="U3415" i="1"/>
  <c r="U3414" i="1"/>
  <c r="U3413" i="1"/>
  <c r="U3412" i="1"/>
  <c r="U3411" i="1"/>
  <c r="U3410" i="1"/>
  <c r="U3409" i="1"/>
  <c r="U3408" i="1"/>
  <c r="U3407" i="1"/>
  <c r="U3406" i="1"/>
  <c r="U3405" i="1"/>
  <c r="U3404" i="1"/>
  <c r="U3403" i="1"/>
  <c r="U3401" i="1"/>
  <c r="U3400" i="1"/>
  <c r="U3399" i="1"/>
  <c r="U3398" i="1"/>
  <c r="U3397" i="1"/>
  <c r="U3396" i="1"/>
  <c r="U3395" i="1"/>
  <c r="U3394" i="1"/>
  <c r="U3393" i="1"/>
  <c r="U3392" i="1"/>
  <c r="U3391" i="1"/>
  <c r="U3390" i="1"/>
  <c r="U3389" i="1"/>
  <c r="U3388" i="1"/>
  <c r="U3387" i="1"/>
  <c r="U3386" i="1"/>
  <c r="U3385" i="1"/>
  <c r="U3384" i="1"/>
  <c r="U3383" i="1"/>
  <c r="U3382" i="1"/>
  <c r="U3381" i="1"/>
  <c r="U3380" i="1"/>
  <c r="U3379" i="1"/>
  <c r="U3378" i="1"/>
  <c r="U3377" i="1"/>
  <c r="U3376" i="1"/>
  <c r="U3375" i="1"/>
  <c r="U3374" i="1"/>
  <c r="U3373" i="1"/>
  <c r="U3372" i="1"/>
  <c r="U3371" i="1"/>
  <c r="U3370" i="1"/>
  <c r="U3369" i="1"/>
  <c r="U3368" i="1"/>
  <c r="U3367" i="1"/>
  <c r="U3366" i="1"/>
  <c r="U3365" i="1"/>
  <c r="U3364" i="1"/>
  <c r="U3363" i="1"/>
  <c r="U3362" i="1"/>
  <c r="U3361" i="1"/>
  <c r="U3360" i="1"/>
  <c r="U3359" i="1"/>
  <c r="U3358" i="1"/>
  <c r="U3357" i="1"/>
  <c r="U3356" i="1"/>
  <c r="U3355" i="1"/>
  <c r="U3354" i="1"/>
  <c r="U3353" i="1"/>
  <c r="U3352" i="1"/>
  <c r="U3351" i="1"/>
  <c r="U3350" i="1"/>
  <c r="U3349" i="1"/>
  <c r="U3348" i="1"/>
  <c r="U3347" i="1"/>
  <c r="U3346" i="1"/>
  <c r="U3345" i="1"/>
  <c r="U3344" i="1"/>
  <c r="U3343" i="1"/>
  <c r="U3342" i="1"/>
  <c r="U3341" i="1"/>
  <c r="U3340" i="1"/>
  <c r="U3339" i="1"/>
  <c r="U3338" i="1"/>
  <c r="U3337" i="1"/>
  <c r="U3336" i="1"/>
  <c r="U3335" i="1"/>
  <c r="U3334" i="1"/>
  <c r="U3333" i="1"/>
  <c r="U3332" i="1"/>
  <c r="U3331" i="1"/>
  <c r="U3329" i="1"/>
  <c r="U3328" i="1"/>
  <c r="U3327" i="1"/>
  <c r="U3326" i="1"/>
  <c r="U3325" i="1"/>
  <c r="U3324" i="1"/>
  <c r="U3323" i="1"/>
  <c r="U3322" i="1"/>
  <c r="U3321" i="1"/>
  <c r="U3320" i="1"/>
  <c r="U3319" i="1"/>
  <c r="U3318" i="1"/>
  <c r="U3317" i="1"/>
  <c r="U3316" i="1"/>
  <c r="U3315" i="1"/>
  <c r="U3314" i="1"/>
  <c r="U3313" i="1"/>
  <c r="U3312" i="1"/>
  <c r="U3311" i="1"/>
  <c r="U3310" i="1"/>
  <c r="U3309" i="1"/>
  <c r="U3308" i="1"/>
  <c r="U3307" i="1"/>
  <c r="U3306" i="1"/>
  <c r="U3305" i="1"/>
  <c r="U3304" i="1"/>
  <c r="U3303" i="1"/>
  <c r="U3302" i="1"/>
  <c r="U3301" i="1"/>
  <c r="U3300" i="1"/>
  <c r="U3299" i="1"/>
  <c r="U3298" i="1"/>
  <c r="U3297" i="1"/>
  <c r="U3296" i="1"/>
  <c r="U3295" i="1"/>
  <c r="U3294" i="1"/>
  <c r="U3293" i="1"/>
  <c r="U3292" i="1"/>
  <c r="U3291" i="1"/>
  <c r="U3290" i="1"/>
  <c r="U3289" i="1"/>
  <c r="U3288" i="1"/>
  <c r="U3287" i="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9" i="1"/>
  <c r="U3258" i="1"/>
  <c r="U3257" i="1"/>
  <c r="U3256" i="1"/>
  <c r="U3253" i="1"/>
  <c r="U3252" i="1"/>
  <c r="U3251" i="1"/>
  <c r="U3250" i="1"/>
  <c r="U3249" i="1"/>
  <c r="U3248" i="1"/>
  <c r="U3247" i="1"/>
  <c r="U3246" i="1"/>
  <c r="U3245" i="1"/>
  <c r="U3243" i="1"/>
  <c r="U3242" i="1"/>
  <c r="U3241" i="1"/>
  <c r="U3240" i="1"/>
  <c r="U3239" i="1"/>
  <c r="U3238" i="1"/>
  <c r="U3237" i="1"/>
  <c r="U3236" i="1"/>
  <c r="U3235" i="1"/>
  <c r="U3234" i="1"/>
  <c r="U3233" i="1"/>
  <c r="U3232" i="1"/>
  <c r="U3231" i="1"/>
  <c r="U3230" i="1"/>
  <c r="U3229" i="1"/>
  <c r="U3228" i="1"/>
  <c r="U3227" i="1"/>
  <c r="U3226" i="1"/>
  <c r="U3225" i="1"/>
  <c r="U3224" i="1"/>
  <c r="T3220" i="1"/>
  <c r="T3219" i="1"/>
  <c r="S3218" i="1"/>
  <c r="T3218" i="1" s="1"/>
  <c r="S3217" i="1"/>
  <c r="T3217" i="1" s="1"/>
  <c r="S3216" i="1"/>
  <c r="T3216" i="1" s="1"/>
  <c r="S3215" i="1"/>
  <c r="T3215" i="1" s="1"/>
  <c r="S3214" i="1"/>
  <c r="T3214" i="1" s="1"/>
  <c r="S3213" i="1"/>
  <c r="T3213" i="1" s="1"/>
  <c r="S3212" i="1"/>
  <c r="T3212" i="1" s="1"/>
  <c r="S3211" i="1"/>
  <c r="T3211" i="1" s="1"/>
  <c r="S3210" i="1"/>
  <c r="T3210" i="1" s="1"/>
  <c r="T3209" i="1"/>
  <c r="T3208" i="1"/>
  <c r="T3207" i="1"/>
  <c r="T3206" i="1"/>
  <c r="T3205" i="1"/>
  <c r="T3204" i="1"/>
  <c r="T3203" i="1"/>
  <c r="S3202" i="1"/>
  <c r="T3202" i="1" s="1"/>
  <c r="T3201" i="1"/>
  <c r="T3200" i="1"/>
  <c r="U3199" i="1"/>
  <c r="U3198" i="1"/>
  <c r="T3197" i="1"/>
  <c r="T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158" i="1"/>
  <c r="U3157" i="1"/>
  <c r="U3156" i="1"/>
  <c r="U3155" i="1"/>
  <c r="U3154" i="1"/>
  <c r="U3153" i="1"/>
  <c r="U3152" i="1"/>
  <c r="U3151" i="1"/>
  <c r="U3150" i="1"/>
  <c r="U3149" i="1"/>
  <c r="U3148" i="1"/>
  <c r="U3147" i="1"/>
  <c r="U3146" i="1"/>
  <c r="U3145" i="1"/>
  <c r="U3144" i="1"/>
  <c r="U3143" i="1"/>
  <c r="U3142" i="1"/>
  <c r="U3141" i="1"/>
  <c r="U3140" i="1"/>
  <c r="U3139" i="1"/>
  <c r="U3138" i="1"/>
  <c r="U3137" i="1"/>
  <c r="U3136" i="1"/>
  <c r="U3135" i="1"/>
  <c r="U3134" i="1"/>
  <c r="U3133" i="1"/>
  <c r="U3132" i="1"/>
  <c r="U3131" i="1"/>
  <c r="U3130" i="1"/>
  <c r="U3129" i="1"/>
  <c r="U3128" i="1"/>
  <c r="U3127" i="1"/>
  <c r="U3126" i="1"/>
  <c r="U3125" i="1"/>
  <c r="U3124" i="1"/>
  <c r="U3123" i="1"/>
  <c r="U3122" i="1"/>
  <c r="U3121" i="1"/>
  <c r="U3120" i="1"/>
  <c r="U3119" i="1"/>
  <c r="U3118" i="1"/>
  <c r="U3117" i="1"/>
  <c r="U3116" i="1"/>
  <c r="U3115" i="1"/>
  <c r="U3114" i="1"/>
  <c r="U3113" i="1"/>
  <c r="U3112" i="1"/>
  <c r="U3111" i="1"/>
  <c r="U3110" i="1"/>
  <c r="U3109" i="1"/>
  <c r="U3108" i="1"/>
  <c r="U3107" i="1"/>
  <c r="U3106" i="1"/>
  <c r="U3105" i="1"/>
  <c r="U3104" i="1"/>
  <c r="U3103" i="1"/>
  <c r="U3102" i="1"/>
  <c r="U3101" i="1"/>
  <c r="U3100" i="1"/>
  <c r="U3099" i="1"/>
  <c r="T3098" i="1"/>
  <c r="U3097" i="1"/>
  <c r="U3096" i="1"/>
  <c r="U3095" i="1"/>
  <c r="U3094" i="1"/>
  <c r="U3093" i="1"/>
  <c r="U3092" i="1"/>
  <c r="U3091" i="1"/>
  <c r="U3090" i="1"/>
  <c r="T3089" i="1"/>
  <c r="U3088" i="1"/>
  <c r="U3087" i="1"/>
  <c r="U3086" i="1"/>
  <c r="U3085" i="1"/>
  <c r="T3084" i="1"/>
  <c r="T3083" i="1"/>
  <c r="T3082" i="1"/>
  <c r="T3081" i="1"/>
  <c r="T3080" i="1"/>
  <c r="T3079" i="1"/>
  <c r="T3075" i="1"/>
  <c r="U3074" i="1"/>
  <c r="U3073" i="1"/>
  <c r="U3072" i="1"/>
  <c r="U3071" i="1"/>
  <c r="U3070" i="1"/>
  <c r="U3069" i="1"/>
  <c r="U3068" i="1"/>
  <c r="T3067" i="1"/>
  <c r="U3066" i="1"/>
  <c r="U3065" i="1"/>
  <c r="U3064" i="1"/>
  <c r="U3063" i="1"/>
  <c r="U3062" i="1"/>
  <c r="U3061" i="1"/>
  <c r="U3060" i="1"/>
  <c r="U3059" i="1"/>
  <c r="S3058" i="1"/>
  <c r="T3058" i="1" s="1"/>
  <c r="U3057" i="1"/>
  <c r="U3056" i="1"/>
  <c r="U3055" i="1"/>
  <c r="T3054" i="1"/>
  <c r="U3053" i="1"/>
  <c r="S3052" i="1"/>
  <c r="T3052" i="1" s="1"/>
  <c r="U3051" i="1"/>
  <c r="U3050" i="1"/>
  <c r="U3049" i="1"/>
  <c r="U3048" i="1"/>
  <c r="T3047" i="1"/>
  <c r="U3046" i="1"/>
  <c r="U3045" i="1"/>
  <c r="U3044" i="1"/>
  <c r="U3043" i="1"/>
  <c r="U3042" i="1"/>
  <c r="U3041" i="1"/>
  <c r="U3040" i="1"/>
  <c r="U3039" i="1"/>
  <c r="U3038" i="1"/>
  <c r="U3037" i="1"/>
  <c r="U3036" i="1"/>
  <c r="U3035" i="1"/>
  <c r="S3034" i="1"/>
  <c r="T3034" i="1" s="1"/>
  <c r="U3032" i="1"/>
  <c r="U3031" i="1"/>
  <c r="U3030" i="1"/>
  <c r="U3029" i="1"/>
  <c r="U3028" i="1"/>
  <c r="T3027" i="1"/>
  <c r="U3026" i="1"/>
  <c r="T3025" i="1"/>
  <c r="U3024" i="1"/>
  <c r="U3023" i="1"/>
  <c r="U3022" i="1"/>
  <c r="U3021" i="1"/>
  <c r="U3020" i="1"/>
  <c r="U3019" i="1"/>
  <c r="U3018" i="1"/>
  <c r="U3017" i="1"/>
  <c r="U3016" i="1"/>
  <c r="U3015" i="1"/>
  <c r="U3014" i="1"/>
  <c r="T3013" i="1"/>
  <c r="U3012" i="1"/>
  <c r="T3011" i="1"/>
  <c r="U3010" i="1"/>
  <c r="T3009" i="1"/>
  <c r="U3008" i="1"/>
  <c r="U3007" i="1"/>
  <c r="U3006" i="1"/>
  <c r="U3005" i="1"/>
  <c r="U3004" i="1"/>
  <c r="T3003" i="1"/>
  <c r="U3002" i="1"/>
  <c r="T3001" i="1"/>
  <c r="U3000" i="1"/>
  <c r="T2999" i="1"/>
  <c r="U2998" i="1"/>
  <c r="T2997" i="1"/>
  <c r="U2996" i="1"/>
  <c r="U2995" i="1"/>
  <c r="U2994" i="1"/>
  <c r="U2993" i="1"/>
  <c r="U2992" i="1"/>
  <c r="U2991" i="1"/>
  <c r="U2990" i="1"/>
  <c r="U2989" i="1"/>
  <c r="U2988" i="1"/>
  <c r="T2987" i="1"/>
  <c r="U2986" i="1"/>
  <c r="T2985" i="1"/>
  <c r="U2984" i="1"/>
  <c r="U2983" i="1"/>
  <c r="U2982" i="1"/>
  <c r="U2981" i="1"/>
  <c r="U2980" i="1"/>
  <c r="U2979" i="1"/>
  <c r="U2978" i="1"/>
  <c r="U2977" i="1"/>
  <c r="U2976" i="1"/>
  <c r="U2975" i="1"/>
  <c r="U2974" i="1"/>
  <c r="U2973" i="1"/>
  <c r="U2972" i="1"/>
  <c r="U2971" i="1"/>
  <c r="U2970" i="1"/>
  <c r="U2969" i="1"/>
  <c r="U2968" i="1"/>
  <c r="U2967" i="1"/>
  <c r="U2966" i="1"/>
  <c r="U2965" i="1"/>
  <c r="U2964" i="1"/>
  <c r="U2963" i="1"/>
  <c r="U2962" i="1"/>
  <c r="U2961" i="1"/>
  <c r="U2960" i="1"/>
  <c r="U2959" i="1"/>
  <c r="U2958" i="1"/>
  <c r="T2957" i="1"/>
  <c r="U2956" i="1"/>
  <c r="U2955" i="1"/>
  <c r="U2954" i="1"/>
  <c r="U2953" i="1"/>
  <c r="U2952" i="1"/>
  <c r="U2951" i="1"/>
  <c r="U2950" i="1"/>
  <c r="U2949" i="1"/>
  <c r="U2948" i="1"/>
  <c r="T2947" i="1"/>
  <c r="U2946" i="1"/>
  <c r="U2945" i="1"/>
  <c r="U2944" i="1"/>
  <c r="U2943" i="1"/>
  <c r="U2942" i="1"/>
  <c r="U2941" i="1"/>
  <c r="U2940" i="1"/>
  <c r="U2939" i="1"/>
  <c r="U2938" i="1"/>
  <c r="U2937" i="1"/>
  <c r="U2936" i="1"/>
  <c r="U2935" i="1"/>
  <c r="U2934" i="1"/>
  <c r="U2933" i="1"/>
  <c r="U2932" i="1"/>
  <c r="U2931" i="1"/>
  <c r="U2930" i="1"/>
  <c r="U2929" i="1"/>
  <c r="U2928" i="1"/>
  <c r="U2927" i="1"/>
  <c r="U2926" i="1"/>
  <c r="U2924" i="1"/>
  <c r="U2923" i="1"/>
  <c r="U2921" i="1"/>
  <c r="U2920" i="1"/>
  <c r="U2919" i="1"/>
  <c r="U2917" i="1"/>
  <c r="U2916" i="1"/>
  <c r="S2915" i="1"/>
  <c r="T2915" i="1" s="1"/>
  <c r="U2914" i="1"/>
  <c r="S2913" i="1"/>
  <c r="T2913" i="1" s="1"/>
  <c r="U2912" i="1"/>
  <c r="U2911" i="1"/>
  <c r="U2910" i="1"/>
  <c r="T2909" i="1"/>
  <c r="U2908" i="1"/>
  <c r="U2907" i="1"/>
  <c r="U2906" i="1"/>
  <c r="U2905" i="1"/>
  <c r="U2904" i="1"/>
  <c r="U2903" i="1"/>
  <c r="U2902" i="1"/>
  <c r="U2901" i="1"/>
  <c r="U2900" i="1"/>
  <c r="U2899" i="1"/>
  <c r="U2898" i="1"/>
  <c r="U2897" i="1"/>
  <c r="U2896" i="1"/>
  <c r="U2895" i="1"/>
  <c r="U2894" i="1"/>
  <c r="U2893" i="1"/>
  <c r="U2892" i="1"/>
  <c r="U2891" i="1"/>
  <c r="U2890" i="1"/>
  <c r="U2889" i="1"/>
  <c r="U2888" i="1"/>
  <c r="U2887" i="1"/>
  <c r="T2886" i="1"/>
  <c r="U2885" i="1"/>
  <c r="T2884" i="1"/>
  <c r="U2883" i="1"/>
  <c r="T2882" i="1"/>
  <c r="U2881" i="1"/>
  <c r="T2880" i="1"/>
  <c r="U2879" i="1"/>
  <c r="U2878" i="1"/>
  <c r="U2877" i="1"/>
  <c r="U2876" i="1"/>
  <c r="U2875" i="1"/>
  <c r="U2874" i="1"/>
  <c r="U2873" i="1"/>
  <c r="U2872" i="1"/>
  <c r="U2871" i="1"/>
  <c r="U2870" i="1"/>
  <c r="U2869" i="1"/>
  <c r="U2868" i="1"/>
  <c r="U2867" i="1"/>
  <c r="U2866" i="1"/>
  <c r="U2865" i="1"/>
  <c r="U2864" i="1"/>
  <c r="U2863" i="1"/>
  <c r="U2862" i="1"/>
  <c r="U2861" i="1"/>
  <c r="U2860" i="1"/>
  <c r="T2859" i="1"/>
  <c r="U2858" i="1"/>
  <c r="U2857" i="1"/>
  <c r="U2856" i="1"/>
  <c r="U2855" i="1"/>
  <c r="U2854" i="1"/>
  <c r="U2853" i="1"/>
  <c r="U2852" i="1"/>
  <c r="U2851" i="1"/>
  <c r="U2850" i="1"/>
  <c r="U2849" i="1"/>
  <c r="U2848" i="1"/>
  <c r="U2847" i="1"/>
  <c r="U2846" i="1"/>
  <c r="U2845" i="1"/>
  <c r="U2844" i="1"/>
  <c r="T2843" i="1"/>
  <c r="U2842" i="1"/>
  <c r="U2841" i="1"/>
  <c r="T2840" i="1"/>
  <c r="U2839" i="1"/>
  <c r="U2838" i="1"/>
  <c r="U2837" i="1"/>
  <c r="U2836" i="1"/>
  <c r="T2835" i="1"/>
  <c r="U2834" i="1"/>
  <c r="T2833" i="1"/>
  <c r="U2832" i="1"/>
  <c r="U2831" i="1"/>
  <c r="U2830" i="1"/>
  <c r="U2829" i="1"/>
  <c r="U2828" i="1"/>
  <c r="U2827" i="1"/>
  <c r="U2826" i="1"/>
  <c r="T2825" i="1"/>
  <c r="U2824" i="1"/>
  <c r="U2823" i="1"/>
  <c r="T2822" i="1"/>
  <c r="U2821" i="1"/>
  <c r="U2820" i="1"/>
  <c r="T2819" i="1"/>
  <c r="U2818" i="1"/>
  <c r="U2817" i="1"/>
  <c r="U2816" i="1"/>
  <c r="U2815" i="1"/>
  <c r="U2814" i="1"/>
  <c r="U2813" i="1"/>
  <c r="U2812" i="1"/>
  <c r="U2811" i="1"/>
  <c r="U2810" i="1"/>
  <c r="T2809" i="1"/>
  <c r="U2808" i="1"/>
  <c r="U2807" i="1"/>
  <c r="T2806" i="1"/>
  <c r="U2805" i="1"/>
  <c r="U2804" i="1"/>
  <c r="U2803" i="1"/>
  <c r="U2802" i="1"/>
  <c r="T2801" i="1"/>
  <c r="U2800" i="1"/>
  <c r="U2799" i="1"/>
  <c r="U2798" i="1"/>
  <c r="U2797" i="1"/>
  <c r="T2796" i="1"/>
  <c r="U2795" i="1"/>
  <c r="T2794" i="1"/>
  <c r="U2793" i="1"/>
  <c r="T2792" i="1"/>
  <c r="U2791" i="1"/>
  <c r="T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2754" i="1"/>
  <c r="U2753" i="1"/>
  <c r="U2752" i="1"/>
  <c r="U2751" i="1"/>
  <c r="U2750" i="1"/>
  <c r="U2749" i="1"/>
  <c r="U2748" i="1"/>
  <c r="U2747" i="1"/>
  <c r="U2746" i="1"/>
  <c r="U2745" i="1"/>
  <c r="U2744" i="1"/>
  <c r="U2743" i="1"/>
  <c r="U2742" i="1"/>
  <c r="U2741" i="1"/>
  <c r="U2740" i="1"/>
  <c r="U2739" i="1"/>
  <c r="U2738" i="1"/>
  <c r="U2737" i="1"/>
  <c r="U2736" i="1"/>
  <c r="U2735" i="1"/>
  <c r="U2733" i="1"/>
  <c r="U2732" i="1"/>
  <c r="U2731" i="1"/>
  <c r="U2730" i="1"/>
  <c r="U2729" i="1"/>
  <c r="U2728" i="1"/>
  <c r="U2727" i="1"/>
  <c r="U2726" i="1"/>
  <c r="U2725" i="1"/>
  <c r="T2724" i="1"/>
  <c r="U2723" i="1"/>
  <c r="U2722" i="1"/>
  <c r="U2721" i="1"/>
  <c r="U2720" i="1"/>
  <c r="U2719" i="1"/>
  <c r="U2718" i="1"/>
  <c r="U2717" i="1"/>
  <c r="T2716" i="1"/>
  <c r="U2715" i="1"/>
  <c r="U2714" i="1"/>
  <c r="U2713" i="1"/>
  <c r="U2712" i="1"/>
  <c r="U2711" i="1"/>
  <c r="U2710" i="1"/>
  <c r="U2709" i="1"/>
  <c r="T2708" i="1"/>
  <c r="U2707" i="1"/>
  <c r="U2706" i="1"/>
  <c r="U2705" i="1"/>
  <c r="U2704" i="1"/>
  <c r="U2703" i="1"/>
  <c r="U2702" i="1"/>
  <c r="U2701" i="1"/>
  <c r="U2700" i="1"/>
  <c r="U2699" i="1"/>
  <c r="T2698" i="1"/>
  <c r="U2697" i="1"/>
  <c r="T2696" i="1"/>
  <c r="U2695" i="1"/>
  <c r="T2694" i="1"/>
  <c r="U2693" i="1"/>
  <c r="U2692" i="1"/>
  <c r="U2691" i="1"/>
  <c r="U2690" i="1"/>
  <c r="U2689" i="1"/>
  <c r="U2688" i="1"/>
  <c r="U2687" i="1"/>
  <c r="T2686" i="1"/>
  <c r="U2685" i="1"/>
  <c r="U2684" i="1"/>
  <c r="T2683" i="1"/>
  <c r="U2682" i="1"/>
  <c r="U2681" i="1"/>
  <c r="U2680" i="1"/>
  <c r="T2679" i="1"/>
  <c r="U2678" i="1"/>
  <c r="U2677" i="1"/>
  <c r="U2676" i="1"/>
  <c r="U2675" i="1"/>
  <c r="T2674" i="1"/>
  <c r="U2673" i="1"/>
  <c r="U2672" i="1"/>
  <c r="U2671" i="1"/>
  <c r="U2670" i="1"/>
  <c r="T2669" i="1"/>
  <c r="U2668" i="1"/>
  <c r="U2667" i="1"/>
  <c r="U2666" i="1"/>
  <c r="U2665" i="1"/>
  <c r="U2664" i="1"/>
  <c r="U2663" i="1"/>
  <c r="T2662" i="1"/>
  <c r="U2661" i="1"/>
  <c r="U2660" i="1"/>
  <c r="U2659" i="1"/>
  <c r="U2658" i="1"/>
  <c r="U2657" i="1"/>
  <c r="U2656" i="1"/>
  <c r="U2655" i="1"/>
  <c r="U2654" i="1"/>
  <c r="U2653" i="1"/>
  <c r="U2652" i="1"/>
  <c r="U2651" i="1"/>
  <c r="U2650" i="1"/>
  <c r="U2649" i="1"/>
  <c r="U2648" i="1"/>
  <c r="U2647" i="1"/>
  <c r="U2646" i="1"/>
  <c r="U2645" i="1"/>
  <c r="U2644" i="1"/>
  <c r="U2643" i="1"/>
  <c r="U2642" i="1"/>
  <c r="T2641" i="1"/>
  <c r="U2640" i="1"/>
  <c r="U2639" i="1"/>
  <c r="T2638" i="1"/>
  <c r="U2637" i="1"/>
  <c r="U2636" i="1"/>
  <c r="T2635" i="1"/>
  <c r="U2634" i="1"/>
  <c r="U2633" i="1"/>
  <c r="U2632" i="1"/>
  <c r="U2631" i="1"/>
  <c r="U2630" i="1"/>
  <c r="U2629" i="1"/>
  <c r="U2628" i="1"/>
  <c r="U2627" i="1"/>
  <c r="T2626" i="1"/>
  <c r="U2625" i="1"/>
  <c r="U2624" i="1"/>
  <c r="T2623" i="1"/>
  <c r="U2622" i="1"/>
  <c r="U2621" i="1"/>
  <c r="T2620" i="1"/>
  <c r="U2619" i="1"/>
  <c r="U2618" i="1"/>
  <c r="U2617" i="1"/>
  <c r="U2616" i="1"/>
  <c r="U2615" i="1"/>
  <c r="U2614" i="1"/>
  <c r="U2613" i="1"/>
  <c r="U2612" i="1"/>
  <c r="R2612" i="1"/>
  <c r="U2611" i="1"/>
  <c r="R2611" i="1"/>
  <c r="U2610" i="1"/>
  <c r="R2610" i="1"/>
  <c r="U2609" i="1"/>
  <c r="R2609" i="1"/>
  <c r="U2608" i="1"/>
  <c r="R2608" i="1"/>
  <c r="U2607" i="1"/>
  <c r="R2607" i="1"/>
  <c r="U2606" i="1"/>
  <c r="R2606" i="1"/>
  <c r="U2605" i="1"/>
  <c r="R2605" i="1"/>
  <c r="U2604" i="1"/>
  <c r="R2604" i="1"/>
  <c r="U2603" i="1"/>
  <c r="R2603" i="1"/>
  <c r="U2602" i="1"/>
  <c r="U2601" i="1"/>
  <c r="U2600" i="1"/>
  <c r="T2599" i="1"/>
  <c r="U2598" i="1"/>
  <c r="U2597" i="1"/>
  <c r="U2596" i="1"/>
  <c r="T2595" i="1"/>
  <c r="U2594" i="1"/>
  <c r="T2593" i="1"/>
  <c r="U2592" i="1"/>
  <c r="U2591" i="1"/>
  <c r="T2590" i="1"/>
  <c r="T2589" i="1"/>
  <c r="T2588" i="1"/>
  <c r="T2587" i="1"/>
  <c r="U2586" i="1"/>
  <c r="T2585" i="1"/>
  <c r="U2584" i="1"/>
  <c r="T2583" i="1"/>
  <c r="U2582" i="1"/>
  <c r="S2581" i="1"/>
  <c r="T2581" i="1" s="1"/>
  <c r="U2580" i="1"/>
  <c r="U2579" i="1"/>
  <c r="T2578" i="1"/>
  <c r="U2577" i="1"/>
  <c r="T2576" i="1"/>
  <c r="U2575" i="1"/>
  <c r="T2574" i="1"/>
  <c r="T2573" i="1"/>
  <c r="T2572" i="1"/>
  <c r="T2571" i="1"/>
  <c r="U2570" i="1"/>
  <c r="U2569" i="1"/>
  <c r="U2568" i="1"/>
  <c r="U2567" i="1"/>
  <c r="U2566" i="1"/>
  <c r="U2565" i="1"/>
  <c r="U2564" i="1"/>
  <c r="S2563" i="1"/>
  <c r="T2563" i="1" s="1"/>
  <c r="U2562" i="1"/>
  <c r="S2561" i="1"/>
  <c r="T2561" i="1" s="1"/>
  <c r="U2560" i="1"/>
  <c r="T2559" i="1"/>
  <c r="S2558" i="1"/>
  <c r="T2558" i="1" s="1"/>
  <c r="U2557" i="1"/>
  <c r="S2556" i="1"/>
  <c r="T2556" i="1" s="1"/>
  <c r="U2555" i="1"/>
  <c r="S2554" i="1"/>
  <c r="T2554" i="1" s="1"/>
  <c r="U2553" i="1"/>
  <c r="U2552" i="1"/>
  <c r="S2551" i="1"/>
  <c r="T2551" i="1" s="1"/>
  <c r="U2550" i="1"/>
  <c r="S2549" i="1"/>
  <c r="T2549" i="1" s="1"/>
  <c r="U2548" i="1"/>
  <c r="U2547" i="1"/>
  <c r="S2546" i="1"/>
  <c r="T2546" i="1" s="1"/>
  <c r="U2545" i="1"/>
  <c r="S2544" i="1"/>
  <c r="T2544" i="1" s="1"/>
  <c r="U2543" i="1"/>
  <c r="S2542" i="1"/>
  <c r="T2542" i="1" s="1"/>
  <c r="U2541" i="1"/>
  <c r="T2540" i="1"/>
  <c r="S2539" i="1"/>
  <c r="T2539" i="1" s="1"/>
  <c r="U2538" i="1"/>
  <c r="S2537" i="1"/>
  <c r="T2537" i="1" s="1"/>
  <c r="U2536" i="1"/>
  <c r="S2535" i="1"/>
  <c r="T2535" i="1" s="1"/>
  <c r="U2534" i="1"/>
  <c r="T2533" i="1"/>
  <c r="U2532" i="1"/>
  <c r="T2531" i="1"/>
  <c r="U2530" i="1"/>
  <c r="T2529" i="1"/>
  <c r="U2528" i="1"/>
  <c r="T2527" i="1"/>
  <c r="U2526" i="1"/>
  <c r="T2525" i="1"/>
  <c r="U2524" i="1"/>
  <c r="U2523" i="1"/>
  <c r="T2522" i="1"/>
  <c r="U2521" i="1"/>
  <c r="U2520" i="1"/>
  <c r="U2519" i="1"/>
  <c r="T2518" i="1"/>
  <c r="U2517" i="1"/>
  <c r="U2516" i="1"/>
  <c r="T2515" i="1"/>
  <c r="T2514" i="1"/>
  <c r="T2513" i="1"/>
  <c r="T2512" i="1"/>
  <c r="T2511" i="1"/>
  <c r="T2510" i="1"/>
  <c r="T2509" i="1"/>
  <c r="U2508" i="1"/>
  <c r="U2507" i="1"/>
  <c r="U2506" i="1"/>
  <c r="T2505" i="1"/>
  <c r="U2504" i="1"/>
  <c r="U2503" i="1"/>
  <c r="T2502" i="1"/>
  <c r="U2501" i="1"/>
  <c r="U2500" i="1"/>
  <c r="T2499" i="1"/>
  <c r="U2498" i="1"/>
  <c r="U2497" i="1"/>
  <c r="T2496" i="1"/>
  <c r="U2495" i="1"/>
  <c r="T2494" i="1"/>
  <c r="U2493" i="1"/>
  <c r="T2492" i="1"/>
  <c r="T2491" i="1"/>
  <c r="T2490" i="1"/>
  <c r="T2489" i="1"/>
  <c r="T2488" i="1"/>
  <c r="T2487" i="1"/>
  <c r="T2486" i="1"/>
  <c r="U2485" i="1"/>
  <c r="T2484" i="1"/>
  <c r="U2483" i="1"/>
  <c r="T2482" i="1"/>
  <c r="U2481" i="1"/>
  <c r="U2480" i="1"/>
  <c r="T2479" i="1"/>
  <c r="U2478" i="1"/>
  <c r="U2477" i="1"/>
  <c r="T2476" i="1"/>
  <c r="U2475" i="1"/>
  <c r="U2474" i="1"/>
  <c r="T2473" i="1"/>
  <c r="U2472" i="1"/>
  <c r="T2471" i="1"/>
  <c r="U2470" i="1"/>
  <c r="T2469" i="1"/>
  <c r="U2468" i="1"/>
  <c r="T2467" i="1"/>
  <c r="U2466" i="1"/>
  <c r="T2465" i="1"/>
  <c r="U2464" i="1"/>
  <c r="T2463" i="1"/>
  <c r="U2462" i="1"/>
  <c r="T2461" i="1"/>
  <c r="U2460" i="1"/>
  <c r="T2459" i="1"/>
  <c r="U2458" i="1"/>
  <c r="T2457" i="1"/>
  <c r="T2456" i="1"/>
  <c r="U2455" i="1"/>
  <c r="T2454" i="1"/>
  <c r="U2453" i="1"/>
  <c r="T2452" i="1"/>
  <c r="U2451" i="1"/>
  <c r="U2450" i="1"/>
  <c r="T2449" i="1"/>
  <c r="U2448" i="1"/>
  <c r="U2447" i="1"/>
  <c r="T2446" i="1"/>
  <c r="U2445" i="1"/>
  <c r="U2444" i="1"/>
  <c r="T2443" i="1"/>
  <c r="U2442" i="1"/>
  <c r="U2441" i="1"/>
  <c r="T2440" i="1"/>
  <c r="U2439" i="1"/>
  <c r="U2438" i="1"/>
  <c r="U2437" i="1"/>
  <c r="T2436" i="1"/>
  <c r="T2435" i="1"/>
  <c r="U2434" i="1"/>
  <c r="T2433" i="1"/>
  <c r="U2431" i="1"/>
  <c r="T2430" i="1"/>
  <c r="U2429" i="1"/>
  <c r="T2428" i="1"/>
  <c r="U2427" i="1"/>
  <c r="T2426" i="1"/>
  <c r="U2425" i="1"/>
  <c r="U2424" i="1"/>
  <c r="T2423" i="1"/>
  <c r="U2422" i="1"/>
  <c r="U2421" i="1"/>
  <c r="T2420" i="1"/>
  <c r="U2419" i="1"/>
  <c r="U2418" i="1"/>
  <c r="T2417" i="1"/>
  <c r="U2416" i="1"/>
  <c r="U2415" i="1"/>
  <c r="T2414" i="1"/>
  <c r="U2413" i="1"/>
  <c r="U2412" i="1"/>
  <c r="T2411" i="1"/>
  <c r="U2410" i="1"/>
  <c r="U2409" i="1"/>
  <c r="T2408" i="1"/>
  <c r="U2407" i="1"/>
  <c r="U2406" i="1"/>
  <c r="T2405" i="1"/>
  <c r="U2404" i="1"/>
  <c r="U2403" i="1"/>
  <c r="T2402" i="1"/>
  <c r="U2401" i="1"/>
  <c r="U2400" i="1"/>
  <c r="T2399" i="1"/>
  <c r="U2398" i="1"/>
  <c r="T2397" i="1"/>
  <c r="U2396" i="1"/>
  <c r="U2395" i="1"/>
  <c r="T2394" i="1"/>
  <c r="U2392" i="1"/>
  <c r="T2391" i="1"/>
  <c r="U2390" i="1"/>
  <c r="U2389" i="1"/>
  <c r="T2388" i="1"/>
  <c r="U2387" i="1"/>
  <c r="T2386" i="1"/>
  <c r="U2385" i="1"/>
  <c r="T2384" i="1"/>
  <c r="U2383" i="1"/>
  <c r="T2382" i="1"/>
  <c r="U2381" i="1"/>
  <c r="T2380" i="1"/>
  <c r="U2379" i="1"/>
  <c r="T2378" i="1"/>
  <c r="U2377" i="1"/>
  <c r="T2376" i="1"/>
  <c r="U2375" i="1"/>
  <c r="T2374" i="1"/>
  <c r="U2373" i="1"/>
  <c r="T2372" i="1"/>
  <c r="U2371" i="1"/>
  <c r="U2370" i="1"/>
  <c r="T2369" i="1"/>
  <c r="U2368" i="1"/>
  <c r="T2367" i="1"/>
  <c r="U2366" i="1"/>
  <c r="U2365" i="1"/>
  <c r="T2364" i="1"/>
  <c r="U2363" i="1"/>
  <c r="U2362" i="1"/>
  <c r="T2361" i="1"/>
  <c r="U2360" i="1"/>
  <c r="U2359" i="1"/>
  <c r="T2358" i="1"/>
  <c r="U2357" i="1"/>
  <c r="U2356" i="1"/>
  <c r="T2355" i="1"/>
  <c r="U2354" i="1"/>
  <c r="U2353" i="1"/>
  <c r="T2352" i="1"/>
  <c r="U2351" i="1"/>
  <c r="T2350" i="1"/>
  <c r="U2349" i="1"/>
  <c r="U2348" i="1"/>
  <c r="T2347" i="1"/>
  <c r="U2346" i="1"/>
  <c r="T2345" i="1"/>
  <c r="U2344" i="1"/>
  <c r="T2343" i="1"/>
  <c r="U2342" i="1"/>
  <c r="T2341" i="1"/>
  <c r="T2340" i="1"/>
  <c r="T2339" i="1"/>
  <c r="U2338" i="1"/>
  <c r="U2337" i="1"/>
  <c r="T2336" i="1"/>
  <c r="U2335" i="1"/>
  <c r="U2334" i="1"/>
  <c r="T2333" i="1"/>
  <c r="U2332" i="1"/>
  <c r="U2331" i="1"/>
  <c r="T2330" i="1"/>
  <c r="U2329" i="1"/>
  <c r="T2328" i="1"/>
  <c r="U2327" i="1"/>
  <c r="U2326" i="1"/>
  <c r="T2325" i="1"/>
  <c r="U2324" i="1"/>
  <c r="T2323" i="1"/>
  <c r="U2322" i="1"/>
  <c r="U2321" i="1"/>
  <c r="U2320" i="1"/>
  <c r="U2319" i="1"/>
  <c r="U2318" i="1"/>
  <c r="U2317" i="1"/>
  <c r="U2316" i="1"/>
  <c r="U2315" i="1"/>
  <c r="T2314" i="1"/>
  <c r="U2313" i="1"/>
  <c r="T2312" i="1"/>
  <c r="U2311" i="1"/>
  <c r="T2310" i="1"/>
  <c r="U2309" i="1"/>
  <c r="T2308" i="1"/>
  <c r="U2307" i="1"/>
  <c r="T2306" i="1"/>
  <c r="U2305" i="1"/>
  <c r="T2304" i="1"/>
  <c r="U2303" i="1"/>
  <c r="T2302" i="1"/>
  <c r="U2301" i="1"/>
  <c r="T2300" i="1"/>
  <c r="U2299" i="1"/>
  <c r="T2298" i="1"/>
  <c r="U2297" i="1"/>
  <c r="T2296" i="1"/>
  <c r="U2295" i="1"/>
  <c r="T2294" i="1"/>
  <c r="U2293" i="1"/>
  <c r="U2292" i="1"/>
  <c r="U2290" i="1"/>
  <c r="U2289" i="1"/>
  <c r="T2288" i="1"/>
  <c r="T2287" i="1"/>
  <c r="T2286" i="1"/>
  <c r="U2285" i="1"/>
  <c r="T2284" i="1"/>
  <c r="U2283" i="1"/>
  <c r="T2282" i="1"/>
  <c r="U2281" i="1"/>
  <c r="T2280" i="1"/>
  <c r="U2279" i="1"/>
  <c r="U2278" i="1"/>
  <c r="T2277" i="1"/>
  <c r="U2276" i="1"/>
  <c r="U2275" i="1"/>
  <c r="T2274" i="1"/>
  <c r="U2273" i="1"/>
  <c r="T2272" i="1"/>
  <c r="U2271" i="1"/>
  <c r="U2270" i="1"/>
  <c r="U2269" i="1"/>
  <c r="U2268" i="1"/>
  <c r="U2267" i="1"/>
  <c r="U2266" i="1"/>
  <c r="U2265" i="1"/>
  <c r="U2264" i="1"/>
  <c r="T2263" i="1"/>
  <c r="U2262" i="1"/>
  <c r="T2261" i="1"/>
  <c r="U2260" i="1"/>
  <c r="T2259" i="1"/>
  <c r="T2258" i="1"/>
  <c r="U2257" i="1"/>
  <c r="T2256" i="1"/>
  <c r="U2255" i="1"/>
  <c r="T2254" i="1"/>
  <c r="U2253" i="1"/>
  <c r="T2252" i="1"/>
  <c r="U2251" i="1"/>
  <c r="T2250" i="1"/>
  <c r="U2249" i="1"/>
  <c r="T2248" i="1"/>
  <c r="U2247" i="1"/>
  <c r="T2246" i="1"/>
  <c r="U2245" i="1"/>
  <c r="T2244" i="1"/>
  <c r="U2243" i="1"/>
  <c r="T2242" i="1"/>
  <c r="U2241" i="1"/>
  <c r="T2240" i="1"/>
  <c r="U2239" i="1"/>
  <c r="T2238" i="1"/>
  <c r="U2237" i="1"/>
  <c r="U2236" i="1"/>
  <c r="T2235" i="1"/>
  <c r="T2234" i="1"/>
  <c r="T2233" i="1"/>
  <c r="U2232" i="1"/>
  <c r="T2231" i="1"/>
  <c r="T2230" i="1"/>
  <c r="U2229" i="1"/>
  <c r="U2228" i="1"/>
  <c r="U2227" i="1"/>
  <c r="U2226" i="1"/>
  <c r="T2225" i="1"/>
  <c r="U2224" i="1"/>
  <c r="T2223" i="1"/>
  <c r="U2222" i="1"/>
  <c r="T2221" i="1"/>
  <c r="T2220" i="1"/>
  <c r="T2219" i="1"/>
  <c r="T2218" i="1"/>
  <c r="T2217" i="1"/>
  <c r="T2216" i="1"/>
  <c r="T2215" i="1"/>
  <c r="T2214" i="1"/>
  <c r="T2213" i="1"/>
  <c r="T2212" i="1"/>
  <c r="T2211" i="1"/>
  <c r="U2210" i="1"/>
  <c r="T2209" i="1"/>
  <c r="U2208" i="1"/>
  <c r="T2207" i="1"/>
  <c r="U2206" i="1"/>
  <c r="T2205" i="1"/>
  <c r="U2204" i="1"/>
  <c r="T2203" i="1"/>
  <c r="T2202" i="1"/>
  <c r="T2201" i="1"/>
  <c r="T2200" i="1"/>
  <c r="T2199" i="1"/>
  <c r="U2198" i="1"/>
  <c r="T2197" i="1"/>
  <c r="U2196" i="1"/>
  <c r="T2195" i="1"/>
  <c r="T2194" i="1"/>
  <c r="T2193" i="1"/>
  <c r="T2192" i="1"/>
  <c r="T2191" i="1"/>
  <c r="T2190" i="1"/>
  <c r="T2189" i="1"/>
  <c r="T2188" i="1"/>
  <c r="T2187" i="1"/>
  <c r="T2186" i="1"/>
  <c r="T2185" i="1"/>
  <c r="T2184" i="1"/>
  <c r="T2183" i="1"/>
  <c r="T2182" i="1"/>
  <c r="T2181" i="1"/>
  <c r="T2180" i="1"/>
  <c r="U2179" i="1"/>
  <c r="T2178" i="1"/>
  <c r="T2177" i="1"/>
  <c r="T2176" i="1"/>
  <c r="T2175" i="1"/>
  <c r="U2174" i="1"/>
  <c r="T2173" i="1"/>
  <c r="U2172" i="1"/>
  <c r="T2171" i="1"/>
  <c r="U2170" i="1"/>
  <c r="T2169" i="1"/>
  <c r="T2168" i="1"/>
  <c r="T2167" i="1"/>
  <c r="T2166" i="1"/>
  <c r="T2165" i="1"/>
  <c r="T2164" i="1"/>
  <c r="T2163" i="1"/>
  <c r="T2162" i="1"/>
  <c r="T2161" i="1"/>
  <c r="T2160" i="1"/>
  <c r="T2159" i="1"/>
  <c r="T2158" i="1"/>
  <c r="T2157" i="1"/>
  <c r="U2156" i="1"/>
  <c r="T2155" i="1"/>
  <c r="U2154" i="1"/>
  <c r="T2153" i="1"/>
  <c r="T2151" i="1"/>
  <c r="T2149" i="1"/>
  <c r="U2148" i="1"/>
  <c r="T2147" i="1"/>
  <c r="U2146" i="1"/>
  <c r="T2145" i="1"/>
  <c r="T2144" i="1"/>
  <c r="U2143" i="1"/>
  <c r="T2142" i="1"/>
  <c r="U2141" i="1"/>
  <c r="T2140" i="1"/>
  <c r="U2139" i="1"/>
  <c r="T2138" i="1"/>
  <c r="U2137" i="1"/>
  <c r="T2136" i="1"/>
  <c r="U2135" i="1"/>
  <c r="T2134" i="1"/>
  <c r="U2133" i="1"/>
  <c r="U2131" i="1"/>
  <c r="U2130" i="1"/>
  <c r="U2129" i="1"/>
  <c r="U2128" i="1"/>
  <c r="U2127" i="1"/>
  <c r="U2126" i="1"/>
  <c r="T2125" i="1"/>
  <c r="U2124" i="1"/>
  <c r="U2123" i="1"/>
  <c r="U2122" i="1"/>
  <c r="T2121" i="1"/>
  <c r="U2119" i="1"/>
  <c r="U2118" i="1"/>
  <c r="U2117" i="1"/>
  <c r="U2115" i="1"/>
  <c r="U2114" i="1"/>
  <c r="U2113" i="1"/>
  <c r="U2112" i="1"/>
  <c r="U2111" i="1"/>
  <c r="T2110" i="1"/>
  <c r="U2109" i="1"/>
  <c r="T2108" i="1"/>
  <c r="T2107" i="1"/>
  <c r="U2106" i="1"/>
  <c r="T2105" i="1"/>
  <c r="U2104" i="1"/>
  <c r="T2103" i="1"/>
  <c r="U2102" i="1"/>
  <c r="U2101" i="1"/>
  <c r="T2100" i="1"/>
  <c r="T2099" i="1"/>
  <c r="U2098" i="1"/>
  <c r="T2097" i="1"/>
  <c r="U2095" i="1"/>
  <c r="U2094" i="1"/>
  <c r="U2093" i="1"/>
  <c r="U2092" i="1"/>
  <c r="U2091" i="1"/>
  <c r="S2090" i="1"/>
  <c r="T2090" i="1" s="1"/>
  <c r="U2089" i="1"/>
  <c r="U2088" i="1"/>
  <c r="U2087" i="1"/>
  <c r="U2086" i="1"/>
  <c r="S2085" i="1"/>
  <c r="T2085" i="1" s="1"/>
  <c r="U2084" i="1"/>
  <c r="U2083" i="1"/>
  <c r="T2082" i="1"/>
  <c r="U2081" i="1"/>
  <c r="U2080" i="1"/>
  <c r="U2079" i="1"/>
  <c r="U2078" i="1"/>
  <c r="T2077" i="1"/>
  <c r="U2076" i="1"/>
  <c r="U2075" i="1"/>
  <c r="U2074" i="1"/>
  <c r="U2073" i="1"/>
  <c r="T2072" i="1"/>
  <c r="U2071" i="1"/>
  <c r="T2070" i="1"/>
  <c r="U2069" i="1"/>
  <c r="T2068" i="1"/>
  <c r="U2067" i="1"/>
  <c r="T2066" i="1"/>
  <c r="U2065" i="1"/>
  <c r="U2064" i="1"/>
  <c r="T2063" i="1"/>
  <c r="U2062" i="1"/>
  <c r="U2061" i="1"/>
  <c r="T2060" i="1"/>
  <c r="U2059" i="1"/>
  <c r="U2058" i="1"/>
  <c r="T2057" i="1"/>
  <c r="U2056" i="1"/>
  <c r="U2055" i="1"/>
  <c r="S2054" i="1"/>
  <c r="T2054" i="1" s="1"/>
  <c r="U2053" i="1"/>
  <c r="U2052" i="1"/>
  <c r="U2051" i="1"/>
  <c r="U2050" i="1"/>
  <c r="T2049" i="1"/>
  <c r="U2048" i="1"/>
  <c r="T2047" i="1"/>
  <c r="T2045" i="1"/>
  <c r="U2044" i="1"/>
  <c r="T2043" i="1"/>
  <c r="U2042" i="1"/>
  <c r="T2041" i="1"/>
  <c r="U2040" i="1"/>
  <c r="T2039" i="1"/>
  <c r="U2038" i="1"/>
  <c r="U2037" i="1"/>
  <c r="U2035" i="1"/>
  <c r="U2034" i="1"/>
  <c r="U2033" i="1"/>
  <c r="T2032" i="1"/>
  <c r="U2031" i="1"/>
  <c r="T2030" i="1"/>
  <c r="U2029" i="1"/>
  <c r="T2028" i="1"/>
  <c r="U2027" i="1"/>
  <c r="U2026" i="1"/>
  <c r="U2025" i="1"/>
  <c r="U2024" i="1"/>
  <c r="U2023" i="1"/>
  <c r="U2022" i="1"/>
  <c r="U2021" i="1"/>
  <c r="U2020" i="1"/>
  <c r="U2019" i="1"/>
  <c r="U2018" i="1"/>
  <c r="U2017" i="1"/>
  <c r="U2016" i="1"/>
  <c r="U2015" i="1"/>
  <c r="U2014" i="1"/>
  <c r="T2013" i="1"/>
  <c r="U2012" i="1"/>
  <c r="U2011" i="1"/>
  <c r="U2010" i="1"/>
  <c r="T2009" i="1"/>
  <c r="U2008" i="1"/>
  <c r="U2007" i="1"/>
  <c r="T2006" i="1"/>
  <c r="T2005" i="1"/>
  <c r="T2004" i="1"/>
  <c r="T2003" i="1"/>
  <c r="U2002" i="1"/>
  <c r="T2001" i="1"/>
  <c r="U2000" i="1"/>
  <c r="T1999" i="1"/>
  <c r="U1998" i="1"/>
  <c r="U1996" i="1"/>
  <c r="U1995" i="1"/>
  <c r="U1994" i="1"/>
  <c r="U1993" i="1"/>
  <c r="U1992" i="1"/>
  <c r="T1991" i="1"/>
  <c r="T1990" i="1"/>
  <c r="T1989" i="1"/>
  <c r="T1988" i="1"/>
  <c r="T1987" i="1"/>
  <c r="U1986" i="1"/>
  <c r="U1985" i="1"/>
  <c r="T1984" i="1"/>
  <c r="U1983" i="1"/>
  <c r="U1982" i="1"/>
  <c r="T1981" i="1"/>
  <c r="U1980" i="1"/>
  <c r="T1979" i="1"/>
  <c r="T1978" i="1"/>
  <c r="U1977" i="1"/>
  <c r="U1976" i="1"/>
  <c r="T1975" i="1"/>
  <c r="U1974" i="1"/>
  <c r="U1973" i="1"/>
  <c r="U1972" i="1"/>
  <c r="T1971" i="1"/>
  <c r="U1970" i="1"/>
  <c r="T1969" i="1"/>
  <c r="T1968" i="1"/>
  <c r="T1967" i="1"/>
  <c r="U1966" i="1"/>
  <c r="T1965" i="1"/>
  <c r="U1964" i="1"/>
  <c r="T1963" i="1"/>
  <c r="U1962" i="1"/>
  <c r="T1961" i="1"/>
  <c r="U1960" i="1"/>
  <c r="T1959" i="1"/>
  <c r="U1958" i="1"/>
  <c r="U1957" i="1"/>
  <c r="T1956" i="1"/>
  <c r="U1955" i="1"/>
  <c r="T1954" i="1"/>
  <c r="U1953" i="1"/>
  <c r="U1952" i="1"/>
  <c r="T1951" i="1"/>
  <c r="U1950" i="1"/>
  <c r="T1949" i="1"/>
  <c r="U1948" i="1"/>
  <c r="T1947" i="1"/>
  <c r="U1946" i="1"/>
  <c r="U1945" i="1"/>
  <c r="U1944" i="1"/>
  <c r="T1943" i="1"/>
  <c r="U1942" i="1"/>
  <c r="U1941" i="1"/>
  <c r="U1940" i="1"/>
  <c r="T1939" i="1"/>
  <c r="U1938" i="1"/>
  <c r="U1937" i="1"/>
  <c r="U1936" i="1"/>
  <c r="T1935" i="1"/>
  <c r="U1934" i="1"/>
  <c r="U1933" i="1"/>
  <c r="U1932" i="1"/>
  <c r="T1931" i="1"/>
  <c r="U1930" i="1"/>
  <c r="U1929" i="1"/>
  <c r="U1928" i="1"/>
  <c r="U1927" i="1"/>
  <c r="U1926" i="1"/>
  <c r="U1925" i="1"/>
  <c r="U1924" i="1"/>
  <c r="U1923" i="1"/>
  <c r="U1922" i="1"/>
  <c r="T1921" i="1"/>
  <c r="T1920" i="1"/>
  <c r="U1919" i="1"/>
  <c r="U1918" i="1"/>
  <c r="U1917" i="1"/>
  <c r="U1916" i="1"/>
  <c r="U1915" i="1"/>
  <c r="T1914" i="1"/>
  <c r="U1913" i="1"/>
  <c r="T1912" i="1"/>
  <c r="U1911" i="1"/>
  <c r="U1910" i="1"/>
  <c r="U1909" i="1"/>
  <c r="U1908" i="1"/>
  <c r="U1907" i="1"/>
  <c r="U1906" i="1"/>
  <c r="U1905" i="1"/>
  <c r="T1904" i="1"/>
  <c r="T1903" i="1"/>
  <c r="U1902" i="1"/>
  <c r="T1901" i="1"/>
  <c r="T1900" i="1"/>
  <c r="U1899" i="1"/>
  <c r="T1898" i="1"/>
  <c r="U1897" i="1"/>
  <c r="T1896" i="1"/>
  <c r="T1895" i="1"/>
  <c r="T1894" i="1"/>
  <c r="U1893" i="1"/>
  <c r="T1892" i="1"/>
  <c r="T1891" i="1"/>
  <c r="U1890" i="1"/>
  <c r="T1889" i="1"/>
  <c r="U1888" i="1"/>
  <c r="T1887" i="1"/>
  <c r="U1886" i="1"/>
  <c r="U1885" i="1"/>
  <c r="U1884" i="1"/>
  <c r="T1883" i="1"/>
  <c r="T1882" i="1"/>
  <c r="T1881" i="1"/>
  <c r="T1880" i="1"/>
  <c r="U1879" i="1"/>
  <c r="U1878" i="1"/>
  <c r="T1877" i="1"/>
  <c r="T1876" i="1"/>
  <c r="U1875" i="1"/>
  <c r="T1874" i="1"/>
  <c r="U1873" i="1"/>
  <c r="T1872" i="1"/>
  <c r="U1871" i="1"/>
  <c r="T1870" i="1"/>
  <c r="U1869" i="1"/>
  <c r="T1868" i="1"/>
  <c r="U1867" i="1"/>
  <c r="T1866" i="1"/>
  <c r="U1865" i="1"/>
  <c r="T1864" i="1"/>
  <c r="U1863" i="1"/>
  <c r="T1862" i="1"/>
  <c r="U1861" i="1"/>
  <c r="T1860" i="1"/>
  <c r="U1859" i="1"/>
  <c r="T1858" i="1"/>
  <c r="U1857" i="1"/>
  <c r="T1856" i="1"/>
  <c r="U1855" i="1"/>
  <c r="T1854" i="1"/>
  <c r="U1853" i="1"/>
  <c r="U1852" i="1"/>
  <c r="U1851" i="1"/>
  <c r="U1850" i="1"/>
  <c r="S1849" i="1"/>
  <c r="T1849" i="1" s="1"/>
  <c r="U1848" i="1"/>
  <c r="U1847" i="1"/>
  <c r="U1845" i="1"/>
  <c r="U1844" i="1"/>
  <c r="T1843" i="1"/>
  <c r="T1842" i="1"/>
  <c r="U1841" i="1"/>
  <c r="U1840" i="1"/>
  <c r="T1839" i="1"/>
  <c r="U1838" i="1"/>
  <c r="T1837" i="1"/>
  <c r="U1836" i="1"/>
  <c r="T1835" i="1"/>
  <c r="U1834" i="1"/>
  <c r="T1833" i="1"/>
  <c r="U1832" i="1"/>
  <c r="T1831" i="1"/>
  <c r="U1830" i="1"/>
  <c r="T1829" i="1"/>
  <c r="U1828" i="1"/>
  <c r="T1827" i="1"/>
  <c r="U1826" i="1"/>
  <c r="U1825" i="1"/>
  <c r="U1824" i="1"/>
  <c r="T1823" i="1"/>
  <c r="U1822" i="1"/>
  <c r="T1821" i="1"/>
  <c r="T1820" i="1"/>
  <c r="T1819" i="1"/>
  <c r="U1818" i="1"/>
  <c r="U1817" i="1"/>
  <c r="U1816" i="1"/>
  <c r="T1815" i="1"/>
  <c r="U1814" i="1"/>
  <c r="U1813" i="1"/>
  <c r="U1812" i="1"/>
  <c r="U1811" i="1"/>
  <c r="U1810" i="1"/>
  <c r="U1809" i="1"/>
  <c r="U1808" i="1"/>
  <c r="T1807" i="1"/>
  <c r="U1806" i="1"/>
  <c r="U1805" i="1"/>
  <c r="T1804" i="1"/>
  <c r="U1803" i="1"/>
  <c r="T1802" i="1"/>
  <c r="U1801" i="1"/>
  <c r="T1800" i="1"/>
  <c r="T1799" i="1"/>
  <c r="U1798" i="1"/>
  <c r="U1797" i="1"/>
  <c r="U1796" i="1"/>
  <c r="U1795" i="1"/>
  <c r="T1794" i="1"/>
  <c r="T1793" i="1"/>
  <c r="U1792" i="1"/>
  <c r="U1791" i="1"/>
  <c r="U1790" i="1"/>
  <c r="U1789" i="1"/>
  <c r="T1788" i="1"/>
  <c r="U1787" i="1"/>
  <c r="U1786" i="1"/>
  <c r="U1785" i="1"/>
  <c r="T1784" i="1"/>
  <c r="U1783" i="1"/>
  <c r="T1782" i="1"/>
  <c r="T1781" i="1"/>
  <c r="U1780" i="1"/>
  <c r="T1779" i="1"/>
  <c r="U1778" i="1"/>
  <c r="T1777" i="1"/>
  <c r="U1776" i="1"/>
  <c r="U1775" i="1"/>
  <c r="U1774" i="1"/>
  <c r="U1773" i="1"/>
  <c r="T1772" i="1"/>
  <c r="U1771" i="1"/>
  <c r="U1770" i="1"/>
  <c r="U1769" i="1"/>
  <c r="T1768" i="1"/>
  <c r="U1767" i="1"/>
  <c r="T1766" i="1"/>
  <c r="T1765" i="1"/>
  <c r="U1764" i="1"/>
  <c r="U1763" i="1"/>
  <c r="U1762" i="1"/>
  <c r="T1761" i="1"/>
  <c r="U1760" i="1"/>
  <c r="U1759" i="1"/>
  <c r="U1758" i="1"/>
  <c r="T1757" i="1"/>
  <c r="T1756" i="1"/>
  <c r="T1755" i="1"/>
  <c r="T1754" i="1"/>
  <c r="T1753" i="1"/>
  <c r="U1752" i="1"/>
  <c r="T1751" i="1"/>
  <c r="U1750" i="1"/>
  <c r="U1749" i="1"/>
  <c r="T1748" i="1"/>
  <c r="T1747" i="1"/>
  <c r="U1746" i="1"/>
  <c r="T1745" i="1"/>
  <c r="U1744" i="1"/>
  <c r="U1743" i="1"/>
  <c r="U1742" i="1"/>
  <c r="U1741" i="1"/>
  <c r="U1740" i="1"/>
  <c r="U1739" i="1"/>
  <c r="U1738" i="1"/>
  <c r="T1737" i="1"/>
  <c r="U1736" i="1"/>
  <c r="U1735" i="1"/>
  <c r="U1734" i="1"/>
  <c r="T1733" i="1"/>
  <c r="U1732" i="1"/>
  <c r="T1731" i="1"/>
  <c r="T1730" i="1"/>
  <c r="U1729" i="1"/>
  <c r="T1728" i="1"/>
  <c r="T1727" i="1"/>
  <c r="T1726" i="1"/>
  <c r="U1725" i="1"/>
  <c r="U1724" i="1"/>
  <c r="U1723" i="1"/>
  <c r="T1722" i="1"/>
  <c r="T1721" i="1"/>
  <c r="T1720" i="1"/>
  <c r="T1719" i="1"/>
  <c r="T1718" i="1"/>
  <c r="T1717" i="1"/>
  <c r="T1716" i="1"/>
  <c r="U1715" i="1"/>
  <c r="T1714" i="1"/>
  <c r="U1713" i="1"/>
  <c r="T1712" i="1"/>
  <c r="T1711" i="1"/>
  <c r="T1710" i="1"/>
  <c r="T1709" i="1"/>
  <c r="T1708" i="1"/>
  <c r="T1707" i="1"/>
  <c r="T1706" i="1"/>
  <c r="U1705" i="1"/>
  <c r="T1704" i="1"/>
  <c r="T1703" i="1"/>
  <c r="T1702" i="1"/>
  <c r="U1701" i="1"/>
  <c r="T1700" i="1"/>
  <c r="U1699" i="1"/>
  <c r="U1698" i="1"/>
  <c r="T1697" i="1"/>
  <c r="T1696" i="1"/>
  <c r="T1695" i="1"/>
  <c r="T1694" i="1"/>
  <c r="T1693" i="1"/>
  <c r="U1692" i="1"/>
  <c r="T1691" i="1"/>
  <c r="T1690" i="1"/>
  <c r="T1689" i="1"/>
  <c r="T1688" i="1"/>
  <c r="T1687" i="1"/>
  <c r="Z1687" i="1" s="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U1658" i="1"/>
  <c r="U1657" i="1"/>
  <c r="T1656" i="1"/>
  <c r="U1655" i="1"/>
  <c r="T1654" i="1"/>
  <c r="U1653" i="1"/>
  <c r="U1652" i="1"/>
  <c r="U1651" i="1"/>
  <c r="T1650" i="1"/>
  <c r="T1649" i="1"/>
  <c r="U1648" i="1"/>
  <c r="U1647" i="1"/>
  <c r="T1646" i="1"/>
  <c r="U1645" i="1"/>
  <c r="T1644" i="1"/>
  <c r="T1643" i="1"/>
  <c r="T1642" i="1"/>
  <c r="T1641" i="1"/>
  <c r="T1640" i="1"/>
  <c r="T1639" i="1"/>
  <c r="T1638" i="1"/>
  <c r="T1637" i="1"/>
  <c r="T1636" i="1"/>
  <c r="T1635" i="1"/>
  <c r="U1634" i="1"/>
  <c r="T1633" i="1"/>
  <c r="U1632" i="1"/>
  <c r="T1631" i="1"/>
  <c r="U1630" i="1"/>
  <c r="T1629" i="1"/>
  <c r="U1628" i="1"/>
  <c r="T1627" i="1"/>
  <c r="U1626" i="1"/>
  <c r="T1625" i="1"/>
  <c r="T1624" i="1"/>
  <c r="U1623" i="1"/>
  <c r="U1622" i="1"/>
  <c r="T1621" i="1"/>
  <c r="U1620" i="1"/>
  <c r="U1619" i="1"/>
  <c r="T1618" i="1"/>
  <c r="U1617" i="1"/>
  <c r="U1616" i="1"/>
  <c r="T1615" i="1"/>
  <c r="U1614" i="1"/>
  <c r="U1613" i="1"/>
  <c r="T1612" i="1"/>
  <c r="T1611" i="1"/>
  <c r="T1610" i="1"/>
  <c r="T1609" i="1"/>
  <c r="T1608" i="1"/>
  <c r="T1607" i="1"/>
  <c r="T1606" i="1"/>
  <c r="T1605" i="1"/>
  <c r="U1604" i="1"/>
  <c r="T1603" i="1"/>
  <c r="U1602" i="1"/>
  <c r="U1601" i="1"/>
  <c r="T1600" i="1"/>
  <c r="U1599" i="1"/>
  <c r="T1598" i="1"/>
  <c r="U1597" i="1"/>
  <c r="T1596" i="1"/>
  <c r="U1595" i="1"/>
  <c r="T1594" i="1"/>
  <c r="T1593" i="1"/>
  <c r="U1592" i="1"/>
  <c r="T1591" i="1"/>
  <c r="T1590" i="1"/>
  <c r="T1589" i="1"/>
  <c r="T1588" i="1"/>
  <c r="T1587" i="1"/>
  <c r="T1586" i="1"/>
  <c r="T1585" i="1"/>
  <c r="T1584" i="1"/>
  <c r="T1583" i="1"/>
  <c r="T1582" i="1"/>
  <c r="T1581" i="1"/>
  <c r="T1580" i="1"/>
  <c r="T1579" i="1"/>
  <c r="T1578" i="1"/>
  <c r="T1577" i="1"/>
  <c r="U1576" i="1"/>
  <c r="U1575" i="1"/>
  <c r="U1574" i="1"/>
  <c r="U1573" i="1"/>
  <c r="T1572" i="1"/>
  <c r="U1571" i="1"/>
  <c r="U1570" i="1"/>
  <c r="T1569" i="1"/>
  <c r="U1568" i="1"/>
  <c r="U1567" i="1"/>
  <c r="T1566" i="1"/>
  <c r="U1565" i="1"/>
  <c r="U1564" i="1"/>
  <c r="U1563" i="1"/>
  <c r="U1562" i="1"/>
  <c r="U1560" i="1"/>
  <c r="U1559" i="1"/>
  <c r="U1557" i="1"/>
  <c r="U1556" i="1"/>
  <c r="U1555" i="1"/>
  <c r="T1554" i="1"/>
  <c r="T1553" i="1"/>
  <c r="T1552" i="1"/>
  <c r="T1551" i="1"/>
  <c r="T1550" i="1"/>
  <c r="U1549" i="1"/>
  <c r="T1548" i="1"/>
  <c r="T1547" i="1"/>
  <c r="T1546" i="1"/>
  <c r="T1545" i="1"/>
  <c r="U1544" i="1"/>
  <c r="T1543" i="1"/>
  <c r="T1542" i="1"/>
  <c r="T1541" i="1"/>
  <c r="U1540" i="1"/>
  <c r="T1539" i="1"/>
  <c r="U1538" i="1"/>
  <c r="U1537" i="1"/>
  <c r="T1536" i="1"/>
  <c r="T1535" i="1"/>
  <c r="T1534" i="1"/>
  <c r="T1533" i="1"/>
  <c r="T1532" i="1"/>
  <c r="T1531" i="1"/>
  <c r="T1530" i="1"/>
  <c r="T1529" i="1"/>
  <c r="T1528" i="1"/>
  <c r="T1527" i="1"/>
  <c r="T1526" i="1"/>
  <c r="U1525" i="1"/>
  <c r="U1524" i="1"/>
  <c r="T1523" i="1"/>
  <c r="U1522" i="1"/>
  <c r="U1521" i="1"/>
  <c r="U1520" i="1"/>
  <c r="T1519" i="1"/>
  <c r="T1518" i="1"/>
  <c r="T1517" i="1"/>
  <c r="T1516" i="1"/>
  <c r="T1515" i="1"/>
  <c r="T1514" i="1"/>
  <c r="T1513" i="1"/>
  <c r="T1512" i="1"/>
  <c r="T1511" i="1"/>
  <c r="T1510" i="1"/>
  <c r="U1509" i="1"/>
  <c r="U1508" i="1"/>
  <c r="T1507" i="1"/>
  <c r="U1506" i="1"/>
  <c r="U1505" i="1"/>
  <c r="T1504" i="1"/>
  <c r="U1503" i="1"/>
  <c r="T1502" i="1"/>
  <c r="T1501" i="1"/>
  <c r="T1500" i="1"/>
  <c r="T1499" i="1"/>
  <c r="T1498" i="1"/>
  <c r="T1497" i="1"/>
  <c r="T1496" i="1"/>
  <c r="T1495" i="1"/>
  <c r="T1494" i="1"/>
  <c r="T1493" i="1"/>
  <c r="U1492" i="1"/>
  <c r="U1491" i="1"/>
  <c r="U1490" i="1"/>
  <c r="U1489" i="1"/>
  <c r="U1488" i="1"/>
  <c r="U1487" i="1"/>
  <c r="U1486" i="1"/>
  <c r="U1485" i="1"/>
  <c r="U1484" i="1"/>
  <c r="U1483" i="1"/>
  <c r="U1482" i="1"/>
  <c r="U1481" i="1"/>
  <c r="U1480" i="1"/>
  <c r="T1479" i="1"/>
  <c r="U1478" i="1"/>
  <c r="T1477" i="1"/>
  <c r="U1476" i="1"/>
  <c r="U1475" i="1"/>
  <c r="U1474" i="1"/>
  <c r="T1473" i="1"/>
  <c r="U1472" i="1"/>
  <c r="U1471" i="1"/>
  <c r="U1470" i="1"/>
  <c r="U1469" i="1"/>
  <c r="U1468" i="1"/>
  <c r="T1467" i="1"/>
  <c r="U1466" i="1"/>
  <c r="U1465" i="1"/>
  <c r="T1464" i="1"/>
  <c r="U1463" i="1"/>
  <c r="U1462" i="1"/>
  <c r="U1461" i="1"/>
  <c r="U1460" i="1"/>
  <c r="T1459" i="1"/>
  <c r="U1458" i="1"/>
  <c r="U1457" i="1"/>
  <c r="U1456" i="1"/>
  <c r="U1455" i="1"/>
  <c r="T1454" i="1"/>
  <c r="U1453" i="1"/>
  <c r="T1452" i="1"/>
  <c r="U1451" i="1"/>
  <c r="U1450" i="1"/>
  <c r="U1449" i="1"/>
  <c r="T1448" i="1"/>
  <c r="T1447" i="1"/>
  <c r="T1446" i="1"/>
  <c r="T1445" i="1"/>
  <c r="U1444" i="1"/>
  <c r="U1443" i="1"/>
  <c r="U1442" i="1"/>
  <c r="U1441" i="1"/>
  <c r="T1440" i="1"/>
  <c r="U1439" i="1"/>
  <c r="U1438" i="1"/>
  <c r="U1437" i="1"/>
  <c r="T1436" i="1"/>
  <c r="T1435" i="1"/>
  <c r="T1434" i="1"/>
  <c r="T1433" i="1"/>
  <c r="T1432" i="1"/>
  <c r="U1431" i="1"/>
  <c r="U1430" i="1"/>
  <c r="T1429" i="1"/>
  <c r="U1428" i="1"/>
  <c r="T1427" i="1"/>
  <c r="U1426" i="1"/>
  <c r="U1425" i="1"/>
  <c r="T1424" i="1"/>
  <c r="T1423" i="1"/>
  <c r="T1422" i="1"/>
  <c r="U1421" i="1"/>
  <c r="T1420" i="1"/>
  <c r="T1419" i="1"/>
  <c r="T1418" i="1"/>
  <c r="U1417" i="1"/>
  <c r="U1416" i="1"/>
  <c r="T1415" i="1"/>
  <c r="U1414" i="1"/>
  <c r="T1413" i="1"/>
  <c r="U1412" i="1"/>
  <c r="U1411" i="1"/>
  <c r="T1410" i="1"/>
  <c r="U1409" i="1"/>
  <c r="U1408" i="1"/>
  <c r="T1407" i="1"/>
  <c r="T1406" i="1"/>
  <c r="T1405" i="1"/>
  <c r="T1404" i="1"/>
  <c r="U1403" i="1"/>
  <c r="T1402" i="1"/>
  <c r="U1401" i="1"/>
  <c r="T1400" i="1"/>
  <c r="T1399" i="1"/>
  <c r="U1398" i="1"/>
  <c r="T1397" i="1"/>
  <c r="U1396" i="1"/>
  <c r="T1395" i="1"/>
  <c r="U1394" i="1"/>
  <c r="T1393" i="1"/>
  <c r="T1392" i="1"/>
  <c r="U1391" i="1"/>
  <c r="U1390" i="1"/>
  <c r="U1389" i="1"/>
  <c r="U1388" i="1"/>
  <c r="T1387" i="1"/>
  <c r="U1386" i="1"/>
  <c r="U1385" i="1"/>
  <c r="U1384" i="1"/>
  <c r="T1383" i="1"/>
  <c r="U1382" i="1"/>
  <c r="T1381" i="1"/>
  <c r="U1380" i="1"/>
  <c r="T1379" i="1"/>
  <c r="U1378" i="1"/>
  <c r="U1377" i="1"/>
  <c r="U1376" i="1"/>
  <c r="T1375" i="1"/>
  <c r="U1374" i="1"/>
  <c r="T1373" i="1"/>
  <c r="T1372" i="1"/>
  <c r="T1371" i="1"/>
  <c r="T1370" i="1"/>
  <c r="U1369" i="1"/>
  <c r="U1368" i="1"/>
  <c r="U1367" i="1"/>
  <c r="T1366" i="1"/>
  <c r="U1365" i="1"/>
  <c r="T1364" i="1"/>
  <c r="U1363" i="1"/>
  <c r="U1362" i="1"/>
  <c r="T1361" i="1"/>
  <c r="T1360" i="1"/>
  <c r="T1359" i="1"/>
  <c r="T1358" i="1"/>
  <c r="T1357" i="1"/>
  <c r="T1356" i="1"/>
  <c r="T1355" i="1"/>
  <c r="U1354" i="1"/>
  <c r="T1353" i="1"/>
  <c r="T1352" i="1"/>
  <c r="T1351" i="1"/>
  <c r="T1350" i="1"/>
  <c r="T1349" i="1"/>
  <c r="U1348" i="1"/>
  <c r="T1347" i="1"/>
  <c r="T1346" i="1"/>
  <c r="T1345" i="1"/>
  <c r="T1344" i="1"/>
  <c r="T1343" i="1"/>
  <c r="T1342" i="1"/>
  <c r="T1341" i="1"/>
  <c r="T1340" i="1"/>
  <c r="U1339" i="1"/>
  <c r="U1338" i="1"/>
  <c r="U1337" i="1"/>
  <c r="U1336" i="1"/>
  <c r="T1335" i="1"/>
  <c r="U1334" i="1"/>
  <c r="U1333" i="1"/>
  <c r="U1332" i="1"/>
  <c r="U1331" i="1"/>
  <c r="T1330" i="1"/>
  <c r="U1329" i="1"/>
  <c r="U1328" i="1"/>
  <c r="U1327" i="1"/>
  <c r="T1326" i="1"/>
  <c r="T1325" i="1"/>
  <c r="T1324" i="1"/>
  <c r="T1323" i="1"/>
  <c r="U1322" i="1"/>
  <c r="T1321" i="1"/>
  <c r="U1320" i="1"/>
  <c r="T1319" i="1"/>
  <c r="U1318" i="1"/>
  <c r="T1317" i="1"/>
  <c r="T1316" i="1"/>
  <c r="U1315" i="1"/>
  <c r="T1314" i="1"/>
  <c r="U1313" i="1"/>
  <c r="U1312" i="1"/>
  <c r="U1311" i="1"/>
  <c r="T1310" i="1"/>
  <c r="U1309" i="1"/>
  <c r="T1308" i="1"/>
  <c r="U1307" i="1"/>
  <c r="T1306" i="1"/>
  <c r="U1305" i="1"/>
  <c r="T1304" i="1"/>
  <c r="U1303" i="1"/>
  <c r="T1302" i="1"/>
  <c r="U1301" i="1"/>
  <c r="T1300" i="1"/>
  <c r="U1299" i="1"/>
  <c r="T1298" i="1"/>
  <c r="U1297" i="1"/>
  <c r="U1296" i="1"/>
  <c r="U1295" i="1"/>
  <c r="T1294" i="1"/>
  <c r="U1293" i="1"/>
  <c r="U1292" i="1"/>
  <c r="U1291" i="1"/>
  <c r="T1290" i="1"/>
  <c r="U1289" i="1"/>
  <c r="U1288" i="1"/>
  <c r="U1287" i="1"/>
  <c r="T1286" i="1"/>
  <c r="U1285" i="1"/>
  <c r="U1284" i="1"/>
  <c r="U1283" i="1"/>
  <c r="T1282" i="1"/>
  <c r="U1281" i="1"/>
  <c r="U1280" i="1"/>
  <c r="U1279" i="1"/>
  <c r="T1278" i="1"/>
  <c r="U1277" i="1"/>
  <c r="U1276" i="1"/>
  <c r="U1275" i="1"/>
  <c r="T1274" i="1"/>
  <c r="U1273" i="1"/>
  <c r="U1272" i="1"/>
  <c r="U1271" i="1"/>
  <c r="T1270" i="1"/>
  <c r="U1269" i="1"/>
  <c r="U1268" i="1"/>
  <c r="U1267" i="1"/>
  <c r="T1266" i="1"/>
  <c r="U1265" i="1"/>
  <c r="U1264" i="1"/>
  <c r="U1263" i="1"/>
  <c r="T1262" i="1"/>
  <c r="U1261" i="1"/>
  <c r="U1260" i="1"/>
  <c r="U1259" i="1"/>
  <c r="T1258" i="1"/>
  <c r="U1257" i="1"/>
  <c r="U1256" i="1"/>
  <c r="U1255" i="1"/>
  <c r="T1254" i="1"/>
  <c r="U1253" i="1"/>
  <c r="U1252" i="1"/>
  <c r="U1251" i="1"/>
  <c r="U1250" i="1"/>
  <c r="U1249" i="1"/>
  <c r="U1248" i="1"/>
  <c r="U1247" i="1"/>
  <c r="U1246" i="1"/>
  <c r="U1245" i="1"/>
  <c r="U1244" i="1"/>
  <c r="U1243" i="1"/>
  <c r="T1242" i="1"/>
  <c r="U1241" i="1"/>
  <c r="U1240" i="1"/>
  <c r="U1239" i="1"/>
  <c r="T1238" i="1"/>
  <c r="U1237" i="1"/>
  <c r="U1236" i="1"/>
  <c r="U1235" i="1"/>
  <c r="T1234" i="1"/>
  <c r="U1233" i="1"/>
  <c r="U1232" i="1"/>
  <c r="U1231" i="1"/>
  <c r="T1230" i="1"/>
  <c r="U1229" i="1"/>
  <c r="U1228" i="1"/>
  <c r="U1227" i="1"/>
  <c r="T1226" i="1"/>
  <c r="U1225" i="1"/>
  <c r="U1224" i="1"/>
  <c r="U1223" i="1"/>
  <c r="T1222" i="1"/>
  <c r="U1221" i="1"/>
  <c r="T1220" i="1"/>
  <c r="U1219" i="1"/>
  <c r="U1218" i="1"/>
  <c r="U1217" i="1"/>
  <c r="T1216" i="1"/>
  <c r="U1215" i="1"/>
  <c r="U1214" i="1"/>
  <c r="U1213" i="1"/>
  <c r="T1212" i="1"/>
  <c r="T1211" i="1"/>
  <c r="U1210" i="1"/>
  <c r="U1209" i="1"/>
  <c r="T1208" i="1"/>
  <c r="U1207" i="1"/>
  <c r="U1206" i="1"/>
  <c r="T1205" i="1"/>
  <c r="U1204" i="1"/>
  <c r="U1203" i="1"/>
  <c r="U1202" i="1"/>
  <c r="T1201" i="1"/>
  <c r="U1200" i="1"/>
  <c r="U1199" i="1"/>
  <c r="U1198" i="1"/>
  <c r="T1197" i="1"/>
  <c r="U1196" i="1"/>
  <c r="U1195" i="1"/>
  <c r="U1194" i="1"/>
  <c r="T1193" i="1"/>
  <c r="U1192" i="1"/>
  <c r="U1191" i="1"/>
  <c r="U1190" i="1"/>
  <c r="T1189" i="1"/>
  <c r="U1188" i="1"/>
  <c r="U1187" i="1"/>
  <c r="U1186" i="1"/>
  <c r="T1185" i="1"/>
  <c r="U1184" i="1"/>
  <c r="U1183" i="1"/>
  <c r="U1182" i="1"/>
  <c r="U1181" i="1"/>
  <c r="U1180" i="1"/>
  <c r="T1179" i="1"/>
  <c r="U1178" i="1"/>
  <c r="U1177" i="1"/>
  <c r="U1176" i="1"/>
  <c r="T1175" i="1"/>
  <c r="T1174" i="1"/>
  <c r="U1173" i="1"/>
  <c r="U1172" i="1"/>
  <c r="U1171" i="1"/>
  <c r="T1170" i="1"/>
  <c r="U1169" i="1"/>
  <c r="U1168" i="1"/>
  <c r="U1167" i="1"/>
  <c r="U1166" i="1"/>
  <c r="U1165" i="1"/>
  <c r="U1164" i="1"/>
  <c r="T1163" i="1"/>
  <c r="U1162" i="1"/>
  <c r="U1161" i="1"/>
  <c r="T1160" i="1"/>
  <c r="U1159" i="1"/>
  <c r="T1158" i="1"/>
  <c r="U1157" i="1"/>
  <c r="T1156" i="1"/>
  <c r="U1155" i="1"/>
  <c r="U1154" i="1"/>
  <c r="T1153" i="1"/>
  <c r="T1152" i="1"/>
  <c r="T1151" i="1"/>
  <c r="T1150" i="1"/>
  <c r="T1149" i="1"/>
  <c r="U1148" i="1"/>
  <c r="U1147" i="1"/>
  <c r="U1146" i="1"/>
  <c r="T1145" i="1"/>
  <c r="U1144" i="1"/>
  <c r="U1143" i="1"/>
  <c r="U1142" i="1"/>
  <c r="U1141" i="1"/>
  <c r="U1140" i="1"/>
  <c r="U1139" i="1"/>
  <c r="T1138" i="1"/>
  <c r="U1137" i="1"/>
  <c r="U1136" i="1"/>
  <c r="U1135" i="1"/>
  <c r="T1134" i="1"/>
  <c r="U1133" i="1"/>
  <c r="U1132" i="1"/>
  <c r="T1131" i="1"/>
  <c r="U1130" i="1"/>
  <c r="U1129" i="1"/>
  <c r="U1128" i="1"/>
  <c r="T1127" i="1"/>
  <c r="U1126" i="1"/>
  <c r="U1125" i="1"/>
  <c r="T1124" i="1"/>
  <c r="U1123" i="1"/>
  <c r="T1122" i="1"/>
  <c r="U1121" i="1"/>
  <c r="T1120" i="1"/>
  <c r="U1119" i="1"/>
  <c r="T1118" i="1"/>
  <c r="U1117" i="1"/>
  <c r="T1116" i="1"/>
  <c r="U1115" i="1"/>
  <c r="T1114" i="1"/>
  <c r="U1113" i="1"/>
  <c r="T1112" i="1"/>
  <c r="U1111" i="1"/>
  <c r="T1110" i="1"/>
  <c r="Z1110" i="1" s="1"/>
  <c r="U1109" i="1"/>
  <c r="U1108" i="1"/>
  <c r="U1107" i="1"/>
  <c r="T1106" i="1"/>
  <c r="U1105" i="1"/>
  <c r="U1104" i="1"/>
  <c r="U1103" i="1"/>
  <c r="U1102" i="1"/>
  <c r="U1101" i="1"/>
  <c r="U1100" i="1"/>
  <c r="T1099" i="1"/>
  <c r="U1098" i="1"/>
  <c r="T1097" i="1"/>
  <c r="U1096" i="1"/>
  <c r="T1095" i="1"/>
  <c r="U1094" i="1"/>
  <c r="U1093" i="1"/>
  <c r="T1092" i="1"/>
  <c r="U1091" i="1"/>
  <c r="U1090" i="1"/>
  <c r="T1089" i="1"/>
  <c r="U1088" i="1"/>
  <c r="U1087" i="1"/>
  <c r="T1086" i="1"/>
  <c r="U1085" i="1"/>
  <c r="U1084" i="1"/>
  <c r="T1083" i="1"/>
  <c r="U1082" i="1"/>
  <c r="T1081" i="1"/>
  <c r="U1079" i="1"/>
  <c r="T1078" i="1"/>
  <c r="U1077" i="1"/>
  <c r="U1076" i="1"/>
  <c r="T1075" i="1"/>
  <c r="U1074" i="1"/>
  <c r="U1073" i="1"/>
  <c r="T1072" i="1"/>
  <c r="U1071" i="1"/>
  <c r="T1070" i="1"/>
  <c r="U1069" i="1"/>
  <c r="U1068" i="1"/>
  <c r="U1067" i="1"/>
  <c r="U1066" i="1"/>
  <c r="T1065" i="1"/>
  <c r="U1064" i="1"/>
  <c r="T1063" i="1"/>
  <c r="U1062" i="1"/>
  <c r="T1061" i="1"/>
  <c r="T1060" i="1"/>
  <c r="T1059" i="1"/>
  <c r="U1058" i="1"/>
  <c r="T1057" i="1"/>
  <c r="U1056" i="1"/>
  <c r="T1055" i="1"/>
  <c r="T1054" i="1"/>
  <c r="T1053" i="1"/>
  <c r="U1052" i="1"/>
  <c r="U1051" i="1"/>
  <c r="U1050" i="1"/>
  <c r="U1049" i="1"/>
  <c r="U1048" i="1"/>
  <c r="U1047" i="1"/>
  <c r="U1046" i="1"/>
  <c r="U1045" i="1"/>
  <c r="U1044" i="1"/>
  <c r="U1043" i="1"/>
  <c r="U1042" i="1"/>
  <c r="U1041" i="1"/>
  <c r="U1040" i="1"/>
  <c r="U1039" i="1"/>
  <c r="T1038" i="1"/>
  <c r="T1037" i="1"/>
  <c r="U1036" i="1"/>
  <c r="T1035" i="1"/>
  <c r="U1034" i="1"/>
  <c r="U1033" i="1"/>
  <c r="T1032" i="1"/>
  <c r="U1031" i="1"/>
  <c r="U1030" i="1"/>
  <c r="T1029" i="1"/>
  <c r="U1028" i="1"/>
  <c r="T1027" i="1"/>
  <c r="T1026" i="1"/>
  <c r="U1025" i="1"/>
  <c r="T1024" i="1"/>
  <c r="U1023" i="1"/>
  <c r="T1022" i="1"/>
  <c r="U1021" i="1"/>
  <c r="T1020" i="1"/>
  <c r="U1019" i="1"/>
  <c r="T1018" i="1"/>
  <c r="U1017" i="1"/>
  <c r="U1016" i="1"/>
  <c r="T1015" i="1"/>
  <c r="U1014" i="1"/>
  <c r="T1013" i="1"/>
  <c r="T1012" i="1"/>
  <c r="T1011" i="1"/>
  <c r="T1010" i="1"/>
  <c r="T1009" i="1"/>
  <c r="T1008" i="1"/>
  <c r="U1007" i="1"/>
  <c r="T1006" i="1"/>
  <c r="T1005" i="1"/>
  <c r="T1004" i="1"/>
  <c r="T1003" i="1"/>
  <c r="T1002" i="1"/>
  <c r="T1001" i="1"/>
  <c r="T1000" i="1"/>
  <c r="T999" i="1"/>
  <c r="T998" i="1"/>
  <c r="U997" i="1"/>
  <c r="U996" i="1"/>
  <c r="U995" i="1"/>
  <c r="U994" i="1"/>
  <c r="T993" i="1"/>
  <c r="U992" i="1"/>
  <c r="U991" i="1"/>
  <c r="U990" i="1"/>
  <c r="T989" i="1"/>
  <c r="U988" i="1"/>
  <c r="T987" i="1"/>
  <c r="U986" i="1"/>
  <c r="T985" i="1"/>
  <c r="U984" i="1"/>
  <c r="T983" i="1"/>
  <c r="U982" i="1"/>
  <c r="T981" i="1"/>
  <c r="U980" i="1"/>
  <c r="T979" i="1"/>
  <c r="U978" i="1"/>
  <c r="U977" i="1"/>
  <c r="T976" i="1"/>
  <c r="T975" i="1"/>
  <c r="T974" i="1"/>
  <c r="T973" i="1"/>
  <c r="T972" i="1"/>
  <c r="U971" i="1"/>
  <c r="T970" i="1"/>
  <c r="U969" i="1"/>
  <c r="U968" i="1"/>
  <c r="U967" i="1"/>
  <c r="T966" i="1"/>
  <c r="U965" i="1"/>
  <c r="U964" i="1"/>
  <c r="U963" i="1"/>
  <c r="T962" i="1"/>
  <c r="U961" i="1"/>
  <c r="U960" i="1"/>
  <c r="T959" i="1"/>
  <c r="T958" i="1"/>
  <c r="T957" i="1"/>
  <c r="U956" i="1"/>
  <c r="T955" i="1"/>
  <c r="T954" i="1"/>
  <c r="U953" i="1"/>
  <c r="T952" i="1"/>
  <c r="U951" i="1"/>
  <c r="U950" i="1"/>
  <c r="T949" i="1"/>
  <c r="U948" i="1"/>
  <c r="T947" i="1"/>
  <c r="U946" i="1"/>
  <c r="T945" i="1"/>
  <c r="U944" i="1"/>
  <c r="T943" i="1"/>
  <c r="U942" i="1"/>
  <c r="U941" i="1"/>
  <c r="T940" i="1"/>
  <c r="U939" i="1"/>
  <c r="U938" i="1"/>
  <c r="U937" i="1"/>
  <c r="U936" i="1"/>
  <c r="T935" i="1"/>
  <c r="T934" i="1"/>
  <c r="T933" i="1"/>
  <c r="T932" i="1"/>
  <c r="T931" i="1"/>
  <c r="U930" i="1"/>
  <c r="T929" i="1"/>
  <c r="U928" i="1"/>
  <c r="T927" i="1"/>
  <c r="Z927" i="1" s="1"/>
  <c r="U926" i="1"/>
  <c r="T925" i="1"/>
  <c r="U924" i="1"/>
  <c r="T923" i="1"/>
  <c r="U922" i="1"/>
  <c r="T921" i="1"/>
  <c r="U920" i="1"/>
  <c r="T919" i="1"/>
  <c r="U918" i="1"/>
  <c r="T917" i="1"/>
  <c r="U916" i="1"/>
  <c r="U915" i="1"/>
  <c r="U914" i="1"/>
  <c r="T913" i="1"/>
  <c r="U912" i="1"/>
  <c r="T911" i="1"/>
  <c r="T910" i="1"/>
  <c r="U909" i="1"/>
  <c r="T908" i="1"/>
  <c r="T907" i="1"/>
  <c r="T906" i="1"/>
  <c r="T905" i="1"/>
  <c r="T904" i="1"/>
  <c r="T903" i="1"/>
  <c r="U902" i="1"/>
  <c r="T901" i="1"/>
  <c r="U900" i="1"/>
  <c r="U899" i="1"/>
  <c r="T898" i="1"/>
  <c r="U897" i="1"/>
  <c r="U896" i="1"/>
  <c r="U895" i="1"/>
  <c r="U894" i="1"/>
  <c r="U893" i="1"/>
  <c r="U892" i="1"/>
  <c r="U891" i="1"/>
  <c r="U890" i="1"/>
  <c r="U889" i="1"/>
  <c r="U888" i="1"/>
  <c r="U887" i="1"/>
  <c r="U886" i="1"/>
  <c r="U885" i="1"/>
  <c r="T884" i="1"/>
  <c r="U883" i="1"/>
  <c r="U882" i="1"/>
  <c r="U881" i="1"/>
  <c r="U880" i="1"/>
  <c r="U879" i="1"/>
  <c r="U878" i="1"/>
  <c r="U877" i="1"/>
  <c r="U876" i="1"/>
  <c r="U875" i="1"/>
  <c r="U874" i="1"/>
  <c r="T873" i="1"/>
  <c r="T872" i="1"/>
  <c r="U871" i="1"/>
  <c r="U870" i="1"/>
  <c r="T869" i="1"/>
  <c r="T868" i="1"/>
  <c r="T867" i="1"/>
  <c r="T866" i="1"/>
  <c r="T865" i="1"/>
  <c r="T864" i="1"/>
  <c r="U863" i="1"/>
  <c r="T862" i="1"/>
  <c r="U861" i="1"/>
  <c r="U860" i="1"/>
  <c r="T859" i="1"/>
  <c r="T858" i="1"/>
  <c r="T857" i="1"/>
  <c r="U856" i="1"/>
  <c r="T855" i="1"/>
  <c r="U854" i="1"/>
  <c r="U853" i="1"/>
  <c r="T852" i="1"/>
  <c r="T851" i="1"/>
  <c r="T850" i="1"/>
  <c r="T849" i="1"/>
  <c r="T848" i="1"/>
  <c r="U847" i="1"/>
  <c r="U846" i="1"/>
  <c r="T845" i="1"/>
  <c r="T844" i="1"/>
  <c r="T843" i="1"/>
  <c r="T842" i="1"/>
  <c r="T841" i="1"/>
  <c r="T840" i="1"/>
  <c r="T839" i="1"/>
  <c r="T838" i="1"/>
  <c r="T837" i="1"/>
  <c r="T836" i="1"/>
  <c r="T835" i="1"/>
  <c r="T834" i="1"/>
  <c r="U833" i="1"/>
  <c r="T832" i="1"/>
  <c r="U831" i="1"/>
  <c r="T830" i="1"/>
  <c r="U829" i="1"/>
  <c r="T828" i="1"/>
  <c r="U827" i="1"/>
  <c r="T826" i="1"/>
  <c r="U825" i="1"/>
  <c r="T824" i="1"/>
  <c r="U823" i="1"/>
  <c r="T822" i="1"/>
  <c r="U821" i="1"/>
  <c r="T820" i="1"/>
  <c r="U819" i="1"/>
  <c r="T818" i="1"/>
  <c r="U817" i="1"/>
  <c r="T816" i="1"/>
  <c r="U815" i="1"/>
  <c r="T814" i="1"/>
  <c r="U813" i="1"/>
  <c r="T812" i="1"/>
  <c r="U811" i="1"/>
  <c r="T810" i="1"/>
  <c r="U809" i="1"/>
  <c r="U808" i="1"/>
  <c r="U807" i="1"/>
  <c r="T806" i="1"/>
  <c r="U805" i="1"/>
  <c r="U804" i="1"/>
  <c r="U803" i="1"/>
  <c r="T802" i="1"/>
  <c r="U801" i="1"/>
  <c r="U800" i="1"/>
  <c r="U799" i="1"/>
  <c r="T798" i="1"/>
  <c r="U797" i="1"/>
  <c r="U796" i="1"/>
  <c r="U795" i="1"/>
  <c r="U794" i="1"/>
  <c r="U793" i="1"/>
  <c r="U792" i="1"/>
  <c r="T791" i="1"/>
  <c r="T790" i="1"/>
  <c r="T789" i="1"/>
  <c r="T788" i="1"/>
  <c r="U787" i="1"/>
  <c r="T786" i="1"/>
  <c r="U785" i="1"/>
  <c r="T784" i="1"/>
  <c r="U783" i="1"/>
  <c r="T782" i="1"/>
  <c r="U781" i="1"/>
  <c r="U780" i="1"/>
  <c r="U779" i="1"/>
  <c r="U778" i="1"/>
  <c r="T777" i="1"/>
  <c r="T776" i="1"/>
  <c r="U775" i="1"/>
  <c r="U774" i="1"/>
  <c r="U773" i="1"/>
  <c r="U772" i="1"/>
  <c r="U771" i="1"/>
  <c r="U770" i="1"/>
  <c r="U769" i="1"/>
  <c r="T768" i="1"/>
  <c r="U767" i="1"/>
  <c r="T766" i="1"/>
  <c r="U765" i="1"/>
  <c r="T764" i="1"/>
  <c r="U763" i="1"/>
  <c r="T762" i="1"/>
  <c r="U761" i="1"/>
  <c r="T760" i="1"/>
  <c r="U759" i="1"/>
  <c r="T758" i="1"/>
  <c r="U757" i="1"/>
  <c r="T756" i="1"/>
  <c r="U755" i="1"/>
  <c r="U754" i="1"/>
  <c r="U753" i="1"/>
  <c r="T752" i="1"/>
  <c r="U751" i="1"/>
  <c r="U750" i="1"/>
  <c r="U749" i="1"/>
  <c r="U747" i="1"/>
  <c r="U746" i="1"/>
  <c r="U745" i="1"/>
  <c r="T744" i="1"/>
  <c r="U743" i="1"/>
  <c r="U742" i="1"/>
  <c r="T741" i="1"/>
  <c r="T740" i="1"/>
  <c r="U739" i="1"/>
  <c r="T738" i="1"/>
  <c r="T737" i="1"/>
  <c r="T736" i="1"/>
  <c r="T735" i="1"/>
  <c r="T734" i="1"/>
  <c r="U733" i="1"/>
  <c r="U732" i="1"/>
  <c r="T731" i="1"/>
  <c r="U730" i="1"/>
  <c r="U729" i="1"/>
  <c r="T728" i="1"/>
  <c r="U727" i="1"/>
  <c r="U726" i="1"/>
  <c r="U725" i="1"/>
  <c r="T724" i="1"/>
  <c r="U723" i="1"/>
  <c r="U722" i="1"/>
  <c r="T721" i="1"/>
  <c r="U720" i="1"/>
  <c r="U719" i="1"/>
  <c r="U718" i="1"/>
  <c r="U717" i="1"/>
  <c r="U716" i="1"/>
  <c r="U715" i="1"/>
  <c r="U714" i="1"/>
  <c r="U713" i="1"/>
  <c r="T712" i="1"/>
  <c r="U711" i="1"/>
  <c r="T710" i="1"/>
  <c r="U709" i="1"/>
  <c r="U708" i="1"/>
  <c r="T707" i="1"/>
  <c r="U706" i="1"/>
  <c r="T705" i="1"/>
  <c r="U704" i="1"/>
  <c r="T703" i="1"/>
  <c r="U702" i="1"/>
  <c r="T701" i="1"/>
  <c r="T700" i="1"/>
  <c r="U698" i="1"/>
  <c r="U697" i="1"/>
  <c r="T696" i="1"/>
  <c r="U695" i="1"/>
  <c r="T694" i="1"/>
  <c r="T693" i="1"/>
  <c r="U692" i="1"/>
  <c r="U691" i="1"/>
  <c r="U690" i="1"/>
  <c r="T689" i="1"/>
  <c r="T688" i="1"/>
  <c r="U687" i="1"/>
  <c r="U686" i="1"/>
  <c r="T685" i="1"/>
  <c r="U684" i="1"/>
  <c r="T683" i="1"/>
  <c r="T682" i="1"/>
  <c r="T681" i="1"/>
  <c r="U680" i="1"/>
  <c r="T679" i="1"/>
  <c r="T678" i="1"/>
  <c r="U677" i="1"/>
  <c r="U676" i="1"/>
  <c r="T675" i="1"/>
  <c r="U674" i="1"/>
  <c r="U673" i="1"/>
  <c r="T672" i="1"/>
  <c r="T671" i="1"/>
  <c r="T670" i="1"/>
  <c r="T669" i="1"/>
  <c r="T668" i="1"/>
  <c r="T667" i="1"/>
  <c r="T666" i="1"/>
  <c r="T665" i="1"/>
  <c r="T664" i="1"/>
  <c r="T663" i="1"/>
  <c r="T662" i="1"/>
  <c r="T661" i="1"/>
  <c r="T660" i="1"/>
  <c r="T659" i="1"/>
  <c r="T658" i="1"/>
  <c r="T657" i="1"/>
  <c r="U656" i="1"/>
  <c r="T655" i="1"/>
  <c r="U654" i="1"/>
  <c r="U652" i="1"/>
  <c r="U651" i="1"/>
  <c r="U650" i="1"/>
  <c r="U649" i="1"/>
  <c r="T648" i="1"/>
  <c r="U647" i="1"/>
  <c r="T646" i="1"/>
  <c r="U645" i="1"/>
  <c r="T644" i="1"/>
  <c r="U643" i="1"/>
  <c r="U642" i="1"/>
  <c r="U641" i="1"/>
  <c r="U640" i="1"/>
  <c r="T639" i="1"/>
  <c r="U638" i="1"/>
  <c r="T637" i="1"/>
  <c r="U636" i="1"/>
  <c r="T635" i="1"/>
  <c r="U634" i="1"/>
  <c r="T633" i="1"/>
  <c r="U632" i="1"/>
  <c r="T631" i="1"/>
  <c r="U630" i="1"/>
  <c r="T629" i="1"/>
  <c r="T628" i="1"/>
  <c r="T627" i="1"/>
  <c r="T626" i="1"/>
  <c r="T625" i="1"/>
  <c r="T624" i="1"/>
  <c r="T623" i="1"/>
  <c r="U622" i="1"/>
  <c r="T621" i="1"/>
  <c r="U620" i="1"/>
  <c r="T619" i="1"/>
  <c r="U618" i="1"/>
  <c r="T617" i="1"/>
  <c r="U616" i="1"/>
  <c r="T615" i="1"/>
  <c r="U614" i="1"/>
  <c r="U613" i="1"/>
  <c r="T612" i="1"/>
  <c r="T611" i="1"/>
  <c r="U610" i="1"/>
  <c r="T609" i="1"/>
  <c r="U608" i="1"/>
  <c r="U607" i="1"/>
  <c r="U606" i="1"/>
  <c r="T605" i="1"/>
  <c r="U604" i="1"/>
  <c r="T603" i="1"/>
  <c r="U602" i="1"/>
  <c r="U601" i="1"/>
  <c r="U600" i="1"/>
  <c r="U599" i="1"/>
  <c r="U598" i="1"/>
  <c r="U597" i="1"/>
  <c r="U596" i="1"/>
  <c r="T595" i="1"/>
  <c r="U594" i="1"/>
  <c r="T593" i="1"/>
  <c r="T592" i="1"/>
  <c r="U591" i="1"/>
  <c r="T590" i="1"/>
  <c r="T589" i="1"/>
  <c r="T588" i="1"/>
  <c r="T587" i="1"/>
  <c r="T586" i="1"/>
  <c r="T585" i="1"/>
  <c r="T584" i="1"/>
  <c r="T583" i="1"/>
  <c r="T582" i="1"/>
  <c r="T581" i="1"/>
  <c r="T580" i="1"/>
  <c r="T579" i="1"/>
  <c r="T578" i="1"/>
  <c r="T577" i="1"/>
  <c r="U576" i="1"/>
  <c r="T575" i="1"/>
  <c r="U574" i="1"/>
  <c r="T573" i="1"/>
  <c r="U572" i="1"/>
  <c r="T571" i="1"/>
  <c r="T570" i="1"/>
  <c r="T569" i="1"/>
  <c r="T568" i="1"/>
  <c r="U567" i="1"/>
  <c r="T566" i="1"/>
  <c r="T565" i="1"/>
  <c r="T564" i="1"/>
  <c r="T563" i="1"/>
  <c r="U562" i="1"/>
  <c r="T561" i="1"/>
  <c r="T560" i="1"/>
  <c r="T559" i="1"/>
  <c r="T558" i="1"/>
  <c r="T557" i="1"/>
  <c r="T556" i="1"/>
  <c r="T555" i="1"/>
  <c r="T554" i="1"/>
  <c r="T553" i="1"/>
  <c r="T552" i="1"/>
  <c r="T551" i="1"/>
  <c r="T550" i="1"/>
  <c r="T549" i="1"/>
  <c r="T548" i="1"/>
  <c r="T547" i="1"/>
  <c r="T546" i="1"/>
  <c r="T545" i="1"/>
  <c r="T544" i="1"/>
  <c r="T543" i="1"/>
  <c r="T542" i="1"/>
  <c r="T541" i="1"/>
  <c r="T540" i="1"/>
  <c r="U539" i="1"/>
  <c r="T538" i="1"/>
  <c r="T537" i="1"/>
  <c r="T536" i="1"/>
  <c r="U535" i="1"/>
  <c r="T534" i="1"/>
  <c r="U533" i="1"/>
  <c r="T532" i="1"/>
  <c r="U531" i="1"/>
  <c r="U530" i="1"/>
  <c r="T529" i="1"/>
  <c r="U528" i="1"/>
  <c r="U527" i="1"/>
  <c r="T526" i="1"/>
  <c r="T525" i="1"/>
  <c r="U524" i="1"/>
  <c r="U523" i="1"/>
  <c r="U522" i="1"/>
  <c r="T521" i="1"/>
  <c r="T520" i="1"/>
  <c r="U519" i="1"/>
  <c r="U518" i="1"/>
  <c r="T517" i="1"/>
  <c r="T516" i="1"/>
  <c r="T515" i="1"/>
  <c r="U514" i="1"/>
  <c r="U513" i="1"/>
  <c r="T512" i="1"/>
  <c r="U511" i="1"/>
  <c r="T510" i="1"/>
  <c r="U509" i="1"/>
  <c r="T508" i="1"/>
  <c r="U507" i="1"/>
  <c r="T506" i="1"/>
  <c r="T505" i="1"/>
  <c r="T504" i="1"/>
  <c r="T503" i="1"/>
  <c r="T502" i="1"/>
  <c r="T501" i="1"/>
  <c r="T500" i="1"/>
  <c r="T499" i="1"/>
  <c r="T498" i="1"/>
  <c r="T497" i="1"/>
  <c r="T496" i="1"/>
  <c r="T495" i="1"/>
  <c r="T494" i="1"/>
  <c r="T493" i="1"/>
  <c r="T492" i="1"/>
  <c r="U491" i="1"/>
  <c r="T490" i="1"/>
  <c r="U489" i="1"/>
  <c r="U488" i="1"/>
  <c r="T487" i="1"/>
  <c r="T486" i="1"/>
  <c r="U485" i="1"/>
  <c r="U484" i="1"/>
  <c r="U482" i="1"/>
  <c r="U481" i="1"/>
  <c r="U480" i="1"/>
  <c r="U479" i="1"/>
  <c r="T478" i="1"/>
  <c r="T477" i="1"/>
  <c r="U476" i="1"/>
  <c r="T475" i="1"/>
  <c r="U474" i="1"/>
  <c r="T473" i="1"/>
  <c r="U472" i="1"/>
  <c r="T471" i="1"/>
  <c r="U470" i="1"/>
  <c r="T469" i="1"/>
  <c r="U468" i="1"/>
  <c r="T467" i="1"/>
  <c r="U466" i="1"/>
  <c r="T465" i="1"/>
  <c r="U464" i="1"/>
  <c r="T463" i="1"/>
  <c r="U462" i="1"/>
  <c r="U461" i="1"/>
  <c r="U460" i="1"/>
  <c r="R459" i="1"/>
  <c r="T459" i="1" s="1"/>
  <c r="U458" i="1"/>
  <c r="U457" i="1"/>
  <c r="T456" i="1"/>
  <c r="T455" i="1"/>
  <c r="U454" i="1"/>
  <c r="T453" i="1"/>
  <c r="U452" i="1"/>
  <c r="U451" i="1"/>
  <c r="U450" i="1"/>
  <c r="T449" i="1"/>
  <c r="U448" i="1"/>
  <c r="T447" i="1"/>
  <c r="U445" i="1"/>
  <c r="T444" i="1"/>
  <c r="U443" i="1"/>
  <c r="T442" i="1"/>
  <c r="U441" i="1"/>
  <c r="T440" i="1"/>
  <c r="U439" i="1"/>
  <c r="T438" i="1"/>
  <c r="U437" i="1"/>
  <c r="T436" i="1"/>
  <c r="U435" i="1"/>
  <c r="U434" i="1"/>
  <c r="T433" i="1"/>
  <c r="U432" i="1"/>
  <c r="U431" i="1"/>
  <c r="T430" i="1"/>
  <c r="U429" i="1"/>
  <c r="T428" i="1"/>
  <c r="U427" i="1"/>
  <c r="T426" i="1"/>
  <c r="U425" i="1"/>
  <c r="T424" i="1"/>
  <c r="U423" i="1"/>
  <c r="T422" i="1"/>
  <c r="U421" i="1"/>
  <c r="T420" i="1"/>
  <c r="U419" i="1"/>
  <c r="T418" i="1"/>
  <c r="U417" i="1"/>
  <c r="T416" i="1"/>
  <c r="U415" i="1"/>
  <c r="T414" i="1"/>
  <c r="T413" i="1"/>
  <c r="T412" i="1"/>
  <c r="U411" i="1"/>
  <c r="U410" i="1"/>
  <c r="T409" i="1"/>
  <c r="U408" i="1"/>
  <c r="T407" i="1"/>
  <c r="U406" i="1"/>
  <c r="T405" i="1"/>
  <c r="U404" i="1"/>
  <c r="T403" i="1"/>
  <c r="T402" i="1"/>
  <c r="T401" i="1"/>
  <c r="T400" i="1"/>
  <c r="T399" i="1"/>
  <c r="T398" i="1"/>
  <c r="T397" i="1"/>
  <c r="T396" i="1"/>
  <c r="T395" i="1"/>
  <c r="T394" i="1"/>
  <c r="T393" i="1"/>
  <c r="T392" i="1"/>
  <c r="T391" i="1"/>
  <c r="T390" i="1"/>
  <c r="T389" i="1"/>
  <c r="T388" i="1"/>
  <c r="U387" i="1"/>
  <c r="U386" i="1"/>
  <c r="U385" i="1"/>
  <c r="T384" i="1"/>
  <c r="T383" i="1"/>
  <c r="T382" i="1"/>
  <c r="T381" i="1"/>
  <c r="T380" i="1"/>
  <c r="T379" i="1"/>
  <c r="T378" i="1"/>
  <c r="T377" i="1"/>
  <c r="T376" i="1"/>
  <c r="T375" i="1"/>
  <c r="U374" i="1"/>
  <c r="T373" i="1"/>
  <c r="U372" i="1"/>
  <c r="U371" i="1"/>
  <c r="U370" i="1"/>
  <c r="T369" i="1"/>
  <c r="T368" i="1"/>
  <c r="T367" i="1"/>
  <c r="T366" i="1"/>
  <c r="T365" i="1"/>
  <c r="U364" i="1"/>
  <c r="T363" i="1"/>
  <c r="T362" i="1"/>
  <c r="T361" i="1"/>
  <c r="T360" i="1"/>
  <c r="T359" i="1"/>
  <c r="T358" i="1"/>
  <c r="T357" i="1"/>
  <c r="U356" i="1"/>
  <c r="T355" i="1"/>
  <c r="U354" i="1"/>
  <c r="U352" i="1"/>
  <c r="U351" i="1"/>
  <c r="T350" i="1"/>
  <c r="U349" i="1"/>
  <c r="U348" i="1"/>
  <c r="T347" i="1"/>
  <c r="T346" i="1"/>
  <c r="T345" i="1"/>
  <c r="T344" i="1"/>
  <c r="T343" i="1"/>
  <c r="T342" i="1"/>
  <c r="U341" i="1"/>
  <c r="T340" i="1"/>
  <c r="U339" i="1"/>
  <c r="T338" i="1"/>
  <c r="U337" i="1"/>
  <c r="T336" i="1"/>
  <c r="U335" i="1"/>
  <c r="T334" i="1"/>
  <c r="T333" i="1"/>
  <c r="T332" i="1"/>
  <c r="T331" i="1"/>
  <c r="T330" i="1"/>
  <c r="U329" i="1"/>
  <c r="T328" i="1"/>
  <c r="T327" i="1"/>
  <c r="T326" i="1"/>
  <c r="T325" i="1"/>
  <c r="T324" i="1"/>
  <c r="T323" i="1"/>
  <c r="T322" i="1"/>
  <c r="T321" i="1"/>
  <c r="U320" i="1"/>
  <c r="T319" i="1"/>
  <c r="U318" i="1"/>
  <c r="U317" i="1"/>
  <c r="U316" i="1"/>
  <c r="U314" i="1"/>
  <c r="U313" i="1"/>
  <c r="U312" i="1"/>
  <c r="U311" i="1"/>
  <c r="U310" i="1"/>
  <c r="U309" i="1"/>
  <c r="U308" i="1"/>
  <c r="U307" i="1"/>
  <c r="U306" i="1"/>
  <c r="U305" i="1"/>
  <c r="U304" i="1"/>
  <c r="U303" i="1"/>
  <c r="U302" i="1"/>
  <c r="U301" i="1"/>
  <c r="U300" i="1"/>
  <c r="U298" i="1"/>
  <c r="U297" i="1"/>
  <c r="T296" i="1"/>
  <c r="U295" i="1"/>
  <c r="T294" i="1"/>
  <c r="U293" i="1"/>
  <c r="T292" i="1"/>
  <c r="T291" i="1"/>
  <c r="T290" i="1"/>
  <c r="U289" i="1"/>
  <c r="T288" i="1"/>
  <c r="U287" i="1"/>
  <c r="T286" i="1"/>
  <c r="U285" i="1"/>
  <c r="T284" i="1"/>
  <c r="U283" i="1"/>
  <c r="U282" i="1"/>
  <c r="T281" i="1"/>
  <c r="T280" i="1"/>
  <c r="T279" i="1"/>
  <c r="U278" i="1"/>
  <c r="U277" i="1"/>
  <c r="U276" i="1"/>
  <c r="T275" i="1"/>
  <c r="T274" i="1"/>
  <c r="U273" i="1"/>
  <c r="U272" i="1"/>
  <c r="U271" i="1"/>
  <c r="U270" i="1"/>
  <c r="U269" i="1"/>
  <c r="T268" i="1"/>
  <c r="U267" i="1"/>
  <c r="U266" i="1"/>
  <c r="T265" i="1"/>
  <c r="U264" i="1"/>
  <c r="U263" i="1"/>
  <c r="T262" i="1"/>
  <c r="T261" i="1"/>
  <c r="T260" i="1"/>
  <c r="T259" i="1"/>
  <c r="T258" i="1"/>
  <c r="T257" i="1"/>
  <c r="T256" i="1"/>
  <c r="T255" i="1"/>
  <c r="U254" i="1"/>
  <c r="U253" i="1"/>
  <c r="T252" i="1"/>
  <c r="T251" i="1"/>
  <c r="T250" i="1"/>
  <c r="T249" i="1"/>
  <c r="T248" i="1"/>
  <c r="U247" i="1"/>
  <c r="T246" i="1"/>
  <c r="T245" i="1"/>
  <c r="T244" i="1"/>
  <c r="T243" i="1"/>
  <c r="T242" i="1"/>
  <c r="U241" i="1"/>
  <c r="T240" i="1"/>
  <c r="U239" i="1"/>
  <c r="T238" i="1"/>
  <c r="U237" i="1"/>
  <c r="T236" i="1"/>
  <c r="T235" i="1"/>
  <c r="T234" i="1"/>
  <c r="T233" i="1"/>
  <c r="U232" i="1"/>
  <c r="U231" i="1"/>
  <c r="T230" i="1"/>
  <c r="U229" i="1"/>
  <c r="U228" i="1"/>
  <c r="T227" i="1"/>
  <c r="U226" i="1"/>
  <c r="U225" i="1"/>
  <c r="U224" i="1"/>
  <c r="U223" i="1"/>
  <c r="U222" i="1"/>
  <c r="U221" i="1"/>
  <c r="T220" i="1"/>
  <c r="U219" i="1"/>
  <c r="U218" i="1"/>
  <c r="T217" i="1"/>
  <c r="U216" i="1"/>
  <c r="U215" i="1"/>
  <c r="T214" i="1"/>
  <c r="U213" i="1"/>
  <c r="T212" i="1"/>
  <c r="U211" i="1"/>
  <c r="T210" i="1"/>
  <c r="U209" i="1"/>
  <c r="U208" i="1"/>
  <c r="T207" i="1"/>
  <c r="U206" i="1"/>
  <c r="U205" i="1"/>
  <c r="T204" i="1"/>
  <c r="U203" i="1"/>
  <c r="T202" i="1"/>
  <c r="U201" i="1"/>
  <c r="T200" i="1"/>
  <c r="U199" i="1"/>
  <c r="T198" i="1"/>
  <c r="U197" i="1"/>
  <c r="T196" i="1"/>
  <c r="U195" i="1"/>
  <c r="T194" i="1"/>
  <c r="U193" i="1"/>
  <c r="T192" i="1"/>
  <c r="U191" i="1"/>
  <c r="T190" i="1"/>
  <c r="U189" i="1"/>
  <c r="T188" i="1"/>
  <c r="U187" i="1"/>
  <c r="T186" i="1"/>
  <c r="U185" i="1"/>
  <c r="T184" i="1"/>
  <c r="U183" i="1"/>
  <c r="T182" i="1"/>
  <c r="U181" i="1"/>
  <c r="T180" i="1"/>
  <c r="U179" i="1"/>
  <c r="T178" i="1"/>
  <c r="T177" i="1"/>
  <c r="T176" i="1"/>
  <c r="T175" i="1"/>
  <c r="T174" i="1"/>
  <c r="T173" i="1"/>
  <c r="T172" i="1"/>
  <c r="U171" i="1"/>
  <c r="U170" i="1"/>
  <c r="T169" i="1"/>
  <c r="U168" i="1"/>
  <c r="U167" i="1"/>
  <c r="U166" i="1"/>
  <c r="T165" i="1"/>
  <c r="T164" i="1"/>
  <c r="T163" i="1"/>
  <c r="T162" i="1"/>
  <c r="U161" i="1"/>
  <c r="T160" i="1"/>
  <c r="U159" i="1"/>
  <c r="U158" i="1"/>
  <c r="U157" i="1"/>
  <c r="U156" i="1"/>
  <c r="U155" i="1"/>
  <c r="U154" i="1"/>
  <c r="U153" i="1"/>
  <c r="U152" i="1"/>
  <c r="U151" i="1"/>
  <c r="U150" i="1"/>
  <c r="T149" i="1"/>
  <c r="U148" i="1"/>
  <c r="T147" i="1"/>
  <c r="U146" i="1"/>
  <c r="U145" i="1"/>
  <c r="U144" i="1"/>
  <c r="U143" i="1"/>
  <c r="U142" i="1"/>
  <c r="U141" i="1"/>
  <c r="U140" i="1"/>
  <c r="U139" i="1"/>
  <c r="U138" i="1"/>
  <c r="U137" i="1"/>
  <c r="U136" i="1"/>
  <c r="U135" i="1"/>
  <c r="U134" i="1"/>
  <c r="U133" i="1"/>
  <c r="U132" i="1"/>
  <c r="U131" i="1"/>
  <c r="U130" i="1"/>
  <c r="U129" i="1"/>
  <c r="U128" i="1"/>
  <c r="U127" i="1"/>
  <c r="U126" i="1"/>
  <c r="U125" i="1"/>
  <c r="U124" i="1"/>
  <c r="U123" i="1"/>
  <c r="T122" i="1"/>
  <c r="U121" i="1"/>
  <c r="U120" i="1"/>
  <c r="U119" i="1"/>
  <c r="U118" i="1"/>
  <c r="U117" i="1"/>
  <c r="U116" i="1"/>
  <c r="U115" i="1"/>
  <c r="U114" i="1"/>
  <c r="U113" i="1"/>
  <c r="U112" i="1"/>
  <c r="U111" i="1"/>
  <c r="U110" i="1"/>
  <c r="U109" i="1"/>
  <c r="U108" i="1"/>
  <c r="U107" i="1"/>
  <c r="U106" i="1"/>
  <c r="U105" i="1"/>
  <c r="T104" i="1"/>
  <c r="T103" i="1"/>
  <c r="U102" i="1"/>
  <c r="T101" i="1"/>
  <c r="U100" i="1"/>
  <c r="U99" i="1"/>
  <c r="T98" i="1"/>
  <c r="T97" i="1"/>
  <c r="U96" i="1"/>
  <c r="T95" i="1"/>
  <c r="T94" i="1"/>
  <c r="T93" i="1"/>
  <c r="T92" i="1"/>
  <c r="T91" i="1"/>
  <c r="T90" i="1"/>
  <c r="T89" i="1"/>
  <c r="T88" i="1"/>
  <c r="T87" i="1"/>
  <c r="T86" i="1"/>
  <c r="T85" i="1"/>
  <c r="U84" i="1"/>
  <c r="T83" i="1"/>
  <c r="U82" i="1"/>
  <c r="T81" i="1"/>
  <c r="U80" i="1"/>
  <c r="T79" i="1"/>
  <c r="U78" i="1"/>
  <c r="U77" i="1"/>
  <c r="T76" i="1"/>
  <c r="U75" i="1"/>
  <c r="T74" i="1"/>
  <c r="U73" i="1"/>
  <c r="T72" i="1"/>
  <c r="U71" i="1"/>
  <c r="T70" i="1"/>
  <c r="U69" i="1"/>
  <c r="T68" i="1"/>
  <c r="U67" i="1"/>
  <c r="U66" i="1"/>
  <c r="U65" i="1"/>
  <c r="T64" i="1"/>
  <c r="U63" i="1"/>
  <c r="U62" i="1"/>
  <c r="T61" i="1"/>
  <c r="U60" i="1"/>
  <c r="T59" i="1"/>
  <c r="U58" i="1"/>
  <c r="U57" i="1"/>
  <c r="T56" i="1"/>
  <c r="T55" i="1"/>
  <c r="T54" i="1"/>
  <c r="T53" i="1"/>
  <c r="T52" i="1"/>
  <c r="T51" i="1"/>
  <c r="T50" i="1"/>
  <c r="T49" i="1"/>
  <c r="T48" i="1"/>
  <c r="T47" i="1"/>
  <c r="T46" i="1"/>
  <c r="T45" i="1"/>
  <c r="T44" i="1"/>
  <c r="T43" i="1"/>
  <c r="T42" i="1"/>
  <c r="T41" i="1"/>
  <c r="U40" i="1"/>
  <c r="U39" i="1"/>
  <c r="U38" i="1"/>
  <c r="T37" i="1"/>
  <c r="U36" i="1"/>
  <c r="U35" i="1"/>
  <c r="U33" i="1"/>
  <c r="T32" i="1"/>
  <c r="U31" i="1"/>
  <c r="U30" i="1"/>
  <c r="U29" i="1"/>
  <c r="T28" i="1"/>
  <c r="Z28" i="1" s="1"/>
  <c r="U27" i="1"/>
  <c r="T26" i="1"/>
  <c r="U25" i="1"/>
  <c r="U24" i="1"/>
  <c r="U23" i="1"/>
  <c r="T22" i="1"/>
  <c r="U21" i="1"/>
  <c r="U20" i="1"/>
  <c r="T19" i="1"/>
  <c r="T18" i="1"/>
  <c r="U17" i="1"/>
  <c r="U3909" i="1" l="1"/>
  <c r="Z3909" i="1"/>
  <c r="U3910" i="1"/>
  <c r="Z3910" i="1"/>
  <c r="U3911" i="1"/>
  <c r="Z3911" i="1"/>
  <c r="U3491" i="1"/>
  <c r="Z3491" i="1"/>
  <c r="T3913" i="1"/>
  <c r="Z3913" i="1" s="1"/>
  <c r="Z3737" i="1"/>
  <c r="U3906" i="1"/>
  <c r="Z3906" i="1"/>
  <c r="U927" i="1"/>
  <c r="U19" i="1"/>
  <c r="Z19" i="1"/>
  <c r="U44" i="1"/>
  <c r="Z44" i="1"/>
  <c r="U56" i="1"/>
  <c r="Z56" i="1"/>
  <c r="U72" i="1"/>
  <c r="Z72" i="1"/>
  <c r="U184" i="1"/>
  <c r="Z184" i="1"/>
  <c r="U204" i="1"/>
  <c r="Z204" i="1"/>
  <c r="U220" i="1"/>
  <c r="Z220" i="1"/>
  <c r="U244" i="1"/>
  <c r="Z244" i="1"/>
  <c r="U256" i="1"/>
  <c r="Z256" i="1"/>
  <c r="U284" i="1"/>
  <c r="Z284" i="1"/>
  <c r="U296" i="1"/>
  <c r="Z296" i="1"/>
  <c r="U330" i="1"/>
  <c r="Z330" i="1"/>
  <c r="U342" i="1"/>
  <c r="Z342" i="1"/>
  <c r="U359" i="1"/>
  <c r="Z359" i="1"/>
  <c r="U383" i="1"/>
  <c r="Z383" i="1"/>
  <c r="U399" i="1"/>
  <c r="Z399" i="1"/>
  <c r="U497" i="1"/>
  <c r="Z497" i="1"/>
  <c r="U525" i="1"/>
  <c r="Z525" i="1"/>
  <c r="U537" i="1"/>
  <c r="Z537" i="1"/>
  <c r="U549" i="1"/>
  <c r="Z549" i="1"/>
  <c r="U561" i="1"/>
  <c r="Z561" i="1"/>
  <c r="U573" i="1"/>
  <c r="Z573" i="1"/>
  <c r="U585" i="1"/>
  <c r="Z585" i="1"/>
  <c r="U609" i="1"/>
  <c r="Z609" i="1"/>
  <c r="U617" i="1"/>
  <c r="Z617" i="1"/>
  <c r="U637" i="1"/>
  <c r="Z637" i="1"/>
  <c r="U670" i="1"/>
  <c r="Z670" i="1"/>
  <c r="U731" i="1"/>
  <c r="Z731" i="1"/>
  <c r="U756" i="1"/>
  <c r="Z756" i="1"/>
  <c r="U768" i="1"/>
  <c r="Z768" i="1"/>
  <c r="U816" i="1"/>
  <c r="Z816" i="1"/>
  <c r="U828" i="1"/>
  <c r="Z828" i="1"/>
  <c r="U848" i="1"/>
  <c r="Z848" i="1"/>
  <c r="U864" i="1"/>
  <c r="Z864" i="1"/>
  <c r="U908" i="1"/>
  <c r="Z908" i="1"/>
  <c r="U931" i="1"/>
  <c r="Z931" i="1"/>
  <c r="U935" i="1"/>
  <c r="Z935" i="1"/>
  <c r="U983" i="1"/>
  <c r="Z983" i="1"/>
  <c r="U1015" i="1"/>
  <c r="Z1015" i="1"/>
  <c r="U1035" i="1"/>
  <c r="Z1035" i="1"/>
  <c r="U1063" i="1"/>
  <c r="Z1063" i="1"/>
  <c r="U1131" i="1"/>
  <c r="Z1131" i="1"/>
  <c r="U1179" i="1"/>
  <c r="Z1179" i="1"/>
  <c r="U1211" i="1"/>
  <c r="Z1211" i="1"/>
  <c r="U1323" i="1"/>
  <c r="Z1323" i="1"/>
  <c r="U1351" i="1"/>
  <c r="Z1351" i="1"/>
  <c r="U1379" i="1"/>
  <c r="Z1379" i="1"/>
  <c r="U1479" i="1"/>
  <c r="Z1479" i="1"/>
  <c r="U1495" i="1"/>
  <c r="Z1495" i="1"/>
  <c r="U1515" i="1"/>
  <c r="Z1515" i="1"/>
  <c r="U1523" i="1"/>
  <c r="Z1523" i="1"/>
  <c r="U1531" i="1"/>
  <c r="Z1531" i="1"/>
  <c r="U1539" i="1"/>
  <c r="Z1539" i="1"/>
  <c r="U1551" i="1"/>
  <c r="Z1551" i="1"/>
  <c r="U1577" i="1"/>
  <c r="Z1577" i="1"/>
  <c r="U1581" i="1"/>
  <c r="Z1581" i="1"/>
  <c r="U1589" i="1"/>
  <c r="Z1589" i="1"/>
  <c r="U1605" i="1"/>
  <c r="Z1605" i="1"/>
  <c r="U1621" i="1"/>
  <c r="Z1621" i="1"/>
  <c r="U1633" i="1"/>
  <c r="Z1633" i="1"/>
  <c r="U1641" i="1"/>
  <c r="Z1641" i="1"/>
  <c r="U1649" i="1"/>
  <c r="Z1649" i="1"/>
  <c r="U1661" i="1"/>
  <c r="Z1661" i="1"/>
  <c r="U1673" i="1"/>
  <c r="Z1673" i="1"/>
  <c r="U1681" i="1"/>
  <c r="Z1681" i="1"/>
  <c r="U1688" i="1"/>
  <c r="Z1688" i="1"/>
  <c r="U1700" i="1"/>
  <c r="Z1700" i="1"/>
  <c r="U1708" i="1"/>
  <c r="Z1708" i="1"/>
  <c r="U1720" i="1"/>
  <c r="Z1720" i="1"/>
  <c r="U1728" i="1"/>
  <c r="Z1728" i="1"/>
  <c r="U1788" i="1"/>
  <c r="Z1788" i="1"/>
  <c r="U1800" i="1"/>
  <c r="Z1800" i="1"/>
  <c r="U1820" i="1"/>
  <c r="Z1820" i="1"/>
  <c r="U42" i="1"/>
  <c r="Z42" i="1"/>
  <c r="U46" i="1"/>
  <c r="Z46" i="1"/>
  <c r="U54" i="1"/>
  <c r="Z54" i="1"/>
  <c r="U70" i="1"/>
  <c r="Z70" i="1"/>
  <c r="Z18" i="1"/>
  <c r="T3222" i="1"/>
  <c r="Z3222" i="1" s="1"/>
  <c r="U22" i="1"/>
  <c r="Z22" i="1"/>
  <c r="U26" i="1"/>
  <c r="Z26" i="1"/>
  <c r="U43" i="1"/>
  <c r="Z43" i="1"/>
  <c r="U47" i="1"/>
  <c r="Z47" i="1"/>
  <c r="U51" i="1"/>
  <c r="Z51" i="1"/>
  <c r="U55" i="1"/>
  <c r="Z55" i="1"/>
  <c r="U59" i="1"/>
  <c r="Z59" i="1"/>
  <c r="U79" i="1"/>
  <c r="Z79" i="1"/>
  <c r="U83" i="1"/>
  <c r="Z83" i="1"/>
  <c r="U87" i="1"/>
  <c r="Z87" i="1"/>
  <c r="U91" i="1"/>
  <c r="Z91" i="1"/>
  <c r="U95" i="1"/>
  <c r="Z95" i="1"/>
  <c r="U103" i="1"/>
  <c r="Z103" i="1"/>
  <c r="U147" i="1"/>
  <c r="Z147" i="1"/>
  <c r="U163" i="1"/>
  <c r="Z163" i="1"/>
  <c r="U175" i="1"/>
  <c r="Z175" i="1"/>
  <c r="U207" i="1"/>
  <c r="Z207" i="1"/>
  <c r="U227" i="1"/>
  <c r="Z227" i="1"/>
  <c r="U235" i="1"/>
  <c r="Z235" i="1"/>
  <c r="U243" i="1"/>
  <c r="Z243" i="1"/>
  <c r="U251" i="1"/>
  <c r="Z251" i="1"/>
  <c r="U255" i="1"/>
  <c r="Z255" i="1"/>
  <c r="U259" i="1"/>
  <c r="Z259" i="1"/>
  <c r="U275" i="1"/>
  <c r="Z275" i="1"/>
  <c r="U279" i="1"/>
  <c r="Z279" i="1"/>
  <c r="U291" i="1"/>
  <c r="Z291" i="1"/>
  <c r="U321" i="1"/>
  <c r="Z321" i="1"/>
  <c r="U325" i="1"/>
  <c r="Z325" i="1"/>
  <c r="U333" i="1"/>
  <c r="Z333" i="1"/>
  <c r="U345" i="1"/>
  <c r="Z345" i="1"/>
  <c r="U358" i="1"/>
  <c r="Z358" i="1"/>
  <c r="U362" i="1"/>
  <c r="Z362" i="1"/>
  <c r="U366" i="1"/>
  <c r="Z366" i="1"/>
  <c r="U378" i="1"/>
  <c r="Z378" i="1"/>
  <c r="U382" i="1"/>
  <c r="Z382" i="1"/>
  <c r="U390" i="1"/>
  <c r="Z390" i="1"/>
  <c r="U394" i="1"/>
  <c r="Z394" i="1"/>
  <c r="U398" i="1"/>
  <c r="Z398" i="1"/>
  <c r="U402" i="1"/>
  <c r="Z402" i="1"/>
  <c r="U414" i="1"/>
  <c r="Z414" i="1"/>
  <c r="U418" i="1"/>
  <c r="Z418" i="1"/>
  <c r="U422" i="1"/>
  <c r="Z422" i="1"/>
  <c r="U426" i="1"/>
  <c r="Z426" i="1"/>
  <c r="U430" i="1"/>
  <c r="Z430" i="1"/>
  <c r="U438" i="1"/>
  <c r="Z438" i="1"/>
  <c r="U442" i="1"/>
  <c r="Z442" i="1"/>
  <c r="U447" i="1"/>
  <c r="Z447" i="1"/>
  <c r="U455" i="1"/>
  <c r="Z455" i="1"/>
  <c r="U459" i="1"/>
  <c r="Z459" i="1"/>
  <c r="U463" i="1"/>
  <c r="Z463" i="1"/>
  <c r="U467" i="1"/>
  <c r="Z467" i="1"/>
  <c r="U471" i="1"/>
  <c r="Z471" i="1"/>
  <c r="U475" i="1"/>
  <c r="Z475" i="1"/>
  <c r="U492" i="1"/>
  <c r="Z492" i="1"/>
  <c r="U496" i="1"/>
  <c r="Z496" i="1"/>
  <c r="U500" i="1"/>
  <c r="Z500" i="1"/>
  <c r="U504" i="1"/>
  <c r="Z504" i="1"/>
  <c r="U508" i="1"/>
  <c r="Z508" i="1"/>
  <c r="U512" i="1"/>
  <c r="Z512" i="1"/>
  <c r="U516" i="1"/>
  <c r="Z516" i="1"/>
  <c r="U520" i="1"/>
  <c r="Z520" i="1"/>
  <c r="U532" i="1"/>
  <c r="Z532" i="1"/>
  <c r="U536" i="1"/>
  <c r="Z536" i="1"/>
  <c r="U540" i="1"/>
  <c r="Z540" i="1"/>
  <c r="U544" i="1"/>
  <c r="Z544" i="1"/>
  <c r="U548" i="1"/>
  <c r="Z548" i="1"/>
  <c r="U552" i="1"/>
  <c r="Z552" i="1"/>
  <c r="U556" i="1"/>
  <c r="Z556" i="1"/>
  <c r="U560" i="1"/>
  <c r="Z560" i="1"/>
  <c r="U564" i="1"/>
  <c r="Z564" i="1"/>
  <c r="U568" i="1"/>
  <c r="Z568" i="1"/>
  <c r="U580" i="1"/>
  <c r="Z580" i="1"/>
  <c r="U584" i="1"/>
  <c r="Z584" i="1"/>
  <c r="U588" i="1"/>
  <c r="Z588" i="1"/>
  <c r="U592" i="1"/>
  <c r="Z592" i="1"/>
  <c r="U612" i="1"/>
  <c r="Z612" i="1"/>
  <c r="U624" i="1"/>
  <c r="Z624" i="1"/>
  <c r="U628" i="1"/>
  <c r="Z628" i="1"/>
  <c r="U644" i="1"/>
  <c r="Z644" i="1"/>
  <c r="U648" i="1"/>
  <c r="Z648" i="1"/>
  <c r="U657" i="1"/>
  <c r="Z657" i="1"/>
  <c r="U661" i="1"/>
  <c r="Z661" i="1"/>
  <c r="U665" i="1"/>
  <c r="Z665" i="1"/>
  <c r="U669" i="1"/>
  <c r="Z669" i="1"/>
  <c r="U681" i="1"/>
  <c r="Z681" i="1"/>
  <c r="U685" i="1"/>
  <c r="Z685" i="1"/>
  <c r="U689" i="1"/>
  <c r="Z689" i="1"/>
  <c r="U693" i="1"/>
  <c r="Z693" i="1"/>
  <c r="U710" i="1"/>
  <c r="Z710" i="1"/>
  <c r="U734" i="1"/>
  <c r="Z734" i="1"/>
  <c r="U738" i="1"/>
  <c r="Z738" i="1"/>
  <c r="U791" i="1"/>
  <c r="Z791" i="1"/>
  <c r="U835" i="1"/>
  <c r="Z835" i="1"/>
  <c r="U839" i="1"/>
  <c r="Z839" i="1"/>
  <c r="U843" i="1"/>
  <c r="Z843" i="1"/>
  <c r="U851" i="1"/>
  <c r="Z851" i="1"/>
  <c r="U855" i="1"/>
  <c r="Z855" i="1"/>
  <c r="U859" i="1"/>
  <c r="Z859" i="1"/>
  <c r="U867" i="1"/>
  <c r="Z867" i="1"/>
  <c r="U903" i="1"/>
  <c r="Z903" i="1"/>
  <c r="U907" i="1"/>
  <c r="Z907" i="1"/>
  <c r="U911" i="1"/>
  <c r="Z911" i="1"/>
  <c r="U919" i="1"/>
  <c r="Z919" i="1"/>
  <c r="U923" i="1"/>
  <c r="Z923" i="1"/>
  <c r="U934" i="1"/>
  <c r="Z934" i="1"/>
  <c r="U954" i="1"/>
  <c r="Z954" i="1"/>
  <c r="U958" i="1"/>
  <c r="Z958" i="1"/>
  <c r="U962" i="1"/>
  <c r="Z962" i="1"/>
  <c r="U966" i="1"/>
  <c r="Z966" i="1"/>
  <c r="U970" i="1"/>
  <c r="Z970" i="1"/>
  <c r="U974" i="1"/>
  <c r="Z974" i="1"/>
  <c r="U998" i="1"/>
  <c r="Z998" i="1"/>
  <c r="U1002" i="1"/>
  <c r="Z1002" i="1"/>
  <c r="U1006" i="1"/>
  <c r="Z1006" i="1"/>
  <c r="U1010" i="1"/>
  <c r="Z1010" i="1"/>
  <c r="U1018" i="1"/>
  <c r="Z1018" i="1"/>
  <c r="U1022" i="1"/>
  <c r="Z1022" i="1"/>
  <c r="U1026" i="1"/>
  <c r="Z1026" i="1"/>
  <c r="U1038" i="1"/>
  <c r="Z1038" i="1"/>
  <c r="U1054" i="1"/>
  <c r="Z1054" i="1"/>
  <c r="U1070" i="1"/>
  <c r="Z1070" i="1"/>
  <c r="U1078" i="1"/>
  <c r="Z1078" i="1"/>
  <c r="U1083" i="1"/>
  <c r="Z1083" i="1"/>
  <c r="U1095" i="1"/>
  <c r="Z1095" i="1"/>
  <c r="U1099" i="1"/>
  <c r="Z1099" i="1"/>
  <c r="U1110" i="1"/>
  <c r="U1114" i="1"/>
  <c r="Z1114" i="1"/>
  <c r="U1118" i="1"/>
  <c r="Z1118" i="1"/>
  <c r="U1122" i="1"/>
  <c r="Z1122" i="1"/>
  <c r="U1134" i="1"/>
  <c r="Z1134" i="1"/>
  <c r="U1138" i="1"/>
  <c r="Z1138" i="1"/>
  <c r="U1150" i="1"/>
  <c r="Z1150" i="1"/>
  <c r="U1158" i="1"/>
  <c r="Z1158" i="1"/>
  <c r="U1170" i="1"/>
  <c r="Z1170" i="1"/>
  <c r="U1174" i="1"/>
  <c r="Z1174" i="1"/>
  <c r="U1222" i="1"/>
  <c r="Z1222" i="1"/>
  <c r="U1226" i="1"/>
  <c r="Z1226" i="1"/>
  <c r="U1230" i="1"/>
  <c r="Z1230" i="1"/>
  <c r="U1234" i="1"/>
  <c r="Z1234" i="1"/>
  <c r="U1238" i="1"/>
  <c r="Z1238" i="1"/>
  <c r="U1242" i="1"/>
  <c r="Z1242" i="1"/>
  <c r="U1254" i="1"/>
  <c r="Z1254" i="1"/>
  <c r="U1258" i="1"/>
  <c r="Z1258" i="1"/>
  <c r="U1262" i="1"/>
  <c r="Z1262" i="1"/>
  <c r="U1266" i="1"/>
  <c r="Z1266" i="1"/>
  <c r="U1270" i="1"/>
  <c r="Z1270" i="1"/>
  <c r="U1274" i="1"/>
  <c r="Z1274" i="1"/>
  <c r="U1278" i="1"/>
  <c r="Z1278" i="1"/>
  <c r="U1282" i="1"/>
  <c r="Z1282" i="1"/>
  <c r="U1286" i="1"/>
  <c r="Z1286" i="1"/>
  <c r="U1290" i="1"/>
  <c r="Z1290" i="1"/>
  <c r="U1294" i="1"/>
  <c r="Z1294" i="1"/>
  <c r="U1298" i="1"/>
  <c r="Z1298" i="1"/>
  <c r="U1302" i="1"/>
  <c r="Z1302" i="1"/>
  <c r="U1306" i="1"/>
  <c r="Z1306" i="1"/>
  <c r="U1310" i="1"/>
  <c r="Z1310" i="1"/>
  <c r="U1314" i="1"/>
  <c r="Z1314" i="1"/>
  <c r="U1326" i="1"/>
  <c r="Z1326" i="1"/>
  <c r="U1330" i="1"/>
  <c r="Z1330" i="1"/>
  <c r="U1342" i="1"/>
  <c r="Z1342" i="1"/>
  <c r="U1346" i="1"/>
  <c r="Z1346" i="1"/>
  <c r="U1350" i="1"/>
  <c r="Z1350" i="1"/>
  <c r="U1358" i="1"/>
  <c r="Z1358" i="1"/>
  <c r="U1366" i="1"/>
  <c r="Z1366" i="1"/>
  <c r="U1370" i="1"/>
  <c r="Z1370" i="1"/>
  <c r="U1402" i="1"/>
  <c r="Z1402" i="1"/>
  <c r="U1406" i="1"/>
  <c r="Z1406" i="1"/>
  <c r="U1410" i="1"/>
  <c r="Z1410" i="1"/>
  <c r="U1418" i="1"/>
  <c r="Z1418" i="1"/>
  <c r="U1422" i="1"/>
  <c r="Z1422" i="1"/>
  <c r="U1434" i="1"/>
  <c r="Z1434" i="1"/>
  <c r="U1446" i="1"/>
  <c r="Z1446" i="1"/>
  <c r="U1454" i="1"/>
  <c r="Z1454" i="1"/>
  <c r="U1494" i="1"/>
  <c r="Z1494" i="1"/>
  <c r="U1498" i="1"/>
  <c r="Z1498" i="1"/>
  <c r="U1502" i="1"/>
  <c r="Z1502" i="1"/>
  <c r="U1510" i="1"/>
  <c r="Z1510" i="1"/>
  <c r="U1514" i="1"/>
  <c r="Z1514" i="1"/>
  <c r="U1518" i="1"/>
  <c r="Z1518" i="1"/>
  <c r="U1526" i="1"/>
  <c r="Z1526" i="1"/>
  <c r="U1530" i="1"/>
  <c r="Z1530" i="1"/>
  <c r="U1534" i="1"/>
  <c r="Z1534" i="1"/>
  <c r="U1542" i="1"/>
  <c r="Z1542" i="1"/>
  <c r="U1546" i="1"/>
  <c r="Z1546" i="1"/>
  <c r="U1550" i="1"/>
  <c r="Z1550" i="1"/>
  <c r="U1554" i="1"/>
  <c r="Z1554" i="1"/>
  <c r="U1572" i="1"/>
  <c r="Z1572" i="1"/>
  <c r="U1580" i="1"/>
  <c r="Z1580" i="1"/>
  <c r="U1584" i="1"/>
  <c r="Z1584" i="1"/>
  <c r="U1588" i="1"/>
  <c r="Z1588" i="1"/>
  <c r="U1596" i="1"/>
  <c r="Z1596" i="1"/>
  <c r="U1600" i="1"/>
  <c r="Z1600" i="1"/>
  <c r="U1608" i="1"/>
  <c r="Z1608" i="1"/>
  <c r="U1612" i="1"/>
  <c r="Z1612" i="1"/>
  <c r="U1624" i="1"/>
  <c r="Z1624" i="1"/>
  <c r="U1636" i="1"/>
  <c r="Z1636" i="1"/>
  <c r="U1640" i="1"/>
  <c r="Z1640" i="1"/>
  <c r="U1644" i="1"/>
  <c r="Z1644" i="1"/>
  <c r="U1656" i="1"/>
  <c r="Z1656" i="1"/>
  <c r="U1660" i="1"/>
  <c r="Z1660" i="1"/>
  <c r="U1664" i="1"/>
  <c r="Z1664" i="1"/>
  <c r="U1668" i="1"/>
  <c r="Z1668" i="1"/>
  <c r="U1672" i="1"/>
  <c r="Z1672" i="1"/>
  <c r="U1676" i="1"/>
  <c r="Z1676" i="1"/>
  <c r="U1680" i="1"/>
  <c r="Z1680" i="1"/>
  <c r="U1684" i="1"/>
  <c r="Z1684" i="1"/>
  <c r="U1687" i="1"/>
  <c r="U1691" i="1"/>
  <c r="Z1691" i="1"/>
  <c r="U1695" i="1"/>
  <c r="Z1695" i="1"/>
  <c r="U1703" i="1"/>
  <c r="Z1703" i="1"/>
  <c r="U1707" i="1"/>
  <c r="Z1707" i="1"/>
  <c r="U1711" i="1"/>
  <c r="Z1711" i="1"/>
  <c r="U1719" i="1"/>
  <c r="Z1719" i="1"/>
  <c r="U1727" i="1"/>
  <c r="Z1727" i="1"/>
  <c r="U1731" i="1"/>
  <c r="Z1731" i="1"/>
  <c r="U1747" i="1"/>
  <c r="Z1747" i="1"/>
  <c r="U1751" i="1"/>
  <c r="Z1751" i="1"/>
  <c r="U1755" i="1"/>
  <c r="Z1755" i="1"/>
  <c r="U1779" i="1"/>
  <c r="Z1779" i="1"/>
  <c r="U1799" i="1"/>
  <c r="Z1799" i="1"/>
  <c r="U1807" i="1"/>
  <c r="Z1807" i="1"/>
  <c r="U1815" i="1"/>
  <c r="Z1815" i="1"/>
  <c r="U1819" i="1"/>
  <c r="Z1819" i="1"/>
  <c r="U1823" i="1"/>
  <c r="Z1823" i="1"/>
  <c r="U1827" i="1"/>
  <c r="Z1827" i="1"/>
  <c r="U1831" i="1"/>
  <c r="Z1831" i="1"/>
  <c r="U1835" i="1"/>
  <c r="Z1835" i="1"/>
  <c r="U1839" i="1"/>
  <c r="Z1839" i="1"/>
  <c r="U1843" i="1"/>
  <c r="Z1843" i="1"/>
  <c r="U1856" i="1"/>
  <c r="Z1856" i="1"/>
  <c r="U1860" i="1"/>
  <c r="Z1860" i="1"/>
  <c r="U1864" i="1"/>
  <c r="Z1864" i="1"/>
  <c r="U1868" i="1"/>
  <c r="Z1868" i="1"/>
  <c r="U1872" i="1"/>
  <c r="Z1872" i="1"/>
  <c r="U1876" i="1"/>
  <c r="Z1876" i="1"/>
  <c r="U1880" i="1"/>
  <c r="Z1880" i="1"/>
  <c r="U1892" i="1"/>
  <c r="Z1892" i="1"/>
  <c r="U1896" i="1"/>
  <c r="Z1896" i="1"/>
  <c r="U1900" i="1"/>
  <c r="Z1900" i="1"/>
  <c r="U1904" i="1"/>
  <c r="Z1904" i="1"/>
  <c r="U1912" i="1"/>
  <c r="Z1912" i="1"/>
  <c r="U1920" i="1"/>
  <c r="Z1920" i="1"/>
  <c r="U1956" i="1"/>
  <c r="Z1956" i="1"/>
  <c r="U1968" i="1"/>
  <c r="Z1968" i="1"/>
  <c r="U1984" i="1"/>
  <c r="Z1984" i="1"/>
  <c r="U1988" i="1"/>
  <c r="Z1988" i="1"/>
  <c r="U2001" i="1"/>
  <c r="Z2001" i="1"/>
  <c r="U2005" i="1"/>
  <c r="Z2005" i="1"/>
  <c r="U2009" i="1"/>
  <c r="Z2009" i="1"/>
  <c r="U2013" i="1"/>
  <c r="Z2013" i="1"/>
  <c r="U2047" i="1"/>
  <c r="Z2047" i="1"/>
  <c r="U2063" i="1"/>
  <c r="Z2063" i="1"/>
  <c r="U2100" i="1"/>
  <c r="Z2100" i="1"/>
  <c r="U2108" i="1"/>
  <c r="Z2108" i="1"/>
  <c r="U2147" i="1"/>
  <c r="Z2147" i="1"/>
  <c r="U2153" i="1"/>
  <c r="Z2153" i="1"/>
  <c r="U2157" i="1"/>
  <c r="Z2157" i="1"/>
  <c r="U2161" i="1"/>
  <c r="Z2161" i="1"/>
  <c r="U2165" i="1"/>
  <c r="Z2165" i="1"/>
  <c r="U2169" i="1"/>
  <c r="Z2169" i="1"/>
  <c r="U2173" i="1"/>
  <c r="Z2173" i="1"/>
  <c r="U2177" i="1"/>
  <c r="Z2177" i="1"/>
  <c r="U2181" i="1"/>
  <c r="Z2181" i="1"/>
  <c r="U2185" i="1"/>
  <c r="Z2185" i="1"/>
  <c r="U2189" i="1"/>
  <c r="Z2189" i="1"/>
  <c r="U2193" i="1"/>
  <c r="Z2193" i="1"/>
  <c r="U2197" i="1"/>
  <c r="Z2197" i="1"/>
  <c r="U2201" i="1"/>
  <c r="Z2201" i="1"/>
  <c r="U2205" i="1"/>
  <c r="Z2205" i="1"/>
  <c r="U2209" i="1"/>
  <c r="Z2209" i="1"/>
  <c r="U2213" i="1"/>
  <c r="Z2213" i="1"/>
  <c r="U2217" i="1"/>
  <c r="Z2217" i="1"/>
  <c r="U2221" i="1"/>
  <c r="Z2221" i="1"/>
  <c r="U2225" i="1"/>
  <c r="Z2225" i="1"/>
  <c r="U2233" i="1"/>
  <c r="Z2233" i="1"/>
  <c r="U2261" i="1"/>
  <c r="Z2261" i="1"/>
  <c r="U2277" i="1"/>
  <c r="Z2277" i="1"/>
  <c r="U2294" i="1"/>
  <c r="Z2294" i="1"/>
  <c r="U2298" i="1"/>
  <c r="Z2298" i="1"/>
  <c r="U2302" i="1"/>
  <c r="Z2302" i="1"/>
  <c r="U2306" i="1"/>
  <c r="Z2306" i="1"/>
  <c r="U2310" i="1"/>
  <c r="Z2310" i="1"/>
  <c r="U2314" i="1"/>
  <c r="Z2314" i="1"/>
  <c r="U2330" i="1"/>
  <c r="Z2330" i="1"/>
  <c r="U2350" i="1"/>
  <c r="Z2350" i="1"/>
  <c r="U2358" i="1"/>
  <c r="Z2358" i="1"/>
  <c r="U2374" i="1"/>
  <c r="Z2374" i="1"/>
  <c r="U2378" i="1"/>
  <c r="Z2378" i="1"/>
  <c r="U2382" i="1"/>
  <c r="Z2382" i="1"/>
  <c r="U2386" i="1"/>
  <c r="Z2386" i="1"/>
  <c r="U2399" i="1"/>
  <c r="Z2399" i="1"/>
  <c r="U2411" i="1"/>
  <c r="Z2411" i="1"/>
  <c r="U2423" i="1"/>
  <c r="Z2423" i="1"/>
  <c r="U2436" i="1"/>
  <c r="Z2436" i="1"/>
  <c r="U2440" i="1"/>
  <c r="Z2440" i="1"/>
  <c r="U2452" i="1"/>
  <c r="Z2452" i="1"/>
  <c r="U2456" i="1"/>
  <c r="Z2456" i="1"/>
  <c r="U2476" i="1"/>
  <c r="Z2476" i="1"/>
  <c r="U2484" i="1"/>
  <c r="Z2484" i="1"/>
  <c r="U2488" i="1"/>
  <c r="Z2488" i="1"/>
  <c r="U2492" i="1"/>
  <c r="Z2492" i="1"/>
  <c r="U2496" i="1"/>
  <c r="Z2496" i="1"/>
  <c r="U2512" i="1"/>
  <c r="Z2512" i="1"/>
  <c r="U2540" i="1"/>
  <c r="Z2540" i="1"/>
  <c r="U2544" i="1"/>
  <c r="Z2544" i="1"/>
  <c r="U2556" i="1"/>
  <c r="Z2556" i="1"/>
  <c r="U2572" i="1"/>
  <c r="Z2572" i="1"/>
  <c r="U2576" i="1"/>
  <c r="Z2576" i="1"/>
  <c r="U2588" i="1"/>
  <c r="Z2588" i="1"/>
  <c r="U2626" i="1"/>
  <c r="Z2626" i="1"/>
  <c r="U2638" i="1"/>
  <c r="Z2638" i="1"/>
  <c r="U2662" i="1"/>
  <c r="Z2662" i="1"/>
  <c r="U2674" i="1"/>
  <c r="Z2674" i="1"/>
  <c r="U2686" i="1"/>
  <c r="Z2686" i="1"/>
  <c r="U2694" i="1"/>
  <c r="Z2694" i="1"/>
  <c r="U2698" i="1"/>
  <c r="Z2698" i="1"/>
  <c r="U2819" i="1"/>
  <c r="Z2819" i="1"/>
  <c r="U2835" i="1"/>
  <c r="Z2835" i="1"/>
  <c r="U2843" i="1"/>
  <c r="Z2843" i="1"/>
  <c r="U2859" i="1"/>
  <c r="Z2859" i="1"/>
  <c r="U2915" i="1"/>
  <c r="Z2915" i="1"/>
  <c r="U3047" i="1"/>
  <c r="Z3047" i="1"/>
  <c r="U3067" i="1"/>
  <c r="Z3067" i="1"/>
  <c r="U3075" i="1"/>
  <c r="Z3075" i="1"/>
  <c r="U3082" i="1"/>
  <c r="Z3082" i="1"/>
  <c r="U3098" i="1"/>
  <c r="Z3098" i="1"/>
  <c r="U3202" i="1"/>
  <c r="Z3202" i="1"/>
  <c r="U3206" i="1"/>
  <c r="Z3206" i="1"/>
  <c r="U3210" i="1"/>
  <c r="Z3210" i="1"/>
  <c r="U3214" i="1"/>
  <c r="Z3214" i="1"/>
  <c r="U3218" i="1"/>
  <c r="Z3218" i="1"/>
  <c r="U1447" i="1"/>
  <c r="Z1447" i="1"/>
  <c r="U1877" i="1"/>
  <c r="Z1877" i="1"/>
  <c r="U1881" i="1"/>
  <c r="Z1881" i="1"/>
  <c r="U1889" i="1"/>
  <c r="Z1889" i="1"/>
  <c r="U1901" i="1"/>
  <c r="Z1901" i="1"/>
  <c r="U1921" i="1"/>
  <c r="Z1921" i="1"/>
  <c r="U1949" i="1"/>
  <c r="Z1949" i="1"/>
  <c r="U1961" i="1"/>
  <c r="Z1961" i="1"/>
  <c r="U1965" i="1"/>
  <c r="Z1965" i="1"/>
  <c r="U1969" i="1"/>
  <c r="Z1969" i="1"/>
  <c r="U1981" i="1"/>
  <c r="Z1981" i="1"/>
  <c r="U1989" i="1"/>
  <c r="Z1989" i="1"/>
  <c r="U2006" i="1"/>
  <c r="Z2006" i="1"/>
  <c r="U2030" i="1"/>
  <c r="Z2030" i="1"/>
  <c r="U2039" i="1"/>
  <c r="Z2039" i="1"/>
  <c r="U2043" i="1"/>
  <c r="Z2043" i="1"/>
  <c r="U2060" i="1"/>
  <c r="Z2060" i="1"/>
  <c r="U2068" i="1"/>
  <c r="Z2068" i="1"/>
  <c r="U2072" i="1"/>
  <c r="Z2072" i="1"/>
  <c r="U2097" i="1"/>
  <c r="Z2097" i="1"/>
  <c r="U2105" i="1"/>
  <c r="Z2105" i="1"/>
  <c r="U2136" i="1"/>
  <c r="Z2136" i="1"/>
  <c r="U2140" i="1"/>
  <c r="Z2140" i="1"/>
  <c r="U2144" i="1"/>
  <c r="Z2144" i="1"/>
  <c r="U2158" i="1"/>
  <c r="Z2158" i="1"/>
  <c r="U2162" i="1"/>
  <c r="Z2162" i="1"/>
  <c r="U2166" i="1"/>
  <c r="Z2166" i="1"/>
  <c r="U2178" i="1"/>
  <c r="Z2178" i="1"/>
  <c r="U2182" i="1"/>
  <c r="Z2182" i="1"/>
  <c r="U2186" i="1"/>
  <c r="Z2186" i="1"/>
  <c r="U2190" i="1"/>
  <c r="Z2190" i="1"/>
  <c r="U2194" i="1"/>
  <c r="Z2194" i="1"/>
  <c r="U2202" i="1"/>
  <c r="Z2202" i="1"/>
  <c r="U2214" i="1"/>
  <c r="Z2214" i="1"/>
  <c r="U2218" i="1"/>
  <c r="Z2218" i="1"/>
  <c r="U2230" i="1"/>
  <c r="Z2230" i="1"/>
  <c r="U2234" i="1"/>
  <c r="Z2234" i="1"/>
  <c r="U2238" i="1"/>
  <c r="Z2238" i="1"/>
  <c r="U2242" i="1"/>
  <c r="Z2242" i="1"/>
  <c r="U2246" i="1"/>
  <c r="Z2246" i="1"/>
  <c r="U2250" i="1"/>
  <c r="Z2250" i="1"/>
  <c r="U2254" i="1"/>
  <c r="Z2254" i="1"/>
  <c r="U2258" i="1"/>
  <c r="Z2258" i="1"/>
  <c r="U2274" i="1"/>
  <c r="Z2274" i="1"/>
  <c r="U2282" i="1"/>
  <c r="Z2282" i="1"/>
  <c r="U2286" i="1"/>
  <c r="Z2286" i="1"/>
  <c r="U2323" i="1"/>
  <c r="Z2323" i="1"/>
  <c r="U2339" i="1"/>
  <c r="Z2339" i="1"/>
  <c r="U2343" i="1"/>
  <c r="Z2343" i="1"/>
  <c r="U2347" i="1"/>
  <c r="Z2347" i="1"/>
  <c r="U2355" i="1"/>
  <c r="Z2355" i="1"/>
  <c r="U2367" i="1"/>
  <c r="Z2367" i="1"/>
  <c r="U2391" i="1"/>
  <c r="Z2391" i="1"/>
  <c r="U2408" i="1"/>
  <c r="Z2408" i="1"/>
  <c r="U2420" i="1"/>
  <c r="Z2420" i="1"/>
  <c r="U2428" i="1"/>
  <c r="Z2428" i="1"/>
  <c r="U2433" i="1"/>
  <c r="Z2433" i="1"/>
  <c r="U2449" i="1"/>
  <c r="Z2449" i="1"/>
  <c r="U2457" i="1"/>
  <c r="Z2457" i="1"/>
  <c r="U2461" i="1"/>
  <c r="Z2461" i="1"/>
  <c r="U2465" i="1"/>
  <c r="Z2465" i="1"/>
  <c r="U2469" i="1"/>
  <c r="Z2469" i="1"/>
  <c r="U2473" i="1"/>
  <c r="Z2473" i="1"/>
  <c r="U2489" i="1"/>
  <c r="Z2489" i="1"/>
  <c r="U2505" i="1"/>
  <c r="Z2505" i="1"/>
  <c r="U2509" i="1"/>
  <c r="Z2509" i="1"/>
  <c r="U2513" i="1"/>
  <c r="Z2513" i="1"/>
  <c r="U2525" i="1"/>
  <c r="Z2525" i="1"/>
  <c r="U2529" i="1"/>
  <c r="Z2529" i="1"/>
  <c r="U2533" i="1"/>
  <c r="Z2533" i="1"/>
  <c r="U2537" i="1"/>
  <c r="Z2537" i="1"/>
  <c r="U2549" i="1"/>
  <c r="Z2549" i="1"/>
  <c r="U2561" i="1"/>
  <c r="Z2561" i="1"/>
  <c r="U2573" i="1"/>
  <c r="Z2573" i="1"/>
  <c r="U2581" i="1"/>
  <c r="Z2581" i="1"/>
  <c r="U2585" i="1"/>
  <c r="Z2585" i="1"/>
  <c r="U2589" i="1"/>
  <c r="Z2589" i="1"/>
  <c r="U2593" i="1"/>
  <c r="Z2593" i="1"/>
  <c r="U2623" i="1"/>
  <c r="Z2623" i="1"/>
  <c r="U2635" i="1"/>
  <c r="Z2635" i="1"/>
  <c r="U2679" i="1"/>
  <c r="Z2679" i="1"/>
  <c r="U2683" i="1"/>
  <c r="Z2683" i="1"/>
  <c r="U2792" i="1"/>
  <c r="Z2792" i="1"/>
  <c r="U2796" i="1"/>
  <c r="Z2796" i="1"/>
  <c r="U2840" i="1"/>
  <c r="Z2840" i="1"/>
  <c r="U2880" i="1"/>
  <c r="Z2880" i="1"/>
  <c r="U2884" i="1"/>
  <c r="Z2884" i="1"/>
  <c r="U2947" i="1"/>
  <c r="Z2947" i="1"/>
  <c r="U2987" i="1"/>
  <c r="Z2987" i="1"/>
  <c r="U2999" i="1"/>
  <c r="Z2999" i="1"/>
  <c r="U3003" i="1"/>
  <c r="Z3003" i="1"/>
  <c r="U3011" i="1"/>
  <c r="Z3011" i="1"/>
  <c r="U3027" i="1"/>
  <c r="Z3027" i="1"/>
  <c r="U3052" i="1"/>
  <c r="Z3052" i="1"/>
  <c r="U3079" i="1"/>
  <c r="Z3079" i="1"/>
  <c r="U3083" i="1"/>
  <c r="Z3083" i="1"/>
  <c r="U3203" i="1"/>
  <c r="Z3203" i="1"/>
  <c r="U3207" i="1"/>
  <c r="Z3207" i="1"/>
  <c r="U3211" i="1"/>
  <c r="Z3211" i="1"/>
  <c r="U3215" i="1"/>
  <c r="Z3215" i="1"/>
  <c r="U3219" i="1"/>
  <c r="Z3219" i="1"/>
  <c r="U48" i="1"/>
  <c r="Z48" i="1"/>
  <c r="U68" i="1"/>
  <c r="Z68" i="1"/>
  <c r="U92" i="1"/>
  <c r="Z92" i="1"/>
  <c r="U164" i="1"/>
  <c r="Z164" i="1"/>
  <c r="U176" i="1"/>
  <c r="Z176" i="1"/>
  <c r="U188" i="1"/>
  <c r="Z188" i="1"/>
  <c r="U200" i="1"/>
  <c r="Z200" i="1"/>
  <c r="U212" i="1"/>
  <c r="Z212" i="1"/>
  <c r="U236" i="1"/>
  <c r="Z236" i="1"/>
  <c r="U252" i="1"/>
  <c r="Z252" i="1"/>
  <c r="U268" i="1"/>
  <c r="Z268" i="1"/>
  <c r="U280" i="1"/>
  <c r="Z280" i="1"/>
  <c r="U288" i="1"/>
  <c r="Z288" i="1"/>
  <c r="U322" i="1"/>
  <c r="Z322" i="1"/>
  <c r="U334" i="1"/>
  <c r="Z334" i="1"/>
  <c r="U350" i="1"/>
  <c r="Z350" i="1"/>
  <c r="U363" i="1"/>
  <c r="Z363" i="1"/>
  <c r="U375" i="1"/>
  <c r="Z375" i="1"/>
  <c r="U391" i="1"/>
  <c r="Z391" i="1"/>
  <c r="U403" i="1"/>
  <c r="Z403" i="1"/>
  <c r="U456" i="1"/>
  <c r="Z456" i="1"/>
  <c r="U501" i="1"/>
  <c r="Z501" i="1"/>
  <c r="U517" i="1"/>
  <c r="Z517" i="1"/>
  <c r="U529" i="1"/>
  <c r="Z529" i="1"/>
  <c r="U541" i="1"/>
  <c r="Z541" i="1"/>
  <c r="U553" i="1"/>
  <c r="Z553" i="1"/>
  <c r="U565" i="1"/>
  <c r="Z565" i="1"/>
  <c r="U577" i="1"/>
  <c r="Z577" i="1"/>
  <c r="U589" i="1"/>
  <c r="Z589" i="1"/>
  <c r="U621" i="1"/>
  <c r="Z621" i="1"/>
  <c r="U633" i="1"/>
  <c r="Z633" i="1"/>
  <c r="U658" i="1"/>
  <c r="Z658" i="1"/>
  <c r="U662" i="1"/>
  <c r="Z662" i="1"/>
  <c r="U678" i="1"/>
  <c r="Z678" i="1"/>
  <c r="U694" i="1"/>
  <c r="Z694" i="1"/>
  <c r="U707" i="1"/>
  <c r="Z707" i="1"/>
  <c r="U735" i="1"/>
  <c r="Z735" i="1"/>
  <c r="U752" i="1"/>
  <c r="Z752" i="1"/>
  <c r="U764" i="1"/>
  <c r="Z764" i="1"/>
  <c r="U776" i="1"/>
  <c r="Z776" i="1"/>
  <c r="U788" i="1"/>
  <c r="Z788" i="1"/>
  <c r="U812" i="1"/>
  <c r="Z812" i="1"/>
  <c r="U824" i="1"/>
  <c r="Z824" i="1"/>
  <c r="U836" i="1"/>
  <c r="Z836" i="1"/>
  <c r="U844" i="1"/>
  <c r="Z844" i="1"/>
  <c r="U872" i="1"/>
  <c r="Z872" i="1"/>
  <c r="U884" i="1"/>
  <c r="Z884" i="1"/>
  <c r="U904" i="1"/>
  <c r="Z904" i="1"/>
  <c r="U947" i="1"/>
  <c r="Z947" i="1"/>
  <c r="U959" i="1"/>
  <c r="Z959" i="1"/>
  <c r="U975" i="1"/>
  <c r="Z975" i="1"/>
  <c r="U987" i="1"/>
  <c r="Z987" i="1"/>
  <c r="U999" i="1"/>
  <c r="Z999" i="1"/>
  <c r="U1027" i="1"/>
  <c r="Z1027" i="1"/>
  <c r="U1055" i="1"/>
  <c r="Z1055" i="1"/>
  <c r="U1092" i="1"/>
  <c r="Z1092" i="1"/>
  <c r="U1151" i="1"/>
  <c r="Z1151" i="1"/>
  <c r="U1175" i="1"/>
  <c r="Z1175" i="1"/>
  <c r="U1319" i="1"/>
  <c r="Z1319" i="1"/>
  <c r="U1335" i="1"/>
  <c r="Z1335" i="1"/>
  <c r="U1343" i="1"/>
  <c r="Z1343" i="1"/>
  <c r="U1355" i="1"/>
  <c r="Z1355" i="1"/>
  <c r="U1371" i="1"/>
  <c r="Z1371" i="1"/>
  <c r="U1387" i="1"/>
  <c r="Z1387" i="1"/>
  <c r="U1399" i="1"/>
  <c r="Z1399" i="1"/>
  <c r="U1407" i="1"/>
  <c r="Z1407" i="1"/>
  <c r="U1419" i="1"/>
  <c r="Z1419" i="1"/>
  <c r="U1427" i="1"/>
  <c r="Z1427" i="1"/>
  <c r="U1459" i="1"/>
  <c r="Z1459" i="1"/>
  <c r="U1499" i="1"/>
  <c r="Z1499" i="1"/>
  <c r="U1507" i="1"/>
  <c r="Z1507" i="1"/>
  <c r="U1511" i="1"/>
  <c r="Z1511" i="1"/>
  <c r="U1519" i="1"/>
  <c r="Z1519" i="1"/>
  <c r="U1527" i="1"/>
  <c r="Z1527" i="1"/>
  <c r="U1535" i="1"/>
  <c r="Z1535" i="1"/>
  <c r="U1543" i="1"/>
  <c r="Z1543" i="1"/>
  <c r="U1569" i="1"/>
  <c r="Z1569" i="1"/>
  <c r="U1585" i="1"/>
  <c r="Z1585" i="1"/>
  <c r="U1593" i="1"/>
  <c r="Z1593" i="1"/>
  <c r="U1609" i="1"/>
  <c r="Z1609" i="1"/>
  <c r="U1625" i="1"/>
  <c r="Z1625" i="1"/>
  <c r="U1629" i="1"/>
  <c r="Z1629" i="1"/>
  <c r="U1637" i="1"/>
  <c r="Z1637" i="1"/>
  <c r="U1665" i="1"/>
  <c r="Z1665" i="1"/>
  <c r="U1669" i="1"/>
  <c r="Z1669" i="1"/>
  <c r="U1677" i="1"/>
  <c r="Z1677" i="1"/>
  <c r="U1685" i="1"/>
  <c r="Z1685" i="1"/>
  <c r="U1696" i="1"/>
  <c r="Z1696" i="1"/>
  <c r="U1704" i="1"/>
  <c r="Z1704" i="1"/>
  <c r="U1712" i="1"/>
  <c r="Z1712" i="1"/>
  <c r="U1716" i="1"/>
  <c r="Z1716" i="1"/>
  <c r="U1748" i="1"/>
  <c r="Z1748" i="1"/>
  <c r="U1772" i="1"/>
  <c r="Z1772" i="1"/>
  <c r="U1784" i="1"/>
  <c r="Z1784" i="1"/>
  <c r="U32" i="1"/>
  <c r="Z32" i="1"/>
  <c r="U37" i="1"/>
  <c r="Z37" i="1"/>
  <c r="U41" i="1"/>
  <c r="Z41" i="1"/>
  <c r="U45" i="1"/>
  <c r="Z45" i="1"/>
  <c r="U49" i="1"/>
  <c r="Z49" i="1"/>
  <c r="U53" i="1"/>
  <c r="Z53" i="1"/>
  <c r="U61" i="1"/>
  <c r="Z61" i="1"/>
  <c r="U81" i="1"/>
  <c r="Z81" i="1"/>
  <c r="U85" i="1"/>
  <c r="Z85" i="1"/>
  <c r="U89" i="1"/>
  <c r="Z89" i="1"/>
  <c r="U93" i="1"/>
  <c r="Z93" i="1"/>
  <c r="U97" i="1"/>
  <c r="Z97" i="1"/>
  <c r="U101" i="1"/>
  <c r="Z101" i="1"/>
  <c r="U149" i="1"/>
  <c r="Z149" i="1"/>
  <c r="U165" i="1"/>
  <c r="Z165" i="1"/>
  <c r="U169" i="1"/>
  <c r="Z169" i="1"/>
  <c r="U173" i="1"/>
  <c r="Z173" i="1"/>
  <c r="U177" i="1"/>
  <c r="Z177" i="1"/>
  <c r="U217" i="1"/>
  <c r="Z217" i="1"/>
  <c r="U233" i="1"/>
  <c r="Z233" i="1"/>
  <c r="U245" i="1"/>
  <c r="Z245" i="1"/>
  <c r="U249" i="1"/>
  <c r="Z249" i="1"/>
  <c r="U257" i="1"/>
  <c r="Z257" i="1"/>
  <c r="U261" i="1"/>
  <c r="Z261" i="1"/>
  <c r="U265" i="1"/>
  <c r="Z265" i="1"/>
  <c r="U281" i="1"/>
  <c r="Z281" i="1"/>
  <c r="U319" i="1"/>
  <c r="Z319" i="1"/>
  <c r="U323" i="1"/>
  <c r="Z323" i="1"/>
  <c r="U327" i="1"/>
  <c r="Z327" i="1"/>
  <c r="U331" i="1"/>
  <c r="Z331" i="1"/>
  <c r="U343" i="1"/>
  <c r="Z343" i="1"/>
  <c r="U347" i="1"/>
  <c r="Z347" i="1"/>
  <c r="U360" i="1"/>
  <c r="Z360" i="1"/>
  <c r="U368" i="1"/>
  <c r="Z368" i="1"/>
  <c r="U376" i="1"/>
  <c r="Z376" i="1"/>
  <c r="U380" i="1"/>
  <c r="Z380" i="1"/>
  <c r="U384" i="1"/>
  <c r="Z384" i="1"/>
  <c r="U388" i="1"/>
  <c r="Z388" i="1"/>
  <c r="U392" i="1"/>
  <c r="Z392" i="1"/>
  <c r="U396" i="1"/>
  <c r="Z396" i="1"/>
  <c r="U400" i="1"/>
  <c r="Z400" i="1"/>
  <c r="U412" i="1"/>
  <c r="Z412" i="1"/>
  <c r="U416" i="1"/>
  <c r="Z416" i="1"/>
  <c r="U420" i="1"/>
  <c r="Z420" i="1"/>
  <c r="U424" i="1"/>
  <c r="Z424" i="1"/>
  <c r="U428" i="1"/>
  <c r="Z428" i="1"/>
  <c r="U436" i="1"/>
  <c r="Z436" i="1"/>
  <c r="U440" i="1"/>
  <c r="Z440" i="1"/>
  <c r="U444" i="1"/>
  <c r="Z444" i="1"/>
  <c r="U449" i="1"/>
  <c r="Z449" i="1"/>
  <c r="U453" i="1"/>
  <c r="Z453" i="1"/>
  <c r="U465" i="1"/>
  <c r="Z465" i="1"/>
  <c r="U469" i="1"/>
  <c r="Z469" i="1"/>
  <c r="U473" i="1"/>
  <c r="Z473" i="1"/>
  <c r="U477" i="1"/>
  <c r="Z477" i="1"/>
  <c r="U486" i="1"/>
  <c r="Z486" i="1"/>
  <c r="U490" i="1"/>
  <c r="Z490" i="1"/>
  <c r="U494" i="1"/>
  <c r="Z494" i="1"/>
  <c r="U498" i="1"/>
  <c r="Z498" i="1"/>
  <c r="U502" i="1"/>
  <c r="Z502" i="1"/>
  <c r="U506" i="1"/>
  <c r="Z506" i="1"/>
  <c r="U510" i="1"/>
  <c r="Z510" i="1"/>
  <c r="U526" i="1"/>
  <c r="Z526" i="1"/>
  <c r="U534" i="1"/>
  <c r="Z534" i="1"/>
  <c r="U538" i="1"/>
  <c r="Z538" i="1"/>
  <c r="U542" i="1"/>
  <c r="Z542" i="1"/>
  <c r="U546" i="1"/>
  <c r="Z546" i="1"/>
  <c r="U550" i="1"/>
  <c r="Z550" i="1"/>
  <c r="U554" i="1"/>
  <c r="Z554" i="1"/>
  <c r="U558" i="1"/>
  <c r="Z558" i="1"/>
  <c r="U566" i="1"/>
  <c r="Z566" i="1"/>
  <c r="U570" i="1"/>
  <c r="Z570" i="1"/>
  <c r="U578" i="1"/>
  <c r="Z578" i="1"/>
  <c r="U582" i="1"/>
  <c r="Z582" i="1"/>
  <c r="U586" i="1"/>
  <c r="Z586" i="1"/>
  <c r="U590" i="1"/>
  <c r="Z590" i="1"/>
  <c r="U626" i="1"/>
  <c r="Z626" i="1"/>
  <c r="U646" i="1"/>
  <c r="Z646" i="1"/>
  <c r="U655" i="1"/>
  <c r="Z655" i="1"/>
  <c r="U659" i="1"/>
  <c r="Z659" i="1"/>
  <c r="U663" i="1"/>
  <c r="Z663" i="1"/>
  <c r="U667" i="1"/>
  <c r="Z667" i="1"/>
  <c r="U671" i="1"/>
  <c r="Z671" i="1"/>
  <c r="U675" i="1"/>
  <c r="Z675" i="1"/>
  <c r="U679" i="1"/>
  <c r="Z679" i="1"/>
  <c r="U683" i="1"/>
  <c r="Z683" i="1"/>
  <c r="U700" i="1"/>
  <c r="Z700" i="1"/>
  <c r="U712" i="1"/>
  <c r="Z712" i="1"/>
  <c r="U724" i="1"/>
  <c r="Z724" i="1"/>
  <c r="U728" i="1"/>
  <c r="Z728" i="1"/>
  <c r="U736" i="1"/>
  <c r="Z736" i="1"/>
  <c r="U740" i="1"/>
  <c r="Z740" i="1"/>
  <c r="U744" i="1"/>
  <c r="Z744" i="1"/>
  <c r="U777" i="1"/>
  <c r="Z777" i="1"/>
  <c r="U789" i="1"/>
  <c r="Z789" i="1"/>
  <c r="U837" i="1"/>
  <c r="Z837" i="1"/>
  <c r="U841" i="1"/>
  <c r="Z841" i="1"/>
  <c r="U845" i="1"/>
  <c r="Z845" i="1"/>
  <c r="U849" i="1"/>
  <c r="Z849" i="1"/>
  <c r="U857" i="1"/>
  <c r="Z857" i="1"/>
  <c r="U865" i="1"/>
  <c r="Z865" i="1"/>
  <c r="U869" i="1"/>
  <c r="Z869" i="1"/>
  <c r="U873" i="1"/>
  <c r="Z873" i="1"/>
  <c r="U901" i="1"/>
  <c r="Z901" i="1"/>
  <c r="U905" i="1"/>
  <c r="Z905" i="1"/>
  <c r="U913" i="1"/>
  <c r="Z913" i="1"/>
  <c r="U917" i="1"/>
  <c r="Z917" i="1"/>
  <c r="U921" i="1"/>
  <c r="Z921" i="1"/>
  <c r="U925" i="1"/>
  <c r="Z925" i="1"/>
  <c r="U932" i="1"/>
  <c r="Z932" i="1"/>
  <c r="U940" i="1"/>
  <c r="Z940" i="1"/>
  <c r="U952" i="1"/>
  <c r="Z952" i="1"/>
  <c r="U972" i="1"/>
  <c r="Z972" i="1"/>
  <c r="U976" i="1"/>
  <c r="Z976" i="1"/>
  <c r="U1000" i="1"/>
  <c r="Z1000" i="1"/>
  <c r="U1004" i="1"/>
  <c r="Z1004" i="1"/>
  <c r="U1008" i="1"/>
  <c r="Z1008" i="1"/>
  <c r="U1012" i="1"/>
  <c r="Z1012" i="1"/>
  <c r="U1020" i="1"/>
  <c r="Z1020" i="1"/>
  <c r="U1024" i="1"/>
  <c r="Z1024" i="1"/>
  <c r="U1032" i="1"/>
  <c r="Z1032" i="1"/>
  <c r="U1060" i="1"/>
  <c r="Z1060" i="1"/>
  <c r="U1072" i="1"/>
  <c r="Z1072" i="1"/>
  <c r="U1081" i="1"/>
  <c r="Z1081" i="1"/>
  <c r="U1089" i="1"/>
  <c r="Z1089" i="1"/>
  <c r="U1097" i="1"/>
  <c r="Z1097" i="1"/>
  <c r="U1112" i="1"/>
  <c r="Z1112" i="1"/>
  <c r="U1116" i="1"/>
  <c r="Z1116" i="1"/>
  <c r="U1120" i="1"/>
  <c r="Z1120" i="1"/>
  <c r="U1124" i="1"/>
  <c r="Z1124" i="1"/>
  <c r="U1152" i="1"/>
  <c r="Z1152" i="1"/>
  <c r="U1156" i="1"/>
  <c r="Z1156" i="1"/>
  <c r="U1160" i="1"/>
  <c r="Z1160" i="1"/>
  <c r="U1208" i="1"/>
  <c r="Z1208" i="1"/>
  <c r="U1212" i="1"/>
  <c r="Z1212" i="1"/>
  <c r="U1216" i="1"/>
  <c r="Z1216" i="1"/>
  <c r="U1220" i="1"/>
  <c r="Z1220" i="1"/>
  <c r="U1300" i="1"/>
  <c r="Z1300" i="1"/>
  <c r="U1304" i="1"/>
  <c r="Z1304" i="1"/>
  <c r="U1308" i="1"/>
  <c r="Z1308" i="1"/>
  <c r="U1316" i="1"/>
  <c r="Z1316" i="1"/>
  <c r="U1324" i="1"/>
  <c r="Z1324" i="1"/>
  <c r="U1340" i="1"/>
  <c r="Z1340" i="1"/>
  <c r="U1344" i="1"/>
  <c r="Z1344" i="1"/>
  <c r="U1352" i="1"/>
  <c r="Z1352" i="1"/>
  <c r="U1356" i="1"/>
  <c r="Z1356" i="1"/>
  <c r="U1360" i="1"/>
  <c r="Z1360" i="1"/>
  <c r="U1364" i="1"/>
  <c r="Z1364" i="1"/>
  <c r="U1372" i="1"/>
  <c r="Z1372" i="1"/>
  <c r="U1392" i="1"/>
  <c r="Z1392" i="1"/>
  <c r="U1400" i="1"/>
  <c r="Z1400" i="1"/>
  <c r="U1404" i="1"/>
  <c r="Z1404" i="1"/>
  <c r="U1420" i="1"/>
  <c r="Z1420" i="1"/>
  <c r="U1424" i="1"/>
  <c r="Z1424" i="1"/>
  <c r="U1432" i="1"/>
  <c r="Z1432" i="1"/>
  <c r="U1436" i="1"/>
  <c r="Z1436" i="1"/>
  <c r="U1440" i="1"/>
  <c r="Z1440" i="1"/>
  <c r="U1448" i="1"/>
  <c r="Z1448" i="1"/>
  <c r="U1452" i="1"/>
  <c r="Z1452" i="1"/>
  <c r="U1464" i="1"/>
  <c r="Z1464" i="1"/>
  <c r="U1496" i="1"/>
  <c r="Z1496" i="1"/>
  <c r="U1500" i="1"/>
  <c r="Z1500" i="1"/>
  <c r="U1504" i="1"/>
  <c r="Z1504" i="1"/>
  <c r="U1512" i="1"/>
  <c r="Z1512" i="1"/>
  <c r="U1516" i="1"/>
  <c r="Z1516" i="1"/>
  <c r="U1528" i="1"/>
  <c r="Z1528" i="1"/>
  <c r="U1532" i="1"/>
  <c r="Z1532" i="1"/>
  <c r="U1536" i="1"/>
  <c r="Z1536" i="1"/>
  <c r="U1548" i="1"/>
  <c r="Z1548" i="1"/>
  <c r="U1552" i="1"/>
  <c r="Z1552" i="1"/>
  <c r="U1566" i="1"/>
  <c r="Z1566" i="1"/>
  <c r="U1578" i="1"/>
  <c r="Z1578" i="1"/>
  <c r="U1582" i="1"/>
  <c r="Z1582" i="1"/>
  <c r="U1586" i="1"/>
  <c r="Z1586" i="1"/>
  <c r="U1590" i="1"/>
  <c r="Z1590" i="1"/>
  <c r="U1594" i="1"/>
  <c r="Z1594" i="1"/>
  <c r="U1598" i="1"/>
  <c r="Z1598" i="1"/>
  <c r="U1606" i="1"/>
  <c r="Z1606" i="1"/>
  <c r="U1610" i="1"/>
  <c r="Z1610" i="1"/>
  <c r="U1618" i="1"/>
  <c r="Z1618" i="1"/>
  <c r="U1638" i="1"/>
  <c r="Z1638" i="1"/>
  <c r="U1642" i="1"/>
  <c r="Z1642" i="1"/>
  <c r="U1646" i="1"/>
  <c r="Z1646" i="1"/>
  <c r="U1650" i="1"/>
  <c r="Z1650" i="1"/>
  <c r="U1654" i="1"/>
  <c r="Z1654" i="1"/>
  <c r="U1662" i="1"/>
  <c r="Z1662" i="1"/>
  <c r="U1666" i="1"/>
  <c r="Z1666" i="1"/>
  <c r="U1670" i="1"/>
  <c r="Z1670" i="1"/>
  <c r="U1674" i="1"/>
  <c r="Z1674" i="1"/>
  <c r="U1678" i="1"/>
  <c r="Z1678" i="1"/>
  <c r="U1682" i="1"/>
  <c r="Z1682" i="1"/>
  <c r="U1686" i="1"/>
  <c r="Z1686" i="1"/>
  <c r="U1689" i="1"/>
  <c r="Z1689" i="1"/>
  <c r="U1693" i="1"/>
  <c r="Z1693" i="1"/>
  <c r="U1697" i="1"/>
  <c r="Z1697" i="1"/>
  <c r="U1709" i="1"/>
  <c r="Z1709" i="1"/>
  <c r="U1717" i="1"/>
  <c r="Z1717" i="1"/>
  <c r="U1721" i="1"/>
  <c r="Z1721" i="1"/>
  <c r="U1733" i="1"/>
  <c r="Z1733" i="1"/>
  <c r="U1737" i="1"/>
  <c r="Z1737" i="1"/>
  <c r="U1745" i="1"/>
  <c r="Z1745" i="1"/>
  <c r="U1753" i="1"/>
  <c r="Z1753" i="1"/>
  <c r="U1757" i="1"/>
  <c r="Z1757" i="1"/>
  <c r="U1761" i="1"/>
  <c r="Z1761" i="1"/>
  <c r="U1765" i="1"/>
  <c r="Z1765" i="1"/>
  <c r="U1777" i="1"/>
  <c r="Z1777" i="1"/>
  <c r="U1781" i="1"/>
  <c r="Z1781" i="1"/>
  <c r="U1793" i="1"/>
  <c r="Z1793" i="1"/>
  <c r="U1821" i="1"/>
  <c r="Z1821" i="1"/>
  <c r="U1829" i="1"/>
  <c r="Z1829" i="1"/>
  <c r="U1833" i="1"/>
  <c r="Z1833" i="1"/>
  <c r="U1837" i="1"/>
  <c r="Z1837" i="1"/>
  <c r="U1854" i="1"/>
  <c r="Z1854" i="1"/>
  <c r="U1858" i="1"/>
  <c r="Z1858" i="1"/>
  <c r="U1862" i="1"/>
  <c r="Z1862" i="1"/>
  <c r="U1866" i="1"/>
  <c r="Z1866" i="1"/>
  <c r="U1870" i="1"/>
  <c r="Z1870" i="1"/>
  <c r="U1874" i="1"/>
  <c r="Z1874" i="1"/>
  <c r="U1882" i="1"/>
  <c r="Z1882" i="1"/>
  <c r="U1894" i="1"/>
  <c r="Z1894" i="1"/>
  <c r="U1898" i="1"/>
  <c r="Z1898" i="1"/>
  <c r="U1914" i="1"/>
  <c r="Z1914" i="1"/>
  <c r="U1954" i="1"/>
  <c r="Z1954" i="1"/>
  <c r="U1978" i="1"/>
  <c r="Z1978" i="1"/>
  <c r="U1990" i="1"/>
  <c r="Z1990" i="1"/>
  <c r="U1999" i="1"/>
  <c r="Z1999" i="1"/>
  <c r="U2003" i="1"/>
  <c r="Z2003" i="1"/>
  <c r="U2049" i="1"/>
  <c r="Z2049" i="1"/>
  <c r="U2057" i="1"/>
  <c r="Z2057" i="1"/>
  <c r="U2077" i="1"/>
  <c r="Z2077" i="1"/>
  <c r="U2085" i="1"/>
  <c r="Z2085" i="1"/>
  <c r="U2110" i="1"/>
  <c r="Z2110" i="1"/>
  <c r="U2145" i="1"/>
  <c r="Z2145" i="1"/>
  <c r="U2149" i="1"/>
  <c r="Z2149" i="1"/>
  <c r="U2155" i="1"/>
  <c r="Z2155" i="1"/>
  <c r="U2159" i="1"/>
  <c r="Z2159" i="1"/>
  <c r="U2163" i="1"/>
  <c r="Z2163" i="1"/>
  <c r="U2167" i="1"/>
  <c r="Z2167" i="1"/>
  <c r="U2171" i="1"/>
  <c r="Z2171" i="1"/>
  <c r="U2175" i="1"/>
  <c r="Z2175" i="1"/>
  <c r="U2183" i="1"/>
  <c r="Z2183" i="1"/>
  <c r="U2187" i="1"/>
  <c r="Z2187" i="1"/>
  <c r="U2191" i="1"/>
  <c r="Z2191" i="1"/>
  <c r="U2195" i="1"/>
  <c r="Z2195" i="1"/>
  <c r="U2199" i="1"/>
  <c r="Z2199" i="1"/>
  <c r="U2203" i="1"/>
  <c r="Z2203" i="1"/>
  <c r="U2207" i="1"/>
  <c r="Z2207" i="1"/>
  <c r="U2211" i="1"/>
  <c r="Z2211" i="1"/>
  <c r="U2215" i="1"/>
  <c r="Z2215" i="1"/>
  <c r="U2219" i="1"/>
  <c r="Z2219" i="1"/>
  <c r="U2223" i="1"/>
  <c r="Z2223" i="1"/>
  <c r="U2231" i="1"/>
  <c r="Z2231" i="1"/>
  <c r="U2235" i="1"/>
  <c r="Z2235" i="1"/>
  <c r="U2259" i="1"/>
  <c r="Z2259" i="1"/>
  <c r="U2263" i="1"/>
  <c r="Z2263" i="1"/>
  <c r="U2287" i="1"/>
  <c r="Z2287" i="1"/>
  <c r="U2296" i="1"/>
  <c r="Z2296" i="1"/>
  <c r="U2300" i="1"/>
  <c r="Z2300" i="1"/>
  <c r="U2304" i="1"/>
  <c r="Z2304" i="1"/>
  <c r="U2308" i="1"/>
  <c r="Z2308" i="1"/>
  <c r="U2312" i="1"/>
  <c r="Z2312" i="1"/>
  <c r="U2328" i="1"/>
  <c r="Z2328" i="1"/>
  <c r="U2336" i="1"/>
  <c r="Z2336" i="1"/>
  <c r="U2340" i="1"/>
  <c r="Z2340" i="1"/>
  <c r="U2352" i="1"/>
  <c r="Z2352" i="1"/>
  <c r="U2364" i="1"/>
  <c r="Z2364" i="1"/>
  <c r="U2372" i="1"/>
  <c r="Z2372" i="1"/>
  <c r="U2376" i="1"/>
  <c r="Z2376" i="1"/>
  <c r="U2380" i="1"/>
  <c r="Z2380" i="1"/>
  <c r="U2384" i="1"/>
  <c r="Z2384" i="1"/>
  <c r="U2388" i="1"/>
  <c r="Z2388" i="1"/>
  <c r="U2397" i="1"/>
  <c r="Z2397" i="1"/>
  <c r="U2405" i="1"/>
  <c r="Z2405" i="1"/>
  <c r="U2417" i="1"/>
  <c r="Z2417" i="1"/>
  <c r="U2446" i="1"/>
  <c r="Z2446" i="1"/>
  <c r="U2454" i="1"/>
  <c r="Z2454" i="1"/>
  <c r="U2482" i="1"/>
  <c r="Z2482" i="1"/>
  <c r="U2486" i="1"/>
  <c r="Z2486" i="1"/>
  <c r="U2490" i="1"/>
  <c r="Z2490" i="1"/>
  <c r="U2494" i="1"/>
  <c r="Z2494" i="1"/>
  <c r="U2502" i="1"/>
  <c r="Z2502" i="1"/>
  <c r="U2510" i="1"/>
  <c r="Z2510" i="1"/>
  <c r="U2514" i="1"/>
  <c r="Z2514" i="1"/>
  <c r="U2518" i="1"/>
  <c r="Z2518" i="1"/>
  <c r="U2522" i="1"/>
  <c r="Z2522" i="1"/>
  <c r="U2542" i="1"/>
  <c r="Z2542" i="1"/>
  <c r="U2546" i="1"/>
  <c r="Z2546" i="1"/>
  <c r="U2554" i="1"/>
  <c r="Z2554" i="1"/>
  <c r="U2558" i="1"/>
  <c r="Z2558" i="1"/>
  <c r="U2574" i="1"/>
  <c r="Z2574" i="1"/>
  <c r="U2578" i="1"/>
  <c r="Z2578" i="1"/>
  <c r="U2590" i="1"/>
  <c r="Z2590" i="1"/>
  <c r="U2620" i="1"/>
  <c r="Z2620" i="1"/>
  <c r="U2696" i="1"/>
  <c r="Z2696" i="1"/>
  <c r="U2708" i="1"/>
  <c r="Z2708" i="1"/>
  <c r="U2716" i="1"/>
  <c r="Z2716" i="1"/>
  <c r="U2724" i="1"/>
  <c r="Z2724" i="1"/>
  <c r="U2801" i="1"/>
  <c r="Z2801" i="1"/>
  <c r="U2809" i="1"/>
  <c r="Z2809" i="1"/>
  <c r="U2825" i="1"/>
  <c r="Z2825" i="1"/>
  <c r="U2833" i="1"/>
  <c r="Z2833" i="1"/>
  <c r="U2909" i="1"/>
  <c r="Z2909" i="1"/>
  <c r="U2913" i="1"/>
  <c r="Z2913" i="1"/>
  <c r="U3080" i="1"/>
  <c r="Z3080" i="1"/>
  <c r="U3084" i="1"/>
  <c r="Z3084" i="1"/>
  <c r="U3196" i="1"/>
  <c r="Z3196" i="1"/>
  <c r="U3200" i="1"/>
  <c r="Z3200" i="1"/>
  <c r="U3204" i="1"/>
  <c r="Z3204" i="1"/>
  <c r="U3208" i="1"/>
  <c r="Z3208" i="1"/>
  <c r="U3212" i="1"/>
  <c r="Z3212" i="1"/>
  <c r="U3216" i="1"/>
  <c r="Z3216" i="1"/>
  <c r="U3220" i="1"/>
  <c r="Z3220" i="1"/>
  <c r="U52" i="1"/>
  <c r="Z52" i="1"/>
  <c r="U64" i="1"/>
  <c r="Z64" i="1"/>
  <c r="U76" i="1"/>
  <c r="Z76" i="1"/>
  <c r="U88" i="1"/>
  <c r="Z88" i="1"/>
  <c r="U104" i="1"/>
  <c r="Z104" i="1"/>
  <c r="U160" i="1"/>
  <c r="Z160" i="1"/>
  <c r="U172" i="1"/>
  <c r="Z172" i="1"/>
  <c r="U180" i="1"/>
  <c r="Z180" i="1"/>
  <c r="U192" i="1"/>
  <c r="Z192" i="1"/>
  <c r="U196" i="1"/>
  <c r="Z196" i="1"/>
  <c r="U240" i="1"/>
  <c r="Z240" i="1"/>
  <c r="U248" i="1"/>
  <c r="Z248" i="1"/>
  <c r="U260" i="1"/>
  <c r="Z260" i="1"/>
  <c r="U292" i="1"/>
  <c r="Z292" i="1"/>
  <c r="U326" i="1"/>
  <c r="Z326" i="1"/>
  <c r="U338" i="1"/>
  <c r="Z338" i="1"/>
  <c r="U346" i="1"/>
  <c r="Z346" i="1"/>
  <c r="U355" i="1"/>
  <c r="Z355" i="1"/>
  <c r="U367" i="1"/>
  <c r="Z367" i="1"/>
  <c r="U379" i="1"/>
  <c r="Z379" i="1"/>
  <c r="U395" i="1"/>
  <c r="Z395" i="1"/>
  <c r="U407" i="1"/>
  <c r="Z407" i="1"/>
  <c r="U493" i="1"/>
  <c r="Z493" i="1"/>
  <c r="U505" i="1"/>
  <c r="Z505" i="1"/>
  <c r="U521" i="1"/>
  <c r="Z521" i="1"/>
  <c r="U545" i="1"/>
  <c r="Z545" i="1"/>
  <c r="U557" i="1"/>
  <c r="Z557" i="1"/>
  <c r="U569" i="1"/>
  <c r="Z569" i="1"/>
  <c r="U581" i="1"/>
  <c r="Z581" i="1"/>
  <c r="U593" i="1"/>
  <c r="Z593" i="1"/>
  <c r="U605" i="1"/>
  <c r="Z605" i="1"/>
  <c r="U625" i="1"/>
  <c r="Z625" i="1"/>
  <c r="U629" i="1"/>
  <c r="Z629" i="1"/>
  <c r="U666" i="1"/>
  <c r="Z666" i="1"/>
  <c r="U682" i="1"/>
  <c r="Z682" i="1"/>
  <c r="U703" i="1"/>
  <c r="Z703" i="1"/>
  <c r="U760" i="1"/>
  <c r="Z760" i="1"/>
  <c r="U784" i="1"/>
  <c r="Z784" i="1"/>
  <c r="U820" i="1"/>
  <c r="Z820" i="1"/>
  <c r="U832" i="1"/>
  <c r="Z832" i="1"/>
  <c r="U840" i="1"/>
  <c r="Z840" i="1"/>
  <c r="U852" i="1"/>
  <c r="Z852" i="1"/>
  <c r="U868" i="1"/>
  <c r="Z868" i="1"/>
  <c r="U943" i="1"/>
  <c r="Z943" i="1"/>
  <c r="U955" i="1"/>
  <c r="Z955" i="1"/>
  <c r="U979" i="1"/>
  <c r="Z979" i="1"/>
  <c r="U1003" i="1"/>
  <c r="Z1003" i="1"/>
  <c r="U1011" i="1"/>
  <c r="Z1011" i="1"/>
  <c r="U1059" i="1"/>
  <c r="Z1059" i="1"/>
  <c r="U1075" i="1"/>
  <c r="Z1075" i="1"/>
  <c r="U1127" i="1"/>
  <c r="Z1127" i="1"/>
  <c r="U1163" i="1"/>
  <c r="Z1163" i="1"/>
  <c r="U1347" i="1"/>
  <c r="Z1347" i="1"/>
  <c r="U1359" i="1"/>
  <c r="Z1359" i="1"/>
  <c r="U1375" i="1"/>
  <c r="Z1375" i="1"/>
  <c r="U1383" i="1"/>
  <c r="Z1383" i="1"/>
  <c r="U1395" i="1"/>
  <c r="Z1395" i="1"/>
  <c r="U1415" i="1"/>
  <c r="Z1415" i="1"/>
  <c r="U1423" i="1"/>
  <c r="Z1423" i="1"/>
  <c r="U1435" i="1"/>
  <c r="Z1435" i="1"/>
  <c r="U1467" i="1"/>
  <c r="Z1467" i="1"/>
  <c r="U1547" i="1"/>
  <c r="Z1547" i="1"/>
  <c r="U1756" i="1"/>
  <c r="Z1756" i="1"/>
  <c r="U1768" i="1"/>
  <c r="Z1768" i="1"/>
  <c r="U1804" i="1"/>
  <c r="Z1804" i="1"/>
  <c r="U1849" i="1"/>
  <c r="Z1849" i="1"/>
  <c r="U50" i="1"/>
  <c r="Z50" i="1"/>
  <c r="U74" i="1"/>
  <c r="Z74" i="1"/>
  <c r="U86" i="1"/>
  <c r="Z86" i="1"/>
  <c r="U90" i="1"/>
  <c r="Z90" i="1"/>
  <c r="U94" i="1"/>
  <c r="Z94" i="1"/>
  <c r="U98" i="1"/>
  <c r="Z98" i="1"/>
  <c r="U122" i="1"/>
  <c r="Z122" i="1"/>
  <c r="U162" i="1"/>
  <c r="Z162" i="1"/>
  <c r="U174" i="1"/>
  <c r="Z174" i="1"/>
  <c r="U178" i="1"/>
  <c r="Z178" i="1"/>
  <c r="U182" i="1"/>
  <c r="Z182" i="1"/>
  <c r="U186" i="1"/>
  <c r="Z186" i="1"/>
  <c r="U190" i="1"/>
  <c r="Z190" i="1"/>
  <c r="U194" i="1"/>
  <c r="Z194" i="1"/>
  <c r="U198" i="1"/>
  <c r="Z198" i="1"/>
  <c r="U202" i="1"/>
  <c r="Z202" i="1"/>
  <c r="U210" i="1"/>
  <c r="Z210" i="1"/>
  <c r="U214" i="1"/>
  <c r="Z214" i="1"/>
  <c r="U230" i="1"/>
  <c r="Z230" i="1"/>
  <c r="U234" i="1"/>
  <c r="Z234" i="1"/>
  <c r="U238" i="1"/>
  <c r="Z238" i="1"/>
  <c r="U242" i="1"/>
  <c r="Z242" i="1"/>
  <c r="U246" i="1"/>
  <c r="Z246" i="1"/>
  <c r="U250" i="1"/>
  <c r="Z250" i="1"/>
  <c r="U258" i="1"/>
  <c r="Z258" i="1"/>
  <c r="U262" i="1"/>
  <c r="Z262" i="1"/>
  <c r="U274" i="1"/>
  <c r="Z274" i="1"/>
  <c r="U286" i="1"/>
  <c r="Z286" i="1"/>
  <c r="U290" i="1"/>
  <c r="Z290" i="1"/>
  <c r="U294" i="1"/>
  <c r="Z294" i="1"/>
  <c r="U324" i="1"/>
  <c r="Z324" i="1"/>
  <c r="U328" i="1"/>
  <c r="Z328" i="1"/>
  <c r="U332" i="1"/>
  <c r="Z332" i="1"/>
  <c r="U336" i="1"/>
  <c r="Z336" i="1"/>
  <c r="U340" i="1"/>
  <c r="Z340" i="1"/>
  <c r="U344" i="1"/>
  <c r="Z344" i="1"/>
  <c r="U357" i="1"/>
  <c r="Z357" i="1"/>
  <c r="U361" i="1"/>
  <c r="Z361" i="1"/>
  <c r="U365" i="1"/>
  <c r="Z365" i="1"/>
  <c r="U369" i="1"/>
  <c r="Z369" i="1"/>
  <c r="U373" i="1"/>
  <c r="Z373" i="1"/>
  <c r="U377" i="1"/>
  <c r="Z377" i="1"/>
  <c r="U381" i="1"/>
  <c r="Z381" i="1"/>
  <c r="U389" i="1"/>
  <c r="Z389" i="1"/>
  <c r="U393" i="1"/>
  <c r="Z393" i="1"/>
  <c r="U397" i="1"/>
  <c r="Z397" i="1"/>
  <c r="U401" i="1"/>
  <c r="Z401" i="1"/>
  <c r="U405" i="1"/>
  <c r="Z405" i="1"/>
  <c r="U409" i="1"/>
  <c r="Z409" i="1"/>
  <c r="U413" i="1"/>
  <c r="Z413" i="1"/>
  <c r="U433" i="1"/>
  <c r="Z433" i="1"/>
  <c r="U478" i="1"/>
  <c r="Z478" i="1"/>
  <c r="U487" i="1"/>
  <c r="Z487" i="1"/>
  <c r="U495" i="1"/>
  <c r="Z495" i="1"/>
  <c r="U499" i="1"/>
  <c r="Z499" i="1"/>
  <c r="U503" i="1"/>
  <c r="Z503" i="1"/>
  <c r="U515" i="1"/>
  <c r="Z515" i="1"/>
  <c r="U543" i="1"/>
  <c r="Z543" i="1"/>
  <c r="U547" i="1"/>
  <c r="Z547" i="1"/>
  <c r="U551" i="1"/>
  <c r="Z551" i="1"/>
  <c r="U555" i="1"/>
  <c r="Z555" i="1"/>
  <c r="U559" i="1"/>
  <c r="Z559" i="1"/>
  <c r="U563" i="1"/>
  <c r="Z563" i="1"/>
  <c r="U571" i="1"/>
  <c r="Z571" i="1"/>
  <c r="U575" i="1"/>
  <c r="Z575" i="1"/>
  <c r="U579" i="1"/>
  <c r="Z579" i="1"/>
  <c r="U583" i="1"/>
  <c r="Z583" i="1"/>
  <c r="U587" i="1"/>
  <c r="Z587" i="1"/>
  <c r="U595" i="1"/>
  <c r="Z595" i="1"/>
  <c r="U603" i="1"/>
  <c r="Z603" i="1"/>
  <c r="U611" i="1"/>
  <c r="Z611" i="1"/>
  <c r="U615" i="1"/>
  <c r="Z615" i="1"/>
  <c r="U619" i="1"/>
  <c r="Z619" i="1"/>
  <c r="U623" i="1"/>
  <c r="Z623" i="1"/>
  <c r="U627" i="1"/>
  <c r="Z627" i="1"/>
  <c r="U631" i="1"/>
  <c r="Z631" i="1"/>
  <c r="U635" i="1"/>
  <c r="Z635" i="1"/>
  <c r="U639" i="1"/>
  <c r="Z639" i="1"/>
  <c r="U660" i="1"/>
  <c r="Z660" i="1"/>
  <c r="U664" i="1"/>
  <c r="Z664" i="1"/>
  <c r="U668" i="1"/>
  <c r="Z668" i="1"/>
  <c r="U672" i="1"/>
  <c r="Z672" i="1"/>
  <c r="U688" i="1"/>
  <c r="Z688" i="1"/>
  <c r="U696" i="1"/>
  <c r="Z696" i="1"/>
  <c r="U701" i="1"/>
  <c r="Z701" i="1"/>
  <c r="U705" i="1"/>
  <c r="Z705" i="1"/>
  <c r="U721" i="1"/>
  <c r="Z721" i="1"/>
  <c r="U737" i="1"/>
  <c r="Z737" i="1"/>
  <c r="U741" i="1"/>
  <c r="Z741" i="1"/>
  <c r="U758" i="1"/>
  <c r="Z758" i="1"/>
  <c r="U762" i="1"/>
  <c r="Z762" i="1"/>
  <c r="U766" i="1"/>
  <c r="Z766" i="1"/>
  <c r="U782" i="1"/>
  <c r="Z782" i="1"/>
  <c r="U786" i="1"/>
  <c r="Z786" i="1"/>
  <c r="U790" i="1"/>
  <c r="Z790" i="1"/>
  <c r="U798" i="1"/>
  <c r="Z798" i="1"/>
  <c r="U802" i="1"/>
  <c r="Z802" i="1"/>
  <c r="U806" i="1"/>
  <c r="Z806" i="1"/>
  <c r="U810" i="1"/>
  <c r="Z810" i="1"/>
  <c r="U814" i="1"/>
  <c r="Z814" i="1"/>
  <c r="U818" i="1"/>
  <c r="Z818" i="1"/>
  <c r="U822" i="1"/>
  <c r="Z822" i="1"/>
  <c r="U826" i="1"/>
  <c r="Z826" i="1"/>
  <c r="U830" i="1"/>
  <c r="Z830" i="1"/>
  <c r="U834" i="1"/>
  <c r="Z834" i="1"/>
  <c r="U838" i="1"/>
  <c r="Z838" i="1"/>
  <c r="U842" i="1"/>
  <c r="Z842" i="1"/>
  <c r="U850" i="1"/>
  <c r="Z850" i="1"/>
  <c r="U858" i="1"/>
  <c r="Z858" i="1"/>
  <c r="U862" i="1"/>
  <c r="Z862" i="1"/>
  <c r="U866" i="1"/>
  <c r="Z866" i="1"/>
  <c r="U898" i="1"/>
  <c r="Z898" i="1"/>
  <c r="U906" i="1"/>
  <c r="Z906" i="1"/>
  <c r="U910" i="1"/>
  <c r="Z910" i="1"/>
  <c r="U929" i="1"/>
  <c r="Z929" i="1"/>
  <c r="U933" i="1"/>
  <c r="Z933" i="1"/>
  <c r="U945" i="1"/>
  <c r="Z945" i="1"/>
  <c r="U949" i="1"/>
  <c r="Z949" i="1"/>
  <c r="U957" i="1"/>
  <c r="Z957" i="1"/>
  <c r="U973" i="1"/>
  <c r="Z973" i="1"/>
  <c r="U981" i="1"/>
  <c r="Z981" i="1"/>
  <c r="U985" i="1"/>
  <c r="Z985" i="1"/>
  <c r="U989" i="1"/>
  <c r="Z989" i="1"/>
  <c r="U993" i="1"/>
  <c r="Z993" i="1"/>
  <c r="U1001" i="1"/>
  <c r="Z1001" i="1"/>
  <c r="U1005" i="1"/>
  <c r="Z1005" i="1"/>
  <c r="U1009" i="1"/>
  <c r="Z1009" i="1"/>
  <c r="U1013" i="1"/>
  <c r="Z1013" i="1"/>
  <c r="U1029" i="1"/>
  <c r="Z1029" i="1"/>
  <c r="U1037" i="1"/>
  <c r="Z1037" i="1"/>
  <c r="U1053" i="1"/>
  <c r="Z1053" i="1"/>
  <c r="U1057" i="1"/>
  <c r="Z1057" i="1"/>
  <c r="U1061" i="1"/>
  <c r="Z1061" i="1"/>
  <c r="U1065" i="1"/>
  <c r="Z1065" i="1"/>
  <c r="U1086" i="1"/>
  <c r="Z1086" i="1"/>
  <c r="U1106" i="1"/>
  <c r="Z1106" i="1"/>
  <c r="U1145" i="1"/>
  <c r="Z1145" i="1"/>
  <c r="U1149" i="1"/>
  <c r="Z1149" i="1"/>
  <c r="U1153" i="1"/>
  <c r="Z1153" i="1"/>
  <c r="U1185" i="1"/>
  <c r="Z1185" i="1"/>
  <c r="U1189" i="1"/>
  <c r="Z1189" i="1"/>
  <c r="U1193" i="1"/>
  <c r="Z1193" i="1"/>
  <c r="U1197" i="1"/>
  <c r="Z1197" i="1"/>
  <c r="U1201" i="1"/>
  <c r="Z1201" i="1"/>
  <c r="U1205" i="1"/>
  <c r="Z1205" i="1"/>
  <c r="U1317" i="1"/>
  <c r="Z1317" i="1"/>
  <c r="U1321" i="1"/>
  <c r="Z1321" i="1"/>
  <c r="U1325" i="1"/>
  <c r="Z1325" i="1"/>
  <c r="U1341" i="1"/>
  <c r="Z1341" i="1"/>
  <c r="U1345" i="1"/>
  <c r="Z1345" i="1"/>
  <c r="U1349" i="1"/>
  <c r="Z1349" i="1"/>
  <c r="U1353" i="1"/>
  <c r="Z1353" i="1"/>
  <c r="U1357" i="1"/>
  <c r="Z1357" i="1"/>
  <c r="U1361" i="1"/>
  <c r="Z1361" i="1"/>
  <c r="U1373" i="1"/>
  <c r="Z1373" i="1"/>
  <c r="U1381" i="1"/>
  <c r="Z1381" i="1"/>
  <c r="U1393" i="1"/>
  <c r="Z1393" i="1"/>
  <c r="U1397" i="1"/>
  <c r="Z1397" i="1"/>
  <c r="U1405" i="1"/>
  <c r="Z1405" i="1"/>
  <c r="U1413" i="1"/>
  <c r="Z1413" i="1"/>
  <c r="U1429" i="1"/>
  <c r="Z1429" i="1"/>
  <c r="U1433" i="1"/>
  <c r="Z1433" i="1"/>
  <c r="U1445" i="1"/>
  <c r="Z1445" i="1"/>
  <c r="U1473" i="1"/>
  <c r="Z1473" i="1"/>
  <c r="U1477" i="1"/>
  <c r="Z1477" i="1"/>
  <c r="U1493" i="1"/>
  <c r="Z1493" i="1"/>
  <c r="U1497" i="1"/>
  <c r="Z1497" i="1"/>
  <c r="U1501" i="1"/>
  <c r="Z1501" i="1"/>
  <c r="U1513" i="1"/>
  <c r="Z1513" i="1"/>
  <c r="U1517" i="1"/>
  <c r="Z1517" i="1"/>
  <c r="U1529" i="1"/>
  <c r="Z1529" i="1"/>
  <c r="U1533" i="1"/>
  <c r="Z1533" i="1"/>
  <c r="U1541" i="1"/>
  <c r="Z1541" i="1"/>
  <c r="U1545" i="1"/>
  <c r="Z1545" i="1"/>
  <c r="U1553" i="1"/>
  <c r="Z1553" i="1"/>
  <c r="U1579" i="1"/>
  <c r="Z1579" i="1"/>
  <c r="U1583" i="1"/>
  <c r="Z1583" i="1"/>
  <c r="U1587" i="1"/>
  <c r="Z1587" i="1"/>
  <c r="U1591" i="1"/>
  <c r="Z1591" i="1"/>
  <c r="U1603" i="1"/>
  <c r="Z1603" i="1"/>
  <c r="U1607" i="1"/>
  <c r="Z1607" i="1"/>
  <c r="U1611" i="1"/>
  <c r="Z1611" i="1"/>
  <c r="U1615" i="1"/>
  <c r="Z1615" i="1"/>
  <c r="U1627" i="1"/>
  <c r="Z1627" i="1"/>
  <c r="U1631" i="1"/>
  <c r="Z1631" i="1"/>
  <c r="U1635" i="1"/>
  <c r="Z1635" i="1"/>
  <c r="U1639" i="1"/>
  <c r="Z1639" i="1"/>
  <c r="U1643" i="1"/>
  <c r="Z1643" i="1"/>
  <c r="U1659" i="1"/>
  <c r="Z1659" i="1"/>
  <c r="U1663" i="1"/>
  <c r="Z1663" i="1"/>
  <c r="U1667" i="1"/>
  <c r="Z1667" i="1"/>
  <c r="U1671" i="1"/>
  <c r="Z1671" i="1"/>
  <c r="U1675" i="1"/>
  <c r="Z1675" i="1"/>
  <c r="U1679" i="1"/>
  <c r="Z1679" i="1"/>
  <c r="U1683" i="1"/>
  <c r="Z1683" i="1"/>
  <c r="U1690" i="1"/>
  <c r="Z1690" i="1"/>
  <c r="U1694" i="1"/>
  <c r="Z1694" i="1"/>
  <c r="U1702" i="1"/>
  <c r="Z1702" i="1"/>
  <c r="U1706" i="1"/>
  <c r="Z1706" i="1"/>
  <c r="U1710" i="1"/>
  <c r="Z1710" i="1"/>
  <c r="U1714" i="1"/>
  <c r="Z1714" i="1"/>
  <c r="U1718" i="1"/>
  <c r="Z1718" i="1"/>
  <c r="U1722" i="1"/>
  <c r="Z1722" i="1"/>
  <c r="U1726" i="1"/>
  <c r="Z1726" i="1"/>
  <c r="U1730" i="1"/>
  <c r="Z1730" i="1"/>
  <c r="U1754" i="1"/>
  <c r="Z1754" i="1"/>
  <c r="U1766" i="1"/>
  <c r="Z1766" i="1"/>
  <c r="U1782" i="1"/>
  <c r="Z1782" i="1"/>
  <c r="U1794" i="1"/>
  <c r="Z1794" i="1"/>
  <c r="U1802" i="1"/>
  <c r="Z1802" i="1"/>
  <c r="U1842" i="1"/>
  <c r="Z1842" i="1"/>
  <c r="U1883" i="1"/>
  <c r="Z1883" i="1"/>
  <c r="U1887" i="1"/>
  <c r="Z1887" i="1"/>
  <c r="U1891" i="1"/>
  <c r="Z1891" i="1"/>
  <c r="U1895" i="1"/>
  <c r="Z1895" i="1"/>
  <c r="U1903" i="1"/>
  <c r="Z1903" i="1"/>
  <c r="U1931" i="1"/>
  <c r="Z1931" i="1"/>
  <c r="U1935" i="1"/>
  <c r="Z1935" i="1"/>
  <c r="U1939" i="1"/>
  <c r="Z1939" i="1"/>
  <c r="U1943" i="1"/>
  <c r="Z1943" i="1"/>
  <c r="U1947" i="1"/>
  <c r="Z1947" i="1"/>
  <c r="U1951" i="1"/>
  <c r="Z1951" i="1"/>
  <c r="U1959" i="1"/>
  <c r="Z1959" i="1"/>
  <c r="U1963" i="1"/>
  <c r="Z1963" i="1"/>
  <c r="U1967" i="1"/>
  <c r="Z1967" i="1"/>
  <c r="U1971" i="1"/>
  <c r="Z1971" i="1"/>
  <c r="U1975" i="1"/>
  <c r="Z1975" i="1"/>
  <c r="U1979" i="1"/>
  <c r="Z1979" i="1"/>
  <c r="U1987" i="1"/>
  <c r="Z1987" i="1"/>
  <c r="U1991" i="1"/>
  <c r="Z1991" i="1"/>
  <c r="U2004" i="1"/>
  <c r="Z2004" i="1"/>
  <c r="U2028" i="1"/>
  <c r="Z2028" i="1"/>
  <c r="U2032" i="1"/>
  <c r="Z2032" i="1"/>
  <c r="U2041" i="1"/>
  <c r="Z2041" i="1"/>
  <c r="U2045" i="1"/>
  <c r="Z2045" i="1"/>
  <c r="U2054" i="1"/>
  <c r="Z2054" i="1"/>
  <c r="U2066" i="1"/>
  <c r="Z2066" i="1"/>
  <c r="U2070" i="1"/>
  <c r="Z2070" i="1"/>
  <c r="U2082" i="1"/>
  <c r="Z2082" i="1"/>
  <c r="U2090" i="1"/>
  <c r="Z2090" i="1"/>
  <c r="U2099" i="1"/>
  <c r="Z2099" i="1"/>
  <c r="U2103" i="1"/>
  <c r="Z2103" i="1"/>
  <c r="U2107" i="1"/>
  <c r="Z2107" i="1"/>
  <c r="U2121" i="1"/>
  <c r="Z2121" i="1"/>
  <c r="U2125" i="1"/>
  <c r="Z2125" i="1"/>
  <c r="U2134" i="1"/>
  <c r="Z2134" i="1"/>
  <c r="U2138" i="1"/>
  <c r="Z2138" i="1"/>
  <c r="U2142" i="1"/>
  <c r="Z2142" i="1"/>
  <c r="U2151" i="1"/>
  <c r="Z2151" i="1"/>
  <c r="U2160" i="1"/>
  <c r="Z2160" i="1"/>
  <c r="U2164" i="1"/>
  <c r="Z2164" i="1"/>
  <c r="U2168" i="1"/>
  <c r="Z2168" i="1"/>
  <c r="U2176" i="1"/>
  <c r="Z2176" i="1"/>
  <c r="U2180" i="1"/>
  <c r="Z2180" i="1"/>
  <c r="U2184" i="1"/>
  <c r="Z2184" i="1"/>
  <c r="U2188" i="1"/>
  <c r="Z2188" i="1"/>
  <c r="U2192" i="1"/>
  <c r="Z2192" i="1"/>
  <c r="U2200" i="1"/>
  <c r="Z2200" i="1"/>
  <c r="U2212" i="1"/>
  <c r="Z2212" i="1"/>
  <c r="U2216" i="1"/>
  <c r="Z2216" i="1"/>
  <c r="U2220" i="1"/>
  <c r="Z2220" i="1"/>
  <c r="U2240" i="1"/>
  <c r="Z2240" i="1"/>
  <c r="U2244" i="1"/>
  <c r="Z2244" i="1"/>
  <c r="U2248" i="1"/>
  <c r="Z2248" i="1"/>
  <c r="U2252" i="1"/>
  <c r="Z2252" i="1"/>
  <c r="U2256" i="1"/>
  <c r="Z2256" i="1"/>
  <c r="U2272" i="1"/>
  <c r="Z2272" i="1"/>
  <c r="U2280" i="1"/>
  <c r="Z2280" i="1"/>
  <c r="U2284" i="1"/>
  <c r="Z2284" i="1"/>
  <c r="U2288" i="1"/>
  <c r="Z2288" i="1"/>
  <c r="U2325" i="1"/>
  <c r="Z2325" i="1"/>
  <c r="U2333" i="1"/>
  <c r="Z2333" i="1"/>
  <c r="U2341" i="1"/>
  <c r="Z2341" i="1"/>
  <c r="U2345" i="1"/>
  <c r="Z2345" i="1"/>
  <c r="U2361" i="1"/>
  <c r="Z2361" i="1"/>
  <c r="U2369" i="1"/>
  <c r="Z2369" i="1"/>
  <c r="U2394" i="1"/>
  <c r="Z2394" i="1"/>
  <c r="U2402" i="1"/>
  <c r="Z2402" i="1"/>
  <c r="U2414" i="1"/>
  <c r="Z2414" i="1"/>
  <c r="U2426" i="1"/>
  <c r="Z2426" i="1"/>
  <c r="U2430" i="1"/>
  <c r="Z2430" i="1"/>
  <c r="U2435" i="1"/>
  <c r="Z2435" i="1"/>
  <c r="U2443" i="1"/>
  <c r="Z2443" i="1"/>
  <c r="U2459" i="1"/>
  <c r="Z2459" i="1"/>
  <c r="U2463" i="1"/>
  <c r="Z2463" i="1"/>
  <c r="U2467" i="1"/>
  <c r="Z2467" i="1"/>
  <c r="U2471" i="1"/>
  <c r="Z2471" i="1"/>
  <c r="U2479" i="1"/>
  <c r="Z2479" i="1"/>
  <c r="U2487" i="1"/>
  <c r="Z2487" i="1"/>
  <c r="U2491" i="1"/>
  <c r="Z2491" i="1"/>
  <c r="U2499" i="1"/>
  <c r="Z2499" i="1"/>
  <c r="U2511" i="1"/>
  <c r="Z2511" i="1"/>
  <c r="U2515" i="1"/>
  <c r="Z2515" i="1"/>
  <c r="U2527" i="1"/>
  <c r="Z2527" i="1"/>
  <c r="U2531" i="1"/>
  <c r="Z2531" i="1"/>
  <c r="U2535" i="1"/>
  <c r="Z2535" i="1"/>
  <c r="U2539" i="1"/>
  <c r="Z2539" i="1"/>
  <c r="U2551" i="1"/>
  <c r="Z2551" i="1"/>
  <c r="U2559" i="1"/>
  <c r="Z2559" i="1"/>
  <c r="U2563" i="1"/>
  <c r="Z2563" i="1"/>
  <c r="U2571" i="1"/>
  <c r="Z2571" i="1"/>
  <c r="U2583" i="1"/>
  <c r="Z2583" i="1"/>
  <c r="U2587" i="1"/>
  <c r="Z2587" i="1"/>
  <c r="U2595" i="1"/>
  <c r="Z2595" i="1"/>
  <c r="U2599" i="1"/>
  <c r="Z2599" i="1"/>
  <c r="U2641" i="1"/>
  <c r="Z2641" i="1"/>
  <c r="U2669" i="1"/>
  <c r="Z2669" i="1"/>
  <c r="U2790" i="1"/>
  <c r="Z2790" i="1"/>
  <c r="U2794" i="1"/>
  <c r="Z2794" i="1"/>
  <c r="U2806" i="1"/>
  <c r="Z2806" i="1"/>
  <c r="U2822" i="1"/>
  <c r="Z2822" i="1"/>
  <c r="U2882" i="1"/>
  <c r="Z2882" i="1"/>
  <c r="U2886" i="1"/>
  <c r="Z2886" i="1"/>
  <c r="U2957" i="1"/>
  <c r="Z2957" i="1"/>
  <c r="U2985" i="1"/>
  <c r="Z2985" i="1"/>
  <c r="U2997" i="1"/>
  <c r="Z2997" i="1"/>
  <c r="U3001" i="1"/>
  <c r="Z3001" i="1"/>
  <c r="U3009" i="1"/>
  <c r="Z3009" i="1"/>
  <c r="U3013" i="1"/>
  <c r="Z3013" i="1"/>
  <c r="U3025" i="1"/>
  <c r="Z3025" i="1"/>
  <c r="U3034" i="1"/>
  <c r="Z3034" i="1"/>
  <c r="U3054" i="1"/>
  <c r="Z3054" i="1"/>
  <c r="U3058" i="1"/>
  <c r="Z3058" i="1"/>
  <c r="U3081" i="1"/>
  <c r="Z3081" i="1"/>
  <c r="U3089" i="1"/>
  <c r="Z3089" i="1"/>
  <c r="U3197" i="1"/>
  <c r="Z3197" i="1"/>
  <c r="U3201" i="1"/>
  <c r="Z3201" i="1"/>
  <c r="U3205" i="1"/>
  <c r="Z3205" i="1"/>
  <c r="U3209" i="1"/>
  <c r="Z3209" i="1"/>
  <c r="U3213" i="1"/>
  <c r="Z3213" i="1"/>
  <c r="U3217" i="1"/>
  <c r="Z3217" i="1"/>
  <c r="U3490" i="1"/>
  <c r="T3493" i="1"/>
  <c r="U18" i="1"/>
  <c r="U3737" i="1"/>
  <c r="U3493" i="1" l="1"/>
  <c r="U3913" i="1"/>
  <c r="U3222" i="1"/>
  <c r="Z3493" i="1"/>
  <c r="T3914" i="1"/>
  <c r="U3914" i="1" l="1"/>
  <c r="Z3914" i="1"/>
</calcChain>
</file>

<file path=xl/sharedStrings.xml><?xml version="1.0" encoding="utf-8"?>
<sst xmlns="http://schemas.openxmlformats.org/spreadsheetml/2006/main" count="58160" uniqueCount="9973">
  <si>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</si>
  <si>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Форма плана закупок товаров, работ и услуг на ____ год (ы)по _________________(наименование организации)</t>
  </si>
  <si>
    <t xml:space="preserve">                                                                                                                                                                                  </t>
  </si>
  <si>
    <t>Реквизиты   (№ приказа и дата утверждения плана закупок) ______</t>
  </si>
  <si>
    <t xml:space="preserve">С изменениями и дополнениями от ________ </t>
  </si>
  <si>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</si>
  <si>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</si>
  <si>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</si>
  <si>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</si>
  <si>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</si>
  <si>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</si>
  <si>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</si>
  <si>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</si>
  <si>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</si>
  <si>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</si>
  <si>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</si>
  <si>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</si>
  <si>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</si>
  <si>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</si>
  <si>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</si>
  <si>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</si>
  <si>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</si>
  <si>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</si>
  <si>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</si>
  <si>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</si>
  <si>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</si>
  <si>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</si>
  <si>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</si>
  <si>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</si>
  <si>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1.Товары</t>
  </si>
  <si>
    <t>1 Т</t>
  </si>
  <si>
    <t/>
  </si>
  <si>
    <t>2 Т</t>
  </si>
  <si>
    <t>3 Т</t>
  </si>
  <si>
    <t>2.Работы</t>
  </si>
  <si>
    <t>1 Р</t>
  </si>
  <si>
    <t>2 Р</t>
  </si>
  <si>
    <t>3 Р</t>
  </si>
  <si>
    <t>итого по работам</t>
  </si>
  <si>
    <t>3.Услуги</t>
  </si>
  <si>
    <t>1 У</t>
  </si>
  <si>
    <t>2 У</t>
  </si>
  <si>
    <t>3 У</t>
  </si>
  <si>
    <t>итого по услугам</t>
  </si>
  <si>
    <t>Всего:</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</si>
  <si>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</si>
  <si>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</si>
  <si>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</si>
  <si>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</si>
  <si>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</si>
  <si>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</si>
  <si>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</si>
  <si>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</si>
  <si>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</si>
  <si>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</si>
  <si>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</si>
  <si>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</si>
  <si>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</si>
  <si>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</si>
  <si>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</si>
  <si>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</si>
  <si>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</si>
  <si>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</si>
  <si>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</si>
  <si>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</si>
  <si>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</si>
  <si>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</si>
  <si>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</si>
  <si>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</si>
  <si>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</si>
  <si>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</si>
  <si>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</si>
  <si>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</si>
  <si>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</si>
  <si>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</si>
  <si>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</si>
  <si>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</si>
  <si>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</si>
  <si>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</si>
  <si>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</si>
  <si>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</si>
  <si>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</si>
  <si>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</si>
  <si>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</si>
  <si>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</si>
  <si>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</si>
  <si>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</si>
  <si>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</si>
  <si>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</si>
  <si>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1-1 Т</t>
  </si>
  <si>
    <t>3-1 Т</t>
  </si>
  <si>
    <t>3-2 Т</t>
  </si>
  <si>
    <t>4 Т</t>
  </si>
  <si>
    <t>4-1 Т</t>
  </si>
  <si>
    <t>4-2 Т</t>
  </si>
  <si>
    <t>4-3 Т</t>
  </si>
  <si>
    <t>5 Т</t>
  </si>
  <si>
    <t>5-1 Т</t>
  </si>
  <si>
    <t>6 Т</t>
  </si>
  <si>
    <t>7 Т</t>
  </si>
  <si>
    <t>7-1 Т</t>
  </si>
  <si>
    <t>7-2 Т</t>
  </si>
  <si>
    <t>8 Т</t>
  </si>
  <si>
    <t>8-1 Т</t>
  </si>
  <si>
    <t>9 Т</t>
  </si>
  <si>
    <t>10 Т</t>
  </si>
  <si>
    <t>10-1 Т</t>
  </si>
  <si>
    <t>11 Т</t>
  </si>
  <si>
    <t>12 Т</t>
  </si>
  <si>
    <t>13 Т</t>
  </si>
  <si>
    <t>13-1 Т</t>
  </si>
  <si>
    <t>14 Т</t>
  </si>
  <si>
    <t>15 Т</t>
  </si>
  <si>
    <t>16 Т</t>
  </si>
  <si>
    <t>17 Т</t>
  </si>
  <si>
    <t>18 Т</t>
  </si>
  <si>
    <t>19 Т</t>
  </si>
  <si>
    <t>20 Т</t>
  </si>
  <si>
    <t>21 Т</t>
  </si>
  <si>
    <t>22 Т</t>
  </si>
  <si>
    <t>23 Т</t>
  </si>
  <si>
    <t>24 Т</t>
  </si>
  <si>
    <t>25 Т</t>
  </si>
  <si>
    <t>26 Т</t>
  </si>
  <si>
    <t>27 Т</t>
  </si>
  <si>
    <t>28 Т</t>
  </si>
  <si>
    <t>29 Т</t>
  </si>
  <si>
    <t>30 Т</t>
  </si>
  <si>
    <t>30-1 Т</t>
  </si>
  <si>
    <t>31 Т</t>
  </si>
  <si>
    <t>31-1 Т</t>
  </si>
  <si>
    <t>32 Т</t>
  </si>
  <si>
    <t>33 Т</t>
  </si>
  <si>
    <t>33-1 Т</t>
  </si>
  <si>
    <t>34 Т</t>
  </si>
  <si>
    <t>35 Т</t>
  </si>
  <si>
    <t>36 Т</t>
  </si>
  <si>
    <t>36-1 Т</t>
  </si>
  <si>
    <t>37 Т</t>
  </si>
  <si>
    <t>37-1 Т</t>
  </si>
  <si>
    <t>38 Т</t>
  </si>
  <si>
    <t>38-1 Т</t>
  </si>
  <si>
    <t>39 Т</t>
  </si>
  <si>
    <t>39-1 Т</t>
  </si>
  <si>
    <t>40 Т</t>
  </si>
  <si>
    <t>40-1 Т</t>
  </si>
  <si>
    <t>41 Т</t>
  </si>
  <si>
    <t>42 Т</t>
  </si>
  <si>
    <t>42-1 Т</t>
  </si>
  <si>
    <t>43 Т</t>
  </si>
  <si>
    <t>43-1 Т</t>
  </si>
  <si>
    <t>44 Т</t>
  </si>
  <si>
    <t>44-1 Т</t>
  </si>
  <si>
    <t>45 Т</t>
  </si>
  <si>
    <t>45-1 Т</t>
  </si>
  <si>
    <t>46 Т</t>
  </si>
  <si>
    <t>47 Т</t>
  </si>
  <si>
    <t>48 Т</t>
  </si>
  <si>
    <t>49 Т</t>
  </si>
  <si>
    <t>50 Т</t>
  </si>
  <si>
    <t>51 Т</t>
  </si>
  <si>
    <t>52 Т</t>
  </si>
  <si>
    <t>53 Т</t>
  </si>
  <si>
    <t>54 Т</t>
  </si>
  <si>
    <t>55 Т</t>
  </si>
  <si>
    <t>56 Т</t>
  </si>
  <si>
    <t>56-1 Т</t>
  </si>
  <si>
    <t>57 Т</t>
  </si>
  <si>
    <t>58 Т</t>
  </si>
  <si>
    <t>58-1 Т</t>
  </si>
  <si>
    <t>58-2 Т</t>
  </si>
  <si>
    <t>59 Т</t>
  </si>
  <si>
    <t>59-1 Т</t>
  </si>
  <si>
    <t>60 Т</t>
  </si>
  <si>
    <t>61 Т</t>
  </si>
  <si>
    <t>62 Т</t>
  </si>
  <si>
    <t>63 Т</t>
  </si>
  <si>
    <t>64 Т</t>
  </si>
  <si>
    <t>64-1 Т</t>
  </si>
  <si>
    <t>65 Т</t>
  </si>
  <si>
    <t>66 Т</t>
  </si>
  <si>
    <t>67 Т</t>
  </si>
  <si>
    <t>68 Т</t>
  </si>
  <si>
    <t>69 Т</t>
  </si>
  <si>
    <t>69-1 Т</t>
  </si>
  <si>
    <t>70 Т</t>
  </si>
  <si>
    <t>70-1 Т</t>
  </si>
  <si>
    <t>70-2 Т</t>
  </si>
  <si>
    <t>71 Т</t>
  </si>
  <si>
    <t>71-1 Т</t>
  </si>
  <si>
    <t>71-2 Т</t>
  </si>
  <si>
    <t>71-3 Т</t>
  </si>
  <si>
    <t>72 Т</t>
  </si>
  <si>
    <t>72-1 Т</t>
  </si>
  <si>
    <t>72-2 Т</t>
  </si>
  <si>
    <t>73 Т</t>
  </si>
  <si>
    <t>73-1 Т</t>
  </si>
  <si>
    <t>73-2 Т</t>
  </si>
  <si>
    <t>74 Т</t>
  </si>
  <si>
    <t>74-1 Т</t>
  </si>
  <si>
    <t>74-2 Т</t>
  </si>
  <si>
    <t>75 Т</t>
  </si>
  <si>
    <t>75-1 Т</t>
  </si>
  <si>
    <t>75-2 Т</t>
  </si>
  <si>
    <t>76 Т</t>
  </si>
  <si>
    <t>76-1 Т</t>
  </si>
  <si>
    <t>76-2 Т</t>
  </si>
  <si>
    <t>77 Т</t>
  </si>
  <si>
    <t>77-1 Т</t>
  </si>
  <si>
    <t>77-2 Т</t>
  </si>
  <si>
    <t>78 Т</t>
  </si>
  <si>
    <t>78-1 Т</t>
  </si>
  <si>
    <t>78-2 Т</t>
  </si>
  <si>
    <t>79 Т</t>
  </si>
  <si>
    <t>79-1 Т</t>
  </si>
  <si>
    <t>79-2 Т</t>
  </si>
  <si>
    <t>79-3 Т</t>
  </si>
  <si>
    <t>80 Т</t>
  </si>
  <si>
    <t>80-1 Т</t>
  </si>
  <si>
    <t>81 Т</t>
  </si>
  <si>
    <t>81-1 Т</t>
  </si>
  <si>
    <t>81-2 Т</t>
  </si>
  <si>
    <t>82 Т</t>
  </si>
  <si>
    <t>82-1 Т</t>
  </si>
  <si>
    <t>82-2 Т</t>
  </si>
  <si>
    <t>83 Т</t>
  </si>
  <si>
    <t>83-1 Т</t>
  </si>
  <si>
    <t>84 Т</t>
  </si>
  <si>
    <t>84-1 Т</t>
  </si>
  <si>
    <t>84-2 Т</t>
  </si>
  <si>
    <t>85 Т</t>
  </si>
  <si>
    <t>86 Т</t>
  </si>
  <si>
    <t>87 Т</t>
  </si>
  <si>
    <t>88 Т</t>
  </si>
  <si>
    <t>89 Т</t>
  </si>
  <si>
    <t>90 Т</t>
  </si>
  <si>
    <t>90-1 Т</t>
  </si>
  <si>
    <t>90-2 Т</t>
  </si>
  <si>
    <t>90-3 Т</t>
  </si>
  <si>
    <t>91 Т</t>
  </si>
  <si>
    <t>91-1 Т</t>
  </si>
  <si>
    <t>91-2 Т</t>
  </si>
  <si>
    <t>92 Т</t>
  </si>
  <si>
    <t>93 Т</t>
  </si>
  <si>
    <t>94 Т</t>
  </si>
  <si>
    <t>95 Т</t>
  </si>
  <si>
    <t>96 Т</t>
  </si>
  <si>
    <t>97 Т</t>
  </si>
  <si>
    <t>98 Т</t>
  </si>
  <si>
    <t>98-1 Т</t>
  </si>
  <si>
    <t>99 Т</t>
  </si>
  <si>
    <t>99-1 Т</t>
  </si>
  <si>
    <t>100 Т</t>
  </si>
  <si>
    <t>100-1 Т</t>
  </si>
  <si>
    <t>101 Т</t>
  </si>
  <si>
    <t>101-1 Т</t>
  </si>
  <si>
    <t>102 Т</t>
  </si>
  <si>
    <t>102-1 Т</t>
  </si>
  <si>
    <t>103 Т</t>
  </si>
  <si>
    <t>103-1 Т</t>
  </si>
  <si>
    <t>104 Т</t>
  </si>
  <si>
    <t>104-1 Т</t>
  </si>
  <si>
    <t>105 Т</t>
  </si>
  <si>
    <t>105-1 Т</t>
  </si>
  <si>
    <t>106 Т</t>
  </si>
  <si>
    <t>106-1 Т</t>
  </si>
  <si>
    <t>107 Т</t>
  </si>
  <si>
    <t>107-1 Т</t>
  </si>
  <si>
    <t>108 Т</t>
  </si>
  <si>
    <t>108-1 Т</t>
  </si>
  <si>
    <t>109 Т</t>
  </si>
  <si>
    <t>109-1 Т</t>
  </si>
  <si>
    <t>110 Т</t>
  </si>
  <si>
    <t>110-1 Т</t>
  </si>
  <si>
    <t>111 Т</t>
  </si>
  <si>
    <t>111-1 Т</t>
  </si>
  <si>
    <t>111-2 Т</t>
  </si>
  <si>
    <t>112 Т</t>
  </si>
  <si>
    <t>112-1 Т</t>
  </si>
  <si>
    <t>112-2 Т</t>
  </si>
  <si>
    <t>113 Т</t>
  </si>
  <si>
    <t>113-1 Т</t>
  </si>
  <si>
    <t>114 Т</t>
  </si>
  <si>
    <t>114-1 Т</t>
  </si>
  <si>
    <t>115 Т</t>
  </si>
  <si>
    <t>115-1 Т</t>
  </si>
  <si>
    <t>115-2 Т</t>
  </si>
  <si>
    <t>116 Т</t>
  </si>
  <si>
    <t>116-1 Т</t>
  </si>
  <si>
    <t>116-2 Т</t>
  </si>
  <si>
    <t>117 Т</t>
  </si>
  <si>
    <t>118 Т</t>
  </si>
  <si>
    <t>119 Т</t>
  </si>
  <si>
    <t>120 Т</t>
  </si>
  <si>
    <t>121 Т</t>
  </si>
  <si>
    <t>121-1 Т</t>
  </si>
  <si>
    <t>121-2 Т</t>
  </si>
  <si>
    <t>122 Т</t>
  </si>
  <si>
    <t>122-1 Т</t>
  </si>
  <si>
    <t>122-2 Т</t>
  </si>
  <si>
    <t>123 Т</t>
  </si>
  <si>
    <t>123-1 Т</t>
  </si>
  <si>
    <t>123-2 Т</t>
  </si>
  <si>
    <t>124 Т</t>
  </si>
  <si>
    <t>125 Т</t>
  </si>
  <si>
    <t>126 Т</t>
  </si>
  <si>
    <t>127 Т</t>
  </si>
  <si>
    <t>127-1 Т</t>
  </si>
  <si>
    <t>128 Т</t>
  </si>
  <si>
    <t>128-1 Т</t>
  </si>
  <si>
    <t>129 Т</t>
  </si>
  <si>
    <t>129-1 Т</t>
  </si>
  <si>
    <t>130 Т</t>
  </si>
  <si>
    <t>131 Т</t>
  </si>
  <si>
    <t>132 Т</t>
  </si>
  <si>
    <t>133 Т</t>
  </si>
  <si>
    <t>134 Т</t>
  </si>
  <si>
    <t>135 Т</t>
  </si>
  <si>
    <t>136 Т</t>
  </si>
  <si>
    <t>137 Т</t>
  </si>
  <si>
    <t>138 Т</t>
  </si>
  <si>
    <t>139 Т</t>
  </si>
  <si>
    <t>140 Т</t>
  </si>
  <si>
    <t>141 Т</t>
  </si>
  <si>
    <t>141-1 Т</t>
  </si>
  <si>
    <t>142 Т</t>
  </si>
  <si>
    <t>143 Т</t>
  </si>
  <si>
    <t>144 Т</t>
  </si>
  <si>
    <t>145 Т</t>
  </si>
  <si>
    <t>146 Т</t>
  </si>
  <si>
    <t>147 Т</t>
  </si>
  <si>
    <t>148 Т</t>
  </si>
  <si>
    <t>149 Т</t>
  </si>
  <si>
    <t>150 Т</t>
  </si>
  <si>
    <t>151 Т</t>
  </si>
  <si>
    <t>152 Т</t>
  </si>
  <si>
    <t>153 Т</t>
  </si>
  <si>
    <t>153-1 Т</t>
  </si>
  <si>
    <t>154 Т</t>
  </si>
  <si>
    <t>155 Т</t>
  </si>
  <si>
    <t>155-1 Т</t>
  </si>
  <si>
    <t>156 Т</t>
  </si>
  <si>
    <t>157 Т</t>
  </si>
  <si>
    <t>158 Т</t>
  </si>
  <si>
    <t>159 Т</t>
  </si>
  <si>
    <t>160 Т</t>
  </si>
  <si>
    <t>160-1 Т</t>
  </si>
  <si>
    <t>161 Т</t>
  </si>
  <si>
    <t>162 Т</t>
  </si>
  <si>
    <t>163 Т</t>
  </si>
  <si>
    <t>164 Т</t>
  </si>
  <si>
    <t>165 Т</t>
  </si>
  <si>
    <t>166 Т</t>
  </si>
  <si>
    <t>166-1 Т</t>
  </si>
  <si>
    <t>167 Т</t>
  </si>
  <si>
    <t>167-1 Т</t>
  </si>
  <si>
    <t>168 Т</t>
  </si>
  <si>
    <t>168-1 Т</t>
  </si>
  <si>
    <t>169 Т</t>
  </si>
  <si>
    <t>169-1 Т</t>
  </si>
  <si>
    <t>170 Т</t>
  </si>
  <si>
    <t>171 Т</t>
  </si>
  <si>
    <t>172 Т</t>
  </si>
  <si>
    <t>172-1 Т</t>
  </si>
  <si>
    <t>173 Т</t>
  </si>
  <si>
    <t>173-1 Т</t>
  </si>
  <si>
    <t>174 Т</t>
  </si>
  <si>
    <t>174-1 Т</t>
  </si>
  <si>
    <t>175 Т</t>
  </si>
  <si>
    <t>176 Т</t>
  </si>
  <si>
    <t>177 Т</t>
  </si>
  <si>
    <t>178 Т</t>
  </si>
  <si>
    <t>179 Т</t>
  </si>
  <si>
    <t>179-1 Т</t>
  </si>
  <si>
    <t>180 Т</t>
  </si>
  <si>
    <t>180-1 Т</t>
  </si>
  <si>
    <t>181 Т</t>
  </si>
  <si>
    <t>182 Т</t>
  </si>
  <si>
    <t>183 Т</t>
  </si>
  <si>
    <t>183-1 Т</t>
  </si>
  <si>
    <t>184 Т</t>
  </si>
  <si>
    <t>185 Т</t>
  </si>
  <si>
    <t>185-1 Т</t>
  </si>
  <si>
    <t>185-2 Т</t>
  </si>
  <si>
    <t>186 Т</t>
  </si>
  <si>
    <t>187 Т</t>
  </si>
  <si>
    <t>188 Т</t>
  </si>
  <si>
    <t>188-1 Т</t>
  </si>
  <si>
    <t>189 Т</t>
  </si>
  <si>
    <t>189-1 Т</t>
  </si>
  <si>
    <t>190 Т</t>
  </si>
  <si>
    <t>191 Т</t>
  </si>
  <si>
    <t>192 Т</t>
  </si>
  <si>
    <t>193 Т</t>
  </si>
  <si>
    <t>194 Т</t>
  </si>
  <si>
    <t>195 Т</t>
  </si>
  <si>
    <t>196 Т</t>
  </si>
  <si>
    <t>197 Т</t>
  </si>
  <si>
    <t>197-1 Т</t>
  </si>
  <si>
    <t>198 Т</t>
  </si>
  <si>
    <t>199 Т</t>
  </si>
  <si>
    <t>200 Т</t>
  </si>
  <si>
    <t>201 Т</t>
  </si>
  <si>
    <t>202 Т</t>
  </si>
  <si>
    <t>202-1 Т</t>
  </si>
  <si>
    <t>203 Т</t>
  </si>
  <si>
    <t>203-1 Т</t>
  </si>
  <si>
    <t>204 Т</t>
  </si>
  <si>
    <t>204-1 Т</t>
  </si>
  <si>
    <t>205 Т</t>
  </si>
  <si>
    <t>205-1 Т</t>
  </si>
  <si>
    <t>206 Т</t>
  </si>
  <si>
    <t>207 Т</t>
  </si>
  <si>
    <t>208 Т</t>
  </si>
  <si>
    <t>209 Т</t>
  </si>
  <si>
    <t>210 Т</t>
  </si>
  <si>
    <t>211 Т</t>
  </si>
  <si>
    <t>211-1 Т</t>
  </si>
  <si>
    <t>211-2 Т</t>
  </si>
  <si>
    <t>212 Т</t>
  </si>
  <si>
    <t>212-1 Т</t>
  </si>
  <si>
    <t>213 Т</t>
  </si>
  <si>
    <t>213-1 Т</t>
  </si>
  <si>
    <t>214 Т</t>
  </si>
  <si>
    <t>214-1 Т</t>
  </si>
  <si>
    <t>215 Т</t>
  </si>
  <si>
    <t>216 Т</t>
  </si>
  <si>
    <t>217 Т</t>
  </si>
  <si>
    <t>218 Т</t>
  </si>
  <si>
    <t>219 Т</t>
  </si>
  <si>
    <t>220 Т</t>
  </si>
  <si>
    <t>221 Т</t>
  </si>
  <si>
    <t>221-1 Т</t>
  </si>
  <si>
    <t>222 Т</t>
  </si>
  <si>
    <t>223 Т</t>
  </si>
  <si>
    <t>224 Т</t>
  </si>
  <si>
    <t>225 Т</t>
  </si>
  <si>
    <t>226 Т</t>
  </si>
  <si>
    <t>227 Т</t>
  </si>
  <si>
    <t>228 Т</t>
  </si>
  <si>
    <t>228-1 Т</t>
  </si>
  <si>
    <t>229 Т</t>
  </si>
  <si>
    <t>229-1 Т</t>
  </si>
  <si>
    <t>230 Т</t>
  </si>
  <si>
    <t>231 Т</t>
  </si>
  <si>
    <t>232 Т</t>
  </si>
  <si>
    <t>233 Т</t>
  </si>
  <si>
    <t>234 Т</t>
  </si>
  <si>
    <t>235 Т</t>
  </si>
  <si>
    <t>236 Т</t>
  </si>
  <si>
    <t>237 Т</t>
  </si>
  <si>
    <t>238 Т</t>
  </si>
  <si>
    <t>239 Т</t>
  </si>
  <si>
    <t>239-1 Т</t>
  </si>
  <si>
    <t>239-2 Т</t>
  </si>
  <si>
    <t>239-3 Т</t>
  </si>
  <si>
    <t>240 Т</t>
  </si>
  <si>
    <t>241 Т</t>
  </si>
  <si>
    <t>242 Т</t>
  </si>
  <si>
    <t>243 Т</t>
  </si>
  <si>
    <t>244 Т</t>
  </si>
  <si>
    <t>245 Т</t>
  </si>
  <si>
    <t>246 Т</t>
  </si>
  <si>
    <t>247 Т</t>
  </si>
  <si>
    <t>248 Т</t>
  </si>
  <si>
    <t>249 Т</t>
  </si>
  <si>
    <t>250 Т</t>
  </si>
  <si>
    <t>251 Т</t>
  </si>
  <si>
    <t>252 Т</t>
  </si>
  <si>
    <t>253 Т</t>
  </si>
  <si>
    <t>254 Т</t>
  </si>
  <si>
    <t>255 Т</t>
  </si>
  <si>
    <t>255-1 Т</t>
  </si>
  <si>
    <t>256 Т</t>
  </si>
  <si>
    <t>256-1 Т</t>
  </si>
  <si>
    <t>257 Т</t>
  </si>
  <si>
    <t>257-1 Т</t>
  </si>
  <si>
    <t>258 Т</t>
  </si>
  <si>
    <t>259 Т</t>
  </si>
  <si>
    <t>260 Т</t>
  </si>
  <si>
    <t>261 Т</t>
  </si>
  <si>
    <t>262 Т</t>
  </si>
  <si>
    <t>263 Т</t>
  </si>
  <si>
    <t>263-1 Т</t>
  </si>
  <si>
    <t>264 Т</t>
  </si>
  <si>
    <t>264-1 Т</t>
  </si>
  <si>
    <t>265 Т</t>
  </si>
  <si>
    <t>265-1 Т</t>
  </si>
  <si>
    <t>266 Т</t>
  </si>
  <si>
    <t>266-1 Т</t>
  </si>
  <si>
    <t>267 Т</t>
  </si>
  <si>
    <t>267-1 Т</t>
  </si>
  <si>
    <t>268 Т</t>
  </si>
  <si>
    <t>268-1 Т</t>
  </si>
  <si>
    <t>269 Т</t>
  </si>
  <si>
    <t>269-1 Т</t>
  </si>
  <si>
    <t>270 Т</t>
  </si>
  <si>
    <t>270-1 Т</t>
  </si>
  <si>
    <t>271 Т</t>
  </si>
  <si>
    <t>272 Т</t>
  </si>
  <si>
    <t>272-1 Т</t>
  </si>
  <si>
    <t>273 Т</t>
  </si>
  <si>
    <t>274 Т</t>
  </si>
  <si>
    <t>274-1 Т</t>
  </si>
  <si>
    <t>275 Т</t>
  </si>
  <si>
    <t>275-1 Т</t>
  </si>
  <si>
    <t>276 Т</t>
  </si>
  <si>
    <t>276-1 Т</t>
  </si>
  <si>
    <t>277 Т</t>
  </si>
  <si>
    <t>277-1 Т</t>
  </si>
  <si>
    <t>278 Т</t>
  </si>
  <si>
    <t>278-1 Т</t>
  </si>
  <si>
    <t>279 Т</t>
  </si>
  <si>
    <t>279-1 Т</t>
  </si>
  <si>
    <t>279-2 Т</t>
  </si>
  <si>
    <t>280 Т</t>
  </si>
  <si>
    <t>280-1 Т</t>
  </si>
  <si>
    <t>281 Т</t>
  </si>
  <si>
    <t>281-1 Т</t>
  </si>
  <si>
    <t>281-2 Т</t>
  </si>
  <si>
    <t>281-3 Т</t>
  </si>
  <si>
    <t>282 Т</t>
  </si>
  <si>
    <t>282-1 Т</t>
  </si>
  <si>
    <t>283 Т</t>
  </si>
  <si>
    <t>284 Т</t>
  </si>
  <si>
    <t>284-1 Т</t>
  </si>
  <si>
    <t>284-2 Т</t>
  </si>
  <si>
    <t>285 Т</t>
  </si>
  <si>
    <t>285-1 Т</t>
  </si>
  <si>
    <t>285-2 Т</t>
  </si>
  <si>
    <t>285-3 Т</t>
  </si>
  <si>
    <t>286 Т</t>
  </si>
  <si>
    <t>286-1 Т</t>
  </si>
  <si>
    <t>287 Т</t>
  </si>
  <si>
    <t>287-1 Т</t>
  </si>
  <si>
    <t>288 Т</t>
  </si>
  <si>
    <t>288-1 Т</t>
  </si>
  <si>
    <t>289 Т</t>
  </si>
  <si>
    <t>289-1 Т</t>
  </si>
  <si>
    <t>290 Т</t>
  </si>
  <si>
    <t>290-1 Т</t>
  </si>
  <si>
    <t>291 Т</t>
  </si>
  <si>
    <t>291-1 Т</t>
  </si>
  <si>
    <t>292 Т</t>
  </si>
  <si>
    <t>292-1 Т</t>
  </si>
  <si>
    <t>293 Т</t>
  </si>
  <si>
    <t>294 Т</t>
  </si>
  <si>
    <t>295 Т</t>
  </si>
  <si>
    <t>296 Т</t>
  </si>
  <si>
    <t>296-1 Т</t>
  </si>
  <si>
    <t>297 Т</t>
  </si>
  <si>
    <t>297-1 Т</t>
  </si>
  <si>
    <t>297-2 Т</t>
  </si>
  <si>
    <t>298 Т</t>
  </si>
  <si>
    <t>299 Т</t>
  </si>
  <si>
    <t>299-1 Т</t>
  </si>
  <si>
    <t>299-2 Т</t>
  </si>
  <si>
    <t>300 Т</t>
  </si>
  <si>
    <t>300-1 Т</t>
  </si>
  <si>
    <t>301 Т</t>
  </si>
  <si>
    <t>302 Т</t>
  </si>
  <si>
    <t>303 Т</t>
  </si>
  <si>
    <t>304 Т</t>
  </si>
  <si>
    <t>305 Т</t>
  </si>
  <si>
    <t>306 Т</t>
  </si>
  <si>
    <t>307 Т</t>
  </si>
  <si>
    <t>308 Т</t>
  </si>
  <si>
    <t>309 Т</t>
  </si>
  <si>
    <t>310 Т</t>
  </si>
  <si>
    <t>311 Т</t>
  </si>
  <si>
    <t>312 Т</t>
  </si>
  <si>
    <t>313 Т</t>
  </si>
  <si>
    <t>314 Т</t>
  </si>
  <si>
    <t>315 Т</t>
  </si>
  <si>
    <t>315-1 Т</t>
  </si>
  <si>
    <t>316 Т</t>
  </si>
  <si>
    <t>316-1 Т</t>
  </si>
  <si>
    <t>317 Т</t>
  </si>
  <si>
    <t>317-1 Т</t>
  </si>
  <si>
    <t>318 Т</t>
  </si>
  <si>
    <t>318-1 Т</t>
  </si>
  <si>
    <t>318-2 Т</t>
  </si>
  <si>
    <t>319 Т</t>
  </si>
  <si>
    <t>320 Т</t>
  </si>
  <si>
    <t>321 Т</t>
  </si>
  <si>
    <t>321-1 Т</t>
  </si>
  <si>
    <t>321-2 Т</t>
  </si>
  <si>
    <t>322 Т</t>
  </si>
  <si>
    <t>323 Т</t>
  </si>
  <si>
    <t>324 Т</t>
  </si>
  <si>
    <t>325 Т</t>
  </si>
  <si>
    <t>325-1 Т</t>
  </si>
  <si>
    <t>326 Т</t>
  </si>
  <si>
    <t>327 Т</t>
  </si>
  <si>
    <t>327-1 Т</t>
  </si>
  <si>
    <t>327-2 Т</t>
  </si>
  <si>
    <t>328 Т</t>
  </si>
  <si>
    <t>328-1 Т</t>
  </si>
  <si>
    <t>328-2 Т</t>
  </si>
  <si>
    <t>329 Т</t>
  </si>
  <si>
    <t>329-1 Т</t>
  </si>
  <si>
    <t>330 Т</t>
  </si>
  <si>
    <t>330-1 Т</t>
  </si>
  <si>
    <t>331 Т</t>
  </si>
  <si>
    <t>332 Т</t>
  </si>
  <si>
    <t>333 Т</t>
  </si>
  <si>
    <t>333-1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</si>
  <si>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</si>
  <si>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</si>
  <si>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</si>
  <si>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</si>
  <si>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</si>
  <si>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</si>
  <si>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</si>
  <si>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</si>
  <si>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</si>
  <si>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</si>
  <si>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</si>
  <si>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</si>
  <si>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</si>
  <si>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</si>
  <si>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</si>
  <si>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</si>
  <si>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</si>
  <si>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</si>
  <si>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</si>
  <si>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</si>
  <si>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</si>
  <si>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</si>
  <si>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355-1 Т</t>
  </si>
  <si>
    <t>356 Т</t>
  </si>
  <si>
    <t>357 Т</t>
  </si>
  <si>
    <t>358 Т</t>
  </si>
  <si>
    <t>359 Т</t>
  </si>
  <si>
    <t>359-1 Т</t>
  </si>
  <si>
    <t>360 Т</t>
  </si>
  <si>
    <t>361 Т</t>
  </si>
  <si>
    <t>362 Т</t>
  </si>
  <si>
    <t>363 Т</t>
  </si>
  <si>
    <t>363-1 Т</t>
  </si>
  <si>
    <t>364 Т</t>
  </si>
  <si>
    <t>364-1 Т</t>
  </si>
  <si>
    <t>365 Т</t>
  </si>
  <si>
    <t>365-1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</si>
  <si>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</si>
  <si>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</si>
  <si>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</si>
  <si>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</si>
  <si>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</si>
  <si>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</si>
  <si>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</si>
  <si>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</si>
  <si>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</si>
  <si>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</si>
  <si>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</si>
  <si>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</si>
  <si>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</si>
  <si>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</si>
  <si>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</si>
  <si>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</si>
  <si>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</si>
  <si>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</si>
  <si>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</si>
  <si>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</si>
  <si>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</si>
  <si>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</si>
  <si>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</si>
  <si>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</si>
  <si>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</si>
  <si>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390-1 Т</t>
  </si>
  <si>
    <t>391 Т</t>
  </si>
  <si>
    <t>392 Т</t>
  </si>
  <si>
    <t>393 Т</t>
  </si>
  <si>
    <t>394 Т</t>
  </si>
  <si>
    <t>395 Т</t>
  </si>
  <si>
    <t>395-1 Т</t>
  </si>
  <si>
    <t>396 Т</t>
  </si>
  <si>
    <t>397 Т</t>
  </si>
  <si>
    <t>398 Т</t>
  </si>
  <si>
    <t>399 Т</t>
  </si>
  <si>
    <t>400 Т</t>
  </si>
  <si>
    <t>400-1 Т</t>
  </si>
  <si>
    <t>401 Т</t>
  </si>
  <si>
    <t>401-1 Т</t>
  </si>
  <si>
    <t>402 Т</t>
  </si>
  <si>
    <t>402-1 Т</t>
  </si>
  <si>
    <t>403 Т</t>
  </si>
  <si>
    <t>403-1 Т</t>
  </si>
  <si>
    <t>404 Т</t>
  </si>
  <si>
    <t>404-1 Т</t>
  </si>
  <si>
    <t>405 Т</t>
  </si>
  <si>
    <t>406 Т</t>
  </si>
  <si>
    <t>407 Т</t>
  </si>
  <si>
    <t>408 Т</t>
  </si>
  <si>
    <t>409 Т</t>
  </si>
  <si>
    <t>410 Т</t>
  </si>
  <si>
    <t>411 Т</t>
  </si>
  <si>
    <t>411-1 Т</t>
  </si>
  <si>
    <t>412 Т</t>
  </si>
  <si>
    <t>412-1 Т</t>
  </si>
  <si>
    <t>413 Т</t>
  </si>
  <si>
    <t>413-1 Т</t>
  </si>
  <si>
    <t>414 Т</t>
  </si>
  <si>
    <t>414-1 Т</t>
  </si>
  <si>
    <t>415 Т</t>
  </si>
  <si>
    <t>415-1 Т</t>
  </si>
  <si>
    <t>416 Т</t>
  </si>
  <si>
    <t>416-1 Т</t>
  </si>
  <si>
    <t>417 Т</t>
  </si>
  <si>
    <t>417-1 Т</t>
  </si>
  <si>
    <t>417-2 Т</t>
  </si>
  <si>
    <t>418 Т</t>
  </si>
  <si>
    <t>419 Т</t>
  </si>
  <si>
    <t>420 Т</t>
  </si>
  <si>
    <t>420-1 Т</t>
  </si>
  <si>
    <t>421 Т</t>
  </si>
  <si>
    <t>421-1 Т</t>
  </si>
  <si>
    <t>421-2 Т</t>
  </si>
  <si>
    <t>421-3 Т</t>
  </si>
  <si>
    <t>422 Т</t>
  </si>
  <si>
    <t>422-1 Т</t>
  </si>
  <si>
    <t>423 Т</t>
  </si>
  <si>
    <t>423-1 Т</t>
  </si>
  <si>
    <t>424 Т</t>
  </si>
  <si>
    <t>425 Т</t>
  </si>
  <si>
    <t>426 Т</t>
  </si>
  <si>
    <t>427 Т</t>
  </si>
  <si>
    <t>428 Т</t>
  </si>
  <si>
    <t>429 Т</t>
  </si>
  <si>
    <t>430 Т</t>
  </si>
  <si>
    <t>431 Т</t>
  </si>
  <si>
    <t>432 Т</t>
  </si>
  <si>
    <t>433 Т</t>
  </si>
  <si>
    <t>434 Т</t>
  </si>
  <si>
    <t>435 Т</t>
  </si>
  <si>
    <t>436 Т</t>
  </si>
  <si>
    <t>437 Т</t>
  </si>
  <si>
    <t>438 Т</t>
  </si>
  <si>
    <t>439 Т</t>
  </si>
  <si>
    <t>439-1 Т</t>
  </si>
  <si>
    <t>439-2 Т</t>
  </si>
  <si>
    <t>440 Т</t>
  </si>
  <si>
    <t>440-1 Т</t>
  </si>
  <si>
    <t>440-2 Т</t>
  </si>
  <si>
    <t>441 Т</t>
  </si>
  <si>
    <t>442 Т</t>
  </si>
  <si>
    <t>442-1 Т</t>
  </si>
  <si>
    <t>443 Т</t>
  </si>
  <si>
    <t>444 Т</t>
  </si>
  <si>
    <t>445 Т</t>
  </si>
  <si>
    <t>445-1 Т</t>
  </si>
  <si>
    <t>446 Т</t>
  </si>
  <si>
    <t>446-1 Т</t>
  </si>
  <si>
    <t>446-2 Т</t>
  </si>
  <si>
    <t>447 Т</t>
  </si>
  <si>
    <t>448 Т</t>
  </si>
  <si>
    <t>449 Т</t>
  </si>
  <si>
    <t>450 Т</t>
  </si>
  <si>
    <t>450-1 Т</t>
  </si>
  <si>
    <t>451 Т</t>
  </si>
  <si>
    <t>452 Т</t>
  </si>
  <si>
    <t>452-1 Т</t>
  </si>
  <si>
    <t>453 Т</t>
  </si>
  <si>
    <t>454 Т</t>
  </si>
  <si>
    <t>455 Т</t>
  </si>
  <si>
    <t>455-1 Т</t>
  </si>
  <si>
    <t>456 Т</t>
  </si>
  <si>
    <t>457 Т</t>
  </si>
  <si>
    <t>457-1 Т</t>
  </si>
  <si>
    <t>458 Т</t>
  </si>
  <si>
    <t>458-1 Т</t>
  </si>
  <si>
    <t>459 Т</t>
  </si>
  <si>
    <t>459-1 Т</t>
  </si>
  <si>
    <t>460 Т</t>
  </si>
  <si>
    <t>460-1 Т</t>
  </si>
  <si>
    <t>460-2 Т</t>
  </si>
  <si>
    <t>461 Т</t>
  </si>
  <si>
    <t>461-1 Т</t>
  </si>
  <si>
    <t>462 Т</t>
  </si>
  <si>
    <t>462-1 Т</t>
  </si>
  <si>
    <t>462-2 Т</t>
  </si>
  <si>
    <t>463 Т</t>
  </si>
  <si>
    <t>463-1 Т</t>
  </si>
  <si>
    <t>464 Т</t>
  </si>
  <si>
    <t>464-1 Т</t>
  </si>
  <si>
    <t>464-2 Т</t>
  </si>
  <si>
    <t>464-3 Т</t>
  </si>
  <si>
    <t>465 Т</t>
  </si>
  <si>
    <t>465-1 Т</t>
  </si>
  <si>
    <t>465-2 Т</t>
  </si>
  <si>
    <t>466 Т</t>
  </si>
  <si>
    <t>467 Т</t>
  </si>
  <si>
    <t>467-1 Т</t>
  </si>
  <si>
    <t>467-2 Т</t>
  </si>
  <si>
    <t>468 Т</t>
  </si>
  <si>
    <t>468-1 Т</t>
  </si>
  <si>
    <t>468-2 Т</t>
  </si>
  <si>
    <t>469 Т</t>
  </si>
  <si>
    <t>470 Т</t>
  </si>
  <si>
    <t>471 Т</t>
  </si>
  <si>
    <t>472 Т</t>
  </si>
  <si>
    <t>473 Т</t>
  </si>
  <si>
    <t>474 Т</t>
  </si>
  <si>
    <t>475 Т</t>
  </si>
  <si>
    <t>476 Т</t>
  </si>
  <si>
    <t>476-1 Т</t>
  </si>
  <si>
    <t>477 Т</t>
  </si>
  <si>
    <t>478 Т</t>
  </si>
  <si>
    <t>478-1 Т</t>
  </si>
  <si>
    <t>478-2 Т</t>
  </si>
  <si>
    <t>479 Т</t>
  </si>
  <si>
    <t>480 Т</t>
  </si>
  <si>
    <t>480-1 Т</t>
  </si>
  <si>
    <t>481 Т</t>
  </si>
  <si>
    <t>481-1 Т</t>
  </si>
  <si>
    <t>482 Т</t>
  </si>
  <si>
    <t>482-1 Т</t>
  </si>
  <si>
    <t>483 Т</t>
  </si>
  <si>
    <t>483-1 Т</t>
  </si>
  <si>
    <t>484 Т</t>
  </si>
  <si>
    <t>484-1 Т</t>
  </si>
  <si>
    <t>485 Т</t>
  </si>
  <si>
    <t>485-1 Т</t>
  </si>
  <si>
    <t>486 Т</t>
  </si>
  <si>
    <t>486-1 Т</t>
  </si>
  <si>
    <t>487 Т</t>
  </si>
  <si>
    <t>487-1 Т</t>
  </si>
  <si>
    <t>488 Т</t>
  </si>
  <si>
    <t>488-1 Т</t>
  </si>
  <si>
    <t>489 Т</t>
  </si>
  <si>
    <t>489-1 Т</t>
  </si>
  <si>
    <t>490 Т</t>
  </si>
  <si>
    <t>490-1 Т</t>
  </si>
  <si>
    <t>491 Т</t>
  </si>
  <si>
    <t>491-1 Т</t>
  </si>
  <si>
    <t>492 Т</t>
  </si>
  <si>
    <t>492-1 Т</t>
  </si>
  <si>
    <t>493 Т</t>
  </si>
  <si>
    <t>493-1 Т</t>
  </si>
  <si>
    <t>494 Т</t>
  </si>
  <si>
    <t>495 Т</t>
  </si>
  <si>
    <t>496 Т</t>
  </si>
  <si>
    <t>497 Т</t>
  </si>
  <si>
    <t>498 Т</t>
  </si>
  <si>
    <t>499 Т</t>
  </si>
  <si>
    <t>500 Т</t>
  </si>
  <si>
    <t>500-1 Т</t>
  </si>
  <si>
    <t>501 Т</t>
  </si>
  <si>
    <t>501-1 Т</t>
  </si>
  <si>
    <t>502 Т</t>
  </si>
  <si>
    <t>502-1 Т</t>
  </si>
  <si>
    <t>503 Т</t>
  </si>
  <si>
    <t>503-1 Т</t>
  </si>
  <si>
    <t>504 Т</t>
  </si>
  <si>
    <t>505 Т</t>
  </si>
  <si>
    <t>506 Т</t>
  </si>
  <si>
    <t>507 Т</t>
  </si>
  <si>
    <t>508 Т</t>
  </si>
  <si>
    <t>509 Т</t>
  </si>
  <si>
    <t>510 Т</t>
  </si>
  <si>
    <t>510-1 Т</t>
  </si>
  <si>
    <t>510-2 Т</t>
  </si>
  <si>
    <t>510-3 Т</t>
  </si>
  <si>
    <t>511 Т</t>
  </si>
  <si>
    <t>511-1 Т</t>
  </si>
  <si>
    <t>511-2 Т</t>
  </si>
  <si>
    <t>511-3 Т</t>
  </si>
  <si>
    <t>512 Т</t>
  </si>
  <si>
    <t>512-1 Т</t>
  </si>
  <si>
    <t>512-2 Т</t>
  </si>
  <si>
    <t>512-3 Т</t>
  </si>
  <si>
    <t>513 Т</t>
  </si>
  <si>
    <t>513-1 Т</t>
  </si>
  <si>
    <t>513-2 Т</t>
  </si>
  <si>
    <t>513-3 Т</t>
  </si>
  <si>
    <t>514 Т</t>
  </si>
  <si>
    <t>514-1 Т</t>
  </si>
  <si>
    <t>515 Т</t>
  </si>
  <si>
    <t>515-1 Т</t>
  </si>
  <si>
    <t>516 Т</t>
  </si>
  <si>
    <t>516-1 Т</t>
  </si>
  <si>
    <t>517 Т</t>
  </si>
  <si>
    <t>517-1 Т</t>
  </si>
  <si>
    <t>518 Т</t>
  </si>
  <si>
    <t>518-1 Т</t>
  </si>
  <si>
    <t>519 Т</t>
  </si>
  <si>
    <t>519-1 Т</t>
  </si>
  <si>
    <t>520 Т</t>
  </si>
  <si>
    <t>520-1 Т</t>
  </si>
  <si>
    <t>521 Т</t>
  </si>
  <si>
    <t>521-1 Т</t>
  </si>
  <si>
    <t>522 Т</t>
  </si>
  <si>
    <t>522-1 Т</t>
  </si>
  <si>
    <t>523 Т</t>
  </si>
  <si>
    <t>523-1 Т</t>
  </si>
  <si>
    <t>524 Т</t>
  </si>
  <si>
    <t>524-1 Т</t>
  </si>
  <si>
    <t>525 Т</t>
  </si>
  <si>
    <t>525-1 Т</t>
  </si>
  <si>
    <t>526 Т</t>
  </si>
  <si>
    <t>527 Т</t>
  </si>
  <si>
    <t>528 Т</t>
  </si>
  <si>
    <t>529 Т</t>
  </si>
  <si>
    <t>530 Т</t>
  </si>
  <si>
    <t>531 Т</t>
  </si>
  <si>
    <t>532 Т</t>
  </si>
  <si>
    <t>533 Т</t>
  </si>
  <si>
    <t>534 Т</t>
  </si>
  <si>
    <t>535 Т</t>
  </si>
  <si>
    <t>536 Т</t>
  </si>
  <si>
    <t>537 Т</t>
  </si>
  <si>
    <t>537-1 Т</t>
  </si>
  <si>
    <t>538 Т</t>
  </si>
  <si>
    <t>539 Т</t>
  </si>
  <si>
    <t>540 Т</t>
  </si>
  <si>
    <t>541 Т</t>
  </si>
  <si>
    <t>542 Т</t>
  </si>
  <si>
    <t>543 Т</t>
  </si>
  <si>
    <t>544 Т</t>
  </si>
  <si>
    <t>545 Т</t>
  </si>
  <si>
    <t>546 Т</t>
  </si>
  <si>
    <t>546-1 Т</t>
  </si>
  <si>
    <t>547 Т</t>
  </si>
  <si>
    <t>548 Т</t>
  </si>
  <si>
    <t>549 Т</t>
  </si>
  <si>
    <t>549-1 Т</t>
  </si>
  <si>
    <t>549-2 Т</t>
  </si>
  <si>
    <t>550 Т</t>
  </si>
  <si>
    <t>550-1 Т</t>
  </si>
  <si>
    <t>551 Т</t>
  </si>
  <si>
    <t>552 Т</t>
  </si>
  <si>
    <t>553 Т</t>
  </si>
  <si>
    <t>554 Т</t>
  </si>
  <si>
    <t>555 Т</t>
  </si>
  <si>
    <t>556 Т</t>
  </si>
  <si>
    <t>556-1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</si>
  <si>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</si>
  <si>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</si>
  <si>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</si>
  <si>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</si>
  <si>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</si>
  <si>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</si>
  <si>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</si>
  <si>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</si>
  <si>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</si>
  <si>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</si>
  <si>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</si>
  <si>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</si>
  <si>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</si>
  <si>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</si>
  <si>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</si>
  <si>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</si>
  <si>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</si>
  <si>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</si>
  <si>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</si>
  <si>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</si>
  <si>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</si>
  <si>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</si>
  <si>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</si>
  <si>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</si>
  <si>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</si>
  <si>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</si>
  <si>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582-1 Т</t>
  </si>
  <si>
    <t>583 Т</t>
  </si>
  <si>
    <t>583-1 Т</t>
  </si>
  <si>
    <t>583-2 Т</t>
  </si>
  <si>
    <t>584 Т</t>
  </si>
  <si>
    <t>585 Т</t>
  </si>
  <si>
    <t>586 Т</t>
  </si>
  <si>
    <t>587 Т</t>
  </si>
  <si>
    <t>588 Т</t>
  </si>
  <si>
    <t>589 Т</t>
  </si>
  <si>
    <t>590 Т</t>
  </si>
  <si>
    <t>591 Т</t>
  </si>
  <si>
    <t>591-1 Т</t>
  </si>
  <si>
    <t>592 Т</t>
  </si>
  <si>
    <t>593 Т</t>
  </si>
  <si>
    <t>593-1 Т</t>
  </si>
  <si>
    <t>594 Т</t>
  </si>
  <si>
    <t>594-1 Т</t>
  </si>
  <si>
    <t>595 Т</t>
  </si>
  <si>
    <t>595-1 Т</t>
  </si>
  <si>
    <t>596 Т</t>
  </si>
  <si>
    <t>596-1 Т</t>
  </si>
  <si>
    <t>597 Т</t>
  </si>
  <si>
    <t>597-1 Т</t>
  </si>
  <si>
    <t>598 Т</t>
  </si>
  <si>
    <t>598-1 Т</t>
  </si>
  <si>
    <t>599 Т</t>
  </si>
  <si>
    <t>599-1 Т</t>
  </si>
  <si>
    <t>600 Т</t>
  </si>
  <si>
    <t>600-1 Т</t>
  </si>
  <si>
    <t>601 Т</t>
  </si>
  <si>
    <t>601-1 Т</t>
  </si>
  <si>
    <t>602 Т</t>
  </si>
  <si>
    <t>602-1 Т</t>
  </si>
  <si>
    <t>603 Т</t>
  </si>
  <si>
    <t>604 Т</t>
  </si>
  <si>
    <t>605 Т</t>
  </si>
  <si>
    <t>606 Т</t>
  </si>
  <si>
    <t>607 Т</t>
  </si>
  <si>
    <t>607-1 Т</t>
  </si>
  <si>
    <t>608 Т</t>
  </si>
  <si>
    <t>608-1 Т</t>
  </si>
  <si>
    <t>608-2 Т</t>
  </si>
  <si>
    <t>609 Т</t>
  </si>
  <si>
    <t>609-1 Т</t>
  </si>
  <si>
    <t>609-2 Т</t>
  </si>
  <si>
    <t>610 Т</t>
  </si>
  <si>
    <t>610-1 Т</t>
  </si>
  <si>
    <t>611 Т</t>
  </si>
  <si>
    <t>611-1 Т</t>
  </si>
  <si>
    <t>612 Т</t>
  </si>
  <si>
    <t>612-1 Т</t>
  </si>
  <si>
    <t>613 Т</t>
  </si>
  <si>
    <t>614 Т</t>
  </si>
  <si>
    <t>614-1 Т</t>
  </si>
  <si>
    <t>615 Т</t>
  </si>
  <si>
    <t>615-1 Т</t>
  </si>
  <si>
    <t>616 Т</t>
  </si>
  <si>
    <t>617 Т</t>
  </si>
  <si>
    <t>618 Т</t>
  </si>
  <si>
    <t>619 Т</t>
  </si>
  <si>
    <t>620 Т</t>
  </si>
  <si>
    <t>621 Т</t>
  </si>
  <si>
    <t>621-1 Т</t>
  </si>
  <si>
    <t>621-2 Т</t>
  </si>
  <si>
    <t>622 Т</t>
  </si>
  <si>
    <t>622-1 Т</t>
  </si>
  <si>
    <t>622-2 Т</t>
  </si>
  <si>
    <t>622-3 Т</t>
  </si>
  <si>
    <t>623 Т</t>
  </si>
  <si>
    <t>623-1 Т</t>
  </si>
  <si>
    <t>623-2 Т</t>
  </si>
  <si>
    <t>623-3 Т</t>
  </si>
  <si>
    <t>624 Т</t>
  </si>
  <si>
    <t>624-1 Т</t>
  </si>
  <si>
    <t>625 Т</t>
  </si>
  <si>
    <t>626 Т</t>
  </si>
  <si>
    <t>627 Т</t>
  </si>
  <si>
    <t>628 Т</t>
  </si>
  <si>
    <t>629 Т</t>
  </si>
  <si>
    <t>630 Т</t>
  </si>
  <si>
    <t>630-1 Т</t>
  </si>
  <si>
    <t>631 Т</t>
  </si>
  <si>
    <t>631-1 Т</t>
  </si>
  <si>
    <t>632 Т</t>
  </si>
  <si>
    <t>632-1 Т</t>
  </si>
  <si>
    <t>633 Т</t>
  </si>
  <si>
    <t>633-1 Т</t>
  </si>
  <si>
    <t>634 Т</t>
  </si>
  <si>
    <t>634-1 Т</t>
  </si>
  <si>
    <t>635 Т</t>
  </si>
  <si>
    <t>635-1 Т</t>
  </si>
  <si>
    <t>636 Т</t>
  </si>
  <si>
    <t>637 Т</t>
  </si>
  <si>
    <t>637-1 Т</t>
  </si>
  <si>
    <t>637-2 Т</t>
  </si>
  <si>
    <t>638 Т</t>
  </si>
  <si>
    <t>638-1 Т</t>
  </si>
  <si>
    <t>639 Т</t>
  </si>
  <si>
    <t>639-1 Т</t>
  </si>
  <si>
    <t>640 Т</t>
  </si>
  <si>
    <t>641 Т</t>
  </si>
  <si>
    <t>642 Т</t>
  </si>
  <si>
    <t>643 Т</t>
  </si>
  <si>
    <t>644 Т</t>
  </si>
  <si>
    <t>645 Т</t>
  </si>
  <si>
    <t>646 Т</t>
  </si>
  <si>
    <t>647 Т</t>
  </si>
  <si>
    <t>648 Т</t>
  </si>
  <si>
    <t>649 Т</t>
  </si>
  <si>
    <t>650 Т</t>
  </si>
  <si>
    <t>651 Т</t>
  </si>
  <si>
    <t>652 Т</t>
  </si>
  <si>
    <t>653 Т</t>
  </si>
  <si>
    <t>654 Т</t>
  </si>
  <si>
    <t>655 Т</t>
  </si>
  <si>
    <t>656 Т</t>
  </si>
  <si>
    <t>656-1 Т</t>
  </si>
  <si>
    <t>657 Т</t>
  </si>
  <si>
    <t>657-1 Т</t>
  </si>
  <si>
    <t>657-2 Т</t>
  </si>
  <si>
    <t>658 Т</t>
  </si>
  <si>
    <t>658-1 Т</t>
  </si>
  <si>
    <t>659 Т</t>
  </si>
  <si>
    <t>659-1 Т</t>
  </si>
  <si>
    <t>660 Т</t>
  </si>
  <si>
    <t>660-1 Т</t>
  </si>
  <si>
    <t>661 Т</t>
  </si>
  <si>
    <t>661-1 Т</t>
  </si>
  <si>
    <t>662 Т</t>
  </si>
  <si>
    <t>663 Т</t>
  </si>
  <si>
    <t>663-1 Т</t>
  </si>
  <si>
    <t>664 Т</t>
  </si>
  <si>
    <t>664-1 Т</t>
  </si>
  <si>
    <t>664-2 Т</t>
  </si>
  <si>
    <t>665 Т</t>
  </si>
  <si>
    <t>665-1 Т</t>
  </si>
  <si>
    <t>665-2 Т</t>
  </si>
  <si>
    <t>666 Т</t>
  </si>
  <si>
    <t>666-1 Т</t>
  </si>
  <si>
    <t>667 Т</t>
  </si>
  <si>
    <t>668 Т</t>
  </si>
  <si>
    <t>668-1 Т</t>
  </si>
  <si>
    <t>669 Т</t>
  </si>
  <si>
    <t>669-1 Т</t>
  </si>
  <si>
    <t>670 Т</t>
  </si>
  <si>
    <t>670-1 Т</t>
  </si>
  <si>
    <t>671 Т</t>
  </si>
  <si>
    <t>671-1 Т</t>
  </si>
  <si>
    <t>672 Т</t>
  </si>
  <si>
    <t>672-1 Т</t>
  </si>
  <si>
    <t>673 Т</t>
  </si>
  <si>
    <t>673-1 Т</t>
  </si>
  <si>
    <t>674 Т</t>
  </si>
  <si>
    <t>674-1 Т</t>
  </si>
  <si>
    <t>675 Т</t>
  </si>
  <si>
    <t>676 Т</t>
  </si>
  <si>
    <t>677 Т</t>
  </si>
  <si>
    <t>678 Т</t>
  </si>
  <si>
    <t>678-1 Т</t>
  </si>
  <si>
    <t>679 Т</t>
  </si>
  <si>
    <t>679-1 Т</t>
  </si>
  <si>
    <t>680 Т</t>
  </si>
  <si>
    <t>681 Т</t>
  </si>
  <si>
    <t>682 Т</t>
  </si>
  <si>
    <t>682-1 Т</t>
  </si>
  <si>
    <t>683 Т</t>
  </si>
  <si>
    <t>683-1 Т</t>
  </si>
  <si>
    <t>684 Т</t>
  </si>
  <si>
    <t>685 Т</t>
  </si>
  <si>
    <t>685-1 Т</t>
  </si>
  <si>
    <t>686 Т</t>
  </si>
  <si>
    <t>686-1 Т</t>
  </si>
  <si>
    <t>687 Т</t>
  </si>
  <si>
    <t>687-1 Т</t>
  </si>
  <si>
    <t>688 Т</t>
  </si>
  <si>
    <t>688-1 Т</t>
  </si>
  <si>
    <t>688-2 Т</t>
  </si>
  <si>
    <t>689 Т</t>
  </si>
  <si>
    <t>689-1 Т</t>
  </si>
  <si>
    <t>689-2 Т</t>
  </si>
  <si>
    <t>690 Т</t>
  </si>
  <si>
    <t>690-1 Т</t>
  </si>
  <si>
    <t>690-2 Т</t>
  </si>
  <si>
    <t>691 Т</t>
  </si>
  <si>
    <t>691-1 Т</t>
  </si>
  <si>
    <t>692 Т</t>
  </si>
  <si>
    <t>692-1 Т</t>
  </si>
  <si>
    <t>692-2 Т</t>
  </si>
  <si>
    <t>693 Т</t>
  </si>
  <si>
    <t>693-1 Т</t>
  </si>
  <si>
    <t>693-2 Т</t>
  </si>
  <si>
    <t>694 Т</t>
  </si>
  <si>
    <t>694-1 Т</t>
  </si>
  <si>
    <t>694-2 Т</t>
  </si>
  <si>
    <t>695 Т</t>
  </si>
  <si>
    <t>695-1 Т</t>
  </si>
  <si>
    <t>695-2 Т</t>
  </si>
  <si>
    <t>696 Т</t>
  </si>
  <si>
    <t>696-1 Т</t>
  </si>
  <si>
    <t>697 Т</t>
  </si>
  <si>
    <t>697-1 Т</t>
  </si>
  <si>
    <t>698 Т</t>
  </si>
  <si>
    <t>698-1 Т</t>
  </si>
  <si>
    <t>698-2 Т</t>
  </si>
  <si>
    <t>699 Т</t>
  </si>
  <si>
    <t>699-1 Т</t>
  </si>
  <si>
    <t>699-2 Т</t>
  </si>
  <si>
    <t>699-3 Т</t>
  </si>
  <si>
    <t>700 Т</t>
  </si>
  <si>
    <t>700-1 Т</t>
  </si>
  <si>
    <t>700-2 Т</t>
  </si>
  <si>
    <t>700-3 Т</t>
  </si>
  <si>
    <t>701 Т</t>
  </si>
  <si>
    <t>701-1 Т</t>
  </si>
  <si>
    <t>702 Т</t>
  </si>
  <si>
    <t>702-1 Т</t>
  </si>
  <si>
    <t>703 Т</t>
  </si>
  <si>
    <t>703-1 Т</t>
  </si>
  <si>
    <t>704 Т</t>
  </si>
  <si>
    <t>704-1 Т</t>
  </si>
  <si>
    <t>705 Т</t>
  </si>
  <si>
    <t>705-1 Т</t>
  </si>
  <si>
    <t>706 Т</t>
  </si>
  <si>
    <t>706-1 Т</t>
  </si>
  <si>
    <t>707 Т</t>
  </si>
  <si>
    <t>707-1 Т</t>
  </si>
  <si>
    <t>708 Т</t>
  </si>
  <si>
    <t>708-1 Т</t>
  </si>
  <si>
    <t>708-2 Т</t>
  </si>
  <si>
    <t>709 Т</t>
  </si>
  <si>
    <t>709-1 Т</t>
  </si>
  <si>
    <t>709-2 Т</t>
  </si>
  <si>
    <t>709-3 Т</t>
  </si>
  <si>
    <t>710 Т</t>
  </si>
  <si>
    <t>710-1 Т</t>
  </si>
  <si>
    <t>710-2 Т</t>
  </si>
  <si>
    <t>711 Т</t>
  </si>
  <si>
    <t>711-1 Т</t>
  </si>
  <si>
    <t>711-2 Т</t>
  </si>
  <si>
    <t>711-3 Т</t>
  </si>
  <si>
    <t>712 Т</t>
  </si>
  <si>
    <t>712-1 Т</t>
  </si>
  <si>
    <t>712-2 Т</t>
  </si>
  <si>
    <t>713 Т</t>
  </si>
  <si>
    <t>713-1 Т</t>
  </si>
  <si>
    <t>713-2 Т</t>
  </si>
  <si>
    <t>713-3 Т</t>
  </si>
  <si>
    <t>714 Т</t>
  </si>
  <si>
    <t>714-1 Т</t>
  </si>
  <si>
    <t>714-2 Т</t>
  </si>
  <si>
    <t>714-3 Т</t>
  </si>
  <si>
    <t>715 Т</t>
  </si>
  <si>
    <t>716 Т</t>
  </si>
  <si>
    <t>717 Т</t>
  </si>
  <si>
    <t>718 Т</t>
  </si>
  <si>
    <t>719 Т</t>
  </si>
  <si>
    <t>719-1 Т</t>
  </si>
  <si>
    <t>719-2 Т</t>
  </si>
  <si>
    <t>720 Т</t>
  </si>
  <si>
    <t>720-1 Т</t>
  </si>
  <si>
    <t>721 Т</t>
  </si>
  <si>
    <t>721-1 Т</t>
  </si>
  <si>
    <t>722 Т</t>
  </si>
  <si>
    <t>722-1 Т</t>
  </si>
  <si>
    <t>722-2 Т</t>
  </si>
  <si>
    <t>723 Т</t>
  </si>
  <si>
    <t>723-1 Т</t>
  </si>
  <si>
    <t>723-2 Т</t>
  </si>
  <si>
    <t>723-3 Т</t>
  </si>
  <si>
    <t>724 Т</t>
  </si>
  <si>
    <t>724-1 Т</t>
  </si>
  <si>
    <t>724-2 Т</t>
  </si>
  <si>
    <t>725 Т</t>
  </si>
  <si>
    <t>725-1 Т</t>
  </si>
  <si>
    <t>725-2 Т</t>
  </si>
  <si>
    <t>725-3 Т</t>
  </si>
  <si>
    <t>726 Т</t>
  </si>
  <si>
    <t>727 Т</t>
  </si>
  <si>
    <t>727-1 Т</t>
  </si>
  <si>
    <t>727-2 Т</t>
  </si>
  <si>
    <t>727-3 Т</t>
  </si>
  <si>
    <t>728 Т</t>
  </si>
  <si>
    <t>728-1 Т</t>
  </si>
  <si>
    <t>729 Т</t>
  </si>
  <si>
    <t>729-1 Т</t>
  </si>
  <si>
    <t>729-2 Т</t>
  </si>
  <si>
    <t>729-3 Т</t>
  </si>
  <si>
    <t>730 Т</t>
  </si>
  <si>
    <t>730-1 Т</t>
  </si>
  <si>
    <t>730-2 Т</t>
  </si>
  <si>
    <t>730-3 Т</t>
  </si>
  <si>
    <t>731 Т</t>
  </si>
  <si>
    <t>731-1 Т</t>
  </si>
  <si>
    <t>731-2 Т</t>
  </si>
  <si>
    <t>731-3 Т</t>
  </si>
  <si>
    <t>732 Т</t>
  </si>
  <si>
    <t>732-1 Т</t>
  </si>
  <si>
    <t>732-2 Т</t>
  </si>
  <si>
    <t>732-3 Т</t>
  </si>
  <si>
    <t>733 Т</t>
  </si>
  <si>
    <t>733-1 Т</t>
  </si>
  <si>
    <t>733-2 Т</t>
  </si>
  <si>
    <t>733-3 Т</t>
  </si>
  <si>
    <t>734 Т</t>
  </si>
  <si>
    <t>734-1 Т</t>
  </si>
  <si>
    <t>734-2 Т</t>
  </si>
  <si>
    <t>734-3 Т</t>
  </si>
  <si>
    <t>735 Т</t>
  </si>
  <si>
    <t>735-1 Т</t>
  </si>
  <si>
    <t>735-2 Т</t>
  </si>
  <si>
    <t>736 Т</t>
  </si>
  <si>
    <t>736-1 Т</t>
  </si>
  <si>
    <t>736-2 Т</t>
  </si>
  <si>
    <t>737 Т</t>
  </si>
  <si>
    <t>738 Т</t>
  </si>
  <si>
    <t>738-1 Т</t>
  </si>
  <si>
    <t>738-2 Т</t>
  </si>
  <si>
    <t>738-3 Т</t>
  </si>
  <si>
    <t>739 Т</t>
  </si>
  <si>
    <t>739-1 Т</t>
  </si>
  <si>
    <t>739-2 Т</t>
  </si>
  <si>
    <t>739-3 Т</t>
  </si>
  <si>
    <t>740 Т</t>
  </si>
  <si>
    <t>740-1 Т</t>
  </si>
  <si>
    <t>741 Т</t>
  </si>
  <si>
    <t>741-1 Т</t>
  </si>
  <si>
    <t>741-2 Т</t>
  </si>
  <si>
    <t>741-3 Т</t>
  </si>
  <si>
    <t>742 Т</t>
  </si>
  <si>
    <t>742-1 Т</t>
  </si>
  <si>
    <t>742-2 Т</t>
  </si>
  <si>
    <t>742-3 Т</t>
  </si>
  <si>
    <t>743 Т</t>
  </si>
  <si>
    <t>743-1 Т</t>
  </si>
  <si>
    <t>743-2 Т</t>
  </si>
  <si>
    <t>743-3 Т</t>
  </si>
  <si>
    <t>744 Т</t>
  </si>
  <si>
    <t>744-1 Т</t>
  </si>
  <si>
    <t>744-2 Т</t>
  </si>
  <si>
    <t>744-3 Т</t>
  </si>
  <si>
    <t>745 Т</t>
  </si>
  <si>
    <t>745-1 Т</t>
  </si>
  <si>
    <t>745-2 Т</t>
  </si>
  <si>
    <t>745-3 Т</t>
  </si>
  <si>
    <t>746 Т</t>
  </si>
  <si>
    <t>746-1 Т</t>
  </si>
  <si>
    <t>747 Т</t>
  </si>
  <si>
    <t>747-1 Т</t>
  </si>
  <si>
    <t>748 Т</t>
  </si>
  <si>
    <t>748-1 Т</t>
  </si>
  <si>
    <t>749 Т</t>
  </si>
  <si>
    <t>749-1 Т</t>
  </si>
  <si>
    <t>750 Т</t>
  </si>
  <si>
    <t>750-1 Т</t>
  </si>
  <si>
    <t>750-2 Т</t>
  </si>
  <si>
    <t>750-3 Т</t>
  </si>
  <si>
    <t>751 Т</t>
  </si>
  <si>
    <t>751-1 Т</t>
  </si>
  <si>
    <t>751-2 Т</t>
  </si>
  <si>
    <t>751-3 Т</t>
  </si>
  <si>
    <t>752 Т</t>
  </si>
  <si>
    <t>752-1 Т</t>
  </si>
  <si>
    <t>752-2 Т</t>
  </si>
  <si>
    <t>752-3 Т</t>
  </si>
  <si>
    <t>753 Т</t>
  </si>
  <si>
    <t>753-1 Т</t>
  </si>
  <si>
    <t>753-2 Т</t>
  </si>
  <si>
    <t>753-3 Т</t>
  </si>
  <si>
    <t>754 Т</t>
  </si>
  <si>
    <t>754-1 Т</t>
  </si>
  <si>
    <t>754-2 Т</t>
  </si>
  <si>
    <t>754-3 Т</t>
  </si>
  <si>
    <t>755 Т</t>
  </si>
  <si>
    <t>755-1 Т</t>
  </si>
  <si>
    <t>755-2 Т</t>
  </si>
  <si>
    <t>755-3 Т</t>
  </si>
  <si>
    <t>756 Т</t>
  </si>
  <si>
    <t>756-1 Т</t>
  </si>
  <si>
    <t>756-2 Т</t>
  </si>
  <si>
    <t>756-3 Т</t>
  </si>
  <si>
    <t>757 Т</t>
  </si>
  <si>
    <t>757-1 Т</t>
  </si>
  <si>
    <t>757-2 Т</t>
  </si>
  <si>
    <t>757-3 Т</t>
  </si>
  <si>
    <t>758 Т</t>
  </si>
  <si>
    <t>758-1 Т</t>
  </si>
  <si>
    <t>758-2 Т</t>
  </si>
  <si>
    <t>758-3 Т</t>
  </si>
  <si>
    <t>759 Т</t>
  </si>
  <si>
    <t>759-1 Т</t>
  </si>
  <si>
    <t>759-2 Т</t>
  </si>
  <si>
    <t>759-3 Т</t>
  </si>
  <si>
    <t>760 Т</t>
  </si>
  <si>
    <t>760-1 Т</t>
  </si>
  <si>
    <t>760-2 Т</t>
  </si>
  <si>
    <t>760-3 Т</t>
  </si>
  <si>
    <t>761 Т</t>
  </si>
  <si>
    <t>761-1 Т</t>
  </si>
  <si>
    <t>761-2 Т</t>
  </si>
  <si>
    <t>761-3 Т</t>
  </si>
  <si>
    <t>762 Т</t>
  </si>
  <si>
    <t>762-1 Т</t>
  </si>
  <si>
    <t>763 Т</t>
  </si>
  <si>
    <t>763-1 Т</t>
  </si>
  <si>
    <t>764 Т</t>
  </si>
  <si>
    <t>764-1 Т</t>
  </si>
  <si>
    <t>765 Т</t>
  </si>
  <si>
    <t>765-1 Т</t>
  </si>
  <si>
    <t>766 Т</t>
  </si>
  <si>
    <t>766-1 Т</t>
  </si>
  <si>
    <t>767 Т</t>
  </si>
  <si>
    <t>767-1 Т</t>
  </si>
  <si>
    <t>768 Т</t>
  </si>
  <si>
    <t>768-1 Т</t>
  </si>
  <si>
    <t>769 Т</t>
  </si>
  <si>
    <t>769-1 Т</t>
  </si>
  <si>
    <t>770 Т</t>
  </si>
  <si>
    <t>770-1 Т</t>
  </si>
  <si>
    <t>771 Т</t>
  </si>
  <si>
    <t>772 Т</t>
  </si>
  <si>
    <t>772-1 Т</t>
  </si>
  <si>
    <t>773 Т</t>
  </si>
  <si>
    <t>773-1 Т</t>
  </si>
  <si>
    <t>774 Т</t>
  </si>
  <si>
    <t>774-1 Т</t>
  </si>
  <si>
    <t>775 Т</t>
  </si>
  <si>
    <t>776 Т</t>
  </si>
  <si>
    <t>777 Т</t>
  </si>
  <si>
    <t>778 Т</t>
  </si>
  <si>
    <t>778-1 Т</t>
  </si>
  <si>
    <t>779 Т</t>
  </si>
  <si>
    <t>779-1 Т</t>
  </si>
  <si>
    <t>780 Т</t>
  </si>
  <si>
    <t>781 Т</t>
  </si>
  <si>
    <t>782 Т</t>
  </si>
  <si>
    <t>782-1 Т</t>
  </si>
  <si>
    <t>782-2 Т</t>
  </si>
  <si>
    <t>783 Т</t>
  </si>
  <si>
    <t>783-1 Т</t>
  </si>
  <si>
    <t>784 Т</t>
  </si>
  <si>
    <t>784-1 Т</t>
  </si>
  <si>
    <t>784-2 Т</t>
  </si>
  <si>
    <t>785 Т</t>
  </si>
  <si>
    <t>786 Т</t>
  </si>
  <si>
    <t>787 Т</t>
  </si>
  <si>
    <t>788 Т</t>
  </si>
  <si>
    <t>789 Т</t>
  </si>
  <si>
    <t>790 Т</t>
  </si>
  <si>
    <t>791 Т</t>
  </si>
  <si>
    <t>792 Т</t>
  </si>
  <si>
    <t>793 Т</t>
  </si>
  <si>
    <t>794 Т</t>
  </si>
  <si>
    <t>795 Т</t>
  </si>
  <si>
    <t>796 Т</t>
  </si>
  <si>
    <t>797 Т</t>
  </si>
  <si>
    <t>798 Т</t>
  </si>
  <si>
    <t>798-1 Т</t>
  </si>
  <si>
    <t>799 Т</t>
  </si>
  <si>
    <t>800 Т</t>
  </si>
  <si>
    <t>801 Т</t>
  </si>
  <si>
    <t>802 Т</t>
  </si>
  <si>
    <t>803 Т</t>
  </si>
  <si>
    <t>804 Т</t>
  </si>
  <si>
    <t>805 Т</t>
  </si>
  <si>
    <t>805-1 Т</t>
  </si>
  <si>
    <t>805-2 Т</t>
  </si>
  <si>
    <t>806 Т</t>
  </si>
  <si>
    <t>806-1 Т</t>
  </si>
  <si>
    <t>807 Т</t>
  </si>
  <si>
    <t>808 Т</t>
  </si>
  <si>
    <t>809 Т</t>
  </si>
  <si>
    <t>809-1 Т</t>
  </si>
  <si>
    <t>810 Т</t>
  </si>
  <si>
    <t>811 Т</t>
  </si>
  <si>
    <t>812 Т</t>
  </si>
  <si>
    <t>813 Т</t>
  </si>
  <si>
    <t>813-1 Т</t>
  </si>
  <si>
    <t>814 Т</t>
  </si>
  <si>
    <t>814-1 Т</t>
  </si>
  <si>
    <t>815 Т</t>
  </si>
  <si>
    <t>815-1 Т</t>
  </si>
  <si>
    <t>816 Т</t>
  </si>
  <si>
    <t>816-1 Т</t>
  </si>
  <si>
    <t>817 Т</t>
  </si>
  <si>
    <t>817-1 Т</t>
  </si>
  <si>
    <t>818 Т</t>
  </si>
  <si>
    <t>818-1 Т</t>
  </si>
  <si>
    <t>819 Т</t>
  </si>
  <si>
    <t>819-1 Т</t>
  </si>
  <si>
    <t>820 Т</t>
  </si>
  <si>
    <t>821 Т</t>
  </si>
  <si>
    <t>822 Т</t>
  </si>
  <si>
    <t>823 Т</t>
  </si>
  <si>
    <t>823-1 Т</t>
  </si>
  <si>
    <t>824 Т</t>
  </si>
  <si>
    <t>825 Т</t>
  </si>
  <si>
    <t>825-1 Т</t>
  </si>
  <si>
    <t>826 Т</t>
  </si>
  <si>
    <t>826-1 Т</t>
  </si>
  <si>
    <t>827 Т</t>
  </si>
  <si>
    <t>827-1 Т</t>
  </si>
  <si>
    <t>828 Т</t>
  </si>
  <si>
    <t>829 Т</t>
  </si>
  <si>
    <t>829-1 Т</t>
  </si>
  <si>
    <t>830 Т</t>
  </si>
  <si>
    <t>830-1 Т</t>
  </si>
  <si>
    <t>831 Т</t>
  </si>
  <si>
    <t>832 Т</t>
  </si>
  <si>
    <t>833 Т</t>
  </si>
  <si>
    <t>834 Т</t>
  </si>
  <si>
    <t>834-1 Т</t>
  </si>
  <si>
    <t>835 Т</t>
  </si>
  <si>
    <t>836 Т</t>
  </si>
  <si>
    <t>836-1 Т</t>
  </si>
  <si>
    <t>836-2 Т</t>
  </si>
  <si>
    <t>837 Т</t>
  </si>
  <si>
    <t>837-1 Т</t>
  </si>
  <si>
    <t>838 Т</t>
  </si>
  <si>
    <t>838-1 Т</t>
  </si>
  <si>
    <t>838-2 Т</t>
  </si>
  <si>
    <t>839 Т</t>
  </si>
  <si>
    <t>840 Т</t>
  </si>
  <si>
    <t>841 Т</t>
  </si>
  <si>
    <t>841-1 Т</t>
  </si>
  <si>
    <t>842 Т</t>
  </si>
  <si>
    <t>843 Т</t>
  </si>
  <si>
    <t>844 Т</t>
  </si>
  <si>
    <t>844-1 Т</t>
  </si>
  <si>
    <t>844-2 Т</t>
  </si>
  <si>
    <t>845 Т</t>
  </si>
  <si>
    <t>845-1 Т</t>
  </si>
  <si>
    <t>846 Т</t>
  </si>
  <si>
    <t>846-1 Т</t>
  </si>
  <si>
    <t>846-2 Т</t>
  </si>
  <si>
    <t>847 Т</t>
  </si>
  <si>
    <t>848 Т</t>
  </si>
  <si>
    <t>849 Т</t>
  </si>
  <si>
    <t>850 Т</t>
  </si>
  <si>
    <t>851 Т</t>
  </si>
  <si>
    <t>852 Т</t>
  </si>
  <si>
    <t>852-1 Т</t>
  </si>
  <si>
    <t>853 Т</t>
  </si>
  <si>
    <t>854 Т</t>
  </si>
  <si>
    <t>854-1 Т</t>
  </si>
  <si>
    <t>854-2 Т</t>
  </si>
  <si>
    <t>855 Т</t>
  </si>
  <si>
    <t>856 Т</t>
  </si>
  <si>
    <t>857 Т</t>
  </si>
  <si>
    <t>858 Т</t>
  </si>
  <si>
    <t>859 Т</t>
  </si>
  <si>
    <t>860 Т</t>
  </si>
  <si>
    <t>861 Т</t>
  </si>
  <si>
    <t>862 Т</t>
  </si>
  <si>
    <t>862-1 Т</t>
  </si>
  <si>
    <t>863 Т</t>
  </si>
  <si>
    <t>863-1 Т</t>
  </si>
  <si>
    <t>864 Т</t>
  </si>
  <si>
    <t>865 Т</t>
  </si>
  <si>
    <t>866 Т</t>
  </si>
  <si>
    <t>867 Т</t>
  </si>
  <si>
    <t>867-1 Т</t>
  </si>
  <si>
    <t>868 Т</t>
  </si>
  <si>
    <t>869 Т</t>
  </si>
  <si>
    <t>870 Т</t>
  </si>
  <si>
    <t>871 Т</t>
  </si>
  <si>
    <t>871-1 Т</t>
  </si>
  <si>
    <t>872 Т</t>
  </si>
  <si>
    <t>873 Т</t>
  </si>
  <si>
    <t>873-1 Т</t>
  </si>
  <si>
    <t>874 Т</t>
  </si>
  <si>
    <t>875 Т</t>
  </si>
  <si>
    <t>876 Т</t>
  </si>
  <si>
    <t>877 Т</t>
  </si>
  <si>
    <t>878 Т</t>
  </si>
  <si>
    <t>878-1 Т</t>
  </si>
  <si>
    <t>879 Т</t>
  </si>
  <si>
    <t>880 Т</t>
  </si>
  <si>
    <t>881 Т</t>
  </si>
  <si>
    <t>881-1 Т</t>
  </si>
  <si>
    <t>882 Т</t>
  </si>
  <si>
    <t>882-1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</si>
  <si>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</si>
  <si>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</si>
  <si>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</si>
  <si>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</si>
  <si>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</si>
  <si>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</si>
  <si>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</si>
  <si>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</si>
  <si>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</si>
  <si>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</si>
  <si>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</si>
  <si>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</si>
  <si>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</si>
  <si>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</si>
  <si>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</si>
  <si>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</si>
  <si>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</si>
  <si>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</si>
  <si>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</si>
  <si>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</si>
  <si>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</si>
  <si>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</si>
  <si>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</si>
  <si>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</si>
  <si>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906-1 Т</t>
  </si>
  <si>
    <t>907 Т</t>
  </si>
  <si>
    <t>907-1 Т</t>
  </si>
  <si>
    <t>907-2 Т</t>
  </si>
  <si>
    <t>908 Т</t>
  </si>
  <si>
    <t>908-1 Т</t>
  </si>
  <si>
    <t>908-2 Т</t>
  </si>
  <si>
    <t>909 Т</t>
  </si>
  <si>
    <t>910 Т</t>
  </si>
  <si>
    <t>911 Т</t>
  </si>
  <si>
    <t>912 Т</t>
  </si>
  <si>
    <t>913 Т</t>
  </si>
  <si>
    <t>914 Т</t>
  </si>
  <si>
    <t>915 Т</t>
  </si>
  <si>
    <t>916 Т</t>
  </si>
  <si>
    <t>917 Т</t>
  </si>
  <si>
    <t>918 Т</t>
  </si>
  <si>
    <t>918-1 Т</t>
  </si>
  <si>
    <t>918-2 Т</t>
  </si>
  <si>
    <t>918-3 Т</t>
  </si>
  <si>
    <t>919 Т</t>
  </si>
  <si>
    <t>919-1 Т</t>
  </si>
  <si>
    <t>920 Т</t>
  </si>
  <si>
    <t>921 Т</t>
  </si>
  <si>
    <t>922 Т</t>
  </si>
  <si>
    <t>923 Т</t>
  </si>
  <si>
    <t>924 Т</t>
  </si>
  <si>
    <t>925 Т</t>
  </si>
  <si>
    <t>926 Т</t>
  </si>
  <si>
    <t>927 Т</t>
  </si>
  <si>
    <t>928 Т</t>
  </si>
  <si>
    <t>929 Т</t>
  </si>
  <si>
    <t>930 Т</t>
  </si>
  <si>
    <t>931 Т</t>
  </si>
  <si>
    <t>931-1 Т</t>
  </si>
  <si>
    <t>931-2 Т</t>
  </si>
  <si>
    <t>932 Т</t>
  </si>
  <si>
    <t>933 Т</t>
  </si>
  <si>
    <t>934 Т</t>
  </si>
  <si>
    <t>935 Т</t>
  </si>
  <si>
    <t>936 Т</t>
  </si>
  <si>
    <t>937 Т</t>
  </si>
  <si>
    <t>938 Т</t>
  </si>
  <si>
    <t>939 Т</t>
  </si>
  <si>
    <t>940 Т</t>
  </si>
  <si>
    <t>941 Т</t>
  </si>
  <si>
    <t>942 Т</t>
  </si>
  <si>
    <t>943 Т</t>
  </si>
  <si>
    <t>944 Т</t>
  </si>
  <si>
    <t>945 Т</t>
  </si>
  <si>
    <t>946 Т</t>
  </si>
  <si>
    <t>947 Т</t>
  </si>
  <si>
    <t>948 Т</t>
  </si>
  <si>
    <t>948-1 Т</t>
  </si>
  <si>
    <t>949 Т</t>
  </si>
  <si>
    <t>949-1 Т</t>
  </si>
  <si>
    <t>950 Т</t>
  </si>
  <si>
    <t>951 Т</t>
  </si>
  <si>
    <t>952 Т</t>
  </si>
  <si>
    <t>952-1 Т</t>
  </si>
  <si>
    <t>952-2 Т</t>
  </si>
  <si>
    <t>953 Т</t>
  </si>
  <si>
    <t>953-1 Т</t>
  </si>
  <si>
    <t>953-2 Т</t>
  </si>
  <si>
    <t>954 Т</t>
  </si>
  <si>
    <t>954-1 Т</t>
  </si>
  <si>
    <t>954-2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</si>
  <si>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</si>
  <si>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</si>
  <si>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</si>
  <si>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</si>
  <si>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</si>
  <si>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</si>
  <si>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</si>
  <si>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</si>
  <si>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</si>
  <si>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</si>
  <si>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</si>
  <si>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</si>
  <si>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</si>
  <si>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</si>
  <si>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</si>
  <si>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</si>
  <si>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</si>
  <si>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</si>
  <si>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</si>
  <si>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</si>
  <si>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</si>
  <si>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</si>
  <si>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</si>
  <si>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977-1 Т</t>
  </si>
  <si>
    <t>978 Т</t>
  </si>
  <si>
    <t>978-1 Т</t>
  </si>
  <si>
    <t>979 Т</t>
  </si>
  <si>
    <t>979-1 Т</t>
  </si>
  <si>
    <t>980 Т</t>
  </si>
  <si>
    <t>980-1 Т</t>
  </si>
  <si>
    <t>980-2 Т</t>
  </si>
  <si>
    <t>981 Т</t>
  </si>
  <si>
    <t>981-1 Т</t>
  </si>
  <si>
    <t>982 Т</t>
  </si>
  <si>
    <t>983 Т</t>
  </si>
  <si>
    <t>984 Т</t>
  </si>
  <si>
    <t>985 Т</t>
  </si>
  <si>
    <t>986 Т</t>
  </si>
  <si>
    <t>987 Т</t>
  </si>
  <si>
    <t>988 Т</t>
  </si>
  <si>
    <t>989 Т</t>
  </si>
  <si>
    <t>989-1 Т</t>
  </si>
  <si>
    <t>989-2 Т</t>
  </si>
  <si>
    <t>990 Т</t>
  </si>
  <si>
    <t>990-1 Т</t>
  </si>
  <si>
    <t>990-2 Т</t>
  </si>
  <si>
    <t>991 Т</t>
  </si>
  <si>
    <t>991-1 Т</t>
  </si>
  <si>
    <t>991-2 Т</t>
  </si>
  <si>
    <t>992 Т</t>
  </si>
  <si>
    <t>992-1 Т</t>
  </si>
  <si>
    <t>993 Т</t>
  </si>
  <si>
    <t>994 Т</t>
  </si>
  <si>
    <t>995 Т</t>
  </si>
  <si>
    <t>995-1 Т</t>
  </si>
  <si>
    <t>996 Т</t>
  </si>
  <si>
    <t>996-1 Т</t>
  </si>
  <si>
    <t>997 Т</t>
  </si>
  <si>
    <t>997-1 Т</t>
  </si>
  <si>
    <t>998 Т</t>
  </si>
  <si>
    <t>998-1 Т</t>
  </si>
  <si>
    <t>999 Т</t>
  </si>
  <si>
    <t>999-1 Т</t>
  </si>
  <si>
    <t>1000 Т</t>
  </si>
  <si>
    <t>1001 Т</t>
  </si>
  <si>
    <t>1002 Т</t>
  </si>
  <si>
    <t>1003 Т</t>
  </si>
  <si>
    <t>1004 Т</t>
  </si>
  <si>
    <t>1005 Т</t>
  </si>
  <si>
    <t>1006 Т</t>
  </si>
  <si>
    <t>1007 Т</t>
  </si>
  <si>
    <t>1008 Т</t>
  </si>
  <si>
    <t>1009 Т</t>
  </si>
  <si>
    <t>1009-1 Т</t>
  </si>
  <si>
    <t>1010 Т</t>
  </si>
  <si>
    <t>1010-1 Т</t>
  </si>
  <si>
    <t>1010-2 Т</t>
  </si>
  <si>
    <t>1011 Т</t>
  </si>
  <si>
    <t>1012 Т</t>
  </si>
  <si>
    <t>1012-1 Т</t>
  </si>
  <si>
    <t>1012-2 Т</t>
  </si>
  <si>
    <t>1012-3 Т</t>
  </si>
  <si>
    <t>1013 Т</t>
  </si>
  <si>
    <t>1013-1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</si>
  <si>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</si>
  <si>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</si>
  <si>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</si>
  <si>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</si>
  <si>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</si>
  <si>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</si>
  <si>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</si>
  <si>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</si>
  <si>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</si>
  <si>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</si>
  <si>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</si>
  <si>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</si>
  <si>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</si>
  <si>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</si>
  <si>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</si>
  <si>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</si>
  <si>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</si>
  <si>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</si>
  <si>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</si>
  <si>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</si>
  <si>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</si>
  <si>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</si>
  <si>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</si>
  <si>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</si>
  <si>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</si>
  <si>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</si>
  <si>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</si>
  <si>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</si>
  <si>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</si>
  <si>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</si>
  <si>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</si>
  <si>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</si>
  <si>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</si>
  <si>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</si>
  <si>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</si>
  <si>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</si>
  <si>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</si>
  <si>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</si>
  <si>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</si>
  <si>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</si>
  <si>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</si>
  <si>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</si>
  <si>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1055-1 Т</t>
  </si>
  <si>
    <t>1055-2 Т</t>
  </si>
  <si>
    <t>1056 Т</t>
  </si>
  <si>
    <t>1056-1 Т</t>
  </si>
  <si>
    <t>1057 Т</t>
  </si>
  <si>
    <t>1058 Т</t>
  </si>
  <si>
    <t>1059 Т</t>
  </si>
  <si>
    <t>1060 Т</t>
  </si>
  <si>
    <t>1061 Т</t>
  </si>
  <si>
    <t>1062 Т</t>
  </si>
  <si>
    <t>1063 Т</t>
  </si>
  <si>
    <t>1064 Т</t>
  </si>
  <si>
    <t>1065 Т</t>
  </si>
  <si>
    <t>1066 Т</t>
  </si>
  <si>
    <t>1067 Т</t>
  </si>
  <si>
    <t>1067-1 Т</t>
  </si>
  <si>
    <t>1068 Т</t>
  </si>
  <si>
    <t>1068-1 Т</t>
  </si>
  <si>
    <t>1069 Т</t>
  </si>
  <si>
    <t>1070 Т</t>
  </si>
  <si>
    <t>1071 Т</t>
  </si>
  <si>
    <t>1072 Т</t>
  </si>
  <si>
    <t>1073 Т</t>
  </si>
  <si>
    <t>1074 Т</t>
  </si>
  <si>
    <t>1075 Т</t>
  </si>
  <si>
    <t>1075-1 Т</t>
  </si>
  <si>
    <t>1076 Т</t>
  </si>
  <si>
    <t>1076-1 Т</t>
  </si>
  <si>
    <t>1077 Т</t>
  </si>
  <si>
    <t>1078 Т</t>
  </si>
  <si>
    <t>1079 Т</t>
  </si>
  <si>
    <t>1080 Т</t>
  </si>
  <si>
    <t>1081 Т</t>
  </si>
  <si>
    <t>1082 Т</t>
  </si>
  <si>
    <t>1082-1 Т</t>
  </si>
  <si>
    <t>1083 Т</t>
  </si>
  <si>
    <t>1084 Т</t>
  </si>
  <si>
    <t>1085 Т</t>
  </si>
  <si>
    <t>1086 Т</t>
  </si>
  <si>
    <t>1087 Т</t>
  </si>
  <si>
    <t>1088 Т</t>
  </si>
  <si>
    <t>1089 Т</t>
  </si>
  <si>
    <t>1090 Т</t>
  </si>
  <si>
    <t>1091 Т</t>
  </si>
  <si>
    <t>1092 Т</t>
  </si>
  <si>
    <t>1093 Т</t>
  </si>
  <si>
    <t>1093-1 Т</t>
  </si>
  <si>
    <t>1094 Т</t>
  </si>
  <si>
    <t>1095 Т</t>
  </si>
  <si>
    <t>1096 Т</t>
  </si>
  <si>
    <t>1097 Т</t>
  </si>
  <si>
    <t>1097-1 Т</t>
  </si>
  <si>
    <t>1097-2 Т</t>
  </si>
  <si>
    <t>1098 Т</t>
  </si>
  <si>
    <t>1098-1 Т</t>
  </si>
  <si>
    <t>1099 Т</t>
  </si>
  <si>
    <t>1100 Т</t>
  </si>
  <si>
    <t>1101 Т</t>
  </si>
  <si>
    <t>1102 Т</t>
  </si>
  <si>
    <t>1103 Т</t>
  </si>
  <si>
    <t>1104 Т</t>
  </si>
  <si>
    <t>1104-1 Т</t>
  </si>
  <si>
    <t>1104-2 Т</t>
  </si>
  <si>
    <t>1105 Т</t>
  </si>
  <si>
    <t>1106 Т</t>
  </si>
  <si>
    <t>1107 Т</t>
  </si>
  <si>
    <t>1107-1 Т</t>
  </si>
  <si>
    <t>1108 Т</t>
  </si>
  <si>
    <t>1109 Т</t>
  </si>
  <si>
    <t>1110 Т</t>
  </si>
  <si>
    <t>1111 Т</t>
  </si>
  <si>
    <t>1112 Т</t>
  </si>
  <si>
    <t>1113 Т</t>
  </si>
  <si>
    <t>1113-1 Т</t>
  </si>
  <si>
    <t>1114 Т</t>
  </si>
  <si>
    <t>1115 Т</t>
  </si>
  <si>
    <t>1116 Т</t>
  </si>
  <si>
    <t>1117 Т</t>
  </si>
  <si>
    <t>1117-1 Т</t>
  </si>
  <si>
    <t>1118 Т</t>
  </si>
  <si>
    <t>1118-1 Т</t>
  </si>
  <si>
    <t>1119 Т</t>
  </si>
  <si>
    <t>1119-1 Т</t>
  </si>
  <si>
    <t>1120 Т</t>
  </si>
  <si>
    <t>1121 Т</t>
  </si>
  <si>
    <t>1121-1 Т</t>
  </si>
  <si>
    <t>1122 Т</t>
  </si>
  <si>
    <t>1123 Т</t>
  </si>
  <si>
    <t>1123-1 Т</t>
  </si>
  <si>
    <t>1124 Т</t>
  </si>
  <si>
    <t>1125 Т</t>
  </si>
  <si>
    <t>1126 Т</t>
  </si>
  <si>
    <t>1127 Т</t>
  </si>
  <si>
    <t>1128 Т</t>
  </si>
  <si>
    <t>1129 Т</t>
  </si>
  <si>
    <t>1130 Т</t>
  </si>
  <si>
    <t>1131 Т</t>
  </si>
  <si>
    <t>1132 Т</t>
  </si>
  <si>
    <t>1133 Т</t>
  </si>
  <si>
    <t>1134 Т</t>
  </si>
  <si>
    <t>1134-1 Т</t>
  </si>
  <si>
    <t>1135 Т</t>
  </si>
  <si>
    <t>1136 Т</t>
  </si>
  <si>
    <t>1136-1 Т</t>
  </si>
  <si>
    <t>1137 Т</t>
  </si>
  <si>
    <t>1138 Т</t>
  </si>
  <si>
    <t>1139 Т</t>
  </si>
  <si>
    <t>1139-1 Т</t>
  </si>
  <si>
    <t>1139-2 Т</t>
  </si>
  <si>
    <t>1140 Т</t>
  </si>
  <si>
    <t>1140-1 Т</t>
  </si>
  <si>
    <t>1141 Т</t>
  </si>
  <si>
    <t>1141-1 Т</t>
  </si>
  <si>
    <t>1142 Т</t>
  </si>
  <si>
    <t>1142-1 Т</t>
  </si>
  <si>
    <t>1143 Т</t>
  </si>
  <si>
    <t>1143-1 Т</t>
  </si>
  <si>
    <t>1144 Т</t>
  </si>
  <si>
    <t>1144-1 Т</t>
  </si>
  <si>
    <t>1144-2 Т</t>
  </si>
  <si>
    <t>1144-3 Т</t>
  </si>
  <si>
    <t>1145 Т</t>
  </si>
  <si>
    <t>1146 Т</t>
  </si>
  <si>
    <t>1147 Т</t>
  </si>
  <si>
    <t>1147-1 Т</t>
  </si>
  <si>
    <t>1148 Т</t>
  </si>
  <si>
    <t>1149 Т</t>
  </si>
  <si>
    <t>1150 Т</t>
  </si>
  <si>
    <t>1150-1 Т</t>
  </si>
  <si>
    <t>1151 Т</t>
  </si>
  <si>
    <t>1151-1 Т</t>
  </si>
  <si>
    <t>1152 Т</t>
  </si>
  <si>
    <t>1152-1 Т</t>
  </si>
  <si>
    <t>1153 Т</t>
  </si>
  <si>
    <t>1153-1 Т</t>
  </si>
  <si>
    <t>1154 Т</t>
  </si>
  <si>
    <t>1154-1 Т</t>
  </si>
  <si>
    <t>1155 Т</t>
  </si>
  <si>
    <t>1155-1 Т</t>
  </si>
  <si>
    <t>1156 Т</t>
  </si>
  <si>
    <t>1156-1 Т</t>
  </si>
  <si>
    <t>1157 Т</t>
  </si>
  <si>
    <t>1157-1 Т</t>
  </si>
  <si>
    <t>1157-2 Т</t>
  </si>
  <si>
    <t>1158 Т</t>
  </si>
  <si>
    <t>1159 Т</t>
  </si>
  <si>
    <t>1159-1 Т</t>
  </si>
  <si>
    <t>1160 Т</t>
  </si>
  <si>
    <t>1160-1 Т</t>
  </si>
  <si>
    <t>1160-2 Т</t>
  </si>
  <si>
    <t>1161 Т</t>
  </si>
  <si>
    <t>1162 Т</t>
  </si>
  <si>
    <t>1163 Т</t>
  </si>
  <si>
    <t>1164 Т</t>
  </si>
  <si>
    <t>1164-1 Т</t>
  </si>
  <si>
    <t>1165 Т</t>
  </si>
  <si>
    <t>1165-1 Т</t>
  </si>
  <si>
    <t>1166 Т</t>
  </si>
  <si>
    <t>1166-1 Т</t>
  </si>
  <si>
    <t>1167 Т</t>
  </si>
  <si>
    <t>1167-1 Т</t>
  </si>
  <si>
    <t>1168 Т</t>
  </si>
  <si>
    <t>1168-1 Т</t>
  </si>
  <si>
    <t>1169 Т</t>
  </si>
  <si>
    <t>1169-1 Т</t>
  </si>
  <si>
    <t>1170 Т</t>
  </si>
  <si>
    <t>1170-1 Т</t>
  </si>
  <si>
    <t>1171 Т</t>
  </si>
  <si>
    <t>1171-1 Т</t>
  </si>
  <si>
    <t>1172 Т</t>
  </si>
  <si>
    <t>1172-1 Т</t>
  </si>
  <si>
    <t>1173 Т</t>
  </si>
  <si>
    <t>1173-1 Т</t>
  </si>
  <si>
    <t>1174 Т</t>
  </si>
  <si>
    <t>1174-1 Т</t>
  </si>
  <si>
    <t>1175 Т</t>
  </si>
  <si>
    <t>1175-1 Т</t>
  </si>
  <si>
    <t>1176 Т</t>
  </si>
  <si>
    <t>1177 Т</t>
  </si>
  <si>
    <t>1177-1 Т</t>
  </si>
  <si>
    <t>1177-2 Т</t>
  </si>
  <si>
    <t>1178 Т</t>
  </si>
  <si>
    <t>1179 Т</t>
  </si>
  <si>
    <t>1180 Т</t>
  </si>
  <si>
    <t>1181 Т</t>
  </si>
  <si>
    <t>1182 Т</t>
  </si>
  <si>
    <t>1183 Т</t>
  </si>
  <si>
    <t>1183-1 Т</t>
  </si>
  <si>
    <t>1184 Т</t>
  </si>
  <si>
    <t>1184-1 Т</t>
  </si>
  <si>
    <t>1185 Т</t>
  </si>
  <si>
    <t>1185-1 Т</t>
  </si>
  <si>
    <t>1186 Т</t>
  </si>
  <si>
    <t>1187 Т</t>
  </si>
  <si>
    <t>1188 Т</t>
  </si>
  <si>
    <t>1189 Т</t>
  </si>
  <si>
    <t>1190 Т</t>
  </si>
  <si>
    <t>1191 Т</t>
  </si>
  <si>
    <t>1191-1 Т</t>
  </si>
  <si>
    <t>1192 Т</t>
  </si>
  <si>
    <t>1192-1 Т</t>
  </si>
  <si>
    <t>1193 Т</t>
  </si>
  <si>
    <t>1194 Т</t>
  </si>
  <si>
    <t>1194-1 Т</t>
  </si>
  <si>
    <t>1195 Т</t>
  </si>
  <si>
    <t>1196 Т</t>
  </si>
  <si>
    <t>1197 Т</t>
  </si>
  <si>
    <t>1198 Т</t>
  </si>
  <si>
    <t>1199 Т</t>
  </si>
  <si>
    <t>1200 Т</t>
  </si>
  <si>
    <t>1201 Т</t>
  </si>
  <si>
    <t>1202 Т</t>
  </si>
  <si>
    <t>1202-1 Т</t>
  </si>
  <si>
    <t>1203 Т</t>
  </si>
  <si>
    <t>1203-1 Т</t>
  </si>
  <si>
    <t>1204 Т</t>
  </si>
  <si>
    <t>1205 Т</t>
  </si>
  <si>
    <t>1206 Т</t>
  </si>
  <si>
    <t>1206-1 Т</t>
  </si>
  <si>
    <t>1207 Т</t>
  </si>
  <si>
    <t>1208 Т</t>
  </si>
  <si>
    <t>1209 Т</t>
  </si>
  <si>
    <t>1210 Т</t>
  </si>
  <si>
    <t>1211 Т</t>
  </si>
  <si>
    <t>1211-1 Т</t>
  </si>
  <si>
    <t>1212 Т</t>
  </si>
  <si>
    <t>1212-1 Т</t>
  </si>
  <si>
    <t>1213 Т</t>
  </si>
  <si>
    <t>1214 Т</t>
  </si>
  <si>
    <t>1214-1 Т</t>
  </si>
  <si>
    <t>1214-2 Т</t>
  </si>
  <si>
    <t>1214-3 Т</t>
  </si>
  <si>
    <t>1215 Т</t>
  </si>
  <si>
    <t>1215-1 Т</t>
  </si>
  <si>
    <t>1215-2 Т</t>
  </si>
  <si>
    <t>1215-3 Т</t>
  </si>
  <si>
    <t>1216 Т</t>
  </si>
  <si>
    <t>1216-1 Т</t>
  </si>
  <si>
    <t>1216-2 Т</t>
  </si>
  <si>
    <t>1216-3 Т</t>
  </si>
  <si>
    <t>1217 Т</t>
  </si>
  <si>
    <t>1217-1 Т</t>
  </si>
  <si>
    <t>1217-2 Т</t>
  </si>
  <si>
    <t>1217-3 Т</t>
  </si>
  <si>
    <t>1218 Т</t>
  </si>
  <si>
    <t>1218-1 Т</t>
  </si>
  <si>
    <t>1218-2 Т</t>
  </si>
  <si>
    <t>1218-3 Т</t>
  </si>
  <si>
    <t>1219 Т</t>
  </si>
  <si>
    <t>1219-1 Т</t>
  </si>
  <si>
    <t>1220 Т</t>
  </si>
  <si>
    <t>1220-1 Т</t>
  </si>
  <si>
    <t>1221 Т</t>
  </si>
  <si>
    <t>1222 Т</t>
  </si>
  <si>
    <t>1222-1 Т</t>
  </si>
  <si>
    <t>1223 Т</t>
  </si>
  <si>
    <t>1223-1 Т</t>
  </si>
  <si>
    <t>1224 Т</t>
  </si>
  <si>
    <t>1224-1 Т</t>
  </si>
  <si>
    <t>1224-2 Т</t>
  </si>
  <si>
    <t>1225 Т</t>
  </si>
  <si>
    <t>1225-1 Т</t>
  </si>
  <si>
    <t>1226 Т</t>
  </si>
  <si>
    <t>1226-1 Т</t>
  </si>
  <si>
    <t>1227 Т</t>
  </si>
  <si>
    <t>1227-1 Т</t>
  </si>
  <si>
    <t>1228 Т</t>
  </si>
  <si>
    <t>1229 Т</t>
  </si>
  <si>
    <t>1230 Т</t>
  </si>
  <si>
    <t>1231 Т</t>
  </si>
  <si>
    <t>1232 Т</t>
  </si>
  <si>
    <t>1233 Т</t>
  </si>
  <si>
    <t>1234 Т</t>
  </si>
  <si>
    <t>1235 Т</t>
  </si>
  <si>
    <t>1236 Т</t>
  </si>
  <si>
    <t>1237 Т</t>
  </si>
  <si>
    <t>1238 Т</t>
  </si>
  <si>
    <t>1238-1 Т</t>
  </si>
  <si>
    <t>1238-2 Т</t>
  </si>
  <si>
    <t>1239 Т</t>
  </si>
  <si>
    <t>1240 Т</t>
  </si>
  <si>
    <t>1240-1 Т</t>
  </si>
  <si>
    <t>1241 Т</t>
  </si>
  <si>
    <t>1241-1 Т</t>
  </si>
  <si>
    <t>1241-2 Т</t>
  </si>
  <si>
    <t>1242 Т</t>
  </si>
  <si>
    <t>1242-1 Т</t>
  </si>
  <si>
    <t>1242-2 Т</t>
  </si>
  <si>
    <t>1243 Т</t>
  </si>
  <si>
    <t>1244 Т</t>
  </si>
  <si>
    <t>1245 Т</t>
  </si>
  <si>
    <t>1246 Т</t>
  </si>
  <si>
    <t>1247 Т</t>
  </si>
  <si>
    <t>1247-1 Т</t>
  </si>
  <si>
    <t>1248 Т</t>
  </si>
  <si>
    <t>1248-1 Т</t>
  </si>
  <si>
    <t>1248-2 Т</t>
  </si>
  <si>
    <t>1249 Т</t>
  </si>
  <si>
    <t>1249-1 Т</t>
  </si>
  <si>
    <t>1250 Т</t>
  </si>
  <si>
    <t>1250-1 Т</t>
  </si>
  <si>
    <t>1251 Т</t>
  </si>
  <si>
    <t>1251-1 Т</t>
  </si>
  <si>
    <t>1252 Т</t>
  </si>
  <si>
    <t>1253 Т</t>
  </si>
  <si>
    <t>1254 Т</t>
  </si>
  <si>
    <t>1255 Т</t>
  </si>
  <si>
    <t>1256 Т</t>
  </si>
  <si>
    <t>1256-1 Т</t>
  </si>
  <si>
    <t>1257 Т</t>
  </si>
  <si>
    <t>1257-1 Т</t>
  </si>
  <si>
    <t>1258 Т</t>
  </si>
  <si>
    <t>1258-1 Т</t>
  </si>
  <si>
    <t>1259 Т</t>
  </si>
  <si>
    <t>1259-1 Т</t>
  </si>
  <si>
    <t>1260 Т</t>
  </si>
  <si>
    <t>1260-1 Т</t>
  </si>
  <si>
    <t>1261 Т</t>
  </si>
  <si>
    <t>1261-1 Т</t>
  </si>
  <si>
    <t>1262 Т</t>
  </si>
  <si>
    <t>1262-1 Т</t>
  </si>
  <si>
    <t>1263 Т</t>
  </si>
  <si>
    <t>1263-1 Т</t>
  </si>
  <si>
    <t>1264 Т</t>
  </si>
  <si>
    <t>1264-1 Т</t>
  </si>
  <si>
    <t>1265 Т</t>
  </si>
  <si>
    <t>1265-1 Т</t>
  </si>
  <si>
    <t>1266 Т</t>
  </si>
  <si>
    <t>1267 Т</t>
  </si>
  <si>
    <t>1267-1 Т</t>
  </si>
  <si>
    <t>1268 Т</t>
  </si>
  <si>
    <t>1268-1 Т</t>
  </si>
  <si>
    <t>1269 Т</t>
  </si>
  <si>
    <t>1269-1 Т</t>
  </si>
  <si>
    <t>1269-2 Т</t>
  </si>
  <si>
    <t>1270 Т</t>
  </si>
  <si>
    <t>1271 Т</t>
  </si>
  <si>
    <t>1271-1 Т</t>
  </si>
  <si>
    <t>1272 Т</t>
  </si>
  <si>
    <t>1272-1 Т</t>
  </si>
  <si>
    <t>1273 Т</t>
  </si>
  <si>
    <t>1273-1 Т</t>
  </si>
  <si>
    <t>1274 Т</t>
  </si>
  <si>
    <t>1274-1 Т</t>
  </si>
  <si>
    <t>1275 Т</t>
  </si>
  <si>
    <t>1275-1 Т</t>
  </si>
  <si>
    <t>1276 Т</t>
  </si>
  <si>
    <t>1276-1 Т</t>
  </si>
  <si>
    <t>1277 Т</t>
  </si>
  <si>
    <t>1277-1 Т</t>
  </si>
  <si>
    <t>1278 Т</t>
  </si>
  <si>
    <t>1278-1 Т</t>
  </si>
  <si>
    <t>1278-2 Т</t>
  </si>
  <si>
    <t>1279 Т</t>
  </si>
  <si>
    <t>1279-1 Т</t>
  </si>
  <si>
    <t>1279-2 Т</t>
  </si>
  <si>
    <t>1280 Т</t>
  </si>
  <si>
    <t>1280-1 Т</t>
  </si>
  <si>
    <t>1280-2 Т</t>
  </si>
  <si>
    <t>1281 Т</t>
  </si>
  <si>
    <t>1281-1 Т</t>
  </si>
  <si>
    <t>1281-2 Т</t>
  </si>
  <si>
    <t>1282 Т</t>
  </si>
  <si>
    <t>1282-1 Т</t>
  </si>
  <si>
    <t>1282-2 Т</t>
  </si>
  <si>
    <t>1283 Т</t>
  </si>
  <si>
    <t>1283-1 Т</t>
  </si>
  <si>
    <t>1284 Т</t>
  </si>
  <si>
    <t>1284-1 Т</t>
  </si>
  <si>
    <t>1285 Т</t>
  </si>
  <si>
    <t>1285-1 Т</t>
  </si>
  <si>
    <t>1286 Т</t>
  </si>
  <si>
    <t>1286-1 Т</t>
  </si>
  <si>
    <t>1287 Т</t>
  </si>
  <si>
    <t>1287-1 Т</t>
  </si>
  <si>
    <t>1287-2 Т</t>
  </si>
  <si>
    <t>1288 Т</t>
  </si>
  <si>
    <t>1288-1 Т</t>
  </si>
  <si>
    <t>1289 Т</t>
  </si>
  <si>
    <t>1289-1 Т</t>
  </si>
  <si>
    <t>1290 Т</t>
  </si>
  <si>
    <t>1291 Т</t>
  </si>
  <si>
    <t>1291-1 Т</t>
  </si>
  <si>
    <t>1291-2 Т</t>
  </si>
  <si>
    <t>1292 Т</t>
  </si>
  <si>
    <t>1292-1 Т</t>
  </si>
  <si>
    <t>1293 Т</t>
  </si>
  <si>
    <t>1293-1 Т</t>
  </si>
  <si>
    <t>1293-2 Т</t>
  </si>
  <si>
    <t>1294 Т</t>
  </si>
  <si>
    <t>1294-1 Т</t>
  </si>
  <si>
    <t>1295 Т</t>
  </si>
  <si>
    <t>1295-1 Т</t>
  </si>
  <si>
    <t>1296 Т</t>
  </si>
  <si>
    <t>1297 Т</t>
  </si>
  <si>
    <t>1297-1 Т</t>
  </si>
  <si>
    <t>1298 Т</t>
  </si>
  <si>
    <t>1298-1 Т</t>
  </si>
  <si>
    <t>1299 Т</t>
  </si>
  <si>
    <t>1300 Т</t>
  </si>
  <si>
    <t>1300-1 Т</t>
  </si>
  <si>
    <t>1300-2 Т</t>
  </si>
  <si>
    <t>1301 Т</t>
  </si>
  <si>
    <t>1301-1 Т</t>
  </si>
  <si>
    <t>1302 Т</t>
  </si>
  <si>
    <t>1303 Т</t>
  </si>
  <si>
    <t>1304 Т</t>
  </si>
  <si>
    <t>1305 Т</t>
  </si>
  <si>
    <t>1305-1 Т</t>
  </si>
  <si>
    <t>1306 Т</t>
  </si>
  <si>
    <t>1307 Т</t>
  </si>
  <si>
    <t>1308 Т</t>
  </si>
  <si>
    <t>1308-1 Т</t>
  </si>
  <si>
    <t>1308-2 Т</t>
  </si>
  <si>
    <t>1309 Т</t>
  </si>
  <si>
    <t>1309-1 Т</t>
  </si>
  <si>
    <t>1309-2 Т</t>
  </si>
  <si>
    <t>1310 Т</t>
  </si>
  <si>
    <t>1311 Т</t>
  </si>
  <si>
    <t>1311-1 Т</t>
  </si>
  <si>
    <t>1312 Т</t>
  </si>
  <si>
    <t>1312-1 Т</t>
  </si>
  <si>
    <t>1313 Т</t>
  </si>
  <si>
    <t>1314 Т</t>
  </si>
  <si>
    <t>1315 Т</t>
  </si>
  <si>
    <t>1316 Т</t>
  </si>
  <si>
    <t>1316-1 Т</t>
  </si>
  <si>
    <t>1316-2 Т</t>
  </si>
  <si>
    <t>1317 Т</t>
  </si>
  <si>
    <t>1317-1 Т</t>
  </si>
  <si>
    <t>1318 Т</t>
  </si>
  <si>
    <t>1318-1 Т</t>
  </si>
  <si>
    <t>1319 Т</t>
  </si>
  <si>
    <t>1319-1 Т</t>
  </si>
  <si>
    <t>1320 Т</t>
  </si>
  <si>
    <t>1320-1 Т</t>
  </si>
  <si>
    <t>1321 Т</t>
  </si>
  <si>
    <t>1321-1 Т</t>
  </si>
  <si>
    <t>1322 Т</t>
  </si>
  <si>
    <t>1322-1 Т</t>
  </si>
  <si>
    <t>1323 Т</t>
  </si>
  <si>
    <t>1324 Т</t>
  </si>
  <si>
    <t>1324-1 Т</t>
  </si>
  <si>
    <t>1325 Т</t>
  </si>
  <si>
    <t>1325-1 Т</t>
  </si>
  <si>
    <t>1326 Т</t>
  </si>
  <si>
    <t>1326-1 Т</t>
  </si>
  <si>
    <t>1327 Т</t>
  </si>
  <si>
    <t>1327-1 Т</t>
  </si>
  <si>
    <t>1328 Т</t>
  </si>
  <si>
    <t>1328-1 Т</t>
  </si>
  <si>
    <t>1329 Т</t>
  </si>
  <si>
    <t>1329-1 Т</t>
  </si>
  <si>
    <t>1330 Т</t>
  </si>
  <si>
    <t>1331 Т</t>
  </si>
  <si>
    <t>1332 Т</t>
  </si>
  <si>
    <t>1333 Т</t>
  </si>
  <si>
    <t>1334 Т</t>
  </si>
  <si>
    <t>1335 Т</t>
  </si>
  <si>
    <t>1336 Т</t>
  </si>
  <si>
    <t>1337 Т</t>
  </si>
  <si>
    <t>1338 Т</t>
  </si>
  <si>
    <t>1339 Т</t>
  </si>
  <si>
    <t>1340 Т</t>
  </si>
  <si>
    <t>1341 Т</t>
  </si>
  <si>
    <t>1342 Т</t>
  </si>
  <si>
    <t>1342-1 Т</t>
  </si>
  <si>
    <t>1343 Т</t>
  </si>
  <si>
    <t>1343-1 Т</t>
  </si>
  <si>
    <t>1344 Т</t>
  </si>
  <si>
    <t>1345 Т</t>
  </si>
  <si>
    <t>1346 Т</t>
  </si>
  <si>
    <t>1347 Т</t>
  </si>
  <si>
    <t>1348 Т</t>
  </si>
  <si>
    <t>1349 Т</t>
  </si>
  <si>
    <t>1349-1 Т</t>
  </si>
  <si>
    <t>1350 Т</t>
  </si>
  <si>
    <t>1351 Т</t>
  </si>
  <si>
    <t>1352 Т</t>
  </si>
  <si>
    <t>1353 Т</t>
  </si>
  <si>
    <t>1354 Т</t>
  </si>
  <si>
    <t>1355 Т</t>
  </si>
  <si>
    <t>1356 Т</t>
  </si>
  <si>
    <t>1357 Т</t>
  </si>
  <si>
    <t>1358 Т</t>
  </si>
  <si>
    <t>1359 Т</t>
  </si>
  <si>
    <t>1360 Т</t>
  </si>
  <si>
    <t>1361 Т</t>
  </si>
  <si>
    <t>1362 Т</t>
  </si>
  <si>
    <t>1363 Т</t>
  </si>
  <si>
    <t>1364 Т</t>
  </si>
  <si>
    <t>1365 Т</t>
  </si>
  <si>
    <t>1365-1 Т</t>
  </si>
  <si>
    <t>1366 Т</t>
  </si>
  <si>
    <t>1366-1 Т</t>
  </si>
  <si>
    <t>1367 Т</t>
  </si>
  <si>
    <t>1368 Т</t>
  </si>
  <si>
    <t>1369 Т</t>
  </si>
  <si>
    <t>1370 Т</t>
  </si>
  <si>
    <t>1371 Т</t>
  </si>
  <si>
    <t>1371-1 Т</t>
  </si>
  <si>
    <t>1372 Т</t>
  </si>
  <si>
    <t>1372-1 Т</t>
  </si>
  <si>
    <t>1373 Т</t>
  </si>
  <si>
    <t>1373-1 Т</t>
  </si>
  <si>
    <t>1374 Т</t>
  </si>
  <si>
    <t>1374-1 Т</t>
  </si>
  <si>
    <t>1375 Т</t>
  </si>
  <si>
    <t>1376 Т</t>
  </si>
  <si>
    <t>1377 Т</t>
  </si>
  <si>
    <t>1378 Т</t>
  </si>
  <si>
    <t>1379 Т</t>
  </si>
  <si>
    <t>1380 Т</t>
  </si>
  <si>
    <t>1381 Т</t>
  </si>
  <si>
    <t>1382 Т</t>
  </si>
  <si>
    <t>1383 Т</t>
  </si>
  <si>
    <t>1384 Т</t>
  </si>
  <si>
    <t>1385 Т</t>
  </si>
  <si>
    <t>1385-1 Т</t>
  </si>
  <si>
    <t>1386 Т</t>
  </si>
  <si>
    <t>1386-1 Т</t>
  </si>
  <si>
    <t>1387 Т</t>
  </si>
  <si>
    <t>1387-1 Т</t>
  </si>
  <si>
    <t>1388 Т</t>
  </si>
  <si>
    <t>1388-1 Т</t>
  </si>
  <si>
    <t>1388-2 Т</t>
  </si>
  <si>
    <t>1389 Т</t>
  </si>
  <si>
    <t>1390 Т</t>
  </si>
  <si>
    <t>1391 Т</t>
  </si>
  <si>
    <t>1392 Т</t>
  </si>
  <si>
    <t>1393 Т</t>
  </si>
  <si>
    <t>1394 Т</t>
  </si>
  <si>
    <t>1394-1 Т</t>
  </si>
  <si>
    <t>1394-2 Т</t>
  </si>
  <si>
    <t>1395 Т</t>
  </si>
  <si>
    <t>1395-1 Т</t>
  </si>
  <si>
    <t>1396 Т</t>
  </si>
  <si>
    <t>1396-1 Т</t>
  </si>
  <si>
    <t>1397 Т</t>
  </si>
  <si>
    <t>1397-1 Т</t>
  </si>
  <si>
    <t>1398 Т</t>
  </si>
  <si>
    <t>1398-1 Т</t>
  </si>
  <si>
    <t>1399 Т</t>
  </si>
  <si>
    <t>1399-1 Т</t>
  </si>
  <si>
    <t>1400 Т</t>
  </si>
  <si>
    <t>1400-1 Т</t>
  </si>
  <si>
    <t>1401 Т</t>
  </si>
  <si>
    <t>1401-1 Т</t>
  </si>
  <si>
    <t>1402 Т</t>
  </si>
  <si>
    <t>1402-1 Т</t>
  </si>
  <si>
    <t>1403 Т</t>
  </si>
  <si>
    <t>1403-1 Т</t>
  </si>
  <si>
    <t>1404 Т</t>
  </si>
  <si>
    <t>1404-1 Т</t>
  </si>
  <si>
    <t>1405 Т</t>
  </si>
  <si>
    <t>1406 Т</t>
  </si>
  <si>
    <t>1406-1 Т</t>
  </si>
  <si>
    <t>1407 Т</t>
  </si>
  <si>
    <t>1407-1 Т</t>
  </si>
  <si>
    <t>1408 Т</t>
  </si>
  <si>
    <t>1408-1 Т</t>
  </si>
  <si>
    <t>1409 Т</t>
  </si>
  <si>
    <t>1409-1 Т</t>
  </si>
  <si>
    <t>1410 Т</t>
  </si>
  <si>
    <t>1410-1 Т</t>
  </si>
  <si>
    <t>1411 Т</t>
  </si>
  <si>
    <t>1411-1 Т</t>
  </si>
  <si>
    <t>1411-2 Т</t>
  </si>
  <si>
    <t>1412 Т</t>
  </si>
  <si>
    <t>1412-1 Т</t>
  </si>
  <si>
    <t>1413 Т</t>
  </si>
  <si>
    <t>1413-1 Т</t>
  </si>
  <si>
    <t>1413-2 Т</t>
  </si>
  <si>
    <t>1414 Т</t>
  </si>
  <si>
    <t>1414-1 Т</t>
  </si>
  <si>
    <t>1414-2 Т</t>
  </si>
  <si>
    <t>1415 Т</t>
  </si>
  <si>
    <t>1415-1 Т</t>
  </si>
  <si>
    <t>1416 Т</t>
  </si>
  <si>
    <t>1416-1 Т</t>
  </si>
  <si>
    <t>1417 Т</t>
  </si>
  <si>
    <t>1418 Т</t>
  </si>
  <si>
    <t>1419 Т</t>
  </si>
  <si>
    <t>1420 Т</t>
  </si>
  <si>
    <t>1421 Т</t>
  </si>
  <si>
    <t>1421-1 Т</t>
  </si>
  <si>
    <t>1422 Т</t>
  </si>
  <si>
    <t>1422-1 Т</t>
  </si>
  <si>
    <t>1423 Т</t>
  </si>
  <si>
    <t>1424 Т</t>
  </si>
  <si>
    <t>1424-1 Т</t>
  </si>
  <si>
    <t>1425 Т</t>
  </si>
  <si>
    <t>1425-1 Т</t>
  </si>
  <si>
    <t>1426 Т</t>
  </si>
  <si>
    <t>1426-1 Т</t>
  </si>
  <si>
    <t>1427 Т</t>
  </si>
  <si>
    <t>1427-1 Т</t>
  </si>
  <si>
    <t>1428 Т</t>
  </si>
  <si>
    <t>1428-1 Т</t>
  </si>
  <si>
    <t>1429 Т</t>
  </si>
  <si>
    <t>1429-1 Т</t>
  </si>
  <si>
    <t>1430 Т</t>
  </si>
  <si>
    <t>1430-1 Т</t>
  </si>
  <si>
    <t>1431 Т</t>
  </si>
  <si>
    <t>1431-1 Т</t>
  </si>
  <si>
    <t>1432 Т</t>
  </si>
  <si>
    <t>1432-1 Т</t>
  </si>
  <si>
    <t>1433 Т</t>
  </si>
  <si>
    <t>1433-1 Т</t>
  </si>
  <si>
    <t>1434 Т</t>
  </si>
  <si>
    <t>1434-1 Т</t>
  </si>
  <si>
    <t>1435 Т</t>
  </si>
  <si>
    <t>1435-1 Т</t>
  </si>
  <si>
    <t>1435-2 Т</t>
  </si>
  <si>
    <t>1436 Т</t>
  </si>
  <si>
    <t>1436-1 Т</t>
  </si>
  <si>
    <t>1437 Т</t>
  </si>
  <si>
    <t>1437-1 Т</t>
  </si>
  <si>
    <t>1438 Т</t>
  </si>
  <si>
    <t>1438-1 Т</t>
  </si>
  <si>
    <t>1439 Т</t>
  </si>
  <si>
    <t>1439-1 Т</t>
  </si>
  <si>
    <t>1440 Т</t>
  </si>
  <si>
    <t>1441 Т</t>
  </si>
  <si>
    <t>1441-1 Т</t>
  </si>
  <si>
    <t>1442 Т</t>
  </si>
  <si>
    <t>1442-1 Т</t>
  </si>
  <si>
    <t>1442-2 Т</t>
  </si>
  <si>
    <t>1443 Т</t>
  </si>
  <si>
    <t>1443-1 Т</t>
  </si>
  <si>
    <t>1443-2 Т</t>
  </si>
  <si>
    <t>1444 Т</t>
  </si>
  <si>
    <t>1444-1 Т</t>
  </si>
  <si>
    <t>1444-2 Т</t>
  </si>
  <si>
    <t>1445 Т</t>
  </si>
  <si>
    <t>1446 Т</t>
  </si>
  <si>
    <t>1447 Т</t>
  </si>
  <si>
    <t>1447-1 Т</t>
  </si>
  <si>
    <t>1448 Т</t>
  </si>
  <si>
    <t>1448-1 Т</t>
  </si>
  <si>
    <t>1449 Т</t>
  </si>
  <si>
    <t>1449-1 Т</t>
  </si>
  <si>
    <t>1450 Т</t>
  </si>
  <si>
    <t>1450-1 Т</t>
  </si>
  <si>
    <t>1451 Т</t>
  </si>
  <si>
    <t>1452 Т</t>
  </si>
  <si>
    <t>1452-1 Т</t>
  </si>
  <si>
    <t>1453 Т</t>
  </si>
  <si>
    <t>1453-1 Т</t>
  </si>
  <si>
    <t>1453-2 Т</t>
  </si>
  <si>
    <t>1454 Т</t>
  </si>
  <si>
    <t>1454-1 Т</t>
  </si>
  <si>
    <t>1454-2 Т</t>
  </si>
  <si>
    <t>1455 Т</t>
  </si>
  <si>
    <t>1455-1 Т</t>
  </si>
  <si>
    <t>1455-2 Т</t>
  </si>
  <si>
    <t>1456 Т</t>
  </si>
  <si>
    <t>1456-1 Т</t>
  </si>
  <si>
    <t>1456-2 Т</t>
  </si>
  <si>
    <t>1457 Т</t>
  </si>
  <si>
    <t>1457-1 Т</t>
  </si>
  <si>
    <t>1457-2 Т</t>
  </si>
  <si>
    <t>1458 Т</t>
  </si>
  <si>
    <t>1458-1 Т</t>
  </si>
  <si>
    <t>1459 Т</t>
  </si>
  <si>
    <t>1459-1 Т</t>
  </si>
  <si>
    <t>1459-2 Т</t>
  </si>
  <si>
    <t>1460 Т</t>
  </si>
  <si>
    <t>1460-1 Т</t>
  </si>
  <si>
    <t>1461 Т</t>
  </si>
  <si>
    <t>1461-1 Т</t>
  </si>
  <si>
    <t>1462 Т</t>
  </si>
  <si>
    <t>1462-1 Т</t>
  </si>
  <si>
    <t>1463 Т</t>
  </si>
  <si>
    <t>1463-1 Т</t>
  </si>
  <si>
    <t>1464 Т</t>
  </si>
  <si>
    <t>1464-1 Т</t>
  </si>
  <si>
    <t>1465 Т</t>
  </si>
  <si>
    <t>1465-1 Т</t>
  </si>
  <si>
    <t>1466 Т</t>
  </si>
  <si>
    <t>1466-1 Т</t>
  </si>
  <si>
    <t>1467 Т</t>
  </si>
  <si>
    <t>1467-1 Т</t>
  </si>
  <si>
    <t>1468 Т</t>
  </si>
  <si>
    <t>1468-1 Т</t>
  </si>
  <si>
    <t>1468-2 Т</t>
  </si>
  <si>
    <t>1469 Т</t>
  </si>
  <si>
    <t>1469-1 Т</t>
  </si>
  <si>
    <t>1469-2 Т</t>
  </si>
  <si>
    <t>1470 Т</t>
  </si>
  <si>
    <t>1470-1 Т</t>
  </si>
  <si>
    <t>1470-2 Т</t>
  </si>
  <si>
    <t>1471 Т</t>
  </si>
  <si>
    <t>1471-1 Т</t>
  </si>
  <si>
    <t>1472 Т</t>
  </si>
  <si>
    <t>1472-1 Т</t>
  </si>
  <si>
    <t>1472-2 Т</t>
  </si>
  <si>
    <t>1473 Т</t>
  </si>
  <si>
    <t>1473-1 Т</t>
  </si>
  <si>
    <t>1473-2 Т</t>
  </si>
  <si>
    <t>1474 Т</t>
  </si>
  <si>
    <t>1474-1 Т</t>
  </si>
  <si>
    <t>1474-2 Т</t>
  </si>
  <si>
    <t>1475 Т</t>
  </si>
  <si>
    <t>1475-1 Т</t>
  </si>
  <si>
    <t>1475-2 Т</t>
  </si>
  <si>
    <t>1476 Т</t>
  </si>
  <si>
    <t>1476-1 Т</t>
  </si>
  <si>
    <t>1476-2 Т</t>
  </si>
  <si>
    <t>1477 Т</t>
  </si>
  <si>
    <t>1478 Т</t>
  </si>
  <si>
    <t>1478-1 Т</t>
  </si>
  <si>
    <t>1479 Т</t>
  </si>
  <si>
    <t>1479-1 Т</t>
  </si>
  <si>
    <t>1479-2 Т</t>
  </si>
  <si>
    <t>1480 Т</t>
  </si>
  <si>
    <t>1480-1 Т</t>
  </si>
  <si>
    <t>1480-2 Т</t>
  </si>
  <si>
    <t>1481 Т</t>
  </si>
  <si>
    <t>1481-1 Т</t>
  </si>
  <si>
    <t>1481-2 Т</t>
  </si>
  <si>
    <t>1482 Т</t>
  </si>
  <si>
    <t>1482-1 Т</t>
  </si>
  <si>
    <t>1483 Т</t>
  </si>
  <si>
    <t>1483-1 Т</t>
  </si>
  <si>
    <t>1484 Т</t>
  </si>
  <si>
    <t>1484-1 Т</t>
  </si>
  <si>
    <t>1484-2 Т</t>
  </si>
  <si>
    <t>1485 Т</t>
  </si>
  <si>
    <t>1485-1 Т</t>
  </si>
  <si>
    <t>1486 Т</t>
  </si>
  <si>
    <t>1487 Т</t>
  </si>
  <si>
    <t>1487-1 Т</t>
  </si>
  <si>
    <t>1487-2 Т</t>
  </si>
  <si>
    <t>1487-3 Т</t>
  </si>
  <si>
    <t>1488 Т</t>
  </si>
  <si>
    <t>1488-1 Т</t>
  </si>
  <si>
    <t>1488-2 Т</t>
  </si>
  <si>
    <t>1489 Т</t>
  </si>
  <si>
    <t>1489-1 Т</t>
  </si>
  <si>
    <t>1489-2 Т</t>
  </si>
  <si>
    <t>1490 Т</t>
  </si>
  <si>
    <t>1490-1 Т</t>
  </si>
  <si>
    <t>1490-2 Т</t>
  </si>
  <si>
    <t>1491 Т</t>
  </si>
  <si>
    <t>1491-1 Т</t>
  </si>
  <si>
    <t>1491-2 Т</t>
  </si>
  <si>
    <t>1492 Т</t>
  </si>
  <si>
    <t>1492-1 Т</t>
  </si>
  <si>
    <t>1493 Т</t>
  </si>
  <si>
    <t>1493-1 Т</t>
  </si>
  <si>
    <t>1494 Т</t>
  </si>
  <si>
    <t>1495 Т</t>
  </si>
  <si>
    <t>1495-1 Т</t>
  </si>
  <si>
    <t>1496 Т</t>
  </si>
  <si>
    <t>1496-1 Т</t>
  </si>
  <si>
    <t>1497 Т</t>
  </si>
  <si>
    <t>1497-1 Т</t>
  </si>
  <si>
    <t>1498 Т</t>
  </si>
  <si>
    <t>1498-1 Т</t>
  </si>
  <si>
    <t>1499 Т</t>
  </si>
  <si>
    <t>1499-1 Т</t>
  </si>
  <si>
    <t>1500 Т</t>
  </si>
  <si>
    <t>1500-1 Т</t>
  </si>
  <si>
    <t>1501 Т</t>
  </si>
  <si>
    <t>1501-1 Т</t>
  </si>
  <si>
    <t>1502 Т</t>
  </si>
  <si>
    <t>1502-1 Т</t>
  </si>
  <si>
    <t>1503 Т</t>
  </si>
  <si>
    <t>1503-1 Т</t>
  </si>
  <si>
    <t>1503-2 Т</t>
  </si>
  <si>
    <t>1504 Т</t>
  </si>
  <si>
    <t>1504-1 Т</t>
  </si>
  <si>
    <t>1504-2 Т</t>
  </si>
  <si>
    <t>1505 Т</t>
  </si>
  <si>
    <t>1505-1 Т</t>
  </si>
  <si>
    <t>1505-2 Т</t>
  </si>
  <si>
    <t>1506 Т</t>
  </si>
  <si>
    <t>1506-1 Т</t>
  </si>
  <si>
    <t>1507 Т</t>
  </si>
  <si>
    <t>1507-1 Т</t>
  </si>
  <si>
    <t>1508 Т</t>
  </si>
  <si>
    <t>1509 Т</t>
  </si>
  <si>
    <t>1510 Т</t>
  </si>
  <si>
    <t>1511 Т</t>
  </si>
  <si>
    <t>1512 Т</t>
  </si>
  <si>
    <t>1513 Т</t>
  </si>
  <si>
    <t>1514 Т</t>
  </si>
  <si>
    <t>1514-1 Т</t>
  </si>
  <si>
    <t>1515 Т</t>
  </si>
  <si>
    <t>1515-1 Т</t>
  </si>
  <si>
    <t>1516 Т</t>
  </si>
  <si>
    <t>1516-1 Т</t>
  </si>
  <si>
    <t>1516-2 Т</t>
  </si>
  <si>
    <t>1517 Т</t>
  </si>
  <si>
    <t>1517-1 Т</t>
  </si>
  <si>
    <t>1517-2 Т</t>
  </si>
  <si>
    <t>1518 Т</t>
  </si>
  <si>
    <t>1518-1 Т</t>
  </si>
  <si>
    <t>1518-2 Т</t>
  </si>
  <si>
    <t>1519 Т</t>
  </si>
  <si>
    <t>1519-1 Т</t>
  </si>
  <si>
    <t>1520 Т</t>
  </si>
  <si>
    <t>1520-1 Т</t>
  </si>
  <si>
    <t>1521 Т</t>
  </si>
  <si>
    <t>1522 Т</t>
  </si>
  <si>
    <t>1523 Т</t>
  </si>
  <si>
    <t>1524 Т</t>
  </si>
  <si>
    <t>1525 Т</t>
  </si>
  <si>
    <t>1526 Т</t>
  </si>
  <si>
    <t>1527 Т</t>
  </si>
  <si>
    <t>1527-1 Т</t>
  </si>
  <si>
    <t>1527-2 Т</t>
  </si>
  <si>
    <t>1528 Т</t>
  </si>
  <si>
    <t>1528-1 Т</t>
  </si>
  <si>
    <t>1528-2 Т</t>
  </si>
  <si>
    <t>1528-3 Т</t>
  </si>
  <si>
    <t>1529 Т</t>
  </si>
  <si>
    <t>1529-1 Т</t>
  </si>
  <si>
    <t>1529-2 Т</t>
  </si>
  <si>
    <t>1530 Т</t>
  </si>
  <si>
    <t>1530-1 Т</t>
  </si>
  <si>
    <t>1531 Т</t>
  </si>
  <si>
    <t>1531-1 Т</t>
  </si>
  <si>
    <t>1532 Т</t>
  </si>
  <si>
    <t>1532-1 Т</t>
  </si>
  <si>
    <t>1533 Т</t>
  </si>
  <si>
    <t>1533-1 Т</t>
  </si>
  <si>
    <t>1534 Т</t>
  </si>
  <si>
    <t>1534-1 Т</t>
  </si>
  <si>
    <t>1535 Т</t>
  </si>
  <si>
    <t>1535-1 Т</t>
  </si>
  <si>
    <t>1536 Т</t>
  </si>
  <si>
    <t>1536-1 Т</t>
  </si>
  <si>
    <t>1537 Т</t>
  </si>
  <si>
    <t>1538 Т</t>
  </si>
  <si>
    <t>1538-1 Т</t>
  </si>
  <si>
    <t>1539 Т</t>
  </si>
  <si>
    <t>1539-1 Т</t>
  </si>
  <si>
    <t>1540 Т</t>
  </si>
  <si>
    <t>1540-1 Т</t>
  </si>
  <si>
    <t>1541 Т</t>
  </si>
  <si>
    <t>1542 Т</t>
  </si>
  <si>
    <t>1542-1 Т</t>
  </si>
  <si>
    <t>1543 Т</t>
  </si>
  <si>
    <t>1543-1 Т</t>
  </si>
  <si>
    <t>1544 Т</t>
  </si>
  <si>
    <t>1545 Т</t>
  </si>
  <si>
    <t>1545-1 Т</t>
  </si>
  <si>
    <t>1546 Т</t>
  </si>
  <si>
    <t>1546-1 Т</t>
  </si>
  <si>
    <t>1547 Т</t>
  </si>
  <si>
    <t>1547-1 Т</t>
  </si>
  <si>
    <t>1548 Т</t>
  </si>
  <si>
    <t>1549 Т</t>
  </si>
  <si>
    <t>1549-1 Т</t>
  </si>
  <si>
    <t>1550 Т</t>
  </si>
  <si>
    <t>1550-1 Т</t>
  </si>
  <si>
    <t>1551 Т</t>
  </si>
  <si>
    <t>1552 Т</t>
  </si>
  <si>
    <t>1553 Т</t>
  </si>
  <si>
    <t>1554 Т</t>
  </si>
  <si>
    <t>1555 Т</t>
  </si>
  <si>
    <t>1556 Т</t>
  </si>
  <si>
    <t>1557 Т</t>
  </si>
  <si>
    <t>1558 Т</t>
  </si>
  <si>
    <t>1559 Т</t>
  </si>
  <si>
    <t>1560 Т</t>
  </si>
  <si>
    <t>1561 Т</t>
  </si>
  <si>
    <t>1562 Т</t>
  </si>
  <si>
    <t>1562-1 Т</t>
  </si>
  <si>
    <t>1563 Т</t>
  </si>
  <si>
    <t>1563-1 Т</t>
  </si>
  <si>
    <t>1564 Т</t>
  </si>
  <si>
    <t>1565 Т</t>
  </si>
  <si>
    <t>1565-1 Т</t>
  </si>
  <si>
    <t>1566 Т</t>
  </si>
  <si>
    <t>1566-1 Т</t>
  </si>
  <si>
    <t>1567 Т</t>
  </si>
  <si>
    <t>1567-1 Т</t>
  </si>
  <si>
    <t>1568 Т</t>
  </si>
  <si>
    <t>1568-1 Т</t>
  </si>
  <si>
    <t>1569 Т</t>
  </si>
  <si>
    <t>1570 Т</t>
  </si>
  <si>
    <t>1571 Т</t>
  </si>
  <si>
    <t>1572 Т</t>
  </si>
  <si>
    <t>1572-1 Т</t>
  </si>
  <si>
    <t>1572-2 Т</t>
  </si>
  <si>
    <t>1573 Т</t>
  </si>
  <si>
    <t>1573-1 Т</t>
  </si>
  <si>
    <t>1574 Т</t>
  </si>
  <si>
    <t>1575 Т</t>
  </si>
  <si>
    <t>1575-1 Т</t>
  </si>
  <si>
    <t>1575-2 Т</t>
  </si>
  <si>
    <t>1576 Т</t>
  </si>
  <si>
    <t>1576-1 Т</t>
  </si>
  <si>
    <t>1577 Т</t>
  </si>
  <si>
    <t>1578 Т</t>
  </si>
  <si>
    <t>1579 Т</t>
  </si>
  <si>
    <t>1580 Т</t>
  </si>
  <si>
    <t>1581 Т</t>
  </si>
  <si>
    <t>1582 Т</t>
  </si>
  <si>
    <t>1583 Т</t>
  </si>
  <si>
    <t>1584 Т</t>
  </si>
  <si>
    <t>1585 Т</t>
  </si>
  <si>
    <t>1586 Т</t>
  </si>
  <si>
    <t>1587 Т</t>
  </si>
  <si>
    <t>1588 Т</t>
  </si>
  <si>
    <t>1588-1 Т</t>
  </si>
  <si>
    <t>1589 Т</t>
  </si>
  <si>
    <t>1590 Т</t>
  </si>
  <si>
    <t>1590-1 Т</t>
  </si>
  <si>
    <t>1591 Т</t>
  </si>
  <si>
    <t>1591-1 Т</t>
  </si>
  <si>
    <t>1591-2 Т</t>
  </si>
  <si>
    <t>1592 Т</t>
  </si>
  <si>
    <t>1592-1 Т</t>
  </si>
  <si>
    <t>1592-2 Т</t>
  </si>
  <si>
    <t>1593 Т</t>
  </si>
  <si>
    <t>1593-1 Т</t>
  </si>
  <si>
    <t>1593-2 Т</t>
  </si>
  <si>
    <t>1594 Т</t>
  </si>
  <si>
    <t>1595 Т</t>
  </si>
  <si>
    <t>1595-1 Т</t>
  </si>
  <si>
    <t>1596 Т</t>
  </si>
  <si>
    <t>1597 Т</t>
  </si>
  <si>
    <t>1597-1 Т</t>
  </si>
  <si>
    <t>1598 Т</t>
  </si>
  <si>
    <t>1598-1 Т</t>
  </si>
  <si>
    <t>1598-2 Т</t>
  </si>
  <si>
    <t>1599 Т</t>
  </si>
  <si>
    <t>1599-1 Т</t>
  </si>
  <si>
    <t>1599-2 Т</t>
  </si>
  <si>
    <t>1600 Т</t>
  </si>
  <si>
    <t>1600-1 Т</t>
  </si>
  <si>
    <t>1600-2 Т</t>
  </si>
  <si>
    <t>1601 Т</t>
  </si>
  <si>
    <t>1601-1 Т</t>
  </si>
  <si>
    <t>1602 Т</t>
  </si>
  <si>
    <t>1602-1 Т</t>
  </si>
  <si>
    <t>1603 Т</t>
  </si>
  <si>
    <t>1603-1 Т</t>
  </si>
  <si>
    <t>1604 Т</t>
  </si>
  <si>
    <t>1604-1 Т</t>
  </si>
  <si>
    <t>1605 Т</t>
  </si>
  <si>
    <t>1605-1 Т</t>
  </si>
  <si>
    <t>1606 Т</t>
  </si>
  <si>
    <t>1607 Т</t>
  </si>
  <si>
    <t>1608 Т</t>
  </si>
  <si>
    <t>1608-1 Т</t>
  </si>
  <si>
    <t>1609 Т</t>
  </si>
  <si>
    <t>1610 Т</t>
  </si>
  <si>
    <t>1611 Т</t>
  </si>
  <si>
    <t>1611-1 Т</t>
  </si>
  <si>
    <t>1612 Т</t>
  </si>
  <si>
    <t>1612-1 Т</t>
  </si>
  <si>
    <t>1612-2 Т</t>
  </si>
  <si>
    <t>1613 Т</t>
  </si>
  <si>
    <t>1614 Т</t>
  </si>
  <si>
    <t>1614-1 Т</t>
  </si>
  <si>
    <t>1614-2 Т</t>
  </si>
  <si>
    <t>1615 Т</t>
  </si>
  <si>
    <t>1615-1 Т</t>
  </si>
  <si>
    <t>1615-2 Т</t>
  </si>
  <si>
    <t>1616 Т</t>
  </si>
  <si>
    <t>1617 Т</t>
  </si>
  <si>
    <t>1618 Т</t>
  </si>
  <si>
    <t>1618-1 Т</t>
  </si>
  <si>
    <t>1618-2 Т</t>
  </si>
  <si>
    <t>1619 Т</t>
  </si>
  <si>
    <t>1619-1 Т</t>
  </si>
  <si>
    <t>1620 Т</t>
  </si>
  <si>
    <t>1620-1 Т</t>
  </si>
  <si>
    <t>1620-2 Т</t>
  </si>
  <si>
    <t>1621 Т</t>
  </si>
  <si>
    <t>1622 Т</t>
  </si>
  <si>
    <t>1622-1 Т</t>
  </si>
  <si>
    <t>1622-2 Т</t>
  </si>
  <si>
    <t>1623 Т</t>
  </si>
  <si>
    <t>1623-1 Т</t>
  </si>
  <si>
    <t>1623-2 Т</t>
  </si>
  <si>
    <t>1624 Т</t>
  </si>
  <si>
    <t>1624-1 Т</t>
  </si>
  <si>
    <t>1625 Т</t>
  </si>
  <si>
    <t>1626 Т</t>
  </si>
  <si>
    <t>1626-1 Т</t>
  </si>
  <si>
    <t>1627 Т</t>
  </si>
  <si>
    <t>1627-1 Т</t>
  </si>
  <si>
    <t>1627-2 Т</t>
  </si>
  <si>
    <t>1628 Т</t>
  </si>
  <si>
    <t>1628-1 Т</t>
  </si>
  <si>
    <t>1629 Т</t>
  </si>
  <si>
    <t>1629-1 Т</t>
  </si>
  <si>
    <t>1630 Т</t>
  </si>
  <si>
    <t>1631 Т</t>
  </si>
  <si>
    <t>1632 Т</t>
  </si>
  <si>
    <t>1633 Т</t>
  </si>
  <si>
    <t>1633-1 Т</t>
  </si>
  <si>
    <t>1634 Т</t>
  </si>
  <si>
    <t>1635 Т</t>
  </si>
  <si>
    <t>1636 Т</t>
  </si>
  <si>
    <t>1637 Т</t>
  </si>
  <si>
    <t>1637-1 Т</t>
  </si>
  <si>
    <t>1638 Т</t>
  </si>
  <si>
    <t>1638-1 Т</t>
  </si>
  <si>
    <t>1639 Т</t>
  </si>
  <si>
    <t>1639-1 Т</t>
  </si>
  <si>
    <t>1640 Т</t>
  </si>
  <si>
    <t>1640-1 Т</t>
  </si>
  <si>
    <t>1641 Т</t>
  </si>
  <si>
    <t>1641-1 Т</t>
  </si>
  <si>
    <t>1642 Т</t>
  </si>
  <si>
    <t>1642-1 Т</t>
  </si>
  <si>
    <t>1643 Т</t>
  </si>
  <si>
    <t>1643-1 Т</t>
  </si>
  <si>
    <t>1644 Т</t>
  </si>
  <si>
    <t>1644-1 Т</t>
  </si>
  <si>
    <t>1645 Т</t>
  </si>
  <si>
    <t>1645-1 Т</t>
  </si>
  <si>
    <t>1646 Т</t>
  </si>
  <si>
    <t>1647 Т</t>
  </si>
  <si>
    <t>1647-1 Т</t>
  </si>
  <si>
    <t>1648 Т</t>
  </si>
  <si>
    <t>1649 Т</t>
  </si>
  <si>
    <t>1650 Т</t>
  </si>
  <si>
    <t>1651 Т</t>
  </si>
  <si>
    <t>1652 Т</t>
  </si>
  <si>
    <t>1653 Т</t>
  </si>
  <si>
    <t>1653-1 Т</t>
  </si>
  <si>
    <t>1654 Т</t>
  </si>
  <si>
    <t>1654-1 Т</t>
  </si>
  <si>
    <t>1655 Т</t>
  </si>
  <si>
    <t>1655-1 Т</t>
  </si>
  <si>
    <t>1656 Т</t>
  </si>
  <si>
    <t>1656-1 Т</t>
  </si>
  <si>
    <t>1656-2 Т</t>
  </si>
  <si>
    <t>1657 Т</t>
  </si>
  <si>
    <t>1657-1 Т</t>
  </si>
  <si>
    <t>1658 Т</t>
  </si>
  <si>
    <t>1658-1 Т</t>
  </si>
  <si>
    <t>1658-2 Т</t>
  </si>
  <si>
    <t>1659 Т</t>
  </si>
  <si>
    <t>1659-1 Т</t>
  </si>
  <si>
    <t>1659-2 Т</t>
  </si>
  <si>
    <t>1660 Т</t>
  </si>
  <si>
    <t>1660-1 Т</t>
  </si>
  <si>
    <t>1660-2 Т</t>
  </si>
  <si>
    <t>1661 Т</t>
  </si>
  <si>
    <t>1661-1 Т</t>
  </si>
  <si>
    <t>1661-2 Т</t>
  </si>
  <si>
    <t>1662 Т</t>
  </si>
  <si>
    <t>1662-1 Т</t>
  </si>
  <si>
    <t>1662-2 Т</t>
  </si>
  <si>
    <t>1663 Т</t>
  </si>
  <si>
    <t>1663-1 Т</t>
  </si>
  <si>
    <t>1663-2 Т</t>
  </si>
  <si>
    <t>1664 Т</t>
  </si>
  <si>
    <t>1664-1 Т</t>
  </si>
  <si>
    <t>1664-2 Т</t>
  </si>
  <si>
    <t>1665 Т</t>
  </si>
  <si>
    <t>1665-1 Т</t>
  </si>
  <si>
    <t>1665-2 Т</t>
  </si>
  <si>
    <t>1666 Т</t>
  </si>
  <si>
    <t>1666-1 Т</t>
  </si>
  <si>
    <t>1666-2 Т</t>
  </si>
  <si>
    <t>1667 Т</t>
  </si>
  <si>
    <t>1667-1 Т</t>
  </si>
  <si>
    <t>1667-2 Т</t>
  </si>
  <si>
    <t>1668 Т</t>
  </si>
  <si>
    <t>1668-1 Т</t>
  </si>
  <si>
    <t>1668-2 Т</t>
  </si>
  <si>
    <t>1669 Т</t>
  </si>
  <si>
    <t>1669-1 Т</t>
  </si>
  <si>
    <t>1670 Т</t>
  </si>
  <si>
    <t>1670-1 Т</t>
  </si>
  <si>
    <t>1671 Т</t>
  </si>
  <si>
    <t>1671-1 Т</t>
  </si>
  <si>
    <t>1672 Т</t>
  </si>
  <si>
    <t>1672-1 Т</t>
  </si>
  <si>
    <t>1673 Т</t>
  </si>
  <si>
    <t>1673-1 Т</t>
  </si>
  <si>
    <t>1674 Т</t>
  </si>
  <si>
    <t>1674-1 Т</t>
  </si>
  <si>
    <t>1675 Т</t>
  </si>
  <si>
    <t>1675-1 Т</t>
  </si>
  <si>
    <t>1676 Т</t>
  </si>
  <si>
    <t>1676-1 Т</t>
  </si>
  <si>
    <t>1677 Т</t>
  </si>
  <si>
    <t>1677-1 Т</t>
  </si>
  <si>
    <t>1678 Т</t>
  </si>
  <si>
    <t>1678-1 Т</t>
  </si>
  <si>
    <t>1679 Т</t>
  </si>
  <si>
    <t>1679-1 Т</t>
  </si>
  <si>
    <t>1680 Т</t>
  </si>
  <si>
    <t>1680-1 Т</t>
  </si>
  <si>
    <t>1680-2 Т</t>
  </si>
  <si>
    <t>1681 Т</t>
  </si>
  <si>
    <t>1681-2 Т</t>
  </si>
  <si>
    <t>1682 Т</t>
  </si>
  <si>
    <t>1682-1 Т</t>
  </si>
  <si>
    <t>1682-2 Т</t>
  </si>
  <si>
    <t>1683 Т</t>
  </si>
  <si>
    <t>1683-1 Т</t>
  </si>
  <si>
    <t>1683-2 Т</t>
  </si>
  <si>
    <t>1684 Т</t>
  </si>
  <si>
    <t>1684-1 Т</t>
  </si>
  <si>
    <t>1685 Т</t>
  </si>
  <si>
    <t>1685-1 Т</t>
  </si>
  <si>
    <t>1686 Т</t>
  </si>
  <si>
    <t>1686-1 Т</t>
  </si>
  <si>
    <t>1687 Т</t>
  </si>
  <si>
    <t>1687-1 Т</t>
  </si>
  <si>
    <t>1688 Т</t>
  </si>
  <si>
    <t>1688-1 Т</t>
  </si>
  <si>
    <t>1689 Т</t>
  </si>
  <si>
    <t>1689-1 Т</t>
  </si>
  <si>
    <t>1689-2 Т</t>
  </si>
  <si>
    <t>1690 Т</t>
  </si>
  <si>
    <t>1690-1 Т</t>
  </si>
  <si>
    <t>1690-2 Т</t>
  </si>
  <si>
    <t>1691 Т</t>
  </si>
  <si>
    <t>1691-1 Т</t>
  </si>
  <si>
    <t>1692 Т</t>
  </si>
  <si>
    <t>1692-1 Т</t>
  </si>
  <si>
    <t>1693 Т</t>
  </si>
  <si>
    <t>1694 Т</t>
  </si>
  <si>
    <t>1694-1 Т</t>
  </si>
  <si>
    <t>1694-2 Т</t>
  </si>
  <si>
    <t>1695 Т</t>
  </si>
  <si>
    <t>1695-1 Т</t>
  </si>
  <si>
    <t>1696 Т</t>
  </si>
  <si>
    <t>1696-1 Т</t>
  </si>
  <si>
    <t>1697 Т</t>
  </si>
  <si>
    <t>1697-1 Т</t>
  </si>
  <si>
    <t>1697-2 Т</t>
  </si>
  <si>
    <t>1698 Т</t>
  </si>
  <si>
    <t>1698-1 Т</t>
  </si>
  <si>
    <t>1698-2 Т</t>
  </si>
  <si>
    <t>1699 Т</t>
  </si>
  <si>
    <t>1699-1 Т</t>
  </si>
  <si>
    <t>1700 Т</t>
  </si>
  <si>
    <t>1700-1 Т</t>
  </si>
  <si>
    <t>1701 Т</t>
  </si>
  <si>
    <t>1702 Т</t>
  </si>
  <si>
    <t>1702-1 Т</t>
  </si>
  <si>
    <t>1703 Т</t>
  </si>
  <si>
    <t>1703-1 Т</t>
  </si>
  <si>
    <t>1704 Т</t>
  </si>
  <si>
    <t>1704-1 Т</t>
  </si>
  <si>
    <t>1705 Т</t>
  </si>
  <si>
    <t>1705-1 Т</t>
  </si>
  <si>
    <t>1706 Т</t>
  </si>
  <si>
    <t>1706-1 Т</t>
  </si>
  <si>
    <t>1706-2 Т</t>
  </si>
  <si>
    <t>1707 Т</t>
  </si>
  <si>
    <t>1707-1 Т</t>
  </si>
  <si>
    <t>1708 Т</t>
  </si>
  <si>
    <t>1708-1 Т</t>
  </si>
  <si>
    <t>1709 Т</t>
  </si>
  <si>
    <t>1709-1 Т</t>
  </si>
  <si>
    <t>1710 Т</t>
  </si>
  <si>
    <t>1710-1 Т</t>
  </si>
  <si>
    <t>1711 Т</t>
  </si>
  <si>
    <t>1711-1 Т</t>
  </si>
  <si>
    <t>1712 Т</t>
  </si>
  <si>
    <t>1712-1 Т</t>
  </si>
  <si>
    <t>1713 Т</t>
  </si>
  <si>
    <t>1713-1 Т</t>
  </si>
  <si>
    <t>1714 Т</t>
  </si>
  <si>
    <t>1714-1 Т</t>
  </si>
  <si>
    <t>1715 Т</t>
  </si>
  <si>
    <t>1715-1 Т</t>
  </si>
  <si>
    <t>1716 Т</t>
  </si>
  <si>
    <t>1716-1 Т</t>
  </si>
  <si>
    <t>1716-2 Т</t>
  </si>
  <si>
    <t>1717 Т</t>
  </si>
  <si>
    <t>1717-1 Т</t>
  </si>
  <si>
    <t>1718 Т</t>
  </si>
  <si>
    <t>1718-1 Т</t>
  </si>
  <si>
    <t>1719 Т</t>
  </si>
  <si>
    <t>1719-1 Т</t>
  </si>
  <si>
    <t>1720 Т</t>
  </si>
  <si>
    <t>1720-1 Т</t>
  </si>
  <si>
    <t>1721 Т</t>
  </si>
  <si>
    <t>1721-1 Т</t>
  </si>
  <si>
    <t>1722 Т</t>
  </si>
  <si>
    <t>1722-1 Т</t>
  </si>
  <si>
    <t>1723 Т</t>
  </si>
  <si>
    <t>1723-1 Т</t>
  </si>
  <si>
    <t>1724 Т</t>
  </si>
  <si>
    <t>1724-1 Т</t>
  </si>
  <si>
    <t>1725 Т</t>
  </si>
  <si>
    <t>1725-1 Т</t>
  </si>
  <si>
    <t>1726 Т</t>
  </si>
  <si>
    <t>1726-1 Т</t>
  </si>
  <si>
    <t>1727 Т</t>
  </si>
  <si>
    <t>1727-1 Т</t>
  </si>
  <si>
    <t>1728 Т</t>
  </si>
  <si>
    <t>1728-1 Т</t>
  </si>
  <si>
    <t>1729 Т</t>
  </si>
  <si>
    <t>1729-1 Т</t>
  </si>
  <si>
    <t>1730 Т</t>
  </si>
  <si>
    <t>1730-1 Т</t>
  </si>
  <si>
    <t>1730-2 Т</t>
  </si>
  <si>
    <t>1731 Т</t>
  </si>
  <si>
    <t>1731-1 Т</t>
  </si>
  <si>
    <t>1732 Т</t>
  </si>
  <si>
    <t>1732-1 Т</t>
  </si>
  <si>
    <t>1733 Т</t>
  </si>
  <si>
    <t>1733-1 Т</t>
  </si>
  <si>
    <t>1734 Т</t>
  </si>
  <si>
    <t>1734-1 Т</t>
  </si>
  <si>
    <t>1735 Т</t>
  </si>
  <si>
    <t>1735-1 Т</t>
  </si>
  <si>
    <t>1736 Т</t>
  </si>
  <si>
    <t>1737 Т</t>
  </si>
  <si>
    <t>1737-1 Т</t>
  </si>
  <si>
    <t>1738 Т</t>
  </si>
  <si>
    <t>1739 Т</t>
  </si>
  <si>
    <t>1740 Т</t>
  </si>
  <si>
    <t>1741 Т</t>
  </si>
  <si>
    <t>1742 Т</t>
  </si>
  <si>
    <t>1743 Т</t>
  </si>
  <si>
    <t>1744 Т</t>
  </si>
  <si>
    <t>1745 Т</t>
  </si>
  <si>
    <t>1746 Т</t>
  </si>
  <si>
    <t>1747 Т</t>
  </si>
  <si>
    <t>1748 Т</t>
  </si>
  <si>
    <t>1749 Т</t>
  </si>
  <si>
    <t>1749-1 Т</t>
  </si>
  <si>
    <t>1750 Т</t>
  </si>
  <si>
    <t>1750-1 Т</t>
  </si>
  <si>
    <t>1751 Т</t>
  </si>
  <si>
    <t>1751-1 Т</t>
  </si>
  <si>
    <t>1752 Т</t>
  </si>
  <si>
    <t>1752-1 Т</t>
  </si>
  <si>
    <t>1753 Т</t>
  </si>
  <si>
    <t>1754 Т</t>
  </si>
  <si>
    <t>1754-1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</si>
  <si>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</si>
  <si>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</si>
  <si>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</si>
  <si>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</si>
  <si>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</si>
  <si>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</si>
  <si>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</si>
  <si>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</si>
  <si>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</si>
  <si>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</si>
  <si>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</si>
  <si>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</si>
  <si>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</si>
  <si>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</si>
  <si>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</si>
  <si>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</si>
  <si>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</si>
  <si>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</si>
  <si>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</si>
  <si>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</si>
  <si>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</si>
  <si>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</si>
  <si>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</si>
  <si>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</si>
  <si>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</si>
  <si>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</si>
  <si>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1780-1 Т</t>
  </si>
  <si>
    <t>1781 Т</t>
  </si>
  <si>
    <t>1781-1 Т</t>
  </si>
  <si>
    <t>1782 Т</t>
  </si>
  <si>
    <t>1782-1 Т</t>
  </si>
  <si>
    <t>1783 Т</t>
  </si>
  <si>
    <t>1784 Т</t>
  </si>
  <si>
    <t>1784-1 Т</t>
  </si>
  <si>
    <t>1785 Т</t>
  </si>
  <si>
    <t>1785-1 Т</t>
  </si>
  <si>
    <t>1786 Т</t>
  </si>
  <si>
    <t>1786-1 Т</t>
  </si>
  <si>
    <t>1787 Т</t>
  </si>
  <si>
    <t>1787-1 Т</t>
  </si>
  <si>
    <t>1788 Т</t>
  </si>
  <si>
    <t>1788-1 Т</t>
  </si>
  <si>
    <t>1789 Т</t>
  </si>
  <si>
    <t>1789-1 Т</t>
  </si>
  <si>
    <t>1790 Т</t>
  </si>
  <si>
    <t>1790-1 Т</t>
  </si>
  <si>
    <t>1791 Т</t>
  </si>
  <si>
    <t>1791-1 Т</t>
  </si>
  <si>
    <t>1792 Т</t>
  </si>
  <si>
    <t>1792-1 Т</t>
  </si>
  <si>
    <t>1793 Т</t>
  </si>
  <si>
    <t>1793-1 Т</t>
  </si>
  <si>
    <t>1794 Т</t>
  </si>
  <si>
    <t>1794-1 Т</t>
  </si>
  <si>
    <t>1795 Т</t>
  </si>
  <si>
    <t>1795-1 Т</t>
  </si>
  <si>
    <t>1796 Т</t>
  </si>
  <si>
    <t>1796-1 Т</t>
  </si>
  <si>
    <t>1797 Т</t>
  </si>
  <si>
    <t>1797-1 Т</t>
  </si>
  <si>
    <t>1798 Т</t>
  </si>
  <si>
    <t>1798-1 Т</t>
  </si>
  <si>
    <t>1799 Т</t>
  </si>
  <si>
    <t>1799-1 Т</t>
  </si>
  <si>
    <t>1800 Т</t>
  </si>
  <si>
    <t>1800-1 Т</t>
  </si>
  <si>
    <t>1801 Т</t>
  </si>
  <si>
    <t>1801-1 Т</t>
  </si>
  <si>
    <t>1802 Т</t>
  </si>
  <si>
    <t>1802-1 Т</t>
  </si>
  <si>
    <t>1803 Т</t>
  </si>
  <si>
    <t>1803-1 Т</t>
  </si>
  <si>
    <t>1804 Т</t>
  </si>
  <si>
    <t>1804-1 Т</t>
  </si>
  <si>
    <t>1805 Т</t>
  </si>
  <si>
    <t>1805-1 Т</t>
  </si>
  <si>
    <t>1806 Т</t>
  </si>
  <si>
    <t>1806-1 Т</t>
  </si>
  <si>
    <t>1807 Т</t>
  </si>
  <si>
    <t>1807-1 Т</t>
  </si>
  <si>
    <t>1808 Т</t>
  </si>
  <si>
    <t>1809 Т</t>
  </si>
  <si>
    <t>1810 Т</t>
  </si>
  <si>
    <t>1811 Т</t>
  </si>
  <si>
    <t>1812 Т</t>
  </si>
  <si>
    <t>1813 Т</t>
  </si>
  <si>
    <t>1813-1 Т</t>
  </si>
  <si>
    <t>1814 Т</t>
  </si>
  <si>
    <t>1815 Т</t>
  </si>
  <si>
    <t>1816 Т</t>
  </si>
  <si>
    <t>1817 Т</t>
  </si>
  <si>
    <t>1818 Т</t>
  </si>
  <si>
    <t>1819 Т</t>
  </si>
  <si>
    <t>1820 Т</t>
  </si>
  <si>
    <t>1821 Т</t>
  </si>
  <si>
    <t>1822 Т</t>
  </si>
  <si>
    <t>1822-1 Т</t>
  </si>
  <si>
    <t>1823 Т</t>
  </si>
  <si>
    <t>1824 Т</t>
  </si>
  <si>
    <t>1824-1 Т</t>
  </si>
  <si>
    <t>1825 Т</t>
  </si>
  <si>
    <t>1826 Т</t>
  </si>
  <si>
    <t>1827 Т</t>
  </si>
  <si>
    <t>1828 Т</t>
  </si>
  <si>
    <t>1828-1 Т</t>
  </si>
  <si>
    <t>1829 Т</t>
  </si>
  <si>
    <t>1829-1 Т</t>
  </si>
  <si>
    <t>1830 Т</t>
  </si>
  <si>
    <t>1831 Т</t>
  </si>
  <si>
    <t>1832 Т</t>
  </si>
  <si>
    <t>1832-1 Т</t>
  </si>
  <si>
    <t>1833 Т</t>
  </si>
  <si>
    <t>1834 Т</t>
  </si>
  <si>
    <t>1835 Т</t>
  </si>
  <si>
    <t>1836 Т</t>
  </si>
  <si>
    <t>1837 Т</t>
  </si>
  <si>
    <t>1838 Т</t>
  </si>
  <si>
    <t>1838-1 Т</t>
  </si>
  <si>
    <t>1839 Т</t>
  </si>
  <si>
    <t>1839-1 Т</t>
  </si>
  <si>
    <t>1840 Т</t>
  </si>
  <si>
    <t>1840-1 Т</t>
  </si>
  <si>
    <t>1841 Т</t>
  </si>
  <si>
    <t>1841-1 Т</t>
  </si>
  <si>
    <t>1842 Т</t>
  </si>
  <si>
    <t>1842-1 Т</t>
  </si>
  <si>
    <t>1843 Т</t>
  </si>
  <si>
    <t>1844 Т</t>
  </si>
  <si>
    <t>1845 Т</t>
  </si>
  <si>
    <t>1846 Т</t>
  </si>
  <si>
    <t>1847 Т</t>
  </si>
  <si>
    <t>1848 Т</t>
  </si>
  <si>
    <t>1849 Т</t>
  </si>
  <si>
    <t>1850 Т</t>
  </si>
  <si>
    <t>1851 Т</t>
  </si>
  <si>
    <t>1852 Т</t>
  </si>
  <si>
    <t>1853 Т</t>
  </si>
  <si>
    <t>1854-Т</t>
  </si>
  <si>
    <t>1855-Т</t>
  </si>
  <si>
    <t>1856-Т</t>
  </si>
  <si>
    <t>1857-Т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</si>
  <si>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</si>
  <si>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</si>
  <si>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</si>
  <si>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</si>
  <si>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</si>
  <si>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</si>
  <si>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</si>
  <si>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</si>
  <si>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</si>
  <si>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</si>
  <si>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</si>
  <si>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</si>
  <si>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</si>
  <si>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</si>
  <si>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</si>
  <si>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</si>
  <si>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</si>
  <si>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</si>
  <si>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</si>
  <si>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</si>
  <si>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</si>
  <si>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</si>
  <si>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</si>
  <si>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</si>
  <si>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</si>
  <si>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</si>
  <si>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</si>
  <si>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</si>
  <si>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</si>
  <si>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</si>
  <si>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</si>
  <si>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</si>
  <si>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</si>
  <si>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</si>
  <si>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</si>
  <si>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</si>
  <si>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</si>
  <si>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</si>
  <si>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</si>
  <si>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</si>
  <si>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</si>
  <si>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</si>
  <si>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</si>
  <si>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</si>
  <si>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</si>
  <si>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</si>
  <si>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</si>
  <si>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</si>
  <si>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</si>
  <si>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</si>
  <si>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</si>
  <si>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</si>
  <si>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</si>
  <si>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</si>
  <si>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</si>
  <si>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</si>
  <si>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</si>
  <si>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</si>
  <si>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</si>
  <si>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</si>
  <si>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</si>
  <si>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</si>
  <si>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</si>
  <si>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</si>
  <si>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</si>
  <si>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</si>
  <si>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</si>
  <si>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</si>
  <si>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</si>
  <si>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</si>
  <si>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</si>
  <si>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</si>
  <si>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</si>
  <si>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</si>
  <si>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</si>
  <si>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</si>
  <si>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</si>
  <si>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</si>
  <si>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</si>
  <si>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</si>
  <si>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</si>
  <si>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</si>
  <si>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</si>
  <si>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</si>
  <si>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</si>
  <si>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</si>
  <si>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</si>
  <si>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</si>
  <si>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</si>
  <si>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</si>
  <si>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</si>
  <si>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</si>
  <si>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</si>
  <si>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</si>
  <si>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</si>
  <si>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</si>
  <si>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</si>
  <si>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</si>
  <si>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</si>
  <si>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</si>
  <si>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</si>
  <si>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</si>
  <si>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</si>
  <si>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</si>
  <si>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</si>
  <si>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</si>
  <si>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</si>
  <si>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</si>
  <si>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</si>
  <si>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</si>
  <si>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</si>
  <si>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</si>
  <si>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</si>
  <si>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</si>
  <si>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</si>
  <si>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</si>
  <si>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</si>
  <si>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</si>
  <si>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</si>
  <si>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</si>
  <si>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</si>
  <si>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</si>
  <si>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</si>
  <si>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</si>
  <si>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</si>
  <si>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</si>
  <si>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</si>
  <si>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</si>
  <si>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</si>
  <si>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</si>
  <si>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</si>
  <si>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</si>
  <si>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ТОО СП "КазГерМунай"</t>
  </si>
  <si>
    <t>11.07.11.310.000.01.0868.000000000000</t>
  </si>
  <si>
    <t>Вода</t>
  </si>
  <si>
    <t>негазированная, минеральная, столовая, природная, обьем 0,5 л, СТ РК 1432-2005</t>
  </si>
  <si>
    <t>Минеральная вода, в бутылках по 0,5 литров</t>
  </si>
  <si>
    <t>ОИ</t>
  </si>
  <si>
    <t>минеральная вода</t>
  </si>
  <si>
    <t>10.82.22.900.000.00.0704.000000000000</t>
  </si>
  <si>
    <t>Набор подарочный</t>
  </si>
  <si>
    <t>набор различных конфет/сладостей в картонной подарочной упаковке, вес 1 кг</t>
  </si>
  <si>
    <t>Новогодние подарки детям</t>
  </si>
  <si>
    <t>ЦП</t>
  </si>
  <si>
    <t>24.20.12.100.000.00.0018.000000000000</t>
  </si>
  <si>
    <t>Труба</t>
  </si>
  <si>
    <t>обсадная, стальная, бесшовная, условный диаметр 340 мм, толщина стенки 8,4 мм, ГОСТ 632-80</t>
  </si>
  <si>
    <t>Обсадные трубы: кондуктор 339,7мм х 9,65мм х J-55 х BTC</t>
  </si>
  <si>
    <t>ЭОТТ</t>
  </si>
  <si>
    <t>24.20.12.100.000.00.0018.000000000079</t>
  </si>
  <si>
    <t>обсадная, стальная, бесшовная, условный диаметр 245 мм, толщина стенки 8,9 мм, исполнение А, ГОСТ 632-80</t>
  </si>
  <si>
    <t>Труба обсадная
Стальная, бесшовная, горячедеформированная, наружный диаметр 244.5мм, толщина стенки – 8,94мм, по стандарту API-5CT</t>
  </si>
  <si>
    <t>22.21.21.900.003.02.0018.000000000000</t>
  </si>
  <si>
    <t>насосно-компрессорная, стеклопластиковая, условный диаметр 73 мм, рабочее давление 105 атм</t>
  </si>
  <si>
    <t>Диаметр НКТ – 2 7/8 EU(73 мм ВНКТ), толщина стенки – 5,51 мм.
Марка стали J-55 (K-55)
 Стандарт API – 5ST</t>
  </si>
  <si>
    <t>28.14.11.900.007.01.0839.000000000000</t>
  </si>
  <si>
    <t>Арматура</t>
  </si>
  <si>
    <t>фонтанная, условный проход ствола 65 мм, рабочее давление 21 мПа</t>
  </si>
  <si>
    <t xml:space="preserve">Фонтанная арматура ФА (ОКК1-210 168 х 245) Для герметизации устья фонтанных скважин </t>
  </si>
  <si>
    <t>Фонтанная арматура 1. Колонные головки:  Секция А
Колонная головка с резьбовым патрубком 2'' LP, с возможностью проверки давления в затрубном пространстве
Присоединительная резьба -9 5/8"- BCSG (Батресс)
Диаметр эксплуатационной колонны – 7" 
Верхний фланец – 11" х 5000 psi R - 53
Кран сферический 2"LP рабочее давление – 5000 psi 21 Мпа (для межколонного пространства)</t>
  </si>
  <si>
    <t>24.20.12.100.000.00.0018.000000000053</t>
  </si>
  <si>
    <t>обсадная, стальная, бесшовная, условный диаметр 168 мм, толщина стенки 8,9 мм, исполнение А, ГОСТ 632-80</t>
  </si>
  <si>
    <t>Труба обсадная
Стальная, бесшовная, горячедеформированная, наружный диаметр 168.3мм, толщина стенки – 8,94мм, по стандарту API-5CT</t>
  </si>
  <si>
    <t>17.21.15.350.000.00.0796.000000000008</t>
  </si>
  <si>
    <t>бумажный, формат А4</t>
  </si>
  <si>
    <t>Конверты А4</t>
  </si>
  <si>
    <t>22.29.25.900.002.00.0796.000000000002</t>
  </si>
  <si>
    <t>Файл - вкладыш</t>
  </si>
  <si>
    <t>из полипропиленовой пленки</t>
  </si>
  <si>
    <t>Файл прозрачный А4</t>
  </si>
  <si>
    <t>22.29.25.700.000.00.0796.000000000000</t>
  </si>
  <si>
    <t>Папка</t>
  </si>
  <si>
    <t>регистратор, пластиковая, формат А4, 50 мм</t>
  </si>
  <si>
    <t>Папка регистратор КВ5</t>
  </si>
  <si>
    <t>32.99.12.130.000.01.0796.000000000000</t>
  </si>
  <si>
    <t>Ручка</t>
  </si>
  <si>
    <t>шариковая, с жидкими чернилами</t>
  </si>
  <si>
    <t>Ручка шариковая</t>
  </si>
  <si>
    <t>22.29.25.700.000.00.0796.000000000002</t>
  </si>
  <si>
    <t xml:space="preserve"> регистратор, пластиковая, формат А4, 80 мм</t>
  </si>
  <si>
    <t>Папка регистратор КВ8</t>
  </si>
  <si>
    <t>20.41.31.530.000.01.0166.000000000000</t>
  </si>
  <si>
    <t>Порошок</t>
  </si>
  <si>
    <t>стиральный, для изделий из различных тканей, ГОСТ 25644-96</t>
  </si>
  <si>
    <t>Порошок автомат</t>
  </si>
  <si>
    <t>20.41.20.900.001.00.0796.000000000000</t>
  </si>
  <si>
    <t xml:space="preserve"> Средство моющее</t>
  </si>
  <si>
    <t>для ополаскивания белья, жидкость</t>
  </si>
  <si>
    <t>Ополаскиватель для белья</t>
  </si>
  <si>
    <t>13.92.29.990.007.01.0796.000000000000</t>
  </si>
  <si>
    <t>Полотно</t>
  </si>
  <si>
    <t>обтирочное, хлопоковое, ГОСТ 14253-83</t>
  </si>
  <si>
    <t>Обтирочное полотно для влажной уборки</t>
  </si>
  <si>
    <t>20.41.32.590.000.01.0796.000000000000</t>
  </si>
  <si>
    <t>для чистки ванн и раковин, порошок, СТ РК ГОСТ Р 51696-2003</t>
  </si>
  <si>
    <t>Чистящий порошок</t>
  </si>
  <si>
    <t>Средство для унитаза</t>
  </si>
  <si>
    <t xml:space="preserve">20.41.31.950.000.00.0796.000000000001 </t>
  </si>
  <si>
    <t>Мыло</t>
  </si>
  <si>
    <t>хозяйственное, твердое, 2 группа 70%, ГОСТ 30266-95</t>
  </si>
  <si>
    <t>Хозяйственное мыло</t>
  </si>
  <si>
    <t>20.41.31.900.000.00.0796.000000000000</t>
  </si>
  <si>
    <t xml:space="preserve">Мыло  </t>
  </si>
  <si>
    <t>туалетное, твердое, ГОСТ 28546-2002</t>
  </si>
  <si>
    <t>Мыло  одноразовое</t>
  </si>
  <si>
    <t>22.19.60.500.000.00.0715.000000000004</t>
  </si>
  <si>
    <t xml:space="preserve"> Перчатки</t>
  </si>
  <si>
    <t>для защиты рук технические, резиновые</t>
  </si>
  <si>
    <t>Перчатки резиновые</t>
  </si>
  <si>
    <t>20.41.32.570.000.01.0796.000000000000</t>
  </si>
  <si>
    <t>для мытья посуды, гель, СТ РК ГОСТ Р 51696-2003</t>
  </si>
  <si>
    <t>Средство для мытья посуды</t>
  </si>
  <si>
    <t>20.41.41.000.002.00.0796.000000000000</t>
  </si>
  <si>
    <t>Освежитель воздуха</t>
  </si>
  <si>
    <t>аэрозоль</t>
  </si>
  <si>
    <t>17.22.11.350.000.00.0736.000000000000</t>
  </si>
  <si>
    <t>Полотенце</t>
  </si>
  <si>
    <t>общего назначения, бумажное</t>
  </si>
  <si>
    <t>Бумажное полотенце</t>
  </si>
  <si>
    <t>17.22.11.200.000.00.0796.000000000002</t>
  </si>
  <si>
    <t>Бумага</t>
  </si>
  <si>
    <t>туалетная, однослойная</t>
  </si>
  <si>
    <t>Туалетная бумага</t>
  </si>
  <si>
    <t>13.92.29.590.000.00.0796.000000000000</t>
  </si>
  <si>
    <t>Тряпка</t>
  </si>
  <si>
    <t xml:space="preserve"> для мытья полов, тканая</t>
  </si>
  <si>
    <t>Тряпка для мытья полов</t>
  </si>
  <si>
    <t>20.41.32.570.000.02.0778.000000000000</t>
  </si>
  <si>
    <t>Средство моющее</t>
  </si>
  <si>
    <t>для посудомоечной машины, в таблетках, СТ РК ГОСТ Р 51696-2003</t>
  </si>
  <si>
    <t>Средство для мытья посуды для посудомоечной машины в таблетках</t>
  </si>
  <si>
    <t>20.41.31.500.000.00.0796.000000000000</t>
  </si>
  <si>
    <t xml:space="preserve"> Мыло</t>
  </si>
  <si>
    <t>хозяйственное, жидкое, гелеобразное</t>
  </si>
  <si>
    <t xml:space="preserve">Мыло туалетное жидкое </t>
  </si>
  <si>
    <t>17.21.15.350.000.00.0796.000000000007</t>
  </si>
  <si>
    <t xml:space="preserve">Конверт  </t>
  </si>
  <si>
    <t>бумажный, формат А5</t>
  </si>
  <si>
    <t>Конверт А5С вертикальным клапаном без окошка.</t>
  </si>
  <si>
    <t>Конверт евростандарт</t>
  </si>
  <si>
    <t>17.23.14.500.000.00.5111.000000000049</t>
  </si>
  <si>
    <t xml:space="preserve">Бумага  </t>
  </si>
  <si>
    <t xml:space="preserve"> для офисного оборудования, формат А3, плотность 60-65 г/м2, ГОСТ 6656-76</t>
  </si>
  <si>
    <t>Бумага А3</t>
  </si>
  <si>
    <t>28.23.23.900.005.00.0796.000000000000</t>
  </si>
  <si>
    <t>Степлер</t>
  </si>
  <si>
    <t>канцелярский, механический</t>
  </si>
  <si>
    <t>Степлер№ 24</t>
  </si>
  <si>
    <t>Степлер № 26</t>
  </si>
  <si>
    <t xml:space="preserve">25.99.23.500.001.00.5111.000000000000 </t>
  </si>
  <si>
    <t>Скоба</t>
  </si>
  <si>
    <t>для канцелярских целей, проволочная</t>
  </si>
  <si>
    <t>Скобы №24/6</t>
  </si>
  <si>
    <t>17.23.12.700.013.00.5111.000000000000</t>
  </si>
  <si>
    <t xml:space="preserve">Стикер </t>
  </si>
  <si>
    <t>для заметок, бумажный, самоклеющийся</t>
  </si>
  <si>
    <t>Стикеры для заметок</t>
  </si>
  <si>
    <t>Регистратор КВ8</t>
  </si>
  <si>
    <t>32.99.59.900.084.00.0796.000000000004</t>
  </si>
  <si>
    <t xml:space="preserve">Скотч </t>
  </si>
  <si>
    <t>бумажный, ширина свыше 3 см, широкий</t>
  </si>
  <si>
    <t>Скотч широкий прозрачный, ширина не менее 4,5см, толщина рулона н менее 5см</t>
  </si>
  <si>
    <t>32.99.59.900.084.00.0796.000000000005</t>
  </si>
  <si>
    <t xml:space="preserve">Скотч  </t>
  </si>
  <si>
    <t>бумажный, ширина до 3 см, узкий</t>
  </si>
  <si>
    <t>Скотч узкий 2 см</t>
  </si>
  <si>
    <t>27.20.11.900.003.00.0796.000000000006</t>
  </si>
  <si>
    <t xml:space="preserve">Батарейка  </t>
  </si>
  <si>
    <t xml:space="preserve"> тип АА</t>
  </si>
  <si>
    <t>Батарейка  1,5 V АА</t>
  </si>
  <si>
    <t>27.20.11.900.003.00.0796.000000000003</t>
  </si>
  <si>
    <t>Батарейка</t>
  </si>
  <si>
    <t>тип ААА</t>
  </si>
  <si>
    <t>Батарейка1,5V размер ААА</t>
  </si>
  <si>
    <t>22.19.73.210.000.00.0796.000000000000</t>
  </si>
  <si>
    <t xml:space="preserve">Ластик </t>
  </si>
  <si>
    <t>мягкий</t>
  </si>
  <si>
    <t>Ластик-резинка</t>
  </si>
  <si>
    <t>Файл уголок</t>
  </si>
  <si>
    <t>22.29.25.700.000.00.0796.000000000015</t>
  </si>
  <si>
    <t xml:space="preserve">Папка  </t>
  </si>
  <si>
    <t>100 вкладышей, пластиковая, формат A4, 80 мм</t>
  </si>
  <si>
    <t>Папка с файлами А4</t>
  </si>
  <si>
    <t>Папка-конверт</t>
  </si>
  <si>
    <t>15.12.12.100.004.00.0796.000000000001</t>
  </si>
  <si>
    <t>Еженедельник</t>
  </si>
  <si>
    <t xml:space="preserve"> из искусственной кожи, ГОСТ 28631-2005</t>
  </si>
  <si>
    <t xml:space="preserve">Планшетный еженедельник </t>
  </si>
  <si>
    <t xml:space="preserve">Средство моющее </t>
  </si>
  <si>
    <t>20.41.32.750.000.01.0796.000000000000</t>
  </si>
  <si>
    <t>для мытья стекол и зеркальных поверхностей, жидкость, СТ РК ГОСТ Р 51696-2003</t>
  </si>
  <si>
    <t>Стеклоочиститель 500мл</t>
  </si>
  <si>
    <t>13.92.29.990.000.02.0796.000000000000</t>
  </si>
  <si>
    <t>Салфетка</t>
  </si>
  <si>
    <t>антистатическая, нетканая</t>
  </si>
  <si>
    <t>Салфетки нетканные</t>
  </si>
  <si>
    <t xml:space="preserve">32.91.11.900.001.00.0796.000000000000 </t>
  </si>
  <si>
    <t>Губка</t>
  </si>
  <si>
    <t>для мытья посуды</t>
  </si>
  <si>
    <t>Губка для  посуды</t>
  </si>
  <si>
    <t>13.92.21.700.000.00.0736.000000000002</t>
  </si>
  <si>
    <t xml:space="preserve">Мешок </t>
  </si>
  <si>
    <t xml:space="preserve"> упаковочный, для мусора, из полиэтилена, повышенной прочности, с завязками</t>
  </si>
  <si>
    <t>Мешок для мусора 120 л</t>
  </si>
  <si>
    <t>13.95.10.700.001.01.0778.000000000000</t>
  </si>
  <si>
    <t>техническая, из микрофибры, сухая</t>
  </si>
  <si>
    <t>Протирочные салфетки</t>
  </si>
  <si>
    <t>17.12.20.900.001.01.5111.000000000000</t>
  </si>
  <si>
    <t xml:space="preserve">Салфетка </t>
  </si>
  <si>
    <t>гигиеническая, бумажная</t>
  </si>
  <si>
    <t>Салфетка бумажная</t>
  </si>
  <si>
    <t xml:space="preserve">32.91.11.900.005.00.0796.000000000001 </t>
  </si>
  <si>
    <t>Веник</t>
  </si>
  <si>
    <t>из материалов растительного происхождения</t>
  </si>
  <si>
    <t>32.91.11.300.000.00.0796.000000000002</t>
  </si>
  <si>
    <t>Швабра</t>
  </si>
  <si>
    <t>для уборки</t>
  </si>
  <si>
    <t>Швабра для мытья пола</t>
  </si>
  <si>
    <t>25.73.30.970.003.00.0796.000000000001</t>
  </si>
  <si>
    <t>Совок</t>
  </si>
  <si>
    <t>пластиковый</t>
  </si>
  <si>
    <t xml:space="preserve">15.20.32.920.000.01.0715.000000000003 </t>
  </si>
  <si>
    <t>Полуботинки</t>
  </si>
  <si>
    <t>для защиты от механических воздействий, мужские, из комбинированного материала, утепленные, ГОСТ 28507-99</t>
  </si>
  <si>
    <t xml:space="preserve">Спецобувь зимняя предназначена для защиты от механических воздействий, колебаний температуры внешней среды, нефти, нефтепродуктов и общепроизводственных загрязнений. </t>
  </si>
  <si>
    <t>14.31.10.600.000.00.0715.000000000000</t>
  </si>
  <si>
    <t xml:space="preserve">Носки </t>
  </si>
  <si>
    <t xml:space="preserve"> мужские, из хлопчатобумажной пряжи, ГОСТ 8541-94</t>
  </si>
  <si>
    <t xml:space="preserve">Носки зимние плотные  теплые носки. Состав: хлопок,   нейлон.  </t>
  </si>
  <si>
    <t>14.14.30.120.000.00.0839.000000000000</t>
  </si>
  <si>
    <t>Белье нательное кофта с длинным рукавом и кальсоны (Термобелье).</t>
  </si>
  <si>
    <t>15.12.12.900.000.02.0796.000000000001</t>
  </si>
  <si>
    <t xml:space="preserve">Сумка  </t>
  </si>
  <si>
    <t>дорожная, из текстильных материалов</t>
  </si>
  <si>
    <t xml:space="preserve">Сумка обширная из водоотталкивающего износостойкого материала. </t>
  </si>
  <si>
    <t>32.50.42.500.000.00.0796.000000000001</t>
  </si>
  <si>
    <t xml:space="preserve">Очки  </t>
  </si>
  <si>
    <t>солнцезащитные, линза из пластмасс</t>
  </si>
  <si>
    <t xml:space="preserve">Очки солнцезащитные. Легкие поликарбонатные, ударопрочные, с защитой от ультрафиолета и царапин. </t>
  </si>
  <si>
    <t>26.51.52.700.002.00.0796.000000000000</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</si>
  <si>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</si>
  <si>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t>
  </si>
  <si>
    <t>Манометр диапазон -1..3 бар, резьба 1/2"NPT c разделителем  Диам шкалы 100 мм  заполненный  силиконом</t>
  </si>
  <si>
    <t xml:space="preserve">Манометр диапазон (0...6) бар, резьба 1/2"NPT, c разделителем, Диам шкалы 100 мм  заполненный  силиконом. Штуцер снизу. </t>
  </si>
  <si>
    <t xml:space="preserve">Манометр диапазон (0...10) бар, резьба 1/2"NPT, c разделителем, Диам шкалы 100 мм  заполненный  силиконом. Штуцер снизу. </t>
  </si>
  <si>
    <t xml:space="preserve">МанометрДиапазон (0...25) бар, резьба 1/2"NPT, c разделителем, Диам шкалы 100 мм  заполненный  силиконом. Штуцер снизу.  </t>
  </si>
  <si>
    <t xml:space="preserve">Манометр Тип 233.50 Диапазон (0...40) бар, резьба 1/2"NPT, c разделителем Тип 990.34 Mb52, Диам шкалы 100 мм\  заполненный  силиконом. Штуцер снизу.  </t>
  </si>
  <si>
    <t xml:space="preserve">МанометрТип 233.50 Диапазон (0...60) бар, резьба 1/2"NPT, c разделителем Тип 990.34 Mb52, Диам шкалы 100 мм  заполненный  силиконом. Штуцер снизу.  </t>
  </si>
  <si>
    <t xml:space="preserve">МанометрТип 233.50 Диапазон (0...100) бар, резьба 1/2"NPT, c разделителем Тип 990.34 Mb52, Диам шкалы 100 мм  заполненный  силиконом. Штуцер снизу.  </t>
  </si>
  <si>
    <t>МанометрТип 233.50 Диапазон (0-160) бар, резьба 1/2"NPT, c разделителем Тип 990.34 Mb52, Диам шкалы 100 мм  заполненный  силиконом. Штуцер снизу.</t>
  </si>
  <si>
    <t>27.32.13.700.001.00.0006.000000000003</t>
  </si>
  <si>
    <t>2*2*0,75 мм2</t>
  </si>
  <si>
    <t>Инструментальный кабель КИП RE-2Y(St)Yv-fl 300v, 2x2x0,75 mm2/7 PIMF синий</t>
  </si>
  <si>
    <t>26.30.30.900.019.00.0796.000000000000</t>
  </si>
  <si>
    <t>Модуль процессорный</t>
  </si>
  <si>
    <t>промышленного контроллера</t>
  </si>
  <si>
    <t>Модуль  CPU &amp; Power Тип 9440/15-01-11</t>
  </si>
  <si>
    <t>Модуль CPU &amp; Power Тип 9440/12-01-11</t>
  </si>
  <si>
    <t>Модуль CPU &amp; Power Тип 9440/22-01-11</t>
  </si>
  <si>
    <t>Модуль выхода (реле) цифровой DOMR08Тип 9477/12-08-12</t>
  </si>
  <si>
    <t>Модуль выхода цифровой DOM08 Тип 9475/12-08-51</t>
  </si>
  <si>
    <t>Модуль выхода цифровой DOM04 Тип 9475/12-04-21</t>
  </si>
  <si>
    <t>Модуль AIM08 Тип 9460/12-08-11</t>
  </si>
  <si>
    <t>Модуль АОМ 08Тип 9465/12-08-11</t>
  </si>
  <si>
    <t>Модуль выхода цифровой DIM16 Тип 9470/22-16-11</t>
  </si>
  <si>
    <t>Модуль выхода (реле) цифровой  DOMR08 Тип 9477/15-08-12</t>
  </si>
  <si>
    <t>26.51.12.590.013.00.0796.000000000003</t>
  </si>
  <si>
    <t>Уровнемер</t>
  </si>
  <si>
    <t xml:space="preserve">  радарный </t>
  </si>
  <si>
    <t xml:space="preserve">Радарный волноводный измеритель верхнего уровня и уровня раздела фаз3302-H-A-1-S-1-E-3B-M-04-00-RB-E1-M1-Q5 </t>
  </si>
  <si>
    <t>Аналоговый модуль входа HART  АIM08 Тип 9461/12-08-11</t>
  </si>
  <si>
    <t>Цифровой модуль выхода DOM08 Тип 9475/12-08-61</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</si>
  <si>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</si>
  <si>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</si>
  <si>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</si>
  <si>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масла системы ATS для насосов Борнеман. AL-ADF-RV2-V00SS-L520/12-V44A/4K KUEBLER  135mm/215 mm/390 mm/470 mm   81902569</t>
  </si>
  <si>
    <t>28.13.31.000.096.00.0796.000000000000</t>
  </si>
  <si>
    <t xml:space="preserve">Гильза  </t>
  </si>
  <si>
    <t>для насоса</t>
  </si>
  <si>
    <t>Гильза Ха 8.236.019</t>
  </si>
  <si>
    <t>28.14.20.000.019.00.0796.000000000003</t>
  </si>
  <si>
    <t xml:space="preserve">Привод </t>
  </si>
  <si>
    <t xml:space="preserve">гидравлический, многооборотный  </t>
  </si>
  <si>
    <t>Привод гидравлический ГП-1М Ха 5.882.008М</t>
  </si>
  <si>
    <t>26.20.40.000.108.00.0796.000000000000</t>
  </si>
  <si>
    <t>Источник бесперебойного питания</t>
  </si>
  <si>
    <t>резервный</t>
  </si>
  <si>
    <t>Источник бесперебойного питания APC BackUPS RS-500VA / 350W</t>
  </si>
  <si>
    <t>26.20.16.930.001.00.0796.000000000002</t>
  </si>
  <si>
    <t>Манипулятор "мышь"</t>
  </si>
  <si>
    <t>оптическая, тип подключения проводной, интерфейс подключения USB</t>
  </si>
  <si>
    <t>Мышь оптическая USB, 3 кнопки (средняя совмещена с колесом прокрутки) Чёрная</t>
  </si>
  <si>
    <t>26.20.13.000.008.01.0796.000000000000</t>
  </si>
  <si>
    <t>Компьютер</t>
  </si>
  <si>
    <t>персональный, специализированный (предназначен для решения конкретных задач), Среднепроизводительный, в комплекте системный блок, монитор, клавиатура, мышь, СТ РК 1996-2010</t>
  </si>
  <si>
    <t>Персональный компьютер</t>
  </si>
  <si>
    <t>26.20.17.100.000.00.0796.000000000013</t>
  </si>
  <si>
    <t>Монитор</t>
  </si>
  <si>
    <t>жидкокристаллический, диагональ 20 дюйм, разрешение 1680*1050</t>
  </si>
  <si>
    <t>Монитор с большим экраном</t>
  </si>
  <si>
    <t>27.32.13.500.001.01.0796.000000000003</t>
  </si>
  <si>
    <t>Кабель</t>
  </si>
  <si>
    <t>КабельКабель витая пара (FTP) категория 5e экранированная, 4 пары, для внешней, уличной прокладки (+60 C до - 40 C), с металлическим тросом д. 2мм</t>
  </si>
  <si>
    <t>Кабель витая пара (FTP) категория 5e экранированная, 4 пары, для внешней, уличной прокладки (+60 C до - 40 C), с металлическим тросом д. 2мм</t>
  </si>
  <si>
    <t>Кабель витая пара (FTP) категория 5e экранированная, для внешней, уличной прокладки (+60 C до - 40 C), с металлическим тросом д. 1,2мм. Длина 305м</t>
  </si>
  <si>
    <t>КабельТип: UTP
Категория: 5е
Длина в бухте: 305 м.
Многожильный</t>
  </si>
  <si>
    <t>26.30.30.900.093.00.0796.000000000009</t>
  </si>
  <si>
    <t>Розетка</t>
  </si>
  <si>
    <t>для соединения оптических шнуров, переходная, оптическая</t>
  </si>
  <si>
    <t>Информационная розетка Legrand RJ45 внутреннего исполнения</t>
  </si>
  <si>
    <t>Информационная розетка Legrand внешнего исполнения  (коробка, супорт, накладка, сдвоенная сердцевина RJ45)</t>
  </si>
  <si>
    <t>20.41.32.590.000.14.0796.000000000000</t>
  </si>
  <si>
    <t>для проведения химических очисток различного оборудования, жидкость, техническое</t>
  </si>
  <si>
    <t>Жидкость для очистки спрей-очиститель Defender CLN 30593</t>
  </si>
  <si>
    <t>26.20.21.300.000.00.0796.000000000000</t>
  </si>
  <si>
    <t>Диск жесткий внешний</t>
  </si>
  <si>
    <t>размер 1,8'', интерфейс USB 2.0, емкость 120 Гб</t>
  </si>
  <si>
    <t>Жёсткий диск для ноутбука</t>
  </si>
  <si>
    <t>22.21.29.700.001.00.0778.000000000002</t>
  </si>
  <si>
    <t xml:space="preserve"> хомут</t>
  </si>
  <si>
    <t xml:space="preserve"> пластиковый, монтажный</t>
  </si>
  <si>
    <t>Нейлоновые хомуты-стяжки(штрабсы) КСС 3х100 (в упаковке 100 шт)</t>
  </si>
  <si>
    <t>Нейлоновые хомуты-стяжки(штрабсы) КСС 4х200 (в упаковке 100 шт)</t>
  </si>
  <si>
    <t>26.20.40.000.180.00.0796.000000000003</t>
  </si>
  <si>
    <t>Картридж</t>
  </si>
  <si>
    <t>Тонерный, Цветной, Magenta</t>
  </si>
  <si>
    <t>Картридж пурпурный чернильный HP 82, 69 мл C4912A (HP DJ 500)</t>
  </si>
  <si>
    <t>Картридж Голубой чернильный HP 82 69 мл C4911A (HP DJ 500)</t>
  </si>
  <si>
    <t>Картридж голубой C9731A (HP CLJ 5500n)</t>
  </si>
  <si>
    <t>Картридж жёлтый C9732A (HP CLJ 5500n)</t>
  </si>
  <si>
    <t>Картридж пурпурный C9733A (HP CLJ 5500n)</t>
  </si>
  <si>
    <t>26.20.40.000.180.00.0796.000000000000</t>
  </si>
  <si>
    <t>для сбора отработанного тонера</t>
  </si>
  <si>
    <t>Контейнер отработанного тонера 008R13089 (Xerox WC 7120)</t>
  </si>
  <si>
    <t>26.20.40.000.120.00.0839.000000000000</t>
  </si>
  <si>
    <t>Головка</t>
  </si>
  <si>
    <t>для принтера, печатающая</t>
  </si>
  <si>
    <t>Головка печатающая голубая НР 11 C4811A</t>
  </si>
  <si>
    <t>Головка печатающая чёрная НР 11 C4810A</t>
  </si>
  <si>
    <t>Головка печатающая пурпурная HP 11 C4812A</t>
  </si>
  <si>
    <t>Головка печатающая жёлтая HP 11 C4813A</t>
  </si>
  <si>
    <t>Контейнер отработанного тонера 108R00865 (Xerox Phaser 7500)</t>
  </si>
  <si>
    <t>26.40.33.900.003.00.0796.000000000000</t>
  </si>
  <si>
    <t>Видеокамера</t>
  </si>
  <si>
    <t>цифровая</t>
  </si>
  <si>
    <t xml:space="preserve">IP видеокамера цветная (уличного исполнения)3.0 мегапиксельная уличная IP-камера,1/2.8' CMOS.класс защиты IP66, Мин. Освещение: 0.1Lux @ f1.2, 0.14lux @ f1.4; Вариофокальный объектив 2.8-12мм. Разрешение видео: 1920x1080, 1280х960 и 1280x720 @ 25fps.3D DNR; WDR;  Support ICR, BLC; HLC; EIS (Электронный Стабилизатор); 2048х1536 @ 20fps; 1920x1080 @ 25 fps; 1280x960 и 1280x720 @ 25fps, ABF (Автоматический Задний Фокус), детекция движения; детекция лиц; ROI (Интересуемые зоны) до 4 зон; аудиовход/аудиовыход - 1/1 Поддержка трех потоков. Питание 12В  или через Ethernet (PoE). умная ИК-подсветка до 30 м; потребление 11В; t=-30°C~+60°C; 98х105x328,8 мм; вес 1,7кг; </t>
  </si>
  <si>
    <t>26.40.33.900.004.00.0796.000000000002</t>
  </si>
  <si>
    <t>Видеорегистратор</t>
  </si>
  <si>
    <t>16-канальный</t>
  </si>
  <si>
    <t>Видеорегистратор 16-ти канальный16-канальный сетевой видеорегистратор в комплекте с  джойстиком для управления видеокамер; пропускная способность 100 Мб; Разрешение записи: 5MP / 3MP / 1080P / UXGA / 720P / VGA / 4CIF / DCIF / 2CIF / CIF / QCIF; Пропускная способность 100Mbps; 1 аудиовх./1 вых.; видеовых.: 1 HDMI выход (1920 × 1080P /60Hz), (1600 × 1200 /60Hz), (1280 × 1024 /60Hz), (1280 × 720/60Hz), (1024 × 768 /60Hz); 1 VGA выход (1920 × 1080P /60Hz), (1600 × 1200 /60Hz), (1280 × 1024 /60Hz), (1280 × 720/60Hz), (1024 × 768 /60Hz); 1 CVBS выход BNC 1.0 Vp-p, 75 Ω (704 × 576); 2хUSB-2.0; Поддержка до 2 SATA по 4 Тб; 1 RS485; Сетевой интерфейс 1 RJ-45 10 /100 /1000 Mbps self-adaptive Ethernet, 8 независимых 100 Mbps PoE; питание 100~240VAC;  t= -10° - + 55°C; 445×290×45 мм (в 19" стойку); вес 2 кг; +Жесткий диск, HDD 4Tb.SATA II WD Caviar Green 64 Mb - 3 шт.</t>
  </si>
  <si>
    <t>26.40.33.900.004.00.0796.000000000003</t>
  </si>
  <si>
    <t>28.14.11.900.004.00.0796.000000000026</t>
  </si>
  <si>
    <t>Клапан предохранительный</t>
  </si>
  <si>
    <t>из нержавеющей стали, тип соединения - фланцевый, рычажно-грузовой, однорычажный, давление условное 1,6 Мпа, условный диаметр 50 мм</t>
  </si>
  <si>
    <t xml:space="preserve">Аварийный, стравливающий клапан BDV1354, BDV1254 Модель: SB/520-SP60   BETTIS.
SERIAL 043001A-4.
OPERATING PRESSURE RANGE  60/116 PSIG
TEMP.RANGE   -20/200F.
Межфлянцевое расстояние 290мм.
Диаметр:2″.
Диаметр шпильки  : ø16мм
Флянец  8-ми дырый. Диаметр: 2″.
Межцентровое расстояние флянца  128мм.
</t>
  </si>
  <si>
    <t>Аварийный, стравливающий клапан BDV1354, BDV1254 Модель: SB/520-SP60   BETTIS.
SERIAL 043001A-4.
OPERATING PRESSURE RANGE  60/116 PSIG
TEMP.RANGE   -20/200F.
Межфлянцевое расстояние 290мм.
Диаметр:2″.
Диаметр шпильки  : ø16мм
Флянец  8-ми дырый. Диаметр: 2″.
Межцентровое расстояние флянца  128мм.</t>
  </si>
  <si>
    <t xml:space="preserve">Аварийный, стравливающий клапан BDV5000, BDV5010.EL-O-MATIC
Межфлянцовое расстояние 280мм.
Диаметр шпилек: 18мм.
Флянец 8-ми дырый.
Межцентровое расстояние: 170мм.
Диаметр:3″.
</t>
  </si>
  <si>
    <t>Аварийный, стравливающий клапан BDV5000, BDV5010.EL-O-MATIC
Межфлянцовое расстояние 280мм.
Диаметр шпилек: 18мм.
Флянец 8-ми дырый.
Межцентровое расстояние: 170мм.
Диаметр:3″.</t>
  </si>
  <si>
    <t>32.50.13.100.012.00.0796.000000000000</t>
  </si>
  <si>
    <t>Инструмент зажимный</t>
  </si>
  <si>
    <t>шарнирный</t>
  </si>
  <si>
    <t xml:space="preserve">Обжимник ручной для опрессовки гильз контактных( по стандарту DIN 46 228 часть 1+4). Для создания электрических контактов, удовлетворяющих стандартам, без применения пайки Боковая установка контактных гильз в инструмент Самонастраивающийся. Артикул  KN-975314, Применение:  Гильзы контактные AWG  28-10, Диапазон(mm)  0,08-6,0 
</t>
  </si>
  <si>
    <t>25.99.29.490.008.00.0796.000000000000</t>
  </si>
  <si>
    <t>Штамп ковочный</t>
  </si>
  <si>
    <t>из черных металлов  , открытый</t>
  </si>
  <si>
    <t>Набор штампов для просечки отверстий с гидравлическим пробойником, 12 предметов, 0619.701.002, Состав набора: Артикул
Штамп под резьбу М16 1 шт. Артикул: 0619.702.162,
Штамп под резьбу М20 1 шт. Артикул: 0619.702.204,
Штамп под резьбу М25 1 шт. Артикул: 0619.702.254,
Штамп под резьбу М32 1 шт. Артикул: 0619.702.325,
Штамп под резьбу М40 1 шт. Артикул: 0619.702.405,
Штамп для отверстия диаметром 30.5 мм 1 шт. Артикул: 0619.701.305
Гидравлический пробойник, набор болтов и втулок 1 шт. Wurth.</t>
  </si>
  <si>
    <t>Набор штампов для просечки отверстий с гидравлическим пробойникомНабор штампов для просечки отверстий с гидравлическим пробойником, 12 предметов, 0619.701.002, Состав набора: Артикул
Штамп под резьбу М16 1 шт. Артикул: 0619.702.162,
Штамп под резьбу М20 1 шт. Артикул: 0619.702.204,
Штамп под резьбу М25 1 шт. Артикул: 0619.702.254,
Штамп под резьбу М32 1 шт. Артикул: 0619.702.325,
Штамп под резьбу М40 1 шт. Артикул: 0619.702.405,
Штамп для отверстия диаметром 30.5 мм 1 шт. Артикул: 0619.701.305
Гидравлический пробойник, набор болтов и втулок 1 шт. Wurth.</t>
  </si>
  <si>
    <t>26.30.60.000.013.00.0796.000000000001</t>
  </si>
  <si>
    <t>соединительная, напорная, муфтовая</t>
  </si>
  <si>
    <t xml:space="preserve">Соединительные муфты A-LOCSCM12   12mm  (316 нерж. сталь)               </t>
  </si>
  <si>
    <t xml:space="preserve">Проходной тройник A-LOC8ET8      1/2 ”   (316 нерж. сталь)                </t>
  </si>
  <si>
    <t>24.20.40.100.000.01.0796.000000000008</t>
  </si>
  <si>
    <t>Тройник</t>
  </si>
  <si>
    <t>стальной, равнопроходной, сварной, размер 114*8 мм, ГОСТ 17376-2001</t>
  </si>
  <si>
    <t xml:space="preserve">Проходной тройник A-LOC6ET6      3/8 ”    (316 нерж. сталь)               </t>
  </si>
  <si>
    <t xml:space="preserve">Проходной тройник A-LOCETM12    12mm  (316 нерж. сталь)             </t>
  </si>
  <si>
    <t xml:space="preserve">Проходной тройник A-LOCETM10    10mm   (316 нерж. сталь)            </t>
  </si>
  <si>
    <t>25.99.29.490.075.00.0796.000000000007</t>
  </si>
  <si>
    <t>Патрубок</t>
  </si>
  <si>
    <t>длина 0,457 м, технологический, наружный диаметр 127 мм, внутренний диаметр 47.6 мм</t>
  </si>
  <si>
    <t xml:space="preserve">Проходной коленчатый патрубок A-LOC8EE8     1/2 ”    (316 нерж. сталь)              </t>
  </si>
  <si>
    <t xml:space="preserve">Проходной коленчатый патрубок A-LOC6EE6     3/8 ”    (316 нерж. сталь)              </t>
  </si>
  <si>
    <t xml:space="preserve">Проходной коленчатый патрубок A-LOCEEM12  12mm   (316 нерж. сталь)            </t>
  </si>
  <si>
    <t xml:space="preserve">Проходной коленчатый патрубок A-LOCEEM10  10mm   (316 нерж. сталь)            </t>
  </si>
  <si>
    <t>26.20.21.300.002.00.0796.000000000008</t>
  </si>
  <si>
    <t>Диск жесткий</t>
  </si>
  <si>
    <t>размер 2,5'', интерфейс SATA 1,5 ГГц/с, объем буфера 8 Мб, количество оборотов шпинделя 5400 об/м, емкость 640 Гб</t>
  </si>
  <si>
    <t>Жёсткий диск интерфейс: SAS Объём: 600 ГБ Скорость вращения: 10000 об/мин Размер: 2,5''
Салазки для установки в сервер Dell PowerEdge R710</t>
  </si>
  <si>
    <t>20.11.11.600.000.00.5108.000000000000</t>
  </si>
  <si>
    <t xml:space="preserve">Азот  </t>
  </si>
  <si>
    <t xml:space="preserve"> газзобразный, особой чистоты, сорт 1, ГОСТ 9293-74</t>
  </si>
  <si>
    <t>Азот газообразный повышенной чистоты ГОСТ 9293-74, сорт 1 - объёмная доля азота не менее 99,99%.</t>
  </si>
  <si>
    <t>19.20.31.300.000.00.5108.000000000000</t>
  </si>
  <si>
    <t xml:space="preserve">  пропан</t>
  </si>
  <si>
    <t xml:space="preserve"> технический, массовая доля сероводорода и меркаптановой серы не более 0,013%, интенсивность запаха не менее 3 баллов</t>
  </si>
  <si>
    <t>Балон газ с ПРОПАНОМ - химическая формула: - физические свойства, Темп. кипения: -42°C, Темп. плавления: -189°C. Растворимость в воде, мл/100 мл при 18°C: 6.5, Относительная плотность пара (воздух = 1): 1.6, Темп. вспышки: Горючий газ, Темп. самовоспламенения: 450°C, пределы взрываемости, объем % в воздухе: 2.1-9.5 В одном баллоне 50 л.</t>
  </si>
  <si>
    <t>25.72.11.300.000.00.0796.000000000000</t>
  </si>
  <si>
    <t>Замок</t>
  </si>
  <si>
    <t>навесной</t>
  </si>
  <si>
    <t>Навесной замок маленький</t>
  </si>
  <si>
    <t>Навесной замок большой</t>
  </si>
  <si>
    <t>Навесной замок средний</t>
  </si>
  <si>
    <t>28.11.33.000.009.00.0796.000000000000</t>
  </si>
  <si>
    <t>Уплотнение</t>
  </si>
  <si>
    <t>Механическое уплотнение двойного действия, Рем комплект для Насосов Borneman. 14049999209</t>
  </si>
  <si>
    <t>Механическое уплотнение двойного действия, Рем комплект для Насосов Borneman. 14049999210</t>
  </si>
  <si>
    <t>УплотнениеВала кольцевое, Рем комплект для Насосов Borneman ДНС Нуралы. 14049998910</t>
  </si>
  <si>
    <t xml:space="preserve">Уплотнение Вала кольцевое, Рем комплект для Насосов Borneman ДНС Нуралы. S242436 </t>
  </si>
  <si>
    <t>28.11.33.000.011.02.0796.000000000000</t>
  </si>
  <si>
    <t>Фильтр</t>
  </si>
  <si>
    <t>маслянный, для ГПА типа ГТК-10И, главный</t>
  </si>
  <si>
    <t>Фильтровальный элемент для насосов борнеманн Mahle PI 4111 PS (SMX) 25</t>
  </si>
  <si>
    <t>Фильтровальный элемент для насосов борнеманн Mahle PI 3111 PS 10</t>
  </si>
  <si>
    <t>22.19.50.900.002.00.0796.000000000000</t>
  </si>
  <si>
    <t>Лента</t>
  </si>
  <si>
    <t>изоляционная, для широкого  применения, прорезиненная, ШОЛ - односторонняя обычной липкости, ширина 20 мм, ГОСТ 2162-97</t>
  </si>
  <si>
    <t xml:space="preserve">Лента ФУМ для резьбы большой, для различных агрессивных сред общепромышленного типа. Толщина ленты 120мкм,  ширина ленты 50мм. </t>
  </si>
  <si>
    <t>27.90.31.900.003.00.0796.000000000000</t>
  </si>
  <si>
    <t>Отвод</t>
  </si>
  <si>
    <t>электросварной, для сварки пластиковых труб диаметром 90 мм, угол 90 градусов</t>
  </si>
  <si>
    <t>Отвод 90º  диам.114 мм толщ 7 мм ГОСТ 17375-2004</t>
  </si>
  <si>
    <t>Отвод 90º  диам.89 мм толщ 6 мм ГОСТ 17375-2004</t>
  </si>
  <si>
    <t>Отвод 90º  60,3  мм. толщ 6 мм ГОСТ 17375-2004</t>
  </si>
  <si>
    <t>24.20.40.500.002.00.0796.000000000304</t>
  </si>
  <si>
    <t xml:space="preserve">Тройник  </t>
  </si>
  <si>
    <t xml:space="preserve"> стальной, размер 60*60*60-70 мм</t>
  </si>
  <si>
    <t>Тройник  60,3х60,3х60,3х6</t>
  </si>
  <si>
    <t>24.33.11.100.000.00.0168.000000000010</t>
  </si>
  <si>
    <t xml:space="preserve">Уголок </t>
  </si>
  <si>
    <t xml:space="preserve"> стальной, равнополочный, номер 6,3, ширина полок 63*63 мм, ГОСТ 8509-93</t>
  </si>
  <si>
    <t>Уголок стальной  63х63х5.0</t>
  </si>
  <si>
    <t>Лист ПВЛ-410 толщ 4мм</t>
  </si>
  <si>
    <t>25.93.15.100.000.00.0166.000000000000</t>
  </si>
  <si>
    <t>Электрод сварочный</t>
  </si>
  <si>
    <t>марка ЭВЧ, вольфрамовый</t>
  </si>
  <si>
    <t>Электроды Ø2,5 мм</t>
  </si>
  <si>
    <t>Электроды Ø3,2 мм</t>
  </si>
  <si>
    <t>26.51.33.900.005.01.0796.000000000002</t>
  </si>
  <si>
    <t>Рулетка</t>
  </si>
  <si>
    <t>Рулетка 3м 044 052 003</t>
  </si>
  <si>
    <t>26.51.33.900.005.01.0796.000000000003</t>
  </si>
  <si>
    <t>из нержавеющей стали, шкала номинальной длины 5 м, ГОСТ 7502-98</t>
  </si>
  <si>
    <t>Рулетка 5м 044 052 005</t>
  </si>
  <si>
    <t>26.51.33.900.005.01.0796.000000000004</t>
  </si>
  <si>
    <t>из нержавеющей стали, шкала номинальной длины 10 м, ГОСТ 7502-98</t>
  </si>
  <si>
    <t>Рулетка 8м 044 052 008</t>
  </si>
  <si>
    <t>28.13.32.000.061.00.0839.000000000000</t>
  </si>
  <si>
    <t>Комплект ремней</t>
  </si>
  <si>
    <t>для компрессорной установки</t>
  </si>
  <si>
    <t>Ремень для токарного станка комплект ременей CU 500</t>
  </si>
  <si>
    <t>Механическое уплотнение 3АНГК-22,150/80а (внутрибазовая перекачка). Тип: 47УТТ 00.00РЭ</t>
  </si>
  <si>
    <t>19.20.29.510.000.00.0112.000000000007</t>
  </si>
  <si>
    <t>Масло</t>
  </si>
  <si>
    <t>моторное, марка 10W-40, ГОСТ 12337-84</t>
  </si>
  <si>
    <t>Масло (Нуралы) DTE 10 EXCEL 15</t>
  </si>
  <si>
    <t>Механическое уплотнение к насосам Р-101АВС тип-CNH-B-100-315 GWX на насос Айвеллер</t>
  </si>
  <si>
    <t>28.14.13.900.014.00.0796.000000000004</t>
  </si>
  <si>
    <t>Клапан обратный</t>
  </si>
  <si>
    <t>стальной, тип присоединения - фланцевое, давление условное 4 Мпа, ГОСТ 27477-87</t>
  </si>
  <si>
    <t>Клапан обратный 2" ANSI 300 с шарнирно откидным диском, давление: класса 300. Торец: внутренняя резьба NPT, Материал корпуса: ASTM A216 WCB. Материал крышки: ASTM A216 WCB. Материал диска: A216 WCB</t>
  </si>
  <si>
    <t xml:space="preserve">28.14.13.730.002.00.0796.000000000002 </t>
  </si>
  <si>
    <t xml:space="preserve">Кран </t>
  </si>
  <si>
    <t>шаровой, стальной, проходной, тип соединения фланцевое, условное давление 1,6 Мпа, ГОСТ 9702-87</t>
  </si>
  <si>
    <t>Кран шаровый  с ответными фланцами и шпильками  Кран шаровый 2" 900 ANSI:  Тип: свободно подвешеный шар.  Строение корпуса: двухсекционный. Давление:   класс 900.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с редуктором,   В комплекте с ответными фланцами и шпильками.</t>
  </si>
  <si>
    <t>28.14.13.730.002.00.0796.000000000012</t>
  </si>
  <si>
    <t xml:space="preserve"> шаровой, стальной, проходной, тип соединения фланцевое, условное давление 8 Мпа, ГОСТ 9702-87</t>
  </si>
  <si>
    <t>"Кран шаровый 4" ANSI 600, Торец: фланецый</t>
  </si>
  <si>
    <t>Кран шаровый 6"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t>
  </si>
  <si>
    <t>Кран шаровый  с ответными фланцами и шпильками  Кран шаровый 8"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</si>
  <si>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Кран шаровый 8"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t>
  </si>
  <si>
    <t>24.10.31.900.000.01.0168.000000000003</t>
  </si>
  <si>
    <t xml:space="preserve">Лист </t>
  </si>
  <si>
    <t xml:space="preserve"> стальной, горячекатанный, б-2 мм, ГОСТ 19903-74</t>
  </si>
  <si>
    <t>Лист Толщ. 2мм  ГОСТ 16523-89</t>
  </si>
  <si>
    <t>24.10.31.900.000.01.0168.000000000004</t>
  </si>
  <si>
    <t>стальной, горячекатанный, б-3 мм, ГОСТ 19903-74</t>
  </si>
  <si>
    <t>Лист Толщ. 3мм  ГОСТ ГОСТ 16523-89</t>
  </si>
  <si>
    <t xml:space="preserve">20.11.11.700.000.04.5108.000000000000 </t>
  </si>
  <si>
    <t xml:space="preserve">Кислород </t>
  </si>
  <si>
    <t>высокой чистоты</t>
  </si>
  <si>
    <t>Кислород газообразный технический ГОСТ 5583-78 сорт 1 - объёмная доля кислорода не менее 99,7%.</t>
  </si>
  <si>
    <t>28.13.31.000.031.00.0796.000000000001</t>
  </si>
  <si>
    <t>Подшипник</t>
  </si>
  <si>
    <t>Подшипники шариковые 2-х рядные 23122-х рядные 2312 (1612) ГОСТ 520-2002 для ЦНС 105/294</t>
  </si>
  <si>
    <t>Подшипник типа: 6301 2RS, закрытого типа, для привода дизельного насоса котельной установки ТА - 61.</t>
  </si>
  <si>
    <t>19.20.31.200.000.00.0113.000000000000</t>
  </si>
  <si>
    <t>Пропан</t>
  </si>
  <si>
    <t xml:space="preserve"> автомобильный, массовая доля сероводорода не более 0,003 %, интенсивность запаха не менее 3 баллов, ГОСТ 12337-84</t>
  </si>
  <si>
    <t>Тех. пропан R-290 99.5%</t>
  </si>
  <si>
    <t>20.14.19.100.000.00.0166.000000000000</t>
  </si>
  <si>
    <t>Фреон</t>
  </si>
  <si>
    <t>марка R-410а</t>
  </si>
  <si>
    <t>Фреон R-22</t>
  </si>
  <si>
    <t>Подшипник  двухрядный на сферических роликах (роликовый) 22319 Е В 33 М.</t>
  </si>
  <si>
    <t>20.52.10.900.003.00.0796.000000000000</t>
  </si>
  <si>
    <t>Клей - герметик</t>
  </si>
  <si>
    <t>жидкий, анаэробный, для надежной фиксации металлов</t>
  </si>
  <si>
    <t>«Силопласт» PW 230-FP Для трубы, Dу  20 - 25, размер 50 х 760.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</si>
  <si>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PW 230-FP Для трубы, Dу  20 - 25, размер 50 х 760.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</si>
  <si>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«Силопласт» PW 260-FP Для трубы, Dу  25 - 57, размер 50 х 1520.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</si>
  <si>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PW 260-FP Для трубы, Dу  25 - 57, размер 50 х 1520.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</si>
  <si>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«Силопласт» PW 3108-FP  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</si>
  <si>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PW 3108-FP  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</si>
  <si>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«Силопласт» PW 4180-FP  Для трубы, Dу 102 - 219, размер 100 х 4570.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</si>
  <si>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PW 4180-FP  Для трубы, Dу 102 - 219, размер 100 х 4570.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</si>
  <si>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25.94.11.900.000.01.0796.000000000003</t>
  </si>
  <si>
    <t>Саморез</t>
  </si>
  <si>
    <t>оцинкованный, с шестигранной головкой</t>
  </si>
  <si>
    <t>Саморезы по металлуГоловка шестигранная 8 мм, с мелкой резьбой, длина 20-30 мм</t>
  </si>
  <si>
    <t>13.92.22.200.001.00.0796.000000000013</t>
  </si>
  <si>
    <t>Палатка</t>
  </si>
  <si>
    <t xml:space="preserve">для сврщика, брезентовая, с каркасом     </t>
  </si>
  <si>
    <t xml:space="preserve">Палатка брезентовая     </t>
  </si>
  <si>
    <t>20.14.63.800.002.00.0166.000000000000</t>
  </si>
  <si>
    <t>Диметиловый эфир диэтиленгликоля</t>
  </si>
  <si>
    <t>жидкость</t>
  </si>
  <si>
    <t>Диэтиленгликоль ГОСТ 10136-77</t>
  </si>
  <si>
    <t>20.14.23.100.000.00.0166.000000000001</t>
  </si>
  <si>
    <t>Этиленгликоль (этандиол)</t>
  </si>
  <si>
    <t>чистый, ГОСТ 10164-75</t>
  </si>
  <si>
    <t>Этиленгликоль высшего сорта</t>
  </si>
  <si>
    <t>19.20.29.590.000.08.0112.000000000007</t>
  </si>
  <si>
    <t xml:space="preserve">Масло </t>
  </si>
  <si>
    <t xml:space="preserve">  класс 75W, - 40 сП, С, 4,1</t>
  </si>
  <si>
    <t>Масло Mobil vacuoline 528</t>
  </si>
  <si>
    <t>Высокоэффективное циркуляционное масло, специально разработанное в соответствии с жесткими требованиями высокоскоростных нереверсивных мелкосортных проволочных станов No-Twist.
"Класс вязкости по ISO – 150;
кинематическая вязкость, ASTM D445, сСт при 40°C – 146; при 100°C – 14.4;
индекс вязкости, ASTM D2270 – 96;
удельный вес при 15.6°С, ASTM D1298 –0.89;</t>
  </si>
  <si>
    <t xml:space="preserve">24.20.40.100.009.00.0796.000000000000 </t>
  </si>
  <si>
    <t xml:space="preserve"> Кран</t>
  </si>
  <si>
    <t xml:space="preserve"> шаровой, из cтали, ГОСТ 24950-81</t>
  </si>
  <si>
    <t>Задвижка шаровая резьбоваяС внутренней резьбой NPT, 1/2" ANSI 600.</t>
  </si>
  <si>
    <t>Задвижка шаровая резьбоваяС внутренней резьбой NPT, 3/4" ANSI 600.</t>
  </si>
  <si>
    <t>Задвижка шаровая резьбоваяС внутренней резьбой NPT, 1" ANSI 600</t>
  </si>
  <si>
    <t>Задвижка шаровая фланцевая Размер 1", ANSI 600, полнопроходный, фланцевый, ASME B16.5 RF, корпус нержавеющая сталь ASTM A-351 CF8M.</t>
  </si>
  <si>
    <t>28.13.32.000.103.00.0796.000000000000</t>
  </si>
  <si>
    <t>Подшипник входного вала</t>
  </si>
  <si>
    <t>для газового компрессора</t>
  </si>
  <si>
    <t>Подшипник опорный для охладителя Е-401DПроизводитель: Dodge
Тип подшипника: 
P2B-GTM-211 
PN 129229</t>
  </si>
  <si>
    <t>Подшипник опорный для охладителя Е-401DПроизводитель: Dodge
Тип подшипника: P2B-GTM-211 (PN 129229)</t>
  </si>
  <si>
    <t>Подшипник опорный для охладителя Е-401A/B/C, Е-409Производитель: Dodge
Тип подшипника: 
P2B-GTM-207 
PN 129227</t>
  </si>
  <si>
    <t>22.19.30.500.002.00.0796.000000000000</t>
  </si>
  <si>
    <t>Шланг</t>
  </si>
  <si>
    <t>заправочный, для автомобильной газонаполнительной компрессорной станции</t>
  </si>
  <si>
    <t>Шланг заправочный гибкий Гибкий  для заправки газовозов на терминале СУГ. Давление-24 бар, длина-6 метров, диаметр-2”, оба конца шланга-резьбовые (резьба трубная)</t>
  </si>
  <si>
    <t>Шланг гибкий давление-24 бар, длина-6 метров, диаметр-15мм, оба конца шланга-резьбовые (резьба трубная)</t>
  </si>
  <si>
    <t>28.13.32.000.112.01.0796.000000000000</t>
  </si>
  <si>
    <t>Поршень</t>
  </si>
  <si>
    <t>компрессора, 5 ступени</t>
  </si>
  <si>
    <t>Поршень полиуритановый 3Д1М-325</t>
  </si>
  <si>
    <t>28.29.82.530.001.00.0796.000000000000</t>
  </si>
  <si>
    <t>Элемент фильтрующий</t>
  </si>
  <si>
    <t>воздушного фильтра</t>
  </si>
  <si>
    <t>Фильтр МЭФ 0104.00</t>
  </si>
  <si>
    <t>20.14.22.100.001.00.0166.000000000000</t>
  </si>
  <si>
    <t>Метанол-яд</t>
  </si>
  <si>
    <t>химически чистый, ГОСТ 6995-77</t>
  </si>
  <si>
    <t>Заменитель метанола  Рауан 141</t>
  </si>
  <si>
    <t>Заменитель метанола</t>
  </si>
  <si>
    <t>Коалесцирующий фильтр маслоотделителя компрессорного агрегата  Screw compresser MYCOM SCV 320VLDH S/N 3215172МЭФ 0100.01</t>
  </si>
  <si>
    <t>27.12.22.900.001.00.0796.000000000000</t>
  </si>
  <si>
    <t>Выключатель</t>
  </si>
  <si>
    <t>автоматический, тип А, однополюсный, с тепловым размыкателем</t>
  </si>
  <si>
    <t xml:space="preserve">Выключатель автоматический SH203-C 16 </t>
  </si>
  <si>
    <t>Выключатель автоматический SH201-C 16</t>
  </si>
  <si>
    <t>Выключатель автоматический 
Защита от перегрузок и сверхтоков короткого замыкания
Мак. ток короткого замыкания - 4500А
Ток срабатывания по перегрузке - 16А
Максимальное сечение подключаемого кабеля - 25 мм. кв.
Установка на рейку DIN</t>
  </si>
  <si>
    <t>Выключатель автоматический SH201-C 20</t>
  </si>
  <si>
    <t>Выключатель автоматический  
Номинальный ток    20 А 
Количество полюсов    1 
Кривая отключения    C 
Ном. отключающая способность  6 кА 
Длина (высота)  85 мм 
Ширина 17.5 мм 
Вес  125 г</t>
  </si>
  <si>
    <t>22.21.30.100.000.00.0736.000000000000</t>
  </si>
  <si>
    <t>оградительная, сигнальная, полиэтилен</t>
  </si>
  <si>
    <t>Лента сигнальнаяКрасно-белая 70мм х 150м.  Изготовлена из композиции полиэтилена высокого давления (ПЭВД). Длина-150 м, ширина 70 мм.</t>
  </si>
  <si>
    <t>27.33.13.520.000.00.0796.000000000000</t>
  </si>
  <si>
    <t>Вилка-розетка</t>
  </si>
  <si>
    <t>трехполюсная</t>
  </si>
  <si>
    <t>Вилка230В, 16А  трехполюсная (евростандарт)</t>
  </si>
  <si>
    <t>для насоса, охлаждения воды</t>
  </si>
  <si>
    <t>Торцевое уплотнение P/N 062 0055992 Торцевое уплотнение P/N 062 0055992 (Leistritz)</t>
  </si>
  <si>
    <t>13.99.13.100.000.00.0055.000000000000</t>
  </si>
  <si>
    <t>Войлок</t>
  </si>
  <si>
    <t>противопожарный, ГОСТ 16221-79</t>
  </si>
  <si>
    <t xml:space="preserve">Войлок технический животного происхождения (кошма из овечьей шерсти)Войлок технический грубошерстный (кошма  из овечьей шерсти)
Размеры рулона приблизительно: ширина 1,8 метра, длина 3,0 метра.
Вес рулона приблизительно: 12-13 кг.
Объем рулона приблизительно: 6 кв.м.
Толщина рулона приблизительно: 8-12 мм
</t>
  </si>
  <si>
    <t>27.33.13.900.006.00.0796.000000000000</t>
  </si>
  <si>
    <t>Удлинитель</t>
  </si>
  <si>
    <t>электрический, на катушке</t>
  </si>
  <si>
    <t>Удлинитель силовой на катушке 4 гнезда 230В, длина кабеля 50м  с  заземлением и предохранителем,16А/3,2 кВт.IP 44</t>
  </si>
  <si>
    <t>Удлинитель силовой на катушке 4 гнезда 230В, длина кабеля 25-30м  с  заземлением и предохранителем,16А/3,2 кВт.IP 44</t>
  </si>
  <si>
    <t>22.29.22.300.000.00.0736.000000000001</t>
  </si>
  <si>
    <t xml:space="preserve">Лента  </t>
  </si>
  <si>
    <t>изоляционная, поливинилхлоридная</t>
  </si>
  <si>
    <t>Лента изоляционная поливинилхлоридная  самослипающаяся (черная). Артикул 305025</t>
  </si>
  <si>
    <t>28.25.12.300.000.00.0796.000000000001</t>
  </si>
  <si>
    <t>Кондиционер (сплит-система)</t>
  </si>
  <si>
    <t>настенный</t>
  </si>
  <si>
    <t>Кондиционер сплит - система №9</t>
  </si>
  <si>
    <t>27.40.11.000.000.00.0796.000000000000</t>
  </si>
  <si>
    <t>Лампа направленного света</t>
  </si>
  <si>
    <t>герметичная</t>
  </si>
  <si>
    <t>Лампа энергосберегающая в форме спирали.  Цвет теплый белый 18 Вт Е27</t>
  </si>
  <si>
    <t>Лампа энергосберегающая в форме спирали.  Цвет теплый белый 23 Вт Е27</t>
  </si>
  <si>
    <t>Лампа энергосберегающая в форме спирали. Цвет теплый белый ,  42 W Е27</t>
  </si>
  <si>
    <t>Лампа энергосберегающая в форме спирали. Цвет теплый белый ,  70 W Е27</t>
  </si>
  <si>
    <t xml:space="preserve">Лампа люминесцентная    230V 50 Hz , 36W </t>
  </si>
  <si>
    <t xml:space="preserve">Лампа люминесцентная  230V 50 Hz , 58W </t>
  </si>
  <si>
    <t xml:space="preserve">Лампа светодиодная. Classic 22SMD 9W 4200K E27 </t>
  </si>
  <si>
    <t>Лампа светодиодная. Classic 24SMD 11W 2700K E27</t>
  </si>
  <si>
    <t>27.40.42.500.007.01.0796.000000000000</t>
  </si>
  <si>
    <t>Стартер</t>
  </si>
  <si>
    <t>люминесцентной лампы , мощность 4 Вт</t>
  </si>
  <si>
    <t>Стартер для люминисцентных ламп S10 PHILIPS или S2 TS TEKSAN 220-240D/ 4-22Вт</t>
  </si>
  <si>
    <t>27.40.22.900.000.01.0796.000000000000</t>
  </si>
  <si>
    <t>Светильник</t>
  </si>
  <si>
    <t>люминесцентный, пылевлагозащищенный</t>
  </si>
  <si>
    <t>Светильники светодиодные потребляемая мощность 36Вт, Световой поток 3600Лм, Напряжение питания 170-240В, Цветовая температура 5000К,  Размер 1280*135*100мм, угол рассеивания 120 градусов, Степень защиты не менее IP65, Светопропускающий элемент - светостабилизированный поликарбонат.</t>
  </si>
  <si>
    <t>Светильники светодиодные потребляемая мощность 19Вт, Световой поток 1900Лм, Напряжение питания 170-240В, Цветовая температура 5000К,  Размер 390*105*83мм, угол рассеивания 120 градусов, Степень защиты не менее IP65, Светопропускающий элемент - светостабилизированный поликарбонат.</t>
  </si>
  <si>
    <t>Взрывозащищенные светодиодные  светильники. Тип SA-TIGER-2100/M2/220AC/SIX.  1ЕхdIICN4. Токр -60°С….+60°С. Защита от внешних воздействии IP66      I 0,25A</t>
  </si>
  <si>
    <t>27.12.31.900.000.00.0796.000000000000</t>
  </si>
  <si>
    <t>Пускатель магнитный</t>
  </si>
  <si>
    <t>серия ПМА, нереверсивный, с тепловым реле, величина пускателя в зависимости от номинального тока 50 А</t>
  </si>
  <si>
    <t>Пускатель магнитный А30-30-01 с тепловым реле фирмы "АВВ"А30-30-01 с тепловым реле фирмы "АВВ"</t>
  </si>
  <si>
    <t>Пускатель магнитный А63-30 с тепловым реле фирмы "АВВ"А63-30 с тепловым реле фирмы "АВВ"</t>
  </si>
  <si>
    <t>27.51.29.000.001.00.0006.000000000000</t>
  </si>
  <si>
    <t>Термокабель</t>
  </si>
  <si>
    <t>саморегулирующийся, греющий, удельная мощность 56 Вт/м</t>
  </si>
  <si>
    <t>Саморегулируемые греющие кабели HSB 45 45Вт/м
Допустимая температура: греющий кабель:+120 °C+190 °C</t>
  </si>
  <si>
    <t>22.19.73.100.016.00.0736.000000000009</t>
  </si>
  <si>
    <t xml:space="preserve"> Лента самоклеящаяся</t>
  </si>
  <si>
    <t>из стеклоткани и алюминиевой фольги, ширина 50 мм, длина 25 м</t>
  </si>
  <si>
    <t xml:space="preserve">Стеклотканевая лента  для крепления греюших кабелей, катушка: длина 50м, ширина 12мм, температура до  +200°С. </t>
  </si>
  <si>
    <t>27.33.13.900.001.00.0796.000000000000</t>
  </si>
  <si>
    <t>Набор соединительный</t>
  </si>
  <si>
    <t>для соединения греющего кабеля</t>
  </si>
  <si>
    <t>Подcоединения саморегулируемых греющих кабелей компактный набор PLEXO TCS. Штеккерное соединение для подключения саморегулируемого греющего кабеля к питающему кабелю (D от 10мм до 12мм), EN 60259 макс. до 32А, макс 245В/50Гц, IP66/68, взрывозащищенное исполнение. Номер для заказа 27-59Р1-2010</t>
  </si>
  <si>
    <t>27.32.13.700.000.00.0006.000000000963</t>
  </si>
  <si>
    <t>марка H05SS-F, 3*2,5 мм2</t>
  </si>
  <si>
    <t>Кабель силиконовый, устойчивый к температуре H05SS-F 3x1,5мм² ; D = 8 ... 9 мм</t>
  </si>
  <si>
    <t>27.32.13.300.001.00.0006.000000000007</t>
  </si>
  <si>
    <t>марка ВБбШв, 4*185 мм2</t>
  </si>
  <si>
    <t>Кабель ВБбШв 5х6мм</t>
  </si>
  <si>
    <t>Кабель ВБбШв 5х25мм</t>
  </si>
  <si>
    <t>25.94.13.900.008.00.0796.000000000000</t>
  </si>
  <si>
    <t>Анкер</t>
  </si>
  <si>
    <t>усиленный, с болтом</t>
  </si>
  <si>
    <t>Анкерный болт   10х100</t>
  </si>
  <si>
    <t>Анкерный болт с гайкой  12х100</t>
  </si>
  <si>
    <t>25.99.29.490.078.00.0006.000000000000</t>
  </si>
  <si>
    <t>Лоток</t>
  </si>
  <si>
    <t>кабельный, проволочный, оцинкованный</t>
  </si>
  <si>
    <t xml:space="preserve">Кабельный лоток  оцинкованный перфорированный, с крышкой, с комплектующими 50х50  Толщина металла - 1,0 мм,
 с крышкой -0,7мм  и соединительным комплектом.   
 Состав соединительного комплекта
1. Соединитель лотковый
2. Скоба крышки универсальная
3. Винт М6х16 – 4 шт.
4. Винт М6х20 – 4 шт.
5. Гайка М6 – 10 шт.
6. Шайба звездочка  – 16 шт. 
</t>
  </si>
  <si>
    <t>20.30.22.100.001.00.0166.000000000000</t>
  </si>
  <si>
    <t>Грунтовка</t>
  </si>
  <si>
    <t>однокомпонентный состав, антикоррозионная</t>
  </si>
  <si>
    <t>Грунтовка серая</t>
  </si>
  <si>
    <t>25.73.60.900.003.00.0796.000000000000</t>
  </si>
  <si>
    <t>Гильза</t>
  </si>
  <si>
    <t>кабельная, алюминиевая</t>
  </si>
  <si>
    <t>Гильза соединительные оцинкованные для соединения жил кабелей сечением 10 мм²</t>
  </si>
  <si>
    <t>Гильза соединительные оцинкованные для соединения жил кабелей сечением 16 мм²</t>
  </si>
  <si>
    <t>Гильза соединительные оцинкованные для соединения жил кабелей сечением 25 мм²</t>
  </si>
  <si>
    <t xml:space="preserve">Гильзы  соединительные  медные луженые 6 мм2 </t>
  </si>
  <si>
    <t>27.11.43.300.001.00.0796.000000000005</t>
  </si>
  <si>
    <t>Подстанция трансформаторная комплектная</t>
  </si>
  <si>
    <t>с масляным трансформатором мощностью 40 кВ А, мощность 250 кВ А, ГОСТ 14695-97</t>
  </si>
  <si>
    <t xml:space="preserve">Комплектная трансформаторная подстанция наружной установки
типа КТПН 250-/10(6)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250 kVА, с классом напряжения трансформатора 6 kV, номинальным
напряжением на стороне НН 0,4 kV, климатического исполнения У </t>
  </si>
  <si>
    <t>27.11.43.300.001.00.0796.000000000004</t>
  </si>
  <si>
    <t xml:space="preserve"> Подстанция трансформаторная комплектная</t>
  </si>
  <si>
    <t>с масляным трансформатором мощностью 40 кВ А, мощность 160 кВ А, ГОСТ 14695-97</t>
  </si>
  <si>
    <t xml:space="preserve">Комплектная трансформаторная подстанция (КТП), ГОСТ 14695-97, с масленным трансформатором, мощностью 160 кВ АКТПН-160/6-0,4 кВ (ВВ/КВ) тупикового типа, с РВО и РЛНД, комплектация согласно опросного листа с ТМ-160/6-0,4кВ (У/Ун-0) </t>
  </si>
  <si>
    <t>25.94.13.900.001.00.0839.000000000000</t>
  </si>
  <si>
    <t>Набор инструментов</t>
  </si>
  <si>
    <t>для монтажа подшипников, в комплекте ударные кольца; втулки, безинерционный молоток, фиксирующие кольца, шестиугольная головка</t>
  </si>
  <si>
    <t>Универсальный набор инструментов для электриков "PROSKIT" РК-4027 ВМ</t>
  </si>
  <si>
    <t xml:space="preserve">Универсальный набор инструментов для электриков </t>
  </si>
  <si>
    <t>Набор инструментов Ombra OMT 131S 055013 (арт 55013). Пневмоинструмент, ручной слесарный инструмент</t>
  </si>
  <si>
    <t>Набор инструментов Пневмоинструмент, ручной слесарный инструмент</t>
  </si>
  <si>
    <t xml:space="preserve">Шуруп-саморез под крестообразную отвертку 4,2х16 мм </t>
  </si>
  <si>
    <t xml:space="preserve">Шуруп-саморез под крестообразную отвертку 4,2х25 мм </t>
  </si>
  <si>
    <t xml:space="preserve">Шуруп-саморез под крестообразную отвертку 4,2х32 мм </t>
  </si>
  <si>
    <t>Шуруп саморез с напресованной шайбой, наконечник сверло 4,2х19</t>
  </si>
  <si>
    <t>Шуруп саморез с напресованной шайбой, наконечник сверло 4,2х32</t>
  </si>
  <si>
    <t>Саморез EJOT SAPHIR JT2-3 кровельный до 3,5мм М8, закаленная оцинкованная сталь,  длина 50мм</t>
  </si>
  <si>
    <t>Саморез EJOT SAPHIR JT2-2 кровельный до 2мм М8, закаленная оцинкованная сталь,  длина 50мм</t>
  </si>
  <si>
    <t>25.94.11.310.002.00.0796.000000000010</t>
  </si>
  <si>
    <t xml:space="preserve"> Болт</t>
  </si>
  <si>
    <t>с шестигранной головкой  , диаметр резьбы 6 мм, длина 12 мм</t>
  </si>
  <si>
    <t>Болты и гайки М6 * 50мм</t>
  </si>
  <si>
    <t>25.94.11.310.002.00.0796.000000000024</t>
  </si>
  <si>
    <t>с шестигранной головкой  , диаметр резьбы 8 мм, длина 55 мм</t>
  </si>
  <si>
    <t>Болты и гайки М8 * 50мм</t>
  </si>
  <si>
    <t>20.30.12.200.000.00.0166.000000000002</t>
  </si>
  <si>
    <t>Краска</t>
  </si>
  <si>
    <t>для защиты изделий из металла, антикоррозионная</t>
  </si>
  <si>
    <t>Краска высокотемпературная до 600°C цвет серый</t>
  </si>
  <si>
    <t>22.21.29.300.001.00.0018.000000000001</t>
  </si>
  <si>
    <t>армированный, полиэтиленовый, полимерной нитью усиленной конструкции</t>
  </si>
  <si>
    <t>Шланг резиновый  маслостойкий  Ø  6мм</t>
  </si>
  <si>
    <t>Шланг резиновый  маслостойкий Ø 10мм</t>
  </si>
  <si>
    <t>Шланг резиновый  маслостойкий  Ø  8мм</t>
  </si>
  <si>
    <t>Шланг резиновый  маслостойкий  Ø  12мм</t>
  </si>
  <si>
    <t>25.73.60.900.000.00.0796.000000000001</t>
  </si>
  <si>
    <t>Наконечник</t>
  </si>
  <si>
    <t>кабельный, медный</t>
  </si>
  <si>
    <t>Кабельный наконечник 10мм2 М6</t>
  </si>
  <si>
    <t>Кабельный наконечник 10мм2 М8</t>
  </si>
  <si>
    <t>Кабельный наконечник 10мм2 М10</t>
  </si>
  <si>
    <t>Кабельный наконечник 16мм2 М6</t>
  </si>
  <si>
    <t>Кабельный наконечник 16мм2 М8</t>
  </si>
  <si>
    <t>Кабельный наконечник 16мм2 М10</t>
  </si>
  <si>
    <t>Кабельный наконечник 25 mm²  104 R / 8</t>
  </si>
  <si>
    <t>Кабельный наконечник 25 mm²  104 R / 10</t>
  </si>
  <si>
    <t>Кабельный наконечник 50 mm²  105 R / 12</t>
  </si>
  <si>
    <t xml:space="preserve">Кабельные гильзы соединительные Оцинкованные для соединения жил кабелей сечением 50 кв.мм </t>
  </si>
  <si>
    <t>20.13.62.900.001.00.0166.000000000000</t>
  </si>
  <si>
    <t>Силикагель</t>
  </si>
  <si>
    <t>марка АСКГ, ГОСТ 3956-76</t>
  </si>
  <si>
    <t>Индикаторный силикагель  ГОСТ 8984 – 75</t>
  </si>
  <si>
    <t>17.23.14.500.000.00.5111.000000000064</t>
  </si>
  <si>
    <t>Бумага А4   210х297мм</t>
  </si>
  <si>
    <t>Бумага А4  Формат А4, 500л.</t>
  </si>
  <si>
    <t xml:space="preserve">Ручка </t>
  </si>
  <si>
    <t xml:space="preserve"> шариковая, с жидкими чернилами</t>
  </si>
  <si>
    <t xml:space="preserve">Ручка шариковая пластиковый прозрачный корпус из полистирола псм.Толщина линии письма - 0,7 мм. Цвет чернил: синий  </t>
  </si>
  <si>
    <t>Ручка гелевая пластиковый глянцевый корпус. Толщина линии - 0,7 мм. Цвет чернил: синий</t>
  </si>
  <si>
    <t>Удлинитель электрические 230 V 5 разъемов</t>
  </si>
  <si>
    <t>13.92.29.920.001.00.0796.000000000002</t>
  </si>
  <si>
    <t>Флаг</t>
  </si>
  <si>
    <t>прямоугольной формы, из шелковой ткани</t>
  </si>
  <si>
    <t xml:space="preserve">Флаг   Размеры: 200*100 см. Двухсторонняя печать на искусственном шелке с   логотипом. Крепления: шнур. 
( в комплекте 3 флага, КАЗАХСТАНЧКИЙ, КНР, КАЗГЕР)
(50 компл.  -   Для  АКШ,НУР,АКС, ЦППН,УПН)
</t>
  </si>
  <si>
    <t>27.51.26.900.001.00.0796.000000000002</t>
  </si>
  <si>
    <t>Обогреватель</t>
  </si>
  <si>
    <t>электрический, мощность 2,0 кВт</t>
  </si>
  <si>
    <t>Настенный электрообогреватель 2кW, 230V</t>
  </si>
  <si>
    <t>28.13.14.100.000.01.0796.000000000132</t>
  </si>
  <si>
    <t>Насос</t>
  </si>
  <si>
    <t>погружной, тип ЭЦВ8-25-150</t>
  </si>
  <si>
    <t>Электронасос для ЭЦВ 8-25 -150 Погружной центробежнный для TW-1 и TW-2.</t>
  </si>
  <si>
    <t>28.13.14.130.000.01.0796.000000000000</t>
  </si>
  <si>
    <t>центробежный, для подачи воды и других чистых жидкостей, горизонтальный, одноступенчатый с колесом двухстоороннего входа</t>
  </si>
  <si>
    <t>Насос для фонтана МС 10-12</t>
  </si>
  <si>
    <t>Насос для фонтана МС 20-50</t>
  </si>
  <si>
    <t>17.23.12.700.012.00.5111.000000000007</t>
  </si>
  <si>
    <t xml:space="preserve">Бумага </t>
  </si>
  <si>
    <t>для заметок, формат блока 76*76 мм</t>
  </si>
  <si>
    <t xml:space="preserve">Бумага для заметок 7,6*7,6 см (100 листов), Самоклеящаяся </t>
  </si>
  <si>
    <t>22.29.23.700.004.00.0778.000000000000</t>
  </si>
  <si>
    <t>Прищепка</t>
  </si>
  <si>
    <t>для крепления предметов, из пластмасс</t>
  </si>
  <si>
    <t>Зажим для бумаг 28мм 12 шт</t>
  </si>
  <si>
    <t>Зажим для бумаг 41 мм 12 шт</t>
  </si>
  <si>
    <t>25.71.11.910.000.00.0796.000000000001</t>
  </si>
  <si>
    <t>Ножницы</t>
  </si>
  <si>
    <t>канцелярские</t>
  </si>
  <si>
    <t>Ножницы 13см, нержавеющая сталь, пластиковая ручка</t>
  </si>
  <si>
    <t>32.99.59.900.053.00.0796.000000000000</t>
  </si>
  <si>
    <t xml:space="preserve"> Подложка</t>
  </si>
  <si>
    <t>картонная, дактилоскопическая</t>
  </si>
  <si>
    <t>Подложка настольная Р-р:63*43 см. цвет: черный, с клапаном</t>
  </si>
  <si>
    <t>Ручка шариковая автоматическая синий стержень, клип, толщина линии 0,7мм</t>
  </si>
  <si>
    <t>22.29.25.700.000.00.0796.000000000018</t>
  </si>
  <si>
    <t xml:space="preserve"> Папка</t>
  </si>
  <si>
    <t xml:space="preserve"> с прижимом, скоросшивателем, пластиковая, формат A4, 50 мм</t>
  </si>
  <si>
    <t>Скоросшиватель пластиковый, цвет ассорти</t>
  </si>
  <si>
    <t>Скотч</t>
  </si>
  <si>
    <t xml:space="preserve"> бумажный, ширина свыше 3 см, широкий</t>
  </si>
  <si>
    <t>Лента клейкая (скоч) прозрачная, 80мм х 66м</t>
  </si>
  <si>
    <t>22.29.25.500.000.00.0796.000000000007</t>
  </si>
  <si>
    <t>Маркер</t>
  </si>
  <si>
    <t>пластиковый, круглый, наконечник 3 мм, легко стирается, для доски</t>
  </si>
  <si>
    <t xml:space="preserve">Маркер для досок разноцветные, светостойкие чернила на спиртовой основе. пластиковый корпус. круглый наконечник. </t>
  </si>
  <si>
    <t>28.23.23.900.004.00.0796.000000000000</t>
  </si>
  <si>
    <t>Дырокол</t>
  </si>
  <si>
    <t>Дырокол пробиваемых листов - 35 листов, линейка деления на форматы, фиксатор</t>
  </si>
  <si>
    <t>32.99.59.900.077.00.0778.000000000000</t>
  </si>
  <si>
    <t>Магниты</t>
  </si>
  <si>
    <t>канцелярские, для досок</t>
  </si>
  <si>
    <t>Магниты для доски 8шт/упак</t>
  </si>
  <si>
    <t>Кондиционер сплит сиcтема Холодопроизводительность №12. Внутренний блок настенного исполнения Gree-12: Bee R 410A</t>
  </si>
  <si>
    <t>27.51.24.300.000.00.0796.000000000006</t>
  </si>
  <si>
    <t>Электрочайник</t>
  </si>
  <si>
    <t>открытый, объем 1,5-1,99 л</t>
  </si>
  <si>
    <t xml:space="preserve">Чайник электрический Объем - 1.5-1,9 л
 Мощность - 2000 Вт
 Нагревательный элемент - Закрытая спираль
 Материал корпуса - металл
 Цвет - серый
 Блокировка включения без воды </t>
  </si>
  <si>
    <t xml:space="preserve">Термопот объем 5 л., мощность 680 кВт, электронное управление, автоматический ручной насос, кнопка для блокировки подачи воды, закрытая спираль, индикатор уровня воды </t>
  </si>
  <si>
    <t>27.51.27.000.000.00.0796.000000000000</t>
  </si>
  <si>
    <t>Печь микроволновая</t>
  </si>
  <si>
    <t>стальная, из керамической эмали, емкость 13-18 л, без гриля</t>
  </si>
  <si>
    <t>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t>
  </si>
  <si>
    <t>28.13.14.100.000.01.0796.000000000261</t>
  </si>
  <si>
    <t>погружной, тип ГНОМ 10-10, мощность 220/380В</t>
  </si>
  <si>
    <t>Дренажный насос моноблочный, центробежный, погружной, типа ГНОМ, перекачиваемая среда: загрязненная вода с содержанием механических примесей (песок, цемент, глина) массовой концентрацией до 10%, размером частиц до 5 мм</t>
  </si>
  <si>
    <t>19.20.26.520.000.01.0168.000000000000</t>
  </si>
  <si>
    <t>Топливо</t>
  </si>
  <si>
    <t>дизельное, температура застывания не выше -35 - - 45°С, плотность при 20 °С не более 840 кг/м3, зимнее, ГОСТ 305-82</t>
  </si>
  <si>
    <t>Дизельное топливо зимнее для офиса</t>
  </si>
  <si>
    <t xml:space="preserve">20.59.59.300.001.00.0166.000000000000 </t>
  </si>
  <si>
    <t xml:space="preserve">Деэмульгатор </t>
  </si>
  <si>
    <t xml:space="preserve"> для отделения воды от нефти, в жидком виде</t>
  </si>
  <si>
    <t>Деэмульгатор для обезвоживания и обессоливания нефти</t>
  </si>
  <si>
    <t>20.59.59.200.000.00.0166.000000000000</t>
  </si>
  <si>
    <t xml:space="preserve">Ингибитор </t>
  </si>
  <si>
    <t>коррозии, против коррозии</t>
  </si>
  <si>
    <t>Ингибитор коррозии для предотвращения образования коррозий в трубопроводе.</t>
  </si>
  <si>
    <t>20.59.59.690.002.00.0166.000000000000</t>
  </si>
  <si>
    <t>Бактерицид</t>
  </si>
  <si>
    <t xml:space="preserve"> для подавления роста сульфатвосстанавливающих бактерий, вызывающих микробиологическую коррозию оборудования, композиция на основе диэтаноламина и диметилдитиокарбамата натрия</t>
  </si>
  <si>
    <t>Бактерицид против образования сероадсорбирующих бактерий в нефтеносных пластах</t>
  </si>
  <si>
    <t>20.59.59.900.005.00.0168.000000000001</t>
  </si>
  <si>
    <t xml:space="preserve">Диспергатор  </t>
  </si>
  <si>
    <t xml:space="preserve"> минеральных веществ, для оборотной охлаждающей воды</t>
  </si>
  <si>
    <t>Диспергатор АСПО предназначен против асфальтеновых отложений в скважинах и в системе трубопроводов</t>
  </si>
  <si>
    <t>Диспергатор АСПО предназначен против асфальтеновых отложений в скважинах и в системе трубопроводов. 
Плотность при 200С: не менее 750 кг/м3. Вязкость кинематическая при 200С: не более 50 мм2/с. Температура начала кипения: не ниже 300С. Температура застывания, не выше: – 400С.</t>
  </si>
  <si>
    <t>27.32.14.000.000.00.0006.000000000118</t>
  </si>
  <si>
    <t>марка КПвПпБП, 3*16 мм2</t>
  </si>
  <si>
    <t xml:space="preserve">Кабель для ЭЦН 3х16мм2  по 1700м с удлинителем. </t>
  </si>
  <si>
    <t xml:space="preserve">Кабель для ЭЦН 3х16мм2 по 1700м с удлинителем.
из кабеля сечением 3х16, с изоляцией из композиции на основе этиленпропиленового каучука, с освинцованной оболочкой по каждой жиле и максимальной температурой нагрева жил до 230 ºС. </t>
  </si>
  <si>
    <t>19.20.29.540.000.00.0112.000000000000</t>
  </si>
  <si>
    <t>электроизоляционное, марка МВТ</t>
  </si>
  <si>
    <t>Масло для привода LRP индустриальное редукторное Shell Omala S4 GX 220</t>
  </si>
  <si>
    <t xml:space="preserve">Масло для привода LRP индустриальное редукторное </t>
  </si>
  <si>
    <t>27.11.23.000.000.00.0796.000000002274</t>
  </si>
  <si>
    <t xml:space="preserve"> электродвигатель </t>
  </si>
  <si>
    <t xml:space="preserve"> переменного тока, асинхронный, трехфазный, с номинальной частотой сети на 60 Гц, с синхронной частотой вращения 600 мин, номинальная мощность 0,06 кВт</t>
  </si>
  <si>
    <t>Погружной электродвигатель ПЭД-63 термостойкий,  в комлекте с  ТМС и гидрозащитой</t>
  </si>
  <si>
    <t>Погружной электродвигатель ПЭД-125ПЭД-125 термостойкий, в комлекте с ТМС и  гидрозащитой</t>
  </si>
  <si>
    <t>Погружной электродвигатель ПЭД-160ПЭД-160- термостойкий, в комлекте с ТМС и  гидрозащитой</t>
  </si>
  <si>
    <t>28.13.31.000.111.00.0839.000000000000</t>
  </si>
  <si>
    <t>Комплект ЗИП</t>
  </si>
  <si>
    <t>запасные части к трехплунжерным кривошипным насосам и агрегатам</t>
  </si>
  <si>
    <t>ЗИП для монтажа ЭЦН рем.комплект для сливного клапана КС-73, сальники на токковод и кабельную муфту  для ПЭД, сальники для секции УЭЦН, сальники для ГЗН-92, свинцовые шайбы под пробки для ПЭД свинцовые шайбы для обратного клапана для ПЭД, свинцовые шайбы для гидрозащиты ГЗН-91</t>
  </si>
  <si>
    <t>28.13.32.000.062.00.0796.000000000000</t>
  </si>
  <si>
    <t>Комплект ремонтный</t>
  </si>
  <si>
    <t>Ремкомплект для регулируемого штуцера "Cameron" модель СС-15. 2 9/16-3000 PSI</t>
  </si>
  <si>
    <t>28.14.11.390.000.00.0796.000000000000</t>
  </si>
  <si>
    <t>Клапан регулирующий</t>
  </si>
  <si>
    <t>односедельный, тип соединения муфтовый, ГОСТ 12893-2005</t>
  </si>
  <si>
    <t>Регулируемая штуцерная колодка для фонтанной арматуры. Фланец 2 9/16"-3000psi - R27. Шкала измерения метрическая.</t>
  </si>
  <si>
    <t>28.14.13.190.003.00.0796.000000000000</t>
  </si>
  <si>
    <t xml:space="preserve"> стальной, регулирующий, давление условное 37,3 Мпа, проход условный 250 мм</t>
  </si>
  <si>
    <t>Кран сферический 2"-3000PSI для межколонного пространства. Резьба 2"LP.</t>
  </si>
  <si>
    <t>28.14.13.330.000.00.0796.000000000101</t>
  </si>
  <si>
    <t xml:space="preserve">Задвижка </t>
  </si>
  <si>
    <t>чугунная, ножевая (шиберная), с маховиком, номинальное давление 16 Мпа, номинальный диаметр 100 мм</t>
  </si>
  <si>
    <t>Задвижка шиберная для ФА с уплотнительными кольцамиДля фонтанной арматуры, по стандарту API 6A 2 1/16-3000 с уплотнительными кольцами RX 24</t>
  </si>
  <si>
    <t>20.59.41.990.002.09.0166.000000000000</t>
  </si>
  <si>
    <t>Смазка</t>
  </si>
  <si>
    <t>многоцелевая, марка Литол-24, ГОСТ 21150-87</t>
  </si>
  <si>
    <t xml:space="preserve">Смазка для шиберных задвижек фонтанных арматур </t>
  </si>
  <si>
    <t>20.59.41.990.000.00.0112.000000000000</t>
  </si>
  <si>
    <t xml:space="preserve">Жидкость </t>
  </si>
  <si>
    <t xml:space="preserve"> трансмиссионная, смазочная, гидравлическая</t>
  </si>
  <si>
    <t xml:space="preserve">Жидкость для клапана отсекателя </t>
  </si>
  <si>
    <t>27.51.11.100.001.00.0796.000000000002</t>
  </si>
  <si>
    <t>Холодильник</t>
  </si>
  <si>
    <t>однокамерный, отдельностоящй, объем 100-149 л, с морозильным отделом</t>
  </si>
  <si>
    <t>Холодильник бытовой объём 120 литров</t>
  </si>
  <si>
    <t>20.30.11.900.000.00.0112.000000000000</t>
  </si>
  <si>
    <t>марка ВД-ВА-224, ГОСТ 28196-89</t>
  </si>
  <si>
    <t>Краска синяя в 3-х кг банках</t>
  </si>
  <si>
    <t>Скотч широкий прозрачный, ширина не менее 8см, толщина рулона н менее 5см</t>
  </si>
  <si>
    <t>25.73.30.300.000.06.0796.000000000000</t>
  </si>
  <si>
    <t xml:space="preserve">Ключ </t>
  </si>
  <si>
    <t xml:space="preserve"> трубный, рычажный, ГОСТ 18981-73</t>
  </si>
  <si>
    <t>Ключ трубный, Макс. диаметр трубы: 40 мм, артикуль №31395</t>
  </si>
  <si>
    <t>Ключ трубный, Макс. диаметр трубы: 60 мм, артикуль №31015</t>
  </si>
  <si>
    <t>25.73.30.550.001.00.0796.000000000003</t>
  </si>
  <si>
    <t>Кувалда</t>
  </si>
  <si>
    <t>универсальная, остроносая, деревянная рукоятка</t>
  </si>
  <si>
    <t>КувалдаКувалда (обмедненный , вес-3кг), артикуль №10415005С</t>
  </si>
  <si>
    <t>25.73.30.850.001.00.0796.000000000000</t>
  </si>
  <si>
    <t>Тиски</t>
  </si>
  <si>
    <t>слесарные</t>
  </si>
  <si>
    <t>Слесарные тиски большие</t>
  </si>
  <si>
    <t>25.73.30.300.002.00.0704.000000000000</t>
  </si>
  <si>
    <t>Набор ключей</t>
  </si>
  <si>
    <t>для винтов с внутренним шестигранником, ГОСТ 11737-93</t>
  </si>
  <si>
    <t>Набор рожко-накидных ключей от  8 до 42 мм специализированном транспортировочном чемоданчике, для операторов УДНГ НПО(нефте промыслового оборудования)</t>
  </si>
  <si>
    <t>Набор шестигранных ключей Г-образных (2, 2,5, 3, 4, 5, 7, 8, 10, 12, 14, 17мм)</t>
  </si>
  <si>
    <t>25.73.30.230.000.00.0796.000000000000</t>
  </si>
  <si>
    <t xml:space="preserve">Кусачки </t>
  </si>
  <si>
    <t xml:space="preserve"> тип боковые, с изолирующей рукояткой</t>
  </si>
  <si>
    <t>Кусачки (бокарез) для разрезания проволки не менее 2мм</t>
  </si>
  <si>
    <t>31.00.13.500.001.00.0796.000000000052</t>
  </si>
  <si>
    <t>Кресло</t>
  </si>
  <si>
    <t>кожаное, на колесиках</t>
  </si>
  <si>
    <t>Кресло мягкое кожа, бежевый/черный цвет</t>
  </si>
  <si>
    <t>Удлинитель катушечный 50м 220В</t>
  </si>
  <si>
    <t>Лента Фум для уплотнения, 20 мм х 30 мм х 0,20 мм</t>
  </si>
  <si>
    <t>22.19.30.590.000.00.0796.000000000000</t>
  </si>
  <si>
    <t>нагнетательный 2, соединение БРС</t>
  </si>
  <si>
    <t>Шланг высокого давления 2" 100 бар с концами БРС, не менее 10 м.</t>
  </si>
  <si>
    <t>25.73.30.300.000.02.0796.000000000000</t>
  </si>
  <si>
    <t>Ключ</t>
  </si>
  <si>
    <t>Ключ газовый №2</t>
  </si>
  <si>
    <t>Ключ газовый №3</t>
  </si>
  <si>
    <t>Ключ газовый №5</t>
  </si>
  <si>
    <t>Набор комбинированных ключей, 10-32мм, 12 предметов. Для работы с шестигранными крепежами.</t>
  </si>
  <si>
    <t>25.73.30.630.001.00.0704.000000000000</t>
  </si>
  <si>
    <t>Набор отверток</t>
  </si>
  <si>
    <t>универсальный</t>
  </si>
  <si>
    <t>Набор отверток в коробке, не менее 6 предметов. Код 068 480 049</t>
  </si>
  <si>
    <t>Набор отверток с ударным наконечником. Код 062 208 006</t>
  </si>
  <si>
    <t xml:space="preserve">Чемодан инструментальный с набором ключей Steckschlüsselsatz 1/4"-1/2" Art.-Nr. 4000 820223  (69 предметов) </t>
  </si>
  <si>
    <t>ЭЦПП</t>
  </si>
  <si>
    <t>25.73.30.370.002.00.0704.000000000000</t>
  </si>
  <si>
    <t>Набор головок</t>
  </si>
  <si>
    <t>тип А, с внутренним шестигранным зевом, размер 3,2-80 мм, ГОСТ 25604-83</t>
  </si>
  <si>
    <t>Набор головок 22-50 мм GEDORE.Artikel-Nr.4000 820606</t>
  </si>
  <si>
    <t>24.45.30.259.002.00.0839.000000000000</t>
  </si>
  <si>
    <t>Комплект протектора</t>
  </si>
  <si>
    <t>для защиты от коррозии, магниевый, подвесной, в комплекте протектор, контактный стержень, контактная втулка, изолирующий экран</t>
  </si>
  <si>
    <t>Протектор ПРМ - 20 из магниевого сплава  марки МП-1 в комплекте</t>
  </si>
  <si>
    <t>25.73.40.190.002.00.0796.000000000000</t>
  </si>
  <si>
    <t xml:space="preserve"> длина 5 м</t>
  </si>
  <si>
    <t>Рулетка лотовая РЛ-20-Н-ПХП состоит из открытого металлического корпуса, металлической измерительной ленты с грузом на вытяжном конце.
Способ нанесения делений и надписей - глубокое химическое травление.</t>
  </si>
  <si>
    <t>28.13.14.300.000.01.0796.000000000000</t>
  </si>
  <si>
    <t>вихревой, тип ВК 1/16, консольный</t>
  </si>
  <si>
    <t>Насос консольный Q= 20 m3/ч в комплекте с электродвигателем, Напор - 20 м. для откачки конденсата с факела низкого давления Р4701/02KSB тип: EUROCPK 40-160 (или аналог) 
P-Nr   5-N48-570511/3
20 m3/h      H-20m
n= 2880 об/мин
двигатель:
взрывозащищенного исполнения</t>
  </si>
  <si>
    <t>28.13.32.000.145.06.0796.000000000000</t>
  </si>
  <si>
    <t xml:space="preserve">Фильтр </t>
  </si>
  <si>
    <t xml:space="preserve"> масляный, для поршневого компрессора</t>
  </si>
  <si>
    <t>Фильтр КЭФ 0100.00 для газового компрессора ЦППН</t>
  </si>
  <si>
    <t>Фильтр для масла контура управления КЭФ 0100.01 для газового компрессора ЦППН</t>
  </si>
  <si>
    <t>20.30.12.700.000.00.0112.000000000001</t>
  </si>
  <si>
    <t>Эмаль</t>
  </si>
  <si>
    <t>полиуретановая</t>
  </si>
  <si>
    <t>Автоэмаль краска белая</t>
  </si>
  <si>
    <t>20.59.55.900.001.00.0796.000000000000</t>
  </si>
  <si>
    <t>Жидкость для удаления гидрофобизирующих веществ</t>
  </si>
  <si>
    <t>жидкий растворитель, объем тары 1 литр</t>
  </si>
  <si>
    <t>Растворитель для краски</t>
  </si>
  <si>
    <t>32.91.19.300.000.00.0796.000000000001</t>
  </si>
  <si>
    <t>Кисть малярная</t>
  </si>
  <si>
    <t>плоская</t>
  </si>
  <si>
    <t>Кисти большие для покраски</t>
  </si>
  <si>
    <t>Кисти средние для покраски</t>
  </si>
  <si>
    <t>Кисти маленькие для покраски</t>
  </si>
  <si>
    <t>32.91.19.500.002.00.0796.000000000000</t>
  </si>
  <si>
    <t>Валик</t>
  </si>
  <si>
    <t>для лакокрасочных работ, малярный, тип ВМП, ГОСТ 10831-87</t>
  </si>
  <si>
    <t>Валик для покраски</t>
  </si>
  <si>
    <t>25.73.10.100.000.00.0796.000000000008</t>
  </si>
  <si>
    <t>Лопата</t>
  </si>
  <si>
    <t>снегоуборочная</t>
  </si>
  <si>
    <t>Снегоуборочная лопата</t>
  </si>
  <si>
    <t>20.20.12.900.000.00.0112.000000000000</t>
  </si>
  <si>
    <t>Гербицид</t>
  </si>
  <si>
    <t xml:space="preserve"> глифосат</t>
  </si>
  <si>
    <t xml:space="preserve">Торнадо или Агрокиллер (химикат для уничтожения травы) гербицид </t>
  </si>
  <si>
    <t xml:space="preserve">Грунтовка серая для грунтовки металических поверхностей </t>
  </si>
  <si>
    <t>24.20.40.500.006.00.0796.000000000000</t>
  </si>
  <si>
    <t>Хомут</t>
  </si>
  <si>
    <t>стальной, облегченный, ГОСТ 17679-80</t>
  </si>
  <si>
    <t>Хомут диаметр 10 мм.</t>
  </si>
  <si>
    <t>19.20.21.530.000.00.0112.000000000001</t>
  </si>
  <si>
    <t>Бензин</t>
  </si>
  <si>
    <t>для двигателей с искровым зажиганием, марка АИ-92, неэтилированный и этилированный</t>
  </si>
  <si>
    <t>Бензин АИ-92</t>
  </si>
  <si>
    <t>22.29.29.900.020.00.0778.000000000000</t>
  </si>
  <si>
    <t>мембранный, для контроллера-дозатора, полипропиленовый, нестерильный</t>
  </si>
  <si>
    <t>Фильтр мембранный  Sartorius Диаметр пор 5,0 микрон(Cellulose nitrat filter. Pore size 5,0micro. order№ 11342-50-N)</t>
  </si>
  <si>
    <t>20.59.59.630.004.01.5108.000000000000</t>
  </si>
  <si>
    <t>Смесь</t>
  </si>
  <si>
    <t>поверочная газовая, водород-воздух концентрация 0,09%</t>
  </si>
  <si>
    <t>Поверочная газовая смесь 06.01.706 ГСО 8218-2003 (ИПГ-1)(этан 10%, пропан 5,5%, и-бутан 1%, бутан 2%,  изопентан 0,5%, пентан 0,5%, азот 4%, кислород 1%, диоксид углерода 0,2%, метан-ост. Объемные концентрации)</t>
  </si>
  <si>
    <t xml:space="preserve">Поверочная газовая смесь  ГСО 8224-2003 (ИПГ-7) Имитатор природного газа (этан 6%, пропан 4%, и-бутан 2%, бутан 4%,  изопентан 0,1%, пентан 0,1%, гексан 0,1%, гептан 0,1%, октан 0,005%, нонан 0,005%, декан 0,005%, бензол 0,005%, толуол 0,005%, азот 2%, кислород  0,5%, углекислый газ 0,5%, остальное метан). Вместимость 10дм3. Давление в баллоне 0,8 МПа. </t>
  </si>
  <si>
    <t>20.11.11.250.000.00.5108.000000000000</t>
  </si>
  <si>
    <t>Аргон</t>
  </si>
  <si>
    <t>газообразный, сорт высший, ГОСТ 10157-79</t>
  </si>
  <si>
    <t xml:space="preserve">Аргон ВЧ (99,998%)  1 баллон=40 л. ТУ 2114-004-37925891-2012. </t>
  </si>
  <si>
    <t>20.11.11.300.001.00.5108.000000000002</t>
  </si>
  <si>
    <t xml:space="preserve">Гелий </t>
  </si>
  <si>
    <t>газообразный, технической чистоты</t>
  </si>
  <si>
    <t>Гелий СПЧ (99,9999%), 1 баллон=40 л</t>
  </si>
  <si>
    <t>25.99.29.190.033.00.0796.000000000000</t>
  </si>
  <si>
    <t>Вентиль</t>
  </si>
  <si>
    <t>тип 1, условный проход 4 мм, номинальное давление 35 МПа, ГОСТ 23405-78</t>
  </si>
  <si>
    <t>Вентиль из латуни, покрытый никелем с пластмассовой регулировочной рукояткой и с фторопластовым уплотнением к пробоотборникам ПГО-400</t>
  </si>
  <si>
    <t>23.19.23.300.048.00.0796.000000000000</t>
  </si>
  <si>
    <t>Пробирка</t>
  </si>
  <si>
    <t>марка П-1-5-0,1 ХС, из химически стойкого стекла, номинальная вместимость 5 см3, цена деления 0,1 см3, исполнение 1, ГОСТ 1770-74</t>
  </si>
  <si>
    <t>Центрифужные пробирки на 100 мл.  коническая, с делениями   №5315820</t>
  </si>
  <si>
    <t>14.12.30.100.003.00.0796.000000000004</t>
  </si>
  <si>
    <t>Фартук</t>
  </si>
  <si>
    <t>мужской, для защиты от воды и растворов нетоксичных веществ, из прорезиненной ткани, тип А, ГОСТ 12.4.029-76</t>
  </si>
  <si>
    <t xml:space="preserve">Фартук криогенный защитный. Обеспечивает высокий уровень термальной защиты тела и ног от брызг. С регулируемыми завязками на шее и талии. Сертификат соответствия EN 511, EN 420, EN 388. Размер: ширина - 610 мм, длина - 1210 мм. </t>
  </si>
  <si>
    <t>22.19.60.500.000.00.0715.000000000000</t>
  </si>
  <si>
    <t xml:space="preserve">Перчатки </t>
  </si>
  <si>
    <t>для защиты рук технические, пропитанные резиной (латексом), хлопчатобумажные</t>
  </si>
  <si>
    <t>Перчатки неопудренные синие перчатки из нитрила. Не содержат латекса, ворсовая поверхность на концах пальцев, максимальная чувствительность, наименьшая толщина 0,05мм, подходят на обе руки. 200 перчаток в упаковке. Размеры S(6,5) и M(7,5). Длина 24 см.</t>
  </si>
  <si>
    <t>20.42.15.500.001.00.0796.000000000000</t>
  </si>
  <si>
    <t>Крем</t>
  </si>
  <si>
    <t>для рук, силиконовый, СТ РК ГОСТ Р 52343-2007</t>
  </si>
  <si>
    <t>Крем для рук защитный</t>
  </si>
  <si>
    <t>Средство моющее 500мл (гель)</t>
  </si>
  <si>
    <t>20.59.59.100.011.00.0872.000000000021</t>
  </si>
  <si>
    <t>Государственный стандартный образец</t>
  </si>
  <si>
    <t>массовой доли механических примесей в нефти и нефтепродуктах</t>
  </si>
  <si>
    <t>Государственный стандартный образец СО массовой доли воды в нефти и нефтепродуктах ВН-0,1-ЭК для поверки средств измерений.</t>
  </si>
  <si>
    <t>Государственный стандартный образец СО содержания хлористых солей в нефти и нефтепродуктах ХСН-50-ЭК</t>
  </si>
  <si>
    <t>Государственный стандартный образец СО содержания хлористых солей в нефти и нефтепродуктах ХСН-100-ЭК для поверки средств измерений.</t>
  </si>
  <si>
    <t>Государственный стандартный образец СО содержания хлористых солей в нефти и нефтепродуктах ХСН-900-ЭК для поверки средств измерений.СО</t>
  </si>
  <si>
    <t>Бюксы ТУ 92-891.029, СВ 34/12</t>
  </si>
  <si>
    <t>20.30.22.700.000.00.0868.000000000000</t>
  </si>
  <si>
    <t>Растворитель</t>
  </si>
  <si>
    <t>для лакокрасочных материалов, марка 645, объем 1 литр, ГОСТ 18188-72</t>
  </si>
  <si>
    <t>Растворитель (1 бутылка=2,5 л). Каталожный №34812</t>
  </si>
  <si>
    <t>Растворитель 5, однокомпонентный реагент для титрования влаги по методу Карла Фишера. П (1 бутылка=1 л). Каталожный №34805</t>
  </si>
  <si>
    <t>20.30.22.700.000.01.0112.000000000000</t>
  </si>
  <si>
    <t>для лакокрасочных материалов, марка Р-4</t>
  </si>
  <si>
    <t>Растворитель для кондуктометрического определения масс. концентрации хлористых солей в сырой нефти с электропроводностью не более 0,25 мк См состава:о-ксилол 46,1%, н-бутанол 34,2%, метанол 19,5%, дистиллированная вода 0,2 %</t>
  </si>
  <si>
    <t>20.59.52.100.007.00.0778.000000000002</t>
  </si>
  <si>
    <t>Среда питательная</t>
  </si>
  <si>
    <t>для определения сульфатвосстанавливающих бактерий в пластовой воде</t>
  </si>
  <si>
    <t xml:space="preserve">Тестовая бутылочка С питательной средой для определения наличия и количества сульфовосстанавливающих бактерий  SRB/2 Medium по NACE Standard TMO 194-94 производства Commercial Microbiology, Шотландия (1 уп = 12шт)      </t>
  </si>
  <si>
    <t>20.59.52.100.007.00.0778.000000000001</t>
  </si>
  <si>
    <t>для определения сульфатвосстанавливающих бактерий в артезианской воде</t>
  </si>
  <si>
    <t xml:space="preserve">Тестовая бутылочка микропробирки по TDS 10,000 для артезианской воды, с питательной средой для определения наличия и количества сульфатвосстанавливающих бактерий (1 %-ый раствор по солености питательной среды)      </t>
  </si>
  <si>
    <t>Одноразовый фильтр Minisart(Sartorius) Single use syringe filter Non-sterile, hydrophilic, pore size 0,45micron Lot № 16555Шприцевые фильтры. Для стерильной, без частиц, ультрачистой фильтрации. Мембрана изготовлена из гидрофильного ацетата целлюлозы, что обеспечивает минимальную абсорбцию. Подсоединение: на входе женские коннектор типа luer-lock, на выходе - мужской luer-slip. Высокая очистка: размер пор - 0,45 мкм, диаметр 26мм, желтого цвета. Количество в упаковке: 500 шт.</t>
  </si>
  <si>
    <t>23.19.23.300.027.00.0796.000000000003</t>
  </si>
  <si>
    <t>Кювета</t>
  </si>
  <si>
    <t>кварцевая, размер 5 мм</t>
  </si>
  <si>
    <t>Одноразовая кювета-тест для определения ионов хрома Dr.Lange  LСW313     0,03-1,00mg/l  (1уп=25 шт)</t>
  </si>
  <si>
    <t>Одноразовая кювета-тест для определения БПК Dr.Lange LCK 554 ВОD5 0,5-12 мг/л  (1уп=25 шт)</t>
  </si>
  <si>
    <t>Кювета-тест одноразовый для определения ионов железа Dr.Lange LSK 321 0,2 - 6,0 mg/l  (1уп=25 шт)</t>
  </si>
  <si>
    <t>Кювета-тест одноразовый для определения ионов меди, размер 50 мм Dr.Lange LCK 529 Copper, Trace 0,01-1,0 мг/л  (1уп=25 шт)</t>
  </si>
  <si>
    <t>22.19.71.900.000.00.0796.000000000005</t>
  </si>
  <si>
    <t>Пипетка</t>
  </si>
  <si>
    <t>Мерные пипетки с расширением, вместимостью 100 мл 1 отметка, класс точности AS, калибровка "по дозированию", полный слив</t>
  </si>
  <si>
    <t>28.29.82.500.017.00.0796.000000000000</t>
  </si>
  <si>
    <t>Кассета</t>
  </si>
  <si>
    <t>сменный элемент фильтра, для очистки воды</t>
  </si>
  <si>
    <t>Картридж для бидистиллятора Werner Pretreatment Cartridge DI Feed for EASYpure LF D 7382-33  каталожный номер D 50230</t>
  </si>
  <si>
    <t>Картридж для бидистиллятора Werner EASYpure High Purite/Low TOC  Cartridge  for EASYpure LF D 7382-33  каталожный номер D 50229</t>
  </si>
  <si>
    <t>Картридж для бидистиллятора WernerUltrapure Mixed Bed  Cartridge  for EASYpure LF D 7382-33  каталожный номер D 50233</t>
  </si>
  <si>
    <t>22.29.29.900.029.00.0778.000000000000</t>
  </si>
  <si>
    <t>микроцентрифужная, градуированная</t>
  </si>
  <si>
    <t>Ячейка проб  для прибора HORIBA SLFA-20 Sample Сell   кат.№ 9038000100, в упаковке  30 пар</t>
  </si>
  <si>
    <t>26.60.12.900.015.00.0796.000000000002</t>
  </si>
  <si>
    <t>Термометр</t>
  </si>
  <si>
    <t>медицинский, ртутный, ГОСТ 302-79</t>
  </si>
  <si>
    <t>Термометр лабораторный стеклянный ртутныйТЛ-4, диапазон измерений от 0 до + 550С цена деления шкалы 0,1 0С</t>
  </si>
  <si>
    <t>20.59.52.100.012.00.0778.000000000000</t>
  </si>
  <si>
    <t>Тест-экспресс</t>
  </si>
  <si>
    <t>для определения активного хлора, диапазон измерений 0,1-0,3-0,5-1,0 мг/л</t>
  </si>
  <si>
    <t>Экспресс-тест для определения активного хлора диапозон измерений 0,1-0,3-0,5-1,0 мг/л</t>
  </si>
  <si>
    <t>23.19.23.300.004.04.0796.000000000002</t>
  </si>
  <si>
    <t>Стакан</t>
  </si>
  <si>
    <t>из термически стойкого стекла, высокий с носиком, марка В-1-100 ТС, номинальная вместимость 100 см3, ГОСТ 25336-82</t>
  </si>
  <si>
    <t>Стакан Н-1-1000 ТС ГОСТ 25336-82. Низкий стакан с носиком из термически стойкого стекла номинальной вместимостью 1000 см3.</t>
  </si>
  <si>
    <t>26.51.82.500.016.00.0796.000000000000</t>
  </si>
  <si>
    <t>Электрод</t>
  </si>
  <si>
    <t>для анализатора электролитов</t>
  </si>
  <si>
    <t>Электролит для электрода1 ммоль/л Меттлер Толедо</t>
  </si>
  <si>
    <t>Центрифужные пробирки на 15 мл со шкалой без шлифаПробирки конические для центрифуг, градуированные. Автоклавируемые. Устойчивы к температуре +1200С. Несмываемая градуировка. Высокая химическая и механическая прочность. Оптимальная прозрачность. Объем - 15 мл, градуировка - 0,1 мл,  высота - 118 мм. количество в упаковке - 100 шт.</t>
  </si>
  <si>
    <t>20.59.59.100.011.00.0778.000000000022</t>
  </si>
  <si>
    <t>иона- алюминия</t>
  </si>
  <si>
    <t>ГСО 7269-96 раствора иона алюминия 1,0 мг/см3 (Уп. вид А) для градуировки средств измерений</t>
  </si>
  <si>
    <t>ГСО 7254-96 раствора иона железа (III) 1,0 мг/см3 (Уп. вид А) для градуировки средств измерений</t>
  </si>
  <si>
    <t>ГСО 7266-96 раствора иона марганца (II) 1,0 мг/см3 (Уп. вид А) для градуировки средств измерений</t>
  </si>
  <si>
    <t>20.59.59.100.011.00.0778.000000000023</t>
  </si>
  <si>
    <t>иона- меди</t>
  </si>
  <si>
    <t>ГСО 7255-96 раствора иона меди (II) 1,0 мг/см3 (Уп. вид А) для градуировки средств измерений</t>
  </si>
  <si>
    <t>20.59.59.100.011.00.0778.000000000024</t>
  </si>
  <si>
    <t>иона- хрома</t>
  </si>
  <si>
    <t>ГСО 7257-96 раствора иона хрома (IV) 1,0 мг/см3 (Уп. вид А) для градуировки средств измерений</t>
  </si>
  <si>
    <t>ГСО 7256-96 раствора иона цинка 1,0 мг/см3 (Уп. вид А) для градуировки средств измерений</t>
  </si>
  <si>
    <t>20.59.59.100.011.00.0778.000000000025</t>
  </si>
  <si>
    <t>нитрит- иона</t>
  </si>
  <si>
    <t>ГСО 7753-2000 водного раствора нитрит ионов п.01-12 (Уп. вид А) для градуировки средств измерений</t>
  </si>
  <si>
    <t xml:space="preserve">28.14.13.190.003.00.0796.000000000004 </t>
  </si>
  <si>
    <t>стальной, регулирующий, давление условное 37,3 Мпа, проход условный 100 мм</t>
  </si>
  <si>
    <t>Задвижка регулирующая  4"x150 А1051-100D</t>
  </si>
  <si>
    <t>25.73.30.100.007.00.0796.000000000001</t>
  </si>
  <si>
    <t>Плоскогубцы</t>
  </si>
  <si>
    <t>с диэлектрическими ручками</t>
  </si>
  <si>
    <t>Плоскогубцы электробезопасный</t>
  </si>
  <si>
    <t>25.73.30.500.003.00.0839.000000000000</t>
  </si>
  <si>
    <t>Зубило</t>
  </si>
  <si>
    <t>тип 1, плоскоовального сечения, ГОСТ 7211-86</t>
  </si>
  <si>
    <t>Комп-т зубил                                            Art.-Nr. 4000 812 360</t>
  </si>
  <si>
    <t>28.29.12.300.001.02.0796.000000000000</t>
  </si>
  <si>
    <t>для резервуара, системы очистки воды</t>
  </si>
  <si>
    <t>Фильтр свечевой для установки фильтрации воды фирмы "НОВОМЕТ"</t>
  </si>
  <si>
    <t>28.13.32.000.216.00.0796.000000000000</t>
  </si>
  <si>
    <t>Форсунка</t>
  </si>
  <si>
    <t>для насоса высокого давления</t>
  </si>
  <si>
    <t>Форсунка экцентриковая в комплекте с хомутомФорсунка «Lechler» серия - 302.326, серия - 090.003</t>
  </si>
  <si>
    <t>23.99.14.000.006.00.0796.000000000001</t>
  </si>
  <si>
    <t>Прокладка</t>
  </si>
  <si>
    <t>графитовая, термостойкая, армированная перфорированным кольцом из нержавеющей стали, уплотнение PN16/40 по DIN 2960</t>
  </si>
  <si>
    <t>Прокладка металлическая с наружным кольцом графитовая, спирально-навитые 1“ 150 ANSI</t>
  </si>
  <si>
    <t>Прокладка металлические с наружным кольцом графитовая, спирально-навитые 1.5“ 150 ANSI</t>
  </si>
  <si>
    <t>Прокладка металлическая с наружным кольцом графитовая, спирально-навитые 1“  300 ANSI</t>
  </si>
  <si>
    <t>Прокладка металлические с наружным кольцом графитовая, спирально-навитые 1.5“ 300 ANSI</t>
  </si>
  <si>
    <t>Прокладка металлическая с наружным кольцом графитовая, спирально-навитые 2 “  150 ANSI</t>
  </si>
  <si>
    <t>Прокладка металлические с наружным кольцом графитовая, спирально-навитые 2.5 “ 150 ANSI</t>
  </si>
  <si>
    <t>Прокладка металлическая с наружным кольцом графитовая, спирально-навитые 2 “  300 ANSI</t>
  </si>
  <si>
    <t>Прокладка металлическая с наружным кольцом графитовая, спирально-навитые 3 “  150 ANSI</t>
  </si>
  <si>
    <t>Прокладка металлическая с наружным кольцом графитовая, спирально-навитые   3 “  300 ANSI</t>
  </si>
  <si>
    <t>Прокладка металлическая с  наружным кольцом графитовая, спирально-навитые 3 “  600 ANSI</t>
  </si>
  <si>
    <t>Прокладка металлическая с наружным кольцом графитовая, спирально-навитые 4 “ 150 ANSI</t>
  </si>
  <si>
    <t>Прокладка металлическая с наружным кольцом графитовая, спирально-навитые 4 “ 300 ANSI</t>
  </si>
  <si>
    <t>Прокладка металлическая с наружным кольцом графитовая, спирально-навитые 6 “ 150 ANSI</t>
  </si>
  <si>
    <t>Прокладка металлическая с наружным кольцом графитовая, спирально-навитые 8 “ 150 ANSI</t>
  </si>
  <si>
    <t>20.59.59.630.004.01.0796.000000000000</t>
  </si>
  <si>
    <t>поверочная газовая, бинарная смесь пропан 55%, азот 45%</t>
  </si>
  <si>
    <t>Поверочная газовая смесь (ПГС) бинарная смесь пропан 55%  остат. азот. (объемные концентрации) Объем бинарной смеси 4 литра</t>
  </si>
  <si>
    <t>Поверочная газовая смесь (ПГС)-сжиженный газ. Состав(масс%) :Этан-4,0%, И-бутан-12%, Н-бутан-18%, И-пентан-0,5%, Н-пентан-0,5%, Пропан-ост. (Объем  смеси 10 литра)</t>
  </si>
  <si>
    <t>28.12.20.900.014.00.0796.000000000000</t>
  </si>
  <si>
    <t>Скребок</t>
  </si>
  <si>
    <t>механический, колонный</t>
  </si>
  <si>
    <t>Скребки динамические СЛ-01 для УДС - 54 мм.Скребки лезвийные СЛ-01 (с ножами) для УДС, D -54 мм. Длина скребка - 1900 мм. Масса - 10кг.</t>
  </si>
  <si>
    <t>Скребки динамические СЛ-01 для УДС - 52 мм.Скребки лезвийные СЛ-01 (с ножами) для УДС, D -52 мм. Длина скребка - 1900 мм. Масса - 10кг.</t>
  </si>
  <si>
    <t>Скребки динамические СЛ-01 для УДС - 56 мм.Скребки лезвийные СЛ-01 (с ножами) для УДС, D -56 мм. Длина скребка - 1900 мм. Масса - 10кг.</t>
  </si>
  <si>
    <t>Скребки динамические СЛ-01 для УДС - 58 мм.Скребки лезвийные СЛ-01 (с ножами) для УДС, D -58 мм. Длина скребка - 1900 мм. Масса - 10кг.</t>
  </si>
  <si>
    <t>13.92.12.530.002.00.0839.000000000001</t>
  </si>
  <si>
    <t>Комплект постельного белья</t>
  </si>
  <si>
    <t>из хлопка, полуторный, состоит из одного пододеяльника, одной простыни,двух наволочек , плотность плетения очень высокая (130-280 нитей/см), ГОСТ 31307-2005</t>
  </si>
  <si>
    <t>ПостельКомплект постельного белья , 1,5 спальный. Ткань: Бязь 100% хлопок, особомодный, эксклюзив, поверхностная плотность 148 +/-7     г/м2,  разрывная нагрузка в Н(кгс), не менее по основе 250 +/- 5 , по утку 227+/- 7, стойкость истиранию по плоскости 1200 циклов. Размер: пододеяльник – 145х215 см, простыня – 150(145)х215 см цельная , наволочка – 70х70 конверт с клапаном не менее 25 см, , ГОСТ 31307 – 2005 Ткань при многократной стирке не дает усадки и не теряет цвет.</t>
  </si>
  <si>
    <t>Комплект постельного белья , 1,5 спальный. Ткань: Бязь 100% хлопок, особомодный, эксклюзив, поверхностная плотность 148 +/-7     г/м2,  разрывная нагрузка в Н(кгс), не менее по основе 250 +/- 5 , по утку 227+/- 7, стойкость истиранию по плоскости 1200 циклов. Размер: пододеяльник – 145х215 см, простыня – 150(145)х215 см цельная , наволочка – 70х70 конверт с клапаном не менее 25 см, , ГОСТ 31307 – 2005 Ткань при многократной стирке не дает усадки и не теряет цвет.</t>
  </si>
  <si>
    <t>13.92.14.300.006.01.0796.000000000011</t>
  </si>
  <si>
    <t>туалетное, из махровой ткани, размер 100*150 см, ГОСТ 11027-80</t>
  </si>
  <si>
    <t>Полотенце большое бамбуковое100 % хлопок, гладкокрашенное, размером 70 на 140 см, плотность 500 г/кв.м, гигроскопичное, ворс примерно 5 мм, цвет не маркий.</t>
  </si>
  <si>
    <t>13.92.14.300.006.01.0796.000000000008</t>
  </si>
  <si>
    <t>туалетное, из махровой ткани, размер 50*100 см, ГОСТ 11027-80</t>
  </si>
  <si>
    <t>Полотенце маленько бамбуковое 100 % хлопок, гладкокрашенное, размером 50 на 90 см, плотность 500 г/кв.м, гигроскопичное, ворс примерно 5 мм, цвет  не маркий .</t>
  </si>
  <si>
    <t>32.50.42.900.000.00.0796.000000000008</t>
  </si>
  <si>
    <t>Очки</t>
  </si>
  <si>
    <t>защитные, пластиковые</t>
  </si>
  <si>
    <t xml:space="preserve">Очки защитные светлые Очки легкие,  ударопрочные, с защитой от царапин. </t>
  </si>
  <si>
    <t>26.20.11.100.002.00.0796.000000000004</t>
  </si>
  <si>
    <t>Ноутбук</t>
  </si>
  <si>
    <t>мультимедийный, диагональ не менее 15 дюйма, производительность высокая</t>
  </si>
  <si>
    <t>НоутбукНоутбук (в комплекте с док. станцией, сумкой) Процессор Core i7, ОЗУ 8Gb</t>
  </si>
  <si>
    <t>Аккумулятор для APC Back-UPS 500Номер аккумулятора RBC2</t>
  </si>
  <si>
    <t>Аккумулятор для APC Back-UPS 3000Номер аккумулятора RBC43</t>
  </si>
  <si>
    <t>26.20.40.000.136.00.0796.000000000000</t>
  </si>
  <si>
    <t>Картридж тонерный</t>
  </si>
  <si>
    <t>черный</t>
  </si>
  <si>
    <t>КартриджТонер-картридж Xerox 106R02732 (25.3K)  для Phaser 3610</t>
  </si>
  <si>
    <t>КартриджКопи-картридж Xerox 113R00773 (85K) Phaser 3610</t>
  </si>
  <si>
    <t>КартриджТонер-картридж  Xerox 106R01294 (35K) Phaser 5550</t>
  </si>
  <si>
    <t>КартриджДрам-картридж Xerox 113R00670 (60k) Phaser 5550</t>
  </si>
  <si>
    <t>КартриджКартридж CRG728 для Canon MF-4410/4420/4430</t>
  </si>
  <si>
    <t xml:space="preserve"> 27.12.31.900.018.00.0839.000000000000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</si>
  <si>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</si>
  <si>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~3*380 В, мощность управляемого двигателя 5-30 кВт, комплектующих до 10 предметов</t>
  </si>
  <si>
    <t xml:space="preserve">Станция управления насосами Для УЭЦН нагнетательных скважин и большедебитных.  Станция управления – 630А  </t>
  </si>
  <si>
    <t>27.11.41.300.001.00.0796.000000000006</t>
  </si>
  <si>
    <t xml:space="preserve">Трансформатор силовой  </t>
  </si>
  <si>
    <t>масляный, мощность 400 кВА, первичное напряжение 10 кВ, ГОСТ 11677-85</t>
  </si>
  <si>
    <t xml:space="preserve">Трансформатор силовой масляный Для УЭЦН нагнетательных скважин и большедебитных. ТМПН-400кВт.  </t>
  </si>
  <si>
    <t>Трансформатор силовой масляный, мощность
426/6 кВА, первичное напряжение 10 кВ,
ГОСТ 11677</t>
  </si>
  <si>
    <t>28.13.31.000.168.00.0796.000000000000</t>
  </si>
  <si>
    <t>Станок-качалка</t>
  </si>
  <si>
    <t>для индивидуального механического привода штангового насоса нефтяной скважины, тип СКДР</t>
  </si>
  <si>
    <t>Станок качалкаСтанок качалка 12тн с ИСУ</t>
  </si>
  <si>
    <t>25.99.29.490.057.00.0796.000000000000</t>
  </si>
  <si>
    <t>Ввод кабельный</t>
  </si>
  <si>
    <t>диаметр 12-22 мм, ширина 30 мм, длина 60 мм</t>
  </si>
  <si>
    <t>Кабельный ввод для планшайбы Фонтанной арматуры Кабельный ввод для планшайбы Фонтанной арматуры (21МПа) с резьбой 2" с сальниками</t>
  </si>
  <si>
    <t>25.72.14.690.000.12.0796.000000000000</t>
  </si>
  <si>
    <t>Муфта</t>
  </si>
  <si>
    <t>штанговая, стальная, крутящий момент 0,25 -20 000 Мкр</t>
  </si>
  <si>
    <t>Муфты переходные НШ</t>
  </si>
  <si>
    <t>28.22.20.100.000.00.0796.000000000002</t>
  </si>
  <si>
    <t>Центратор</t>
  </si>
  <si>
    <t>звенный, наружный, диаметр 108-114 мм</t>
  </si>
  <si>
    <t>Центратор для НШЦентаратор для НШ</t>
  </si>
  <si>
    <t>Центратор (стабилизатор) насосных штанг, 2-1/2"  x 3/4", 7/8", SXL Stealth.
Длина = 7” (177.8 mm), наружный диаметр= 2.29” (58.33 mm).</t>
  </si>
  <si>
    <t>28.92.61.300.067.00.0796.000000000000</t>
  </si>
  <si>
    <t xml:space="preserve"> Сальник устьевой</t>
  </si>
  <si>
    <t>резинотканевый, наружный диаметр 75,8 мм, внутренний диаметр 30 мм, толщина 14 мм</t>
  </si>
  <si>
    <t>Сальники для СУСГСальник для СУСГ. В комплекте 6шт.</t>
  </si>
  <si>
    <t xml:space="preserve">Сальник для СУСГ. </t>
  </si>
  <si>
    <t>28.41.31.390.000.00.0796.000000000000</t>
  </si>
  <si>
    <t>Станок трубогибочный</t>
  </si>
  <si>
    <t>универсальный, диаметр труб 6-12,7 мм, угол сгиба 180 градусов</t>
  </si>
  <si>
    <t>Трубогиб Трубогиб ручной REMS SWING Germany</t>
  </si>
  <si>
    <t>ТрубогибДля труб . Ø 12 мм.</t>
  </si>
  <si>
    <t>28.13.32.000.217.00.0796.000000000000</t>
  </si>
  <si>
    <t>Уплотнение торцевое</t>
  </si>
  <si>
    <t>к насосу</t>
  </si>
  <si>
    <t>Механическое торцевое уплотнение(Нуралы)Тип (Тандем) 351/Т.Н1.044 к насосу 5НК-5-1-55Т-УХЛ-4</t>
  </si>
  <si>
    <t xml:space="preserve">Механическое торцевое уплотнение(Нуралы)B05S04-DDZ1-0400                      к насосу ВНД 50/120                           </t>
  </si>
  <si>
    <t>Механическое торцевое уплотнениеSSAI-G-ZP-0400/SO5-DZQ-0400  к насосу ВНД 50/120</t>
  </si>
  <si>
    <t xml:space="preserve">Механическое торцевое уплотнениеТур CPKEURO 40-160 Nr 4-N48-20/74/2 Q-20m3/h,H-20 m n-2880 об/мин на насос KSB </t>
  </si>
  <si>
    <t xml:space="preserve">Механическое торцевое уплотнениеТур 65-315 Nr 4170 221116015 Nr 4-104-557518 Е- Q-38m3/h,H-34 m n-1450 об/мин на насос KSB </t>
  </si>
  <si>
    <t xml:space="preserve">Механическое торцевое уплотнениеB-65-250B7 E-Nr: 48822152 Nr 4-106+-472 327/1 Q-80m3/h,H-80 m на насос KSB </t>
  </si>
  <si>
    <t xml:space="preserve">Механическое торцевое уплотнениеТорцовое уплотнение 105 РОВ-0700-1504 (приводная сторона)   ЦНС 105/294  </t>
  </si>
  <si>
    <t xml:space="preserve">Механическое торцевое уплотнениеТорцовое уплотнение 105 РОВ-0700-1505 (не приводная сторона)  ЦНС 105/294   </t>
  </si>
  <si>
    <t>Механическое торцевое уплотнениеНа КSB ETANORM  SYA 065-250
SYAB 9970738092 0001-01 A
год выпуска: 2004г(деталь 433) ID 01020792</t>
  </si>
  <si>
    <t>Механическое торцевое уплотнениеТип: РКВ-0650-Н75VN.( насоса KSB)</t>
  </si>
  <si>
    <t>Механическое торцевое уплотнение (Нуралы)К насосу НМШ. Тип НМШ5-25-40/4БУЗ</t>
  </si>
  <si>
    <t>20.59.42.900.002.04.0166.000000000000</t>
  </si>
  <si>
    <t>Присадка</t>
  </si>
  <si>
    <t>депрессант, на основе полимера этилена, для снижения температуры потери текучести и предотвращающая агрегирование кристаллов при низких температурах</t>
  </si>
  <si>
    <t>Депрессорная присада Рандеп - 5102</t>
  </si>
  <si>
    <t>22.21.21.530.001.00.0006.000000000000</t>
  </si>
  <si>
    <t>Трубка</t>
  </si>
  <si>
    <t>термоусаживающаяся, несамозатухающий материал, из полиэтилена, тонкостенная, без подклеивающего слоя</t>
  </si>
  <si>
    <t>Термоусаживаемые среднестенные трубки 3МMDT-A  27/8 с клеевым внутренним слоем. 
Материал – полиолефин. 
Внутренний диаметр перед усадкой, мм: 27
Внутренний диаметр после  усадки, мм: 8</t>
  </si>
  <si>
    <t>Термоусаживаемые среднестенные трубки 3МMDT-A  38/12 с клеевым внутренним слоем. 
Материал – полиолефин. 
Внутренний диаметр перед усадкой, мм: 38
Внутренний диаметр после  усадки, мм: 12</t>
  </si>
  <si>
    <t>20.30.11.900.000.00.0166.000000000000</t>
  </si>
  <si>
    <t>Краска жёлтаяКраска жёлтая для окрашивания металических поверхности</t>
  </si>
  <si>
    <t>Краска жёлтая для окрашивания металических поверхности</t>
  </si>
  <si>
    <t>Краска краснаяКраска красная для окрашивания металических поверхности</t>
  </si>
  <si>
    <t>Краска красная для окрашивания металических поверхности</t>
  </si>
  <si>
    <t>25.94.11.310.001.00.0796.000000000001</t>
  </si>
  <si>
    <t>Рым-болт</t>
  </si>
  <si>
    <t>резьба М10</t>
  </si>
  <si>
    <t>Болты и гайкиМ10 * 70</t>
  </si>
  <si>
    <t xml:space="preserve">22.21.29.300.001.00.0796.000000000003 </t>
  </si>
  <si>
    <t xml:space="preserve">Шланг </t>
  </si>
  <si>
    <t>армированный, полиэтиленовый, полимерной нитью усиленной конструкции, длина 10 м</t>
  </si>
  <si>
    <t>Шланг гофрированный  ГОСТ-5398-76                         Ø  3" - (1 шт. - 10 метров)</t>
  </si>
  <si>
    <t>26.30.30.900.007.00.0796.000000000003</t>
  </si>
  <si>
    <t>Модуль</t>
  </si>
  <si>
    <t>для оперативной памяти RAM</t>
  </si>
  <si>
    <t>Модуль памяти для компьютераМодули памяти для рабочей станции DELL 8GB (1X8GB) 1600 MHZ DDR3 NON-E</t>
  </si>
  <si>
    <t>17.12.14.790.000.01.0736.000000000000</t>
  </si>
  <si>
    <t>офсетная, в рулоне, ширина 210 мм, плотность 60 г/м2, ГОСТ 9094-89</t>
  </si>
  <si>
    <t>Бумага рулонная С6036А     (36")Бумага рулонная НР С6036А     (36")</t>
  </si>
  <si>
    <t>26.20.30.100.025.00.0796.000000000000</t>
  </si>
  <si>
    <t>Терминал</t>
  </si>
  <si>
    <t>передачи электронной информации, программно-аппаратный комплекс для приема от внешних накопителей электронной информации и передачи ее в государственные органы</t>
  </si>
  <si>
    <t xml:space="preserve">Цифровой терминал0EST 15D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 </t>
  </si>
  <si>
    <t>14.19.22.110.000.00.0796.000000000000</t>
  </si>
  <si>
    <t>Футболка</t>
  </si>
  <si>
    <t>мужская, спортивная, из хлопчатобумажной ткани, СТ РК 1964-2010</t>
  </si>
  <si>
    <t xml:space="preserve">Футболка трикотажнаяТкань – полотно трикотажное, хлопок 100%.
</t>
  </si>
  <si>
    <t>32.50.13.700.009.00.0778.000000000000</t>
  </si>
  <si>
    <t>Пакет</t>
  </si>
  <si>
    <t>индивидуальный, перевязочный</t>
  </si>
  <si>
    <t xml:space="preserve">Пакет перевязочный медицинскийПакет перевязочный медицинский </t>
  </si>
  <si>
    <t>28.14.13.730.002.00.0796.000000000053</t>
  </si>
  <si>
    <t xml:space="preserve">Кран  </t>
  </si>
  <si>
    <t>шаровой, стальной, типа КШЗ-86, тип присоединительной резьбы - 3-86, рабочее давление 70 Мпа</t>
  </si>
  <si>
    <t xml:space="preserve">Кран шаровый 1" ANSI 300Кран шаровый 1"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 </t>
  </si>
  <si>
    <t xml:space="preserve">Кран шаровый 1" ANSI 600Кран шаровый 1"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 </t>
  </si>
  <si>
    <t>Кран шаровой 3/4"600Кран шаровой 3/4" 600 резбовой</t>
  </si>
  <si>
    <t>19.20.26.510.000.01.0168.000000000000</t>
  </si>
  <si>
    <t>дизельное, температура застывания не выше -10°С, плотность при 20 °С не более 860 кг/м3, летнее, ГОСТ 305-82</t>
  </si>
  <si>
    <t>Дизельное топливо для ДЭСТемпература застывания 0С, не выше, для умеренной климатической зоны при норме -35; Температура помутнения 0С, не выше, для умеренной климатической зоны при норме -25; Температура вспышки, определяемая в закрытом тигле для дизелей общего назначения, 0С, при норме не выше 40; Плотность при 20ºС, кг/м, при норме не более 840.</t>
  </si>
  <si>
    <t>22.29.29.900.019.00.0006.000000000000</t>
  </si>
  <si>
    <t>из полиамида, для защиты кабеля от механических воздействий</t>
  </si>
  <si>
    <t>Резиновая оплёткаВнешняя (Серийный Номер: 473887)</t>
  </si>
  <si>
    <t>22.21.29.300.004.00.0796.000000000000</t>
  </si>
  <si>
    <t>Крестовина</t>
  </si>
  <si>
    <t xml:space="preserve">металлопластиковая  </t>
  </si>
  <si>
    <t>Резиновая оплёткаВнутренняя (Серийный Номер: 473887)</t>
  </si>
  <si>
    <t>25.99.29.200.001.00.0796.000000000000</t>
  </si>
  <si>
    <t>Корзина</t>
  </si>
  <si>
    <t>транспортировочная, стальная, из сварной решетки, усиленное дно</t>
  </si>
  <si>
    <t>Корзина для бутылок.Из проволоки, покрытой полиэтиленом. Для бутылей 4×1000 мл. Внутренний диаметр 100 мм. Высота 100 мм.  Кат.№ 9.102 214.</t>
  </si>
  <si>
    <t>Корзина для бутылок.Из проволоки, покрытой полиэтиленом. Для бутылей 6×1000 мл. Внутренний диаметр 100 мм. Высота 100 мм.  Кат.№ 9.102 216.</t>
  </si>
  <si>
    <t>22.22.14.700.005.00.0796.000000000002</t>
  </si>
  <si>
    <t>Флаконы</t>
  </si>
  <si>
    <t>из пластмасс, емкостью от 750 - 1000 мл</t>
  </si>
  <si>
    <t>Бутылки с широкой горловиной, со шкалой.Полипропилен,автоклавируемые. Соответствуют DIN 13316 и 168. С винтовой крышкой из полипропилена. Объем 1000 мл. Градуировка 100 мл. Внешний диаметр 95 мм. Высота 206 мм. Внутр.диаметр горловины 55 мм. Кат.№ 9.073 034.</t>
  </si>
  <si>
    <t>Картридж черныйCC530A (HP CLJ CP2025)</t>
  </si>
  <si>
    <t>Картридж пурпурныйCC533A  (HP CLJ CP2025)</t>
  </si>
  <si>
    <t>Картридж желтыйCC532A  (HP CLJ CP2025)</t>
  </si>
  <si>
    <t>14.12.12.510.000.00.0796.000000000003</t>
  </si>
  <si>
    <t>мужской, для защиты от производственных загрязнений, из хлопчатобумажной ткани, летний, ГОСТ 27575-87</t>
  </si>
  <si>
    <t>Куртка осенняяКуртка осенняя с флисовой подкладкой. Водонепроницаемая, тёплая.</t>
  </si>
  <si>
    <t>РастворительHORIBA S-316 for IR spectroscopy. tetrachlorohexafluorobutane CAS No 28107-59-7 EINECS No 248-847-7 C4Cl4F6 Package in bottles (1 bottle=1,5кг)</t>
  </si>
  <si>
    <t>Растворитель HORIBA S-316 for IR spectroscopy. tetrachlorohexafluorobutane CAS No 28107-59-7 EINECS No 248-847-7 C4Cl4F6 Package in bottles (1 bottle=1,5кг)</t>
  </si>
  <si>
    <t>Лампа энергосберегающаяВ форме спирали. Цвет теплый белый,  65 W Е40</t>
  </si>
  <si>
    <t xml:space="preserve">Лампа люминесцентная    230V 50 Hz, 18W </t>
  </si>
  <si>
    <t>Лампа люминесцентная  Одноштыревая, Philips, тип TL-X-XL 40W/33</t>
  </si>
  <si>
    <t xml:space="preserve">ЛампаЛампа натриевая OSRAM NAV-T 250W E40 или PHILIPS SON_T 250W E40                                                                        </t>
  </si>
  <si>
    <t xml:space="preserve">Кабель силиконовый  SILFLEX H05SS-F EWKF 3G2,5Силиконовый кабель, SILFLEX H05SS-F EWKF 3G2,5 Номинальное напряжение
U0/U 300/500 В Температурный диапазон
-50 °C до + 180 °C </t>
  </si>
  <si>
    <t>Краска чёрнаяКраска чёрная для окрашивания металических поверхности</t>
  </si>
  <si>
    <t>Краска чёрная для окрашивания металических поверхности</t>
  </si>
  <si>
    <t>Краска зеленнаяКраска зеленная  для окрашивания металических поверхности</t>
  </si>
  <si>
    <t>Краска зеленная  для окрашивания металических поверхности</t>
  </si>
  <si>
    <t>27.11.43.500.001.00.0796.000000000001</t>
  </si>
  <si>
    <t xml:space="preserve">Подстанция трансформаторная комплектная
</t>
  </si>
  <si>
    <t>с масляным трансформатором мощностью 40 кВ А, мощность 1000 кВ А, ГОСТ 14695-97</t>
  </si>
  <si>
    <t xml:space="preserve">Комплектная трансформаторная подстанция наружной установки
типа КТПН 400-/10(6)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400 kVА, с классом напряжения трансформатора 6 kV, номинальным напряжением на стороне НН 0,4 kV, климатического исполнения У </t>
  </si>
  <si>
    <t>27.11.43.500.001.00.0796.000000000000</t>
  </si>
  <si>
    <t>с масляным трансформатором мощностью 40 кВ А, мощность 630 кВ А, ГОСТ 14695-97</t>
  </si>
  <si>
    <t xml:space="preserve">Комплектная трансформаторная подстанция наружной установки
типа КТПН 630-/10(6)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630 kVА, с классом напряжения трансформатора 6 kV, номинальным
напряжением на стороне НН 0,4 kV, климатического исполнения У </t>
  </si>
  <si>
    <t>25.73.30.300.002.00.0704.000000000009</t>
  </si>
  <si>
    <t xml:space="preserve">Набор ключей </t>
  </si>
  <si>
    <t>шестигранники, в наборе 25 предметов 1-10 мм, Г-образной формы</t>
  </si>
  <si>
    <t xml:space="preserve">Набор шестигранных ключей Набор шестигранных ключей </t>
  </si>
  <si>
    <t>25.73.20.100.002.00.0796.000000000000</t>
  </si>
  <si>
    <t xml:space="preserve">Полотно </t>
  </si>
  <si>
    <t>для ножовки по металлу, металлическое, ГОСТ 6645-86</t>
  </si>
  <si>
    <t>Полотно для ножовки по металлуМеханический станок 450х40х2мм</t>
  </si>
  <si>
    <t xml:space="preserve">25.73.40.390.001.00.0704.000000000002 </t>
  </si>
  <si>
    <t xml:space="preserve">Набор сверл </t>
  </si>
  <si>
    <t>по металлу, в наборе 10 предметов</t>
  </si>
  <si>
    <t>Набор сверл  1мм до 13ммНабор сверл  1мм до 13мм</t>
  </si>
  <si>
    <t>Термоусаживаемые среднестенные трубки 3МMDT-A  12/3 с клеевым внутренним слоем. 
Материал – полиолефин. 
Внутренний диаметр перед усадкой, мм: 12
Внутренний диаметр после  усадки, мм: 3</t>
  </si>
  <si>
    <t>Термоусаживаемые среднестенные трубки 3МMDT-A 50/18  с клеевым внутренним слоем. 
Материал – полиолефин. 
Внутренний диаметр перед усадкой, мм: 50
Внутренний диаметр после  усадки, мм: 18</t>
  </si>
  <si>
    <t>26.11.22.370.001.00.0796.000000000000</t>
  </si>
  <si>
    <t>Фотореле</t>
  </si>
  <si>
    <t>электроосветительный прибор</t>
  </si>
  <si>
    <t>Фотореле ФР-9М Номинальное напряжение питающей сети, В   24 50Гц / 24 пост
220 50Гц
 Допустимые колебания питающей сети, %   -15...+10
 Потребляемая мощность, ВА, не более   2
 Количество и вид контактов   1 переключающий
 Максимальный коммутируемый ток при активной нагрузке, А   16
 Максимальное коммутируемое напряжение, В   400
 Механическая износостойкость, циклов, не менее   10х106
 Электрическая износостойкость, циклов, не менее   100х103
 Максимальная коммутируемая мощность, ВА   3 000
 Диапазон освещенности, при которой срабатывает фотореле, Лк (выбирается перемычкой между клеммами Y1 и T)   0.5...30 или
3...300
 Задержка включения и выключения   0, 30c, 1мин, 3мин, 10мин
 Рабочее положение   произвольное
 Тип фотодатчика   выносной
 Длина кабеля фотодатчика, м   2*
 Масса, кг, не более   0.1
 Габариные размеры, мм   17.5х90х66</t>
  </si>
  <si>
    <t>28.13.22.000.000.03.0796.000000000000</t>
  </si>
  <si>
    <t>для перекачки красок, растворителей, дизтоплива, воздушный (пневматический привод), ручной, объем рабочей емкости 250 л</t>
  </si>
  <si>
    <t>Насос бочковой ручнойМодель  НБ 300-01 для масла, гсм, нефтепродуктов, дизельного топлива. Подача - 300 см3/цикл. 
Рабочая температура - от -20 °С до +40 °С. 
Высота всасывания - не менее 2,5 м</t>
  </si>
  <si>
    <t>25.50.12.600.013.00.0839.000000000000</t>
  </si>
  <si>
    <t>Комплект быстроразъемного соединения</t>
  </si>
  <si>
    <t>стальной, комплектующих до 10 предметов</t>
  </si>
  <si>
    <t>БРС-2Быстроразъемное соединение Ду=60мм. ( в комплекте).</t>
  </si>
  <si>
    <t>Задвижка шиберная для ФА с уплотнительными кольцамиДля фонтанной арматуры, по стандарту API 6A 3 1/8-3000 с уплотнительными кольцами RX 31</t>
  </si>
  <si>
    <t>23.14.12.900.007.00.0736.000000000000</t>
  </si>
  <si>
    <t>Вата</t>
  </si>
  <si>
    <t>теплоизоляционная, минеральная, ГОСТ 4640-2011</t>
  </si>
  <si>
    <t>Фольга армированнаяФирма "URSA", для утепления устья скважин</t>
  </si>
  <si>
    <t>Фольга армированная для утепления устья скважин</t>
  </si>
  <si>
    <t>28.14.13.350.003.00.0796.000000000011</t>
  </si>
  <si>
    <t>Клапан запорный</t>
  </si>
  <si>
    <t>стальной, игольчатый, угловой, тип соединения - муфтовый, давление условное 70 Мпа, номинальный диаметр 6 мм</t>
  </si>
  <si>
    <t>Игольчатый запорный клапанИгольчатый запорный клапан с отверстием в корпусе для стравливаниея давления под манометр 25мПа.  (Резьба для подключения манометра - внутренняя 1/2"NPT, резьба для подключения к процессу  - внешняя  1/2"NPT)</t>
  </si>
  <si>
    <t>Игольчатый запорный клапан с отверстием в корпусе для стравливаниея давления под манометр 25мПа.  (Резьба для подключения манометра - внутренняя 1/2"NPT, резьба для подключения к процессу  - внешняя  1/2"NPT)</t>
  </si>
  <si>
    <t>Прокладка  металлическая 1"900 ANSI для герметизации межфланцевых соединений</t>
  </si>
  <si>
    <t>Прокладка  металлическая 2"900 ANSI для герметизации межфланцевых соединений</t>
  </si>
  <si>
    <t>Прокладка  металлическая 3"900ANSI для герметизации межфланцевых соединений</t>
  </si>
  <si>
    <t>Прокладка  металлическая 4"600 ANSIдля герметизации межфланцевых соединений</t>
  </si>
  <si>
    <t>Прокладка  металлическая 5"600 ANSI для герметизации межфланцевых соединений</t>
  </si>
  <si>
    <t>Прокладка  металлическая 6"600 ANSI для герметизации межфланцевых соединений</t>
  </si>
  <si>
    <t>Прокладка  металлическая 8"900 ANSI для герметизации межфланцевых соединений</t>
  </si>
  <si>
    <t>Прокладка  металлическая 12"900 ANSI для герметизации межфланцевых соединений</t>
  </si>
  <si>
    <t>Прокладка  металлическая 14"900 ANSI для герметизации межфланцевых соединений</t>
  </si>
  <si>
    <t>23.99.11.100.000.00.0796.000000000000</t>
  </si>
  <si>
    <t xml:space="preserve"> Прокладка</t>
  </si>
  <si>
    <t>паронитовая, для фланцевых соединений машин и оборудования, ГОСТ 481-80</t>
  </si>
  <si>
    <t>Прокладка  паронитовая 5"150 ANSI для герметизации межфланцевых соединений</t>
  </si>
  <si>
    <t>Прокладка  паронитовая 6"150 ANSI для герметизации межфланцевых соединений</t>
  </si>
  <si>
    <t>Прокладка  паронитовая 8"150 ANSI для герметизации межфланцевых соединений</t>
  </si>
  <si>
    <t xml:space="preserve">28.14.13.350.001.00.0796.000000000209 </t>
  </si>
  <si>
    <t>Задвижка</t>
  </si>
  <si>
    <t xml:space="preserve"> 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80 мм</t>
  </si>
  <si>
    <t>Шаровая задвижка с фланцевым соединениемДу80 Ру40</t>
  </si>
  <si>
    <t>24.20.40.500.000.00.0796.000000000065</t>
  </si>
  <si>
    <t>стальной, крутоизогнутый, штампованный, 89*6 мм</t>
  </si>
  <si>
    <t>Отводы 3"600 ANSIОтводы 3"600 на 90 градус.</t>
  </si>
  <si>
    <t>Отводы 3"900 ANSIОтводы 3"900 на 90 градус.</t>
  </si>
  <si>
    <t>28.15.10.500.000.00.0796.000000000000</t>
  </si>
  <si>
    <t>Подшипник роликовый</t>
  </si>
  <si>
    <t>радиальный, наружный диаметр 650 мм, двухрядный, с короткими цилиндрическими роликами, с безбортовым наружными и внутренними кольцами, с металлическим массивным сепаратором</t>
  </si>
  <si>
    <t>Подшипник (роликовый)Для электродвигателя насоса KSB NU217-E-TVP2</t>
  </si>
  <si>
    <t>28.15.10.900.000.00.0796.000000000013</t>
  </si>
  <si>
    <t>Подшипник шариковый</t>
  </si>
  <si>
    <t>радиально-упорный, наружный диаметр 220 мм, сдвоенный, с коническими роликами</t>
  </si>
  <si>
    <t>Подшипник (шариковый) 
Для электродвигателя насоса KSB 6217-С3</t>
  </si>
  <si>
    <t>Подшипник шариковый двухрядный для насоса МСД SULZER-7310</t>
  </si>
  <si>
    <t>28.13.14.100.000.01.0839.000000000000</t>
  </si>
  <si>
    <t>погружной, тип ЭЦВ</t>
  </si>
  <si>
    <t>НасосСкважинный насос PO-SS -45-11/6.2N+po-mo 6.4x-18,5 Qном=40 м.куб/час Нном=100м с ШУН, электродом для защиты от сухого хода и кабелем ELKA 86 m</t>
  </si>
  <si>
    <t>НасосPO-SS -30-11/6.2N+po-mo 6.4x-15 Qном=25,6 м.куб/час Нном=124м с ШУН, электродом для защиты от сухого хода и кабель ELKA 120 m</t>
  </si>
  <si>
    <t>НасосСкважинный насос PO-SS -30-13/6.2N+po-mo 6.4x-18,5 Qном=24,9 м.куб/час Нном=148м с ШУН, электродом для защиты от сухого хода и кабель ELKA 150 m</t>
  </si>
  <si>
    <t>НасосСкважинный насос UPP -18-11/6.2N+po-mo 6.4x-7,5 Qном=16,3 м.куб/час Нном=101м с ШУН, электродом для защиты от сухого хода и кабелем ELKA 85 m</t>
  </si>
  <si>
    <t>20.59.59.200.000.00.0168.000000000000</t>
  </si>
  <si>
    <t>Ингибитор</t>
  </si>
  <si>
    <t>Ингибитор асфальтена РАО 82427</t>
  </si>
  <si>
    <t>22.19.40.300.000.00.0796.000000000111</t>
  </si>
  <si>
    <t>Ремень</t>
  </si>
  <si>
    <t>клиновый, приводный, с сечением В(Б)-8300, ГОСТ 1284.2-89</t>
  </si>
  <si>
    <t>Ремень приводной  EA-401A/B/C, 4/5VX1120</t>
  </si>
  <si>
    <t>Ремень приводной EA-401D,  4/5VX1250"</t>
  </si>
  <si>
    <t>28.14.13.730.002.00.0796.000000000009</t>
  </si>
  <si>
    <t>Кран</t>
  </si>
  <si>
    <t>шаровой, стальной, проходной, тип соединения под приварку, условное давление 6,3 Мпа, ГОСТ 9702-87</t>
  </si>
  <si>
    <t>Кран шаровый Размер 2", ANSI 600, полнопроходный, фланцевый, ASME B16.5 RF, корпус нержавеющая сталь ASTM A-351 CF8M., с ответными фланцами.</t>
  </si>
  <si>
    <t>Кран шаровый Размер 3", ANSI 600, полнопроходный, фланцевый, ASME B16.5 RF, корпус нержавеющая сталь ASTM A-351 CF8M., с ответными фланцами.</t>
  </si>
  <si>
    <t>28.14.13.730.002.00.0796.000000000738</t>
  </si>
  <si>
    <t>шаровой, стальной, запорный под приварку, ручной, давление условное 16 МПа, проход условный 200 мм</t>
  </si>
  <si>
    <t>Кран шаровый 11лс60п4…Ду200 Ру8,0 Мпа под приварку, подземной установки, Н1=2400мм, с антикорризионным покрытием усиленного типа, с ручным управлением</t>
  </si>
  <si>
    <t>26.30.30.900.007.02.0796.000000000000</t>
  </si>
  <si>
    <t>интерфейсный, промышленного контроллера</t>
  </si>
  <si>
    <t>Модуль CPU &amp; Power Тип 9440/22-01-21</t>
  </si>
  <si>
    <t>26.30.30.900.018.00.0796.000000000000</t>
  </si>
  <si>
    <t>Фронтальный соединитель</t>
  </si>
  <si>
    <t>для сигнальных модулей</t>
  </si>
  <si>
    <t>48-ПОЛЮСНЫЙ ФРОНТАЛЬНЫЙ СОЕДИНИТЕЛЬ 6ES7492-1AL00-0AA0, SIMATIC S7-400, ФРОНТАЛЬНЫЙ СОЕДИНИТЕЛЬ ДЛЯ СИГНАЛЬНЫХ МОДУЛЕЙ, 48-ПОЛЮСНЫЙ, КЛЕММЫ С ВИНТОВЫМИ ЗАЖИМАМИ</t>
  </si>
  <si>
    <t>26.51.45.200.025.00.0796.000000000000</t>
  </si>
  <si>
    <t>Модуль коммуникационный</t>
  </si>
  <si>
    <t>для контроллера системы автоматизации</t>
  </si>
  <si>
    <t>Профильная шина 6ES7390-1AF30-0AA0, SIMATIC S7-300, длиной 530MM</t>
  </si>
  <si>
    <t>Нагрузочное
сопротивление, провод 9494/L1-V7, соединитель</t>
  </si>
  <si>
    <t>26.20.16.300.014.00.0839.000000000000</t>
  </si>
  <si>
    <t>для копировальной техники, в комплекте печка (фьюзер), 16 роликов</t>
  </si>
  <si>
    <t>Восстановительный комплект Xerox 109R00732</t>
  </si>
  <si>
    <t>26.20.21.300.000.00.0796.000000000026</t>
  </si>
  <si>
    <t>размер 2,5'', интерфейс USB 3.0, емкость 1 Тб</t>
  </si>
  <si>
    <t>Внешние жесткие диски объем не менее 1000 Гб</t>
  </si>
  <si>
    <t>Картридж 106R02313 для МФУ Xerox WC3325DNI</t>
  </si>
  <si>
    <t>Картридж HP 85A,  HP LaserJet, Черный (CE285A)</t>
  </si>
  <si>
    <t>25.73.30.650.001.00.0796.000000000001</t>
  </si>
  <si>
    <t>Шуруповерт</t>
  </si>
  <si>
    <t>для завертывания и отвертывания путевых шурупов, гаек клеммных и закладных болтов и сверления отверстий в шпалах</t>
  </si>
  <si>
    <t>ШуруповертMakita DDF453RFE</t>
  </si>
  <si>
    <t>26.30.30.900.031.00.0796.000000000000</t>
  </si>
  <si>
    <t>Оптический телефон</t>
  </si>
  <si>
    <t>для осуществления голосовой связи по оптическому волокну</t>
  </si>
  <si>
    <t>Тестовая трубка телефонистаPro"sKit MT-8001</t>
  </si>
  <si>
    <t xml:space="preserve">Батарея аккумуляторная  WP 5-12 12V/5 Ah </t>
  </si>
  <si>
    <t>Трубка телефонная для цифрового терминала DUAL</t>
  </si>
  <si>
    <t>26.30.23.900.006.00.0839.000000000000</t>
  </si>
  <si>
    <t>Медиа (транспортный) шлюз (Media Gateway)</t>
  </si>
  <si>
    <t>операторский класс, плотность каналов низкая, VoIP-кодекам</t>
  </si>
  <si>
    <t xml:space="preserve">VoIP шлюз операторского класса с модулем на 16 FXO портов для передачи голосового трафика и факсимильных сообщений в IP-сетях по протоколу SIP 2.0. Поддержка соединения типа "точка-точка" (Peer-to-Peer) и вызовы через SIP-прокси серверыFG-ACE-NM-V
C-16O
</t>
  </si>
  <si>
    <t>Шасси головного шлюза FG-ACE-VC-220</t>
  </si>
  <si>
    <t>26.20.40.000.136.00.0839.000000000000</t>
  </si>
  <si>
    <t>цветной</t>
  </si>
  <si>
    <t>Комплект картриджей 4-х цветов повышенной емкости для Phaser 7500DN на 17,8К каждыйКомплект картриджей 4-х цветов повышенной емкости для Phaser 7500DN на 17,8К каждый</t>
  </si>
  <si>
    <t>Комплект картриджей 4-х цветов повышенной емкости для Phaser 6700DN на 12К каждыйКомплект картриджей 4-х цветов повышенной емкости для Phaser 6700DN на 12К каждый</t>
  </si>
  <si>
    <t>14.19.43.990.005.00.0796.000000000002</t>
  </si>
  <si>
    <t>Шапка</t>
  </si>
  <si>
    <t>мужская, из шерстяной ткани</t>
  </si>
  <si>
    <t>Шапка зимняя спортивного образца, выполнен из трикотажного полотна с отворотом.</t>
  </si>
  <si>
    <t>14.19.12.900.005.00.0796.000000000000</t>
  </si>
  <si>
    <t>Подшлемник</t>
  </si>
  <si>
    <t>для ношения под защитной каски (слесаря), трикотажный из синтетической пряжи</t>
  </si>
  <si>
    <t>Подшлемник для каски мягкий и удобный подшлемник для каски  с пелериной и высокой подбородочной частью.</t>
  </si>
  <si>
    <t>14.12.30.100.006.00.0796.000000000000</t>
  </si>
  <si>
    <t>Краги</t>
  </si>
  <si>
    <t>для защиты рук от повышенных температур, из термостойкого материала</t>
  </si>
  <si>
    <t xml:space="preserve">Краги сварочные спилковые. Из  кожи для сварщика. </t>
  </si>
  <si>
    <t>32.99.11.500.002.00.0796.000000000000</t>
  </si>
  <si>
    <t>Каска</t>
  </si>
  <si>
    <t>пластмассовая</t>
  </si>
  <si>
    <t xml:space="preserve">КаскаКаска защитная из АБС - пластика. Инновационная форма типа  для улучшенного обзора при взгляде вверх. </t>
  </si>
  <si>
    <t>25.71.11.390.000.00.0704.000000000000</t>
  </si>
  <si>
    <t>Нож</t>
  </si>
  <si>
    <t>нескладной</t>
  </si>
  <si>
    <t>Набор ножей</t>
  </si>
  <si>
    <t>14.14.12.490.000.00.0796.000000000002</t>
  </si>
  <si>
    <t>Халат</t>
  </si>
  <si>
    <t>мужской, трикотажный, из искусственной пряжи, ГОСТ 25296-2003</t>
  </si>
  <si>
    <t>Халаты банные Махровые</t>
  </si>
  <si>
    <t>15.20.11.300.000.00.0715.000000000000</t>
  </si>
  <si>
    <t>Тапочки</t>
  </si>
  <si>
    <t>мужские, общего назначения, из поливинилхлорида, ГОСТ 1135-2005</t>
  </si>
  <si>
    <t>Тапочки Одноразовые</t>
  </si>
  <si>
    <t>20.42.16.300.000.00.0796.000000000001</t>
  </si>
  <si>
    <t>Шампунь</t>
  </si>
  <si>
    <t>для волос, в одноразовой упаковке, СТ РК ГОСТ Р 52345-2007</t>
  </si>
  <si>
    <t xml:space="preserve">Шампунь Одноразовый  </t>
  </si>
  <si>
    <t>20.42.19.100.000.00.0796.000000000000</t>
  </si>
  <si>
    <t>Гель</t>
  </si>
  <si>
    <t>для душа, желеобразный, ароматизированный, СТ РК ГОСТ Р 52345-2007</t>
  </si>
  <si>
    <t xml:space="preserve">Гель для душа Одноразовый  </t>
  </si>
  <si>
    <t>20.42.18.500.001.00.0778.000000000000</t>
  </si>
  <si>
    <t>Паста</t>
  </si>
  <si>
    <t xml:space="preserve">Зубная паста  Одноразовая </t>
  </si>
  <si>
    <t>20.42.18.900.002.00.0796.000000000001</t>
  </si>
  <si>
    <t>Щетка</t>
  </si>
  <si>
    <t>зубная, средней жесткости, ГОСТ 6388-2003</t>
  </si>
  <si>
    <t>Зубные щётки  Одноразовые</t>
  </si>
  <si>
    <t>27.51.23.300.001.00.0796.000000000001</t>
  </si>
  <si>
    <t>Фен</t>
  </si>
  <si>
    <t>для волос, диффузор</t>
  </si>
  <si>
    <t>ФенМощность 2100Вт; 6 режимов работы; Холодный обдув; Ионизация; Насадка концентратор 14мм</t>
  </si>
  <si>
    <t>14.19.32.350.007.00.0796.000000000000</t>
  </si>
  <si>
    <t>одноразовая, спецодежда медицинская, из гипоаллергенного материала</t>
  </si>
  <si>
    <t xml:space="preserve">Шапочка для волос </t>
  </si>
  <si>
    <t>22.29.23.700.007.00.0796.000000000000</t>
  </si>
  <si>
    <t>Вешалка-плечики</t>
  </si>
  <si>
    <t xml:space="preserve">Плечики для одежды </t>
  </si>
  <si>
    <t>32.91.11.900.002.00.0796.000000000002</t>
  </si>
  <si>
    <t>обувная</t>
  </si>
  <si>
    <t xml:space="preserve">Щётка для обуви одноразовая </t>
  </si>
  <si>
    <t>20.41.43.350.000.00.0796.000000000000</t>
  </si>
  <si>
    <t>для обуви</t>
  </si>
  <si>
    <t xml:space="preserve">Крем для обуви Бесцветный и чёрный одноразовый </t>
  </si>
  <si>
    <t>23.13.13.700.009.01.0796.000000000000</t>
  </si>
  <si>
    <t>из стекла, для зубных щеток</t>
  </si>
  <si>
    <t>Стаканы</t>
  </si>
  <si>
    <t>13.92.11.300.000.00.0796.000000000008</t>
  </si>
  <si>
    <t>Одеяло</t>
  </si>
  <si>
    <t>шерстяное, размер 180*200 см, двухспальное, ГОСТ 9382-78</t>
  </si>
  <si>
    <t>ОдеялоЗимнее 180*200</t>
  </si>
  <si>
    <t>13.92.11.900.000.00.0796.000000000002</t>
  </si>
  <si>
    <t>шелковое, размер 180*200 см, двухспальное</t>
  </si>
  <si>
    <t>Одеяло Летние 180*200</t>
  </si>
  <si>
    <t>26.40.20.900.000.00.0796.000000000003</t>
  </si>
  <si>
    <t>Телевизор</t>
  </si>
  <si>
    <t>жидкокристаллический (LCD), аналоговый</t>
  </si>
  <si>
    <t xml:space="preserve">Телевизор SMART диагональ   48 </t>
  </si>
  <si>
    <t>Оконный кондиционер Кондиционер  оконный - обслуживаемая площадь:20 кв.м</t>
  </si>
  <si>
    <t>27.51.11.100.001.00.0796.000000000001</t>
  </si>
  <si>
    <t>однокамерный, отдельностоящй, объем 50-99 л, с морозильным отделом</t>
  </si>
  <si>
    <t xml:space="preserve">ХолодильникХолодильник
Тип — Однокамерный. Система размораживания: холодильной камеры - капельная система. </t>
  </si>
  <si>
    <t>27.51.23.790.000.00.0796.000000000000</t>
  </si>
  <si>
    <t>Электроутюг</t>
  </si>
  <si>
    <t>с парогенератором, подошва из алюминия, мощность бойлера не более 1500 Вт, объем бойлера не более 2 л, рабочее давление не более 5 Бар</t>
  </si>
  <si>
    <t>Пароконвектомат с парогенераторомПроконвектомат с парогенератором 840х800х1055мм, 10 уровней, (53-32) GN 1/1,  вся нержавеющая сталь,  с гастрономоемкостями, 3-х канальный щуп, регулировка влажности, 5 скоростей вращений вентилятора, 380 В, 12,5 кВт, работает в нескольких режимах: режим конвекция до + 270 С, режим парообразования до + 100 С, пар при низких температурах + 35- +98 С, комбинированный режим  конвекция +пар от +35 до +270 С, режим разогрева.</t>
  </si>
  <si>
    <t>25.73.30.550.001.00.0796.000000000002</t>
  </si>
  <si>
    <t>кузнечная, тупоносая, фибергласовая рукоятка</t>
  </si>
  <si>
    <t>Кувалда искробезопасная с пластиковой ручкой 10 кг.</t>
  </si>
  <si>
    <t>28.13.24.000.001.00.0796.000000000000</t>
  </si>
  <si>
    <t>компрессор</t>
  </si>
  <si>
    <t>воздушный</t>
  </si>
  <si>
    <t xml:space="preserve">Воздушный компрессор HYUNDAI модель HY2050 производительность 250л/мин выходная мощность 2.5л.с объем ресивера 50л. </t>
  </si>
  <si>
    <t xml:space="preserve">Воздушный компрессор производительность 250л/мин выходная мощность 2.5л.с объем ресивера 50л. </t>
  </si>
  <si>
    <t>Механическое уплотнение DB34 8STG  SIZE;6х8х11Е-Fa  David  Brown Pumps Ltd, тип.№TSBSPRRSP- 0950-U004 (CBQK)</t>
  </si>
  <si>
    <t>Механическое уплотнение FFZT SINGLE CARTRIDGE MCS100122085-1001</t>
  </si>
  <si>
    <t>Механическое уплотнение FFZT SINGLE CARTRIDGE MCS100122085-1002</t>
  </si>
  <si>
    <t>Механическое уплотнение Картриджного типа (тандем) 208S-180 180229 S14-0637</t>
  </si>
  <si>
    <t>28.24.11.900.007.00.0796.000000000000</t>
  </si>
  <si>
    <t>Машина шлифовальная</t>
  </si>
  <si>
    <t>прямая, с цанговым зажимом, мощность не менее 315 Вт, частота вращения не менее 25000 об/мин</t>
  </si>
  <si>
    <t>Угловая шлифовальная машинка диам 230мм 220ВУгловая шлифовальная машинка диам 230мм 220В</t>
  </si>
  <si>
    <t>Угловая шлифовальная машинка диам 125мм 220ВУгловая шлифовальная машинка диам 125мм 220В</t>
  </si>
  <si>
    <t>Угловая шлифовальная машинка диам 125мм 220В</t>
  </si>
  <si>
    <t>20.59.41.990.005.00.0112.000000000002</t>
  </si>
  <si>
    <t>на основе синтетической жидкости</t>
  </si>
  <si>
    <t>Масло для насоса NETZCH марка СLPHC 150 Synth oil</t>
  </si>
  <si>
    <t>Масла подшипникового узла Omala 460 насос NETZCH</t>
  </si>
  <si>
    <t>28.14.13.900.014.00.0796.000000000012</t>
  </si>
  <si>
    <t>стальной, тип присоединения - фланцевое, давление условное 16 Мпа, ГОСТ 27477-87</t>
  </si>
  <si>
    <t xml:space="preserve">Клапан обратный 2" ANSI 150 с шарнирно откидным диском, давление: класса 150. Торец: фланец, Материал корпуса: ASTM A216 WCB. Материал крышки: ASTM A216 WCB. Материал диска: A216 WCB.  </t>
  </si>
  <si>
    <t xml:space="preserve">Клапан обратный 2" ANSI 900 с шарнирно откидным диском, давление: класса 900. Торец: фланец, Материал корпуса: ASTM A216 WCB. Материал крышки: ASTM A216 WCB. Материал диска: A216 WCB.  </t>
  </si>
  <si>
    <t xml:space="preserve">Клапан обратный 3" ANSI 900 с шарнирно откидным диском, давление: класса 900. Торец: фланец, Материал корпуса: ASTM A216 WCB. Материал крышки: ASTM A216 WCB. Материал диска: A216 WCB.  </t>
  </si>
  <si>
    <t xml:space="preserve">Клапан обратный 4" ANSI 150 с шарнирно откидным диском, давление: класса 150. Торец: фланец, Материал корпуса: ASTM A216 WCB. Материал крышки: ASTM A216 WCB. Материал диска: A216 WCB.  </t>
  </si>
  <si>
    <t xml:space="preserve">Клапан обратный 4" ANSI 300 с шарнирно откидным диском, давление: класса 300. Торец: фланец , Материал корпуса: ASTM A216 WCB. Материал крышки: ASTM A216 WCB. Материал диска: A216 WCB.  </t>
  </si>
  <si>
    <t xml:space="preserve">Клапан обратный 4" ANSI 600 с шарнирно откидным диском, давление: класса 600. Торец: фланец, Материал корпуса: ASTM A216 WCB. Материал крышки: ASTM A216 WCB. Материал диска: A216 WCB.  </t>
  </si>
  <si>
    <t xml:space="preserve">Клапан обратный 4" ANSI 900 с шарнирно откидным диском, давление: класса 900. Торец: фланец, Материал корпуса: ASTM A216 WCB. Материал крышки: ASTM A216 WCB. Материал диска: A216 WCB.  </t>
  </si>
  <si>
    <t xml:space="preserve">Клапан обратный 6" ANSI 150 с шарнирно откидным диском, давление: класса 150. Торец: фланец, Материал корпуса: ASTM A216 WCB. Материал крышки: ASTM A216 WCB. Материал диска: A216 WCB.  </t>
  </si>
  <si>
    <t xml:space="preserve">Клапан обратный 6" ANSI 300 с шарнирно откидным диском, давление: класса 300. Торец: фланец , Материал корпуса: ASTM A216 WCB. Материал крышки: ASTM A216 WCB. Материал диска: A216 WCB.  </t>
  </si>
  <si>
    <t xml:space="preserve">Клапан обратный 6" ANSI 600 с шарнирно откидным диском, давление: класса 600. Торец: фланец, Материал корпуса: ASTM A216 WCB. Материал крышки: ASTM A216 WCB. Материал диска: A216 WCB.  </t>
  </si>
  <si>
    <t xml:space="preserve">Клапан обратный 6" ANSI 900 с шарнирно откидным диском, давление: класса 900. Торец: фланец, Материал корпуса: ASTM A216 WCB. Материал крышки: ASTM A216 WCB. Материал диска: A216 WCB.  </t>
  </si>
  <si>
    <t>28.14.13.730.002.00.0796.000000000020</t>
  </si>
  <si>
    <t>шаровой, стальной, проходной, тип соединения штуцерно - ниппельное, условное давление 32 Мпа, ГОСТ 9702-87</t>
  </si>
  <si>
    <t xml:space="preserve">Кран шаровый 3" 900 ANSI:  Тип: свободно подвешеный шар.  Строение корпуса: двухсекционный. Давление:   класс 900.  Тип проходного канала: полнопроходной.  Материал корпуса: ASTM A216WCB углеродистая сталь. Седло: Усиленный  ПТФЭ (тефлон).   Торец: фланец. Вид управления: Редуктор. </t>
  </si>
  <si>
    <t>Кран шаровый 6"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t>
  </si>
  <si>
    <t>Кран шаровый 10"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редуктор,   В комплекте с ответными фланцами и шпильками.</t>
  </si>
  <si>
    <t>24.20.40.100.006.00.0796.000000000000</t>
  </si>
  <si>
    <t>Переходник</t>
  </si>
  <si>
    <t>фланцевый, стальной</t>
  </si>
  <si>
    <t>Переходник 60,3х89 ГОСТ 17378-01 6 мм Конц</t>
  </si>
  <si>
    <t xml:space="preserve">Переходник 89х114,ГОСТ 17378-01 8 мм Конц  </t>
  </si>
  <si>
    <t>Переходник 114х159,ГОСТ 17378-01 Конц  8 мм</t>
  </si>
  <si>
    <t>Переходник 114х219,ГОСТ 17378-01 Конц  8 мм</t>
  </si>
  <si>
    <t>Переходник 219х325, ГОСТ 17378-01 Конц  8 мм</t>
  </si>
  <si>
    <t>24.45.24.310.001.02.0796.000000000000</t>
  </si>
  <si>
    <t>стальной, резьбовой</t>
  </si>
  <si>
    <t>Тройник  89х89х89х8мм</t>
  </si>
  <si>
    <t>Тройник  114х114х114х8мм</t>
  </si>
  <si>
    <t>Тройник  159х159х159х8мм</t>
  </si>
  <si>
    <t>Тройник  219х219х219х8мм</t>
  </si>
  <si>
    <t>24.20.13.900.000.03.0006.000000000000</t>
  </si>
  <si>
    <t xml:space="preserve">Труба </t>
  </si>
  <si>
    <t>Труба стальнаяØ 22х4мм  (стальная бесшовная)  ГОСТ 8732-78</t>
  </si>
  <si>
    <t>Труба стальнаяØ 26,9х4мм  (стальная бесшовная)  ГОСТ 8732-78</t>
  </si>
  <si>
    <t>Труба стальная Ø26,9х4мм 
(стальная бесшовная)  ГОСТ 8732-78</t>
  </si>
  <si>
    <t>24.20.13.900.000.03.0006.000000000002</t>
  </si>
  <si>
    <t>27.90.13.900.001.00.0166.000000000045</t>
  </si>
  <si>
    <t>Электроды Ø 4 мм</t>
  </si>
  <si>
    <t>27.90.32.000.017.00.0796.000000000000</t>
  </si>
  <si>
    <t>Держатель наконечника</t>
  </si>
  <si>
    <t>для сварочного оборудования</t>
  </si>
  <si>
    <t>Держак для сварки</t>
  </si>
  <si>
    <t>25.73.30.850.000.00.0796.000000000002</t>
  </si>
  <si>
    <t>Зажим</t>
  </si>
  <si>
    <t>размер 39 мм, с изоляционным колпачком</t>
  </si>
  <si>
    <t>Зажим пружинный для сварочного кабеля (масса)</t>
  </si>
  <si>
    <t>23.91.11.600.006.00.0796.000000000000</t>
  </si>
  <si>
    <t>Диск</t>
  </si>
  <si>
    <t>шлифовальный, в форме круга</t>
  </si>
  <si>
    <t>Круг отрезной 230х2,5мм</t>
  </si>
  <si>
    <t>25.94.11.900.000.01.0796.000000000001</t>
  </si>
  <si>
    <t>оцинкованный, с полупотайной головкой</t>
  </si>
  <si>
    <t>Саморезы по металлу головка крестовая, с мелкой резьбой, длина 10 мм</t>
  </si>
  <si>
    <t>32.99.15.500.000.00.0796.000000000002</t>
  </si>
  <si>
    <t>Мелок</t>
  </si>
  <si>
    <t>для сварщика, тальковый, длина 100 мм, сечение 10 мм</t>
  </si>
  <si>
    <t>Мел Для нанесения разметки по металлу</t>
  </si>
  <si>
    <t>28.15.26.900.002.00.0796.000000000000</t>
  </si>
  <si>
    <t xml:space="preserve"> соединение </t>
  </si>
  <si>
    <t xml:space="preserve"> шарнирное, для гидравлических трубок высокого давления 1000 бар, для сборки линии гидроуправления превентора</t>
  </si>
  <si>
    <t>Шарнирное соединение в комплекте (к насосу NETZSCH NM125SY06S36Z) Серийный номер 473887</t>
  </si>
  <si>
    <t>23.19.23.300.018.02.0796.000000000003</t>
  </si>
  <si>
    <t>Цилиндр</t>
  </si>
  <si>
    <t>Цилиндрколба мерная 1000 мл. для учета расхода химреагена. (ГОСТ 1770-74, 3-50-2)</t>
  </si>
  <si>
    <t>19.20.29.550.000.00.0112.000000000004</t>
  </si>
  <si>
    <t>трансмиссионное, марка ТМ-2-34</t>
  </si>
  <si>
    <t>Масло редуктора Станка качалки. Редукторное масло. Класс вязкости ISO - 150,220; Плотность при 15°C - 890; Кинематическая вязкость при 40°C- 150,220; Кинематическая вязкость при 100°C - 14.5 - 18.7; Индекс вязкости -&gt;95; Температура застывания - -18°C; Температура вспышки в открытом в тигле- 223 225 °С; Коррозия на медной
пластинке - 1b.</t>
  </si>
  <si>
    <t>28.13.14.900.002.02.0839.000000000000</t>
  </si>
  <si>
    <t>центробежный, тип УЭЦН-250, секционный, вихревой, в комплекте 15 предметов</t>
  </si>
  <si>
    <t>УЭЦН-250-1600 С бронированным кабелем</t>
  </si>
  <si>
    <t>Картридж чёрный чернильный НР 10 С4844А (HP DJ 500)</t>
  </si>
  <si>
    <t>Картридж жёлтый чернильный HP 82 69 мл C4913A (HP DJ 500)</t>
  </si>
  <si>
    <t>26.20.40.000.136.00.0796.000000000001</t>
  </si>
  <si>
    <t>Картридж голубой CC531A (HP CLJ CP2025)</t>
  </si>
  <si>
    <t>26.20.40.000.101.00.0796.000000000000</t>
  </si>
  <si>
    <t>Плата коммутатора</t>
  </si>
  <si>
    <t>16 port</t>
  </si>
  <si>
    <t>Промышленный коммутатор MOXA EDS-408A-MM-SC Коммутатор 6 x 10/100BaseTX, 2 x 100BaseFX (многомодовое оптоволокно) с базовыми функциями управления.</t>
  </si>
  <si>
    <t>Видеорегистратор поддержка 32-х каналов IP устройств.Макс. объем - 12 ТБ. Ethernet RJ-45, 10/100/1000 Мбит х 2. Видеовыход  VGA и HDMI.</t>
  </si>
  <si>
    <t>27.12.40.900.049.00.0796.000000000000</t>
  </si>
  <si>
    <t>Водонагреватель</t>
  </si>
  <si>
    <t>вертикальной установки, объем 100 л</t>
  </si>
  <si>
    <t>Электроводонагреватель 100  L плоский</t>
  </si>
  <si>
    <t>31.00.13.500.001.00.0796.000000000049</t>
  </si>
  <si>
    <t>из кожезаменителя, с металлическими ножками</t>
  </si>
  <si>
    <t>Кресло  конференционное с металлическими полозьями</t>
  </si>
  <si>
    <t>26.60.13.000.009.00.0796.000000000000</t>
  </si>
  <si>
    <t>Лампа бактерицидная</t>
  </si>
  <si>
    <t>для обеззараживания воздуха и поверхностей в помещении</t>
  </si>
  <si>
    <t xml:space="preserve">Бактерицидная лампа"УОВ-УФТ-П-5 "  производительность - 5 м3/ч, тип лампы ДБ-75, потребляемая мощн.0,09 кВт., </t>
  </si>
  <si>
    <t xml:space="preserve">Бактерицидная лампа производительность - 5 м3/ч, тип лампы ДБ-75, потребляемая мощн.0,09 кВт., </t>
  </si>
  <si>
    <t>Холодильник объем 58-60 л</t>
  </si>
  <si>
    <t>17.29.11.350.000.00.0796.000000000000</t>
  </si>
  <si>
    <t>Этикет-лента</t>
  </si>
  <si>
    <t>ламинированная самоклеющаяся, для нанесения штрих-кода и другой маркировочной информации</t>
  </si>
  <si>
    <t>Этикетки для штрих-кодирования  самоклеющейся бумаге для принтера ZEBRA ZM 400 (2,5х5мм)</t>
  </si>
  <si>
    <t>Этикетки для штрих-кодирования  самоклеющейся бумаге для принтера ZEBRA ZM 400 (10х10мм)</t>
  </si>
  <si>
    <t>26.20.40.000.142.00.0736.000000000000</t>
  </si>
  <si>
    <t>для термотрансферного принтера, красящая</t>
  </si>
  <si>
    <t>Картридж для принтера ZEBRA ZM 400Красящая лента 102мм/450м WAX Out</t>
  </si>
  <si>
    <t>28.29.12.900.006.00.0796.000000000000</t>
  </si>
  <si>
    <t>Газосепаратор</t>
  </si>
  <si>
    <t>блочный</t>
  </si>
  <si>
    <t xml:space="preserve">Десендер для ЭЦН – сепараторы ЭЦН от мех примесей (пропант) </t>
  </si>
  <si>
    <t>22.19.20.190.001.00.0839.000000000000</t>
  </si>
  <si>
    <t>Комплект манжет</t>
  </si>
  <si>
    <t>ремкомплект</t>
  </si>
  <si>
    <t>Манжета маслостойкая для фонтанной арматуры. Диам. экс.коллоны 139,7 мм. Рабочее давление 210 бар, темп не менее 150°С. В комплекте с металическими блинами.</t>
  </si>
  <si>
    <t>Манжета маслостойкая для фонтанной арматуры. Диам. экс.коллоны 168,3 мм. Рабочее давление 210 бар, темп не менее 150°С. В комплекте с металическими блинами.</t>
  </si>
  <si>
    <t>24.33.11.100.000.00.0166.000000000008</t>
  </si>
  <si>
    <t>Уголок</t>
  </si>
  <si>
    <t>стальной, равнополочный, номер 5, ширина полок 50*50 мм, ГОСТ 8509-93</t>
  </si>
  <si>
    <t>Уголок 50х50х4мм</t>
  </si>
  <si>
    <t>28.13.31.000.112.00.0839.000000000000</t>
  </si>
  <si>
    <t>ремкомплект, для насоса</t>
  </si>
  <si>
    <t>Ремонтный комплект на насос Н-2/1 «ЦМГ 6,3/50 У2 (ТУ3631-017-00419762-96 Э и Н) Зав №020901»1. Вкладыш графитового подшипника скольжения  №6  -2шт. 
2. Втулка графитовый подшипника скольжения №31 - 2шт.  
3. Ведомая магнитная полумуфта (№28) в сборе с валом (№11) -1 шт.
4. Штифт удерживающие втулки подшипников скольжения №6 – 2шт.
5. Герметизирующая гильза №27 -1шт.
6. Уплотнительная прокладка №4 -1шт.
7. Герметизирующая прокладка №30 -1шт.
8.  Рабочее колесо №35 -1шт.
9.  Ведущая магнитная полумуфта №10 -1шт. 
10.  Вал привода насоса №12 -1шт.
11.  Стакан №5 - 1шт.
12.  Подшипник (№15) с односторонними защитными шайбами типа 6-60205 - 2шт.
13.  Кольцо РУ ЦМГ -12.5/50.0-43  -1шт.
14.  Упорное кольцо ЦМГ -12.5/50.0104  -1шт.</t>
  </si>
  <si>
    <t>Ремонтный комплект на насос Н-2/1 «ЦМГ 6,3/50 У2 (ТУ3631-017-00419762-96 Э и Н) Зав №020901»</t>
  </si>
  <si>
    <t xml:space="preserve">Насос«ЦМГ 6,3/50 У2 (ТУ3631-017-00419762-96 Э и Н) Зав №020901» Н-2/1
</t>
  </si>
  <si>
    <t xml:space="preserve">Ремонтный комплект на насос «KLAUS UNION» Тип насоса: SLM SVO 50/08-13E08 1)210 - Вал 50\08 - 1 шт. (P00964349) 2)314 - Аксиальное упорное кольцо SLM NV 13E/16E – 2 шт. (P00081139) 3)921 - Гайка на валу KM 9 – 1шт. (P00002261) 4)931 - Стопорная шайба MB9 - 2шт.  (P00002485) 5)400.1 - Плоское уплотнение  J 225/240x2 – 1 шт. (P00785113). 6) 400.3 - Плоское уплотнение  J 145/160x2 – 1 шт. (P00767582) 7)421.2 - Сальник. 45-62-8 - 1 шт . (P00353011). 8)421.3 - Сальник 60-85-10 - 1 шт.   (P00984871). 9)504.2 - Распорное кольцо70,0\40,0х1,5 - 1шт.  (P00726067) 10)511.2 - Центровочное кольцо 183,0/177,0х7,0 - 1 шт.  (P00077804) 11)525.1 - Валовая втулка SLM NVS 09/13Е -1шт.  (P00059663) 12)529.1 - Втулка подшипника SLM NV 13E/16E – 2 шт. (P00062819) 13)529.4 - Втулка подшипника SLM N 67 - 1 шт.  (P00158857) 14)545.1 - Подшипниковая втулка 13E/16E – 1 шт. (P00098183) 15)545.3 - Подшипниковая втулка  SLM STR/ZTP 50 HY 49 -8шт (P00041412) 16)545.4 - Подшипниковая втулка. SLM STR 50 – 1шт (P00045150) 17)901.1 - Винт с шестигранной головкой. М10х30 - 13 шт. (P00006619) 18)930.1 - Прижимное кольцо B10 - 8 шт. (P00006033)  19)930 - Прижимное кольцо B22 - 1 шт. (P00989698) 
</t>
  </si>
  <si>
    <t>28.13.32.000.062.00.0796.000000000002</t>
  </si>
  <si>
    <t>для ремонта компрессора</t>
  </si>
  <si>
    <t>Ремонтный комплект на поршневые компрессора Ариель JGС/4JGE/4 (60 позиции)</t>
  </si>
  <si>
    <t>Ремонтный комплект на поршневые компрессора Ариель JGС/4JGT/2 (46 позиции</t>
  </si>
  <si>
    <t>27.40.42.500.007.01.0796.000000000006</t>
  </si>
  <si>
    <t>люминесцентной лампы , мощность 36 Вт</t>
  </si>
  <si>
    <t>Дроссель для люминисцентных светильников с лампами 36Вт</t>
  </si>
  <si>
    <t>27.40.42.500.007.01.0796.000000000007</t>
  </si>
  <si>
    <t>люминесцентной лампы , мощность 58 Вт</t>
  </si>
  <si>
    <t>Дроссель для люминисцентных светильников с лампами 58Вт</t>
  </si>
  <si>
    <t>27.11.61.000.005.03.0796.000000000001</t>
  </si>
  <si>
    <t>воздушный, для двигателя дизель-генераторного агрегата</t>
  </si>
  <si>
    <t xml:space="preserve">Фильтр воздушный           Для дизель генератора Perkins модель 1103A-33ТG1 AIR FILTER 10000-51238             </t>
  </si>
  <si>
    <t>27.11.61.000.005.02.0796.000000000000</t>
  </si>
  <si>
    <t>топливный, для электродвигателя</t>
  </si>
  <si>
    <t xml:space="preserve">Фильтр топливный   ecoplus   Для дизель генератора Perkins модель 1103A-33ТG1  Фильтр топливный ecoplus 10000-00339
</t>
  </si>
  <si>
    <t>27.11.61.000.005.01.0796.000000000000</t>
  </si>
  <si>
    <t>масляный, для дизель-генераторной установки</t>
  </si>
  <si>
    <t xml:space="preserve">Фильтр масляный
Для дизель генератора Perkins модель 1103A-33ТG1 Фильтр масляный 10000-51233                               </t>
  </si>
  <si>
    <t>28.21.14.700.017.00.0796.000000000000</t>
  </si>
  <si>
    <t>Источник высокого напряжения</t>
  </si>
  <si>
    <t>для создания высоковольтных искровых разрядов, напряжение 220В, потребляемая мощность не более 8 Вт, выходное напряжение до15 кВ</t>
  </si>
  <si>
    <t>Источник высокого напряжения ИВН-ТР Питание:220В 50 Гц ВА Выход:8 кВ П.В. 25%</t>
  </si>
  <si>
    <t>27.12.23.700.004.00.0796.000000000000</t>
  </si>
  <si>
    <t xml:space="preserve">Контроллер </t>
  </si>
  <si>
    <t>серия ККТ, кулачковый, ток 100А</t>
  </si>
  <si>
    <t>Контроллер Askon M1-ABCD-E900-ILMN</t>
  </si>
  <si>
    <t>Контроллер Askon M5-1CD-E900</t>
  </si>
  <si>
    <t>23.19.23.300.027.00.0796.000000000022</t>
  </si>
  <si>
    <t>кварцевая</t>
  </si>
  <si>
    <t>Кварцевая кювета К-10 размеры 12,5х12,5х43 мм, материал - кварц КУ-1</t>
  </si>
  <si>
    <t>23.19.23.300.038.00.0796.000000000002</t>
  </si>
  <si>
    <t>Бюретка</t>
  </si>
  <si>
    <t>объем 5 мл, стеклянная</t>
  </si>
  <si>
    <t>Бюретка для титрования с запасной емкостью из полизтилена(для кислоты и щелочи) по др.Шиллингу для замера параметров  нефти. Объем бюретки 5мл Шкала 0,05мл Объем бутыли 500мл, стойким пластмассовым основанием. Автоматическим наполнением, с двухсторонним зажимом</t>
  </si>
  <si>
    <t>Бюретка для титрованияс запасной емкостью из полизтилена(для кислоты и щелочи) по др.Шиллингу для замера параметров  нефти. Объем бюретки 10мл Шкала 0,05мл Объем бутыли 500мл, стойким пластмассовым основанием. Автоматическим наполнением, с двухсторонним зажимом</t>
  </si>
  <si>
    <t>23.13.11.100.001.01.0796.000000000000</t>
  </si>
  <si>
    <t>Сосуд</t>
  </si>
  <si>
    <t>из стекла, номинальная вместимость 250 см3, диаметр горловины 37 мм, с узкой горловиной  к бытовым термосам, ГОСТ 27989-88</t>
  </si>
  <si>
    <t>Сосуд стеклянный титратора ТитролайнАльфа 285216706 TZ 1775</t>
  </si>
  <si>
    <t>23.19.23.300.018.01.0796.000000000000</t>
  </si>
  <si>
    <t>стеклянный, мерный</t>
  </si>
  <si>
    <t>Цилиндр мерный VITLAB, полипропилен, класс В, рельефная градуировка, высокая форма. Объем- 100 мл, цена деления - 1,00 мл, высота - 250 мм, точность - 1,0 мл, диаметр - 33 мм. Кол-во в упаковке - 1. Кат. номер - 9.274 438</t>
  </si>
  <si>
    <t>24.20.13.900.000.04.0006.000000000169</t>
  </si>
  <si>
    <t xml:space="preserve">труба </t>
  </si>
  <si>
    <t>холоднодеформированная, стальная, бесшовная, толстостенная, наружный диаметр 35 мм, ГОСТ 8734-75</t>
  </si>
  <si>
    <t>Труба Бесшовная 33,7х5,5мм</t>
  </si>
  <si>
    <t>28.14.13.350.001.00.0796.000000000024</t>
  </si>
  <si>
    <t>стальная, тип присоединения к трубопроводу - под приварку, давление - 25 Мпа, ГОСТ 9698-86</t>
  </si>
  <si>
    <t xml:space="preserve">Задвижка под приварку 20 мм. 20 Бар, 120 ° С. Рабочая среда - водногликолевая смесь в соотношении 1:1 </t>
  </si>
  <si>
    <t>Шланг диаметром Ø 20 мм. маслостойкие</t>
  </si>
  <si>
    <t>22.21.29.300.001.00.0796.000000000003</t>
  </si>
  <si>
    <t>Гофрированный шланг с металической оплеткой диаметром Ø 100 мм. Длина одного шланга = 6 метров.</t>
  </si>
  <si>
    <t>22.21.10.700.000.00.0796.000000000018</t>
  </si>
  <si>
    <t>Стержень</t>
  </si>
  <si>
    <t>из поливинилхлорида, диаметр 80 мм</t>
  </si>
  <si>
    <t>Гибкий стержень для труб Dn80 Pn25</t>
  </si>
  <si>
    <t>22.19.20.300.000.00.0796.000000000019</t>
  </si>
  <si>
    <t>Кольцо</t>
  </si>
  <si>
    <t>уплотнительное, из фторкаучука, термостойкое, марка 70, внутренний диаметр 82 мм, диаметр сечения 5 мм</t>
  </si>
  <si>
    <t>Уплотнительное кольцо для труб Dn 80 Pn 250—ring for ZSM riser pipe DN8O PN25</t>
  </si>
  <si>
    <t>25.73.30.300.002.00.0704.000000000014</t>
  </si>
  <si>
    <t>гаечные, двусторонние, в наборе 18 предметов, 12-30 мм,  ГОСТ 2839-80</t>
  </si>
  <si>
    <t xml:space="preserve">Ключи гаечные накидные искробезопасные с размерами от 12мм по 46 мм. Общий кол-во ключей в одном комплекте 11 шт.   </t>
  </si>
  <si>
    <t>Труба стальная бесшовная наружным диаметром 57мм, тол. 3мм по ГОСТ 8732-78</t>
  </si>
  <si>
    <t>28.29.12.900.007.00.0839.000000000000</t>
  </si>
  <si>
    <t>Оборудование для фильтрования</t>
  </si>
  <si>
    <t>жидкостное, пресс-фильтр, в комплекте пресс-фильтр, камеры фильтра, мембраны сжатия, гидравлические цилиндры, двигатели насосов, желоба дверцы</t>
  </si>
  <si>
    <t xml:space="preserve">Система очистки  ППД для устья нагнетательных скважин. Рабочее давление - 15 Мпа. Условный проход эксплуатационного трубопровода DN - 80 мм. Плотность - 1,000 кг/см3. Температура -  30 С°. Массовая концентрация твердых частиц не более - 3,9 мг/л. Динамическая вязкость жидкости - 1 сПз. Необходимая тонкость очистки ( размер твердых частиц) - 70 мкр. </t>
  </si>
  <si>
    <t>28.13.14.900.002.02.0839.000000000001</t>
  </si>
  <si>
    <t>центробежный, тип УЭЦН-320, секционный, вихревой, в комплекте 15 предметов</t>
  </si>
  <si>
    <t xml:space="preserve">УЭЦН 320-1600 для добычи нефти и газа, подача 320 м³, напор 1600 м. под 140мм экс.колонну. В комплект наземного оборудования входит: Станция управления – 630А с входным и выходным фильтрами; ТМПН-400кВт.  </t>
  </si>
  <si>
    <t xml:space="preserve">УЭЦН 320-1600 для добычи нефти и газа, подача 320 м³, напор 1600 м. под 168 мм экс.колонну. В комплект наземного оборудования входит: Станция управления – 630А с входным и выходным фильтрами; ТМПН-400кВт.  </t>
  </si>
  <si>
    <t>23.13.13.700.001.00.0796.000000000001</t>
  </si>
  <si>
    <t xml:space="preserve">Графин </t>
  </si>
  <si>
    <t>стеклянный, для воды, ГОСТ 30407-96</t>
  </si>
  <si>
    <t>Графин для воды стекло 1 л</t>
  </si>
  <si>
    <t>13.92.13.550.002.00.0796.000000000003</t>
  </si>
  <si>
    <t>Скатерть</t>
  </si>
  <si>
    <t>столовая, из льна, овальная, размер 180*320 см, ГОСТ 21220-75</t>
  </si>
  <si>
    <t>Скатерть клеенка, белая для кухни, 3 м</t>
  </si>
  <si>
    <t>16.29.12.000.007.00.0796.000000000000</t>
  </si>
  <si>
    <t xml:space="preserve"> Доска</t>
  </si>
  <si>
    <t>деревянная, разделочная</t>
  </si>
  <si>
    <t>Набор досок пищевых деревянные</t>
  </si>
  <si>
    <t>23.13.13.700.019.00.0704.000000000002</t>
  </si>
  <si>
    <t xml:space="preserve"> Сервиз чайный</t>
  </si>
  <si>
    <t>стеклянный, на 12 персон, ГОСТ 30407-96</t>
  </si>
  <si>
    <t>Набор посуды сервировочной для приемной Фарфор, на 12 персон</t>
  </si>
  <si>
    <t>23.13.13.700.006.00.0796.000000000000</t>
  </si>
  <si>
    <t>Ваза</t>
  </si>
  <si>
    <t>стеклянная, ГОСТ 30407-96</t>
  </si>
  <si>
    <t xml:space="preserve">Фруктовница стекло </t>
  </si>
  <si>
    <t>Десертница стекло, з-х ярустная</t>
  </si>
  <si>
    <t>23.13.13.700.022.01.0796.000000000000</t>
  </si>
  <si>
    <t>Сахарница</t>
  </si>
  <si>
    <t>Сахарница стекло</t>
  </si>
  <si>
    <t>23.13.13.700.011.01.0796.000000000000</t>
  </si>
  <si>
    <t>Салфетница</t>
  </si>
  <si>
    <t>Салфетница стекло</t>
  </si>
  <si>
    <t>23.13.13.700.021.00.0796.000000000000</t>
  </si>
  <si>
    <t xml:space="preserve"> Молочница стеклянная</t>
  </si>
  <si>
    <t>из стекла, ГОСТ 30407-96</t>
  </si>
  <si>
    <t>Молочник стекло</t>
  </si>
  <si>
    <t>26.20.30.100.021.00.0796.000000000007</t>
  </si>
  <si>
    <t xml:space="preserve"> Уничтожитель бумаги и дисков</t>
  </si>
  <si>
    <t>степень секретности 4, рабочая ширина резки частицы 4*32 мм, способ резки перекрёстная</t>
  </si>
  <si>
    <t xml:space="preserve">Шредер </t>
  </si>
  <si>
    <t>31.01.12.500.002.00.0796.000000000005</t>
  </si>
  <si>
    <t xml:space="preserve">Вешалка </t>
  </si>
  <si>
    <t xml:space="preserve"> стоячая на 3-х ножках, металлическая, для одежды</t>
  </si>
  <si>
    <t>Вешалка напольная для одеждыВешалка напольная для одежды</t>
  </si>
  <si>
    <t>27.40.15.990.001.00.0796.000000000011</t>
  </si>
  <si>
    <t xml:space="preserve"> Лампа люминесцентная</t>
  </si>
  <si>
    <t>тип цоколя h23, мощность 18 Вт</t>
  </si>
  <si>
    <t>Люминесцентные лампы 18w</t>
  </si>
  <si>
    <t>10.83.13.200.000.00.0796.000000000000</t>
  </si>
  <si>
    <t xml:space="preserve">Чай </t>
  </si>
  <si>
    <t xml:space="preserve"> черный, пакетированный</t>
  </si>
  <si>
    <t>Чай пакетированный (100 пакетов в одной упаковке)</t>
  </si>
  <si>
    <t>10.83.12.300.000.00.0796.000000000000</t>
  </si>
  <si>
    <t xml:space="preserve">Кофе </t>
  </si>
  <si>
    <t>растворимый, порошкообразный</t>
  </si>
  <si>
    <t>Кофе растворимый (190гр.)</t>
  </si>
  <si>
    <t>10.51.11.610.000.00.0112.000000000001</t>
  </si>
  <si>
    <t>Молоко</t>
  </si>
  <si>
    <t>пастеризованное, жирность 3-6%, объем 1 л, СТ РК 1760-2008</t>
  </si>
  <si>
    <t>Молоко3,2 % жирности (1лтр.)</t>
  </si>
  <si>
    <t xml:space="preserve">10.81.12.322.000.01.0778.000000000000 </t>
  </si>
  <si>
    <t>Сахар</t>
  </si>
  <si>
    <t>рафинированный, свекловичный, ГОСТ 31361-2008</t>
  </si>
  <si>
    <t>Сахар рафинированный (1000 гр.)</t>
  </si>
  <si>
    <t xml:space="preserve">22.29.25.700.007.00.0796.000000000004 </t>
  </si>
  <si>
    <t xml:space="preserve"> для переплета, пластиковая, диаметр 8 мм</t>
  </si>
  <si>
    <t>Пружинки для переплета 8 мм</t>
  </si>
  <si>
    <t>Пружина</t>
  </si>
  <si>
    <t xml:space="preserve"> 22.29.25.700.007.00.0796.000000000005</t>
  </si>
  <si>
    <t xml:space="preserve"> для переплета, пластиковая, диаметр 10 мм</t>
  </si>
  <si>
    <t>Пружинки для переплета 10 мм</t>
  </si>
  <si>
    <t>22.29.25.700.003.00.0796.000000000000</t>
  </si>
  <si>
    <t>Обложка</t>
  </si>
  <si>
    <t>для переплета, формат А4, прозрачная</t>
  </si>
  <si>
    <t>Обложки прозрачные для переплета А4прозрачные А4</t>
  </si>
  <si>
    <t>Степлер №23 на 100 листов</t>
  </si>
  <si>
    <t xml:space="preserve">Цифровой терминал0EST 25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 </t>
  </si>
  <si>
    <t>26.30.30.900.021.00.0796.000000000001</t>
  </si>
  <si>
    <t>Плата</t>
  </si>
  <si>
    <t>для цифровых абонентских линий</t>
  </si>
  <si>
    <t>Плата PRI Линий DPNSS NET 30 CARD (Плата межстанционных линий ISDN (30), kaz.ver., для АТС "Telrad S-1000"</t>
  </si>
  <si>
    <t>27.20.11.900.000.01.0796.000000000003</t>
  </si>
  <si>
    <t>Аккумулятор</t>
  </si>
  <si>
    <t>для ИПБ, свинцово-кислотный, напряжение 12 В, емкость 7,2 А/ч</t>
  </si>
  <si>
    <t xml:space="preserve">Блок питания АТС Slimpack 20A/48 VDC. Блок питания АТС Slimpack 20A/48 VDC. Характеристики: максимальная мощность, Вт-1130. Коэффициент мощности - 0,99. </t>
  </si>
  <si>
    <t>26.30.30.900.022.00.0796.000000000000</t>
  </si>
  <si>
    <t>Модулятор</t>
  </si>
  <si>
    <t>для оптического мультиплексора</t>
  </si>
  <si>
    <t>Мультиплексор оптический FG-FOM4Eс установленным шасси на 220 и 48В, оптическими приемо-передатчиками на 20 и 80 км по одному волокну</t>
  </si>
  <si>
    <t>28.13.21.900.002.00.0839.000000000000</t>
  </si>
  <si>
    <t>Воздуходувка</t>
  </si>
  <si>
    <t>электрическая, бытовая, мощность 600 Вт, в комплекте резиновая насадка и пылесборник</t>
  </si>
  <si>
    <t>Воздуходув-пылесос переносной. Скорость вращения 0 ~ 16000 об/мин. Мощность - 600 Вт.</t>
  </si>
  <si>
    <t>27.32.12.000.000.01.0006.000000000000</t>
  </si>
  <si>
    <t xml:space="preserve">Кабель </t>
  </si>
  <si>
    <t>для систем видеонаблюдения, медный, коаксиальный+силовой, мульти-функциональный</t>
  </si>
  <si>
    <t>Кабель коаксиальный паракс™ РК 75-4-351 (RG 6)</t>
  </si>
  <si>
    <t>26.40.42.700.001.00.0796.000000000000</t>
  </si>
  <si>
    <t xml:space="preserve"> Ресивер цифровой</t>
  </si>
  <si>
    <t xml:space="preserve"> спутниковый</t>
  </si>
  <si>
    <t>Спутниковый ресивер НТВ NTV-PLUS 1 HD VA PVRHumax VAHD-3100S (НТВ-Плюс HD) </t>
  </si>
  <si>
    <t>27.20.23.900.000.00.0796.000000000004</t>
  </si>
  <si>
    <t xml:space="preserve"> Аккумулятор</t>
  </si>
  <si>
    <t>для радиостанции, напряжение 7,5 В, емкость 500-700 А/ч</t>
  </si>
  <si>
    <t>Аккумуляторы носимых радиостанций GP-680 ATEXNNTN5510DR  (Li-Ion)NNTN5510DR  Аккумуляторная батарея Li Ion 1480 мА/ч ATEX взрывобезопасного исполнения стандарта ATEX для радиостанций Motorola серии GP ATEX.</t>
  </si>
  <si>
    <t>Термоусадочная трубка 2мм.(ТУТнг-2/1) материал полиолефин, диаметр 2мм, длина 200 метров</t>
  </si>
  <si>
    <t>Термоусадочная трубка 3мм.(ТУТнг-3/1.5) материал полиолефин, диаметр 3мм,длина 200 метров</t>
  </si>
  <si>
    <t>Термоусадочная трубка 4мм.(ТУТнг-4/2) материал полиолефин, диаметр 4мм, длина 200 метров</t>
  </si>
  <si>
    <t>Термоусадочная трубка 5мм.(ТУТнг-5/2.5) материал полиолефин, диаметр 5мм, длина 200 метров</t>
  </si>
  <si>
    <t>Термоусадочная трубка 6мм.(ТУТнг-6/3) материал полиолефин, диаметр 6мм, длина 200 метров</t>
  </si>
  <si>
    <t>Термоусадочная трубка 8мм.(ТУТнг-8/4) материал полиолефин, диаметр 8мм, длина 200 метров</t>
  </si>
  <si>
    <t>Термоусадочная трубка 10мм.(ТУТнг-10/5) материал полиолефин, диаметр 10мм, длина 200 метров</t>
  </si>
  <si>
    <t>25.94.11.900.000.01.0778.000000000003</t>
  </si>
  <si>
    <t xml:space="preserve">Саморез </t>
  </si>
  <si>
    <t xml:space="preserve"> оцинкованный, с шестигранной головкой</t>
  </si>
  <si>
    <t>Саморез по дереву ЗУБР универсальныйФосфатированные по дереву, PH2, 4,2х70мм, ТФ1, 110шт</t>
  </si>
  <si>
    <t>Саморезы универсальные  ЗУБР  фосфатированные по дереву/металлу, PH2, 3,5х20мм, ТФ7, 125шт</t>
  </si>
  <si>
    <t>Саморез кровельный по металлу 4,8х29 мм. оцинкованный.</t>
  </si>
  <si>
    <t>Источник высокого напряженияIngastech HEI SPARK GENERATOR 200-HEP-A6ZIngastech HEI SPARK GENERATOR 200-HEP-A6Z</t>
  </si>
  <si>
    <t>26.51.53.100.004.00.0796.000000000000</t>
  </si>
  <si>
    <t>Газоанализатор</t>
  </si>
  <si>
    <t>портативный, ГОСТ 13320-81</t>
  </si>
  <si>
    <t>Газоанализатор Honeywell Sensepoint XCD</t>
  </si>
  <si>
    <t xml:space="preserve">Газоанализатор </t>
  </si>
  <si>
    <t>27.20.11.990.002.00.0796.000000000000</t>
  </si>
  <si>
    <t xml:space="preserve">Аккумулятор </t>
  </si>
  <si>
    <t>для ИБП, напряжение 12 В, емкость от 90-200 А*ч</t>
  </si>
  <si>
    <t>Аккумулятор TOP POWER TP 7-12 (12v, 7AH)</t>
  </si>
  <si>
    <t>АккумуляторAGM VRLA  GS 4,5 - 12.</t>
  </si>
  <si>
    <t>Источник питания ХP DNR60US24input 100-240 VAC Output 24 VDC 60w 1500 ma</t>
  </si>
  <si>
    <t xml:space="preserve">Модуль реле интерфейсный 58.34.9.024.0050  </t>
  </si>
  <si>
    <t>26.51.52.700.002.00.0796.000000000014</t>
  </si>
  <si>
    <t>Манометры, диапазон 0-16 бар, резьба 1/2"NPT c разделителем Тип 990.34 Mb52, Диам шкалы 100 мм  заполненный  силиконом</t>
  </si>
  <si>
    <t>27.32.13.700.000.00.0006.000000001163</t>
  </si>
  <si>
    <t xml:space="preserve"> марка КИПЭВнг(А)-LS, 2*2*0,60 мм2</t>
  </si>
  <si>
    <t>Кабель для подключения приборов КИПRE-2Y(St)Yv-fl 300v  2x2x1,5 mm²/7 PIMF синийRE-2Y(St)Yv-fl 300v  2x2x1,5 mm²/7 PIMF синий</t>
  </si>
  <si>
    <t>Кабель для подключения приборов КИП RE-2Y(St)Yv-fl 300v  2x2x1,5 mm²/7 PIMF синий</t>
  </si>
  <si>
    <t>25.21.13.000.020.01.0796.000000000001</t>
  </si>
  <si>
    <t>Датчик-реле</t>
  </si>
  <si>
    <t xml:space="preserve"> для газовых котлов, для измерения напора и тяги</t>
  </si>
  <si>
    <t>Ультрафиолетовый датчик-
реле контроля пламениФДС-01 Питание 24 VDC.</t>
  </si>
  <si>
    <t>26.51.70.990.025.00.0796.000000000000</t>
  </si>
  <si>
    <t xml:space="preserve">Терморегулятор </t>
  </si>
  <si>
    <t>для измерения, регистрации температуры теплоносителей и различных сред</t>
  </si>
  <si>
    <t>Терморегулятор 2ТРМ1-ДУ.РР Овен</t>
  </si>
  <si>
    <t xml:space="preserve">28.14.13.730.002.00.0796.000000000044 </t>
  </si>
  <si>
    <t xml:space="preserve"> шаровой, титановый, проходной, тип присоединения фланцевое, без присоединительных фланцев, условное давление 4 Мпа, ГОСТ 9702-87 </t>
  </si>
  <si>
    <t xml:space="preserve">Кран шаровый проходной ДУ80 РУ40 КШПП3.00.00.000-15 </t>
  </si>
  <si>
    <t>27.32.13.500.001.03.0796.000000000000</t>
  </si>
  <si>
    <t xml:space="preserve"> Кабель</t>
  </si>
  <si>
    <t xml:space="preserve"> разъем VGA, длина 15 мм</t>
  </si>
  <si>
    <t>Провод с разъемами для подключения коммуникатора Hart 475 к полевому оборудованиюПроизводитель Emerson, модель Lead Set with connectors 00375-0004-0001Производитель Emerson, модель Lead Set with connectors 00375-0004-0001</t>
  </si>
  <si>
    <t>26.30.23.900.034.00.0796.000000000000</t>
  </si>
  <si>
    <t>HART-модем</t>
  </si>
  <si>
    <t>1200 или 2200 Гц</t>
  </si>
  <si>
    <t>Hart модем c USB интерфейсом.USB Interfasce for HART. Siemens 7MF4997-1DВUSB Interfasce for HART. Siemens 7MF4997-1DВ</t>
  </si>
  <si>
    <t xml:space="preserve">25.73.30.650.003.01.0796.000000000000 </t>
  </si>
  <si>
    <t>Инструмент</t>
  </si>
  <si>
    <t>сенсорный, для устройства сигнализации, централизации и блокировки</t>
  </si>
  <si>
    <t xml:space="preserve">Сенсор для газоанализатора Honeywell Sensepoint XCDСенсор Model SPXCDXSFXSS для газоанализатора Honeywell Sensepoint XCD. Сенсор Model SPXCDXSFXSS для газоанализатора Honeywell Sensepoint XCD. </t>
  </si>
  <si>
    <t>28.13.31.000.076.09.0796.000000000000</t>
  </si>
  <si>
    <t>клапан</t>
  </si>
  <si>
    <t>для трехплунжерного насоса, в сборе</t>
  </si>
  <si>
    <t xml:space="preserve">Соленоидный клапан для системы ATS насосов AEXD22060B-G24/L12 </t>
  </si>
  <si>
    <t xml:space="preserve">Соленоидный клапан для системы ATS насосов AEXD22061A-G24/L12 </t>
  </si>
  <si>
    <t xml:space="preserve">Соленоидный клапан для системы ATS насосов Борнеман AEXD32060B-G24/L12 производитель WANDFLUH </t>
  </si>
  <si>
    <t xml:space="preserve">Соленоидный клапан для системы ATS насосов Борнеман AEXD32061A-G24/L12 производитель WANDFLUH </t>
  </si>
  <si>
    <t>28.12.11.300.001.00.0796.000000000000</t>
  </si>
  <si>
    <t xml:space="preserve"> Гидроцилиндр</t>
  </si>
  <si>
    <t xml:space="preserve"> поршневой, действие двухстороннее</t>
  </si>
  <si>
    <t>Гидроцилиндр ПСМ ГЦ.00.00.000</t>
  </si>
  <si>
    <t>радарный</t>
  </si>
  <si>
    <t>Датчик уровня фланцевый  с выносной мембраной с капилляром длиной 3 метра3051L-3-A-G0-K-A-31-A-A-S1-K8-M5-Q4 Мембрана Model 1199-M-A-E-56-D-FFW-G-G-DA-0-03051L-3-A-G0-K-A-31-A-A-S1-K8-M5-Q4 Мембрана Model 1199-M-A-E-56-D-FFW-G-G-DA-0-0</t>
  </si>
  <si>
    <t>Температурный модуль входа TIMR Тип 9480/12-08-11тип 9480/12-08-11</t>
  </si>
  <si>
    <t>Цоколь для CPU STAHL Тип: 9440/12</t>
  </si>
  <si>
    <t>Цоколь для цифровой модуль выхода (реле) DOMR08 Тип: 9490/11-33</t>
  </si>
  <si>
    <t>26.51.51.300.000.00.0796.000000000052</t>
  </si>
  <si>
    <t>Термометр накладной  0..100ºC</t>
  </si>
  <si>
    <t>биметаллический, класс точности 0 1, диаметр корпуса не более 63 мм</t>
  </si>
  <si>
    <t>Изолированные втулочные наконечники Артикуль №47012   0,75 мм  серый</t>
  </si>
  <si>
    <t>Изолированные втулочные наконечники Артикуль №47112   1,00 мм  красный</t>
  </si>
  <si>
    <t>Изолированные втулочные наконечники Артикуль №47212   1,50 мм  черный</t>
  </si>
  <si>
    <t>Двойные изолированные втулочные наконечники Артикуль №87010   2х0,75 мм  серый</t>
  </si>
  <si>
    <t>Двойные изолированные втулочные наконечникиАртикуль №87110  2х1,00 мм  красный</t>
  </si>
  <si>
    <t>Двойные изолированные втулочные наконечникиАртикуль №87212   2х1,50 мм  черный</t>
  </si>
  <si>
    <t>27.90.52.790.000.02.0796.000000000000</t>
  </si>
  <si>
    <t>Конденсатоотводчик</t>
  </si>
  <si>
    <t>поплавковый, со сферическим поплавком закрытого типа, фланцевое соединение, давление 4 Мпа, диаметр 40 мм</t>
  </si>
  <si>
    <t>КонденсатоотводчикKA21KC0A010309093Bekomat.230V/50-60Hz/&lt;2VA 0,8/16bar. +1C/+60°C POM PN16. 12/230 psi  g. 34 ͦ/140  ͦF. IP 65.</t>
  </si>
  <si>
    <t>Фронтальный соединительES7922-3BC50-0AC0, ГИБКИЙ СОЕДИНИТЕЛЬ: ФРОНТ. СОЕДИНИТЕЛЬ 40 Х 0.56 SIMATIC S7-300, ГИБКИЙ СОЕДИНИТЕЛЬ: ФРОНТ. СОЕДИНИТЕЛЬ С ПОДКЛ. ЖГУТОМ 40 Х 0.5 MM.КВ</t>
  </si>
  <si>
    <t>27.11.61.000.032.00.0796.000000000000</t>
  </si>
  <si>
    <t>Сервоклапан</t>
  </si>
  <si>
    <t>для управления подачи топливного газа</t>
  </si>
  <si>
    <t>СервоклапанSV 1-10/8/050/6/EX In=0,3A 40 Ohm (max.24V)SV 1-10/8/050/6/EX In=0,3A 40 Ohm (max.24V)</t>
  </si>
  <si>
    <t>Процессорный модуль (CPU)D2 260</t>
  </si>
  <si>
    <t>Выходной модуль
постоянного токаD2-16TD1-2</t>
  </si>
  <si>
    <t>Аналоговый входной модульF2-08AD-1</t>
  </si>
  <si>
    <t>Модули дискретного выводаD-16ND3-2</t>
  </si>
  <si>
    <t>13.92.29.990.012.01.0796.000000000000</t>
  </si>
  <si>
    <t xml:space="preserve">Шнур </t>
  </si>
  <si>
    <t>для бейджа, текстильный</t>
  </si>
  <si>
    <t>Шнурки для бейджей</t>
  </si>
  <si>
    <t>32.99.59.900.006.00.0796.000000000000</t>
  </si>
  <si>
    <t xml:space="preserve"> Бейдж</t>
  </si>
  <si>
    <t>нагрудной, визитная карточка</t>
  </si>
  <si>
    <t>Кармашки для бейджейПрозрачный карман для бейджа Прозрачный карман для бейджа Внутренний размер: 56х90мм Внешний размер: 61х111мм</t>
  </si>
  <si>
    <t>Жёсткий дискИнтерфейс: SAS Объём: 450 ГБ Скорость вращения: 10000 об/мин Размер: 3,5''Интерфейс: SAS Объём: 450 ГБ Скорость вращения: 10000 об/мин Размер: 3,5''
Салазки для установки в сервер Dell PowerEdge R710</t>
  </si>
  <si>
    <t>Коммутатор16 внутренних 10G портов, 4 внешних SFP 10G порта
Для установки в шасси Dell PowerEdge M1000e16 внутренних 10G портов, 4 внешних SFP 10G порта
Для установки в шасси Dell PowerEdge M1000e</t>
  </si>
  <si>
    <t>Блок питанияТрёхканальный, два регулируемых 0—30 В, один нерегулируемый 5 В.Трёхканальный, два регулируемых 0—30 В, один нерегулируемый 5 В.</t>
  </si>
  <si>
    <t>26.51.53.100.003.00.0796.000000000000</t>
  </si>
  <si>
    <t xml:space="preserve"> Прибор учета газа</t>
  </si>
  <si>
    <t xml:space="preserve"> для испытания разведочных скважин</t>
  </si>
  <si>
    <t>Прибор УОСГ-100 СКПУОСГ-100 СКП Прибор для измерения содержания свободного газа в нефти</t>
  </si>
  <si>
    <t>26.51.53.100.004.00.0796.000000000001</t>
  </si>
  <si>
    <t>стационарный, ГОСТ 13320-81</t>
  </si>
  <si>
    <t>ГазоанализаторТипа GasAlert MAX XT II Газоанализатор с встроенным насосом для забора проб.</t>
  </si>
  <si>
    <t>26.51.52.390.001.01.0796.000000000000</t>
  </si>
  <si>
    <t>Расходомер</t>
  </si>
  <si>
    <t xml:space="preserve"> весовой, непрерывного действия, производительность 2 т/ч</t>
  </si>
  <si>
    <t xml:space="preserve">Расходомер для водоочистки офиса ГУРасходомер для водоочистки офиса ГУ </t>
  </si>
  <si>
    <t>26.51.53.900.065.00.0796.000000000000</t>
  </si>
  <si>
    <t>лабораторный, портативный</t>
  </si>
  <si>
    <t xml:space="preserve">Запчасти на анализаторы влажности 241 и 3050Сборка ячейки для анализатора 241, код 100-2486 – 2 шт.
Зеркало, код 100-1037 – 2 шт.
Опора измерительной камеры, код 100-1184 – 1 шт.
Охладитель термоэлектрический (Пельтье), код 100-1578 – 1 шт.
Ремкомплект для блока фильтров 241, код 100-1848 – 2 шт.
Генератор влажности 50 ppm, код 305010901S – 1 шт.
Осушитель, код 305400901S – 2 шт.
Ячейка датчика, код 305122901S – 1 шт.
Расходомер (0-200) мл/мин, код 305449901S – 1 шт.
Соленоидный клапан пропорциональный, код 305648901 – 1 шт.
</t>
  </si>
  <si>
    <t>26.51.53.900.002.00.0839.000000000000</t>
  </si>
  <si>
    <t>Набор профилактического обслуживания</t>
  </si>
  <si>
    <t>для биохимического анализатора</t>
  </si>
  <si>
    <t>28.14.13.730.002.00.0796.000000000975</t>
  </si>
  <si>
    <t>шаровой, стальной, трехходовой, фланцевый, ручной для нефтехимической среды, давление условное 10,6 Мпа, проход условный 15 мм</t>
  </si>
  <si>
    <t>Переключатель потока 3-х ходовой (Ду100) 2004.4.00.000Переключатель потока 3-х ходовой (Ду100) 2004.4.00.000Рабочее давление Ру, Мпа (кгс/см2) - 4 (40),  Условный проход Ду, мм - 100, Величина рабочего хода запорного  цилиндра, мм - 40, Максимальный перепад давления между патрубками в статическом положении, Мпа (кгс/см2) - 4 (40), Максимальный перепад давления между патрубками при переключении, Мпа (кгс/см2) - 0,4 (4), Тип привода - электрический.</t>
  </si>
  <si>
    <t>26.20.21.900.003.00.0796.000000000008</t>
  </si>
  <si>
    <t>Карта памяти</t>
  </si>
  <si>
    <t>Compact Flash, емкость 32 Гб</t>
  </si>
  <si>
    <t>SIMATIC S7, МИКРОКАРТА ПАМЯТИ MMC ДЛЯ S7-300/C7/ET 200, 3.3 В NFLASH, 4 МБАЙТSIMATIC S7, МИКРОКАРТА ПАМЯТИ MMC ДЛЯ S7-300/C7/ET 200, 3.3 В NFLASH, 4 МБАЙТ6ES7953-8LM20-0AA0</t>
  </si>
  <si>
    <t>26.51.66.490.003.00.0839.000000000000</t>
  </si>
  <si>
    <t xml:space="preserve">Измеритель </t>
  </si>
  <si>
    <t xml:space="preserve"> модуляции, для оперативного и прецизионного измерения модуляционных параметров сигналов, вычислительный, тип СК3-45</t>
  </si>
  <si>
    <t>Измеритель-регулятор микропроцессорныйИзмеритель-регулятор микропроцессорныйИзмеритель-регулятор микропроцессорный тип: 2ТРМ1-Д.У.РР</t>
  </si>
  <si>
    <t>23.61.20.900.038.00.0796.000000000000</t>
  </si>
  <si>
    <t>Стойка-колонна</t>
  </si>
  <si>
    <t>марка К, железобетонная, ГОСТ 23899-79</t>
  </si>
  <si>
    <t>Монтажная стойкаМонтажная стойка для CPU S7-400 RACK UR1 (18module) 6ES7400-1TA01-0AA0</t>
  </si>
  <si>
    <t>Монтажная стойкаМонтажная стойка для CPU S7-400 RACK UR2 (9module)  6ES7400-1JA01-0AA0</t>
  </si>
  <si>
    <t>Карта памятиКарта памятиMEMORY 2Mb (длинная)  для S7-400 6ES7952-1KL00-0AA0</t>
  </si>
  <si>
    <t>Карта памятиКарта памяти MMC ДЛЯ S7-300/C7/ET 200 
6ES7953-8LM20-0AA0</t>
  </si>
  <si>
    <t>CPU 1214CCPU 1214CCPU 1214C   6ES7214-1AG31-0XB0</t>
  </si>
  <si>
    <t>CPU 1214CCPU 1214CCPU 1214C   6ES7214-1HG40-0XB0</t>
  </si>
  <si>
    <t>CPU 1214CCPU 1214CCPU 1214C   6ES7214-1HG31-0XB0</t>
  </si>
  <si>
    <t>Модуль питания Модуль питания PM 1207   6EP1332-1SH71</t>
  </si>
  <si>
    <t>Блок питанияБлок питанияБП14Б-Д4.4</t>
  </si>
  <si>
    <t>Блок питанияБП14Б-Д4.4</t>
  </si>
  <si>
    <t xml:space="preserve">Блок питанияБлок питанияБП60Б-Д4 </t>
  </si>
  <si>
    <t xml:space="preserve">Блок питанияБП60Б-Д4 </t>
  </si>
  <si>
    <t>Аккумуляторная батареяАккумуляторная батареяSITOP BATTERY   6EP1935-6MF01</t>
  </si>
  <si>
    <t>Коммуникационный модульКоммуникационный модуль CM 1241 RS232   6ES7241-1AH32-0XB0</t>
  </si>
  <si>
    <t>Коммуникационный модульКоммуникационный модуль CM 1241 RS422/485   6ES7241-1CH32-0XB1</t>
  </si>
  <si>
    <t>КоммутаторКоммутаторEDS-205</t>
  </si>
  <si>
    <t>Аналоговый модуль вводаАналоговый модуль ввода AI8x12BIT SIPLUS   6ES7331-7KF02-2AB0</t>
  </si>
  <si>
    <t>Аналоговый модуль вводаАналоговый модуль ввода AI8 HART   6ES7331-7TF01-0AB0</t>
  </si>
  <si>
    <t>Аналоговый модуль вводаАналоговый модуль ввода AI2 HART   6ES7331-7TB00-0AB0</t>
  </si>
  <si>
    <t>Аналоговый модуль выводаАналоговый модуль вывода AO2 HART   6ES7332-5TB00-0AB0</t>
  </si>
  <si>
    <t>Аналоговый модуль выводаАналоговый модуль выводаAO4x16Bit   6ES7332-7ND01-0AB0</t>
  </si>
  <si>
    <t>Аналоговый модуль вводаАналоговый модуль ввода AI4 HART   6ES7134-7TD00-0AB0</t>
  </si>
  <si>
    <t>Аналоговый модуль выводаАналоговый модуль вывода AO4 HART   6ES7135-7TD00-0AB0</t>
  </si>
  <si>
    <t>Цифровой модуль вводаЦифровой модуль вводаDI8 NAMUR   6ES7131-7RF00-0AB0</t>
  </si>
  <si>
    <t>Цифровой модуль выводаЦифровой модуль выводаDO2 RELAY   6ES7132-7HB00-0AB0</t>
  </si>
  <si>
    <t>Аналоговый модуль вводаАналоговый модуль вводаSM 1231 AI4   6ES7231-4HD32-0XB0</t>
  </si>
  <si>
    <t>Аналоговый модуль вводаАналоговый модуль вводаSM 1231 AI4x16BIT   6ES7231-5ND32-0XB0</t>
  </si>
  <si>
    <t>Аналоговый модуль выводаАналоговый модуль выводаSM 1232 AO4   6ES7232-4HD32-0XB0</t>
  </si>
  <si>
    <t>Цифровой модуль выводаЦифровой модуль выводаSM 1222 DO   6ES7222-1BF30-0XB0</t>
  </si>
  <si>
    <t>Цифровой модуль выводаЦифровой модуль выводаSM 1222 DO   6ES7222-1BH32-0XB0</t>
  </si>
  <si>
    <t>Цифровой модуль ввода/выводаЦифровой модуль ввода/выводаSM 1223 DI8/DO8   6ES7223-1BH32-0XB0</t>
  </si>
  <si>
    <t>Цифровой модуль ввода/выводаЦифровой модуль ввода/выводаSM 1223 DI8/DO8   6ES7223-1PH32-0XB0</t>
  </si>
  <si>
    <t>Цифровой модуль ввода/выводаЦифровой модуль ввода/выводаSM 1223 DI8/DO8   6ES7223-1PL32-0XB0</t>
  </si>
  <si>
    <t>Логический контроллерЛогический контроллерLOGO!230RCE   6ED1052-1FB00-0BA7</t>
  </si>
  <si>
    <t>26.20.16.930.000.00.0796.000000000000</t>
  </si>
  <si>
    <t>Манипулятор "сенсорная панель"</t>
  </si>
  <si>
    <t>тип подключения проводной, интерфейс подключения USB</t>
  </si>
  <si>
    <t>Сенсорная панельСенсорная панельTP 1900 Comfort   6AV2124-0U02-0AX0</t>
  </si>
  <si>
    <t>Сенсорная панельСенсорная панельTP WEINTEK    MT8070iH</t>
  </si>
  <si>
    <t>Сенсорная панельСенсорная панельTP AutomationDirect   EA7-S6M+13926B018</t>
  </si>
  <si>
    <t>26.30.21.200.002.00.0796.000000000002</t>
  </si>
  <si>
    <t>Коммутатор сетевой</t>
  </si>
  <si>
    <t>способ коммутации с промежуточным хранением (Store and Forward), асиметричный, управляемый (сложный)</t>
  </si>
  <si>
    <t>KVM КоммутаторKVM КоммутаторKVM Локальный модуль    CRV-SL2/AUD</t>
  </si>
  <si>
    <t>27.31.12.900.000.00.0796.000000000023</t>
  </si>
  <si>
    <t xml:space="preserve"> Шнур оптический (патчкорд)</t>
  </si>
  <si>
    <t>соединительный, оконцован с двух сторон коннекторами типа SC-SC, одномодовое или многомодовое волокно, 2-3 миллиметра</t>
  </si>
  <si>
    <t>КабельКабель для подключения CAB-C1Y0000CA</t>
  </si>
  <si>
    <t>КабельКабель для подключения  CAB-CX0606C5</t>
  </si>
  <si>
    <t>Источник бесперебойного питанияИсточник бесперебойного питания ИБП APC Smart-UPS On-Line RT 3000VA 230V SURTD3000XLI
8 розеток для оборудования</t>
  </si>
  <si>
    <t>32.40.31.590.001.00.0796.000000000000</t>
  </si>
  <si>
    <t>двухколесный</t>
  </si>
  <si>
    <t>ВелосипедыВелосипедыВелосипед Viva Pro STREET 
Рама  Viva MTB steel
Размеры                21/22
Вилка  Амортизационная
Руль  VIVA
Седло  VIVA
Каретка  KENLI
Система   1/2"x3/32"x28x38x48T  
Педали  PVC
Цепь  KMC C30
Покрышка  GUANGWEI GW920_26"x2.35"
Обод  Alloy
Пер. переключатель  SAIGUAN
Зад. Переключатель  SHIMANO RD-TZ50
Шифтер  SHIMANO SLRS35
Касета  6 speed
 Тормоза  V-brake
Вес   16,5 кг.</t>
  </si>
  <si>
    <t>для подключения к промышленным сетям</t>
  </si>
  <si>
    <t>Коннекторы RJ45Коннектор RJ45 универсальный, cat.5e, со вставкой TWT-PL45-8P8C-5EV, 100шт.</t>
  </si>
  <si>
    <t>26.20.40.000.094.00.0796.000000000002</t>
  </si>
  <si>
    <t xml:space="preserve">Адаптер </t>
  </si>
  <si>
    <t>сетевой, синхронный</t>
  </si>
  <si>
    <t>Адаптер для соединения 2 патч кордовАдаптер для соединения 2 патч кордов с коннекторами RJ-45 8P8C (UNG44)</t>
  </si>
  <si>
    <t>Коннектор 9-pin Male D-sub, с пластиковым кожухом, 15ВКоннектор 9-pin Male D-sub, с пластиковым кожухом, 15ВCA-PC09M</t>
  </si>
  <si>
    <t>Коннектор 9-pin Female D-sub, c пластиковым кожухом, 15ВКоннектор 9-pin Female D-sub, c пластиковым кожухом, 15ВCA-PC09F</t>
  </si>
  <si>
    <t>Аккумуляторная батарея для програматора SIMATIC FIELD PG M4Аккумуляторная батарея для програматора SIMATIC FIELD PG M4SP304, DC 11.1V 8650 mAh</t>
  </si>
  <si>
    <t>27.31.12.900.000.00.0018.000000000001</t>
  </si>
  <si>
    <t>соединительный, оконцован с двух сторон коннекторами типа ST - ST одномодовое или многомодовое волокно</t>
  </si>
  <si>
    <t>Кабель FTP 5EКабель FTP 5EFTP 5E</t>
  </si>
  <si>
    <t>26.20.13.000.009.04.0796.000000000000</t>
  </si>
  <si>
    <t>Сервер</t>
  </si>
  <si>
    <t>процессор многоядерный, асинхронный сервер последовательных портов RS-232</t>
  </si>
  <si>
    <t>4-портовый асинхронный сервер RS-422/485 в Ethernet4-портовый асинхронный сервер RS-422/485 в EthernetNPort 5430</t>
  </si>
  <si>
    <t>26.51.51.700.007.00.0796.000000000005</t>
  </si>
  <si>
    <t>Датчик температуры</t>
  </si>
  <si>
    <t>технологический</t>
  </si>
  <si>
    <t>Датчик температурыТСМУ-3212, диапазон (0…180) град.С</t>
  </si>
  <si>
    <t>28.22.15.500.000.00.0796.000000000008</t>
  </si>
  <si>
    <t>Электроштабелер</t>
  </si>
  <si>
    <t>фронтальный, грузоподъемность 2000 кг</t>
  </si>
  <si>
    <t>Штабелер с электроподъемом Серия SPN 20/20Грузоподъемность-2т., Ширина вил -310-820мм, Длина вил-1000мм, Высота подъема -2000мм</t>
  </si>
  <si>
    <t>28.22.20.200.009.00.0796.000000000000</t>
  </si>
  <si>
    <t>с гидромотором, грузоподъемность 630 кг</t>
  </si>
  <si>
    <t>Бочкокантователь NOBLIFT YTC3Грузоподъемность не менее 300 кг.</t>
  </si>
  <si>
    <t>28.92.30.900.001.00.0796.000000000000</t>
  </si>
  <si>
    <t>Машина</t>
  </si>
  <si>
    <t xml:space="preserve"> подметальная, двухсторонний металлический привод, ручная, максимальная производительность по площади 3680 кв.м/час, полная/полезная емкость контейнера 42/20 л</t>
  </si>
  <si>
    <t>Подметальная машина PATRIOT S 610 PМощность двигателя (л.с.) 6                          Тип двигателя 4-х тактный                                 Модель двигателя Loncin                                   Объем двигателя (см3) 198                                Топливо Бензин АИ-92                                     Система пуска Электростартер от сети 220В  Объем топливного бака (л) 3,6                           Диаметр щетки (мм) 350                                     Ширина захвата (мм)  1000                                 Количество скоростей (вперед) 4                      Количество скоростей (назад) 2                          Масса (кг) 79</t>
  </si>
  <si>
    <t>25.11.23.590.002.00.0796.000000000000</t>
  </si>
  <si>
    <t xml:space="preserve">Стеллаж </t>
  </si>
  <si>
    <t>сталь с кислотостойким покрытием, размер 1124*638*1653 мм</t>
  </si>
  <si>
    <t>Стеллаж под трубную продукциюСогласно чертежа (в комплекте 3 стелажа)</t>
  </si>
  <si>
    <t>Аккумулятор
Тип аккумулятора: Свинцово-кислотные (SLA), Емкость аккумулятора: 70.0 (А/ч), Пусковой ток: 630.0 (А), Обслуживание: Необслуживаемый, Полярность: "0" (+ справа), Индикатор заряда аккумулятора: Нет</t>
  </si>
  <si>
    <t xml:space="preserve">28.22.18.790.000.00.0796.000000000000 </t>
  </si>
  <si>
    <t xml:space="preserve">Тележка </t>
  </si>
  <si>
    <t xml:space="preserve"> гидравлическая, ручная, грузоподъемность 800 кг</t>
  </si>
  <si>
    <t>Тележка для паллет NP25 2,5 тГидравлическая тележка —  для перемещения грузов вручную, преимущественно на поддонах (па́летах). С гидравлическим домкратом, который с помощью тяг и рычагов поднимает и опускает вилы тележки.</t>
  </si>
  <si>
    <t>30.99.10.000.020.00.0796.000000000000</t>
  </si>
  <si>
    <t>Тачка</t>
  </si>
  <si>
    <t>для помещения грузов, грузоподъемность 100 -200 кг</t>
  </si>
  <si>
    <t>Тачка садовая WB6404H (одноколесная усиленнаяДля перевозки грузов</t>
  </si>
  <si>
    <t>Белье Нательное, кофта с длинным рукавом и кальсоны (Термобелье).</t>
  </si>
  <si>
    <t>Сумка</t>
  </si>
  <si>
    <t xml:space="preserve">СумкаСумка дорожная обширная из водоотталкивающего износостойкого материала. </t>
  </si>
  <si>
    <t>КурткаОсенняя с флисовой подкладкой. Водонепроницаемая, тёплая.</t>
  </si>
  <si>
    <t>ШапкаЗимняя, головной убор спортивного образца, выполнен из трикотажного полотна с отворотом.</t>
  </si>
  <si>
    <t xml:space="preserve">32.99.11.900.008.00.0796.000000000000 </t>
  </si>
  <si>
    <t xml:space="preserve">Полумаски серии ЗМ тм 6000Полумаски средства для защиты органов дыхания, в различных производственных условиях. </t>
  </si>
  <si>
    <t>20.20.11.900.011.00.0796.000000000000</t>
  </si>
  <si>
    <t>Средство от насекомых</t>
  </si>
  <si>
    <t>гелеобразное вещество</t>
  </si>
  <si>
    <t>Репелленты от клещейСредства защиты от клещей</t>
  </si>
  <si>
    <t>14.12.30.190.003.00.0796.000000000000</t>
  </si>
  <si>
    <t xml:space="preserve">  жилет</t>
  </si>
  <si>
    <t>мужской, спецодежда сигнальная, из флуоресцентного материала</t>
  </si>
  <si>
    <t>Сигнальные жилетыСигнальные светоотражающие жилеты</t>
  </si>
  <si>
    <t>28.29.83.300.002.00.0796.000000000001</t>
  </si>
  <si>
    <t>Раструб</t>
  </si>
  <si>
    <t xml:space="preserve"> для огнетушителя ОУ-5, длина 85 см</t>
  </si>
  <si>
    <t>Распылительный шланг Распылительный шланг для огнетушителей ОП - 5, диаметр резьбы 15,5мм.</t>
  </si>
  <si>
    <t>28.24.12.900.005.00.0796.000000000000</t>
  </si>
  <si>
    <t>гидравлический, для закручивания и откручивания резьбовых соединений, моментный, торцевой</t>
  </si>
  <si>
    <t>Ключ торцовыйКлюч торцовый для открывания гидранта,изготавливается из металлической трубы, 300 х 20 х 1300 мм., масса не более 2,5 кг.</t>
  </si>
  <si>
    <t>25.99.29.190.052.00.0796.000000000000</t>
  </si>
  <si>
    <t>подставка</t>
  </si>
  <si>
    <t>под пожарный гидрант, металлическая, раструбная со стволом</t>
  </si>
  <si>
    <t>Напольная подставкаНапольная подставка под огнетушитель. Тип подставки П-20, габаритные размеры в собранном состоянии, мм (Д×Ш×В),
215х215х400, внутренние размеры для огнетушителя, мм (ДхШхВ) 190х190х300. Комбинированно окрашен в красный и белый цвет с нанесением знака "Огнетушитель" красным цветом на белом фоне.</t>
  </si>
  <si>
    <t>24.20.40.500.008.00.0796.000000000000</t>
  </si>
  <si>
    <t xml:space="preserve">Переходник </t>
  </si>
  <si>
    <t>Переходник ГП Переходник Богданова ГП Ø77х66 мм.</t>
  </si>
  <si>
    <t>22.21.29.700.054.00.0796.000000000003</t>
  </si>
  <si>
    <t xml:space="preserve">Рукав </t>
  </si>
  <si>
    <t>пожарный, из латекса, внутренний диаметр 80 мм</t>
  </si>
  <si>
    <t>Рукав пожарныйПожарный рукав Ø77мм., латексный (в сборе с  головками), Длина скатки: 20 ± 1м. Внутренний диаметр: 77 + 2мм. Рабочее давление: 1,6МПа; Масса скатки не более: 10,2 кг.</t>
  </si>
  <si>
    <t>26.30.50.900.007.00.0796.000000000000</t>
  </si>
  <si>
    <t xml:space="preserve"> гидрант</t>
  </si>
  <si>
    <t>пожарный</t>
  </si>
  <si>
    <t>Пожарный гидрантДля замены вышедших из строя пожарных гидрантов на объектах месторождений.</t>
  </si>
  <si>
    <t>26.30.60.000.010.00.0796.000000000000</t>
  </si>
  <si>
    <t>Колонка</t>
  </si>
  <si>
    <t xml:space="preserve">пожарная
</t>
  </si>
  <si>
    <t>Пожарная колонкаПредназначен для забора воды от пожарных гидрантов для тушения пожара. Рабочее давление, МПа - 1,0
Условный проход патрубка, мм: входного - 125
Условный проход патрубка, мм: выходного - 80
Число выходных патрубков, шт - 2
Коэффициент гидравлического сопротивления - 10
длина - 430 мм.
ширина - 190 мм.
высота - 1080 мм.
Масса не более - 15 кг.</t>
  </si>
  <si>
    <t xml:space="preserve">13.92.29.990.010.00.0796.000000000002 </t>
  </si>
  <si>
    <t xml:space="preserve">Пояс  </t>
  </si>
  <si>
    <t xml:space="preserve"> предохранительный, страховочный, лямочный с амортизатором</t>
  </si>
  <si>
    <t>Пояс лямочный спасательный многототечный модель ППЛ Пояс предохранительныйПояс предохранительный ПП-Л для обеспечения безопасности работ на высоте. Величина обхвата талии, мм:700-1500. статическая разрывная нагрузка, Н: не менее 15000.  Масса не более 3,2 кг</t>
  </si>
  <si>
    <t>26.51.33.900.005.01.0796.000000000005</t>
  </si>
  <si>
    <t xml:space="preserve"> из нержавеющей стали, шкала номинальной длины 20 м, ГОСТ 7502-98</t>
  </si>
  <si>
    <t>РулеткаРулетки измерительные карманные длина 20 м</t>
  </si>
  <si>
    <t>24.10.31.900.000.01.0168.000000000006</t>
  </si>
  <si>
    <t>Лист</t>
  </si>
  <si>
    <t>стальной, марка Ст. 45, толщина 4 мм, ГОСТ 14637-89</t>
  </si>
  <si>
    <t>ЛистСтальной толщ. 1,5 мм  ГОСТ 14637-89</t>
  </si>
  <si>
    <t>25.93.14.800.004.00.0796.000000000000</t>
  </si>
  <si>
    <t>Заклепка</t>
  </si>
  <si>
    <t>из алюминия</t>
  </si>
  <si>
    <t>ЗаклепкаПистолетные 3мм</t>
  </si>
  <si>
    <t>Дрель</t>
  </si>
  <si>
    <t xml:space="preserve">28.12.11.300.000.00.0796.000000000000 </t>
  </si>
  <si>
    <t>Гидроаккумулятор</t>
  </si>
  <si>
    <t>вертикальный, емкость 200 л</t>
  </si>
  <si>
    <t>Гидроаккумулятор50009996156ATS системаМРС-268 (Bornemann)</t>
  </si>
  <si>
    <t>22.21.29.700.005.02.0839.000000000000</t>
  </si>
  <si>
    <t xml:space="preserve"> муфта </t>
  </si>
  <si>
    <t>усиливающая, для трубопровода, композиционная, диаметр 800-1000 мм, комплектующих 21-40 предметов</t>
  </si>
  <si>
    <t>Резиновая муфта HDS 30550119994961Мягкое соединение валовМРС-268 (Bornemann)</t>
  </si>
  <si>
    <t>Масло Mobil600XP150РедукторМРС-268 (Bornemann)</t>
  </si>
  <si>
    <t>28.13.14.900.002.02.0796.000000000115</t>
  </si>
  <si>
    <t xml:space="preserve">Насос  </t>
  </si>
  <si>
    <t>центробежный, тип НА, нефтяной, секционный</t>
  </si>
  <si>
    <t>Насос 5НК-5х1-55Т5НК-5х1-55ТПодпорный насосППД</t>
  </si>
  <si>
    <t>Фильтр масляныйPI 4111 CMX 25Система АТS ППД</t>
  </si>
  <si>
    <t>Фильтр масляный
PI 4111 CMX 25Система АТS ППД</t>
  </si>
  <si>
    <t xml:space="preserve">28.14.13.330.000.00.0796.000000000090 </t>
  </si>
  <si>
    <t xml:space="preserve"> задвижка</t>
  </si>
  <si>
    <t xml:space="preserve"> чугунная, тип присоединения к трубопроводу - фланцевое, клиновая, с невыдвижным шпинделем, номинальное давление 6 Мпа, номинальный диаметр 80 мм</t>
  </si>
  <si>
    <t>Клиновая задвижка3кл2 80х160 31С45НЖ Запорная арматура ППД</t>
  </si>
  <si>
    <t>28.14.11.900.008.00.0796.000000000007</t>
  </si>
  <si>
    <t>из стали, обратный, поворотный, затвор (клапан)</t>
  </si>
  <si>
    <t>Затвор обратныйКОП 44116 19С19НЖ Запорная арматура ППД</t>
  </si>
  <si>
    <t xml:space="preserve">28.13.14.900.002.09.0796.000000000000 </t>
  </si>
  <si>
    <t xml:space="preserve">Насос </t>
  </si>
  <si>
    <t xml:space="preserve"> циркуляционный, для системы отопления, диаметр 32 мм, фланцевое соединение</t>
  </si>
  <si>
    <t>Насос церкуляционныйXinWILO XRS32-8система отопления УПН</t>
  </si>
  <si>
    <t>Насос циркуляционный, для системы отопления, напор 0,8 бар, производительность 80 л/мин., 220 В, частота 50 ГЦ, резьбовое соединение 32 мм,</t>
  </si>
  <si>
    <t>Механическое уплотнениеBL 65/170-11/2. Давление РN 16. Электродвигатель: номинальная мощность - 11kW, номинальное число оборотов - 2900, номинальное напряжение - 3~400 V, 50 Нz, максимальное потребление тока - 22 А. Вид защиты IP 55, допустимый перепад напряжения +/-10 %. торцевое уплотнение маслстойкое для работ водно - гликолевой смеси, соотношением 1:1ЦППН</t>
  </si>
  <si>
    <t xml:space="preserve">Механическое уплотнениеДля насоса КСБ Этанорм, котельной установки мр Кумколь </t>
  </si>
  <si>
    <t xml:space="preserve">ПодшипникДля насоса КСБ Этанорм, котельной установки мр Кумколь </t>
  </si>
  <si>
    <t xml:space="preserve">25.73.30.300.006.00.0839.000000000000 </t>
  </si>
  <si>
    <t xml:space="preserve">Гайковерт </t>
  </si>
  <si>
    <t>электрический, крутящий момент 300-4100 Н/м, диаметр резьбы 16 мм</t>
  </si>
  <si>
    <t>Гайковерт Гайковерт аккумуляторная типа PLARAD DA 1-05</t>
  </si>
  <si>
    <t xml:space="preserve">Гайковерт аккумуляторная </t>
  </si>
  <si>
    <t xml:space="preserve">Поршень полиуритановый 3Д1М-219 "Семигор"полиуритановый </t>
  </si>
  <si>
    <t>Поршень полиуритановый 3Д1М-219</t>
  </si>
  <si>
    <t>25.30.13.500.004.00.0796.000000000000</t>
  </si>
  <si>
    <t>Трубный пучок теплообменника Т-6Трубный пучок теплообменника Т-6 (конденсат- вода). Трубный пучок теплообменника Т-6 (конденсат- вода). Трубный пучок теплообменника Т-6</t>
  </si>
  <si>
    <t>Ремонтный комплект на поршневые  компрессора Ариель JGС/2На поршневые  компрессора Ариель JGС/2 (30 позиции)</t>
  </si>
  <si>
    <t>Ремонтный комплект на поршневые  компрессора Ариель JGСНа поршневые  компрессора Ариель JGС (30 позиции)</t>
  </si>
  <si>
    <t xml:space="preserve">Ремонтный комплект на насос  WP Westpower equipment. заводской №: Р1061А№: 040820D. модель:CX5 (Р-603)WP Westpower equipment. заводской №: Р1061А№: 040820D. модель:CX5 1. Плунжер № детали 11A30300551085E  Plunger Colmonoy 1" SX/DX/TX. - 5шт. 2. Кольцо № детали 03A31500281081S  Packing Ring 5052 1" x 1/4"- 100шт. 3. Грязесъемник № детали 11 A10400209030A  Crosshead Oil Seal DX-10 - 4шт. 4. Набивка сальниковая № детали 11A3100000902AA  Stuffing Box 3/4"-1"SX,DX ,T - 4шт. 5. Кольцо уплотнительное № детали 11A0010027802J Gasket Stuffing Box Tx10 1"C - 6шт. WP Westpower equipment. заводской №: Р1061А№: 040820D. модель:CX5 </t>
  </si>
  <si>
    <t>Ремонтный комплект на агрегат электронасосный дозировочный плунжерный ДП 400/63 К14В-У2 зав.№09002 (Н-1)Агрегат электронасосный дозировочный плунжерный ДП 400/63 К14В-У2 зав.№090021. Манжета Н52.001.03.004 - 18кт. 2. Плунжер Н52.017.02.001 - 6шт. 3. Шарик 19,844+/-0.15Ю2 ТУ 37.006.103-79 - 4шт. 4. Кольцо опорное Н52.001.03.005 - 6шт. 5. Кольцо Н52.001.03.003 - 6шт.агрегат электронасосный дозировочный плунжерный ДП 400/63 К14В-У2 зав.№09002</t>
  </si>
  <si>
    <t>Ремонтный комплект на маслонасос M100P, сер. № LN12106,
«MAEKAWA»M100P, сер. № LN12106,
«MAEKAWA»1. Ведущий вал № детали 10Р10300 - 2шт. 2. Ведомый вал № детали 10Р10400 - 2шт. 3. Подшипник скольжения № детали 10Р10900 - 16шт.M100P, сер. № LN12106,
«MAEKAWA»</t>
  </si>
  <si>
    <t>Ремонтный комплект на винтовые компрессора "MAEKAWA" Модель: 320 VLD H"MAEKAWA" Модель: 320 VLD H (39 позиции)Ремонтный комплект"MAEKAWA" Модель: 320 VLD H</t>
  </si>
  <si>
    <t>28.13.14.130.000.01.0796.000000000001</t>
  </si>
  <si>
    <t xml:space="preserve"> центробежный, для подачи воды и других чистых жидкостей, с электродвигателем, одноступенчатый с колесом двухстороннего входа</t>
  </si>
  <si>
    <t>Насос в сборе с электрподвигателем РС-45.001 для циркуляции и отгрузки СУВГ на терминале СУВГKlous Union.
Тип: SLM GVC 100-050-250-19EO4J
№ заказа 1.058323.0001
Сер. № Р00067303
Q=50м³/час    Pm 22 kw
n=1935м -1    Dz 260 mm
e=0.54 t/м³    H 74 m</t>
  </si>
  <si>
    <t>Насос в сборе с электродвигателем системы пожаротушения LPG
BAQE
Тип: NK 80-250/251  А2-F-А  
Модель: В96589797Р205300004 5  
Q-240 m³/h
Н-75 m
n-2984 об/мин
Р-16 бар
Т-120ºС
 Made in Hungary/</t>
  </si>
  <si>
    <t>Агрегат электронасосный в сборе с электродвигателем на дренажную емкость ЕП-80.ВНД 50/80.3464 34 (3,7) Подача 50м³/час; напор 82,4м; мощность потребляемая насосам 21,9кВт; КПД насоса 51,2. ЗАО "Гидрогаз"</t>
  </si>
  <si>
    <t>Насос полупогружной в сборе с электродвигателем для дренажной емкости VE-41.801 на УПГ-1Эна №44 96
НВ 50/50 30 В ВД У2
Q-50м3/ч, H-50 м, P-0,1 МПа
Δhдоп-4м, П -1450 об/мин.
Масса-850 кг.</t>
  </si>
  <si>
    <t>Насос полупогружной в сборе с электродвигателем для дренажной емкости ЕП-16 гликоля на УПГ-2Тип: ГДМП13-Е-25/50-А-3,2-22-У2 
Подача-25 м3/ч, напор-50 м., глубина погружения-3,2 м. 
ЗАО "Гидродинамика"</t>
  </si>
  <si>
    <t xml:space="preserve">28.13.32.000.145.00.0796.000000000000 </t>
  </si>
  <si>
    <t>для насоса газоперекачивающего агрегата (ГПА)</t>
  </si>
  <si>
    <t xml:space="preserve">Фильтр в сборе включая прокладку и крышки, для насосных агрегатов U-400 и U-500Зав №: 970001826от компании «Холтек» Москва. Фильтр в сборе с прокладкой, плоским дном  (комплект сита 500 ϻm размер:  d 200  Х  L  358)  перед насосами. DN200 524 01.23.8/1 000 400 00,DN200. N.V.«MAEKAWA» EUROPE S.A. Московское представительство Россия, 119049, Москва </t>
  </si>
  <si>
    <t xml:space="preserve">Фильтра в комплекте с крепежными элементами на Р-1 и Р-2Фильтра в комплекте с крепежным элементами (крышкой для крепления в сосуде и гайками). Коалесцирующие патроны на разделители Р-1, Р-2. Рукав сетчатый РС-12Х18Н10Т ТУ 26-02-354-85. ориентировочная масса 1.9кг. Изготовитель ОАО "Нефтемаш"-Сапкон, Россия г.Саратов. </t>
  </si>
  <si>
    <t>28.15.10.530.000.00.0796.000000000000</t>
  </si>
  <si>
    <t xml:space="preserve"> Подшипник роликовый</t>
  </si>
  <si>
    <t>радиально-упорный, наружный диаметр 45 мм, однорядный, с коническими роликами</t>
  </si>
  <si>
    <t xml:space="preserve">Подшипник для редуктора.Подшипник радиально-упорный (конусного исполнения) тип: 30205 (зарубежный стандарт), аналог подшипника 7205 (российский стандарт). </t>
  </si>
  <si>
    <t>28.13.31.000.107.00.0796.000000000000</t>
  </si>
  <si>
    <t>Эластичный элемент для муфты насоса.Для насоса Klaus union тип:  SLM GVS100-050-250/2 19EJ Производитель: RU-STEEL ITALIA. Наружний диаметр элемента 130мм; 6 отверстий; Dy отверстий 10мм.</t>
  </si>
  <si>
    <t>Форсунка распылительная Fulljet в комплекте с  соединением наружной резьбы на Е-412,  Fulljet Spray   1/8” NPT  № детали: 1/8 –GG-W- SS-10W. (S.S.CO.316 SS-10W)</t>
  </si>
  <si>
    <t xml:space="preserve">Форсунка распылительная Fulljet в комплекте с  соединением наружной резьбы на Е-411,  Fulljet Spray    1/8” NPT 
  - № детали: 1/8 –GG-W- SS-8W
  - Диаметр отверстия: ном 0.094”
  - Макс. пропускная способность: 0.050”
  - Угол распыления  - 10 psi – 120 градусов
  - 80 psi – 103 градусов </t>
  </si>
  <si>
    <t xml:space="preserve">Форсунка распылительная Fulljet в комплекте с  соединением наружной резьбы на Е-400А/В,  Fulljet Spray с 1/8'' штуцером наружного диаметра, 
Номер детали 1/8 –GG-W- SS-5.6W </t>
  </si>
  <si>
    <t xml:space="preserve">Ремонтный комплект для электронасосного агрегата ВНД50/80 дренажной емкости ЕП-80 на УПГ-2 1. </t>
  </si>
  <si>
    <t>28.13.31.000.076.01.0796.000000000000</t>
  </si>
  <si>
    <t>Клапан</t>
  </si>
  <si>
    <t>предохранительный, для поршневых цементировочных насосов высокого давления</t>
  </si>
  <si>
    <t>Предохранительный клапан для Р-603Mercer Valve CO., P/N 91 - 17D51T14E1., Set. Pressure - 1400 Psi., Service temp - 70 C, Size - inlet x outlet   1" FNPT x 1" FNPT., CAP. 2846 SCFM, 129 GPM.</t>
  </si>
  <si>
    <t>28.14.13.900.014.00.0796.000000000000</t>
  </si>
  <si>
    <t>стальной, тип присоединения - штуцерное, давление условное 1,6 Мпа, ГОСТ 27477-87</t>
  </si>
  <si>
    <t>Обратный клапан для системы пожаротушения на станции хранения и налива СУГ.Производитель: "Tecofi" FRANCE. Type: CB 3440; BODY: EN-GJL-250; PS 16b; PT 24b; SEAT EPDM +04/+110C°. DN 200; PN 16</t>
  </si>
  <si>
    <t>Ремонтный комплект для насоса Н-3Тип: НЦСГ-Е-5-250-А-У2, серийный №477/283,  производитель: ЗАО «Насосы ППД», Россия. 1) Опора неподвижная НЦСГЕ С020.20.10 СБ - 6шт. 2) Втулка защитная НЦСГЕ С020.10 СБ- 4 шт. 3) Подпятник НЦСГЕ С053.01 СБ-2 шт.  4) Пята НЦСГЕ С053.02 СБ-2 шт. 5) Полумуфта ведущая магнитная НЦСГЕ ВЩ.80.60.000 -1 шт.  6) Полумуфта ведомая НЦСГЕ ВМ Т.83.60.020.000 -1 шт. 7) Стакан герметичный НЦСГЕ СГ Т.83.60.000 - 1 шт.  8) Подшипник верхний НЦСГЕ 5.300.08.000 -2 шт.  9) Подшипник нижний НЦСГЕ 5.300.09.000 -2 шт.</t>
  </si>
  <si>
    <t>Ремонтный комплект для насоса Н-3Тип: НЦСГ-Е-5-250-А-У2, серийный №477/283,  производитель: ЗАО «Насосы ППД», Россия</t>
  </si>
  <si>
    <t>28.13.14.900.002.06.0796.000000000000</t>
  </si>
  <si>
    <t xml:space="preserve"> насос</t>
  </si>
  <si>
    <t>бочковой, рычажно-цилиндрический</t>
  </si>
  <si>
    <t>Бочковой насосЭлектрический бочковой насос:     
FLUX-GERATE GMBH  
F430S-50/45Z, длина погружения 1000мм, в комплекте с электрическим двигателем тип F 460-1Ex,    
230V, 50Hz, 700W, 3.4A,    S1</t>
  </si>
  <si>
    <t>Электрический бочковой насос. Длина насосной трубки 1007 мм, в комплекте с электрическим двигателем: 550 W, 230V, 50 Hz, защита ATEX: EEx de II AT6 IP54/ двойная изоляция, защита от перегрузок, отключение при снятии напряжения, выключатель вкл/выкл, кабель 5 м с вилкой. С воздушным охлаждением. Напор - до 11 метров. Производительность - до 100 л/минуту.
Максимальная температура жидкости = 90 °С. Материал насосной трубки: нержавеющая сталь SS316, диаметр насосной трубки = 43 мм, присоединительный размер: наружная резьба 1¼”. Уплотнение: PTFE+viton, материал вала: нержавеющая сталь SS316. Максимальная вязкость жидкости: 600 мПа*с. Максимальная плотность жидкости: 1,5 кг/дм3.</t>
  </si>
  <si>
    <t>20.30.12.700.000.00.0166.000000000037</t>
  </si>
  <si>
    <t xml:space="preserve"> Эмаль</t>
  </si>
  <si>
    <t>КО-811, ГОСТ 23122-78</t>
  </si>
  <si>
    <t>"Цельсит 900" термостойкая кремнийорганическая эмаль для антикоррозионной окраски чёрного металла, подверженного высокому температурному воздействию.Термостойкая эмаль Цельсит-900 применяется для защитной окраски металлического оборудования, нефте-, газо-, паропроводов, промышленных и бытовых печей, а также для деталей двигателей и других поверхностей, эксплуатируемых в условиях агрессивной атмосферы и температур от -60°С до +900°С. Материалы при поставке на склад м/р "Акшабулак" должны иметь, минимально полу годовой запас по сроку годности.</t>
  </si>
  <si>
    <t>Краска автомобильная краснаяКраска автомобильная красная. Материалы при поставке на склад м/р "Акшабулак" должны иметь, минимально полу годовой запас по сроку годности.</t>
  </si>
  <si>
    <t>20.30.12.900.000.00.0166.000000000000</t>
  </si>
  <si>
    <t>двухкомпонентный состав, эпоксидная с цинковым наполнителем, антикоррозионная</t>
  </si>
  <si>
    <t>Грунт-краска антикоррозионная водно-дисперсионная.Грунт краска «Алтын Эмель» представляет собой суспензию пигментов и наполнителей в водном растворе синтетического полимера (латекса) с добавлением антикоррозионных компонентов. Грунт-краска предназначена для защиты стальных, оцинкованных металлоконструкций от коррозии при их эксплуатации в газо-воздушных и жидких средах средне-агрессивной степени воздействия. Грунт-краска «Алтын Эмель» экологически чистая, нетоксичная  пожаро-взрывобезопасная, термостойкая (температура эксплуатации от - 50 до 300 оС), водостойкая, атмосферостойкая. Наносится на ржавую поверхность, что удешевляет покрасочные работы на 30-60%, не требует пескоструйной обработки. Материалы при поставке на склад м/р "Акшабулак" должны иметь, минимально полу годовой запас по сроку годности.</t>
  </si>
  <si>
    <t>Грунт-краска антикоррозионная водно-дисперсионная. Представляет собой суспензию пигментов и наполнителей в водном растворе синтетического полимера (латекса) с добавлением антикоррозионных компонентов. Грунт-краска предназначена для защиты стальных, оцинкованных металлоконструкций от коррозии при их эксплуатации в газо-воздушных и жидких средах средне-агрессивной степени воздействия. Грунт-краска экологически чистая, нетоксичная  пожаро-взрывобезопасная, термостойкая (температура эксплуатации от - 50 до 300 оС), водостойкая, атмосферостойкая. Наносится на ржавую поверхность, что удешевляет покрасочные работы на 30-60%, не требует пескоструйной обработки. Материалы при поставке на склад м/р "Акшабулак" должны иметь, минимально полу годовой запас по сроку годности.</t>
  </si>
  <si>
    <t>20.30.12.700.000.00.0166.000000000062</t>
  </si>
  <si>
    <t xml:space="preserve"> эмаль </t>
  </si>
  <si>
    <t xml:space="preserve"> ПФ-115, ГОСТ 6465-76</t>
  </si>
  <si>
    <t>Краска эмаль белая Эмаль ПФ-115 или ПФ-226 белая. Высококачественные эмаль для внутренних и наружных работ по металлу дереву бетону кирпичу. Материалы при поставке должны иметь, минимально полу годовой запас по сроку годности.</t>
  </si>
  <si>
    <t>20.30.12.700.000.00.0166.000000000060</t>
  </si>
  <si>
    <t xml:space="preserve"> НЦ-132, ГОСТ 6631-74</t>
  </si>
  <si>
    <t>Краска эмаль чернаяЭмаль НЦ-132 черная. Материалы при поставке должны иметь, минимально полу годовой запас по сроку годности.</t>
  </si>
  <si>
    <t>28.29.22.230.000.00.0796.000000000000</t>
  </si>
  <si>
    <t>Распылитель</t>
  </si>
  <si>
    <t>эмалей, красок, извести</t>
  </si>
  <si>
    <t>Краскопульт пневматический FIT в комплекте с шлангом."FIT", быстросъемное соединение, с бачком 1000 мл. 
Бытовой пневматический краскопульт FIT изготовлен из алюминия. Применяется для нанесения лаков и красок на различные поверхности. Окрасочный пистолет работает на сжатом воздухе и подключается к пневматическому компрессору.
Используется: 
с водоэмульсионными красками; 
с синтетическими эмалями; 
с полиуретановыми эмалями; 
с эпоксидными эмалями; 
с нитроэмалями.
Комплектация: краскопульт; бачок нижний алюминиевый; переходник на шланг с шлангом длиной 30метров.
Характеристики: Материал: металл, пластик. 
 Диаметр выходного отверстия: 1,5 мм. 
 Рабочее давление: 3-4 бар. 
 Объем бака: 1000 мл.</t>
  </si>
  <si>
    <t>Краскопульт Bosch PFS 3000-2Универсальный краскораспылитель с максимальным удобством использования при покраске любых объектов Описание: Технология ALLPaint: простое распыление красок любого типа Практичная система SDS для быстрого наполнения краски и простой очистки Функция ConstantFeed для равномерной подачи краски даже при работах над головой или вблизи пола Компактный корпус с наплечным ремнем для комфортной работы в любых условиях Двигатель мощностью 650 Вт с двухступенчатой регулировкой. Переносная SprayControl Technology Система плавной регулировки расхода краски Сопло для распыления краски с 3 положениями.
Принцип работы: Воздушный
Потребляемая мощность: 650 Вт
Максимальная производительность: 300 мл/мин
Объем контейнера: 1 л
Длина шланга: 2 м
Максимальный диаметр сопла: мм
Комплектация: 
емкость для краски 1000 мл с крышкой, ремень для переноски, фильтр, щетка круглая, сопло.</t>
  </si>
  <si>
    <t>Гербицид "Торнадо 500"Фирма «Август» Россия</t>
  </si>
  <si>
    <t xml:space="preserve">Минеральная вата фольгированнаяURSA Ф-50 фольгированная минеральная вата фольгированная толщина 50см. 
</t>
  </si>
  <si>
    <t>23.99.11.990.000.00.0055.000000000009</t>
  </si>
  <si>
    <t xml:space="preserve">Паронит </t>
  </si>
  <si>
    <t>марка ПОН-А, общего назначения, толщина 4,0 мм, ГОСТ 481-80</t>
  </si>
  <si>
    <t>Паронит листовойТолщина 4мм</t>
  </si>
  <si>
    <t>23.99.11.990.000.00.0055.000000000011</t>
  </si>
  <si>
    <t>марка ПОН-А, общего назначения, толщина 6,0 мм, ГОСТ 481-80</t>
  </si>
  <si>
    <t>Паронит листовойТолщина 6мм</t>
  </si>
  <si>
    <t>26.51.51.700.019.00.0796.000000000001</t>
  </si>
  <si>
    <t xml:space="preserve">Пирометр </t>
  </si>
  <si>
    <t>излучение полное, диапазон изменения температуры - 50 + 2500˚С, ГОСТ 28243-96</t>
  </si>
  <si>
    <t>Пирометр для замера температуры на расстоянии Тип:  ECOM instruments 
Ecom instruments GmbH 
Industiestr.2
D – 97959 Assamstadt
II 2G EEx ia IIC T4
TUV OO ATEX 1580 X
Ex – MP4 
Ta: 0 ºC….+50 ºC
Output &lt; 1mW
WAVELENGTH  630 – 670 nm
Class II Laser product 
Complies with CFR 1040.10</t>
  </si>
  <si>
    <t xml:space="preserve">Кресло кабинетноеКресло, модель "Зевс".
Функционал: регулировка высоты посадки, угол наклона спинки
Материал: крестовина, подлокотники – дерево, обивка – кожа 
зд. спинка кожзам.
</t>
  </si>
  <si>
    <t>31.00.11.700.001.00.0796.000000000006</t>
  </si>
  <si>
    <t xml:space="preserve">Стул </t>
  </si>
  <si>
    <t xml:space="preserve"> мягкий, каркас и спинка металлические, сидение из тканевой обивки
</t>
  </si>
  <si>
    <t xml:space="preserve">Стул офисный, ВИ Модель В–08–2Модель: В–08–2 Функционал: статичное положение
Материал: каркас – хром металл, обивка – кожзаменитель
Варианты исполнения: базовая модель
Цвет: Черный
</t>
  </si>
  <si>
    <t>28.13.31.000.076.01.0796.000000000002</t>
  </si>
  <si>
    <t>предохранительный, в сборе, для масляного насоса шестеренного типа</t>
  </si>
  <si>
    <t xml:space="preserve">Предохранительный клапан для конденсаторов ФХУDanfoss safety valve for gas, TUV.SV.04-1104.13D/G.O, 73.р, Set. pres. in bar 23 (ser№ 732343), впускное соединение 25мм., выпускное соединение 32мм., резьба наружная трубная (ISO 228/1), направление: угловой. Код тип: SFV 25T 223, код 2416+274, темпер: минус 30 - 100С, среда: хладагент R22, </t>
  </si>
  <si>
    <t>25.73.30.300.002.00.0704.000000000053</t>
  </si>
  <si>
    <t xml:space="preserve"> рожковые, искробезопасные, в наборе 11-20 предметов, 8-80 мм</t>
  </si>
  <si>
    <t xml:space="preserve">Искробезопасные инструменты1. Набор ключей комбинированных  искробезопасных (из цветного металла) 6-32
2. Набор ключей комбинированных  искробезопасных (из цветного металла) 32-75
3. Наборы ключей комбинированных, накидная часть ключа отогнута на 15°, с 12-гранным профилем. Рожковая часть ключа повернута на 15 °. Ключи изготовлены из хромо-ванадиевой стали, полностью полированный.
</t>
  </si>
  <si>
    <t>28.14.13.350.001.00.0796.000000000206</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</si>
  <si>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200 мм</t>
  </si>
  <si>
    <t>Кран шаровой на КПС "Нуралы"МАРШАЛ АО "Спецавтоматика" 
11с 67п. Ду200, Ру 40, t=-30..+180 С. , полнопроходной.</t>
  </si>
  <si>
    <t>28.14.13.900.014.00.0796.000000000045</t>
  </si>
  <si>
    <t>стальной, межфланцевый, давление номинальное 16 Мпа, проход условный 100 мм  , ГОСТ 11823-91</t>
  </si>
  <si>
    <t>Обратный клапан для насоса Р-803Обратный клапан с наклонным штоком с концами под приварку "Аri armaturen" DN100, PN40, материал 1.0619+N,  
тип: GS-C25N  Ø 100 мм.</t>
  </si>
  <si>
    <t>Прокладка АРМКО 2-500-6,3 сталь 09Г2С ГОСТ 5520-79</t>
  </si>
  <si>
    <t>ПрокладкаАРМКО 1-25-6,3 сталь 09Г2С ГОСТ 5520-79</t>
  </si>
  <si>
    <t>ПрокладкаАРМКО 1-50-6,3 сталь 09Г2С ГОСТ 5520-79</t>
  </si>
  <si>
    <t>27.12.10.900.010.00.0796.000000000004</t>
  </si>
  <si>
    <t>нагрузки, тип ВН-16, с автоматическим управлением</t>
  </si>
  <si>
    <t>Автоматический выключательАвтоматический выключатель MS132-25 1SAM350000R1014                                      Диапазон регулирования Iн, А      20—25            Кол-во модулей: 3.
Номинальное напряжение: 690 В, 50 Гц.
Габаритные размеры (Ш×В×Г): 45×90×85,6 мм.
Крепление: на DIN-рейку.</t>
  </si>
  <si>
    <t>Автоматический выключательАвтоматический выключатель дифференциального тока АВДТ-63 С63/30. количество полюсов:1Р+N, номинальное напряжение 230В.Автоматический выключатель дифференциального тока АВДТ-63 С63/30. количество полюсов:1Р+N, номинальное напряжение 230В.</t>
  </si>
  <si>
    <t>Взрывозащищенный автоматический выключательCEAG GHG6253122R1033 C32A  I∆n =  0,03А 230/400V~</t>
  </si>
  <si>
    <t>Взрывозащищенный автоматический выключатель Вид защиты от воспламенения ExII2G / ExII2D T53 °C. Номинальное напряжение до 690 В Материал корпуса ударопрочный армированный полиэстер. Линейные вводы 32-40А. Допустимая наружная температура от -55° до +55°C</t>
  </si>
  <si>
    <t>Взрывозащищенный автоматический выключательCEAG GHG6253122R1032 C25A  I∆n =  0,03А 230/400V~</t>
  </si>
  <si>
    <t>Взрывозащищенный автоматический выключатель Вид защиты от воспламенения ExII2G / ExII2D T53 °C.
Номинальное напряжение до 690 В
Материал корпуса ударопрочный армированный полиэстер. Линейные вводы 20-25А.
Допустимая наружная температура от -55° до +55°C
Коммутационная способность АС 3 400 В 20-25 А</t>
  </si>
  <si>
    <t>Автоматический выключательMS132-6,3 1SAM350000R1009                Диапазон регулирования Iн, А     4,0—6,3           Кол-во модулей: 3.
Номинальное напряжение: 690 В, 50 Гц.
Габаритные размеры (Ш×В×Г): 45×90×85,6 мм.
Крепление: на DIN-рейку.</t>
  </si>
  <si>
    <t>Автоматический выключательMS132-4,0 1SAM350000R1008                            Диапазон регулирования Iн, А   2,5—4,0            Кол-во модулей: 3.
Номинальное напряжение: 690 В, 50 Гц.
Габаритные размеры (Ш×В×Г): 45×90×85,6 мм.
Крепление: на DIN-рейку.</t>
  </si>
  <si>
    <t>Автоматический выключательАвтомат ический выключатель MS132-32 1SAM350000R1015                  Диапазон регулирования Iн, А     25-32                Кол-во модулей: 3.
Номинальное напряжение: 690 В, 50 Гц.
Габаритные размеры (Ш×В×Г): 45×90×85,6 мм.
Крепление: на DIN-рейку.</t>
  </si>
  <si>
    <t>Автоматический выключатель Moeller  PLHT-C80/3. Код заказа: 248039Номинальный ток, А  80
Вид  Автоматический выключатель
Номинальное напряжение АС, В  230/400
Максимальная отключающая способность, кА  20
Количество полюсов  3
Характеристика отключения  C
Номинальное напряжение DC, В  60</t>
  </si>
  <si>
    <t>Автоматический выключатель                        
Рабочее напряжение 400 В.
Номинальный ток 80 А.
Число полюсов 3.
Количество модулей 4,5.
Характеристика срабатывания C.
Номинальная отключающая способность 20 кА.
Максимальное сечение присоединяемых проводов 50 мм2.
Степень защиты IP20.
Монтажное положение любое.
Подключение сверху или снизу.</t>
  </si>
  <si>
    <t>Автоматический выключатель дифференциального тока (АВДТ)Автоматический выключатель дифференциального тока АВДТ-63 С25/30. Количество полюсов: 1Р + N
Номинальное напряжение, В: 230
Коммутационная износостойкость, циклов: 20000
Допустимые сечения проводников, мм: 2 16
Момент затяжки, Н • м: 1,5
Номинальная частота сети, Гц: 50
Диапазон рабочих температур окружающей среды: от -250С до +400С</t>
  </si>
  <si>
    <t>Автоматический выключатель дифференциального тока (АВДТ)Автоматический выключатель дифференциального тока АВДТ-63 С32/30. Количество полюсов: 1Р + N
Номинальное напряжение, В: 230
Коммутационная износостойкость, циклов: 20000
Допустимые сечения проводников, мм: 2 16
Момент затяжки, Н • м: 1,5
Номинальная частота сети, Гц: 50
Диапазон рабочих температур окружающей среды: от -250С до +400С</t>
  </si>
  <si>
    <t>Автоматический выключательТ2Н 160 МА52  АС3</t>
  </si>
  <si>
    <t>Автоматический выключательАЕ 2066 125 - 160 А                                           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125 - 160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</si>
  <si>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Автоматический выключатель
Количество полюсов  3
Номинальное напряжение, В  660
Ном. частота тока, Гц  50/60
Виды максимальных расцепителей тока  тепловой и электромагнитный
Номинальный ток расцепителей, А  125 - 160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</si>
  <si>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Автоматический выключательNM1-125S     In=100A  NM1-125S     In=100A                                                Ток срабатывания  100A
Характеристика срабатывания  S
Отключающая способность  35 кА
Кол-во полюсов  3P</t>
  </si>
  <si>
    <t>Автоматический выключательВзрывозащищенный 3-контактный выключатель, 10 АВид взрывозащиты  EExdeIICТ6
Удостоверение соответствия  PTB 00 ATEX 1074
Материал корпуса  Ударопрочный армированный полиэстер
Вид защиты  IP 66 по EN 60529
Номинальное напряжение  до 500 В AC
Номинальный ток  10 А
Допустимая наружная температура  от -55° до +55°С
Контактные зажимы  2×2,5 мм2
Линейные вводы  М25 для проводов d 8-17 мм
М20 для проводов d 5-13 мм
Вспомогательный контакт  Замыкатель: вкл-запаздывание
выкл-опережение
Коммутируемая мощность АС 3  230 В 10 A
400 В 10 A
500 В 10 A
Предохранитель короткого замыкания  Макс. 20 А (400 В), макс. 16 А (500 В)
Масса  Около 0,55 кг</t>
  </si>
  <si>
    <t>Взрывозащищенный 3-контактный выключатель, 10 А Вид взрывозащиты:  EExdeIICТ6
Материал корпуса: Ударопрочный армированный полиэстер
Вид защиты:  IP 66 по EN 60529
Номинальное напряжение:  до 500 В AC
Номинальный ток: 10 А
Допустимая наружная температура: от -55° до +55°С
Контактные зажимы:  2×2,5 мм2
Линейные вводы  М25 для проводов d 8-17 мм
М20 для проводов d 5-13 мм
Вспомогательный контакт: Замыкатель: вкл-запаздывание;  выкл-опережение
Коммутируемая мощность: АС 3  230 В 10 A
400 В 10 A; 500 В 10 A
Предохранитель короткого замыкания:  Макс. 20 А (400 В), макс. 16 А (500 В)
Масса  Около 0,55 кг</t>
  </si>
  <si>
    <t>Автоматический выключательMoeller JS76B  PL7 - C40/3Автоматический выключатель JS76B  PL7 - C40/3 Номинальный рабочий ток — 40А
Максимальный ток короткого замыкания —10кА
Кол-во полюсов —3
Характеристика срабатывания по времени и току —С
Номинальное переменное рабочее напряжение —400 В
Номинальное постоянное рабочее напряжение —48 В
Индикация состояния —есть
Размер 76.5×52.5×80.0 мм</t>
  </si>
  <si>
    <t>Автоматический выключательMoeller JS76B  PL7 - C32/3 Автоматический выключатель  JS76B  PL7 - C32/3 Номинальный ток, А  32
Вид  Автоматический выключатель
Номинальное напряжение АС, В  230/400
Максимальная отключающая способность, кА  10
Количество полюсов  3
Характеристика отключения  C
Номинальное напряжение DC, В  48</t>
  </si>
  <si>
    <t xml:space="preserve">Автоматический выключательMoeller JS71B  PL7 - C32/1Автоматический выключатель  JS71B  PL7 - C32/1 Номинальный ток до 32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 </t>
  </si>
  <si>
    <t xml:space="preserve">Автоматический выключательАвтоматический выключатель  Moeller JS71B  PL7 - C16/1Автоматический выключатель  JS71B  PL7 - C16/1 Номинальный ток до 16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 </t>
  </si>
  <si>
    <t xml:space="preserve">Автоматический выключательMoeller JS71B  PL7 - C10/1Автоматический выключатель  JS71B  PL7 - C10/1 Номинальный ток до 10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 </t>
  </si>
  <si>
    <t xml:space="preserve">Автоматический выключатель - C10/1                         Номинальный ток до 10 А
Номинальное напряжение 230/400 В AC, 250 В DC на полюс Отключающая способность 6-10 кА
Характеристика отключения C
Сечение присоединяемого провода от 1 до 25 мм2
Степень защиты IP20 </t>
  </si>
  <si>
    <t>Автоматический выключательMoeller LZM1  LZM C1  In=160A                           Автоматический выключатель LZM1  LZM C1  In=160A                                                               Уставка расцепителя:
электромагнитного – 1280 А;
теплового (регулируемая 0,8-1×Iн) – 1,1 – 1,35 Iн, где Iн – номинальный ток.
Номинальное напряжение: 415 В, 50 Гц.
Номинальный ток: 160 А.
Предельная отключающая способность: 36,0 кА.
Крепление: винт</t>
  </si>
  <si>
    <t>Автоматический выключательMoeller NZM1  LZM N1Автоматический выключатель NZM1  LZM N1  In=100A</t>
  </si>
  <si>
    <t>Автоматический выключательSH201L C6 Автоматический выключатель SH201L C6 Характеристика срабатывания: C.
Количество полюсов: 1P.
Номинальный ток: 6А.
Номинальная отключающая способность: 4,5кА.
Максимальное рабочее напряжение: 254В~/60В=.
Номинальная частота: 50..60Гц.</t>
  </si>
  <si>
    <t>Автоматический выключатель  Характеристика срабатывания: C 
Количество полюсов: 1P
Номинальный ток: 6А
Ном. отключающая способность: 4,5кА
Максимальное рабочее напряжение: 254В~/60В=
Номинальная частота: 50..60Гц                    Размер одного полюса: 85х68х17,5мм
Масса одного полюса: 125г</t>
  </si>
  <si>
    <t>Автоматический выключательSH203L C6Автоматический выключатель SH203L C6 Рабочее напряжение 230/400 В.
Номинальный ток 6 А.
Число полюсов 3.
Количество модулей 3.
Характеристика срабатывания C.
Номинальная отключающая способность 4,5 кА.
Диапазон рабочих температур -25 ÷ +55 град С.</t>
  </si>
  <si>
    <t>Автоматический выключатель
Рабочее напряжение 230/400 В
Номинальный ток 6 А
Число полюсов 3
Количество модулей 3
Характеристика срабатывания C
Ном отключающая способность 4,5 кА
Диапазон рабочих температур -25 ÷ +55 град С</t>
  </si>
  <si>
    <t>Автоматический выключательMS132 - 20 Автоматический выключатель (16 - 20A) MS132 - 20                                                                                количество полюсов: 3P.
Количество модулей: 3.
Номинальное напряжение: 690В˜ (50Гц).
Предельная коммутационная способность: 50кА.
Диапазон регулирования Iн: 16-20А.
Уставка электромагнитного расцепителя: 9,6–14,4 Iн</t>
  </si>
  <si>
    <t>Автоматический выключательАвтоматический выключатель (16 - 20A) 1SAM45  0000 R1004</t>
  </si>
  <si>
    <t>Автоматический выключательMS450 22-32А  MS450 22-32А                                                          Диапазон уставки, А 22 - 32;                                Номинальное рабочее напряжение Ue, В 690 V AC/ 440 V DC</t>
  </si>
  <si>
    <t>Автоматический выключательSH201-C 25 Автомат ический выключатель SH201-C 25 Защита от перегрузок и сверхтоков короткого замыкания
Максимальный ток короткого замыкания - 4500А
Ток срабатывания по перегрузке - 25А
Максимальное сечение подключаемого кабеля - 25 мм. кв.
Установка на рейку DIN
Ширина автомата - 1 модуль - 17,5мм</t>
  </si>
  <si>
    <t>Автоматический выключательSH203-C 25Автомат ический выключатель SH203-C 25 Защита от перегрузок и сверхтоков короткого замыкания
Максимальный ток короткого замыкания - 4500А
Ток срабатывания по перегрузке - 25А
Максимальное сечение подключаемого кабеля - 25 мм. кв.
Установка на рейку DIN
Число полюсов - 3
Ширина автомата - 3 модуля - 52,5мм
Кривая срабатывания - тип С</t>
  </si>
  <si>
    <t>Автоматический выключательSH201-C 32Автомат ический выключатель SH201-C 32 Защита от перегрузок и сверхтоков короткого замыкания
Максимальный ток короткого замыкания - 4500А
Ток срабатывания по перегрузке - 32А
Максимальное сечение подключаемого кабеля - 25 мм. кв.
Установка на рейку DIN
Ширина автомата - 1 модуль - 17,5мм</t>
  </si>
  <si>
    <t>Автоматический выключательSH203-C 32Автомат ический выключатель SH203-C 32 Защита от перегрузок и сверхтоков короткого замыкания
Максимальный ток короткого замыкания - 4500А
Ток срабатывания по перегрузке - 32А
Максимальное сечение подключаемого кабеля - 25 мм. кв.
Установка на рейку DIN
Число полюсов - 3
Ширина автомата - 3 модуля - 52,5мм</t>
  </si>
  <si>
    <t>Автоматический выключательSH201-C 40Автомат ический выключатель SH201-C 40 Защита от перегрузок и сверхтоков короткого замыкания
Максимальный ток короткого замыкания - 4500А
Ток срабатывания по перегрузке - 40А
Максимальное сечение подключаемого кабеля - 25 мм. кв.
Установка на рейку DIN
Ширина автомата - 1 модуль - 17,5мм
Кривая срабатывания - тип С</t>
  </si>
  <si>
    <t>Автоматический выключательSH203-C 40Автомат ический выключатель SH203-C 40 Защита от перегрузок и сверхтоков короткого замыкания
Максимальный ток короткого замыкания - 4500А
Ток срабатывания по перегрузке - 40А
Максимальное сечение подключаемого кабеля - 25 мм. кв.
Установка на рейку DIN
Число полюсов - 3
Ширина автомата - 3 модуля - 52,5мм
Кривая срабатывания - тип С</t>
  </si>
  <si>
    <t>Автоматический выключательSH201-C 50Автомат ический выключатель SH201-C 50</t>
  </si>
  <si>
    <t>Автоматический выключательSH203-C 50Автомат ический выключатель SH203-C 50</t>
  </si>
  <si>
    <t>Автоматический выключательSH201-C 63Автомат ический выключатель SH201-C 63</t>
  </si>
  <si>
    <t>Автоматический выключательSH203-C 63Автомат ический выключатель SH203-C 63</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</si>
  <si>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 Прочная коробка из полиэфирной смолы, укрепленной стекловолокном; Диапазон установки тока 0,63 A ... 1 A. STAHL серии 8527.</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</si>
  <si>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 A ... 1,6 A. STAHL серии 8527.</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</si>
  <si>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1,6 A ... 2,5 A. STAHL серии 8527.</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</si>
  <si>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2,5 A ... 4 A. STAHL серии 8527.</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</si>
  <si>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4 A ... 6,3 A. STAHL серии 8527.</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</si>
  <si>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6,3 A ... 9 A. STAHL серии 8527.</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</si>
  <si>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9 A ... 12,5 A. STAHL серии 8527.</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</si>
  <si>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12,5 A .. 16 A. STAHL серии 8527.</t>
  </si>
  <si>
    <t>27.12.31.900.004.02.0796.000000000003</t>
  </si>
  <si>
    <t>Щит</t>
  </si>
  <si>
    <t>учетно-распределительный, типа ЩРН</t>
  </si>
  <si>
    <t>Распределительный щитЩит распределительный навесной пластиковый. TSM ЩРН-П-12 KIBOX(10)</t>
  </si>
  <si>
    <t>27.12.23.700.002.00.0796.000000000035</t>
  </si>
  <si>
    <t>Переключатель</t>
  </si>
  <si>
    <t>мгновенного действия, для коммутации электрических цепей постоянного и переменного тока, серия П2Т</t>
  </si>
  <si>
    <t xml:space="preserve">Переключатель 1-клавишный Schneider Electric VA610-126B-BI ВА610-126Б-биМатериал корпуса: АБС-пластик
Серия:Рондо
Степень защиты, IP: IP44
Вид установки:Открытая
Цвет:Белый
Пылевлагозащита: Полугерметичные </t>
  </si>
  <si>
    <t xml:space="preserve">Выключатель Schneider Electric S16-067-BI; 
C16-067-биВыключатель 1-кл. сп рондо 6а бел. sche с16-067 s16-067-bi (с16-067-би) </t>
  </si>
  <si>
    <t>Выключатель скрытой установки одноклавишный
Цвет: белый Способ монтажа: скрыто
Тип зажима: винтовой
Номинальный ток: 6 А
Напряжение: 250 В, 50 Гц
Сечение провода: до 1,5 кв. мм
Размер: 80х80х35 мм</t>
  </si>
  <si>
    <t>ПереключательПереключатель тип CZ0240/1 -K56204/X1-A03  Ex de II C T6Переключатель тип CZ0240/1 -K56204/X1-A03  Ex de II C T6</t>
  </si>
  <si>
    <t>ПереключательПереключатель тип CZ0240/5-001 02-8             Ex de II C T6Переключатель тип CZ0240/5-001 02-8             Ex de II C T6</t>
  </si>
  <si>
    <t>27.33.11.100.004.00.0796.000000000002</t>
  </si>
  <si>
    <t xml:space="preserve"> одноместная, двухполюсная, боковые заземляющие контакты, тип открытый, номинальный ток 16А, напряжение 250В, ГОСТ 7396.1-89</t>
  </si>
  <si>
    <t>РозеткаSchneider Electric PA61-127B-BI       РА16-127Б-БИЕвророзетка, открытой установки, брызгозащищенная, IP-44,  с заземлением, защитными шторками,  IP-44,  с заземлением, защитными шторками,Цвет: белый.
Степень защиты: IP44.
Способ монтажа: открыто.
Тип зажима жил провода: винт.
Номинальный ток: 16 А.
Напряжение: 250 В, 50 Гц.
Сечение жил провода: до 2,5 мм².</t>
  </si>
  <si>
    <t>РозеткаSchneider Electric PA61-227B-BI       РА16-227Б-БИЕвророзетка двухместная, открытой установки, брызгозащищенная, IP-44,  с заземлением, защитными шторками,Цвет: белый.
Степень защиты: IP44.
Способ монтажа: открыто.
Тип зажима жил провода: винт.
Номинальный ток: 16 А.
Напряжение: 250 В, 50 Гц.
Сечение жил провода: до 2,5 мм².</t>
  </si>
  <si>
    <t>РозеткаВзрывозащищённая Ех II2GD Ех ed IIC T6  настенная розетка, 16А, IP 66/IP67, 5-пол. раскладка 3+N+PE, 400 В</t>
  </si>
  <si>
    <t>РозеткаВзрывозащищённая Ех II2GD Ех ed IIC T6  настенная розетка, 16А, IP 66/IP67, 3-пол. раскладка L+N+PE, 230 В</t>
  </si>
  <si>
    <t xml:space="preserve">РозеткаРозетки накладные (3К+Н+З)-CEE 16A-6h IP 67  Fa. Mennekes или Legrand  </t>
  </si>
  <si>
    <t>РозеткаВзрывозащищённая Ех II2GD Ех ed IIC T6  настенная розетка, 32А, IP 66/IP67, 5-пол. раскладка 3+N+PE, 400 В</t>
  </si>
  <si>
    <t xml:space="preserve">РозеткаРозетка накладные (3К+Н+З) -CEE 32A-6h IP 67  Fa. Mennekes или Legrand   </t>
  </si>
  <si>
    <t>Взрывозащищенный удлинитель  на катушке 16А.Удлинитель PY-EXT на катушке, IP66, 3-пол.  L+N+PE, длина кабеля -25м, напряжение - 220В, ток -16А  и вводная вилка SPY, кол-во разъемов - 3</t>
  </si>
  <si>
    <t>Взрывозащищенный удлинитель  на катушке 32А.Удлинитель PY-EXT на катушке, IP66, 5-пол. 3+N+PE, длина кабеля -25м, напряжение - 380В, ток -32А  и вводная вилка SPY</t>
  </si>
  <si>
    <t>27.40.39.900.002.00.0796.000000000007</t>
  </si>
  <si>
    <t>Лампа светодиодная</t>
  </si>
  <si>
    <t>тип цоколя E27, мощность 19 Вт</t>
  </si>
  <si>
    <t>ЛампаСветодиодная лампа LED Tube T8 18W 5000K   Светодиодная лампа LED Tube T8 18W 5000K                                     для светодиодных светильников</t>
  </si>
  <si>
    <t>ЛампаСветодиодная лампа LED Tube T8 18W 5000K   Светодиодная лампа LED Tube T8 18W 5000K; для светодиодных светильников</t>
  </si>
  <si>
    <t>Лампа люминесцентнаяЛампа F2820/827 28W 4 Pin  или 28W/827 GR10q 2050</t>
  </si>
  <si>
    <t xml:space="preserve">Стартер Стартер для люменсентных ламп 220-240           4-65ВтНапряжение на стартере, номинальное, В: 127
Максимальное значение мощности лампы, Вт: 65
Напряжение срабатывания, мин., В: 72
Амплитуда импульса зажигания, мин. В: 400для люминисцентных ламп </t>
  </si>
  <si>
    <t>СветильникВзрывозащищенные люминесцентные светильники. Светильник ЛСП66 Ех-2х36 У1 ПРАЦ 676326.002 ТУ 220В 2х36 Вт. Соs f=0,85 Параметры питающей сети ~220, 50Гц.
Коэффициент мощности 0,85
Класс защиты от поражения электрическим током I
Группа условий эксплуатации M2
Степень защиты от внешних воздействий IP65 Диапазон рабочих температур  от -20°С до +40°С
Маркировка взрывозащиты  1Ex d e IIC T6 Gb Х
Мощность лампы, Вт  2х36
Тип лампы  Люминесцентная лампа Т8
Тип патрона  G13</t>
  </si>
  <si>
    <t>Светильники светодиодныеСветильник светодиодный ЖКХ-08 Напряжение AC от 170 до 264, мощность -8,5ВтСветильник светодиодный Мощность – 8,5Вт, Напряжение питания 90-264В, Светодиоды – Osram, Количество светодиодов – не более 8шт, Степень защиты IP65, Световой поток 900Лм, Температура эксплуатации -25°С- +50°С, Размер 165*125*110мм</t>
  </si>
  <si>
    <t>Светильник Светильник люминисцентный 2-x ламповый,  Пылевлагозащищенные светильники IP65 с люминисцентными лампами  2x36W. Кабельный ввод IP65 PG13,5</t>
  </si>
  <si>
    <t xml:space="preserve">Светильник Светильник Флуоресцентный светильник,  2х36Вт, IP66, II2G Ex d IIC T4,   (для зон 1 и 2), 230 V, 50 Hz, взрывозащищённый.          </t>
  </si>
  <si>
    <t>Светильник Светильник наружного  освещения для натриевых ламп, Тип светильника EF25 250 S AS; Тип ламп LU250/T/40</t>
  </si>
  <si>
    <t>СветильникУличный светодиодный консольный светильник мощностью 128-140 Вт</t>
  </si>
  <si>
    <t xml:space="preserve">Светильник настенно - потолочныйСветильник настенно - потолочный        Количество ламп    3
Тип цоколя    E27
Максимальная мощность лампы, Вт    100
Регулировка мощности    нет
Напряжение, В    220
Длина, см    50
Ширина, см    50
Высота, см    14
Площадь освещения, м2    15 </t>
  </si>
  <si>
    <t xml:space="preserve">Взрывозащищенные люминесцентные светильники CEAG общего назначенияВид защиты от воспламенения EEx ed II C T4, Материал корпуса - армированный стекловолокном матовый полиэстер, Светорассеиватель - поликарбонат, Двухштырьковая лампа: 58 Вт, электронный пускорегулирующий аппарат, взрывозащита IP 66, eLLk 92058 </t>
  </si>
  <si>
    <t>27.12.23.700.000.00.0796.000000000001</t>
  </si>
  <si>
    <t>Контактор</t>
  </si>
  <si>
    <t>серия CT, электромагнитный</t>
  </si>
  <si>
    <t>Контактор Moeller DILM40, Контактор DILM40(230V50HZ,240V60HZ)  I=40A  P=18,5kW</t>
  </si>
  <si>
    <t>Контактор Moeller DILM185-S/22, Контактор DILM185-S/22(220-240V50/60HZ)  I=185A  P=90kW</t>
  </si>
  <si>
    <t>Контактор  Контактор электромагнитный         ПМ 12-025 100У3</t>
  </si>
  <si>
    <t>Контактор  Контактор электромагнитный         ПМ 12-025 150У3</t>
  </si>
  <si>
    <t>КонтакторINSTA контактор (пускатель) Siemens 5TT5 750-0 In=63A Uc=230V AC</t>
  </si>
  <si>
    <t>КонтакторINSTA контактор (пускатель) Siemens 5TT5 740-0 In=40A Uc=230V AC</t>
  </si>
  <si>
    <t>КонтакторINSTA контактор (пускатель) Siemens 5TT5 730-0 In=24A Uc=230V AC</t>
  </si>
  <si>
    <t>Контактор  Контактор электромагнитный ПМ 12-025 100У3</t>
  </si>
  <si>
    <t>Пускатель магнитныйTelemecanique   LC1 D09                                                                                    Пускатель магнитный    Напряжение: 380 В. Переменный ток, частотой 50/60 Гц
Напряжение на катушке: 24 В.
Ток: 25 А.
Максимальное рабочее напряжение: 1000В
Материал Огнеупорный.
Электрический коммутационный ресурс: 1-2 млн циклов
Количество полюсов: Силовой контакт: 3НО. Дополнительный контакт: 1НО+1НЗ.
Стойкость к импульсному напряжению: 8кВ.
Ток отключения при коротком замыкании: 10кА
Номинальный рабочий ток отключения: 75 % тока отключения.
Отключение: 5-10 Iном.
Класс ограничения: 3.
Рабочая температура: -40...+70°C.
Сечение кабелей: 1,5-35мм2 для гибкого кабеля через зажимы, 1-50мм2 для жесткого кабеля через зажимы.
Степень защиты: IP2x.</t>
  </si>
  <si>
    <t>Пускатель магнитныйABB   ESB 24-40  230-240V  AC/DC  40-450 Контактор модульный 24А кат 220V 4НО"
Номинальное напряжение катушки: 220В˜/=.
Контакты: 4НО.
Номинальный рабочий ток (НО/НЗ): 24/24А (АС-1), 9/6А (АС-3).
Расчётное напряжение изоляции: 500В.
Расчётное рабочее напряжение: 440В.
Защиты от короткого замыкания: 35А.
Кратковремнный ток (&lt; 10с): 72А.
Максимальная коммутационная частота: 300вкл/час (АС-1), 600вкл/час (АС-3).
Рабочий диапазон магнитной катушки: 85-110%.</t>
  </si>
  <si>
    <t>Пускатель магнитныйАВВ   AF30-30-000-13   100-250V 50/60Hz-DC                                               Контактор AF30-30-00-13 с универсальной катушкой управления 100-250BAC/DC"
Номинальное напряжение: 380В˜.
Номинальное напряжение катушки: 100-250В˜/=.
Силовые контакты: 3НО.
Дополнительные контакты: 0.
Номинальный ток цепи: 30А.
Номинальная мощность: 15кВт.
Размер: 45х86х86мм.
Масса: 0,21кг.</t>
  </si>
  <si>
    <t xml:space="preserve">Пускатель магнитныйSiemens, Sirius  G/040728*F03*   3RT1023-1A  Uкат.=230V,50Hz                 КОНТАКТОР 3-ПОЛ., AC-3, 4КВТ/400V, 110V AC 50ГЦ/120V 60ГЦ,ТИПОРАЗМЕРS0, ВИНТОВЫЕ КЛЕММЫ MULTI-UNIT PACKAGING 1 PACK 48 UNITS </t>
  </si>
  <si>
    <t xml:space="preserve">Пускатель магнитныйMoeller   DIL EM – 10 – G  Uкат.=230V                                                            </t>
  </si>
  <si>
    <t xml:space="preserve">Пускатель магнитныйПускатель магнитный ПМ12-010100 УХЛ4 В 380В, 10А,  АС-3Пускатель магнитный ПМ12-010100 УХЛ4 В 380В, 10А,  АС-3                                            Ном. напряжение изоляции, Ui: 660В
Доп. контакты: 1з
Крепление: DIN-рейка или винтами
Напряжение катушки: 380В
Степень защиты: IP00
</t>
  </si>
  <si>
    <t xml:space="preserve">Магнитный пускатель           LC1D150  I=250А c тепловой отсечкой LR2D43 от 110 до 140А                                                 </t>
  </si>
  <si>
    <t xml:space="preserve">Магнитный пускатель     LCD80  I=125А c тепловой отсечкой LR2D33 от 12 до 80А                                               </t>
  </si>
  <si>
    <t>Пускатель магнитный 1SBL277001R1300 AF30-30-00-13</t>
  </si>
  <si>
    <t>Пускатель магнитный А63-30 с тепловым реле фирмы ABB</t>
  </si>
  <si>
    <t>Саморегулируемые греющие кабели Саморегулируемый греющий кабель BARTEC PSB 26   25Вт/м,                     Саморегулируемый греющий кабель BARTEC PSB 26   25Вт/м,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t>
  </si>
  <si>
    <t>Саморегулируемые греющие кабели Саморегулируемый греющий кабель BARTEC PSB 26   25Вт/м,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t>
  </si>
  <si>
    <t>Саморегулируемые греющие кабели Саморегулируемый греющий кабель BARTEC PSB 33Вт/м, AC 230V, Саморегулируемый греющий кабель BARTEC PSB 33Вт/м,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t>
  </si>
  <si>
    <t>27.33.13.900.012.00.0796.000000000000</t>
  </si>
  <si>
    <t>Коробка соединительная</t>
  </si>
  <si>
    <t>КС-1, для присоединения жил электрического бронированого кабеля</t>
  </si>
  <si>
    <t>Подсоединительные коробки Взрывозащищённая, полиэстеровая распределительная коробка. Цвет: чёрный. Typ 07-5103-9601
Р-р: 110х75х55мм
Ex-Class: II 2G Ex e II T6
Кабельные вводы: сторона A: 1x M25x1,5 (10-17 мм). сорона B: 
2x M20x1,5 (10-17мм)   Крепежный кранштейн из нерж стали №05-0091-0014. Монтажная пластина 110х75х55мм               № 05-0005-0014. Крепежная лента № заказа 03-6510-0202Взрывозащищённая, полиэстеровая распределительная коробка. Цвет: чёрный. Typ 07-5103-9601
Р-р: 110х75х55мм
Ex-Class: II 2G Ex e II T6
Кабельные вводы: сторона A: 1x M25x1,5 (10-17 мм). сорона B: 
2x M20x1,5 (10-17мм)   Крепежный кранштейн из нерж стали №05-0091-0014. Монтажная пластина 110х75х55мм               № 05-0005-0014. Крепежная лента № заказа 03-6510-0202</t>
  </si>
  <si>
    <t xml:space="preserve">Подсоединительные коробки Взрывозащищённая, полиэстеровая распределительная коробка.Коробка взрывозащищённая, полиэстеровая распределительная коробка. Цвет: чёрный. Исполнение: крышка на болтах.
Р-р: 122х120х90мм
Ex-Class: II 2G Ex e II T5
IP Protection: IP66
Certificate: PTB 08 ATEX 1064
Температура окружающей среды : -50°C до +55°C
Клеммы: 9x 4 мм РА, 2x 4 мм PE 
Кабельные вводы: 1x M25x1,5   (10-17 мм) сторона A 2x M25x1,5 (10-17мм) сорона B   </t>
  </si>
  <si>
    <t>25.73.60.900.000.00.0796.000000000004</t>
  </si>
  <si>
    <t xml:space="preserve"> Наконечник</t>
  </si>
  <si>
    <t xml:space="preserve"> кольцевой, изолированный</t>
  </si>
  <si>
    <t>Концевая заделкаКонцевая заделка PLEXO P-1S.                     тип 27-59C- VH70101S. Набор для оконцевания под изоляцией,   Концевая заделка без штепсельного контакта, взрывозащищенное исполнениеКонцевая заделка PLEXO P-1S.                     тип 27-59C- VH70101S. Набор для оконцевания под изоляцией,   Концевая заделка без штепсельного контакта, взрывозащищенное исполнение</t>
  </si>
  <si>
    <t>Соединительные муфты для саморегулируемых нагревательных кабелей
Подсоединительная система PLEXO ТСS. Тип 27-59Р1-2010.  PSB  II 2G Ex e IIC T5, T6 Gb. Диапазон рабочих температур от -60°С до 180°СПодсоединительная система PLEXO ТСS.</t>
  </si>
  <si>
    <t>Компактная муфта сращивания греющих кабелей под теплоизоляцией S-150 Компактная муфта Raychem для сращивания греющих кабелей под теплоизоляцией S-150 Компактная муфта Raychem для сращивания греющих кабелей под теплоизоляцией.
В комплекте: 1 корпус муфты; 2 узла входного уплотнения; 2 изолирующих манжеты для жил; 1 распорка с винтовыми клеммами; 1 маркировочная наклейка Ex e II PTB 09 ATEX 1068 U. Степень защиты оболочки  IP66</t>
  </si>
  <si>
    <t xml:space="preserve">27.32.13.700.002.00.0006.000000000207 </t>
  </si>
  <si>
    <t>Провод</t>
  </si>
  <si>
    <t xml:space="preserve"> марка ПВ-3, 10 мм2</t>
  </si>
  <si>
    <t>Провод для заземленияПровод монтажный гибкий для заземления желто-зеленый тип Н07V-К 10mm²  Провод монтажный гибкий для заземления желто-зеленый тип Н07V-К 10mm²  Для монттажа заземления электрооборудования</t>
  </si>
  <si>
    <t>27.32.13.700.002.00.0006.000000000208</t>
  </si>
  <si>
    <t xml:space="preserve">Провод </t>
  </si>
  <si>
    <t>марка ПВ-3, 16 мм2</t>
  </si>
  <si>
    <t>Провод для заземленияПровод монтажный гибкий для заземления желто-зеленый тип Н07V-К 16mm²  Провод монтажный гибкий для заземления желто-зеленый тип Н07V-К 16mm²  Для монттажа заземления электрооборудования</t>
  </si>
  <si>
    <t>27.32.13.700.002.00.0006.000000000210</t>
  </si>
  <si>
    <t>марка ПВ-3, 35 мм2</t>
  </si>
  <si>
    <t>Провод для заземленияПровод монтажный гибкий для заземления желто-зеленый тип Н07V-К 35mm²  Провод монтажный гибкий для заземления желто-зеленый тип Н07V-К 35mm²  Для монттажа заземления электрооборудования</t>
  </si>
  <si>
    <t>27.32.13.700.002.00.0006.000000000211</t>
  </si>
  <si>
    <t>марка ПВ-3, 50 мм2</t>
  </si>
  <si>
    <t>Провод для заземленияПровод монтажный гибкий для заземления желто-зеленый тип Н07V-К 50mm²  Провод монтажный гибкий для заземления желто-зеленый тип Н07V-К 50mm²  Для монттажа заземления электрооборудования</t>
  </si>
  <si>
    <t>27.32.13.700.000.00.0006.000000000498</t>
  </si>
  <si>
    <t>марка КГ, 5*2,5 мм2</t>
  </si>
  <si>
    <t>КабельКГ 5 x 2,5мм²Кабель гибкий КГ 5 x 2,5мм²</t>
  </si>
  <si>
    <t>27.32.13.700.000.00.0006.000000000487</t>
  </si>
  <si>
    <t>марка КГ, 4*50 мм2</t>
  </si>
  <si>
    <t>КабельКГ 4 x 50мм²Кабель гибкий КГ 4 x 50мм²</t>
  </si>
  <si>
    <t>27.32.13.700.000.00.0006.000000001018</t>
  </si>
  <si>
    <t xml:space="preserve"> марка ВБбШв, 4*70 мм2</t>
  </si>
  <si>
    <t>КабельВБбШв 4х50мм²Кабель силовой бронированный ВБбШв 4х50мм²</t>
  </si>
  <si>
    <t>27.32.13.700.000.00.0006.000000000441</t>
  </si>
  <si>
    <t xml:space="preserve">Кабель  </t>
  </si>
  <si>
    <t xml:space="preserve"> марка КГ, 3*2,5 мм2</t>
  </si>
  <si>
    <t>Кабель гибкийКГ 3х2,5мм²</t>
  </si>
  <si>
    <t>27.32.13.700.000.00.0006.000000000504</t>
  </si>
  <si>
    <t>марка КГ, 5*4 мм2</t>
  </si>
  <si>
    <t>Кабель гибкийКГ 5 x 4мм²</t>
  </si>
  <si>
    <t>Кабель гибкийКГ 5 x 16мм²</t>
  </si>
  <si>
    <t>27.32.13.700.000.00.0006.000000000488</t>
  </si>
  <si>
    <t xml:space="preserve"> марка КГ, 4*70 мм2</t>
  </si>
  <si>
    <t>Кабель гибкийКГ 4x95 мм²</t>
  </si>
  <si>
    <t>27.32.13.700.000.00.0006.000000000187</t>
  </si>
  <si>
    <t xml:space="preserve"> марка ВБбШв, 4*10 мм2</t>
  </si>
  <si>
    <t>КабельВБбШВ 5х4мм²</t>
  </si>
  <si>
    <t>КабельВБбШВ 5х16мм²</t>
  </si>
  <si>
    <t>27.32.13.700.000.00.0006.000000000211</t>
  </si>
  <si>
    <t xml:space="preserve"> марка ВВГ, 3*16 мм2</t>
  </si>
  <si>
    <t>КабельКабель ВВГ 3х1,5мм</t>
  </si>
  <si>
    <t>27.32.13.700.000.00.0006.000000001016</t>
  </si>
  <si>
    <t xml:space="preserve"> марка ВБбШв, 3*2,5 мм2</t>
  </si>
  <si>
    <t>КабельКабель ВБбШв 3х2,5мм</t>
  </si>
  <si>
    <t>Кабельный лоток  оцинкованный перфорированный, с крышкой, и с комплектующими L=2 мКабельный лоток  оцинкованный перфорированный 100х100мм с крышкой и с комплектующими. Стандартная длина лотка 2м.</t>
  </si>
  <si>
    <t xml:space="preserve">Перфорированный кабельный лоток оцинкованный с крышкой, L=2 м    Перфорированный кабельный лоток оцинкованный 100х50 с крышкой, с комплектующим L=2 м   </t>
  </si>
  <si>
    <t xml:space="preserve">Перфорированный кабельный лоток оцинкованный с крышкой, L=2 м    Перфорированный кабельный лоток оцинкованный 300х50 с крышкой, с комплектующим L=2 м   </t>
  </si>
  <si>
    <t>22.22.13.000.013.00.0796.000000000000</t>
  </si>
  <si>
    <t>Коробка</t>
  </si>
  <si>
    <t>распределительная, электрическая</t>
  </si>
  <si>
    <t>КоробкаКоробка распределительная Abox 02580х80х52, IP65  Распределительная коробка IP65
Номинальное напряжение U= 690 V
7 эластичных вводов с боков М20,
1 ввод на нижней стенке
диапазон уплотнения вводов 2-16мм
для клемм 5pol. 2,5мм2</t>
  </si>
  <si>
    <t>Коробка распределительная85х43х37, IP54</t>
  </si>
  <si>
    <t>Коробка распределительная85х85х37, IP55</t>
  </si>
  <si>
    <t>Коробка распределительнаяК9060, 140х120х60, IP65</t>
  </si>
  <si>
    <t>27.12.10.900.003.00.0796.000000000000</t>
  </si>
  <si>
    <t>Предохранитель электрический</t>
  </si>
  <si>
    <t>тип F1A, напряжение 250 В, размер 5*20 </t>
  </si>
  <si>
    <t xml:space="preserve">ПредохранительПатрон ПТ 1.2-10-31,5-31,5 У3Предохранитель Патрон ПТ 1.2-10-31,5-31,5 У3.                                                    Серия: ПТ
Габарит, исполнение контакта: 02
Класс напряжения: 10 кВ
Номинальный ток, А: 31,5
Номинальный ток отсечки, кА: 31,5
Диаметр: 72 мм
Длина: 464 мм
Климатическое исполнение: У3
Вес, кг: 3.40 </t>
  </si>
  <si>
    <t>ПредохранительПатрон ПТ 1.2-10-31,5-31,5 У3Предохранитель Патрон ПТ 1.2-10-31,5-31,5 У3. 
Серия: ПТ; Габарит, исполнение контакта: 02; Класс напряжения: 10 кВ
Номинальный ток, А: 31,5; Номинальный ток отсечки, кА: 31,5;
Диаметр: 72 мм; Длина: 464 мм; Климатическое исполнение: У3
Вес, кг: 3.40</t>
  </si>
  <si>
    <t xml:space="preserve">ПредохранительПТ-1.2-6-31,5-31,5 У3 Предохранитель высоковольтный ПТ-1.2-6-31,5-31,5 У3. Iном-31,5А.                                   Серия: ПТ
Габарит, исполнение контакта: 02
Класс напряжения: 6 кВ
Номинальный ток, А: 31,5
Номинальный ток отсечки, кА: 31,5
Диаметр: 72 мм
Длина: 364 мм
Климатическое исполнение: У3
Вес, кг: 2.40 </t>
  </si>
  <si>
    <t>ПредохранительПТ-1.2-6-31,5-31,5 У3 Предохранитель высоковольтный ПТ-1.2-6-31,5-31,5 У3. Iном-31,5А.
Серия: ПТ; Габарит, исполнение контакта: 02;
Класс напряжения: 6 кВ; Номинальный ток, А: 31,5;
Номинальный ток отсечки, кА: 31,5; Диаметр: 72 мм; Длина: 364 мм;
Климатическое исполнение: У3; Вес, кг: 2.40</t>
  </si>
  <si>
    <t>ПредохранительПТ-1.2-6-50-31,5 У3Высоковольтный предохранитель  ПТ-1.2-6-31,5-31,5 У3. Iном-50А.
Класс напряжения:   6 кВ
Номинальный ток, А:   50
Номинальный ток отсечки, кА:   31,5
Климатическое исполнение:   У3
Диаметр:   72 мм
Длина:   364 мм
Вес, кг:   2.40</t>
  </si>
  <si>
    <t>ПредохранительПТ-1.2-6-50-31,5 У3Высоковольтный предохранитель  ПТ-1.2-6-31,5-31,5 У3. Iном-50А; 
Класс напряжения: 6 кВ; Номинальный ток, А: 50; Номинальный ток отсечки, кА: 31,5; Климатическое исполнение: У3; Диаметр: 72 мм; Длина: 364 мм; Вес, кг: 2.40;</t>
  </si>
  <si>
    <t>27.12.23.700.013.00.0796.000000000036</t>
  </si>
  <si>
    <t>Рубильник</t>
  </si>
  <si>
    <t>тип РБСВ-250А</t>
  </si>
  <si>
    <t>РубильникРубильник РЕ19-43-31160-00УХЛ3
Рубильник РЕ19-43-31160-00УХЛ3
Ue 1000В 50,60Гц АС-20В
Ue 1000В --- DC-20В Ie 1600А; 
на номинальный ток 1600 А трехполюсного исполнения на одно направление степень защиты ручного привода IP00 по ГОСТ 14255-69;
УХЛ3 - климатическое исполнение и категория размещения по ГОСТ 15150-69</t>
  </si>
  <si>
    <t>РубильникРубильник РЕ19-43-31160-00УХЛ3
   Рубильник РЕ19-43-31160-00УХЛ3
Ue 1000В 50,60Гц АС-20В
Ue 1000В --- DC-20В Ie 1600А; 
на номинальный ток 1600 А трехполюсного исполнения на одно направление степень защиты ручного привода IP00 по ГОСТ 14255-69
    УХЛ3 - климатическое исполнение и категория размещения по ГОСТ 15150-69</t>
  </si>
  <si>
    <t>27.12.10.900.010.00.0796.000000000000</t>
  </si>
  <si>
    <t xml:space="preserve"> Выключатель</t>
  </si>
  <si>
    <t xml:space="preserve"> высоковольтный, вакуумный</t>
  </si>
  <si>
    <t>Выключатель вакуумныйЗАН 5135-6 Ur 7,2 kV 50/60Hz,  Ir 2500A,  Isc 25,0 kA,  tk 3s, Up 60kV. SIEMENS Информация о комплектующих: № S ЗАН/00020290 Эл.схема Y9 ЗАY1510-3F DC 220VЗАН 5135-6 Ur 7,2 kV 50/60Hz,  Ir 2500A,  Isc 25,0 kA,  tk 3s, Up 60kV. SIEMENS Информация о комплектующих: № S ЗАН/00020290 Эл.схема Y9 ЗАY1510-3F DC 220V</t>
  </si>
  <si>
    <t>Выключатель вакуумный ЗАН 5135-6 Ur 7,2 kV 50/60Hz, Ir 2500A, Isc 25,0 kA, tk 3s, Up 60kV. SIEMENS
Информация о комплектующих: № S ЗАН/00020290                                                 Эл.схема Y9 ЗАY1510-3F DC 220V</t>
  </si>
  <si>
    <t>27.11.42.300.000.00.0796.000000000000</t>
  </si>
  <si>
    <t>Трансформатор тока</t>
  </si>
  <si>
    <t>опорный, с фарфоровой покрышкой, номинальное напряжение 0,66 кВ, номинальный первичный ток 1 А, ГОСТ 7746-2001</t>
  </si>
  <si>
    <t>Трансформатор токаТЛК-10-6
Ктт=600/5Трансформатор тока литой изоляции с компаундом. ТЛК-10-6
Ктт=600/5</t>
  </si>
  <si>
    <t>Трансформатор токаТЛК-10-6
Ктт=1000/5Трансформатор тока ТЛК-10-6
Ктт=1000/5</t>
  </si>
  <si>
    <t>Трансформатор токаТЛК-10-6
Ктт=1500/5Трансформатор тока ТЛК-10-6
Ктт=1500/5</t>
  </si>
  <si>
    <t>Трансформатор токаТЛК-10-6
Ктт=2000/5Трансформатор тока ТЛК-10-6
Ктт=2000/5</t>
  </si>
  <si>
    <t>Многофункциональный набор инструментов для быстрого монтажа и демонтажа  подшипниковНабор инструментов для быстрого и точного монтажа подшипников с внутренним диаметром от 10 до 35 мм и для демонтажа шарикоподшипников. Количество ударных колец  24 (12 размер A и 12 размер B) Количество втулок  2 (размер A и размер B) Внутренний диаметр ударных колец  10 - 35 мм  Наружный диаметр ударных колец  26 - 80 мм  Внутренний диаметр ударной втулки  18 и 37 мм Безинерционный молоток  TMFT 36-H, вес 1,0 кг (2,2 lb) Фиксирующие кольца (диаметр)  10, 12, 15, 17, 20, 25, 30 и 35 мм Эффективная длина захватов съемника(L)  A1- 135 мм A2- 135 мм  A3- 137 мм  A4- 162 мм  A5- 167 мм Шестиугольная головка винта (AF)  19 мм и 24 мм  Смещение скользящего молотка  182 мм (7,16 д) Вес скользящего молотка  1,0 кг  Размеры кейса  525 x 420 x 130 мм (20,7 x 16,5 x 5,1 д) Обозначение  TMMK 10-35  Вес комплекта, включая кейс  7,6 кг</t>
  </si>
  <si>
    <t>Подшибник типа 6224С3 VL0241Для основного электродвигателя мульти фазного насоса на ДНС</t>
  </si>
  <si>
    <t>25.73.40.390.001.00.0704.000000000006</t>
  </si>
  <si>
    <t xml:space="preserve"> Набор сверл</t>
  </si>
  <si>
    <t>по металлу, в наборе 11-20 предметов</t>
  </si>
  <si>
    <t>Сверла по бетонуДаметр от 10мм до 20ммСверла по бетону Набор диаметр от 10мм до 20мм</t>
  </si>
  <si>
    <t>26.11.40.500.001.00.0796.000000000000</t>
  </si>
  <si>
    <t>Электророзетка</t>
  </si>
  <si>
    <t>штепсельная</t>
  </si>
  <si>
    <t>Штепсельная розетка с выключателемШтепсельная розетка с выключателем SolConex 32А 5h 5P(3P+N+PE), 347/600В. номер заказа 8571/11-505Взрывозащищенная штепсельная розетка с выключателем SolConex 32А 5h 5P(3P+N+PE), 347/600В. номер заказа 8571/11-505</t>
  </si>
  <si>
    <t>Штепсельная розетка с выключателемШтепсельная розетка с выключателем SolConex 16А 5h 5P(3P+N+PE), 347/600В.  номер заказа 8570/11-505Взрывозащищенная Штепсельная розетка с выключателем SolConex 16А 5h 5P(3P+N+PE), 347/600В.  номер заказа 8570/11-505</t>
  </si>
  <si>
    <t>Штепсельная розетка с выключателемШтепсельная розетка с выключателем SolConex 16А 6h (2P+PE), 200…250В.  номер заказа 8570/11-306Взрывозащищенная Штепсельная розетка с выключателем SolConex 16А 6h (2P+PE), 200…250В.  номер заказа 8570/11-306</t>
  </si>
  <si>
    <t>Штепсельная розетка с выключателемШтепсельная розетка с выключателем SolConex 16А 3h 2P+PE,  номер заказа 8570/11-303Взрывозащищенная Штепсельная розетка с выключателем SolConex 16А 3h 2P+PE,  номер заказа 8570/11-303</t>
  </si>
  <si>
    <t>26.30.30.900.012.00.0796.000000000000</t>
  </si>
  <si>
    <t>Штекер защиты</t>
  </si>
  <si>
    <t>для установки в модуль подключения для однопарных проводников, для кабельного ящика, напряжение 350 В</t>
  </si>
  <si>
    <t>Штекер Штекер SolConex     32А 6h 5P(3P+N+PE), 240/400В. номер заказа 8571/12-506Взрывозащищенный Штекер SolConex     32А 6h 5P(3P+N+PE), 240/400В. номер заказа 8571/12-506</t>
  </si>
  <si>
    <t xml:space="preserve">ВилкаВилки накладные (3К+Н+З) - CEE 16 A - 6h IP 67  Fa. Mennekes или Legrand  </t>
  </si>
  <si>
    <t>27.33.11.100.000.01.0796.000000000000</t>
  </si>
  <si>
    <t>Разъём</t>
  </si>
  <si>
    <t>розеточный, модульный, марка РРМ 78/3</t>
  </si>
  <si>
    <t xml:space="preserve">Разъем вилка-розетка кабельнаяМуфты (вилки прямые (3К+Н+З)  и розетки мобильные (3К+Н+З))-CEE 32A-6h IP 67  Fa. Mennekes или Legrand   </t>
  </si>
  <si>
    <t xml:space="preserve">Вилка Вилки накладные (3К+Н+З)-CEE 16A-6h IP 67  Fa. Mennekes или Legrand  </t>
  </si>
  <si>
    <t xml:space="preserve">Разъем вилка-розетка кабельнаяМуфты (вилки прямые (3К+Н+З)  и розетки мобильные (3К+Н+З)) -CEE 16A - 6h IP 67  Fa. Mennekes или Legrand   </t>
  </si>
  <si>
    <t>25.73.30.300.000.04.0796.000000000005</t>
  </si>
  <si>
    <t xml:space="preserve"> для винтов с внутренним шестигранником, размер 6 мм, ГОСТ 11737-93</t>
  </si>
  <si>
    <t>Ключ для электрошкафов
KNIPEX TwinKey для распространенных шкафов и систем запирания (00 11 01)No.  00 11 01
EAN  4003773074670
Диапазон профиля квадрат  5 / 6 - 7 / 8 - 9 / 10 - 11  мм
Диапазон профиля трехгранник  7 - 8 / 9 - 10 / 11 - 12  мм
Диапазон профилей ключа с двумя бородками  3 - 5  мм
Захватывающая способность: полумесяц  6  мм
Квадрат с уступами  6 - 9  мм
Вес нетто  135  g
Длина  92  мм</t>
  </si>
  <si>
    <t>Ключ для электрошкафов
для распространенных шкафов и систем запирания (00 11 01)No.  00 11 01
EAN  4003773074670
Диапазон профиля квадрат  5 / 6 - 7 / 8 - 9 / 10 - 11  мм
Диапазон профиля трехгранник  7 - 8 / 9 - 10 / 11 - 12  мм
Диапазон профилей ключа с двумя бородками  3 - 5  мм
Захватывающая способность: полумесяц  6  мм
Квадрат с уступами  6 - 9  мм
Вес нетто  135  g
Длина  92  мм</t>
  </si>
  <si>
    <t>КраскаБелый промышленный универсальный</t>
  </si>
  <si>
    <t>27.40.41.000.001.00.0796.000000000000</t>
  </si>
  <si>
    <t>Устройство импульсное зажигающее</t>
  </si>
  <si>
    <t>для запуска газоразрядных ламп</t>
  </si>
  <si>
    <t>Импульсное зажигающее устройство ИЗУ-1МНапряжение срабатывания ИЗУ-1М составляет 170 В (для 220 В) и 290 В (для 380 В), что обеспечивает уверенный пуск лампы при минимальном напряжении питающей сети, степенью защиты IP54, по типу и мощности ламп (35-1000 ДНаТ, 35-3500 ДРИ, спецлампы ДНаЗ и ДРИШ)</t>
  </si>
  <si>
    <t>Взрывозащищенный  переносной светильник, светодиодный с блоком питания 220/12В.1ExdIIСT4, IP66, Температура окружающей среды: -60…+55°С, Напряжение питания: 220В 50 Гц. Номинальная мощность: 10Вт. Вводное понижающее устройство снижает напряжение до 12 В.</t>
  </si>
  <si>
    <t>27.33.13.900.011.00.0796.000000000000</t>
  </si>
  <si>
    <t xml:space="preserve"> Устройство защитного отключения</t>
  </si>
  <si>
    <t>переносной адаптер, для защиты от поражения электрическим током, номинальный ток 16А</t>
  </si>
  <si>
    <t>Устройство защитного отключения (УЗО) со встроенной защитой от сверхтокаSIEMENS 5SU1  356-6KK40  RCBO, тип AC 230В, In = 40 A, I∆n =  30 мА</t>
  </si>
  <si>
    <t>Устройство защитного отключения (УЗО)SIEMENS 5SM1  316-0  RCCB  In = 63 A, I∆n =  30 мА, Un ~ 125 … 230V</t>
  </si>
  <si>
    <t>25.73.30.100.020.00.0796.000000000002</t>
  </si>
  <si>
    <t>Съемник</t>
  </si>
  <si>
    <t>для стопорных колец</t>
  </si>
  <si>
    <t xml:space="preserve">Набор съемников стопорных колецТип стопорного кольца - внешнее/внутреннее, Ручки и шарнир кованые, носики из спец. стали, особо прецизионной обработки, вставлены в корпус клещей и запрессованы. Клещи черненые, ручки в пластиковой оболочке. </t>
  </si>
  <si>
    <t>26.51.41.000.012.00.0796.000000000005</t>
  </si>
  <si>
    <t>Металлоискатель</t>
  </si>
  <si>
    <t>комплект для поиска скрытых коммуникаций</t>
  </si>
  <si>
    <t xml:space="preserve">Прибор для поиска повреждения  скрытой проводки обесточенных линий, а также находящихся под напряжением Fluke 2042Передатчик Рабочая частота сигнала 125 кГц, Диапазон определяемого внешнего напряжения в линии 12 … 400В, Частота определяемого напряжения 0 … 60Гц, Жидкокристаллический дисплей с отображением режимов работы, Максимальное напряжение в подключаемой линии 400В AC/DC, Питание 6 элементов по 1,5В, Потребляемый ток  40мА, Рабочий температурный диапазон 0…40°С, Габаритные размеры 190 мм x 85 мм x 50 мм, Вес с аккумуляторами 400 гр 
Приёмник Максимальное расстояние до трассируемой линии в режиме поиска кабеля 0…2м при однополярном включении, 0…0.5м при двуполярном включении, Жидкокристаллический дисплей с индикацией режимов работы и шкалой измерения сигнала, Питание 1 элемент 9В, Потребляемый ток 17 мА без лампы подсветки и подсветки дисплея, Габаритные размеры 250 мм x 65 мм x 45 мм, Вес с аккумуляторами 270 гр </t>
  </si>
  <si>
    <t xml:space="preserve">22.29.29.900.055.00.0796.000000000000 </t>
  </si>
  <si>
    <t>Стремянка</t>
  </si>
  <si>
    <t>диэлектрическая, стеклопластиковая</t>
  </si>
  <si>
    <t>Лестница-трансформер стеклопластиковаяДлина тетивы лестницы - 4,8м, высота стремянки - 2,35м, высота подмости - 1,44м, количество ступени - 12, ширина лестницы - 0,5м, вес - 18кг.</t>
  </si>
  <si>
    <t>Диэлектрическая лестница стеклопластиковая изолирующаяДлина - 5020 мм; Ширина вверху 400 мм; Ширина внизу 740 мм; Количество ступеней 18 шт; Масса 21 кг.</t>
  </si>
  <si>
    <t>27.20.23.900.000.01.0796.000000000000</t>
  </si>
  <si>
    <t xml:space="preserve"> для ИПБ, свинцово-кислотный, напряжение 12 В, емкость 24 А/ч</t>
  </si>
  <si>
    <t>Аккумулятор для дрель-шуруповерта DEWALT DE9074, напряжение 12В, емкость 1.3Ач, NiCd</t>
  </si>
  <si>
    <t>28.41.33.590.003.00.0796.000000000001</t>
  </si>
  <si>
    <t xml:space="preserve"> Пресс гидравлический</t>
  </si>
  <si>
    <t>усилие 1000 кН-1600 кН</t>
  </si>
  <si>
    <t>Пресс гидравлический ручной угловой алюминиевыйСостав комплекта: гидравлический угловой пресс; набор из 8 сменных перфоформ; 2 резьбовые шпильки ∅ 10/20 и ∅ 20 мм; опорная втулка; 1 запасная резьбовая шпилька ∅ 10/20 мм; ремкомплект (уплотнительные кольца); прочный пластиковый кейс.  Диаметр (мм) пробиваемых отверстий: 16.2; 18.6; 20.5; 22.5; 25.4; 28.3; 37.0; 47.0  Каждая перфоформа представлена парой: матрица – пуансон Толщина стального листа (St 37): до 3 мм Поворот рабочей головы на 360° Максимальное усилие: 5 т</t>
  </si>
  <si>
    <t>26.51.43.300.006.00.0839.000000000000</t>
  </si>
  <si>
    <t xml:space="preserve"> Испытательный комплекс для релейной защиты</t>
  </si>
  <si>
    <t>автоматизированная проверка и наладка устройств релейной защиты, выходная сила тока до 3 кА, выходное напряжение до 140 В</t>
  </si>
  <si>
    <t>Испытательный прибор для проверки первичного и вторичного оборудованияИспытательный прибор РЕТОМ-21Испытательный комплекс   является базовым прибором испытательного комплекса для проверки первичного и вторичного электрооборудования. Технические характеристики
 максимальный выдаваемый ток до 800 А;
максимально выдаваемое напряжение до 500 В;
длительная и максимальная выдаваемая мощность до 2200 и 4200 ВА соответственно;
возможность регулировки тока, частот, фазы (угла);
 мультиметр позволяет измерять ток, частоту, фазу;
источник оперативного питания;
возможность полноценной проверки трансформаторов тока и т.д. Комплект поставки:  Испытательный прибор 1 шт; Кабель сетевой 1 1шт; Комплект силовых кабелей для подключения 1 шт.; Концеватели 1 шт.; Отводы для подключения кабеля 1 шт; Сумка для принадлежностей 1 шт; Сумка для транспортирования прибора 1 шт.; Универсальный двухпроводный кабель 1 шт;</t>
  </si>
  <si>
    <t>Технические характеристики
 максимальный выдаваемый ток до 800 А;
максимально выдаваемое напряжение до 500 В;
длительная и максимальная выдаваемая мощность до 2200 и 4200 ВА соответственно;
возможность регулировки тока, частот, фазы (угла);
 мультиметр позволяет измерять ток, частоту, фазу;
источник оперативного питания;
возможность полноценной проверки трансформаторов тока и т.д. Комплект поставки:  Испытательный прибор 1 шт; Кабель сетевой 1 1шт; Комплект силовых кабелей для подключения 1 шт.; Концеватели 1 шт.; Отводы для подключения кабеля 1 шт; Сумка для принадлежностей 1 шт; Сумка для транспортирования прибора 1 шт.; Универсальный двухпроводный кабель 1 шт;</t>
  </si>
  <si>
    <t>Прибор для испытания Мост постоянного тока Р-334. Мост измерительный постоянного тока Р333 предназначен для измерения электрического сопротивления, определения места повреждения кабеля, замера асимметрии проводов, может использоваться как магазин сопротивлений.
Прибор  выполнен в карболитовом корпусе и меет декадный набор величины сопротивления. Работает от встроенных элементов питания, ряд диапазонов допускает подключение внешнего источника питания. Погрешность измерений зависит от измеряемого диапазона. Балансировка плеч моста Р333 осуществляется посредством указателя баланса на светодиодах.</t>
  </si>
  <si>
    <t>25.73.30.100.020.00.0796.000000000000</t>
  </si>
  <si>
    <t>для удаления первичного покрытия оптоволоконных кабелей</t>
  </si>
  <si>
    <t xml:space="preserve">Съемники изоляции для кабеля с оболочкой из сшитого полиэтиленаHAUPA 200524Инструмент режет полиэтиленовую кабельную оболочку, включая ламинированную оболочку, с толщиной стенки до 8 мм и применяется для разделки одножильных XLPE кабелей сечением от 35 мм² (на 10 кВ) до 500 мм² (на 35 кВ) и наружным диаметром кабеля (по оболочке) 15-50 мм.                                                       Комплектация:
1 инструмент для снятия оболочки 
2. пластиковая призма 
3.  инструмент для снятия полупроводящего слоя 
4. силиконовая паста 
 5. кромкорез 
 6. ключ для смены ножей
 7 пластиковый чемодан
</t>
  </si>
  <si>
    <t>25.73.30.970.010.00.0839.000000000001</t>
  </si>
  <si>
    <t>Комплект инструментов</t>
  </si>
  <si>
    <t>для слесарно-монтажных работ</t>
  </si>
  <si>
    <t>Съемники изоляции для кабеля с оболочкой из сшитого полиэтиленаHAUPA 200524Инструмент режет полиэтиленовую кабельную оболочку, включая ламинированную оболочку, с толщиной стенки до 8 мм и применяется для разделки одножильных XLPE кабелей сечением от 35 мм² (на 10 кВ) до 500 мм² (на 35 кВ) и наружным диаметром кабеля (по оболочке) 15-50 мм.                                                       Комплектация:
1 инструмент для снятия оболочки 
2. пластиковая призма 
3.  инструмент для снятия полупроводящего слоя 
4. силиконовая паста 
 5. кромкорез 
 6. ключ для смены ножей
 7 пластиковый чемодан</t>
  </si>
  <si>
    <t>26.51.41.000.011.00.0796.000000000001</t>
  </si>
  <si>
    <t xml:space="preserve">Прибор  </t>
  </si>
  <si>
    <t xml:space="preserve">  для определения мест повреждения на кабельной трассе
</t>
  </si>
  <si>
    <t xml:space="preserve">Прибор определения мест замык. на кабелей ВЛНазначение прибора для определения мест замыканий ПОМЗ-3Прибор для определения мест замыканий  предназначен для:
✓определения мест утечки тока на землю в воздушных ЛЭП напряжением от 6 до 35 кВ и определения повреждённых отводов от линии;
✓прослеживания трассы подземного кабеля напряжением от 6 до 35 кВ;
✓прослеживания трассы подземного кабеля любого напряжения и обнаружения места замыкания в кабеле при подключении к нему звукового генератора частотой 550Гц.
Диапазон регистрируемых утечек тока 0,1 -30А 
Номинальное напряжение питания от автономных источников питания, В 3,6+1,4 
Номинальное показание стрелочного индикатора, Дб 0 
Чувствительность устройства, мВ, не более 2 
Подавление частоты 50 Гц по отношению к частоте 550Гц, Дб, не менее 50 
Длительность работы устройства от аккумуляторов емкостью0,45 Ач, ч, не менее 30 
Масса устройства без зарядного устройства, кг, не более 0,5 
Длительность автономной работы не менее 20 часов 
Регистрирует утечку тока на расстоянии от 5 до 20 метров от повреждённого участка линии 
</t>
  </si>
  <si>
    <t xml:space="preserve">26.51.43.300.010.00.0839.000000000001 </t>
  </si>
  <si>
    <t xml:space="preserve">для измерения параметров цепеи электропитания, комплектующих 11-20 предметов
</t>
  </si>
  <si>
    <t xml:space="preserve">Выключатель дефектного тока Автомат ический выключатель ABB 4-pol. F204-40/0,03H Количество полюсов - 4
Номинальный дифференциальный ток IΔn - 30мА
Номинальный ток In - 40А
Номинальная частота - 50-60Гц </t>
  </si>
  <si>
    <t>22.21.29.700.001.00.0796.000000000013</t>
  </si>
  <si>
    <t xml:space="preserve"> Хомут</t>
  </si>
  <si>
    <t xml:space="preserve"> стяжка пластиковая, крепежная, длина 300 мм, ширина 5 мм</t>
  </si>
  <si>
    <t>Пластиковые застежки L=280 мм</t>
  </si>
  <si>
    <t xml:space="preserve"> наконечник</t>
  </si>
  <si>
    <t xml:space="preserve"> кабельный, медный</t>
  </si>
  <si>
    <t>Кабельный наконечник16мм2 М12</t>
  </si>
  <si>
    <t>Кабельный наконечник25 mm²  104 R / 12</t>
  </si>
  <si>
    <t>Кабельный наконечник50 mm²  105 R / 14</t>
  </si>
  <si>
    <t xml:space="preserve">Кабельный наконечник95 mm² </t>
  </si>
  <si>
    <t>Кабельный наконечник1 mm²  471 /10 (трубчатые) изолированные</t>
  </si>
  <si>
    <t>Кабельный наконечник1 mm²  471 /12 (трубчатые) изолированные</t>
  </si>
  <si>
    <t>Кабельный наконечник1,5 mm²  472 /10 (трубчатые) изолированные</t>
  </si>
  <si>
    <t>Кабельный наконечник1,5 mm²  472 /12 (трубчатые) изолированные</t>
  </si>
  <si>
    <t>Кабельный наконечник1,5 mm²  472 /18 (трубчатые) изолированные</t>
  </si>
  <si>
    <t>Кабельный наконечник2,5 mm²  473 / 12 (трубчатые) изолированные</t>
  </si>
  <si>
    <t>Кабельный наконечник2,5 mm²  473 /18 (трубчатые) изолированные</t>
  </si>
  <si>
    <t>Кабельный наконечник4 mm²  474 /12 (трубчатые) изолированные</t>
  </si>
  <si>
    <t>Кабельный наконечник4 mm²  474 /18 (трубчатые) изолированные</t>
  </si>
  <si>
    <t>Кабельный наконечник6 mm²  475 /12 (трубчатые) изолированные</t>
  </si>
  <si>
    <t>Кабельный наконечник6 mm²  475 /18 (трубчатые) изолированные</t>
  </si>
  <si>
    <t>Кабельный наконечник10 mm²  476 /12 (трубчатые) изолированные</t>
  </si>
  <si>
    <t>Кабельный наконечник10 mm²  476 /18 (трубчатые) изолированные</t>
  </si>
  <si>
    <t>Кабельный наконечник16 mm²  477 /12 (трубчатые) изолированные</t>
  </si>
  <si>
    <t>Кабельный наконечник16 mm²  477 /18 (трубчатые) изолированные</t>
  </si>
  <si>
    <t>Кабельный наконечник35 mm²  105 R / 6</t>
  </si>
  <si>
    <t>Кабельный наконечник35 mm²  105 R / 8</t>
  </si>
  <si>
    <t>Кабельный наконечник35 mm²  105 R / 10</t>
  </si>
  <si>
    <t>Кабельный наконечник35 mm²  105 R / 12</t>
  </si>
  <si>
    <t>Кабельный наконечникНаконечник медный луженный под опресовку размер 2,5-6</t>
  </si>
  <si>
    <t>Кабельный наконечникНаконечник медный луженный под опресовку размер 4-6</t>
  </si>
  <si>
    <t>Кабельный наконечникНаконечник медный луженный под опресовку размер 6-6</t>
  </si>
  <si>
    <t>Кабельный наконечникНаконечник медный луженный под опресовку размер 10-8</t>
  </si>
  <si>
    <t>Кабельный наконечникНаконечник медный луженный под опресовку размер 16-8</t>
  </si>
  <si>
    <t>Кабельный наконечникНаконечник медный луженный под опресовку размер 25-10</t>
  </si>
  <si>
    <t>Кабельный наконечникНаконечник медный луженный под опресовку размер 50-10</t>
  </si>
  <si>
    <t>Кабельный наконечникНаконечник медный луженный под опресовку размер 95-12</t>
  </si>
  <si>
    <t>27.12.24.500.000.04.0796.000000000006</t>
  </si>
  <si>
    <t xml:space="preserve"> Реле</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</si>
  <si>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</si>
  <si>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Трехфазное реле напряжения и контроля фазРеле напряжения РНПП-301  для защиты трехфазных потребителей от основных видов аварии в электрической сети</t>
  </si>
  <si>
    <t xml:space="preserve">Реле контроля переменного однофазного и постоянного напряжения
Реле контроля однофазного напряжения  для защиты электрооборудования от работы на пониженном или повышенном напряжении из-за неполадок в сети. </t>
  </si>
  <si>
    <t>27.12.24.500.002.00.0796.000000000000</t>
  </si>
  <si>
    <t>тип РВ, напряжение 220 В</t>
  </si>
  <si>
    <t>Многофункциональное реле времени Для коммутации электрических цепей переменного тока 220 В/50Гц и постоянного тока 24...100 В с регулируемой выдержкой времени</t>
  </si>
  <si>
    <t>24.42.23.500.000.00.0018.000000000000</t>
  </si>
  <si>
    <t>Проволока</t>
  </si>
  <si>
    <t>из алюминия и алюминиевых сплавов, для холодной высадки, ГОСТ 14838-78</t>
  </si>
  <si>
    <t>Провод Алюминевый провод со стальной проволкой марки АС-120</t>
  </si>
  <si>
    <t>Провод Алюминевый провод со стальной проволкой марки АС-95</t>
  </si>
  <si>
    <t>ПроводАлюминевый провод со стальной проволкой марки АС-70</t>
  </si>
  <si>
    <t>24.20.13.900.001.01.0006.000000000011</t>
  </si>
  <si>
    <t>Рукав</t>
  </si>
  <si>
    <t xml:space="preserve"> металлический, оцинкованный, герметичный, диаметр 16 мм</t>
  </si>
  <si>
    <t>Металлорукав Металлорукав в ПВХ изоляции серого или черного цвета Ø  15 мм.</t>
  </si>
  <si>
    <t>25.94.11.300.000.06.0796.000000000000</t>
  </si>
  <si>
    <t>Болт</t>
  </si>
  <si>
    <t xml:space="preserve"> стяжной, стальной, диаметр резьбы М20, длина 150 мм, шаг резьбы 2,5 мм</t>
  </si>
  <si>
    <t>Распорные болтыD-16мм²</t>
  </si>
  <si>
    <t>23.61.12.000.005.00.0796.000000000001</t>
  </si>
  <si>
    <t>Плита</t>
  </si>
  <si>
    <t>дорожная, марка ПД6, ГОСТ 8020-90</t>
  </si>
  <si>
    <t>Дорожные плиты 6х2 мДорожные плиты 6х2 м</t>
  </si>
  <si>
    <t>26.40.20.900.000.00.0796.000000000004</t>
  </si>
  <si>
    <t>жидкокристаллический (LCD), цифровой</t>
  </si>
  <si>
    <t>Компактный тепловизор FLIR E40Тепловизор с матрицей разрешением 160 x 120 пикселей, Число пикселей 19 200, Тепловая чувствительность &lt; 0.07°C, Погрешность ±2% или 2°C, Температурный диапазон от -20 до +650°C, Поле зрения 25° x 19°, Фокусировка Ручная, Увеличение 2-х кратное цифровое, Дисплей 3.5" цветной LCD тачскрин экран, Дополнительные возможности съемки: Лазерная метка, 3-х МП камера видимого спектра, функция картинка в картинке.</t>
  </si>
  <si>
    <t>Компактный тепловизор с матрицей разрешением 160 x 120 пикселей, Число пикселей 19 200, Тепловая чувствительность &lt; 0.07°C, Погрешность ±2% или 2°C, Температурный диапазон от -20 до +650°C, Поле зрения 25° x 19°, Фокусировка Ручная, Увеличение 2-х кратное цифровое, Дисплей 3.5" цветной LCD тачскрин экран, Дополнительные возможности съемки: Лазерная метка, 3-х МП камера видимого спектра, функция картинка в картинке.</t>
  </si>
  <si>
    <t>27.12.23.700.013.00.0796.000000000003</t>
  </si>
  <si>
    <t>тип РЕ 19-35-3129 250А</t>
  </si>
  <si>
    <t>РубильникРубильник 250 А  ВР32-35 А 30220 – 00 УХЛ3</t>
  </si>
  <si>
    <t>27.12.23.700.013.00.0796.000000000004</t>
  </si>
  <si>
    <t>тип РЕ 19-35-3129 400А</t>
  </si>
  <si>
    <t>РубильникРубильник 400 А  ВР32-37 В 31250 – 32 УХЛ3</t>
  </si>
  <si>
    <t>26.30.60.000.033.00.0796.000000000000</t>
  </si>
  <si>
    <t>Кнопка</t>
  </si>
  <si>
    <t>с пружинным возвратом</t>
  </si>
  <si>
    <t>Кнопка грибковая с фиксациейКнопка грибковая с фиксацией  XB2-BS642</t>
  </si>
  <si>
    <t xml:space="preserve">25.73.30.300.002.00.0704.000000000008 </t>
  </si>
  <si>
    <t>рожковые, в наборе 10 предметов, 6-32 мм</t>
  </si>
  <si>
    <t>Набор рожковых ключей8 предметов, 6-22мм PROXXON поз. 23800</t>
  </si>
  <si>
    <t xml:space="preserve"> для ножовки по металлу, металлическое, ГОСТ 6645-86</t>
  </si>
  <si>
    <t xml:space="preserve">Полотно для ножовки по металлуПолотно для ножовки по металлу.  Длина 315мм. Ширина 13,6мм. </t>
  </si>
  <si>
    <t xml:space="preserve">25.99.29.490.063.01.0796.000000000018 </t>
  </si>
  <si>
    <t>Шпилька</t>
  </si>
  <si>
    <t>металлическая, диаметр 2 мм, длина 60 мм</t>
  </si>
  <si>
    <t>Шпильки резбовые М6Шпильки резбовые М6</t>
  </si>
  <si>
    <t>Шпильки резбовые М8Шпильки резбовые М8</t>
  </si>
  <si>
    <t>Шпильки резбовые М10Шпильки резбовые М10</t>
  </si>
  <si>
    <t>Шпильки резбовые М12Шпильки резбовые М12</t>
  </si>
  <si>
    <t>25.99.29.490.065.00.0796.000000000000</t>
  </si>
  <si>
    <t>Пресс-масленка</t>
  </si>
  <si>
    <t>для пластиных смазочных материалов, прямая</t>
  </si>
  <si>
    <t xml:space="preserve">Набор пресс-маслёнокНабор сменных пресс-маслёнок в пластиковом диспенсере GFT/KIT/M-80 </t>
  </si>
  <si>
    <t>25.73.30.100.004.00.0796.000000000000</t>
  </si>
  <si>
    <t>Инструмент для удаления экструдированного слоя</t>
  </si>
  <si>
    <t>с шестигранным ключом, диаметр кабелей 18-45 мм</t>
  </si>
  <si>
    <t>Инструмент для снятия полупроводящего слоя с кабеля 6-10 кВ.Инструмент для снятия полупроводящего слоя с кабеля 6-10 кВ.</t>
  </si>
  <si>
    <t>Инструмент для снятия полупроводящего слоя с кабеля 6-10 кВ.</t>
  </si>
  <si>
    <t>28.24.11.900.004.00.0796.000000000000</t>
  </si>
  <si>
    <t>Молоток отбойный</t>
  </si>
  <si>
    <t>электрический, мощность 500 Вт</t>
  </si>
  <si>
    <t>Отбойный молоток Hilti TE 1000-AVRОтбойный молоток Hilti TE 1000-AVR</t>
  </si>
  <si>
    <t xml:space="preserve">Отбойный молоток </t>
  </si>
  <si>
    <t>25.71.11.920.000.00.0796.000000000007</t>
  </si>
  <si>
    <t>Ножницы кабельные</t>
  </si>
  <si>
    <t>секторные, диаметр перерезаемых кабелей до 70 мм</t>
  </si>
  <si>
    <t>Кабельные ножницыКабельные ножницы</t>
  </si>
  <si>
    <t>КувалдаКувалда</t>
  </si>
  <si>
    <t>25.99.29.190.004.00.0796.000000000000</t>
  </si>
  <si>
    <t xml:space="preserve"> Зажим</t>
  </si>
  <si>
    <t>тип СОАС</t>
  </si>
  <si>
    <t>Зажим соеденительный овальныйТип СОАС 120 для соединения провода марки АС-120</t>
  </si>
  <si>
    <t>Зажим соеденительный овальныйТип  СОАС 95 для соединения провода марки АС-95</t>
  </si>
  <si>
    <t>Зажим соеденительный овальныйТип  СОАС 70 для соединения провода марки АС-70</t>
  </si>
  <si>
    <t>25.99.29.190.004.00.0796.000000000014</t>
  </si>
  <si>
    <t>тип НБ</t>
  </si>
  <si>
    <t>Зажим натяжной болтовойТип НБ 2-6 зажим нятяжной трех болтавой для провода Марки АС-70,95</t>
  </si>
  <si>
    <t>23.43.10.300.000.00.0796.000000000263</t>
  </si>
  <si>
    <t xml:space="preserve">Изолятор </t>
  </si>
  <si>
    <t xml:space="preserve"> тип ШФ-20 Г, штыревой</t>
  </si>
  <si>
    <t>Изолятор штыревой фарфоровыйТип ШФ-20 двух юбочный, фарфоровый</t>
  </si>
  <si>
    <t>Изолятор двухъюбочный штыревой фарфоровый. Минимальная разрушающая сила на изгиб, кН 13.Номинальное напряжение, кВ20. Длина пути утечки тока, мм325</t>
  </si>
  <si>
    <t xml:space="preserve">23.43.10.500.002.00.0796.000000000002 </t>
  </si>
  <si>
    <t>фарфоровый, опорно-штыревой, наружной установки</t>
  </si>
  <si>
    <t>Изолятор подвесной стеклянныйТип ПС -70Е стеклянный</t>
  </si>
  <si>
    <t>Изолятор подвесной стеклянный</t>
  </si>
  <si>
    <t>Зажим плашечный альюминевыйТип ПА-2-2 зажим плашечный альюминевый для провода марки АС-50,70</t>
  </si>
  <si>
    <t>Зажим плашечный алюминевыйТип ПА-3-2 зажим плашечный алюминевый для провода марки АС-95,120</t>
  </si>
  <si>
    <t>25.99.29.190.021.00.0796.000000000005</t>
  </si>
  <si>
    <t>Звено</t>
  </si>
  <si>
    <t>тип ПТР</t>
  </si>
  <si>
    <t>Звено промежуточноеТип ПРТ-7-1 звено промежуточное</t>
  </si>
  <si>
    <t xml:space="preserve">17.23.13.130.000.00.0796.000000000000 </t>
  </si>
  <si>
    <t>Журнал</t>
  </si>
  <si>
    <t>регистрации</t>
  </si>
  <si>
    <t>Журнал противопожарных и противоаварийных тренеровокВ твердом переплете 120 страниц</t>
  </si>
  <si>
    <t xml:space="preserve">28.13.14.510.000.00.0796.000000000636 </t>
  </si>
  <si>
    <t xml:space="preserve"> вертикальный, многоступенчатый, подача 10 м3/ч, напор 165,2 м, мощность электродвигателя 7,5 кВт, центробежный</t>
  </si>
  <si>
    <t xml:space="preserve">НасосDFBY C4934058  070000935Водяная помпа (насос) </t>
  </si>
  <si>
    <t xml:space="preserve"> для ИБП, напряжение 12 В, емкость от 90-200 А*ч   
</t>
  </si>
  <si>
    <t xml:space="preserve">Аккумулятор Напряжение [В]: 12
Емкость батареи [Ач]: 140
Ток холодной прокрутки EN [в А]: 800
Длина [мм]: 513
Ширина [мм]: 190
Высота [мм]: 190
 Полярность: 3
Токовыводы: 1
Размеры корпуса: H8/LN5
Масса (в незалитом виде): 30        
</t>
  </si>
  <si>
    <t xml:space="preserve">28.29.82.500.002.02.0796.000000000000 </t>
  </si>
  <si>
    <t>очистки, для сбора мелких частиц</t>
  </si>
  <si>
    <t>Фильтр Тип PA-2771 США Фильтр  воздушный</t>
  </si>
  <si>
    <t>Фильтр Тип PA2475 США Фильтр  воздушный</t>
  </si>
  <si>
    <t>Фильтр DEUTZ BF6M 1015C №9138345 Тип  B218 США Baldwin FiltersФильтр  масляный</t>
  </si>
  <si>
    <t>Фильтр Тип B 7156 США Baldwin FiltersФильтр  масляный</t>
  </si>
  <si>
    <t xml:space="preserve">Фильтр Тип MP 29831Фильтр  топливный    </t>
  </si>
  <si>
    <t>Фильтр Тип BF988 США Baldwin FiltersФильтр  топливный</t>
  </si>
  <si>
    <t>Фильтр Тип ВF 825 США Baldwin FiltersФильтр  топливный</t>
  </si>
  <si>
    <t>Фильтр Тип FS-1221Фильтр  топливный</t>
  </si>
  <si>
    <t>Фильтр Тип BF1280 США Baldwin FiltersФильтр  топливный</t>
  </si>
  <si>
    <t>Фильтр Тип BF900 США Baldwin FiltersФильтр  топливный</t>
  </si>
  <si>
    <t xml:space="preserve">НасосТип аппаратуры 2643С643WC/5/  82395MWB  1386 / 3340F262TТопливная аппаратура (насос) </t>
  </si>
  <si>
    <t>28.92.61.500.103.00.0796.000000000001</t>
  </si>
  <si>
    <t xml:space="preserve"> Датчик давления</t>
  </si>
  <si>
    <t>для специальной и специализированной грузоподъемной техники, масла</t>
  </si>
  <si>
    <t>Датчик№21Y8054 0700 4931169 Датчик давления масла</t>
  </si>
  <si>
    <t>29.31.21.350.000.01.0796.000000000000</t>
  </si>
  <si>
    <t xml:space="preserve"> Свеча зажигания</t>
  </si>
  <si>
    <t>для легкового автомобиля, резьба М10, короткая</t>
  </si>
  <si>
    <t>СвечаТип: NGK  BP5EYСвечи зажигания Ø 16 мм.</t>
  </si>
  <si>
    <t xml:space="preserve"> стальной, облегченный, ГОСТ 17679-80</t>
  </si>
  <si>
    <t>ХомутØ 16 мм.металлический Ø 16 мм.</t>
  </si>
  <si>
    <t>22.19.40.300.000.00.0796.000000000039</t>
  </si>
  <si>
    <t xml:space="preserve">Ремень </t>
  </si>
  <si>
    <t xml:space="preserve"> клиновый, приводный, с сечением А-1280, ГОСТ 1284.2-89</t>
  </si>
  <si>
    <t>Ремень 13х 1275 клиновый</t>
  </si>
  <si>
    <t>КраскаКраска грунтовая(серая)</t>
  </si>
  <si>
    <t>27.20.24.900.000.00.0796.000000000000</t>
  </si>
  <si>
    <t>Клемма</t>
  </si>
  <si>
    <t>аккумуляторная, свинцовая</t>
  </si>
  <si>
    <t>КлеммаКлемма для АКБ минусовая</t>
  </si>
  <si>
    <t>КлеммаКлемма для АКБ плюсовая</t>
  </si>
  <si>
    <t>19.20.29.500.000.01.0112.000000000015</t>
  </si>
  <si>
    <t xml:space="preserve"> моторное, для бензиновых двигателей, обозначение по SAE 15W-40
</t>
  </si>
  <si>
    <t xml:space="preserve">МаслоКласс SAE  15W-40
Кинематическая вязкость ASTM D445 
при 40 0С сСт 106
при 100 0С сСт 14,4
Индекс вязкости  136
Зольность сульфатная %мас.доля 1,35
Щелочное число мг КОН/г 10,1
Температура застывания  0С -27
Температура вспышки 0С 220
Плотность при 15 0С кг/л 0,88
</t>
  </si>
  <si>
    <t>Ремень  Тип C 3911620 8PK 1727 Roulunds 71 RL 101 0801</t>
  </si>
  <si>
    <t>Ремень 13х 1325клиновый</t>
  </si>
  <si>
    <t xml:space="preserve">28.11.42.900.066.01.0796.000000000000 </t>
  </si>
  <si>
    <t>для дизельного двигателя, топливный</t>
  </si>
  <si>
    <t xml:space="preserve">НасосТип 4944057 CPES6P120D120RS 0801  4223, 10 404 716 038 010-63818884Топливная аппаратура (насос) </t>
  </si>
  <si>
    <t xml:space="preserve">Насос Тип 4944057 CPES6P120D120RS 0801  4223, 10 404 716 038 010-63818884 Топливная аппаратура (насос) </t>
  </si>
  <si>
    <t xml:space="preserve">НасосТип STANADYNE KG DB4 629-5512 1500 12396140 RE-503049Топливная аппаратура (насос) </t>
  </si>
  <si>
    <t>22.19.30.500.000.01.0006.000000000000</t>
  </si>
  <si>
    <t xml:space="preserve"> резиновый, с текстильным каркасом, поливочный, усиленный, диаметр 15 мм, ГОСТ 5398-76</t>
  </si>
  <si>
    <t xml:space="preserve">РукавВнутрений Ø 16±0,5мм Рабочее давление - Мпа 2,5 температура рабочей среды- от -50 до +100резиновый напорный </t>
  </si>
  <si>
    <t xml:space="preserve">НасосТип 5258153 101208802 10 403 716 256 010-63818884ТНВД (топливный насос высокого давления) </t>
  </si>
  <si>
    <t xml:space="preserve">Насос Тип 5258153 101208802 10 403 716 256 010-63818884 ТНВД (топливный насос высокого давления) </t>
  </si>
  <si>
    <t xml:space="preserve">Ремень  Тип ремня: C 3288475 8PK 1725  </t>
  </si>
  <si>
    <t xml:space="preserve">22.21.29.300.001.00.0796.000000000002 </t>
  </si>
  <si>
    <t>гибкий, для подачи химических реагентов</t>
  </si>
  <si>
    <t xml:space="preserve">ШлангВнутрений Ø 25мм.маслостойкий </t>
  </si>
  <si>
    <t>28.11.42.900.038.00.0796.000000000000</t>
  </si>
  <si>
    <t>Помпа</t>
  </si>
  <si>
    <t xml:space="preserve"> для дизельного двигателя, топливоподкачивающего насоса</t>
  </si>
  <si>
    <t>ПомпаМодель 3412 парт номер 4N3287Ручная покачивающая</t>
  </si>
  <si>
    <t>ШлангМодель 3412, парт номер 5N6062</t>
  </si>
  <si>
    <t>ШлангМодель 3412, парт номер 5N6756</t>
  </si>
  <si>
    <t xml:space="preserve">26.60.12.900.015.00.0796.000000000003 </t>
  </si>
  <si>
    <t xml:space="preserve"> медицинский, электронный</t>
  </si>
  <si>
    <t>ТермометрUNI-T UT 301A  -18~350 C° IR THERMOMETER лазерный</t>
  </si>
  <si>
    <t>Температурный диапазон -18~350 C°</t>
  </si>
  <si>
    <t xml:space="preserve">Ремень 1220x13 клиновый для дизель генератора PERIN </t>
  </si>
  <si>
    <t xml:space="preserve">Ремень 1030x10 клиновый для дизельгенератора PERIN </t>
  </si>
  <si>
    <t xml:space="preserve">Ремень 1250x10 клиновый для компрессора инструментального воздуха BOGE S29 </t>
  </si>
  <si>
    <t>27.11.61.000.030.00.0796.000000000000</t>
  </si>
  <si>
    <t xml:space="preserve">Радиатор </t>
  </si>
  <si>
    <t>для дизельной электростанции</t>
  </si>
  <si>
    <t xml:space="preserve">Радиатор Тип Perkins AG37552 U635405радиатор системы охлаждения для дизельгенератора Perkins KING SIZE K470-WP/S  сер№ AG37552*U620477 2004 г </t>
  </si>
  <si>
    <t>28.11.42.900.028.01.0796.000000000000</t>
  </si>
  <si>
    <t xml:space="preserve">Сальник </t>
  </si>
  <si>
    <t>для дизельного двигателя</t>
  </si>
  <si>
    <t>Сальник Тип POWER PART 2418F436 SHAFT ROTATION GACO 51332 ANGUSпередний кореной для дизельгенератора Perkins KING SIZE K470-WP/S  сер№ AG37552*U620477 2004г.</t>
  </si>
  <si>
    <t>Насос(помпа)  для охлаждающий жидкости дизельгенератораТип помпы R522048</t>
  </si>
  <si>
    <t xml:space="preserve"> для ИБП, напряжение 12 В, емкость от 90-200 А*ч</t>
  </si>
  <si>
    <t xml:space="preserve">Аккумулятор Напряжение: 12V; 
Емкость батареи [Ач]: 225; Ток холодной прокрутки EN [в А]: 1150; Длина [мм]: 518; Ширина [мм]: 276; Высота [мм]: 242; Полярность: 3; Токовыводы: 1; Масса (в незалитом виде): 62; </t>
  </si>
  <si>
    <t>28.11.42.900.044.00.0796.000000000000</t>
  </si>
  <si>
    <t>Турбокомпрессор</t>
  </si>
  <si>
    <t xml:space="preserve"> для дизельного двигателя</t>
  </si>
  <si>
    <t>Турбокомпрессор тип P/N RESO94 35 model S200S055 S/N F0105A Q62</t>
  </si>
  <si>
    <t xml:space="preserve">Турбокомпрессор для дизельгенератор JOHN DEERI. тип P/N RE5O94 35 model S200S055 S/N F0105A Q62 </t>
  </si>
  <si>
    <t>28.11.42.900.059.00.0796.000000000000</t>
  </si>
  <si>
    <t>Форсунки Тип форсунки:  C 4948368                 OPR CHINA                                       KBAL105 P29012                        20.5 Mpa 376Тип форсунки:  C 4948368                 OPR CHINA                                       KBAL105 P29012                        20.5 Mpa 376</t>
  </si>
  <si>
    <t>13.94.12.330.000.00.0006.000000000000</t>
  </si>
  <si>
    <t>Синтепон</t>
  </si>
  <si>
    <t>нетканое полотно, плотность 200-500 гр/м2, ширина 150 см</t>
  </si>
  <si>
    <t>СинтепонСинтепон толщиной 10мм, шириной  1000мм.</t>
  </si>
  <si>
    <t>27.11.32.350.000.00.0796.000000000000</t>
  </si>
  <si>
    <t xml:space="preserve"> электростанция</t>
  </si>
  <si>
    <t xml:space="preserve"> передвижная, бензиновая</t>
  </si>
  <si>
    <t>Переносная электростанцияMATEUS 6,5GFE3 220/380 50Hz 6,5kw</t>
  </si>
  <si>
    <t>28.11.41.900.037.00.0796.000000000000</t>
  </si>
  <si>
    <t xml:space="preserve"> Фильтрующий элемент</t>
  </si>
  <si>
    <t>для дизель-генераторов морских судов, топливного фильтра</t>
  </si>
  <si>
    <t>Фильтр ДЭС  CUMMINS  APD 2000  6СТА8,3-02Фильтр воздушный 3281238Фильтр воздушный 3281238</t>
  </si>
  <si>
    <t>Фильтр ДЭС DOOSAN 630
Фильтр маслянный X4162E</t>
  </si>
  <si>
    <t>Фильтр ДЭС DOOSAN 630Фильтр топливный CX0814CФильтр топливный CX0814C</t>
  </si>
  <si>
    <t>22.19.40.300.000.00.0796.000000000179</t>
  </si>
  <si>
    <t xml:space="preserve"> клиновый, вентиляторный, размер 8,5*8-1250 мм, ГОСТ 5813-93.</t>
  </si>
  <si>
    <t>GENPOWER DOOSAN          Р-222 LE"    model GDD 680Ремень вентилятора С3911620ВРК1727С3911620ВРК1727</t>
  </si>
  <si>
    <t>28.13.32.000.145.11.0796.000000000000</t>
  </si>
  <si>
    <t xml:space="preserve"> Фильтр</t>
  </si>
  <si>
    <t>маслянный, для двигателя винтового воздушного компрессора</t>
  </si>
  <si>
    <t>Фильтр маслянный Для компрессорa Atlas Copco модель GA-18 GENUINE PART 1 625 4800 00 max 15bar  для компрессорa Atlas Copco модель GA-18 GENUINE PART 1 625 4800 00 max 15bar</t>
  </si>
  <si>
    <t>Фильтр маслянный Для компрессорa Atlas Copco модель GA-18  ORIGINAL PART; 
1 625 4811 00  MAX.WORKING PRESSURE 20BAR; 
MAX. TEMP 120°C VOLUME 3.14 для компрессорa Atlas Copco модель GA-18  ORIGINAL PART - 1 625 4811 00  MAX.WORKING PRESSURE 20BAR MAX. TEMP 120°C VOLUME 3.14</t>
  </si>
  <si>
    <t>28.29.13.300.003.01.0796.000000000016</t>
  </si>
  <si>
    <t xml:space="preserve"> топливный, для дизельного генератора</t>
  </si>
  <si>
    <t xml:space="preserve">DEUTZ BF6M 1015C2Фильтр топливный   LF-5039  Фильтр топливный   LF-5039  </t>
  </si>
  <si>
    <t xml:space="preserve">DEUTZ BF6M 1015C3Фильтр топливный   FF-231 Фильтр топливный   FF-231 </t>
  </si>
  <si>
    <t>DEUTZ BF6M 1015C4Фильтр воздушный AF-1802Фильтр воздушный AF-1802</t>
  </si>
  <si>
    <t xml:space="preserve">28.13.14.900.002.06.0796.000000000000 </t>
  </si>
  <si>
    <t>НасосНасос для перекачки топлива бочковой 220В, 700Вт, 60 л/мин</t>
  </si>
  <si>
    <t>Насос для перекачки топлива бочковой 220В, 700Вт, 60 л/мин</t>
  </si>
  <si>
    <t>НасосБочковой рычажный насос для масел</t>
  </si>
  <si>
    <t>Аккумуляторная батареяАккумуляторная батарея 12В 180Ач 1000ААккумуляторная батарея 12В 180Ач 1000А</t>
  </si>
  <si>
    <t>Аккумуляторная батарея 12В 180Ач 1000А</t>
  </si>
  <si>
    <t>Аккумуляторные батареиАккумуляторные батареи Sonnenschein</t>
  </si>
  <si>
    <t>26.30.30.900.084.00.0796.000000000000</t>
  </si>
  <si>
    <t>Плата контроллера</t>
  </si>
  <si>
    <t>комплектующая часть АТС</t>
  </si>
  <si>
    <t>Плата управлениеПлата управление VBSK 20 Gm1</t>
  </si>
  <si>
    <t>26.51.52.300.001.00.0839.000000000000</t>
  </si>
  <si>
    <t>Контроллер микропроцессорный</t>
  </si>
  <si>
    <t>тактовая частота модуля процессора 24 МГц, объем ОЗУ 8 Кбайт, объем энергонезависимой памяти программ и данных 128 Кбайт</t>
  </si>
  <si>
    <t>Комплектующие для СУКонтроллер УМКА-03 АТ.654226.265</t>
  </si>
  <si>
    <t>Комплектующие для СУВА88-35-3-СП-Р-О-О 250А (автоматический выключатель для СУ 250 А)</t>
  </si>
  <si>
    <t>Комплектующие для СУРеле маломощные RUC-1013-25-1024 RELPOL</t>
  </si>
  <si>
    <t>Комплектующие для СУКлеммная панель GUC11 RELPOL с прижимной скобой</t>
  </si>
  <si>
    <t>27.51.13.300.000.00.0796.000000000006</t>
  </si>
  <si>
    <t xml:space="preserve">Машина стиральная </t>
  </si>
  <si>
    <t>автоматическая, класс стирки А, класс отжима А, загрузка белья не менее 8 кг</t>
  </si>
  <si>
    <t xml:space="preserve">Машина стиральная Стиральная машина  - отдельностоящая,с фронтальной загрузкой до 8 кг  Стиральная машина  - отдельностоящая,с фронтальной загрузкой до 8 кг  </t>
  </si>
  <si>
    <t xml:space="preserve">Машина стиральная - отдельностоящая,с фронтальной загрузкой до 8 кг  </t>
  </si>
  <si>
    <t>28.13.14.900.002.09.0796.000000000000</t>
  </si>
  <si>
    <t>Насос  циркуляционный Циркуляционный насос для системы отопления, резьбовое соединение с фитингами для системы отопления</t>
  </si>
  <si>
    <t>Насос циркуляционный
Циркуляционный насос для системы отопления, резьбовое соединение с фитингами для системы отопления</t>
  </si>
  <si>
    <t>Циркуляционный насос. Для системы отопления, резьбовое соединение с фитингами производительность 0,3÷4,3; Потребляемая мощность 270/210/150 напор 14÷0,2м; межосевое расстояние180; Патрубки, дюйм 1 1/2;  Диаметр 32мм.  масса 4,9 кг. Диаметр 32мм.</t>
  </si>
  <si>
    <t>27.51.21.900.000.00.0796.000000000000</t>
  </si>
  <si>
    <t>для резки овощей</t>
  </si>
  <si>
    <t>CлайсерСлайcер - 220 В,номинальня мощность 0,21 кВтСлайcер - 220 В,номинальня мощность 0,21 кВт</t>
  </si>
  <si>
    <t>28.25.13.900.002.00.0796.000000000000</t>
  </si>
  <si>
    <t>Прилавок-витрина</t>
  </si>
  <si>
    <t>для хранения замороженных пищевых продуктов, объем 0,3 м3</t>
  </si>
  <si>
    <t>Прилавок  для раздачи и хранения салатовПрилавок для раздачи и хранения салатовПрилавок для раздачи и хранения салатов</t>
  </si>
  <si>
    <t>25.99.29.490.085.00.0796.000000000000</t>
  </si>
  <si>
    <t>Тележка</t>
  </si>
  <si>
    <t>покупательская, хромированное покрытие, объем 100 л</t>
  </si>
  <si>
    <t>Тележка для прачкиТележка для белья на 200л. Корпус металл, полимерное покрытие металлик.Тележка для белья на 200л. Корпус металл, полимерное покрытие металлик.</t>
  </si>
  <si>
    <t>Тележка для белья на 200л. Корпус металл, полимерное покрытие металлик.</t>
  </si>
  <si>
    <t>28.93.17.100.001.00.0796.000000000000</t>
  </si>
  <si>
    <t>Машина тестомесильная</t>
  </si>
  <si>
    <t>мощность 1,1 кВт, объем загрузки 60 кг, производительность 120 кг/ч</t>
  </si>
  <si>
    <t xml:space="preserve">Машина тестомес.спирал. мод. TAURO 35-2VТестомес предназначен для замеса теста различной влажности (от 39 до 50%). Двухскоростная модель. Тестомес предназначен для замеса теста различной влажности (от 39 до 50%). Двухскоростная модель. </t>
  </si>
  <si>
    <t>28.25.13.400.000.00.0796.000000000000</t>
  </si>
  <si>
    <t xml:space="preserve"> Камера</t>
  </si>
  <si>
    <t xml:space="preserve"> холодильная, для столовой, стационарная</t>
  </si>
  <si>
    <t>Холодильная камера (холодильная ларь)Холодильная камера- общий объем 470-500 лХолодильная камера (холодильная ларь)</t>
  </si>
  <si>
    <t>25.30.12.300.011.00.0796.000000000000</t>
  </si>
  <si>
    <t>Установка парогенераторная</t>
  </si>
  <si>
    <t>производительность 75 кг пара/час</t>
  </si>
  <si>
    <t>Парогенератор  промышленный  емкость 5 л.Парогенератор  промышленный  емкость 5 л.мощн. 800Вт, объем 5 л., давл.пара 3,5 бар,мощн.бойл. 2240Вт,раб.время мин.6,5 ч.</t>
  </si>
  <si>
    <t>Парогенератор промышленный : Мощность утюга, Вт – 800,  Мощность бойлера, Вт – 1250,  Давление пара – 2.5 бар,  Емкость бачка – 3.5л,  Рабочее время – минимум 5 часа,  Напряжение (V) – 220В,  Вес, кг – 8</t>
  </si>
  <si>
    <t>27.12.40.900.049.00.0796.000000000001</t>
  </si>
  <si>
    <t>вертикальной установки, объем 50 л</t>
  </si>
  <si>
    <t>ЭлектроводонагревательЭлектроводонагреватель 50 лЭлектроводонагреватель 50 л</t>
  </si>
  <si>
    <t>Сплит-система Холодопроизводительность №12. Внутренний блок настенного исполненияхолодопроизводительность №12. Внутренний блок настенного исполнения</t>
  </si>
  <si>
    <t>22.21.29.300.001.00.0796.000000000000</t>
  </si>
  <si>
    <t xml:space="preserve"> гибкий, для сливного бачка унитаза</t>
  </si>
  <si>
    <t>Гибкие соединительные шланги к смывным бачкам и АристонамГибкие соединительные шланги к смывным бачкам и Аристонам L=50Гибкие соединительные шланги к смывным бачкам и Аристонам L=50, Рукав для воды гибкий в стальной оплетке  0,6м Г1/2-Г1/2  (1,0М Г1/2 - Г1/2) , P-20 bar      t- 100 град.С.</t>
  </si>
  <si>
    <t xml:space="preserve">22.21.29.300.001.00.0796.000000000001 </t>
  </si>
  <si>
    <t xml:space="preserve"> Шланг</t>
  </si>
  <si>
    <t>гибкий, для смесителя</t>
  </si>
  <si>
    <t>Гибкие соединительные шланги к смесителям умывальникаГибкие соединительные шланги к смесителям умывальникаГибкие соединительные шланги к смесителям умывальника , Рукав для воды гибкий в L=50, стальной оплетке  0,6м Г1/2-Г1/2  (1,0М Г1/2 - Г1/2) , P-20 bar      t- 100 град.С.</t>
  </si>
  <si>
    <t>Гибкие соединительные шланги к смывным бачкам и АристонамГибкие соединительные шланги к смывным бачкам и Аристонам L=100Гибкие соединительные шланги к смывным бачкам и Аристонам L=100, Рукав для воды гибкий в стальной оплетке  0,6м Г1/2-Г1/2  (1,0М Г1/2 - Г1/2) , P-20 bar      t- 100 град.С.</t>
  </si>
  <si>
    <t xml:space="preserve">13.92.11.300.000.00.0796.000000000004 </t>
  </si>
  <si>
    <t xml:space="preserve">Одеяло </t>
  </si>
  <si>
    <t>с открытой шерстью, размер 220*240 см, двухспальное, ГОСТ 9382-78</t>
  </si>
  <si>
    <t>Одеяло  верблюжьеМатериал х/б, верблюжья шерсть, полуторное  размер 2,0 (2,05) х 1,45(1,50)мМатериал х/б, верблюжья шерсть, полуторное</t>
  </si>
  <si>
    <t>27.51.27.000.000.00.0796.000000000001</t>
  </si>
  <si>
    <t>стальная, из керамической эмали, емкость 19-22 л, без гриля</t>
  </si>
  <si>
    <t>Микроволновая печь Микроволновая печь - 20лМикроволновая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t>
  </si>
  <si>
    <t>26.51.12.590.033.00.0796.000000000001</t>
  </si>
  <si>
    <t>Модуль индикации</t>
  </si>
  <si>
    <t>табло ТВ-1, для отражения информации о состоянии приемно-контрольного прибора</t>
  </si>
  <si>
    <t>Табло электронное Электронные часы-табло ,   электронный термометр-календарьЭлектронные часы-табло ,   электронный термометр-календарь</t>
  </si>
  <si>
    <t>27.51.25.900.001.00.0796.000000000001</t>
  </si>
  <si>
    <t>Диспенсер</t>
  </si>
  <si>
    <t>для воды, напольный, с холодильником</t>
  </si>
  <si>
    <t>Диспенсор для водыКуллер (диспенсор ) для воды Диспенсор напольный с фреоновым охлаждением</t>
  </si>
  <si>
    <t>Диспенсор для воды 
Куллер (диспенсор ) для воды Диспенсор напольный с фреоновым охлаждением</t>
  </si>
  <si>
    <t>32.30.14.000.022.01.0796.000000000000</t>
  </si>
  <si>
    <t>Тренажер</t>
  </si>
  <si>
    <t>спортивный, многофункциональный, турник, брусья, пресс</t>
  </si>
  <si>
    <t>Скамья для прессаСкамья для прессаСтальная рама , стойкая порошковая окраска,  Прочные прошитые подушки с плотным наполнителем,  Длинная эргономичная спинка,  Максимальная нагрузка 140 кг,  Спинка: 104х31 см.   Поролоновые валики для коленей и лодыжек (регулируемые по высоте). Рабочие размеры 133x36x60</t>
  </si>
  <si>
    <t>Скамья для пресса стальная рама , стойкая порошковая окраска,  Прочные прошитые подушки с плотным наполнителем,  Длинная эргономичная спинка,  Максимальная нагрузка 140 кг,  Спинка: 104х31 см.   Поролоновые валики для коленей и лодыжек (регулируемые по высоте). Рабочие размеры 133x36x60</t>
  </si>
  <si>
    <t>32.99.59.900.082.00.0796.000000000001</t>
  </si>
  <si>
    <t>Штрих-корректор</t>
  </si>
  <si>
    <t>с кисточкой и разбавителем</t>
  </si>
  <si>
    <t>Корректирующий карандаш с металлическим наконечником</t>
  </si>
  <si>
    <t>20.52.10.900.005.00.0796.000000000004</t>
  </si>
  <si>
    <t>Клей</t>
  </si>
  <si>
    <t xml:space="preserve"> эпоксидный, универсальный</t>
  </si>
  <si>
    <t>Клей момент особо прочный  Клей момент особо прочный 125 мг</t>
  </si>
  <si>
    <t>32.99.59.900.084.00.0796.000000000000</t>
  </si>
  <si>
    <t>армированный, ширина свыше 3 см, широкий</t>
  </si>
  <si>
    <t>Скотч  широкийСкотч  широкий  80 мм  х66 м</t>
  </si>
  <si>
    <t>Кресла для офиса  с роликами</t>
  </si>
  <si>
    <t>Сплит система Кондиционер Сплит сиcтема, холодопроизводительность №12. Внутренний блок настенного исполнения Gree-12: Bee R 410AКондиционер Сплит сиcтема, холодопроизводительность №12. Внутренний блок настенного исполнения Gree-12: Bee R 410A</t>
  </si>
  <si>
    <t>Сплит система Кондиционер, Класс холодопроизводительности - 12, внутренний блок настенного исполнения, наружный блок (сплит), охладитель R-410AКондиционер, Класс холодопроизводительности - 12, внутренний блок настенного исполнения, наружный блок (сплит), охладитель R-410A</t>
  </si>
  <si>
    <t>Сплит система Кондиционер, Класс холодопроизводительности - 18, внутренний блок настенного исполнения, наружный блок (сплит), охладитель R-410AКондиционер, Класс холодопроизводительности - 18, внутренний блок настенного исполнения, наружный блок (сплит), охладитель R-410A</t>
  </si>
  <si>
    <t>28.25.12.300.000.00.0796.000000000005</t>
  </si>
  <si>
    <t>колонно-напольный, площадь охлаждения 120-140м2, мощность охлаждения 4,9кВт, мощность обогрева 14,8 кВт</t>
  </si>
  <si>
    <t>Кондиционер напольный  Кондиционер напольный GREE 24 Кондиционер напольный GREE 24 , К 410 , комплектуются медными трубами</t>
  </si>
  <si>
    <t>стоячая на 3-х ножках, металлическая, для одежды</t>
  </si>
  <si>
    <t>Вешалка  напольная вертикальнаяВешалка  напольная вертикальнаявешалка  напольная вертикальная</t>
  </si>
  <si>
    <t>Вешалка  напольная вертикальная</t>
  </si>
  <si>
    <t xml:space="preserve">28.13.14.130.000.01.0796.000000000000 </t>
  </si>
  <si>
    <t xml:space="preserve"> центробежный, для подачи воды и других чистых жидкостей, горизонтальный, одноступенчатый с колесом двухстоороннего входа</t>
  </si>
  <si>
    <t>Насос К-100Насос К-100для полива</t>
  </si>
  <si>
    <t>Насос Гном  Насос Гном 10-10Насос Гном 10-10</t>
  </si>
  <si>
    <t>Насос PedrolloНасос Pedrollo МС 20-50Насос Pedrollo МС 20-50</t>
  </si>
  <si>
    <t>Насос PedrolloНасос Pedrollo МС 10-12Насос Pedrollo МС 10-12</t>
  </si>
  <si>
    <t>Насос PedrolloPUMP 2CP 32/21013, 40 =250l/min; H 94+56 m; Hmax 94 m; Hmin 56 m; t max 90 C.PUMP 2CP 32/21013, 40 =250l/min; H 94+56 m; Hmax 94 m; Hmin 56 m; t max 90 C.</t>
  </si>
  <si>
    <t>13.92.14.300.005.00.0839.000000000000</t>
  </si>
  <si>
    <t>Набор полотенец</t>
  </si>
  <si>
    <t>туалетный, из махровой ткани, состоит из трех полотенец разных размеров</t>
  </si>
  <si>
    <t>Полотенце в комплекте большое и маленькоеПолотенце бамбук   в комплекте большое  120*60 см и маленькое 80*60 см.Полотенце бамбук   в комплекте большое  120*60 см и маленькое 80*60 см.</t>
  </si>
  <si>
    <t>Полотенце бамбук   в комплекте большое  120*60 см и маленькое 80*60 см.</t>
  </si>
  <si>
    <t>25.29.11.300.003.00.0796.000000000006</t>
  </si>
  <si>
    <t>Бак</t>
  </si>
  <si>
    <t>мембранный, расширительный, вертикальный, объем 500 л</t>
  </si>
  <si>
    <t>Расширительный бак 500лРасширительный бак 500лрасширительный бак 500л</t>
  </si>
  <si>
    <t>28.92.30.300.000.00.0796.000000000001</t>
  </si>
  <si>
    <t>Машина снегоуборочная</t>
  </si>
  <si>
    <t>ручная, роторная, с бензиновым двигателем, мощность 4000 - 5000 Вт, колесная, самоходная, двухступенчатая шнековая система</t>
  </si>
  <si>
    <t>МОТОБЛОКУниверсальный мотоблок для уборки снега, сенокоса и культивации тип 2</t>
  </si>
  <si>
    <t>Универсальный мотоблок для уборки снега, сенокоса и культивации тип 2</t>
  </si>
  <si>
    <t>25.91.11.000.000.00.0796.000000000000</t>
  </si>
  <si>
    <t xml:space="preserve">Контейнер </t>
  </si>
  <si>
    <t>для бытового мусора, металлический</t>
  </si>
  <si>
    <t>Контейнер для ТБО Контейнер для ТБО металлический 1 м3контейнер металлический с крышкой объёмом 1 м3</t>
  </si>
  <si>
    <t>Контейнер для ТБО Контейнер для ТБО пластиковый 240 литрконтейнер для ТБО пластиковый 240 литр</t>
  </si>
  <si>
    <t>31.09.12.350.000.00.0796.000000000003</t>
  </si>
  <si>
    <t xml:space="preserve">Кровать </t>
  </si>
  <si>
    <t>двухярусная, габариты до: 1900x700x1850мм, Состоит из следующих элементов: две спинки, два основания, лестница, две ручки</t>
  </si>
  <si>
    <t xml:space="preserve">Кровать двухъяруснаяКровать двухъярусная металлическая </t>
  </si>
  <si>
    <t xml:space="preserve">31.09.12.590.000.00.0796.000000000000 </t>
  </si>
  <si>
    <t xml:space="preserve">Тумба </t>
  </si>
  <si>
    <t xml:space="preserve"> прикроватная, из ЛДСП, на колесиках</t>
  </si>
  <si>
    <t>Тумба прикроватнаяТумба прикроватная</t>
  </si>
  <si>
    <t>Кресло Кресло президентское</t>
  </si>
  <si>
    <t>13.93.11.000.001.00.0796.000000000003</t>
  </si>
  <si>
    <t xml:space="preserve">Дорожка  </t>
  </si>
  <si>
    <t xml:space="preserve"> узелковая, ворсовая, из химических текстильных материалов, среднеплотная от 90 до 176 тыс. узлов на м2</t>
  </si>
  <si>
    <t>Дорожка ковровая для комнат Дорожка ковровая  для комнат 1 х 2 метр</t>
  </si>
  <si>
    <t>Дорожка ковровая для комнат Дорожка ковровая дорожка 2х4,5 м</t>
  </si>
  <si>
    <t>28.25.20.900.000.00.0796.000000000001</t>
  </si>
  <si>
    <t xml:space="preserve">Вентилятор </t>
  </si>
  <si>
    <t>вытяжной</t>
  </si>
  <si>
    <t xml:space="preserve">Вытяжной вентилятор тип TEKSAN MODEL EC 1010E  вытяжной вентилятор тип TEKSAN MODEL EC 1010E  </t>
  </si>
  <si>
    <t>27.40.25.300.001.03.0796.000000000000</t>
  </si>
  <si>
    <t xml:space="preserve">Светильник </t>
  </si>
  <si>
    <t xml:space="preserve">комбинированного освещения, подвесной </t>
  </si>
  <si>
    <t xml:space="preserve">Светильник Светильник для душа светильник для душа </t>
  </si>
  <si>
    <t>23.99.19.900.002.00.0055.000000000000</t>
  </si>
  <si>
    <t xml:space="preserve">Плита  </t>
  </si>
  <si>
    <t>минераловатная, размер 1000*500*50 мм</t>
  </si>
  <si>
    <t>Плита потолочная минеральнаяПлита потолочная минеральнаяплита потолочная минеральная 100 кв.м</t>
  </si>
  <si>
    <t>Плита потолочная ПВХПлита потолочная ПВХ белаяплита потолочная ПВХ белая 50 кв.метр</t>
  </si>
  <si>
    <t>25.30.12.300.005.00.0796.000000000002</t>
  </si>
  <si>
    <t xml:space="preserve"> Нагреватель</t>
  </si>
  <si>
    <t xml:space="preserve"> тип 2, с отверстиями, ГОСТ 21789-76</t>
  </si>
  <si>
    <t>ТэнТен Harvia ZSP-255тэн  ZSP-255 3000 W</t>
  </si>
  <si>
    <t>ТэнТЭН Harvia ZSB-462 2750 ВтТЭН Harvia ZSB-462 2750 Вт</t>
  </si>
  <si>
    <t>27.51.26.600.000.00.0796.000000000002</t>
  </si>
  <si>
    <t>Электрокамин</t>
  </si>
  <si>
    <t xml:space="preserve"> классический</t>
  </si>
  <si>
    <t>ЭлектрокаменкаПечь для сауны Печь для сауны  (с пультом, камнем) объём парной 10 м3, напольного исполнения</t>
  </si>
  <si>
    <t>Электрокаменка печь для сауны  (с пультом, камнем) объём парной 10 м3, напольного исполнения</t>
  </si>
  <si>
    <t>КулерКулер на 20 литровдля столовых</t>
  </si>
  <si>
    <t>Кулер на 20 литров для столовых</t>
  </si>
  <si>
    <t>28.25.13.500.002.00.0796.000000000001</t>
  </si>
  <si>
    <t xml:space="preserve"> Сокоохладитель</t>
  </si>
  <si>
    <t xml:space="preserve"> для охлаждения напитков/соков, мощность 0,35-0,5 кВт, напряжение 220 В</t>
  </si>
  <si>
    <t>СокоохладительСокоохладитель(300х300х690); 220 В; 0,11 кВт; объем 9+9 л; +2...+9 С; распределительный клапан выполнен из нержавеющей стали, корпус - из нержавеющей стали с ударопрочными пластиковыми вставками, предусмотрены съемные емкости для быстрой и удобной чистки. 2 емкости, функция перемешивания. Вес 22 кг.</t>
  </si>
  <si>
    <t xml:space="preserve">Стиральная машина Стиральная машина   MIELE Typ WS 5082загрузкой 8 КГ </t>
  </si>
  <si>
    <t xml:space="preserve">Стиральная машина загрузкой 8 КГ </t>
  </si>
  <si>
    <t>27.51.28.390.004.00.0796.000000000003</t>
  </si>
  <si>
    <t>Плита электрическая</t>
  </si>
  <si>
    <t>тип варочной панели традиционный, количество конфорок 4, встраиваемая</t>
  </si>
  <si>
    <t>Электрическая плита Электрическая плита ЭП-4ЖШ-01              4-х конфорочная с духовкой из нерж. стали Abat(Чувашторгтехника)Электрическая плита ЭП-4ЖШ-01         4-х конфорочная с духовкой из нерж. стали Abat(Чувашторгтехника)</t>
  </si>
  <si>
    <t>25.73.30.650.015.00.0796.000000000000</t>
  </si>
  <si>
    <t>Излучатель ультрафиолетовый</t>
  </si>
  <si>
    <t xml:space="preserve"> ручной</t>
  </si>
  <si>
    <t xml:space="preserve">ИзлучательMIN-65/1P для устройства М-1Р.Е51Ультрафиолетовый </t>
  </si>
  <si>
    <t xml:space="preserve">ИзлучательSLR2048 Art/-Nr.20567, 90WУльтрафиолетовый </t>
  </si>
  <si>
    <t>Фильтр10", 5 µm, Art 335101 фильтр для фильтрации</t>
  </si>
  <si>
    <t>ФильтрФильтр для фильтрации воды10", 50µm, тип WPX50BB97P, Art.-Nr.335101  для осмозной установки фирмы Weil Industrieanlagen GmbH</t>
  </si>
  <si>
    <t>27.40.15.990.004.00.0796.000000000000</t>
  </si>
  <si>
    <t>Лампа ультрафиолетовая</t>
  </si>
  <si>
    <t>тип цоколя Е27, мощность 40 Вт</t>
  </si>
  <si>
    <t xml:space="preserve">ЛампаTYPE: MIN -65 W/4P PROTECT EYES FROM RAYS FH 01. REX UV SYSTEMS  Ультрафиолетовые </t>
  </si>
  <si>
    <t>ЛампаWEDECO SLR 2048V/43285/431110025 DANGER UV RADIATION HARMFUL TO SIN FNDEVESУльтрафиолетовая</t>
  </si>
  <si>
    <t>08.93.10.900.005.00.0168.000000000001</t>
  </si>
  <si>
    <t xml:space="preserve"> Соль техническая</t>
  </si>
  <si>
    <t>кристаллическая, сорт 1</t>
  </si>
  <si>
    <t xml:space="preserve">СольТаблетка различного типоразмера . Масса таблетки 12,5 г; диаметр 22,5 мм, высота 15,5 мм; белого цвета; массовая доля  хлор.натрий - 99,7 %; кальций иона - 0,004%; магний иона - 0,001 %; сульфат иона - 0,09%; нерастворимых в воде в-в 0,004 %; содерж ание радионуклидов по цезию БК/кг, не более 3,0,в таблетках </t>
  </si>
  <si>
    <t>28.13.32.000.167.00.0796.000000000000</t>
  </si>
  <si>
    <t xml:space="preserve">Блок управления </t>
  </si>
  <si>
    <t>взрывозащищенный, для газомотокомпрессоров</t>
  </si>
  <si>
    <t>Блок управления СЛ5-04-10 Т, 1 датчик электропроводности и температуры ДЭТ9-10Т, диапазон контроля электропроводности от 0,1 до 100 000 мкС/см, диапазлн контроля температуры от 0 до 100 С, гальванически развязанный токовый выход 4-20 мА, реле автоматики (220 В. 3А), исполнение щитовое.блок управления СЛ5-04-10 Т</t>
  </si>
  <si>
    <t>Блок управления СЛ5-04-10 Т, 1 датчик электропроводности и температуры ДЭТ9-10Т, диапазон контроля электропроводности от 0,01 до 10 000 мкС/см, диапазлн контроля температуры от 0 до 100 С, гальванически развязанный токовый выход 4-20 мА, реле автоматики (220 В. 3А), исполнение щитовое.блок управления СЛ5-04-10 Т</t>
  </si>
  <si>
    <t>НасосLOWARA CA120/55/P 220-240/380-415 50 №00804бустерный</t>
  </si>
  <si>
    <t>Компрессор</t>
  </si>
  <si>
    <t>Компрессор 
AIR PUPM AP-200X</t>
  </si>
  <si>
    <t>28.29.12.300.002.00.0796.000000000001</t>
  </si>
  <si>
    <t>для обеззараживания воды</t>
  </si>
  <si>
    <t>Установка обеззараживания водыУОВ-УФТ-П-5 Заводской номер 1013160113с ультрофиолетовым излучением</t>
  </si>
  <si>
    <t>НасосCRN4-80 A-P-G-BUBV Q=6  m³/h H=49,7 m, фирмы Grundfosгидрофорный</t>
  </si>
  <si>
    <t>28.13.32.000.003.03.0796.000000000000</t>
  </si>
  <si>
    <t xml:space="preserve">Корпус </t>
  </si>
  <si>
    <t xml:space="preserve"> угольного фильтра, для газокомпрессорной установки, стальной</t>
  </si>
  <si>
    <t>Корпус WC-2162 Размеры корпуса: диаметр-554 мм, высота -1728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t>
  </si>
  <si>
    <t>Корпус WC-1354 Размеры корпуса: диаметр-334 мм, высота -1400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t>
  </si>
  <si>
    <t>Корпус WC-1665 Размеры корпуса: диаметр-41 мм, высота -1678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t>
  </si>
  <si>
    <t>26.51.82.500.073.00.0796.000000000000</t>
  </si>
  <si>
    <t>Блок контроля управления</t>
  </si>
  <si>
    <t>для датчика-реле уровня</t>
  </si>
  <si>
    <t>Блок управленияClack V15EIBTZ-32переключатель потоков</t>
  </si>
  <si>
    <t>Блок управленияClack V125EIDMF-D33переключатель потоков</t>
  </si>
  <si>
    <t xml:space="preserve">ФильтрЭФМ508 -5ВВА - 5 мкр (ЭФГ112/508-5 мкр) Элемент фильтрующий глубинной структуры предварительной очистки воды             </t>
  </si>
  <si>
    <t>МодульLOGO!24RCE, 12В/=24В/РЕЛЕ, 8 DI(4AI)/4 DO, ПАМЯТЬ 400 БЛОКОВ, РАСШИРЕНИЕ ДОП.МОДУЛЯМИ, ETHERNET 6ED1052-1MD00-0BA7 SIEMENSлогический С ДИСПЛ., ПИТАНИЕ/ВХ./ВЫХ</t>
  </si>
  <si>
    <t>Модуль LOGO! DM8 12/24R: ПИТАНИЕ =12/24В, 4DI =12/24В, 4DO С ЗАМЫКАЮЩИМИ КОНТАКТАМИ РЕЛЕ, ДО 5А НА КОНТАКТ, ВНУТРЕННЯЯ ШИНА БЕЗ ГАЛЬВАНИЧЕСКОГО РАЗДЕЛЕНИЯ ЦЕПЕЙ 6ED1055-1MB00-0BA1 SIEMENSввода - вывода ДИСКРЕТНЫХ СИГНАЛОВ</t>
  </si>
  <si>
    <t>МодульLOGO! AM2: ПИТАНИЕ: =12/24В, 2AI 0 ... 10В ИЛИ 0 .. . 20MA, ГАЛЬВАНИЧЕСКОЕ РАЗДЕЛЕНИЕ ЦЕПЕЙ СО СТОРОНЫ ВХОДНОГО УЧАСТКА ВНУТРЕННЕЙ ШИНЫ 6ED1055-1MA00-0BA0 SIEMENS ввода аналоговых сигналов</t>
  </si>
  <si>
    <t>26.20.40.000.017.00.0796.000000000001</t>
  </si>
  <si>
    <t>Блок</t>
  </si>
  <si>
    <t>стандарт АTХ 700 Вт, питания</t>
  </si>
  <si>
    <t>Блок питанияLOGO!POWER 24 V ВХОД: ~100-240 В ВЫХОД: 24 V/2,5 A DC 6EP1332-1SH43 SIEMENSстабилизированный</t>
  </si>
  <si>
    <t>26.40.42.700.003.00.0796.000000000000</t>
  </si>
  <si>
    <t>Панель управления</t>
  </si>
  <si>
    <t>сенсорная, настенная</t>
  </si>
  <si>
    <t>Панель оператораLOGO! TD, ТЕКСТОВЫЙ ДИСПЛЕЙ, ДЛЯ LOGO! НАЧИНАЯ С ВЕРСИИ .. 0BA6, 4Х СТРОЧНЫЙ, С КАБЕЛЕМ (2,5M) И МОНТАЖНЫМИ ПРИНАДЛЕЖНОСТЯМИ, НАСТРОЙКА В СРЕДЕ LOGO! SOFT COMFORT V6.0  6ED1055-4MH00-0BA0 SIEMENSтекстовая</t>
  </si>
  <si>
    <t>Фильтр Фильтр карманный FTA800-040 1NРАЗМЕРЫ 756*678*350/G4</t>
  </si>
  <si>
    <t>Фильтровальный бакФильтровальный бакФильтровальный бак для гравийных фильтров BEHNCKE GMBH WERKII38835Bűhne, Landkreis Halberstadt Filter-Typ7010 600  476Iiter 6bar 40ºC</t>
  </si>
  <si>
    <t>Фильтровальный бак для гравийных фильтров BEHNCKE GMBH WERKII38835Bűhne, Landkreis Halberstadt Filter-Typ7010 600  481 Iiter 6bar 40ºC</t>
  </si>
  <si>
    <t xml:space="preserve">Установка для умягчения питьевой воды FLECK 9000 FLECK 9000 с двумя баллонами и солевым баком </t>
  </si>
  <si>
    <t xml:space="preserve">22.21.29.700.042.00.0796.000000000003 </t>
  </si>
  <si>
    <t xml:space="preserve"> шаровый, из поливинилхлорида, с муфтовыми окончаниями, диаметр 40 мм</t>
  </si>
  <si>
    <t>Кран шаровой с электрическим приводом Кран шаровой  40 из НПВХ с электрическим приводом UM. Версия Вентар Эконом. 40-E040-UM1-2201210 SN: V.0285.180113.007диаметр d  40 mm, диаметр Ду 32 мм КОРПУС: PVC-U, Шар: PVC-U, УПЛОТНЕНИЕ ШАРА:PTFE, уплотнение муфт: EPDM, Электропривод тип UM, 220/50 в/гц    UM1-2201210</t>
  </si>
  <si>
    <t>Кран шаровой с электрическим приводом Кран шаровой  40 из НПВХ с электрическим приводом UM. Версия Вентар Эконом. 40-E050-UM1-2201210 SN: V.0285.180113.012диаметр d  50 mm, диаметр Ду 40 мм КОРПУС: PVC-U, Шар: PVC-U, УПЛОТНЕНИЕ ШАРА:PTFE, уплотнение муфт: EPDM, Электропривод тип UM, 220/50 в/гц    UM1-2201210</t>
  </si>
  <si>
    <t>30.30.16.000.003.00.0796.000000000000</t>
  </si>
  <si>
    <t xml:space="preserve"> Клапан воздушный</t>
  </si>
  <si>
    <t>для регулирования расхода воздуха и перекрывания воздуховодов</t>
  </si>
  <si>
    <t xml:space="preserve">Воздушный клапанАвтоматический воздушный клапан тип S-050рабочее давление от 0.02 до 1.6 мПа </t>
  </si>
  <si>
    <t xml:space="preserve">Автоматический воздушный клапан тип S-050рабочее давление от 0.02 до 1.6 мПа </t>
  </si>
  <si>
    <t>28.29.82.500.002.01.0796.000000000000</t>
  </si>
  <si>
    <t>патрон, коалесцирующий, для очистки от твердых частиц, мелкодисперсных капель жидкости, их сепарации, коалесценции из газовых или жидкостных потоков</t>
  </si>
  <si>
    <t>ФильтрФильтр 5 микрон размеры 25 см Х 6.5 смфильтр 5 микрон размеры 25 см Х 6.5 см</t>
  </si>
  <si>
    <t>Патрон фильтровальныйBig Blue 10" (360x185 - высота x диаметр)Big Blue 10" (360x185 - высота x диаметр)</t>
  </si>
  <si>
    <t>Патрон фильтровальныйBig Blue 20" (594x184 - высота x диаметр)Big Blue 20" (594x184 - высота x диаметр)</t>
  </si>
  <si>
    <t>Цифровой индикатор модель DI25Цифровой индикатор модель DI26Big Blue 20" (594x184 - высота x диаметр)</t>
  </si>
  <si>
    <t>26.51.63.700.000.00.0796.000000000000</t>
  </si>
  <si>
    <t>Счетчик электроэнергии</t>
  </si>
  <si>
    <t>для учета энергии постоянного тока, электронный, класс точности при учете энергии 0,5 или 1,0</t>
  </si>
  <si>
    <t>Импульсный счётчик Импульсный счётчик для воды ETATRON D.S.Qn 3.5 m3/h t-30 C, 16 bar</t>
  </si>
  <si>
    <t>Импульсный счётчик Импульсный счётчик для воды ETATRON D.S.Qn 5 m3/h t-30 C, 16 bar</t>
  </si>
  <si>
    <t>Импульсный счётчик Импульсный счётчик для воды ETATRON D.S.Qn 10 m3/h t-30 C, 16 bar</t>
  </si>
  <si>
    <t>26.51.63.500.000.02.0796.000000000009</t>
  </si>
  <si>
    <t>Счетчик</t>
  </si>
  <si>
    <t>жидкости, одноструйный</t>
  </si>
  <si>
    <t>Счётчик водыСчётчик водыQn 6 m3/h</t>
  </si>
  <si>
    <t>Конторллер для осматического аппарата RO 1000 конторллер для осматического аппарата UO- 1000 литрRO 1000 контроллер для осмотического аппарата UO- 1000 литр</t>
  </si>
  <si>
    <t>НасосLOWARA CA120/33/D 220-240/380-415 50 № 01925LOWARA CA120/33/D 220-240/380-415 50 № 01926</t>
  </si>
  <si>
    <t>26.51.52.790.011.00.0796.000000000000</t>
  </si>
  <si>
    <t>Датчик перепада давления</t>
  </si>
  <si>
    <t>предел измерения 0,06 кПа, ГОСТ 22520-85</t>
  </si>
  <si>
    <t>Датчик давления  Typ FF4-8 DAY, 0-8 bar, G3/8", резьба внутренняя,     фирма  CONDORTyp FF4-8 DAY, 0-8 bar, G3/8", резьба внутренняя,     фирма  CONDOR</t>
  </si>
  <si>
    <t>Датчик давления  Typ FF4-16 DAY, 0-16 bar, G3/8", резьба внутренняя,   фирма CONDORTyp FF4-16 DAY, 0-16 bar, G3/8", резьба внутренняя,   фирма CONDOR</t>
  </si>
  <si>
    <t>Датчик уровняKROHNE LT 100/R/R/01/AL/TKROHNE LT 100/R/R/01/AL/T</t>
  </si>
  <si>
    <t>Датчик уровняROSEMOUNT 3301HA2S1V3AM04RBE1Q4  Ser.43095ROSEMOUNT 3301HA2S1V3AM04RBE1Q4  Ser.43095</t>
  </si>
  <si>
    <t>Датчик уровняKSR KUEBLER AVR 2-VK 20/TS- L1600/12-V52RKSR KUEBLER AVR 2-VK 20/TS- L1600/12-V52R</t>
  </si>
  <si>
    <t xml:space="preserve">27.51.25.900.000.00.0796.000000000021 </t>
  </si>
  <si>
    <t xml:space="preserve"> Бойлер</t>
  </si>
  <si>
    <t>накопительный, тип закрытый, объем не менее 100 л</t>
  </si>
  <si>
    <t>Бойлер 1000 лБойлер 1000 лбойлер 1000 л</t>
  </si>
  <si>
    <t>27.51.29.000.002.00.0796.000000000002</t>
  </si>
  <si>
    <t>Элемент</t>
  </si>
  <si>
    <t>нагревательный, для варочного бойлера</t>
  </si>
  <si>
    <t>Тэн для бойлераТэн тип STIBEL ELTRON FCR 28/120 12kW 3/PE -400 Vтэн тип STIBEL ELTRON FCR 28/120 12kW 3/PE -400 V</t>
  </si>
  <si>
    <t>ТелевизорТелевизор 32"телевизор 32"</t>
  </si>
  <si>
    <t>Телевизор 32"</t>
  </si>
  <si>
    <t>КонтроллерКонтроллер для  управления насосами GUNDFOS тype CU 362 type CU 362 serNr.00682 Product No. 98146953-V02 Un 100-240 Vac 50/60 Hz- Max.22 W</t>
  </si>
  <si>
    <t>КонтроллерКонтроллер для  управления насосами GUNDFOS тype CU 212контроллер для  управления насосами GUNDFOS тype CU 212</t>
  </si>
  <si>
    <t xml:space="preserve"> Лампа бактерицидная</t>
  </si>
  <si>
    <t xml:space="preserve">ЛампаLTC 115.112 LightTech мощ.115 Вт, потребляемая мощ. 300Вт, поток  бактерицидной лампы  не менее 34,0 Вт.,  разм. 1260 мм х 125 мм  х 125 мм.ультрафиолетовые </t>
  </si>
  <si>
    <t>28.29.41.300.000.00.0796.000000000003</t>
  </si>
  <si>
    <t xml:space="preserve"> Мешалка магнитная</t>
  </si>
  <si>
    <t>многопозиционная</t>
  </si>
  <si>
    <t>МешалкаЧервячные мотор-редуктор NMRV 063 I 40 № 005355, с асинхронным двигателем тип АИР 71 А 4 У2червячные мотор-редуктор NMRV 063 I 40 № 005355, с асинхронным двигателем тип АИР 71 А 4 У2 0.55 Kw 1360 min 2.7/1.6 A</t>
  </si>
  <si>
    <t>НАСОС ДЛЯ ГРЯЗНОЙ ВОДЫ Grundfos type: SEG.40.09.2.50B model: 9607589700019289Основные данные SEG.40.09.2.50B Hmax 14.4 m, Qmax:4.4 l/s, P1: 1.4 kW, P2: 0.9 kW n: 2860 min-1</t>
  </si>
  <si>
    <t>Насос для грязной водыGrundfos type: SEV.65.65.30.2.50.D model: 9604771300001407type: SEV.65.65.30.2.50.D Hmax: 21,2 mQmax: 45 m3/h n:2910 min-1, P1/P2:3.8/3.0 kw, I-6.8/6.5 A</t>
  </si>
  <si>
    <t>Насос для грязной воды   Hmax: 21,2 m Qmax: 45m3/h    скорость вращения 2910 об/мин, P1/P2:3.8/3.0 kw, I-6.8/6.5 A, класс защиты IP68, материал корпуса чугун, длина кабеля 10 м,   Вход насоса DN 65, выход насоса DN 65, температура перекачиваемой среды  0-40C, уровень рН от 4 до 10, плотность не более 1000 кг/м3, кинематическая вязкость не более 1мм/с, напряжение 3х400 В, 50 Гц.</t>
  </si>
  <si>
    <t>26.51.52.300.006.00.0796.000000000000</t>
  </si>
  <si>
    <t>электронный</t>
  </si>
  <si>
    <t>Ультразвуковой расходомер Ультрозвуковой расходомер “Ultrasonic Flow Meter YS—2000S” ультразвуковой расходомер YS-2000S</t>
  </si>
  <si>
    <t>Ультразвуковой расходомер с накладными датчиками, электронный конвертер UFC-300 F, 220B/AC. Общепромышленное исполнение (не-Ех). Малая версия, в комплекте с хомутами для накладного датчика и кабельными вводами</t>
  </si>
  <si>
    <t>Сигнализатор уровня жидкости трехканальный Сигнализатор уровня жидкости трехканальный САУ-М6сигнализатор уровня жидкости трехканальный САУ-М6</t>
  </si>
  <si>
    <t>Прибор для измерения уровняПрибор для измерения уровня SIEMENS SITRANS P, Serie MPS (7MF1570)SIEMENS SITRANS P, Serie MPS (7MF1570)прибор для измерения уровня SIEMENS SITRANS P, Serie MPS (7MF1570)SIEMENS SITRANS P, Serie MPS (7MF1570)</t>
  </si>
  <si>
    <t>Прибор для измерения уровня SIEMENS SITRANS P, Serie MPS (7MF1570)</t>
  </si>
  <si>
    <t>Регулятор уровняРегулятор уровня NOLTANIVA MS 1регулятор уровня NOLTANIVA MS 2</t>
  </si>
  <si>
    <t>Датчик уровняДатчик уровня кондуктометрический  ДС .1-0,5 Овендатчик уровня кондуктометрический  ДС .1-.5 Овен</t>
  </si>
  <si>
    <t>Терморегулятор</t>
  </si>
  <si>
    <t>Измеритель-регулятор двухканальный Измеритель-регулятор двухканальный ОВЕН 2ТРМ1-Щ1.У.РРИзмеритель-регулятор двухканальный ОВЕН 2ТРМ1-Щ1.У.РР</t>
  </si>
  <si>
    <t>26.51.51.100.000.00.0796.000000000000</t>
  </si>
  <si>
    <t>Термопреобразователь сопротивления</t>
  </si>
  <si>
    <t>для измерения температуры в жидких и газообразных средах с низким давлением, диапазон измерения от -50 до +150 С, выходной сигнал 4-20 мА</t>
  </si>
  <si>
    <t>Термопреобразователь сопротивления Термопреобразователь сопротивления  ДТС-105-50M.B3.80термопреобразователь сопротивления  ДТС-105-50M.B3.81</t>
  </si>
  <si>
    <t>Фильтр Габаритные размеры одного кармана 31х18см (сверху основание 20,5х19,5см)с тремя карманами бумажный</t>
  </si>
  <si>
    <t>22.19.40.300.000.00.0796.000000000191</t>
  </si>
  <si>
    <t xml:space="preserve"> клиновый, вентиляторный, размер 11*10-1500 мм, ГОСТ 5813-93.</t>
  </si>
  <si>
    <t>Ремень  1500 SPAРемень  1500 SPA oplibelt-SK для вентиляцииРемень  1500 SPA oplibelt-SK для вентиляции</t>
  </si>
  <si>
    <t>Ремень  1500 SPA oplibelt-SK для вентиляции</t>
  </si>
  <si>
    <t>Ремень 1000 SPAРемень 1000 SPA oplibelt-SK для вентиляцииРемень 1000 SPA oplibelt-SK для вентиляции</t>
  </si>
  <si>
    <t>Ремень 1000 SPA oplibelt-SK для вентиляции</t>
  </si>
  <si>
    <t>Ремень 1950 SPA Ремень 1950 SPA oplibelt-SK для вентиляцииРемень 1950 SPA oplibelt-SK для вентиляции</t>
  </si>
  <si>
    <t>Ремень 1950 SPA oplibelt-SK для вентиляции</t>
  </si>
  <si>
    <t>Ремень 1882 SPAРемень 1882 SPAoplibelt-SK для вентиляцииРемень 1882 SPAoplibelt-SK для вентиляции</t>
  </si>
  <si>
    <t>Ремень 1882 SPAoplibelt-SK для вентиляции</t>
  </si>
  <si>
    <t>Ремень 1,1 x 10 1045Ремень 1,1 x 10 1046 oplibelt-SK для вентиляцииРемень 1,1 x 10 1046 oplibelt-SK для вентиляции</t>
  </si>
  <si>
    <t>Ремень 1,1 x 10 1045 oplibelt-SK для вентиляции</t>
  </si>
  <si>
    <t>Ремень 5x8-1250 (российский)Ремень 5x8-1250 (российский)Ремень 5x8-1250 (российский)</t>
  </si>
  <si>
    <t>Ремень 5x8-1250</t>
  </si>
  <si>
    <t>Ремень 2000 SPA Ремень 2000 SPA  oplibelt-SK для вентиляцииРемень 2000 SPA  oplibelt-SK для вентиляции</t>
  </si>
  <si>
    <t>Ремень 2000 SPA  oplibelt-SK для вентиляции</t>
  </si>
  <si>
    <t>Ремень 10A1400C-6601 Ремень 10A1400C-6601 (зубчатый)Ремень 10A1400C-6601 (зубчатый)</t>
  </si>
  <si>
    <t>Ремень 10A1400C-6601 (зубчатый)</t>
  </si>
  <si>
    <t>Ремень 10А1125С-6630Ремень 10А1125С-6630 (зубчатый)Ремень 10А1125С-6630 (зубчатый)</t>
  </si>
  <si>
    <t>Ремень 10А1125С-6630 (зубчатый)</t>
  </si>
  <si>
    <t>27.12.23.700.002.00.0796.000000000000</t>
  </si>
  <si>
    <t>мгновенного действия, для коммутации электрических цепей постоянного и переменного тока, серия ТВ</t>
  </si>
  <si>
    <t>Переключающий приборPreline РТА 421 фирмы Endress&amp;HauserPreline РТА 421 фирмы Endress&amp;Hauser</t>
  </si>
  <si>
    <t>МодульModular PLUS typ MP 19.2140-LSmodular PLUS typ MP 19.2140-LS</t>
  </si>
  <si>
    <t xml:space="preserve">24.44.12.300.000.00.0796.000000000000 </t>
  </si>
  <si>
    <t>Анод</t>
  </si>
  <si>
    <t xml:space="preserve"> медный, ГОСТ 767-91</t>
  </si>
  <si>
    <t>АнодАнод для ELYSATOR TYP 25Главная функция ELYSATOR® – защита металла от коррозии и уменьшение проводимости. Это устройство помогает устранить старую накипь, предотвратить появление новой, стабилизирует уровен</t>
  </si>
  <si>
    <t>Насос Wilo star-z 15 cwilo star-z 15 c арт..№4097215/0609 230v, 50 hz, 22 w, I 0.25 A</t>
  </si>
  <si>
    <t>Циркуляционный стандартный  однофазный насос для питьевой воды  с мокрым ротором с резьбовым соединением    со встроенным таймером и управлением температурой, резьбовое соединение  внутр 20 мм   и наружн. резьба 25 мм  запорная арматура корпус латунь, вал.-нерж.сталь.Макс. Давление 10 бар,  монтажная длина 84 мм, напряжение 230 В/50 Гц, допустимый диапазон температур перекачиваемой жидкости   20- 65 С</t>
  </si>
  <si>
    <t>Насос Wilo Typ: TOP Е 40/10 -10 Art Nr:2080045/13w49     wilo Typ: TOP Е 40/10 -10 Art Nr:2080045/13w49 400 v</t>
  </si>
  <si>
    <t>Вентилятор Rosenberg HRZP 01 280 - радиальный вентилятор с ременным приводом Двустороннего всасывания с назад загнутыми лопаткамиV(M3/H) 3240. VENT/-TYP HRZ-P 280 , U(V) 400, J(A) 3.8, P1(KW) 1,5 , N (MIN-1) 2760 с электродвигателем ADDA ANTRIBSTECHNIK  ТИП С90L/4 1.5KW, 220/380 V, 6.6/3.8 A 0.82 COS , 1380 1/MIN</t>
  </si>
  <si>
    <t>28.25.20.900.000.00.0796.000000000005</t>
  </si>
  <si>
    <t>радиальный, низкого давления, взрывозащищенный</t>
  </si>
  <si>
    <t>ВентиляторRosenberg HRZP  315  - радиальный вентилятор с ременным приводом Двустороннего всасывания с назад загнутыми лопаткамиV(M3/H) 3860, VENT/-TYP HRZ-P 315 , U(V) 400, J(A) 3.8, P1(KW) 1.5 , N (MIN-1) 2484 C ЭЛЕКТОРДВИГАТЕЛЕМ ADDA ANTRIBSTECHNIK  ТИП С100L/4 Б 2.2 KW, 220/380 V, 8.8/5.1 A,  0.84 COS , 1390 1/MIN</t>
  </si>
  <si>
    <t>Вентилятор Rosenberg HRZP  315  - радиальный вентилятор с ременным приводом Двустороннего всасывания с назад загнутыми лопаткамиV(M3/H) 3860, VENT/-TYP HRZ-P 315 , U(V) 400, J(A) 3.8, P1(KW) 1.5 , N (MIN-1) 2484 C ЭЛЕКТОРДВИГАТЕЛЕМ ADDA ANTRIBSTECHNIK  ТИП С100L/4 Б 2.2 KW, 220/380 V, 8.8/5.1 A,  0.84 COS , 1390 1/MIN</t>
  </si>
  <si>
    <t>ЭлектродвигательLAFERT TYPE ST 100L/ C4,P-2,2 Kw cos 075 , n1420LAFERT TYPE ST 100L/ C4,P-2,2 Kw cos 075 , n1421 NR 61306</t>
  </si>
  <si>
    <t>ЭлектродвигательLAFERT TYPE ST 100L/ S4,P-3 Kw cos 079 , n1410LAFERT TYPE ST 100L/ B4,P-3 Kw cos 079 , n1410 Nr 61117</t>
  </si>
  <si>
    <t>ЭлектродвигательLAFERT TYPE ST 112M  S4 ,P-4 Kw cos 075 , n-1440 min-1LAFERT TYPE ST 112M  S4 ,P-4 Kw cos 075 , n-1440 min-1 Nr 61163</t>
  </si>
  <si>
    <t>ЭлектродвигательLAFERT TYPE ST 132SS4, P-5,5 Kw cos 0,80 , n1440LAFERT TYPE ST 132SS4, P-5,5 Kw cos 0,80 , n1441</t>
  </si>
  <si>
    <t>Насос  LOWARA  pompa CEA 210/5 Q-120-300 L/min,Hmax 30 m, H 28.5-23 m, Motore 185T802, 4,4 A, 1.85 kw, 2800 min-1</t>
  </si>
  <si>
    <t>32.30.15.800.002.00.0796.000000000002</t>
  </si>
  <si>
    <t xml:space="preserve">Мяч </t>
  </si>
  <si>
    <t>надувной, кожаный</t>
  </si>
  <si>
    <t>Мяч для игры на футбольном поле GF-SPOR</t>
  </si>
  <si>
    <t>Мяч для игр и тренировок профессиональных команд и клубов. Перламутровый ламинированный полиуретан PU 1800 с интегрированным слоем из нектаного материала и слоем пены для лучшего контроля, 3 подкладочных слоя из смесовой ткани  (хлопок и полиэстер), бутиловая камера с наполнителем для низкого отскока.  
Стандарт - №4 FIFA Inspected
Вес - 350-390 гр
Окружность - 63.5-66.0 смSTAR,4</t>
  </si>
  <si>
    <t>Мячи для волейбола Стандарт FIVB:  MVA200№5,вес-260гр,окружность-65-67см. Синтетическая кожа, микрофибра, 8 панелей, клееный,бутиловая камера, цвет-сине-желтый.</t>
  </si>
  <si>
    <t>Мячи для баскетбола Стандарт FIВA:
MoltenGF №7,вес-560-650гр,
окружность-75-78см
Одобрен и утвержден – DBB/FIBA
12 панелей, цвета – оранжевый/кремовый, 
материал – композитная кожа</t>
  </si>
  <si>
    <t>32.30.15.600.000.01.0796.000000000000</t>
  </si>
  <si>
    <t xml:space="preserve">Ракетки </t>
  </si>
  <si>
    <t>для тенниса, со струнами</t>
  </si>
  <si>
    <t>Ракетки для настольного тенниса, Основание: 5-ти слойное, вес-примерно 85гр.,размер основания-157х150мм.,толщина основания:5.6мм.,размер ручки-100х24мм,форма ручки:AN/FL/ST
Накладки  (гладкие):
Evolution MX-P – по 2 штуки
(1.9- крас., черный цвет   2.1- крас.,черн.цв.)
Evolution EL-P --  по 2 штуки
(1.9- крас., черный цвет   2.1- крас.,черн.цв.)
Tibhar 5Q  --  по 2 штуки
(1.9- крас., черный цвет   2.1- крас.,черн.цв.)</t>
  </si>
  <si>
    <t>Кий для игры в бильярд "Русская пирамида". Кий должен быть прямолинеен, уравновешен, он должен быть изготовлен из нескольких пород дерева.кий неразборный</t>
  </si>
  <si>
    <t>32.40.42.100.004.00.0839.000000000000</t>
  </si>
  <si>
    <t>Шары Aramait Premier Pyramid Ø 68ммшары бильярдные для большой игры</t>
  </si>
  <si>
    <t>Шары для игры бильярд "Русская пирамида"шары бильярдные Ø 57мм STO50</t>
  </si>
  <si>
    <t>32.30.14.000.018.00.0796.000000000000</t>
  </si>
  <si>
    <t>Блины для штанги(гриф-вес20кг). Набор блинов от 0,25кг до 25кг.Блины для штанги(гриф-вес20кг). Набор блинов от 0,25кг до 25кг.</t>
  </si>
  <si>
    <t>13.94.11.600.002.00.0796.000000000008</t>
  </si>
  <si>
    <t xml:space="preserve">Канат </t>
  </si>
  <si>
    <t xml:space="preserve"> полиамидный, диаметр 29 мм, ГОСТ 30055-93</t>
  </si>
  <si>
    <t>Канат для перетягивания каната. Материал хлопчатобумажный трех прядный крученый.Lbfvtnh a 60мм Длина 20метров. Канат для перетягивания каната. Материал хлопчатобумажный трех прядный крученый.Lbfvtnh a 60мм Длина 20метров.</t>
  </si>
  <si>
    <t>28.29.83.200.000.00.0796.000000000001</t>
  </si>
  <si>
    <t>Гиря</t>
  </si>
  <si>
    <t>эталонная М1</t>
  </si>
  <si>
    <t>Гири 24кг. Классические чугунные Гири 24кг. Классические чугунные</t>
  </si>
  <si>
    <t>Гири 16кг. Классические чугунныеГири 16кг. Классические чугунные</t>
  </si>
  <si>
    <t>31.00.12.500.002.00.0796.000000000035</t>
  </si>
  <si>
    <t xml:space="preserve">Диван  </t>
  </si>
  <si>
    <t xml:space="preserve"> офисный, угловой, раскладной, из кожи</t>
  </si>
  <si>
    <t xml:space="preserve">Диван трехместный 1000х800 кожаный </t>
  </si>
  <si>
    <t>32.30.15.900.029.00.0796.000000000002</t>
  </si>
  <si>
    <t xml:space="preserve">Сетка  </t>
  </si>
  <si>
    <t>для волейбола</t>
  </si>
  <si>
    <t>Сетка волейбольная, диаметр нити 1,8мм, размер 1м*9,5м, обшита сверху стропой, без троса 4000-Р.сетка волейбольная, диаметр нити 1,8мм, размер 1м*9,5м, обшита сверху стропой, без троса 4000-Р.</t>
  </si>
  <si>
    <t>32.30.14.000.022.01.0796.000000000001</t>
  </si>
  <si>
    <t>спортивный, велотренажер</t>
  </si>
  <si>
    <t xml:space="preserve">Велотренажер магнитный House Fit Kinetic B1.0спортивный велотренажер </t>
  </si>
  <si>
    <t>Велотренажер магнитный спортивный</t>
  </si>
  <si>
    <t>32.30.14.000.022.01.0796.000000000002</t>
  </si>
  <si>
    <t>спортивный, беговая дорожка</t>
  </si>
  <si>
    <t>Беговая дорожка Sportop YK-FT1501B электрическаа беговая доржка Sportop YK-FT1501B</t>
  </si>
  <si>
    <t xml:space="preserve">Беговая дорожка электрическаа </t>
  </si>
  <si>
    <t>Тренажер STP-3040LE-400 силовой 4-х позиционный</t>
  </si>
  <si>
    <t>32.30.15.500.001.00.0796.000000000001</t>
  </si>
  <si>
    <t>Шарик</t>
  </si>
  <si>
    <t>пластиковый, для настольного тенниса</t>
  </si>
  <si>
    <t>Мячи для настольного тенниса, Double Fish(3-х звездные, белого цвета), 40+ммшары для настольного тенниса</t>
  </si>
  <si>
    <t>холодильная, для столовой, стационарная</t>
  </si>
  <si>
    <t>Холодильная камера (холодильная ларь) Морозильник Ларь, белый, 515л, Габариты (ШхГхВ) 1640x765x875, .Класс Энергопотребления A+, 2 крышки глухие, замок, 3 корзины</t>
  </si>
  <si>
    <t>Модуль низкого давления для фильтрации воды ESPA 2 4040  Art.-Nr.395091 для осмозной</t>
  </si>
  <si>
    <t>22.29.29.900.020.00.0796.000000000000</t>
  </si>
  <si>
    <t>мембранный, для контроллера-дозатора, полипропиленовый, стерильный</t>
  </si>
  <si>
    <t>Элемент мембранный «XLE – 440»</t>
  </si>
  <si>
    <t>Реле протока FLU 25Реле протока FLU 25 Микропереключатель (реле) 6 А – 220 В, Максимальное рабочее давление 10 бар. ,Максимальная температура теплоносителя 110° С
· Максимальная температура окружающей среды 60° С
· Класс защиты IP 54
· Наружная резьба 1”</t>
  </si>
  <si>
    <t>28.14.13.100.001.00.0796.000000000000</t>
  </si>
  <si>
    <t>Клапан распределительный</t>
  </si>
  <si>
    <t>трехходовой, электромагнитный</t>
  </si>
  <si>
    <t>Клапан трёхходовой Клапан трёхходовой   Claсk V3069 FF-01клапан трёхходовой   Claсk V3069 FF-02</t>
  </si>
  <si>
    <t>Компрессор
Compakt Typ 300 Plus mobiler Druckluft Kompressor 2KW Compact 230V 50H
продувка, очистка оборудовании.</t>
  </si>
  <si>
    <t>Компрессор-мощностью 2KW, напряжение 230В, давление макс. 10,3 bar, давление раб. 10,0 bar, объем горизонтальный ресивер, производительность макс. 300л/мин, передвижной на колесах</t>
  </si>
  <si>
    <t>Машина тестомесильнаяМашина тестомес.спирал. мод. TAURO 35-2VМашина тестомес.спирал. мод. TAURO 35-2V</t>
  </si>
  <si>
    <t>31.01.11.100.000.00.0796.000000000000</t>
  </si>
  <si>
    <t>Стол</t>
  </si>
  <si>
    <t>подтоварник кухонный, металлический, размер 1500*600*300 мм</t>
  </si>
  <si>
    <t xml:space="preserve">Стол для сбора отходов Стол для сбора отходов Стол для сбора отходов. Конструкция стола - разборная. Усиленный стальной каркас и его стяжки изготовлены из квадратной трубы с регулируемыми по высоте ножками. Столешница выполнена из нержавеющей стали с подкладкой из влагонепроницаемой фанеры толщиной 12 </t>
  </si>
  <si>
    <t>28.93.15.800.009.00.0796.000000000002</t>
  </si>
  <si>
    <t>Мармит</t>
  </si>
  <si>
    <t>для 2 блюд, 2 деления, мощность 220 В</t>
  </si>
  <si>
    <t>МармитЭМК-70М (Патша)ЭМК-70М (Патша): Мармит вторых блюд на шесть гастроемкостей предназначен для сохранения в горячем состоянии вторых блюд, соусов и гарниров, а также для раздачи их потребителю.Внешние размеры: 1120x1030x1360 мм</t>
  </si>
  <si>
    <t>Прилавок  для раздачи и хранения салатовПВВ(Н)-70ПМ-НШ (передвижной): Прилавок холодильныйВнешние размеры: 1120х1370х1340 мм</t>
  </si>
  <si>
    <t>Прилавок  для раздачи и хранения салатов ПВВ(Н)-70ПМ-НШ (передвижной): Прилавок холодильный Внешние размеры: 1120х1370х1340 мм</t>
  </si>
  <si>
    <t>27.51.11.100.000.00.0796.000000000001</t>
  </si>
  <si>
    <t>Витрина холодильная</t>
  </si>
  <si>
    <t xml:space="preserve">отдельностоящая, объем 200-249 л
</t>
  </si>
  <si>
    <t xml:space="preserve">Полка-витрина Полка-витрина ATESY ПВ-2Полка-витрина, 2 яруса, подсветка, защитное стекло Модель: Регата - полка 2-х ярусная-1840 (ПВ-2)
Код товара: 84765
Производитель: Атеси
Страна: РОССИЯ
Габариты (мм): 1670x425x936
Объем (М3): 0.664326
Объем брутто (М3): 1.1424
</t>
  </si>
  <si>
    <t>Насос Насос PEDROLLO Type DHL 32/70насос PEDROLLO Type dhl 32/70</t>
  </si>
  <si>
    <t>Насос Насос GRUNDFOS Type UPS 32-80 B  180насос GRUNDFOS Type UPS 32-80 B  180</t>
  </si>
  <si>
    <t>Насос поверхностный (циркуляционный), для чистой воды, пропускная способность: 12.3 м3/час, напор: 7.6 м, мощность: 240 Вт, номинальная мощность 135 Вт.,  габариты шир.х длина х выс.   14,2 х 16,9 х 18 см.  С внешним   резьбовым  соединением  диаметр 50 мм.</t>
  </si>
  <si>
    <t>Насос Насос Wilo-Star-RS30/7 ART.4037311/10W09насос Wilo-Star-RS30/7 ART.4037311/10W09</t>
  </si>
  <si>
    <t>Насос циркуляционный , макс.напор: 6,8 м, макс.расход : 7,4 м куб/час, разьбовое соединение  Rр 1 1/4"  резьба G 2,  макс. Раб.  Давление 10 бар, чистая перекачиваемая среда, габаритная длина 180 мм, температура воды мин/макс - 10 С до + 110 С, частота вращения 2300/2650/2800 об/мин, ручное, ном.мощность 0,09 кВт, напряжение 1-230, класс защиты IP 44,  потреб.  мощность Р1 68/95/135 W, потребление тока  I 0,30/0,42/0,58 А.   С внешним   резьбовым  соединением  диаметр 50 мм.</t>
  </si>
  <si>
    <t>Насос Насос Wilo-Star-RS25/6 ART.4107884/09W17насос Wilo-Star-RS25/6 ART.4107884/09W17</t>
  </si>
  <si>
    <t xml:space="preserve">28.13.14.900.002.02.0796.000000000023 </t>
  </si>
  <si>
    <t>центробежный, тип ФС и ФгС, фекально-судовой, моноблочный, для перекачивания сточных и бытовых вод с температурой до 55 градусов с посторонним включением, свободно-вихревой горизонтальный</t>
  </si>
  <si>
    <t>Насос погружной фекальный Модель 80WQ40-13-3 ;380В      3кВт ; выходной патрубок  -3д; направляющий фитинг  80-80 ; 40м3/час; ном.напор 13м : 2860обор/мин. ; канал крыльчатки 30,вес 52.модель 80WQ40-13-3 ;380В      3кВт ; выходной патрубок  -3д; направляющий фитинг  80-80 ; 40м3/час; ном.напор 13м : 2860обор/мин. ; канал крыльчатки 30,вес 52.</t>
  </si>
  <si>
    <t xml:space="preserve">Бойлер </t>
  </si>
  <si>
    <t xml:space="preserve"> накопительный, тип закрытый, объем не менее 100 л</t>
  </si>
  <si>
    <t>Бойлер  300 лВодонагреватель напольный - 300 л ( 295л) предназначены для использования в системе горячего  водоснабженияВодонагреватель напольный - 300 л ( 295л) предназначены для использования в системе горячего  водоснабжения</t>
  </si>
  <si>
    <t>Насос CRN5-29 A-P-G-E-HQQEосмотического аппарата</t>
  </si>
  <si>
    <t>Насос  LOWARAНасос  LOWARA СА 200/33/Р 220-240/380-415 50 №00983Насос  LOWARA СА 200/33/Р 220-240/380-415 50 №00983</t>
  </si>
  <si>
    <t>НасосCRN4-20 A-P-G-BUBV Q=6 m3/h H=10,3 m, GrundfosCRN4-20 A-P-G-BUBV Q=6 m3/h H=10,3 m, Grundfos</t>
  </si>
  <si>
    <t>НасосНасос- дозаторный ETATRON DS - ROME Type: DLX-MA/AD CP-PVDF АРТИКУЛ PXL23222V8насос- дозаторный ETATRON DS - ROME Type: DLX-MA/AD CP-PVDF АРТИКУЛ PXL23222V8</t>
  </si>
  <si>
    <t xml:space="preserve">Насос- дозаторный (дозирующий)  для подачи раствора коагулянта (раствор шестиводного хлорного железа), настенного  крепления, производительность насоса 1,5 л/ч, мощность 0,037 кВт , 12 бар , диаметр входа и выхода 15 мм. Комплектующий дозирующий насос  для биологической очистки сточных вод блочно-модульного типа со шлангом  забора из гибкого ПВХ** – 4 м.п.; шланг сброса из напорного ПЭ – 2 м.п.; клапан забора реагента – 1 шт.; клапан впрыска реагента – 1 шт. </t>
  </si>
  <si>
    <t xml:space="preserve">Стиральная машина Загрузка:фронтальная, 8 кг
Класс (стирка/отжим): А/В
Скорость вращения центрифуги: 1200 об/мин
Потребление за цикл (электроэнергия/вода): 1.2 kWh/56 L
Режимы: 15 автоматических
Габариты (ВxШxГ) 850x600x450мм
Цвет: белый </t>
  </si>
  <si>
    <t>26.51.82.500.030.00.0796.000000000000</t>
  </si>
  <si>
    <t xml:space="preserve"> Комплект ремонтный</t>
  </si>
  <si>
    <t>для 6 портового клапана хроматографа</t>
  </si>
  <si>
    <t xml:space="preserve">Аналитическая колонкаРем. комплект для жидкостного ионного хроматографа  DIONEX 120, Ion Pac AS9-HC 4x250 mm Produkt No. 51786 Serial No. 5442 аналитическая колонка </t>
  </si>
  <si>
    <t>ПредколонкаРем. Комплект для жидкостного ионного хроматографа DIONEX-120, предколонка  DIONEX Ion Pac AG9-HC  4x50 mm Guard Produkt No. 51791 Serial No5666</t>
  </si>
  <si>
    <t>Саморегенерирующий супрессорРем. комплект для жидкостного ионного хроматографа DIONEX-120, саморегенерирующий  супрессор DIONEX Anion ASRS-ULTRA II 4mm P/N061561</t>
  </si>
  <si>
    <t>28.29.41.300.001.00.0796.000000000000</t>
  </si>
  <si>
    <t xml:space="preserve"> используемая в лабораториях для медицинской промышленности</t>
  </si>
  <si>
    <t>Настольная центрифугаНастольная центрифуга в комплекте с ротором с качающимися стаканами, 4 стаканами и крышками для стаканов. Ротор  с качающимися стаканами с круглым стаканом. Автоматическая система детекции дисбаланса, защита от превышения скорости, функция распознавания ротора, принадлежности для герметичного центрифугирования.
Ротор  с качающимися стаканами с круглым стаканом: Максимальная вместимость, мл - 
4х180, Максимальная скорость, мин-1 - 3500; Максимальное ускорение, g - 2383 ; Минимальная скорость, мин-1 - 300; Минимальное ускорение, g - 17; Время разгона, c - 50; Время торможения, c - 35; Максимальный радиус, см - 17,4. Центрифуга: 
Макс. ускорение, g - 2383 
Макс. скорость, мин-1 - 3500 
Мин. скорость, мин-1 - 300 
Макс. емкость, мл - 4 х 180  
Управление - MEGACONTROL II; Время центрифугирования - 1 – 99 минут. ; Защита - Замки крышки и блокировка замка, детектор дисбаланса, армированная камера ротора 
Размеры (В х Ш х Г), мм - 310 х 436 х 568
Вес (без ротора), кг - 40</t>
  </si>
  <si>
    <t>Центрифуга</t>
  </si>
  <si>
    <t>Автоматический анализатор температуры застывания и помутненияВ соответствии с требованиями СТ РК АСТМ Д5853.  Без термостата. Диапазон температур : от -80°С до +50°С; Электропитание: 110-250В, 50/60Гц; Потребляемая мощность: 350 Вт; Габаритные размеры (ШхДхВ), мм 230х420х590 см; Вес: 25 кг. Автоматизируется анализ температуры помутнения и застывания с прецизионностью микропроцессора. Обеспечивает непревзойденную точность. Работает как автономно, так и в качестве части системы из нескольких приборов. Анализ температуры застывания ведется с точностью до 0.5°С, помутнения до 0.1°С или до 1.0°С. Подходит для анализа как светлых, так и темных нефтепродуктов, а также для определения температуры застывания сырой нефти. Для контроля нагревания, охлаждения, запуска анализа и его частоты, расчета характеристик используется микропроцессор и встроенное программное обеспечение. Для обеспечения индивидуальной производительности предлагает до четырех запрограммированных пользователем процедур измерения, которые могут отличаться от стандартных процедур, поддерживая при этом соблюдение общей методологии измерения.</t>
  </si>
  <si>
    <t>14.19.22.290.002.00.0796.000000000000</t>
  </si>
  <si>
    <t xml:space="preserve">Халат </t>
  </si>
  <si>
    <t>женский, спецодежда медицинская, из  хлопчатобумажной  ткани, тип А, ГОСТ 24760-81</t>
  </si>
  <si>
    <t>Халат медицинскийЛабораторный халат, обеспечивающий ограниченную защиту Тип 6 (PB) от химических веществ. Количество штук в коробе: 15 халатов. Размер: МЗащита пользователя от жидких химикатов в виде легких брызг, струй и аэрозолей. Изготовленная из нетканого материала SMS; обеспечивает превосходную фильтрацию частиц и бактерий, отличную воздухопроницаемость и снижает опасность теплового удара, на ощупь - как ткань. Возможность длительного ношения; швы с тройной строчкой гарантирующие повышенную прочность и обеспечивающие  дополнительную защиту.  не содержат силикон и латекс, индивидуальная упаковка.</t>
  </si>
  <si>
    <t>Халат медицинскийЛабораторный халат, обеспечивающий ограниченную защиту Тип 6 (PB) от химических веществ. Количество штук в коробе: 15 халатов. Размер: LЗащита пользователя от жидких химикатов в виде легких брызг, струй и аэрозолей. Изготовленная из нетканого материала SMS; обеспечивает превосходную фильтрацию частиц и бактерий, отличную воздухопроницаемость и снижает опасность теплового удара, на ощупь - как ткань. Возможность длительного ношения; швы с тройной строчкой гарантирующие повышенную прочность и обеспечивающие  дополнительную защиту.  не содержат силикон и латекс, индивидуальная упаковка.</t>
  </si>
  <si>
    <t>20.59.43.960.001.00.0112.000000000000</t>
  </si>
  <si>
    <t xml:space="preserve"> Жидкость охлаждающая</t>
  </si>
  <si>
    <t>температура начала замерзания не ниже -35°С, ГОСТ 28084-89</t>
  </si>
  <si>
    <t>Охлаждающая жидкостьPAC. 1111-004-000. Бутыль - 1л. Охлаждающая жидкость для анализатора фракционного состава. Жидкость, циркулирующая внутри приборадля реглирования температуры конденсора и приемного отделения.</t>
  </si>
  <si>
    <t xml:space="preserve">26.51.53.900.020.00.0796.000000000000 </t>
  </si>
  <si>
    <t xml:space="preserve">Электрод </t>
  </si>
  <si>
    <t xml:space="preserve"> к прибору для анализа состава воды</t>
  </si>
  <si>
    <t>Электрод серебрянныйMetler Toledo DM141-SCЭлектрод серебрянный для титратора</t>
  </si>
  <si>
    <t>Электрод серебрянный Metler Toledo DM141-SCЭлектрод серебрянный для титратора</t>
  </si>
  <si>
    <t>Электрод сравненияРеференс электрод серебрянный PANAL0052Reference Elec AG/AGCLдля прибора ECS-3000</t>
  </si>
  <si>
    <t>Электрод сравнения Референс электрод серебрянный PANAL0052Reference Elec AG/AGCLдля прибора ECS-3000</t>
  </si>
  <si>
    <t>26.51.53.500.001.00.0796.000000000000</t>
  </si>
  <si>
    <t>Анализатор для анализа содержания солей в нефти</t>
  </si>
  <si>
    <t>портативный анализатор, время работы от аккумулятор 8 часов, память для хранения до 500 результатов измерений</t>
  </si>
  <si>
    <t>Солемер нефтиЛабораторный автоматический  солемер САН-ЛДля измерения массовой концентрации хлористых солей в нефти  Тип САН-ЛДля измерения массовой концентрации хлористых солей в нефти</t>
  </si>
  <si>
    <t>Лабораторный автоматический  солемер САН-Л Для измерения массовой концентрации хлористых солей в нефти  Тип САН-Л Для измерения массовой концентрации хлористых солей в нефти</t>
  </si>
  <si>
    <t>26.51.63.300.001.01.0796.000000000026</t>
  </si>
  <si>
    <t>газовый, барабанный, тип ГСБ-400 М</t>
  </si>
  <si>
    <t>Газовый барабанный счетчикГазовый барабанный счетчик  с жидкостным затвором "мокрого"типа. Циклический объем  2-5 л. Номинальный расход не более 750 дм3/ч. Класс точности: не ниже 2-ой Для сероводорода меркаптанов в газе</t>
  </si>
  <si>
    <t>Газовый барабанный счетчик  с жидкостным затвором "мокрого"типа. Циклический объем  2-5 л. Номинальный расход не более 750 дм3/ч. Класс точности: не ниже 2-ой Для сероводорода меркаптанов в газе</t>
  </si>
  <si>
    <t>22.29.23.790.000.00.0796.000000000000</t>
  </si>
  <si>
    <t xml:space="preserve">Воронка </t>
  </si>
  <si>
    <t>полипропиленовая, лабораторная</t>
  </si>
  <si>
    <t xml:space="preserve">Воронка Тип: TR 2. Воронка скошенная, для канистр, диаметр ножки -34. Диаметр 120 мм, высота 120 мм, вес 0,35 кг. Количество в упаковке - 1 шт.Воронка безопасная. Навинчивающаяся, с предохранителем от переполнения и воспламенения. </t>
  </si>
  <si>
    <t>20.13.41.800.001.00.0778.000000000000</t>
  </si>
  <si>
    <t>Персульфат аммония (надсернокислый аммоний)</t>
  </si>
  <si>
    <t>стандарт-титр</t>
  </si>
  <si>
    <t>DR.LANGE  Аммоний TestsАммоний Tests Order Nr.-LCK 305 1-12mg/L NH4-N,  1,3-15,0mg/L  NH4Одноразовая</t>
  </si>
  <si>
    <t>DR.LANGE  Аммоний Tests Аммоний Tests Order Nr.-LCK 304  0,015-2,0mg/L NH4-N,  0,02-2,50mg/L  NH4Одноразовая</t>
  </si>
  <si>
    <t xml:space="preserve">20.59.52.100.001.00.0778.000000000009 </t>
  </si>
  <si>
    <t>Реагент</t>
  </si>
  <si>
    <t>для определения фосфатов в воде</t>
  </si>
  <si>
    <t>DR.LANGE  Фосфат Tests Order Nr.-LCK 349 0,05-1,5mg/L PO4-P,  0,15-4,5mg/L  PO4Одноразовая</t>
  </si>
  <si>
    <t xml:space="preserve">23.19.23.300.027.00.0778.000000000000 </t>
  </si>
  <si>
    <t>стеклянная</t>
  </si>
  <si>
    <t>Одноразовая кювета-тест Для определения ионов  магния Dr.Lange  LСW 326     0,5- 50mg/l  (1уп=25 шт)Одноразовая</t>
  </si>
  <si>
    <t>Одноразовая кювета-тест Для определения ионов марганца Dr.Lange  LСW 032      0,02 - 5,1mg/l (1уп=25 шт)Одноразовая</t>
  </si>
  <si>
    <t>Одноразовая кювета-тест Для определения ХПК Dr.Lange LCK 314 COD 15-150 мг/л (1уп=25 шт)Одноразовая</t>
  </si>
  <si>
    <t>Одноразовая кювета-тест Для определения ХПК Dr.Lange LCK 514 COD 100-2000 мг/л (1уп=25 шт)Одноразовая</t>
  </si>
  <si>
    <t>Кювета-тест одноразовыйДля определения нитрит ионов Dr.Lange  LSK 342  0,02 - 20 mg/l  (1уп=25 шт)Одноразовая</t>
  </si>
  <si>
    <t>Кювета-тест одноразовый Для определения ионов аллюминия Dr.Lange LSK 301  0,02 - 0,50 mg/l  (1уп=25 шт)Одноразовая</t>
  </si>
  <si>
    <t>Кювета-тест одноразовый Для определения ионов цинка DR.LANGE Zinc Tests Order Nr.-LCK 360 0,2-6 mg/L  (1уп=25 шт)Одноразовая</t>
  </si>
  <si>
    <t>Кювета-тест Для определения окиси кремния Dr. Lange LCW 028 Silica 0,01-0,8 мг/л  (1уп=25 шт)Одноразовая</t>
  </si>
  <si>
    <t>26.51.82.500.069.00.0796.000000000000</t>
  </si>
  <si>
    <t xml:space="preserve"> Микрошприц</t>
  </si>
  <si>
    <t>для хроматографа</t>
  </si>
  <si>
    <t>Микрошприцы100 мкл с иглой 71 ммДля ввода пробы на анализатор хлорорганических соединений</t>
  </si>
  <si>
    <t>Микрошприцы10 мкл с иглой 150 ммДля ввода пробы на анализатор хлорорганических соединений</t>
  </si>
  <si>
    <t>26.51.53.900.043.00.0796.000000000000</t>
  </si>
  <si>
    <t xml:space="preserve"> Устройства для подготовки пробы</t>
  </si>
  <si>
    <t>для отбора, подготовки и подачи анализируемой пробы водного и парового теплоносителей</t>
  </si>
  <si>
    <t>СептаПрокладка порта ввода (септа). Диаметр - 12 мм. Количество в упаковке - 10 шт.Для ввода пробы на анализатор хлорорганических соединений</t>
  </si>
  <si>
    <t>20.14.32.710.000.00.0112.000000000000</t>
  </si>
  <si>
    <t>Кислота уксусная</t>
  </si>
  <si>
    <t>химически чистая, ГОСТ 61-75</t>
  </si>
  <si>
    <t>Уксусная кислота 100% Ледяная уксусная кислота</t>
  </si>
  <si>
    <t>20.59.56.900.007.00.0166.000000000000</t>
  </si>
  <si>
    <t>Оксид активированная алюминия</t>
  </si>
  <si>
    <t>кристаллы</t>
  </si>
  <si>
    <t>Оксид алюминия Аl2O3 безводный,для хроматографииРеактив для анализа сточных вод</t>
  </si>
  <si>
    <t>Фильтр карманный размер 90ммх50мм вентиляционная система лаборатории</t>
  </si>
  <si>
    <t>Фильтр карманный вентиляционной системы  размер 30ммх50мм для лаборатории</t>
  </si>
  <si>
    <t>20.59.59.600.004.00.0839.000000000000</t>
  </si>
  <si>
    <t xml:space="preserve"> Комплект демеркуризационный</t>
  </si>
  <si>
    <t>для ликвидации ртутных загрязнений ХД-ЗП, промышленный</t>
  </si>
  <si>
    <t>Набор меркуризация Mercurisorb-ROTH®сбор ртути</t>
  </si>
  <si>
    <t>20.59.59.690.005.00.0872.000000000000</t>
  </si>
  <si>
    <t xml:space="preserve">Государственный стандартный образец </t>
  </si>
  <si>
    <t xml:space="preserve">на основе нефтепродукта, для давления насыщенных паров </t>
  </si>
  <si>
    <t>Государственный стандартный образец ВК-23СО вязкости нефтепродуктов при 20оС ВК-23для поверки средств измерений.</t>
  </si>
  <si>
    <t>Государственный стандартный образец ХСН-10-ЭКСО содержания хлористых солей в нефти и нефтепродуктах. Дата выпуска и срок годности обязательны.для поверки средств измерений.</t>
  </si>
  <si>
    <t>Государственный стандартный образец СН-0,000-ЭКСО содержания массовой доли серы в минеральном масле. Дата выпуска и срок годности обязательны.для поверки средств измерений.</t>
  </si>
  <si>
    <t>Государственный стандартный образец СН-0,100-ЭКСО содержания массовой доли серы в минеральном масле. Дата выпуска и срок годности обязательны.для поверки средств измерений.</t>
  </si>
  <si>
    <t>Государственный стандартный образец СН-0,500-ЭКСО содержания массовой доли серы в минеральном масле. Дата выпуска и срок годности обязательны.для поверки средств измерений.</t>
  </si>
  <si>
    <t>Государственный стандартный образец ВН-2,0-ЭКСО массовой доли воды в нефти и нефтепродуктах. Дата выпуска и срок годности обязательны. для поверки средств измерений.</t>
  </si>
  <si>
    <t>Государственный стандартный образец ВН-5,0-ЭКСО массовой доли воды в нефти и нефтепродуктах. Дата выпуска и срок годности обязательны. для поверки средств измерений.</t>
  </si>
  <si>
    <t>Государственный стандартный образец ДНП-30-ЭКСО давления насыщенных паров в нефти и нефтепродуктах. Дата выпуска и срок годности обязательны.для поверки средств измерений.</t>
  </si>
  <si>
    <t>Государственный стандартный образец ТЗ-4СО температур текучести и застывания нефтепродуктов. Дата выпуска и срок годности обязательны.для поверки средств измерений.</t>
  </si>
  <si>
    <t>Государственный стандартный образец МНП-0,005-ЭКСО содержания массовой доли механических примесей. Дата выпуска и срок годности обязательны.для поверки средств измерений.</t>
  </si>
  <si>
    <t>Государственный стандартный образец ФС-1СО фракционного состава нефтепродуктов при атмосферном давлении. Дата выпуска и срок годности обязательны.для поверки средств измерений.</t>
  </si>
  <si>
    <t>Государственный стандартный образец ФС-3СО фракционного состава нефтепродуктов при атмосферном давлении. Дата выпуска и срок годности обязательны.для поверки средств измерений.</t>
  </si>
  <si>
    <t>Государственный стандартный образец ПЛ-1000-ЭКСО плотности жидкости. Дата выпуска и срок годности обязательны.для поверки средств измерений.</t>
  </si>
  <si>
    <t>Государственный стандартный образец СМ -0,01 ГОСТ 8418-2003СО  меркаптаны   Дата выпуска и срок годности обязательны.для поверки средств измерений.</t>
  </si>
  <si>
    <t>Государственный стандартный образец СМ -0,03 ГОСТ 8417-2003СО  меркаптаны   Дата выпуска и срок годности обязательны.для поверки средств измерений.</t>
  </si>
  <si>
    <t>32.99.59.900.111.00.0704.000000000000</t>
  </si>
  <si>
    <t>Набор сорбционных средств</t>
  </si>
  <si>
    <t>состоит из сорбирующей салфетки, сорбирующего заградительного барьера, перчаток защитных, пластикового хомута, пакета для сбора использованных сорбентов</t>
  </si>
  <si>
    <t>Набор сорбентовROTISORB(800г),PYRACIDOSORB(5кг), BASOSORB(5кг) Поглатители ROTISORB(800г)-органические масла,PYRACIDOSORB(5кг)-кислот, BASOSORB(5кг)- щелочьСбор при разливе масла,кислот и щелочи</t>
  </si>
  <si>
    <t>Набор сорбентов ROTISORB(800г),PYRACIDOSORB(5кг), BASOSORB(5кг) Поглатители ROTISORB(800г)-органические масла,PYRACIDOSORB(5кг)-кислот, BASOSORB(5кг)- щелочьСбор при разливе масла,кислот и щелочи</t>
  </si>
  <si>
    <t>22.29.29.900.058.00.0796.000000000000</t>
  </si>
  <si>
    <t xml:space="preserve">Штатив </t>
  </si>
  <si>
    <t>лабораторный, пластмассовый</t>
  </si>
  <si>
    <t>Штатив для пробирокШтатив для пробирок из полипропилена на 12 пробирок диаметром 18 мм. Автоклавируемый, небьющийся, синего цветаШтатив для пробирок из полипропилена на 12 пробирок диаметром 18 мм. Автоклавируемый, небьющийся, синего цвета (1 упаковка - 1 шт). Кат. номер 9.193 112</t>
  </si>
  <si>
    <t>Штатив для пробирок из полипропилена на 12 пробирок диаметром 18 мм. Автоклавируемый, небьющийся, синего цветаШтатив для пробирок из полипропилена на 12 пробирок диаметром 18 мм. Автоклавируемый, небьющийся, синего цвета (1 упаковка - 1 шт). Кат. номер 9.193 112</t>
  </si>
  <si>
    <t>19.20.29.590.000.05.0112.000000000000</t>
  </si>
  <si>
    <t xml:space="preserve">Масло  </t>
  </si>
  <si>
    <t xml:space="preserve"> вакуумное, марка ВМ-1С</t>
  </si>
  <si>
    <t>Масло вакуумноеVacuum Pump Oil. DV-44, 4495340. RL-2/RL-4/RL-8. Бутыль - 500 мл.Вакуумное масло для автоматического аппарата давления насыщенных паров.</t>
  </si>
  <si>
    <t>19.20.23.300.004.00.0112.000000000000</t>
  </si>
  <si>
    <t>Изооктан</t>
  </si>
  <si>
    <t>технический, массовая доля серы не более 0,02%, йодное число не более 1 г йода на 100 г изооктана, ГОСТ 4095-75</t>
  </si>
  <si>
    <t>Изооктан ч.д.аБез содержания органического хлора для микрокулонометрии. В 1 литровом бутыле из темного стекла</t>
  </si>
  <si>
    <t>32.99.11.900.017.05.0796.000000000000</t>
  </si>
  <si>
    <t>Респиратор</t>
  </si>
  <si>
    <t>пыле-газозащитный</t>
  </si>
  <si>
    <t>РеспираторРеспиратор FFP3. Защита от ядовитых и высокоядовитых частиц до 30-кратного значения МАК, плотный внутренний слой и регулируемые ленты, класс фильтрации FFP3. Соотв. DIN EN 149, препятствуют проникновению твердых и жидких частиц. Не затрудняют дыхание. С выпуклым клапаном Cool Down (облегчает выдох и предотвращает повышение температуры под маской). Тип: FFP3/V с выпуклым клапаном. Количество в упаковке: 5шт. Кат. номер 9.005 625</t>
  </si>
  <si>
    <t>26.51.51.700.002.00.0796.000000000051</t>
  </si>
  <si>
    <t xml:space="preserve">Ареометр </t>
  </si>
  <si>
    <t>АНТ-1, диапазон измерения плотности 650-710 кг/м3, ГОСТ 18481-81</t>
  </si>
  <si>
    <t>Ареометр Ареометр АНТ-1. Диапазон измерения плотности 770-830 кг/м.куб.Дли измерения плотности нефтиДля замера плотности нефти</t>
  </si>
  <si>
    <t>20.14.11.200.004.00.0112.000000000000</t>
  </si>
  <si>
    <t xml:space="preserve">Гексан </t>
  </si>
  <si>
    <t xml:space="preserve"> жидкость</t>
  </si>
  <si>
    <t>Гексан ОСЧТУ 6-09-3375-78В 1 литровом бутыле из темного стекла</t>
  </si>
  <si>
    <t>17.29.19.900.003.00.0778.000000000000</t>
  </si>
  <si>
    <t>обеззоленный, лабораторный, диаметр 5,5 см, медленнофильтрирующий</t>
  </si>
  <si>
    <t>Фильтр обеззоленныйМарка ФБ — «Красная лента» — быстрой фильтрации. Фильтрующая способность — не более 25 секунд. Фильтры задерживают осадок углекислого цинка. Диаметр - 90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t>
  </si>
  <si>
    <t>Фильтр обеззоленный Марка ФБ — «Красная лента» — быстрой фильтрации. Фильтрующая способность — не более 25 секунд. Фильтры задерживают осадок углекислого цинка. Диаметр - 90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t>
  </si>
  <si>
    <t>Фильтр обеззоленныйМарка ФБ — «Красная лента» — быстрой фильтрации. Фильтрующая способность — не более 25 секунд. Фильтры задерживают осадок углекислого цинка. Диаметр - 150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t>
  </si>
  <si>
    <t>Фильтр обеззоленный Марка ФБ — «Красная лента» — быстрой фильтрации. Фильтрующая способность — не более 25 секунд. Фильтры задерживают осадок углекислого цинка. Диаметр - 150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t>
  </si>
  <si>
    <t>26.51.82.600.001.00.0778.000000000000</t>
  </si>
  <si>
    <t xml:space="preserve"> Контейнер проб</t>
  </si>
  <si>
    <t xml:space="preserve"> для анализатора, пластмассовый, одноразовый</t>
  </si>
  <si>
    <t>Одноразовый контейнер проб для прибора HORIBA SLFA-20 Disposable Sample Container Кат.Nr.: 9038000300 (1уп =50шт)</t>
  </si>
  <si>
    <t>28.29.81.000.000.01.0796.000000000000</t>
  </si>
  <si>
    <t>мерный, градуируемый, стеклянный, объем 100 мл, для прибора автодистиляции, определение фракционного состава нефтепродуктов</t>
  </si>
  <si>
    <t>ЦилиндрЦилиндр мерный, с носиком и пластмассовым основанием. ГОСТ 1770-74. Вместимость - 100 мл, цена деления - 1,0 мл, диаметр - 60 мм, высота - 260 мм, конус ГОСТ 8682-93 - 19/26. 3-100-2Для измерения определенного объема жидкости</t>
  </si>
  <si>
    <t xml:space="preserve">20.59.41.990.007.00.5108.000000000000 </t>
  </si>
  <si>
    <t>Спрей</t>
  </si>
  <si>
    <t xml:space="preserve"> аэрозоль, для быстрого запуска двигателя при низкой температуре окружающей среды</t>
  </si>
  <si>
    <t>СпрейОбнаружения утечки газа Спрей баллон 500мл</t>
  </si>
  <si>
    <t xml:space="preserve">23.19.23.300.002.00.0796.000000000000 </t>
  </si>
  <si>
    <t xml:space="preserve"> стеклянная, вместимость 36 см3, ГОСТ 19908-90</t>
  </si>
  <si>
    <t>Воронка стекляннаяВоронка стеклянная ГОСТ 25336-82 В-36-50-ХС. Высота 50 мм, диаметр 36 ммлабораторная ГОСТ 25336-82 В-36-50-ХС. Высота 50 мм, диаметр 36 ммФильтрования раствора</t>
  </si>
  <si>
    <t>Воронка стекляннаяВоронка стеклянная ГОСТ 25336-82 В-75-110-ХС. Высота 110 мм, диаметр 75 ммлабораторная ГОСТ 25336-82 В-75-110-ХС. Высота 110 мм, диаметр 75 ммФильтрования раствора</t>
  </si>
  <si>
    <t>23.19.23.300.004.05.0796.000000000000</t>
  </si>
  <si>
    <t>из термически и химически стойкого стекла, высокий с носиком, марка В-1-50 ТХС, номинальная вместимость 50 см3, ГОСТ 25336-82</t>
  </si>
  <si>
    <t>Тестовый стаканТестовый стакан с затемненным дном для т-ры застывания. Кольцевая риска - 45 мл. Высота - 12 см.Для анализатора температуры застывания Herzog HCP 852</t>
  </si>
  <si>
    <t>Делительная воронкаВоронка делительная ГОСТ 25336-82 шарообразная. Объем 500 млВоронка делительная ГОСТ 25336-82 шарообразная. Объем 500 млДля экстрагирования,</t>
  </si>
  <si>
    <t>23.19.23.300.017.00.0796.000000000006</t>
  </si>
  <si>
    <t>Колба</t>
  </si>
  <si>
    <t xml:space="preserve"> стеклянная, марка 1-250-1, вместимость 250 см3, исполнение 1, класс точности 1, ГОСТ 1770-74</t>
  </si>
  <si>
    <t>Колба плоскодонная коническая со шкалой без шлифа термостойеая объем 250 млПлоскодонная коническая со шкалой без шлифа термостойеая объем 250 мл  Титрования раствора</t>
  </si>
  <si>
    <t>Колба плоскодонная коническая со шкалой без шлифа термостойеая объем 500 млПлоскодонная коническая со шкалой без шлифа термостойеая объем 500 мл Титрования раствора</t>
  </si>
  <si>
    <t xml:space="preserve">20.14.74.000.000.01.0112.000000000001 </t>
  </si>
  <si>
    <t xml:space="preserve">Спирт </t>
  </si>
  <si>
    <t>этиловый, технический, марка А, ГОСТ 17299-78</t>
  </si>
  <si>
    <t>Спирт этиловый, Ректификованный, высшей очистки Приготовления растворов</t>
  </si>
  <si>
    <t>13.92.29.990.000.02.0778.000000000000</t>
  </si>
  <si>
    <t xml:space="preserve"> антистатическая, нетканая</t>
  </si>
  <si>
    <t>СалфеткиБумажные салфетки, сильновпитывающие, белые, 2-слойные, тисненые, перфорированные. Размер рулона - 260х228 мм. Тип: Hakle comfort. Упаковка - 2 рулона по 75 шт. Количество в упаковке - 2. Кат. номер 9.413 087Для очистки загрязненных поверхностей</t>
  </si>
  <si>
    <t>25.73.30.550.000.00.0796.000000000001</t>
  </si>
  <si>
    <t xml:space="preserve">Молоток </t>
  </si>
  <si>
    <t>искробезопасный</t>
  </si>
  <si>
    <t>Молоток искробезопасного исполнения1кгДля монтажных и ремонтных работ</t>
  </si>
  <si>
    <t xml:space="preserve"> коррозии, против коррозии</t>
  </si>
  <si>
    <t xml:space="preserve">Ингибитор солеотложений Внешний вид: однородная жидкость от бесцветного до светло – коричневого цвета.
Температура застывания:   -50 ºС
Водородный показатель рН:   8,0-10,0
Плотность при 20 ºС:   1,01-1,16
Агрегатное состояние: жидкость с запахом
Для предотвращения солеотложения и выпадения минеральных отложений в системах. </t>
  </si>
  <si>
    <t xml:space="preserve">28.11.33.000.004.01.0796.000000000000 </t>
  </si>
  <si>
    <t xml:space="preserve"> Клапан</t>
  </si>
  <si>
    <t>дыхательный, для газоперекачивающих агрегатов, условный проход 50 мм, пропускная способность 25-50 м3/ч</t>
  </si>
  <si>
    <t>Дыхательный клапанНДКМ-100 200м3/часДля установки в на РВС</t>
  </si>
  <si>
    <t xml:space="preserve"> Машина снегоуборочная</t>
  </si>
  <si>
    <t>Мотоблок профессионального класса (Дизельный 4,0 л.с.) в комплекте щетка и снегомет для уборки территории</t>
  </si>
  <si>
    <t>Сервисный набор для насоса HGM-RO 4/6 (4-H16-171435)Для замены торцовых уплотнений нагнетательного насоса.Насос нагнетательный KSB.</t>
  </si>
  <si>
    <t>Прокладка14"150 ANSIпаронитовая для герметизации межфланцевых соединений</t>
  </si>
  <si>
    <t>24.20.40.500.000.00.0796.000000000020</t>
  </si>
  <si>
    <t xml:space="preserve"> стальной, бесшовный, диаметр 108*4,5 мм, крутоизогнутый, ГОСТ 17375-2001</t>
  </si>
  <si>
    <t>Отвод4"900 ANSI</t>
  </si>
  <si>
    <t>24.20.40.500.002.00.0796.000000000339</t>
  </si>
  <si>
    <t xml:space="preserve">Тройник </t>
  </si>
  <si>
    <t xml:space="preserve"> стальной, размер 159*10-89*8 мм, ГОСТ 17380-2001</t>
  </si>
  <si>
    <t>Тройник 6"900 ANSI</t>
  </si>
  <si>
    <t>Отвод6"900 ANSI</t>
  </si>
  <si>
    <t>26.51.53.930.008.00.0796.000000000000</t>
  </si>
  <si>
    <t>Динамограф</t>
  </si>
  <si>
    <t xml:space="preserve"> для контроля состояния штанговых глубиннонасосных установок, Динамограф</t>
  </si>
  <si>
    <t xml:space="preserve">Динамограф  предназначен для комплексного контроля работы штанговых глубинонасосных установок для Станка качалки </t>
  </si>
  <si>
    <t xml:space="preserve">Динамограф  предназначен для комплексного контроля работы штанговых глубинонасосных установок для Станка качалки  </t>
  </si>
  <si>
    <t>25.71.11.920.000.00.0796.000000000005</t>
  </si>
  <si>
    <t xml:space="preserve"> Ножницы кабельные</t>
  </si>
  <si>
    <t>рычажные, диаметр перерезаемых кабелей до 120 мм</t>
  </si>
  <si>
    <t>Ножницы для резки кабеляНожницы секторного типадля рубки кабеля УЭЦН</t>
  </si>
  <si>
    <t>Ножницы для резки кабеля Ножницы секторного типадля рубки кабеля УЭЦН</t>
  </si>
  <si>
    <t>25.29.12.300.000.00.0796.000000000008</t>
  </si>
  <si>
    <t xml:space="preserve">Емкость </t>
  </si>
  <si>
    <t xml:space="preserve"> для газа сжатого или сжиженного, наземная, объем 50 м3</t>
  </si>
  <si>
    <t>Емкость накопительная 30м3Емкость накопительная не менее 30м3, на шасси, с уровнемером внешнего исполнения. Со змеевиком для отпаривания.Передвижное емкостное оборудование предназначено для выполнения работ при текущем и капитальном ремонте нефтяных и газовых скважин</t>
  </si>
  <si>
    <t>Емкость накопительная не менее 30м3, на шасси, с уровнемером внешнего исполнения. Со змеевиком для отпаривания.Передвижное емкостное оборудование предназначено для выполнения работ при текущем и капитальном ремонте нефтяных и газовых скважин</t>
  </si>
  <si>
    <t xml:space="preserve">25.11.23.590.002.00.0796.000000000007 </t>
  </si>
  <si>
    <t xml:space="preserve">Стеллаж  </t>
  </si>
  <si>
    <t>сталь, размер 1500*1200*500 мм</t>
  </si>
  <si>
    <t>Стеллаж для хранения УЭЦНСтеллаж для хранения Б/У насосов.не менее 6-ти отсеков.хранение б/у УЭЦН</t>
  </si>
  <si>
    <t>25.91.12.000.004.00.0796.000000000000</t>
  </si>
  <si>
    <t>Канистра</t>
  </si>
  <si>
    <t>металлическая, вместимость менее 50 л</t>
  </si>
  <si>
    <t>КанистраКанистра 20л опрессовочная для масладля опрессовки ПЭД и ГЗдля монтажа УЖЦН</t>
  </si>
  <si>
    <t>Канистра 20л опрессовочная для масладля опрессовки ПЭД и ГЗдля монтажа УЖЦН</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</si>
  <si>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</si>
  <si>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</si>
  <si>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 xml:space="preserve">Плашки (сухари)Сухари для трубного ключа RIDGID 18"ЗИПдля замены </t>
  </si>
  <si>
    <t>Плашки (сухари)Сухари для трубного ключа RIDGID 36"ЗИПдля замены</t>
  </si>
  <si>
    <t>Молоток Молоток медныйдля монтажа УЭЦН</t>
  </si>
  <si>
    <t>25.94.13.500.000.00.0839.000000000000</t>
  </si>
  <si>
    <t>Комплект ключей и головок</t>
  </si>
  <si>
    <t>шестигранные, размер 10-36 мм</t>
  </si>
  <si>
    <t>Усилинные ключи Материал: сталь Cr-V6140
Твердость: 45–49 HRC
Усиленный рожковый профиль с утолщенными рабочими губками,набор усиленных ключей от 17 до 22ммдля монтажа УЭЦН</t>
  </si>
  <si>
    <t>13.92.29.990.008.00.0736.000000000000</t>
  </si>
  <si>
    <t xml:space="preserve">Ветошь </t>
  </si>
  <si>
    <t>хлопчатобумажная, нетканая</t>
  </si>
  <si>
    <t>Ветошь без ворсаИспользуется во время разбора погружных насосов</t>
  </si>
  <si>
    <t>25.73.20.100.001.00.0796.000000000000</t>
  </si>
  <si>
    <t xml:space="preserve">Ножовка </t>
  </si>
  <si>
    <t>по металлу, ручная, пластиковая рукоятка</t>
  </si>
  <si>
    <t>Ножовка по металлуИспользуется во время разбора погружных насосов</t>
  </si>
  <si>
    <t xml:space="preserve">20.30.22.700.000.01.0112.000000000000 </t>
  </si>
  <si>
    <t xml:space="preserve">Растворитель </t>
  </si>
  <si>
    <t>Растворитель Нефрас С 50/170 ГОСТ 8505-80для обезжиривания кабеля при стростке 0,5 лит.</t>
  </si>
  <si>
    <t>22.29.21.500.000.00.0736.000000000000</t>
  </si>
  <si>
    <t xml:space="preserve">Лента </t>
  </si>
  <si>
    <t xml:space="preserve"> липкая, дактилоскопическая, прозрачная</t>
  </si>
  <si>
    <t>Лента тефлоноваяNitoflon 903ULдля стростки кабеля</t>
  </si>
  <si>
    <t>Лента тефлоновая для стростки кабеля</t>
  </si>
  <si>
    <t>20.59.41.990.002.13.0166.000000000050</t>
  </si>
  <si>
    <t xml:space="preserve">Смазка </t>
  </si>
  <si>
    <t>марка 1-13</t>
  </si>
  <si>
    <t xml:space="preserve">Смазка Малорастворима в жидких и газообразных углеводородах, частично растворяется в бензине. Работоспособна при температуре от минус 50 (минус 20) до плюс 120°С. Внешний вид - Однородная мазь серебристо-черного цвета, Температура каплепадения, °С, не ниже - 160. Пенетрация при 25°С без перемешивания (60 двойных тактов), мм·10-1 - 300/360. Коллоидная стабильность (массовая доля выделенного масла), %, не более - 15. Предел прочности при 80°С, Па, не менее - 100.  Смазка "Арматол-238"Для герметизации запорных устройств устьевого нефтепромыслового оборудования нефтяных и газовых месторождений; используют при содержании в газе менее 25% (H2S+CO2) ТУ 38.101812-83 для шиберных задвижек фонтанных арматур </t>
  </si>
  <si>
    <t>25.99.29.490.031.00.0796.000000000013</t>
  </si>
  <si>
    <t>Протектор</t>
  </si>
  <si>
    <t>защитный, стальной, спиральный, диаметр не менее 27 мм</t>
  </si>
  <si>
    <t>ПротектолайзерПротектолайзер для защиты кабеля погружной насосной установкидля НКТØ73мм.(для искревленных колонн Ø168мм.)</t>
  </si>
  <si>
    <t>Протектолайзер для защиты кабеля погружной насосной установкидля НКТØ73мм.(для искревленных колонн Ø168мм.)</t>
  </si>
  <si>
    <t>ПротектолайзерПротектолайзер для защиты кабельного удлинителя погружной насосной установки для защиты кабельного удленителя, крепление по телу ЭЦН.</t>
  </si>
  <si>
    <t>Протектолайзер для защиты кабельного удлинителя погружной насосной установки для защиты кабельного удленителя, крепление по телу ЭЦН.</t>
  </si>
  <si>
    <t>28.13.31.000.035.00.0796.000000000000</t>
  </si>
  <si>
    <t xml:space="preserve"> Клямса - пояс</t>
  </si>
  <si>
    <t>для крепления кабеля</t>
  </si>
  <si>
    <t xml:space="preserve">Пояс для крепления кабеля ПКК-2,5 (352 мм) коррозионностойки на трубу НКТ 73 мм.Пояс для крепления кабеля ПКК-2,5 (352мм) коррозионностойки на трубу НКТ 73 мм.  </t>
  </si>
  <si>
    <t xml:space="preserve">Пояс для крепления кабеля ПКК-2,5 (352мм) коррозионностойки на трубу НКТ 73 мм.  </t>
  </si>
  <si>
    <t>25.73.30.930.034.00.0796.000000000000</t>
  </si>
  <si>
    <t xml:space="preserve"> Краскопульт</t>
  </si>
  <si>
    <t xml:space="preserve"> пневматический</t>
  </si>
  <si>
    <t xml:space="preserve">Краско-пульт электрический 220V Компрессорный краско-пульт (пульверизатор) с компрессором на 220V в комплекте с шлангами и компрессором </t>
  </si>
  <si>
    <t xml:space="preserve">Компрессорный краско-пульт (пульверизатор) с компрессором на 220V в комплекте с шлангами и компрессором </t>
  </si>
  <si>
    <t>28.13.28.000.001.00.0839.000000000000</t>
  </si>
  <si>
    <t>Компрессорная установка</t>
  </si>
  <si>
    <t>винтовая, давление 0,80/1,0/1,30 мПа, производительность 19,0/16,80/13,50 м3/мин, электродвигатель мощностью 110 кВт</t>
  </si>
  <si>
    <t>Компрессор для покраски в комплете с краско-пультом (пульверизатор)</t>
  </si>
  <si>
    <t>20.30.12.700.001.00.0166.000000000000</t>
  </si>
  <si>
    <t>Лак</t>
  </si>
  <si>
    <t xml:space="preserve"> битумные электроизоляционные пропиточные, марка БТ-99, ГОСТ 8017-74</t>
  </si>
  <si>
    <t>ЛакКузбасс лак для гидроизоляции</t>
  </si>
  <si>
    <t xml:space="preserve">20.30.12.700.004.00.0166.000000000003 </t>
  </si>
  <si>
    <t xml:space="preserve"> на водной основе, металлическая</t>
  </si>
  <si>
    <t>КраскаКраска серая для окрашивания металических поверхности</t>
  </si>
  <si>
    <t>Краска серая для окрашивания металических поверхности</t>
  </si>
  <si>
    <t>КраскаКраска белая для окрашивания металических поверхности</t>
  </si>
  <si>
    <t>Краска белая для окрашивания металических поверхности</t>
  </si>
  <si>
    <t>Ключ разводной трубный  2"Фирма RIDGID, артикуль №31395Для обслуживания скважин.</t>
  </si>
  <si>
    <t>Ключ разводной трубный  2", артикуль №31395 Для обслуживания скважин.</t>
  </si>
  <si>
    <t>Ключ разводной трубный  4"Фирма RIDGID, артикуль №31015Для обслуживания скважин.</t>
  </si>
  <si>
    <t>Ключ разводной трубный  4", артикуль №31015Для обслуживания скважин.</t>
  </si>
  <si>
    <t>КранКран шаровый 2"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  шаровый резьбовойДля обвязки устья скважин</t>
  </si>
  <si>
    <t>КранКран шаровый 1/2" 300 ANSI: шаровой резбовой Для обвязки устья скважин</t>
  </si>
  <si>
    <t xml:space="preserve">Клапан обратный 2" -  600 ANSiМатериалы для обвязки  трубной и затрубной линии на скважинах                             </t>
  </si>
  <si>
    <t xml:space="preserve">Клапан обратный 3" -  600 ANSiМатериалы для обвязки  трубной и затрубной линии на скважинах                             </t>
  </si>
  <si>
    <t>ТермокабельДля утепления манифольдов и труб на ГУ-1 и ГУ-2</t>
  </si>
  <si>
    <t xml:space="preserve">28.12.12.500.000.00.0796.000000000000 </t>
  </si>
  <si>
    <t>Насос пневматический</t>
  </si>
  <si>
    <t xml:space="preserve"> для подачи смазки</t>
  </si>
  <si>
    <t>Насос для смазки запорной арматуры Фонтанной елкиПредназначен для опрессовки кабельных вводов и для нагнетания смазки (типа Арматол) в корпус задвижки. Развивает давление нагнетаемой смазки до 20 МПа.</t>
  </si>
  <si>
    <t>28.12.12.500.000.00.0796.000000000000</t>
  </si>
  <si>
    <t>Насос для смазки запорной арматуры 
Фонтанной "елки" (предназначен для опрессовки кабельных вводов и для нагнетания смазки (типа Арматол) в корпус задвижки). 
Развивает давление нагнетаемой смазки до 20 МПа.</t>
  </si>
  <si>
    <t>26.51.12.530.000.01.0796.000000000000</t>
  </si>
  <si>
    <t>скважинный, для высокоточного контроля температуры в скважинах при геофизических исследованиях</t>
  </si>
  <si>
    <t>Термометр вставной с термокарманомДиапазон  100-Cфирма ( Wika)Для наблюдения  за текущими параметрами скважин</t>
  </si>
  <si>
    <t xml:space="preserve">25.73.30.300.002.00.0704.000000000053 </t>
  </si>
  <si>
    <t>Ударные ключи искробезопасного исполненияОт22мм до 55ммДля монтажных и ремонтных работ</t>
  </si>
  <si>
    <t>Рожковые ключи искробезопасного исполненияОт12мм до46ммДля монтажных и ремонтных работ</t>
  </si>
  <si>
    <t xml:space="preserve">25.73.30.630.000.00.0796.000000000000 </t>
  </si>
  <si>
    <t>Отвертка</t>
  </si>
  <si>
    <t xml:space="preserve"> прямая, размер 0,3*2,0 мм, ГОСТ 21010-75</t>
  </si>
  <si>
    <t>Отвертки искробезопасного исполнения фигурныеДля монтажных и ремонтных работ</t>
  </si>
  <si>
    <t>Газовые ключи искробезопасного исполнения№1Для монтажных и ремонтных работ</t>
  </si>
  <si>
    <t>Кувалды искробезопасного исполнения5кгДля монтажных и ремонтных работ</t>
  </si>
  <si>
    <t>25.73.30.100.007.00.0796.000000000000</t>
  </si>
  <si>
    <t xml:space="preserve">Плоскогубцы </t>
  </si>
  <si>
    <t>комбинированные</t>
  </si>
  <si>
    <t>Плоскогубцы искробезопасного исполненияДля монтажных и ремонтных работ</t>
  </si>
  <si>
    <t>Отвертки искробезопасного исполнения плоскиеДля монтажных и ремонтных работ</t>
  </si>
  <si>
    <t>Газовые ключи искробезопасного исполнения№2Для монтажных и ремонтных работ</t>
  </si>
  <si>
    <t>Газовые ключи искробезопасного исполнения№3Для монтажных и ремонтных работ</t>
  </si>
  <si>
    <t>ЦилиндрГОСТ 1770-74, вместимость 50 мл, 3-50-2с носиком и пластиковым основанием, мерный для учета расхода химреагена</t>
  </si>
  <si>
    <t xml:space="preserve">  лабораторный, марка 1-50-1, вместимость 50 см3, исполнения 1, класс точности 1, ГОСТ 1770-74</t>
  </si>
  <si>
    <t>Цилиндр ГОСТ 1770-74, вместимость 50 мл, 3-50-2с носиком и пластиковым основанием, мерный для учета расхода химреагена</t>
  </si>
  <si>
    <t>28.13.12.200.000.00.0796.000000000000</t>
  </si>
  <si>
    <t>Насос дозирующий</t>
  </si>
  <si>
    <t>для перекачки жидкостей, возвратно-поступательный, объемного действия</t>
  </si>
  <si>
    <t>Дозировочный насос для дозирования нефтехимических реагентов, 11 литр/час, 105 бар, взрывозащищенныйДозировочный насос для дозирования нефтехимических реагентов, 11 литр/час, 105 бар, взрывозащищенный Установка для дозирования химических реагентов на скважинах</t>
  </si>
  <si>
    <t>28.13.11.300.000.00.0839.000000000000</t>
  </si>
  <si>
    <t>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t>
  </si>
  <si>
    <t>Плу́нжерный лифт + монтаж и выод на режим  (устройство для подъема жидкости из скважины за счет энергии газа)Лубрикатор,  Солнечная панель, Задвижка с приводом, Регулятор, Фиксирующий клапан, Улавливатель, Датчик прибытия, Контроллер, Кабель, ¼” Линия управления, Датчик затрубного давления.</t>
  </si>
  <si>
    <t>32.50.13.700.006.00.0796.000000000000</t>
  </si>
  <si>
    <t>Контейнер</t>
  </si>
  <si>
    <t>для доставки проб биологического материала, полимерный</t>
  </si>
  <si>
    <t>Контейнеры с ингибиторами солеотложения для защиты УЭЦН в осложнённых условиях отложениями солей.Контейнеры с ингибиторами солеотложения для защиты УЭЦН в осложнённых условиях отложениями солей.</t>
  </si>
  <si>
    <t>20.14.23.100.000.00.0166.000000000000</t>
  </si>
  <si>
    <t>чистый для анализа, ГОСТ 10164-75</t>
  </si>
  <si>
    <t>Моноэтиленгликоль С антикоррозийной присадкой</t>
  </si>
  <si>
    <t>25.50.12.200.000.00.0796.000000000000</t>
  </si>
  <si>
    <t>Пакер</t>
  </si>
  <si>
    <t>двухманжетный, наружный диаметр 152 мм, внутренний диаметр 89 мм</t>
  </si>
  <si>
    <t>ПакерПакер ПРО-ЯТ-140-62-350-Т100-КЗ-02</t>
  </si>
  <si>
    <t>Пакер ПРО-ЯТ-140-62-350-Т100-КЗ-02</t>
  </si>
  <si>
    <t xml:space="preserve"> Насос</t>
  </si>
  <si>
    <t xml:space="preserve">Энергеоэффективный УЭЦН с вентильным движкомДля откачки пластовой жидкости из нефтяных скважин. Подача от 250 до 500 м³/сут, напор 1700 м. под 140-168 мм экс. колонну. В комплекте наземное оборудование: Станция управления, ТМПН.  </t>
  </si>
  <si>
    <t>19.20.29.590.000.08.0166.000000000000</t>
  </si>
  <si>
    <t xml:space="preserve"> масло </t>
  </si>
  <si>
    <t>приборное, МВП минеральное</t>
  </si>
  <si>
    <t>Минеральное масло SHELL Aero Fluid 41 вязкость 15 мм²/с     40ºС диапазон применения  от -50 до +100ºС</t>
  </si>
  <si>
    <t>Ремонтный комплект для дозаторного насоса Brand+Luebbe  модель NOVADOS H1 Brand+Luebbe  модель NOVADOS H1</t>
  </si>
  <si>
    <t>22.29.29.900.061.00.0796.000000000000</t>
  </si>
  <si>
    <t xml:space="preserve"> цилиндр </t>
  </si>
  <si>
    <t>лабораторный, полипропиленовый</t>
  </si>
  <si>
    <t xml:space="preserve">Калибровочный цилиндр Из 316L нержавежавеющей стали "Мlton Roy» Ёмкость 0,2 литр.  Ø 85мм. соединение1/2" NPТ.        </t>
  </si>
  <si>
    <t xml:space="preserve">Калибровочный цилиндр Из 316L нержавежавеющей стали "Мlton Roy»  Ёмкость 1,5 литр.  Ø 120мм. соединение1/2" NPТ.                    </t>
  </si>
  <si>
    <t xml:space="preserve">Калибровочный цилиндр Из 316L нержавежавеющей стали "Мlton Roy» Ёмкость 5,5 литр.  Ø 160мм. соединение1/2" NPТ.   </t>
  </si>
  <si>
    <t>26.20.16.900.006.00.0796.000000000004</t>
  </si>
  <si>
    <t>Экран на треногеСоотношение сторон:  1:1
Размер полотна  2.44 x 2.44</t>
  </si>
  <si>
    <t>Проектор Разрешение матрицы 1080p 1920 x 1080
яркость не менее 3000 лм</t>
  </si>
  <si>
    <t xml:space="preserve">28.92.61.500.005.00.0796.000000000000 </t>
  </si>
  <si>
    <t xml:space="preserve"> для портового мобильного крана, управления двигателем</t>
  </si>
  <si>
    <t xml:space="preserve">Подземный блок погружной телеметрии БП-103 (БП-117), Подземный датчик для передачи пластового и  забойного давления и температуры. </t>
  </si>
  <si>
    <t xml:space="preserve">Подземный датчик для передачи пластового и  забойного давления и температуры. </t>
  </si>
  <si>
    <t>28.13.31.000.076.08.0796.000000000000</t>
  </si>
  <si>
    <t>обратный, приемный, для бурового насоса</t>
  </si>
  <si>
    <t>Обратный клапан ЭЦНОбратный клапан ЭЦН</t>
  </si>
  <si>
    <t>Обратный клапан ЭЦН</t>
  </si>
  <si>
    <t>Сливной клапан ЭЦНСливной клапан ЭЦН</t>
  </si>
  <si>
    <t>Сливной клапан ЭЦН</t>
  </si>
  <si>
    <t>28.13.31.000.145.00.0796.000000000000</t>
  </si>
  <si>
    <t xml:space="preserve"> Крышка клапана</t>
  </si>
  <si>
    <t>для бурового насоса</t>
  </si>
  <si>
    <t>Опресовочная крышка ПЭД для ЭЦНОпресовочная крышка ПЭД для ЭЦН</t>
  </si>
  <si>
    <t>Опресовочная крышка ПЭД для ЭЦН</t>
  </si>
  <si>
    <t>Торцевое уплотнение Multitec B65/6A-6.1 22.63 (KSB), Q=65,0m3/час, H=350,0 м</t>
  </si>
  <si>
    <t xml:space="preserve">Расходомер для пластовой водыМассовый расходомер OPTIMASS 7400 Первичный преобразователь OPTIMASS 7000 T80 Материал измер. трубы:  титан Обработка измер. трубы:         стандартная
Подсоединение:  DN100 PN40 Форма подсоединения: B1 по EN1092-1 (стандарт) Внешний корпус: нержавеющая сталь 304L Взрывозащита: Ex, маркировка на конвертере
Исполнение:   компактное Калибровка:     3 точки массового расхода Тип конвертера: MFC 400 C Для применения в:      Казахстане 
Конвертер MFС 400 (модель Basic I/O) Тип:       MFC400 C, компактный монтаж Напряжение питания: 12…24 В DC
Взрывозащита:  2Ex de ia IIC T6...T1 Gb Кабельные вводы:       2 x М20x1,5, металлические + Ex d заглушка Язык ЖК дисплея:         русский Корпус конвертера:     стандартный
Выходы базового модуля IO:  4-20 мА + HART, импульсный, 2 x состояния Функции измерения:  стандартная
Для применения в:Казахстане,                 КОФ с КМЧ (Комплект Ответных Фланцев с Комплектом Монтажных Частей)
</t>
  </si>
  <si>
    <t>Расходомер для пластовой воды Материал измер. трубы:  титан Обработка измер. трубы:         стандартная Подсоединение:  DN100 PN40 Форма подсоединения: B1 по EN1092-1 (стандарт) Внешний корпус: нержавеющая сталь 304L Взрывозащита: Ex, маркировка на конвертере
Исполнение:   компактное Калибровка:     3 точки массового расхода Тип конвертера: MFC 400 C Для применения в:      Казахстане 
Конвертер MFС 400 (модель Basic I/O) Тип:       MFC400 C, компактный монтаж Напряжение питания: 12…24 В DC
Взрывозащита:  2Ex de ia IIC T6...T1 Gb Кабельные вводы:       2 x М20x1,5, металлические + Ex d заглушка Язык ЖК дисплея:         русский Корпус конвертера:     стандартный
Выходы базового модуля IO:  4-20 мА + HART, импульсный, 2 x состояния Функции измерения:  стандартная</t>
  </si>
  <si>
    <t>Ремкомплект для регулирующих клапанов ARKAРем.комплект для уплотнительного штока</t>
  </si>
  <si>
    <t xml:space="preserve"> Клапан регулирующий</t>
  </si>
  <si>
    <t>Регулирующий клапан TCV-5040BODY. SERIAL№ 17019000 G, SIZE 3, RATING CL300/750 PSI, BODY - STL.</t>
  </si>
  <si>
    <t>Регулирующий клапан TCV-5020BODY. SERIAL№ 16874445 G, SIZE 2, RATING CL300/750 PSI, BODY - STL.</t>
  </si>
  <si>
    <t>26.51.65.000.005.00.0796.000000000000</t>
  </si>
  <si>
    <t>Позиционер</t>
  </si>
  <si>
    <t>электропневматический</t>
  </si>
  <si>
    <t>ПозиционерFisher Controls Location 123, Serial№ 17088231, INPUT 4….20mA, TEMP  -40….80°C.</t>
  </si>
  <si>
    <t>ПозиционерFisher Controls Location 433, Serial№ FS546-XD 16730462, INPUT 4….20mA, TEMP  -40….60°C.</t>
  </si>
  <si>
    <t>Портативный анализатор дымовых газовПараметр Диапазон измерений
Кислород О2 0...25 % Диоксид углерода СО2, расчет из О2 0... СО2 макс. Окись углерода СО (с Н2 компенсацией) 0... 10 000 ppm Окись углерода СО (низкие концентрации) 0... 500 ppm Оксид азота NO 0... 3000 ppm Оксид азота NO (низкие концентрации) 0... 300 ppm Диоксид азота NO2 0... 500 ppm Диоксид серы SO2 0... 5000 ppm
Сероводород H2S (только для Testo 350XL) 0...300 ppm Углеводороды CxHy (только для Testo 350XL) 0.01...4% (по метану) Температура - 40... + 1200 oC
Дифференциальное давление 1 -200... +200 гПа
Дифференциальное давление 2 -40... +40 гПа
КПД реальный / условный 0... 120 % Lambda (избыток воздуха) 1... 20 Поиск утечек горючих газов -20... +99.9% qA Измерение скорости 0... 40 м/с Влажность 0... 100 % Рабочая температура -5...+45 oC</t>
  </si>
  <si>
    <t>Устьевой манометрДиапазоны измерений давления 25 МПа
Предел допускаемой приведеноой погрешности измерения давления в диапазоне температур 
(-20...+50) °С ± 0,15% Единица младшего разряда измерения давления 0,0001 МПа Диапазон измерения температуры внутренним датчиком
Диапазон измерения температуры подключаемым термозондом Диапазон рабочих температур
-40 ...+50°С
-55..+125°С
-40 ...+50°С
Пределы допускаемой абсолютной погрешности измерения температуры встроенным датчиком в диапазоне температур (-20...+50)°С
± 0,2°С
Единица младшего разряда измерения температуры
0,001°С
Минимальная дискретность измерений 1с
Объем внутренней памяти: - Количество записей (времени, давления, внутренней и внешней температур), не менее - Количество отдельных исследований, не менее 1 440 000
Время непрерывной работы от свежезаряженного аккумулятора при нормальной температуре, не менее 280 час</t>
  </si>
  <si>
    <t xml:space="preserve">  Манометр</t>
  </si>
  <si>
    <t>25.21.13.000.019.00.0796.000000000000</t>
  </si>
  <si>
    <t>Блок регулирования газовой горелки</t>
  </si>
  <si>
    <t>для газовых котлов</t>
  </si>
  <si>
    <t>Блок контроля горелки TVK-200MPA20.02. Art№240009,Gerate№00064441б Auftr.№82246. W-FM20 V 3.02 Bestel-№600327. Prod ID №0085 AS 0310. Red.-№5F133/97.</t>
  </si>
  <si>
    <t>Блок контроля горелки БРЭГMPA22 S02, Bestell-№: 250780, Gerate-№: 006997, Version: 1,30, 220V/ Prod.-Code: S45, CE-0085 AU 0316/</t>
  </si>
  <si>
    <t>Двухступенчатые газовые мультиблоки Dungs MB-ZRDLE 420 B01 S50, с блоком контроля герметичности клапанаДвухступенчатые газовые мультиблоки Dungs MB-ZRDLE 420 B01 S50 (226813), с блоком контроля герметичности клапана</t>
  </si>
  <si>
    <t xml:space="preserve">26.30.23.100.003.00.0796.000000000000 </t>
  </si>
  <si>
    <t>Передатчик</t>
  </si>
  <si>
    <t xml:space="preserve"> усилитель мощности VSAT терминала</t>
  </si>
  <si>
    <t>Программируемый передатчик для датчиков тензометрическихТензометрический трансмиттер Тип 6841</t>
  </si>
  <si>
    <t>Программируемый передатчик для датчиков тензометрическихТензометрический трансмиттер Тип 6740</t>
  </si>
  <si>
    <t>26.20.16.970.003.00.0796.000000000000</t>
  </si>
  <si>
    <t>Преобразователь интерфейса</t>
  </si>
  <si>
    <t>RS232 в RS485</t>
  </si>
  <si>
    <t>Программируемый преобразовательInor SR560 Dual-Channel Alarm Unit. Two fully independent isolated channels</t>
  </si>
  <si>
    <t>Интеллектуальное логическое программируемое реле Zelio Logic SR3B261BD модульного(расширяемого) исполнения SR3Каталожный номер: SR3B261BD</t>
  </si>
  <si>
    <t>Дискретный модуль расширения входов/выходов SR3XT101BD для интеллектуальных реле Zelio Logic серии SR3 от Schneider ElectricКаталожный номер: SR3XT101BD</t>
  </si>
  <si>
    <t>Система контроля тревогиКаталожный номер: AHKDE-16/32  ENVIC (TURKU FINLAND)</t>
  </si>
  <si>
    <t>Система контроля тревоги Каталожный номер: AHKDE-16/32  ENVIC (TURKU FINLAND)</t>
  </si>
  <si>
    <t>Система контроля тревогиКаталожный номер: AHKDU-16    ENVIC (TURKU FINLAND)</t>
  </si>
  <si>
    <t>Система контроля тревоги Каталожный номер: AHKDU-16    ENVIC (TURKU FINLAND)</t>
  </si>
  <si>
    <t xml:space="preserve">ГоловкаСоединительные муфты A-LOC6SC6      3/8 ”   (316 нерж. сталь) </t>
  </si>
  <si>
    <t>24.20.40.500.009.00.0796.000000000000</t>
  </si>
  <si>
    <t>Ниппель шестигранный</t>
  </si>
  <si>
    <t>размер резьбы NPT 1/16, длина 25,6 мм, внутренний радиус 3 мм</t>
  </si>
  <si>
    <t xml:space="preserve">Ниппель шестигранныйОхватывающий шестиугольный ниппель MHN 8-8 MHN наружная резьба 1/2 ”   (316 нерж. сталь) </t>
  </si>
  <si>
    <t xml:space="preserve">27.11.61.000.025.01.0796.000000000000 </t>
  </si>
  <si>
    <t xml:space="preserve">Соленоид            </t>
  </si>
  <si>
    <t xml:space="preserve"> для дизельной электростанции    </t>
  </si>
  <si>
    <t xml:space="preserve">Соленоид NORGREN            Id Nr 9933111   D-Code A6193        id Nr8020747 D-code A6223   1-10bar     </t>
  </si>
  <si>
    <t>Соленоид NORGREN       Id Nr 9933142           D-code A3152  id Nr8020744  2,5-8bar</t>
  </si>
  <si>
    <t>Соленоид NORGREN                          D-code A2333  id Nr80207840  2,5-8bar</t>
  </si>
  <si>
    <t xml:space="preserve">Соленоид HERION                     D-code 38/98  Cat. Nr2401091  0-10bar     </t>
  </si>
  <si>
    <t xml:space="preserve">Соленоид JOUCOMATIC                            JOUCOMATIC   G551B4011  0-10bar   </t>
  </si>
  <si>
    <t xml:space="preserve">22.22.13.000.013.00.0796.000000000000 </t>
  </si>
  <si>
    <t xml:space="preserve"> коробка </t>
  </si>
  <si>
    <t xml:space="preserve"> распределительная, электрическая</t>
  </si>
  <si>
    <t>Распределительная коробка Взрывобезопасный корпус с крышкой на винтах,нержавеющая сталь 300x200x80mm  тип KEL9304.000 IP66, литое уплотнение из силикона по периметру</t>
  </si>
  <si>
    <t>26.51.33.900.003.00.0839.000000000000</t>
  </si>
  <si>
    <t xml:space="preserve">Индикатор </t>
  </si>
  <si>
    <t>обыкновенного типа, тип часовой, диапазон измерения 0-2 мм, ГОСТ 577-68</t>
  </si>
  <si>
    <t xml:space="preserve">Индикатор 751  Индикатор 751  </t>
  </si>
  <si>
    <t xml:space="preserve">Индикатор 751  </t>
  </si>
  <si>
    <t>27.12.24.500.001.00.0796.000000000000</t>
  </si>
  <si>
    <t xml:space="preserve">Реле защиты
</t>
  </si>
  <si>
    <t xml:space="preserve"> серии РТЗ, напряжение не более 1000 В</t>
  </si>
  <si>
    <t xml:space="preserve">Реле (взрывозащищенное ) 
Катушка 220 VАC. Mode[ Teil-Nr:125851   Typ:07-7311-937GQ600    Fert.Nr:05050106UE   </t>
  </si>
  <si>
    <t>30.20.40.300.470.00.0796.000000000001</t>
  </si>
  <si>
    <t>Клапан электропневматический</t>
  </si>
  <si>
    <t>для подвижного состава</t>
  </si>
  <si>
    <t xml:space="preserve">Электропневматические клапаны ЭПК 300Управление приводом запорного клапана 
нормально­закрытым ЭПК-300. РУ-1МПА, ДУ-6мм, U=24Vdc, W=4Bt.                       Состав модульного блока входит :             ЭПК 300.01 и ПК 301.  </t>
  </si>
  <si>
    <t>27.90.32.000.060.00.0796.000000000000</t>
  </si>
  <si>
    <t xml:space="preserve"> Редуктор давления воздуха</t>
  </si>
  <si>
    <t>для регулирования и автоматического поддержания давления воздуха</t>
  </si>
  <si>
    <t>Газовый редуктор Тип РДБК 1п-50/25) входное давление мах.1,2 МПа; выходное давление  мах. 30-600 КПа).</t>
  </si>
  <si>
    <t>32.99.59.900.107.00.0796.000000000000</t>
  </si>
  <si>
    <t xml:space="preserve">Барьер искрозащиты   </t>
  </si>
  <si>
    <t>между искробезопасными и искроопасными электрическими цепями, для подключения датчиков</t>
  </si>
  <si>
    <t>Барьер с гальванической изоляцией для контактных
и бесконтактных переключателей    KFA6-SR2-Ex2.W.</t>
  </si>
  <si>
    <t>Источник бесперебойного питания.Master Quard 3000</t>
  </si>
  <si>
    <t>27.90.32.000.056.00.0796.000000000000</t>
  </si>
  <si>
    <t xml:space="preserve">Катушка зажигания 
</t>
  </si>
  <si>
    <t>Катушка зажигания  
Тип-№ 6340 12V   CONSTANT DUTY IGNITOR
TORNADO TECHNOLOGIES INC
MODEL NUMBER: 6340
INPUT: 12VDC,  4.8 AMPS
OUTPUT: 20 KV PK, 30 MA
MIDPOINT GROND</t>
  </si>
  <si>
    <t>Источник бесперебойного питания APC Back UPS RS-800VA / 540Вт. Номинальное вход/выходное напряжение 230В</t>
  </si>
  <si>
    <t>28.21.14.700.015.00.0796.000000000000</t>
  </si>
  <si>
    <t>Датчик контроля пламени</t>
  </si>
  <si>
    <t>инфракрасный спектр 1800 нм, тип фотоприемника ФР-1-3-68К, чувствительность 240 В/Вт</t>
  </si>
  <si>
    <t>Датчик пламени   ФДС-01</t>
  </si>
  <si>
    <t>Программируемый логический контроллер  Тип ПЛК110-220.60.Р-М </t>
  </si>
  <si>
    <t>Клапан  предохранительный                             ВН1/2 Н-4К; 220VDC;  50 Hz; 25W; 0….0,4МРа; газ/воздух; ТУ РБ 05708554.021-96</t>
  </si>
  <si>
    <t xml:space="preserve">Клапан                 ВН3/4 Н-4К; 220VDC;  50 Hz; 25W; 0….0,4МРа; газ/воздух. </t>
  </si>
  <si>
    <t>КлапанВН1Н-4К; 220VDC;  50 Hz; 25W; 0….0,4МРа; газ/воздух;</t>
  </si>
  <si>
    <t xml:space="preserve">КлапанВН2 Н-2К; 220VDC;  50 Hz; 25W; 0….0,2МРа; газ/воздух;  </t>
  </si>
  <si>
    <t xml:space="preserve">Датчик-реле уровня жидкости двухпозиционный                                                        ДРУ-1ПМ.  </t>
  </si>
  <si>
    <t>30.30.50.900.039.00.0796.000000000000</t>
  </si>
  <si>
    <t xml:space="preserve"> Шайба уплотнительная</t>
  </si>
  <si>
    <t>для шарниров втулки</t>
  </si>
  <si>
    <t>Уплотнительная шайба для приборовМодель 910.17 ;   размер шайбы G1/2, материал медь, код заказа 90.91440</t>
  </si>
  <si>
    <t>Аккумуляторы ИБПNPW45-12  12V, 45W/Cell,  10min</t>
  </si>
  <si>
    <t>26.51.82.500.094.00.0796.000000000000</t>
  </si>
  <si>
    <t>Фитинги</t>
  </si>
  <si>
    <t xml:space="preserve"> для хроматографической колонки</t>
  </si>
  <si>
    <t>Прямой трубный фитинг с наружней резьбойM10MSC1/4N (316)</t>
  </si>
  <si>
    <t>Прямой трубный фитинг с наружней резьбойM10MSC3/8N (316)</t>
  </si>
  <si>
    <t>Прямой трубный фитинг с наружней резьбойM10MSC1/2N (316)</t>
  </si>
  <si>
    <t>Прямой трубный фитинг с наружней резьбойM12MSC1/4N (316)</t>
  </si>
  <si>
    <t>Прямой трубный фитинг с наружней резьбойM12MSC3/8N (316)</t>
  </si>
  <si>
    <t>Прямой трубный фитинг с наружней резьбойM12MSC1/2N (316)</t>
  </si>
  <si>
    <t>Коленчатый патрубок с наружней трубной резьбойM10MSC1/4N (316)</t>
  </si>
  <si>
    <t>28.12.14.800.000.01.0796.000000000000</t>
  </si>
  <si>
    <t xml:space="preserve"> клапан </t>
  </si>
  <si>
    <t xml:space="preserve">пневматический, с номинальным давлением 28 Мпа
     </t>
  </si>
  <si>
    <t xml:space="preserve">Пневматический отсечной клапан Тег UZV-47.62       12" Тег UZV-47.62,                                        Межфланцевое расстояние :                       610    + 1,5мм 
Межцентровое расстояние на фланце :        435 +1,5мм
Потреб. ток катушки соленоида не более      33 мА  
Фланец ДУ-300 ( 12”); Класс ANSI 150  
     </t>
  </si>
  <si>
    <t>22.21.29.700.034.00.0796.000000000000</t>
  </si>
  <si>
    <t xml:space="preserve"> из полипропилена, с внутренней резьбой</t>
  </si>
  <si>
    <t>Адаптер Адаптер SS-12M0-2-8 Трубный обжимной фитинг Swagelok из нержавеющей стали, угловик 90 град. С наружной резьбой, наруж. диам. трубки 12 мм х  наружная резьба NPT ½ дюйма</t>
  </si>
  <si>
    <t>Адаптер Адаптер SS-12M0-9 Трубный обжимной фитинг Swagelok из нержавеющей стали, угловик 90 град., наруж. диам. трубки 12 мм</t>
  </si>
  <si>
    <t>медицинский, электронный</t>
  </si>
  <si>
    <t>ТермометрТермометр инфракрасный UNI-T марка UT301C1</t>
  </si>
  <si>
    <t xml:space="preserve">Термометр инфракрасный </t>
  </si>
  <si>
    <t>УровнемерМикроимпульсный радарный уровнемер Levelflex FMP51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
Окончание зонда: противовес Ø22 х 150 мм.
Уплотнение: EPDM (-40…+1200C).
Присоединение: резьба 1’’ NPT.
Выход: №1: 4…20 мА + HART; №2: 4…20 мА; с разделом фаз.
Корпус / кабельный ввод: алюминий / ввод М20х1,5.
Опции: защитный козырек.
Дисплей / язык: ЖК дисплей / на русском.
Сертификат калибровки: да.
• Напряжение питания: 24 В DC
• Температ. окруж. среды: − 40…+ 80ºС
• Пылевлагозащита: IP66/67
• Основная погрешность: 2,0 мм; для раздела фаз 10 мм.</t>
  </si>
  <si>
    <t>УровнемерМикроимпульсный радарный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
Окончание зонда: противовес Ø22 х 150 мм.
Уплотнение: EPDM (-40…+1200C).
Присоединение: резьба 1’’ NPT.
Выход: №1: 4…20 мА + HART; №2: 4…20 мА; с разделом фаз.
Корпус / кабельный ввод: алюминий / ввод М20х1,5.
Опции: защитный козырек.
Дисплей / язык: ЖК дисплей / на русском.
Сертификат калибровки: да.
• Напряжение питания: 24 В DC
• Температ. окруж. среды: − 40…+ 80ºС
• Пылевлагозащита: IP66/67
• Основная погрешность: 2,0 мм; для раздела фаз 10 мм.</t>
  </si>
  <si>
    <t>28.13.23.900.002.00.0796.000000000000</t>
  </si>
  <si>
    <t>Компрессор винтовой</t>
  </si>
  <si>
    <t>Винтовой</t>
  </si>
  <si>
    <t xml:space="preserve">Винтовой компрессор блочного типадля утилизации газа ниского давления 50-300 м3/час </t>
  </si>
  <si>
    <t xml:space="preserve">27.11.61.000.009.00.0796.000000000000 </t>
  </si>
  <si>
    <t>Насос водяной</t>
  </si>
  <si>
    <t>Насос(помпа)  для охлаждающий жидкости дизельгенератораНасос(помпа)  для охлаждающий жидкости дизельгенератора</t>
  </si>
  <si>
    <t xml:space="preserve"> Фильтр масляный</t>
  </si>
  <si>
    <t>30.20.40.300.964.00.0796.000000000001</t>
  </si>
  <si>
    <t xml:space="preserve"> поршневой, ГОСТ 10393-2014</t>
  </si>
  <si>
    <t>Компрессор Copeland Scroll модель ZP67KCE-TFD, фреон R 410 для охлаждающей установки Carrier
   Параметры компрессора: Максимальный рабочий ток: 12,2 А 
Ток заблокированного ротора: 74 А Сопротивление обмотки: 2,27 Ом.</t>
  </si>
  <si>
    <t>27.11.62.700.001.00.0796.000000000000</t>
  </si>
  <si>
    <t xml:space="preserve"> Вентилятор охлаждения</t>
  </si>
  <si>
    <t>для частотного преобразователя</t>
  </si>
  <si>
    <t>Вентиляторы для ИБП A Series 9A0812S4D01
(p/n 118-20016-26)</t>
  </si>
  <si>
    <t>Вентиляторы для ИБП Linear Tower 10kVA
9G1212H102 12V 038A / 3110KL-04W-B50 12V 0.3A
/9A0812S402 12V 0,18A</t>
  </si>
  <si>
    <t>28.13.32.000.073.00.0796.000000000000</t>
  </si>
  <si>
    <t>Лопасть</t>
  </si>
  <si>
    <t xml:space="preserve"> для компрессора</t>
  </si>
  <si>
    <t xml:space="preserve">лопасти для воздушнего компрессора BOGE S29-2лопасти для воздушеного компрессора комплект состоит из 8 частей </t>
  </si>
  <si>
    <t>28.13.32.000.045.00.0796.000000000000</t>
  </si>
  <si>
    <t>Регулятор давления</t>
  </si>
  <si>
    <t>для компрессора</t>
  </si>
  <si>
    <t>регулятора всасывания для воздушнего компрессора BOGE S29-2регулятора всасывания для воздушнего компрессора BOGE S29-2</t>
  </si>
  <si>
    <t>ПредохранительПредохранитель тип SIBA In-125 A Un 3/7,2 kV</t>
  </si>
  <si>
    <t>Предохранитель тип SIBA In-125 A Un 3/7,2 kV</t>
  </si>
  <si>
    <t>пневматический, с номинальным давлением 28 Мпа</t>
  </si>
  <si>
    <t xml:space="preserve">Пневматический отсечной клапан Тег UZV-31.165,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  
</t>
  </si>
  <si>
    <t>Пневматический отсечной клапан Тег UZV-31.275,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t>
  </si>
  <si>
    <t>27.12.31.900.018.00.0796.000000000000</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</si>
  <si>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</si>
  <si>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Интелектуальная Станция Управления для Станков Качалок и ЛПШНИнтелектуальная Станция Управления для Станков Качалок и ЛПШН</t>
  </si>
  <si>
    <t>27.12.31.900.018.00.0839.000000000000</t>
  </si>
  <si>
    <t>Интелектуальная Станция Управления для Станков Качалок и ЛПШН</t>
  </si>
  <si>
    <t>27.11.10.100.000.01.0796.000000000000</t>
  </si>
  <si>
    <t xml:space="preserve">Электродвигатель  </t>
  </si>
  <si>
    <t>постоянного тока, коллекторный, с постоянным возбуждением, с щеточноколлекторным переключателем тока, мощность не более 37,5 Вт, ГОСТ 16264.0-85</t>
  </si>
  <si>
    <t>Электродвигатель взрывозащищенного исполнения для СКЭлектродвигатель взрывозащищенного исполнения для СК</t>
  </si>
  <si>
    <t>27.11.21.000.000.00.0839.000000000000</t>
  </si>
  <si>
    <t>постоянного тока, серии 4П, мощность свыше 37,5 Вт</t>
  </si>
  <si>
    <t>Электродвигатель взрывозащищенного исполнения для СК</t>
  </si>
  <si>
    <t>28.13.31.000.004.07.0796.000000000000</t>
  </si>
  <si>
    <t>Сальник</t>
  </si>
  <si>
    <t xml:space="preserve"> для центробежного насоса, секции</t>
  </si>
  <si>
    <t xml:space="preserve"> Сальник воротниковый 95х120х12 из маслостойкой резины к насосу Борнеманн  </t>
  </si>
  <si>
    <t xml:space="preserve"> Сальник воротниковый 65х85х12 из маслостойкой резины к насосу Борнеманн  </t>
  </si>
  <si>
    <t>Передний подшипникПередний подшипник (опорный подшипник – №6313 (65 x 140 x 33) на электродвигатель 30кВт;
Данные по электродвигателю: 30кВт, 380В, 50Гц, 60.5А</t>
  </si>
  <si>
    <t>Передний подшипникПередний подшипник (опорный подшипник - №6314) на электродвигатель 37кВт;
Данные по электродвигателю: 37кВт, 380В, 50Гц, 71.4А Серийный номер: 15L0448AW305-6</t>
  </si>
  <si>
    <t>Задний подшипник Задний подшипник (подшипник скольжения - №6213 (65 x 140 x 33) на электродвигатель 30кВт;
Данные по электродвигателю: 30кВт, 380В, 50Гц, 60.5А</t>
  </si>
  <si>
    <t>Задний подшипник Задний подшипник (подшипник скольжения - №6314) электродвигатель 37кВт;
Данные по электродвигателю: 37кВт, 380В, 50Гц, 71.4А 
Серийный номер: 15L0448AW305-6</t>
  </si>
  <si>
    <t>28.99.39.899.021.00.0796.000000000001</t>
  </si>
  <si>
    <t>Штанговращатель</t>
  </si>
  <si>
    <t>для преобразования колебательного движения балансира станка-качалки</t>
  </si>
  <si>
    <t>Рукоятка-рычаг тормозной системы станка-качалки, Рукоятка-рычаг тормозной системы станка-качалки, 7#-BL50B, HDL.</t>
  </si>
  <si>
    <t>Рукоятка-рычаг тормозной системы станка-качалки, 7#-BL50B, HDL.</t>
  </si>
  <si>
    <t xml:space="preserve">Комплект тормозных колодок для станка-качалкиКомплект тормозных колодок для станка-качалки, в 1 комплекте = 2шт. </t>
  </si>
  <si>
    <t xml:space="preserve">Комплект тормозных колодок для станка-качалки, в 1 комплекте = 2шт. </t>
  </si>
  <si>
    <t>28.13.31.000.176.00.0839.000000000000</t>
  </si>
  <si>
    <t xml:space="preserve">  Комплект колодок</t>
  </si>
  <si>
    <t>для станка-качалки, тормозные, в комплекте до 10 предметов</t>
  </si>
  <si>
    <t>22.19.30.300.002.00.0839.000000000000</t>
  </si>
  <si>
    <t>Комплект шлангов</t>
  </si>
  <si>
    <t>для центробежного насоса, охлаждения, в комплекте до 10 предметов</t>
  </si>
  <si>
    <t>Комплект смазочных шлангов для станка-качалкиКомплект смазочных шлангов для станка-качалки, в 1 комплекте = 3шт.</t>
  </si>
  <si>
    <t>Комплект смазочных шлангов для станка-качалки, в 1 комплекте = 3шт.</t>
  </si>
  <si>
    <t>26.11.12.000.005.00.0796.000000000000</t>
  </si>
  <si>
    <t>коммутаторная</t>
  </si>
  <si>
    <t>Mitsubishi Оригинальная лампа в оригинальном модуле для MITSUBISHI WD8200UMitsubishi WD8200U 915D116O14</t>
  </si>
  <si>
    <t>Mitsubishi Цветовое колесо для проектора Mitsubishi WD8200UMitsubishi WD8200U</t>
  </si>
  <si>
    <t>Aser P1500Лампа P-VIP. Срок службы лампы 4000 часов. Срок службы лампы в экономичном режиме 5000 часов. Мощность лампы 210 Вт. Проекция Проекционное расстояние 1.5 - 7.6 м. Размеры по диагонали от 1.15 до 7.62 м. Отношение расстояния к размеру изображения 1.15:1 - 1.5:1. Частота строк 30 - 100 кГц. Частота кадров 50 - 120 Гц. Масштабирование оптическое. 1.3x. Масштабирование цифровое 2x. Диафрагма 2.59 - 2.87. Фокусное расстояние 16.88 - 21.88 мм. Изображение Контрастность 10000:1. Световой поток 3000 люмен. Световой поток в экономичном режиме 2400 люмен. Коррекция трапецеидальных искажений. Поддерживаемые системы вещания PAL, SECAM, NTSC. Поддерживаемые форматы входного сигнала 480i, 480p, 576i, 576p, 720p, 1080i, 1080p.</t>
  </si>
  <si>
    <t xml:space="preserve">Benq mp622cВид лампы  P-VIP
Мощность  200 Вт
Срок службы  4000 ч (экономичный режим) / 2000 ч
</t>
  </si>
  <si>
    <t>14.19.42.700.000.00.0796.000000000000</t>
  </si>
  <si>
    <t>Бейсболка</t>
  </si>
  <si>
    <t>спортивная, из хлопчатобумажной ткани</t>
  </si>
  <si>
    <t>БейсболкаКепка. Цвет: темно-синий. Регулирующий размер застежки сзади.Материал 100% хлопок, плетение twill.</t>
  </si>
  <si>
    <t>Бейсболка Кепка. Цвет: темно-синий. Регулирующий размер застежки сзади.Материал 100% хлопок, плетение twill.</t>
  </si>
  <si>
    <t>14.19.12.110.000.00.0839.000000000000</t>
  </si>
  <si>
    <t xml:space="preserve">Костюм </t>
  </si>
  <si>
    <t>мужской, спортивный, трикотажный, из хлопчатобумажной пряжи, ГОСТ 31410-2009</t>
  </si>
  <si>
    <t>Костюм парадныйКостюм спортивный. Цвет: темно-синий. Брюки черного цвета со ставками. Регулирующие молнии на нижней части брюк. Материал 100% полиэстер, плетение dobby.</t>
  </si>
  <si>
    <t>Костюм парадный Костюм спортивный. Цвет: темно-синий. Брюки черного цвета со ставками. Регулирующие молнии на нижней части брюк. Материал 100% полиэстер, плетение dobby.</t>
  </si>
  <si>
    <t>14.19.22.210.003.00.0796.000000000000</t>
  </si>
  <si>
    <t>Футболка-поло</t>
  </si>
  <si>
    <t>мужская, спецодежда, из хлопчатобумажной ткани</t>
  </si>
  <si>
    <t xml:space="preserve">Поло парадное, х\бПоло парадное. Цвет: темно-синий. Со вставками на рукавах. Материал 100% полиэстер. Поло выполнено из влаговыводящей хлопковой ткани pique. </t>
  </si>
  <si>
    <t xml:space="preserve">Поло парадное, х\б Поло парадное. Цвет: темно-синий. Со вставками на рукавах. Материал 100% полиэстер. Поло выполнено из влаговыводящей хлопковой ткани pique. </t>
  </si>
  <si>
    <t>14.19.12.900.001.00.0796.000000000000</t>
  </si>
  <si>
    <t xml:space="preserve">Шорты  </t>
  </si>
  <si>
    <t>мужские, трикотажные, из хлопчатобумажной пряжи, ГОСТ 31410-2009</t>
  </si>
  <si>
    <t>Шорты парадныеШорты. Цвет: черный. Карманы с обеих сторон. Материал 100% полиэстер, плетение plain weave.</t>
  </si>
  <si>
    <t>Носки</t>
  </si>
  <si>
    <t>НоскиНоски 3 пары. Цвет: белый. Тонкий материал. Состав: 74% хлопок, 17% полиэстер, 6% полиамид, 3% эластан.</t>
  </si>
  <si>
    <t>Носки 3 пары. Цвет: белый. Тонкий материал. Состав: 74% хлопок, 17% полиэстер, 6% полиамид, 3% эластан.</t>
  </si>
  <si>
    <t xml:space="preserve">15.20.12.300.000.01.0715.000000000000 </t>
  </si>
  <si>
    <t xml:space="preserve"> общего назначения, мужские, из полимерных материалов</t>
  </si>
  <si>
    <t>Обувь параднаяВерх из дышащей сетки и легких синтетических материалов. Промежуточная подошва из ЭВА для дополнительной легкости и комфорта.</t>
  </si>
  <si>
    <t>Обувь парадная Верх из дышащей сетки и легких синтетических материалов. Промежуточная подошва из ЭВА для дополнительной легкости и комфорта.</t>
  </si>
  <si>
    <t>ФутболкаФутболка спортивная. Цвет: черно-желтый. Материал 100% полиэстер, плетение interlock.</t>
  </si>
  <si>
    <t>Футболка спортивная. Цвет: черно-желтый. Материал 100% полиэстер, плетение interlock.</t>
  </si>
  <si>
    <t>Шорты игровыеШорты спортивные. Цвет: черный. Материал 100% полиэстер, плетение interlock</t>
  </si>
  <si>
    <t xml:space="preserve">14.31.10.900.001.00.0715.000000000000 </t>
  </si>
  <si>
    <t xml:space="preserve">Гетры </t>
  </si>
  <si>
    <t>спортивные, из хлопчатобумажной пряжи, ГОСТ 8541-94</t>
  </si>
  <si>
    <t>Гетры для игроковГетры футбольные, Цвет: черный. Состав: 91% полиамид, 6% модал, 3% эластан.</t>
  </si>
  <si>
    <t>Гетры для игроков Гетры футбольные, Цвет: черный. Состав: 91% полиамид, 6% модал, 3% эластан.</t>
  </si>
  <si>
    <t>Футболка для вратаряФутболка вратарская. Цвет: зеленый. Материал: 100% полиэстер, плетение interlock</t>
  </si>
  <si>
    <t>Футболка вратарская. Цвет: зеленый. Материал: 100% полиэстер, плетение interlock</t>
  </si>
  <si>
    <t>Шорты для вратаряШорты спортивные. Цвет: черный. Материал: 100% полиэстер, плетение doudlknit.</t>
  </si>
  <si>
    <t>Гетры для вратаряГетры футбольные, Цвет: черный. Состав: 91% полиамид, 6% модал, 3% эластан.</t>
  </si>
  <si>
    <t>Гетры для вратаря Гетры футбольные, Цвет: черный. Состав: 91% полиамид, 6% модал, 3% эластан.</t>
  </si>
  <si>
    <t>32.30.15.100.000.00.0715.000000000006</t>
  </si>
  <si>
    <t>для игры в футбол, кожанные</t>
  </si>
  <si>
    <t>Перчатки для вратаряПерчатки вратарские. Технология NEGATIVE CUT для плотного прилегания и отсутствия скольжения. Бесшовная технология SEAMLESS TOUCH.</t>
  </si>
  <si>
    <t>Перчатки вратарские. Технология NEGATIVE CUT для плотного прилегания и отсутствия скольжения. Бесшовная технология SEAMLESS TOUCH.</t>
  </si>
  <si>
    <t xml:space="preserve">14.19.22.110.000.00.0796.000000000000 </t>
  </si>
  <si>
    <t xml:space="preserve"> мужская, спортивная, из хлопчатобумажной ткани, СТ РК 1964-2010</t>
  </si>
  <si>
    <t xml:space="preserve">Форма баскетбольнаяМайка и шорты для баскетбола. Цвет: темно-синий. Материал: tricot. Состав: 100% полиэстер. </t>
  </si>
  <si>
    <t xml:space="preserve">Форма баскетбольная Майка и шорты для баскетбола. Цвет: темно-синий. Материал: tricot. Состав: 100% полиэстер. </t>
  </si>
  <si>
    <t>Форма волейбольнаяФутболка и шорты для волейбола. Цвет: темно-синий с белыми вставками. Материал: 100% полиэстер, плетение interlock.</t>
  </si>
  <si>
    <t>Форма волейбольная женФутболка и шорты для волейбола. Цвет: темно-синий с белыми вставками. Материал: 100% полиэстер, плетение interlock.</t>
  </si>
  <si>
    <t>Форма волейбольная жен Футболка и шорты для волейбола. Цвет: темно-синий с белыми вставками. Материал: 100% полиэстер, плетение interlock.</t>
  </si>
  <si>
    <t>15.12.12.900.007.03.0796.000000000000</t>
  </si>
  <si>
    <t>Рюкзак</t>
  </si>
  <si>
    <t>из текстильных материалов</t>
  </si>
  <si>
    <t>РюкзакРюкзак. Цвет: темно-синий. Регулируемые лямки, передний карман на молнии. Материал: 100% полиэстер, плетение plain weave.</t>
  </si>
  <si>
    <t>Рюкзак. Цвет: темно-синий. Регулируемые лямки, передний карман на молнии. Материал: 100% полиэстер, плетение plain weave.</t>
  </si>
  <si>
    <t>Мяч для футзалаПокрышка из глянцевой синтетической кожи (полиуретан) и трех подкладочных слоев из синтетической ткани. Бутиловая камера с наполнителем для создания низкого отскока. Ручная сшивка. 
Размер 4, 32 панели.</t>
  </si>
  <si>
    <t>Мяч баскетболныйШероховатая 12-панельная поверхность из натуральной кожи, технологии Dual-Cushion (снижение отдачи в момент приема мяча при сохранении скорости отскока обычного мяча), Flat-Pebble Surface и Full-Flat seams (увеличенная площадь соприкосновения руки и мяча) обеспечивают отличный контроль над мячом в любых ситуациях. Нейлоновый корд, бутиловая камера.</t>
  </si>
  <si>
    <t>Мяч волейбольныйПрофессиональный мяч. Выполнен из синтетической кожи (микрофибра) с углублениями. Новая конструкция мяча состоит из 8-ми панелей, склеенных между собой, камера мяча изготовлена из бутила. Мяч сертифицирован FIVB для проведения соревнований высшего уровня  - сертификат FIVB Approved. Размер 5.</t>
  </si>
  <si>
    <t xml:space="preserve">Кий для бильярдаИзготовлен кий из дорогих пород дерева, в коричневом оттенке. Рукоятка украшена геометрическим рисунком. Длина изделия составляет 162 см, весом 720 гр. </t>
  </si>
  <si>
    <t>Ракетка для настольного теннисаСочетание пятислойного основания и накладок с губкой 1,5 мм создают ракетку с превосходным контролем, хорошими вращением и скоростью, достаточными для выполнения различных атакующих ударов.</t>
  </si>
  <si>
    <t>Ракетка для большого теннисаChallenge Lite – облегченная версия ракетки HEAD серии Challenge, весит 260 граммов
Ракетки поставляются в комплекте с чехлом и натянутой струной.</t>
  </si>
  <si>
    <t xml:space="preserve">Мячи для настольного теннисаЦвет основной:  Белый  
Материал:  Целлулоид  
Категория товара:  Мячи для настольного тенниса  
Уровень:  Тренировочный  
Размер:  Диаметр 40 мм  
Материал покрышки:  Пластик  
</t>
  </si>
  <si>
    <t>27.11.61.000.056.00.0796.000000000000</t>
  </si>
  <si>
    <t>Полумуфта</t>
  </si>
  <si>
    <t xml:space="preserve"> для электродвигателя</t>
  </si>
  <si>
    <t>Полумуфта пропановой компрессорной установки К-402 в сборе1. Полумуфта со стороны электродвигателя: KOP-FLEX, номер дет. № 1964196, внутренний диаметр – 89 мм.  материал: steel – 1 шт.
2. Полумуфта со стороны компрессора: KOP-FLEX, номер дет.№ 1964196, внутренний диаметр – 101 мм., материал: steel – 1 шт.
3. Промежуточная муфта: номер дет. № 1101188, длина – 148 мм., материал: steel – 1 шт. 
4. Мягкое дисковое соединение:  номер дет. № 1964121, материал: stainless steel – 2 компл.
5. Крепежные материалы: номер дет. № 2423234, материал: steel – 2 компл. (по 4 шт.)</t>
  </si>
  <si>
    <t>Масло Масло Shell Morlina S4B  68 для системы смазки камеры упорного подшипника насоса Дженерал Электрик, (емкость 18,5л)</t>
  </si>
  <si>
    <t>Фильтр Фильтр Zinga LE-10 для системы смазки камеры упорного подшипника насоса Дженерал Электрик</t>
  </si>
  <si>
    <t xml:space="preserve">Масло Масло для системы мех. уплотнения Royal Purple Barrier Fluid (емкость 18,5л) </t>
  </si>
  <si>
    <t xml:space="preserve">ЗадвижкаЗадвижка клиновая (стал дуплекс)  ДУ 350 PN 16 c ответными фланцами и шпильками </t>
  </si>
  <si>
    <t xml:space="preserve">Задвижка клиновая (стал дуплекс)  ДУ 350 PN 16 c ответными фланцами и шпильками </t>
  </si>
  <si>
    <t xml:space="preserve">ОтводОтвод стальной бесшовный  Ø355.6мм х 12мм ГОСТ 17376-2001                                                         </t>
  </si>
  <si>
    <t xml:space="preserve">Отвод стальной бесшовный  Ø355.6мм х 12мм ГОСТ 17376-2001                                                         </t>
  </si>
  <si>
    <t xml:space="preserve">Тройник Тройник стальной бесщовный 355.6мм х 159мм х 355.6ммх12мм  ГОСТ 17376-2001                                                         </t>
  </si>
  <si>
    <t xml:space="preserve">Тройник Тройник стальной бесщовный 355.6мм х 219мм х 355.6ммх12мм  ГОСТ 17376-2001                                                         </t>
  </si>
  <si>
    <t xml:space="preserve">Тройник стальной бесщовный 355.6мм х 219мм х 355.6ммх12мм  ГОСТ 17376-2001                                                         </t>
  </si>
  <si>
    <t>24.20.13.900.000.04.0006.000000000212</t>
  </si>
  <si>
    <t>холоднодеформированная, стальная, бесшовная, толстостенная, наружный диаметр 250 мм, ГОСТ 8734-75</t>
  </si>
  <si>
    <t>Труба Труба Ø356мм х 12мм ГОСТ 8732-78</t>
  </si>
  <si>
    <t>24.20.13.900.000.04.0006.000000000201</t>
  </si>
  <si>
    <t>холоднодеформированная, стальная, бесшовная, толстостенная, наружный диаметр 130 мм, ГОСТ 8734-75</t>
  </si>
  <si>
    <t>Труба Труба стальная бесшовная Ø127мм х 12мм ГОСТ 8732-78</t>
  </si>
  <si>
    <t>24.20.13.900.000.04.0006.000000000202</t>
  </si>
  <si>
    <t xml:space="preserve"> холоднодеформированная, стальная, бесшовная, толстостенная, наружный диаметр 140 мм, ГОСТ 8734-75</t>
  </si>
  <si>
    <t>Труба Труба стальная бесшовная Ø140мм х 15мм ГОСТ 8732-78</t>
  </si>
  <si>
    <t>Вентилятор вытяжной для газовой лаборатории.        HELIOS VENTILATOREN, Тип RRK 125, 230V, 1~, 50Hz, 0,3A, 0,068kW, 2420U/min, Isol.Kl.B, IP44, TN50°C, TU reg 50°C, C 2 µF. Germany.</t>
  </si>
  <si>
    <t xml:space="preserve">Аккумуляторы на реклоузеры
ВЛ-6кВ.  Тип: genesis 0765-2003 G12V 26Ah 10EPX 13 SETT 11      </t>
  </si>
  <si>
    <t>27.11.62.700.000.01.0839.000000000000</t>
  </si>
  <si>
    <t>для электрического преобразователя частоты, комплектность модуль управления, плата, силовой модуль, модуль питания, вентиляторы</t>
  </si>
  <si>
    <t xml:space="preserve">ЗИП для ЧРП АВВЗИП для ЧРП АВВ состоит из:                                           1. ДАТЧИК ТОКА LF 1005-S/SP16; CURRENT TRANSDUCER-3шт.                                                               2. БЛОК ПИТАНИЯ ДЛЯ Q950
CNIAB Spesific, AGPS-21C - 1 шт.                                    3. КОМПЛЕКТ
T-F HYBRID SP KIT NRED-61 - 1 шт.                                      4. ИНВЕРТОР ВЕНТИЛЯТОРА
CNIAB Specific FAN INV 1 KW AFIN-01C - 1 шт.            5. БЛОК ПИТАНИЯ ВЕНТИЛЯ ТОРАCNIAB Specific POWER SUPP AFPS-11C - 1 шт.                                         6.6-ЛЕТНИЙ ЭКСПЛУАТАЦИОННЫЙ НАБОР
PREV.MAINT. KIT, 6 YEARS                                               7. МОДУЛЬ IGBT
IGBT MODULE+DRIVE FS450R17KE3/AGDR-61C - 3шт.                                                         8. БЛОК УПРАВЛЕНИЯ
CNIAB Specific MAIN CIRC. INTERF AINT-14C - 1 шт. 9. БЛОК ПИТАНИЯ
CNIAB Specific POWER SUPPLY BRD APOW-01C - 1 шт.     </t>
  </si>
  <si>
    <t>Газоанализатор ФХУMurco gas detection solutions MGD1S2L</t>
  </si>
  <si>
    <t>Газоанализатор ФХУ</t>
  </si>
  <si>
    <t>23.19.23.300.000.02.0796.000000000000</t>
  </si>
  <si>
    <t>труба стекляннаяТруба стекляная для уровнемеров на доз.установки ТА-7111/01, БР-10, Z-1601. Ø 10-15 мм. длина 2 м.</t>
  </si>
  <si>
    <t>Труба стекляная для уровнемеров на доз.установки ТА-7111/01, БР-10, Z-1601. Ø 10-15 мм. длина 2 м.</t>
  </si>
  <si>
    <t>21.20.24.600.000.00.0796.000000000000</t>
  </si>
  <si>
    <t xml:space="preserve"> Аптечка медицинская</t>
  </si>
  <si>
    <t>универсальная</t>
  </si>
  <si>
    <t>Аптечка Аптечка для м/р Акшабулак и Нуралы. Наименование изделий:
1. Анальгин таблетки 0,5 №10
2. Кислота ацетилсалициловая таблетки 0,5 №10
3. Нитроглицерин (таблетки или капсулы) 0,5 №40
4. Раствор сульфацила натрия или левомицетина (глазные капли) 0,25% 10 мл
Средства для остановки кровотечения, обработки и перевязки ран
5. Жгут кровоостанавливающий или трубка резиновая
6. Бинт стерильный 5 х 10 см
7. Бинт нестерильный 5 х 10 см, 7 х 7 см или 7 х 10 см
8. Бинт нестерильный 5 х 7 см
9. Пакет перевязочный стерильный
10. Лейкопластырь бактерицидный 19 мм х 72 мм
11. Салфетки марлевые стерильные 14 х 16 см №10
12. Раствор йода спиртовый 5% или раствор бриллиантовой зелени 1% 10 мл
13. Лейкопластырь медицинский 1 х 500 (2 х 500 или 1 х 250) 1,25 х 5 м
14. Вата гигроскопическая нестерильная, 50 г
15. Раствор перекиси водорода 3% или таблетки гидропирита 25 мл.
16. Валидол 0,06 №10
Средства при обмороке (коллапсе)
17.   Аммиака раствор 10% (нашатырный спирт) 10 мл 
Средства при пищевых отравлениях
18.  Уголь активированный №10 0,25 
Средства при стрессовых реакциях
19. Корвалол 25 мл .</t>
  </si>
  <si>
    <t>26.60.12.900.012.00.0796.000000000000</t>
  </si>
  <si>
    <t>Мешалка магнитная</t>
  </si>
  <si>
    <t>для перемешивания жидкости</t>
  </si>
  <si>
    <t>Магнитные мешалки с подогревомНагревательная мощность 800 Вт (600 Вт доступно с 115/100 В); Температурный диапазон нагревательной плиты: 20-300 °C; Цифровое отображение номинальной скорости и температуры; Диапазон температуры среды: 250 °C; Диапазон скорости: 100 - 1 400 об/мин; Точность настройки скорости: ± 2 %</t>
  </si>
  <si>
    <t>Спецобувь летняя</t>
  </si>
  <si>
    <t>20.59.56.900.010.00.0166.000000000000</t>
  </si>
  <si>
    <t>Дифенилкарбазид (1,5-дифенилкарбогидразид)</t>
  </si>
  <si>
    <t>1,5-Дифенилкарбазид ЧДА</t>
  </si>
  <si>
    <t xml:space="preserve">20.59.59.900.011.00.0166.000000000006 </t>
  </si>
  <si>
    <t>Индикатор</t>
  </si>
  <si>
    <t>для определения жесткости воды</t>
  </si>
  <si>
    <t>Реактив для анализа сточных вод</t>
  </si>
  <si>
    <t>20.14.52.500.006.00.0166.000000000000</t>
  </si>
  <si>
    <t>Фенолфталеин</t>
  </si>
  <si>
    <t>порошок</t>
  </si>
  <si>
    <t>ЧДА. Кислотно-основной индикатор фенолфталеин (или трифенилметановый краситель) представляет собой бесцветный порошок из мелких кристаллов. Индикатор используется  при проведении анализов по питьевым и сточным водам</t>
  </si>
  <si>
    <t>20.59.59.600.010.00.0166.000000000001</t>
  </si>
  <si>
    <t>дифениламино-4 сульфокислоты натриевая соль</t>
  </si>
  <si>
    <t xml:space="preserve">Внешний вид: оранжево-жёлтый порошок. Для определения содержания кислот и щелочей в различных растворах. Метилоранж относится к группе органических красителей, способных изменять свою окраску в водном растворе при изменении рН среды от красного цвета до оранжево-жёлтого. </t>
  </si>
  <si>
    <t>20.59.59.700.000.00.0166.000000000002</t>
  </si>
  <si>
    <t>хромовый, темно синий</t>
  </si>
  <si>
    <t>ЧДА. Хромовый темно-синий индикатор представляет собой порошок, цвет которого может меняться от коричневого до черного.Кислотный хромовый темно-синий индикатор относится к группе химических реактивов, применяемых в аналитической химии.</t>
  </si>
  <si>
    <t>20.13.41.130.002.00.0166.000000000002</t>
  </si>
  <si>
    <t xml:space="preserve"> Сульфид натрия (сернистый натрий)</t>
  </si>
  <si>
    <t>химически чистый, 9-водный</t>
  </si>
  <si>
    <t>Натрий сульфид чданатрий сульфид чда. Сульфидирования электрода Сульфидирования серебрянного электрода</t>
  </si>
  <si>
    <t>20.13.24.333.000.00.0112.000000000000</t>
  </si>
  <si>
    <t>Электролит</t>
  </si>
  <si>
    <t xml:space="preserve"> аккумуляторный, щелочной натриево-литиевый</t>
  </si>
  <si>
    <t>1М КNO3Электролит для серебрянного электрода</t>
  </si>
  <si>
    <t>металлопластиковая</t>
  </si>
  <si>
    <t xml:space="preserve">Сумка дорожная обширная из водоотталкивающего износостойкого материала. </t>
  </si>
  <si>
    <t>SS-AFSS12MM Шаровый кран серий AFS с трубными обжимными фитингами из нержавеющей стали, наруж. диам. трубки 12 мм</t>
  </si>
  <si>
    <t>22.21.29.700.031.01.0796.000000000000</t>
  </si>
  <si>
    <t>Соединитель</t>
  </si>
  <si>
    <t>металлопластиковый, с наружной резьбой, диаметр 16*1/2 мм</t>
  </si>
  <si>
    <t>Соединение SS-12M0-6 Трубный обжимной фитинг из нержавеющей стали, муфта, наруж. диам. трубки 12 мм</t>
  </si>
  <si>
    <t>24.45.24.310.002.00.0796.000000000000</t>
  </si>
  <si>
    <t>никелевый, резьбовой</t>
  </si>
  <si>
    <t>Уголок SS-12M0-1-8 Трубный обжимной фитинг из нержавеющей стали, щтуцер с наружней резьбой, наруж. диам. трубки 12 мм х наружная резьба NPT ½ дюйма</t>
  </si>
  <si>
    <t>Тройник SS-12M0-3 Трубный обжимной фитинг из нержавеющей стали, тройник, наруж. диам. трубки 12 мм/ Соединение тройниковое СТ12 с обжимным фитингом 12 мм, ст. 12х18Н10Т</t>
  </si>
  <si>
    <t>26.20.40.000.183.00.0796.000000000000</t>
  </si>
  <si>
    <t>Фьюзер</t>
  </si>
  <si>
    <t>Фьюзер Xerox 115R00070 для Phaser 4600/4620</t>
  </si>
  <si>
    <t>Насос консольный. Q - 51 m3/h H - 57 m Электродвигатель взрывозащищенного исполнения</t>
  </si>
  <si>
    <t>26.51.65.000.011.00.0796.000000000016</t>
  </si>
  <si>
    <t>Регулятор</t>
  </si>
  <si>
    <t>давления газа, условный проход 50 мм, максимальное входное давление 2,5 МПа, ГОСТ 12678-80</t>
  </si>
  <si>
    <t>Регулятор давления газа. 
RMG-402, DN 50/50 Pmax=25bar, orifice=50mm, NG-4301AS0043. 
Type RMG 832 -8-F2, NG 4305AT0046</t>
  </si>
  <si>
    <t>26.51.33.100.001.00.0796.000000000000</t>
  </si>
  <si>
    <t>Микрометр</t>
  </si>
  <si>
    <t>МК25-1, диапазон измерений 0-25 мкм, ГОСТ 6507-90</t>
  </si>
  <si>
    <t>Микрометр тип МК 0-25мм согласно электронный</t>
  </si>
  <si>
    <t>Микрометр электронный 
тип МК 0-25мм, согласно ГОСТ 6507-90</t>
  </si>
  <si>
    <t>Микрометр тип МК 25-50мм согласно электронный</t>
  </si>
  <si>
    <t xml:space="preserve">Микрометр электронный
тип МК 25-50мм, согласно ГОСТ 6507-90 </t>
  </si>
  <si>
    <t>Микрометр тип МК 50-75мм согласно электронный</t>
  </si>
  <si>
    <t xml:space="preserve">Микрометр
тип МК 50-75мм, согласно ГОСТ 6507-90 </t>
  </si>
  <si>
    <t>Микрометр тип МК 75-100мм согласно электронный</t>
  </si>
  <si>
    <t xml:space="preserve">Микрометр 
тип МК 75-100мм, согласно ГОСТ 6507-90 </t>
  </si>
  <si>
    <t>28.49.22.300.002.00.0796.000000000000</t>
  </si>
  <si>
    <t>Центр вращающийся</t>
  </si>
  <si>
    <t>к токарному станку</t>
  </si>
  <si>
    <t>Центр вращающися №5 для токарного станка</t>
  </si>
  <si>
    <t>28.29.70.100.002.00.0796.000000000000</t>
  </si>
  <si>
    <t>Горелка</t>
  </si>
  <si>
    <t>газовая, ручная, с дутьем</t>
  </si>
  <si>
    <t xml:space="preserve">Горелка дежурная ГД-01.00.00.000-05 </t>
  </si>
  <si>
    <t>28.13.32.000.145.00.0796.000000000001</t>
  </si>
  <si>
    <t>к турбокомпрессору</t>
  </si>
  <si>
    <t>Набор воздушно-масляных фильтров 4000H</t>
  </si>
  <si>
    <t>масляный, для поршневого компрессора</t>
  </si>
  <si>
    <t>Набор для дренажа</t>
  </si>
  <si>
    <t>19.20.29.560.000.00.0112.000000000013</t>
  </si>
  <si>
    <t>компрессорное, вязкость кинематическая при 40°C 46 мм2/с, при 100°C 7,3 мм2/с, плотность при 15°C 0,843 кг/л</t>
  </si>
  <si>
    <t>Масло 5L CAN</t>
  </si>
  <si>
    <t>24.20.40.100.009.00.0796.000000000000</t>
  </si>
  <si>
    <t>Кран шаровый для прувера. SERN BALL VALVES, Class: ANSI 600, Type: MDA, Design: 6D DBB, Nominal Size, дюйм: 8x6x8; Привод: Opperman Mastergear, type: M12-R24. В комплекте с прокладками спирально-навитые, типа МВ410, Диаметр флянца: 8 дюймов, Макс. температура: 600 град.С, Макс. давление: 250 кгс/см2.; среда: нефть, газ. На каждую задвижку должно быть 4 шт прокладок</t>
  </si>
  <si>
    <t>26.51.65.000.011.00.0796.000000000001</t>
  </si>
  <si>
    <t>давления газа, условный проход 25 мм, максимальное входное давление 1,6 МПа, ГОСТ 12678-80</t>
  </si>
  <si>
    <t>РДСК-50М3 ТУ204 РСФСР 3064-86 Ру=1,2 Мпа Ду=50 мм</t>
  </si>
  <si>
    <t>ЭЛАС "Вега-модуль 2.3" Блок управления "Вега-10" ТУ У 33.3-32932312-001:2005</t>
  </si>
  <si>
    <t>26.51.84.300.006.00.0796.000000000000</t>
  </si>
  <si>
    <t>Редуктор</t>
  </si>
  <si>
    <t>для счетчиков производства, потребления газа, жидкости, электроэнергии</t>
  </si>
  <si>
    <t>Даление на входе 15 - 20 бар. 
Настраевыемый диапазон выходного давление от 1 до 5 бар.</t>
  </si>
  <si>
    <t>25.73.40.670.000.00.0796.000000000084</t>
  </si>
  <si>
    <t>Фреза</t>
  </si>
  <si>
    <t>шпоночная с цилиндрическим хвостовиком, диаметр 8 мм, длина 55 мм, ГОСТ 9140-78</t>
  </si>
  <si>
    <t>Фреза кольцевая по металлу изготовлен из стали HSS в комплекте с держателем фрезы и сверлами от 2" по 6", глубина 55мм (2"- 48мм, 3"- 73мм, 4"-98мм, 6"- 143мм )</t>
  </si>
  <si>
    <t>22.29.29.900.027.00.0796.000000000005</t>
  </si>
  <si>
    <t>Пробоотборник</t>
  </si>
  <si>
    <t>в виде ручки, для анализа жидкостей</t>
  </si>
  <si>
    <t>Пробоотборник на устье скважины. Пробоотборник ВП1-15-21 (К 1/2) ст. 09Г2С</t>
  </si>
  <si>
    <t>24.20.13.900.000.04.0006.000000000007</t>
  </si>
  <si>
    <t>холоднодеформированная, стальная, бесшовная, особотонкостенная, наружный диаметр 12 мм, ГОСТ 8734-75</t>
  </si>
  <si>
    <t>Труба бесшовная холоднодеформированная 12х1мм., ст.12х18Н10Т (ГОСТ 9941-81)</t>
  </si>
  <si>
    <t>22.19.30.300.000.10.0006.000000000000</t>
  </si>
  <si>
    <t xml:space="preserve">Трубка </t>
  </si>
  <si>
    <t>для химического насоса, резиновая, внутренний диаметр 19 мм</t>
  </si>
  <si>
    <t>Трубка нержавеющая
12х1мм., ст.12х18Н10Т (ГОСТ 9941-81)</t>
  </si>
  <si>
    <t>27.11.41.300.001.00.0796.000000000003</t>
  </si>
  <si>
    <t>Трансформатор силовой</t>
  </si>
  <si>
    <t>масляный, мощность 250 кВА, первичное напряжение 6 кВ, ГОСТ 11677-85</t>
  </si>
  <si>
    <t>силовой трансформатор для нефтедобычи ТМПНГ - 250</t>
  </si>
  <si>
    <t>28.11.13.750.000.00.0796.000000000002</t>
  </si>
  <si>
    <t>Двигатель</t>
  </si>
  <si>
    <t xml:space="preserve"> внутреннего сгорания, для промышленного применения, мощность 5000 кВт</t>
  </si>
  <si>
    <t xml:space="preserve">Двигатель мотоблока профессионального класса (Дизельный 4,0 л.с.) HELPFER MF 360 в комплекте без навесного оборудования </t>
  </si>
  <si>
    <t>27.20.22.900.000.00.0796.000000000008</t>
  </si>
  <si>
    <t>напряжение 2 В, емкость 2000-3000 А/ч</t>
  </si>
  <si>
    <t>Аккумулятор не менее 5300 мАh 3.7V</t>
  </si>
  <si>
    <t>Вентилятор охлаждения СУ Триол-250 ЭЦН</t>
  </si>
  <si>
    <t>22.19.73.100.010.00.0839.000000000000</t>
  </si>
  <si>
    <t xml:space="preserve"> Комплект резино-технических изделий</t>
  </si>
  <si>
    <t>ремонтный</t>
  </si>
  <si>
    <t>Сальники для кабельного ввода планшайбы ЭЦН</t>
  </si>
  <si>
    <t>27.12.23.700.008.00.0796.000000000000</t>
  </si>
  <si>
    <t>Датчик положения</t>
  </si>
  <si>
    <t>магнитный</t>
  </si>
  <si>
    <t>Датчик положение рейки на СК; 
Wheatherford, turck 135-225 degree PN 2143516</t>
  </si>
  <si>
    <t>28.41.33.900.000.00.0796.000000000001</t>
  </si>
  <si>
    <t>Пресс винтовой</t>
  </si>
  <si>
    <t>с гидравлическим приводом</t>
  </si>
  <si>
    <t>Испытательный электрогидропресс 1460-Е  60 бар.  масло (SAE 30).    Артикул 43676</t>
  </si>
  <si>
    <t>28.13.24.000.000.00.0796.000000000007</t>
  </si>
  <si>
    <t>воздушный, на колесных шасси буксируемые, производительность 11,5 м3/мин, давление до 14 атмосфер</t>
  </si>
  <si>
    <t xml:space="preserve">Воздушный компрессор безмасляный LPYI 15/10D (LUPAMAT)​ макс.  раб. давл. 10 бар.  пр-сть 155 лит/мин. </t>
  </si>
  <si>
    <t xml:space="preserve">Тиски </t>
  </si>
  <si>
    <t>Тиски слесарные 200мм стальные поворотные ТСЧ-200 "РАДИАНТ" max. ширина зажима 130 мм Усилие зажима – 20000 Н Масса – 17,0 кг.</t>
  </si>
  <si>
    <t>28.41.22.100.000.00.0796.000000000004</t>
  </si>
  <si>
    <t xml:space="preserve"> Станок сверлильный</t>
  </si>
  <si>
    <t>вертикально-сверлильный, диаметр сверления не менее 16 мм</t>
  </si>
  <si>
    <t>Сверлильный станок на стойке E-2020F/400  Патрон: 5-20 мм.  Макс. диаметр сверления: 32 мм.</t>
  </si>
  <si>
    <t>28.41.23.130.000.00.0796.000000000000</t>
  </si>
  <si>
    <t xml:space="preserve"> Станок шлифовальный</t>
  </si>
  <si>
    <t>плоскошлифовальный, с числовым программным управлением</t>
  </si>
  <si>
    <t>Обдирочно-шлифовальный станок BKS-2500 Потребляемая мощность: 1100 Вт / 400 В Номинальное число оборотов: 2950/мин. Шлифовальные круги: 250x32x32 мм.</t>
  </si>
  <si>
    <t>28.13.14.510.000.00.0796.000000000134</t>
  </si>
  <si>
    <t>химический, горизонтальный, моноблочный, тип ХМ2/25-А-5, подача 2 м3/ч, напор 25 м, мощность электродвигателя 1,1 кВт, центробежный</t>
  </si>
  <si>
    <t xml:space="preserve">Насос (Р-403) в сборе с электродвигателем, производитель: "PRICE PUMP CO." USA model: CD100AI-494-6A111-100-36-3Т6. Bom/Spec: D19-494-A111-1619WE PEO-FTLS) </t>
  </si>
  <si>
    <t xml:space="preserve">Насос в сборе с электродвигателем
Насос (Р-403) в сборе с электродвигателем, производитель: "PRICE PUMP CO." USA model: CD100AI-494-6A111-100-36-3Т6. Bom/Spec: D19-494-A111-1619WE PEO-FTLS) </t>
  </si>
  <si>
    <t xml:space="preserve">23.99.11.100.000.00.0796.000000000000 </t>
  </si>
  <si>
    <t xml:space="preserve"> паронитовая, для фланцевых соединений машин и оборудования, ГОСТ 481-80</t>
  </si>
  <si>
    <t>Прокладка ГОСТ 481-80, Паронит марка: ПМБ-1 ø120 ø87 S-3. Обозначение чертежа А 0074410001-0019.  Аппарат воздушного охлаждения АВГ-20-Ж-2,5-Б1-В3Т/8-4-8 У1 производства
ОАО «Татнефть» Бугульминского механического завода.</t>
  </si>
  <si>
    <t>27.51.26.900.004.00.0796.000000000003</t>
  </si>
  <si>
    <t>Завеса</t>
  </si>
  <si>
    <t xml:space="preserve">тепловая, воздушная, мощность 25 кВт
</t>
  </si>
  <si>
    <t xml:space="preserve">Тепловая пушка непрямого нагрева Master BV 170 E работает только на 2-х видах жидкого топлива: дизельном топливе и керосине. Жидкотопливные пушки, как правило, дешевле электрических и выгоднее в эксплуатации. Они не выделяют копоти и запаха благодаря полному сгоранию топлива.                   Тепловая мощность, кВт 47
Ток потребления, А 2.3
Топливо дизельное топливо / керосин
Поток воздуха, м³/ч 1 800
Расход топлива, кг/ч 3.9
Диаметр сопла, мм 340
Напряжение сети 220 В, 1 фаза
Объем бака, л 65
Управление от термостата возможно
Материал камеры сгорания нержавеющая сталь
Диаметр газохода, мм 150
Габариты (ДхШхВ), мм 1330 x 660 x 1000
Вес (нетто/брутто), кг 80/86
</t>
  </si>
  <si>
    <t>Тепловая пушка непрямого нагрева Master BV 170 E работает только на 2-х видах жидкого топлива: дизельном топливе и керосине. Жидкотопливные пушки, как правило, дешевле электрических и выгоднее в эксплуатации. Они не выделяют копоти и запаха благодаря полному сгоранию топлива.                   Тепловая мощность, кВт 47
Ток потребления, А 2.3
Топливо дизельное топливо / керосин
Поток воздуха, м³/ч 1 800
Расход топлива, кг/ч 3.9
Диаметр сопла, мм 340
Напряжение сети 220 В, 1 фаза
Объем бака, л 65
Управление от термостата возможно
Материал камеры сгорания нержавеющая сталь
Диаметр газохода, мм 150
Габариты (ДхШхВ), мм 1330 x 660 x 1000
Вес (нетто/брутто), кг 80/86</t>
  </si>
  <si>
    <t>рожковые, искробезопасные, в наборе 11-20 предметов, 8-80 мм</t>
  </si>
  <si>
    <t>Комплект искробезопасного инструмента,  изготавливаются из берилливой  или   алюминиевой  бронзы и соответствуют мировым стандартам взрывозащиты: 1) Кувалда искробезопасная с рукояткой из стеклопластика DIN 1042 артикул: 133701 вес: 4000 2шт; 2) Молоток искробезопасный с стеклопластиковой рукояткой DIN 1041,  артикул: 133686 вес-800гр.- 2шт; 3) Прямой трубный искробезопасный ключ артикул: 133592 мах.ширина 25мм L-200 вес: 330гр. -1шт; 4) Прямой трубный искробезопасный ключ артикул: 133596 мах.ширина 85мм L-900 вес: 5650гр. -2шт; 5) Прямой трубный искробезопасный ключ артикул: 133597 мах.ширина 110мм L-1200 вес: 12000гр. -2шт; 6) Крестовая отвертка искробезопасная РН артикул: 133405, размер РН 1, L-80мм 60гр. - 2шт; 7).  Крестовая отвертка искробезопасная РН артикул: 133408, размер РН 4, L-300мм 270гр. - 2шт; 8) Отвертка искробезопасная шлицевая артикул: 133398, размер РН 5, L-100мм 60гр. - 2шт; 9) Отвертка искробезопасная шлицевая артикул: 133401, размер РН 8, L-150мм 145гр. - 2шт;  10)  Отвертка искробезопасная шлицевая артикул: 133403, размер РН 10, L-300мм 230гр. - 2шт; 11) Пассатижи (Плоскогубцы) искробезопасные 2шт.</t>
  </si>
  <si>
    <t>28.13.32.000.256.00.0796.000000000000</t>
  </si>
  <si>
    <t>Подшипник скольжения</t>
  </si>
  <si>
    <t>для центробежного консольного насоса</t>
  </si>
  <si>
    <t>Подшипник скольжения для электродвигателя фреооновых компрессоров. (приводной) тип: EFZLB 11-110</t>
  </si>
  <si>
    <t>Подшипник  скольжения для электродвигателя фреооновых компрессоров. (не приводной) тип: EFZLB 11-110</t>
  </si>
  <si>
    <t xml:space="preserve">Ремонтный комплект на поршневые  компрессора Ариель JGС-4 (К-102 А/В).  1. Коленчатый вал  AD-1551 1шт.  2. Шатунные вкладыши В-3094  (SLEEVE BRG,H/S, MAIN/ROD JGC:D) - 8шт.
3. Коренные вкладыши В-3094   (SLEEVE BRG,H/S, MAIN/ROD JGC:D) - 8шт. 4. Приводная звездочка A-3049  -1шт.
5. Сальник B-1422 -1шт.                                 Соединительная муфта марка: «THOMAS  AMR 750» (Данные  Part № взяты с Service Manual Package со схемы и описания полумуфты) 1. Полумуфта  (Hub)  Part № 622262 -1шт.
2. Промежуточная  муфта  (Center Ring) Part № 130597 -1шт.
3. Шайба (Washer) Part № 611079 -16шт.
4. Болт (Bolt) Part № 811080 -16шт.
5. Гайка (Locknut) Part № 202055 -16шт.
</t>
  </si>
  <si>
    <t>28.14.13.730.003.00.0796.000000000000</t>
  </si>
  <si>
    <t>Кран шаровой</t>
  </si>
  <si>
    <t>стальной, фланцевый, давление условное 6,3 Мпа, номинальный диаметр 15 мм, ГОСТ 21345-2005</t>
  </si>
  <si>
    <t xml:space="preserve">Dy 8" 600 ANSI. Длина шарового крана от фланца до фланца -650мм, длина указа самого шарового без ответных фланцев. Диаметр фланца 420мм. Меж.центр. 340мм. </t>
  </si>
  <si>
    <t>22.19.20.300.000.00.0796.000000000047</t>
  </si>
  <si>
    <t xml:space="preserve"> уплотнительное, для замерной установки нефтегазовой смеси, резиновое</t>
  </si>
  <si>
    <t>КВСП-DN-PN-Л(П)-УХЛ1, поз.№15, завод изготовитель НТЦ "Нефтегаз" Кольцо резиновое уплотнительное круглого сечения  ГОСТ 9833-73.</t>
  </si>
  <si>
    <t>24.20.13.900.000.01.0006.000000000166</t>
  </si>
  <si>
    <t>электросварная, сталь коррозийнно-стойкая нержавеющая, толщина стенки 3,0 мм, наружный диаметр 35 мм, ГОСТ 11068-81</t>
  </si>
  <si>
    <t xml:space="preserve">труба нержавеющая бесшовная 25х3 мм из стали 12Х18Н10Т, ГОСТ 9940-81, длина труб - 2 метра. </t>
  </si>
  <si>
    <t xml:space="preserve">24.20.40.500.000.00.0796.000000000000 </t>
  </si>
  <si>
    <t xml:space="preserve">Отвод </t>
  </si>
  <si>
    <t>оцинкованная сталь, для труб</t>
  </si>
  <si>
    <t>Отвод нержавеющий бесшовный 25х3мм с углом изгиба 180°</t>
  </si>
  <si>
    <t>Отвод нержавеющий бесшовный 25х3мм с углом изгиба 90°.</t>
  </si>
  <si>
    <t xml:space="preserve">25.99.29.530.001.00.0796.000000000000 </t>
  </si>
  <si>
    <t>Лестница</t>
  </si>
  <si>
    <t>техническая, из алюминиевого сплава</t>
  </si>
  <si>
    <t>Артикул KS-120649  •Рабочая высота 5.50 м. •Высота лестницы 4.50 м. Количество перекладин 4 x 4
•Вес около 14.2 кг.                                
Универсальный борт "MultiBoard 4х4 KRAUSE 122278" Артикул: 123527/123503:
•Для навешивания на универсальную шарнирную лестницу, использования в качестве рабочей платформы и полки для инвентаря
•Не скользящий водонепроницаемый рабочий помост, выдерживающий нагрузку до 150 кг
•В упаковке 2 шт.
•Подходит для MONTO MultiMatic арт. 120649/120694 и STABILO арт. 123527/123503</t>
  </si>
  <si>
    <t>25.50.12.700.009.00.0796.000000000000</t>
  </si>
  <si>
    <t xml:space="preserve"> Вставка</t>
  </si>
  <si>
    <t>к приспособлению для захвата насосно-компрессорных или бурильных труб и удержания их на вес у в устье скважин</t>
  </si>
  <si>
    <t>Предохранительная вставка Стример на ВНКТ-73мм</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</si>
  <si>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</si>
  <si>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</si>
  <si>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</si>
  <si>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OPTISWITCH 5200. Взрывозащита: 1Ex d IIC T6...T2, защита от переполнения WHG. Подсоединение / материал вилки и подсоединения - резьба NPT 1'' / нерж. сталь 316L: Длина зонда - 1 500 мм. Без адаптера. Температура среды: – 50...+ 150ºС. Корпус алюминий с покрытием пластиком. Кабельный ввод-  IP66/67 / М20х1,5. Выход (тип электроники):
двойное реле (DPDT), 20...72 V DC/20...250 V AC. •Температ. окруж. среды: − 40ºС…+ 70ºС. Плотность жидкости: ≥ 500 кг/м3</t>
  </si>
  <si>
    <t>26.30.23.100.001.00.0839.000000000001</t>
  </si>
  <si>
    <t>автоматическая, цифровая, в комплекте с каналообразующим оборудованием, диспетчерскими пультами, кроссовым оборудованием, на 250 портов</t>
  </si>
  <si>
    <t xml:space="preserve">Система видеоконференцсвязи включая видеосервер и терминал, камера Full-HD, кодек, микрофонный массив HDX, скорость до 2 Мбит/с point-to-point, People+Content, People+Content IP, комплект кабелей. </t>
  </si>
  <si>
    <t>26.30.23.900.000.00.0839.000000000000</t>
  </si>
  <si>
    <t>Система</t>
  </si>
  <si>
    <t>для проведения видеоконференций</t>
  </si>
  <si>
    <t>Видеотерминал, видео и аудиокодек, встроенные стерео–колонки, видеокамера Full HD.</t>
  </si>
  <si>
    <t>26.30.23.900.028.00.0796.000000000001</t>
  </si>
  <si>
    <t xml:space="preserve"> видеоконференц-связи, тип сетей LAN, MAN, WAN, однин или более абонент без использования компьютера, встроенное устройство отображения монитор</t>
  </si>
  <si>
    <t>Настольный видеотерминал Polycom HDX 4000 
Видеотерминал, видео и аудиокодек, встроенные стерео–колонки, видеокамера Full HD.</t>
  </si>
  <si>
    <t>26.60.11.190.009.00.0839.000000000000</t>
  </si>
  <si>
    <t xml:space="preserve"> Комплекс инспекционно-досмотровый</t>
  </si>
  <si>
    <t>стационарный, двухэнергетический, пропускная способность 25-30 объект/час, комплектующих 21-40 предметов</t>
  </si>
  <si>
    <t>Astrophysics XIS-6040/6040М, размер туннеля 60х40 см,  Разделение объектов на изображении по шести цветам в зависимости от атомного числа и плотности, Увеличение по 9 участкам изображения, Измерение атомного числа, Архив изображения (до 150 000 снимков),  Счетчик багажа,  Цветное и черно-белое изображение,  Непрерывный досмотр, - Плавное увеличение изображения от 1 до 64 раз,  Выделение непрозрачных участков изображения,  Компенсация геометрических искажений, Функция повышения проникающей способности, Мощный привод ленты конвейера, Создание комментариев к изображениям,  Просмотр библиотеки изображений, Ручное сохранение изображений, - Дискриминация материалов, Многоуровневый доступ, подключение к локальной сети по протоколу TCP/IP для удаленного контроля,  Разделение органика/неорганика,  Программа тренировки операторов, Качественное изображение (Picture Perfect), Возможность подключения принтера, Управление изображением в реальном времени, Диагностика в реальном времени, Негативное изображение, Перемещение увеличенного изображения на экране. 
Консультационные услуги и сопровождение по получению лицензии на обращение с приборами и установками, генерирующими ионизирующее излучение (при условии разработки всего пакета документов и полного сопровождения вплоть до получения лицензии)</t>
  </si>
  <si>
    <t>Мобильный интроскоп</t>
  </si>
  <si>
    <t>26.30.23.900.007.00.0796.000000000000</t>
  </si>
  <si>
    <t>Ретранслятор</t>
  </si>
  <si>
    <t>цифровой, каналов 16, мощность 100 Вт, частотный диапазон 403-470 МГц</t>
  </si>
  <si>
    <t>Широкополосный ретранслятор в стандарте связи GSM900/1800. Усиление 70 дБ, 100 мВт, не герметичный (+5..+40С), покрытие до 800 кв.м.</t>
  </si>
  <si>
    <t>26.51.70.150.000.00.0796.000000000000</t>
  </si>
  <si>
    <t xml:space="preserve"> Термостат</t>
  </si>
  <si>
    <t>Многофункциональный цифровой термостат TER-9, AC/DC 24V, 4VA</t>
  </si>
  <si>
    <t>28.92.61.500.041.00.0796.000000000000</t>
  </si>
  <si>
    <t>Компрессор кондиционера</t>
  </si>
  <si>
    <t>кондиционера</t>
  </si>
  <si>
    <t>Компрессор для кондиционера Panasonic S/U-F50DTE8 (13,5 кВт)</t>
  </si>
  <si>
    <t>Оптический инфракрасный датчик Dräger PIR 7000. Взрывозащищенный инфракрасный датчик с аттестацией SIL 2 для непрерывного контроля взрывоопасных газов и паров. С корпусом из нержавеющей стали 316 и нагреваемой оптикой с отсутствием дрейфа</t>
  </si>
  <si>
    <t>28.14.11.900.008.00.0796.000000000012</t>
  </si>
  <si>
    <t>из стали, фланцевый, проходной</t>
  </si>
  <si>
    <t>Регулирующий клапан DPCV 8001
BODY. SERIAL№ 16874445 G, SIZE 2, RATING CL300/750 PSI, BODY - STL. Температура +310⁰С. Межфлянцевое расстояние 270мм.</t>
  </si>
  <si>
    <t>26.51.52.300.001.00.0796.000000000000</t>
  </si>
  <si>
    <t xml:space="preserve">тактовая частота модуля процессора 24 МГц, объем ОЗУ 8 Кбайт, объем энергонезависимой памяти программ и данных 128 Кбайт </t>
  </si>
  <si>
    <t xml:space="preserve">Универсальный контроллер Siemens RLU 236. Рабочее напряжениеAC 24V. Частота 50/60 Гц. Количество контуров регулирования 2. Количество аналоговых выходов 3. Аналоговый выход, ток Max 1 мА. Количество дискретных входов 2. Дискретный вход, контакт состояния 5 мА, DC 15V. Количество универсальных входов 5. Универсальный вход, сигнальный 0…1000 Ohm, 1000…1175 Ohm, 2 x LG-Ni1000, DC 0…10V,Сухой контакт, LG-Ni1000, Pt10000, T1 (PTC). Количество дискретных выходов 6. </t>
  </si>
  <si>
    <t>26.30.50.900.000.00.0796.000000000000</t>
  </si>
  <si>
    <t>Электропривод</t>
  </si>
  <si>
    <t>для управления противопожарными (огнезадерживающими) клапанами, напряжение питания 24 В</t>
  </si>
  <si>
    <t>Электропривод RedMax-5.10-Y
Электропривод RedMax-5.10-Y 24…230 VAC/DC, 50/60 Hz, 5Nm/10Nm, 10…80 W, угол поворота 95 градусов, motor 7,5/15/30/60/120 sec. 0…10VDC, 4…20mA, 3-pos. Zone 2, 22.</t>
  </si>
  <si>
    <t xml:space="preserve"> Тонерный, Цветной, Magenta</t>
  </si>
  <si>
    <t>Картридж HP Q7553X</t>
  </si>
  <si>
    <t>Картридж HP Q2612A</t>
  </si>
  <si>
    <t xml:space="preserve">Фьюзер </t>
  </si>
  <si>
    <t xml:space="preserve"> принтера</t>
  </si>
  <si>
    <t>008R13088
Для копировальных аппаратов xerox WC 7120, 7220</t>
  </si>
  <si>
    <t>126K29403
Для копировальных аппаратов xerox WC 5335</t>
  </si>
  <si>
    <t xml:space="preserve">27.40.15.700.003.00.0796.000000000000 </t>
  </si>
  <si>
    <t>Блок ламповый</t>
  </si>
  <si>
    <t>для проектора, в модуле</t>
  </si>
  <si>
    <t>Projector Model  PT-EZ570
Lamp Part Number  ET-LAE200
Type  Projector Lamp with Module
SKU #  MPLL09899</t>
  </si>
  <si>
    <t>25.73.30.300.000.06.0796.000000000014</t>
  </si>
  <si>
    <t>трубный, силовой</t>
  </si>
  <si>
    <t>длина 450мм, вес 1,9кг, для труб 3" модель 18. кат№ 12698</t>
  </si>
  <si>
    <t xml:space="preserve"> Ключ</t>
  </si>
  <si>
    <t>трубный, рычажный, ГОСТ 18981-73</t>
  </si>
  <si>
    <t>Трубный ключ с самозахватом, длина 450мм, вес 1,9кг, для труб 3"</t>
  </si>
  <si>
    <t>28.23.23.990.001.00.0796.000000000000</t>
  </si>
  <si>
    <t>Нагнетатель смазочный</t>
  </si>
  <si>
    <t>переносной с ножным приводом, марка С-ПН1, обьем бака 6 л</t>
  </si>
  <si>
    <t>Нагнетатель для масла с ручным насосом, емкость резервуара 16 л. Ручка для переноса, опора для рычага, изогнутая насадка 135° для удобства раздачи масла</t>
  </si>
  <si>
    <t>15.20.11.200.005.02.0715.000000000000</t>
  </si>
  <si>
    <t>Сапоги</t>
  </si>
  <si>
    <t>специальные кислотощелочестойкие, мужские, резиновые, ГОСТ 5375-79</t>
  </si>
  <si>
    <t>Сапоги резиновые, влагонепроницаемая,  подошва с защитой от проколов.</t>
  </si>
  <si>
    <t>14.14.11.100.001.01.0796.000000000000</t>
  </si>
  <si>
    <t>Рубашка</t>
  </si>
  <si>
    <t>мужская, трикотажная, хлопчатобумажная</t>
  </si>
  <si>
    <t xml:space="preserve">Рубашки летние с длинным рукавом
 Сорочка с центральной бортовой застежкой на пуговицы, Рукава длинные  с манжетами, застегивающимися на пуговицы. </t>
  </si>
  <si>
    <t>24.20.40.300.005.00.0796.000000000002</t>
  </si>
  <si>
    <t>Заглушка</t>
  </si>
  <si>
    <t>стальная, сферическая-резьбовая</t>
  </si>
  <si>
    <t>Трубные заглушки механические Ø 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</si>
  <si>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Трубные заглушки механические Ø 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</si>
  <si>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Трубные заглушки механические Ø 100мм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</si>
  <si>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Трубные заглушки механические Ø 115мм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</si>
  <si>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Трубные заглушки механические Ø 150мм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</si>
  <si>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Трубные заглушки механические Ø 200мм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</si>
  <si>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Трубные заглушки механические Ø 250мм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</si>
  <si>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Трубные заглушки механические Ø 300мм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</si>
  <si>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Трубные заглушки механические Ø 350мм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</si>
  <si>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Трубные заглушки механические Ø 375мм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</si>
  <si>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Трубные заглушки механические Ø 400мм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</si>
  <si>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20.59.59.200.000.00.0112.000000000000</t>
  </si>
  <si>
    <t>Обеспечивающего долгосрочную защиту поверхностей из черных и цветных металлов от коррозии в системах отопления/охлаждения</t>
  </si>
  <si>
    <t xml:space="preserve"> Ингибитор</t>
  </si>
  <si>
    <t>Ингибитор, обеспечивающего долгосрочную защиту поверхностей из черных и цветных металлов от коррозии в системах отопления/охлаждения</t>
  </si>
  <si>
    <t>28.13.31.000.019.00.0796.000000000001</t>
  </si>
  <si>
    <t>Вал</t>
  </si>
  <si>
    <t>Ведущий вал к насосу Борнеманн 14038011649</t>
  </si>
  <si>
    <t>Ведомый вал к насосу Борнеманн 14038021649</t>
  </si>
  <si>
    <t>28.13.11.500.000.02.0796.000000000001</t>
  </si>
  <si>
    <t>опрессовочный, ручной, диапазон испытаний 0-6 Мпа</t>
  </si>
  <si>
    <t>Станок опрессовочный переносной электрический плунжерный станок для опрессовки оборудования  на 120 бар</t>
  </si>
  <si>
    <t>28.41.33.590.000.00.0796.000000000000</t>
  </si>
  <si>
    <t>Станок опрессовочный</t>
  </si>
  <si>
    <t>для обжима рукавов высокого давления</t>
  </si>
  <si>
    <t>Штатив</t>
  </si>
  <si>
    <t>Штатив магнитный с механическим зажимом по центру, с точной регулеровкой, основание с постоянным магнитом Вкл/Выкл, отверствие для крепления диаметром 8мм, призматическое основание. Радиус действия 620 мм, основание LxBxH 120x60x55мм. Сила сцепления 1200мм. Резьба М10</t>
  </si>
  <si>
    <t>Редуктор давления воздуха</t>
  </si>
  <si>
    <t>Редуктор баллонный пропановый одноступенчатый типа БПО-5-КР1 предназначен для понижения и регулирования давления газа - пропана, поступающего из баллона, и автоматического поддержания постоянным заданного рабочего давления газа. Технические характеристики:
Максимальная пропускная способность, м3/ч 5
Наибольшее давление газа на входе, МПа (кгс/см2) 2,5 (25). Наибольшее давление газа рабочее, МПа (кгс/см2) 0,3 (3). Коэффициент неравномерности рабочего давления, i, не более 0,3. Коэффициент перепада рабочего давления, R, не более 0,3. Габаритные размеры, мм 155х127х50
Масса комплекта, кг 0,4. Комплектация: Редуктор в собранном виде - 1 шт. Ниппель под рукав резиновый диаметром 6/9 мм по ГОСТ 9356-75 - 1 шт. Гайка накидная 19 - 1 шт.</t>
  </si>
  <si>
    <t xml:space="preserve"> Редуктор баллонный кислородный одноступенчатый типа БКО-50-5 предназначен для понижения и регулирования давления кислорода, поступающего из баллона, и автоматического поддержания постоянным заданного рабочего давления газа. Технические характеристики: Редуцируемый газ кислород. Наибольшая пропускная способность 50 м3/ч. Макс. давление на входе 20 МПа. Макс. рабочее давление газа 1,25 МПа. Вес 0,87 кг. Комплектация:
универсальный ниппель 6-9 мм</t>
  </si>
  <si>
    <t xml:space="preserve">Редуктор баллонный азотный одноступенчатый типа А-90 предназначены для понижения давления азота, поступающего из баллона, и автоматического поддержания заданного рабочего давления постоянным при подаче в системы газоснабжения. Технические характеристики: Наибольшая пропускная способность  90 м3/ч. Наибольшее давление газа на входе,  20 МПа (200кгс/см2). Наибольшее рабочее давление газа 1,6 МПа (16кгс/см2). Материал корпуса латунь. Вес не более, кг 1,0. Габаритные размеры с упаковкой 175х155х105 мм
</t>
  </si>
  <si>
    <t>Редуктор аргонный для регулирования давления типа  БАРО 50-4 одноступенчатый предназначен для понижения давления газа, поступающего из баллона, и автоматического поддержания заданного рабочего давления постоянным. Редуктор комплектуется двумя манометрами, контролирующими давление на входе и в камере рабочего давления.
 Климатическое  исполнения УХЛ по ГОСТ 15150 Габариты 170х170х155, Вес 1,75
Наибольшее рабочее давление 1,25
Рабочий газ аргон</t>
  </si>
  <si>
    <t xml:space="preserve">20.30.12.700.004.00.0112.000000000000 </t>
  </si>
  <si>
    <t>на основе эпоксидной смолы, двухкомпонентная</t>
  </si>
  <si>
    <t xml:space="preserve">Двухкомпонентный эпоксидный маслостойки антикоррозийный клей </t>
  </si>
  <si>
    <t xml:space="preserve">Антикоррозийное покрытие
Двухкомпонентный эпоксидный маслостойки антикоррозийный клей </t>
  </si>
  <si>
    <t>22.21.29.700.042.00.0796.000000000000</t>
  </si>
  <si>
    <t>шаровый, из поливинилхлорида, с муфтовыми окончаниями, диаметр 20 мм</t>
  </si>
  <si>
    <t>Кран Шаровый DN 20, PN 170 бар</t>
  </si>
  <si>
    <t>25.73.30.300.000.01.0796.000000000000</t>
  </si>
  <si>
    <t>ленточный, для трубопровода, , стальной, , ширина ленты 150 мм, №30</t>
  </si>
  <si>
    <t xml:space="preserve">Ключ ленточный для пластиковых труб размер от 3" по 5". </t>
  </si>
  <si>
    <t>25.73.30.300.000.06.0796.000000000008</t>
  </si>
  <si>
    <t>трубный, ленточный</t>
  </si>
  <si>
    <t>27.90.33.900.004.00.0796.000000000011</t>
  </si>
  <si>
    <t xml:space="preserve">Электронагреватель
</t>
  </si>
  <si>
    <t>трубчатый, для нагрева воздушной среды либо разнообразных газовых смесей, мощность свыше 1,5-1,6 кВт</t>
  </si>
  <si>
    <t xml:space="preserve">ТЭН воздушный U-образный 220В;  
1,5-1,6 кВт     </t>
  </si>
  <si>
    <t>27.40.15.990.001.00.0796.000000000000</t>
  </si>
  <si>
    <t>Лампа люминесцентная</t>
  </si>
  <si>
    <t xml:space="preserve">тип цоколя h23, мощность 5 Вт                                              </t>
  </si>
  <si>
    <t xml:space="preserve">PC 1х80 Т5                                                                        </t>
  </si>
  <si>
    <t>27.40.15.990.001.00.0796.000000000031</t>
  </si>
  <si>
    <t xml:space="preserve">тип цоколя h23, мощность 80 Вт                                   </t>
  </si>
  <si>
    <t xml:space="preserve">радиальный, наружный диаметр 650 мм, двухрядный, с короткими цилиндрическими роликами, с безбортовым наружными и внутренними кольцами, с металлическим массивным сепаратором                                                   </t>
  </si>
  <si>
    <t xml:space="preserve">Подшипник роликовый   NU 317 EM MC3                                                                        </t>
  </si>
  <si>
    <t>26.20.16.970.013.00.0796.000000000000</t>
  </si>
  <si>
    <t>Модуль расширения</t>
  </si>
  <si>
    <t>для программируемого логического контроллера</t>
  </si>
  <si>
    <t xml:space="preserve">
Логические модули
6ED1052-1FB00-0BA6
LOGO! 230RC,LOGIC MODULE,DISPL. PU/I/O: 115V/230V/RELAY, 8 DI/4 DO, MEM. 200 BLOCKS, EXPANDABLE WITH EXTRA MODULES 230V AC/DC
ECCN: EAR99H     AL: N
</t>
  </si>
  <si>
    <t xml:space="preserve">Модуль расширения аналоговых входов сименс лого.
Siemens LOGO! AM2 PT100 
6ED1 055-1MD00-0BA0 
</t>
  </si>
  <si>
    <t xml:space="preserve">Модуль расширения аналоговых входов 
Siemens LOGO DM8 230R 
6ED1055-1FB00-0BA1! </t>
  </si>
  <si>
    <t xml:space="preserve">Турбокомпрессор </t>
  </si>
  <si>
    <t>Турбокомпрессор  для дизельгенератора Cummins 6LTAA8,9-G2 сер№ 69907640  тип HOLSET модель 4049358 сер№ W860112874  4047354   HX40W</t>
  </si>
  <si>
    <t xml:space="preserve"> масляный, для дизель-генераторной установки</t>
  </si>
  <si>
    <t xml:space="preserve"> Фильтр масляный 
Для дизель генератора JOHN DEERI; SDMO130K; 
CD 6068B021180 тип Fieetguard  LF-3703</t>
  </si>
  <si>
    <t xml:space="preserve"> Фильтр масляный 
Для дизель генератора  JOHN DEERI; SDMO130K; 
CD 6068B021180 тип Fieetguard LF-3703</t>
  </si>
  <si>
    <t>27.11.50.330.000.00.0796.000000000000</t>
  </si>
  <si>
    <t>Зарядное устройство</t>
  </si>
  <si>
    <t>для батареи дизель генератора</t>
  </si>
  <si>
    <t>Зарядное устройство для дизель генератора  JOHN DEERI  AJD110 сер№ CD4045 BO 49680 2008г.в.
Модель  PROLINE 1205A  BATTERY  CHARGER  SMPS  13.8 V 5A  CЄ</t>
  </si>
  <si>
    <t>29.32.30.600.011.00.0839.000000000001</t>
  </si>
  <si>
    <t>Комплект патрубков</t>
  </si>
  <si>
    <t>для специальной и специализированной техники, в комплекте до 10 предметов</t>
  </si>
  <si>
    <t>Комплект патрубков для дизельгенератора Perkins модель  1004 GNFE  сер№ AG37552*U620477 2004г.  
Патрубок резиновый верхний и нижний</t>
  </si>
  <si>
    <t>28.13.32.000.065.00.0796.000000000000</t>
  </si>
  <si>
    <t>Подушка для компрессора
Подушка под маслоотделитель для комрессора инструметального воздуха   ATLAS COPCO  модель GA30  сер №API295593 2006г.в.</t>
  </si>
  <si>
    <t>Подушка  для компрессора
Подушка под маслоотделитель для комрессора инструметального воздуха   ATLAS COPCO  модель GA30  сер №API295593 2006г.в.</t>
  </si>
  <si>
    <t>26.51.12.590.013.00.0796.000000000001</t>
  </si>
  <si>
    <t>ультразвуковой</t>
  </si>
  <si>
    <t>Уровнемер механический 
Уровнемер механический для комрессора инструметального воздуха ATLAS COPCO  модель GA30  сер №API295593 2006г.в.</t>
  </si>
  <si>
    <t xml:space="preserve">27.40.15.900.000.01.0796.000000000000 </t>
  </si>
  <si>
    <t>Лампа</t>
  </si>
  <si>
    <t>газоразрядная, тип ДНаТ, мощность 100 Вт</t>
  </si>
  <si>
    <t xml:space="preserve">Лампа натриевая
Тип  Газоразрядная натриевая (ДНаТ)
Цоколь  E40 Колба  T46 (46 мм)
Покрытие колбы  Прозрачное
Мощность, Вт  400
Напряжение, В  100
Класс энергоэффе­кти­вности  A
Цветность  Теплый белый
Степень защиты  IP20                </t>
  </si>
  <si>
    <t xml:space="preserve">27.20.22.900.000.00.0796.000000000005 </t>
  </si>
  <si>
    <t xml:space="preserve"> напряжение 12 В, емкость 50-100 А/ч
</t>
  </si>
  <si>
    <t>Аккумуляторные батареи тип: 12V 100Ah 830A
Напряжение [В]:   12
Емкость батареи [Ач]:   100
Ток холодной прокрутки EN [в А]:   830
Длина [мм]:   353
Ширина [мм]:   175
Высота [мм]:   190
Крепление:   B13
Полярность:   0
Токовыводы:   1
Размеры корпуса:   H8/LN5
Масса (в незалитом виде):   21,92</t>
  </si>
  <si>
    <t>28.25.20.500.000.00.0796.000000000009</t>
  </si>
  <si>
    <t>Вентилятор</t>
  </si>
  <si>
    <t>центробежный, двусторонний, диаметр 100 мм</t>
  </si>
  <si>
    <t xml:space="preserve">Вентилятор Ebmpapst D2E 133-CI33-22 центробежный
Типоразмер [мм]  133; Степень защиты  IP 44;
Мощность [кВт]  0.175; Тип вентилятора: Радиальный;
Давление [Pa] 50; Уровень шума [dB/A] 58;
Завод изготовитель: Ebmpapst; Вес [кг] 3.3;
Сила тока [A]  0.77; Производительность [м3/ч] 700;
Частота [Гц] 50; Напряжение [В] 230;
Частота вращения [об/мин]: 1700; </t>
  </si>
  <si>
    <t xml:space="preserve"> 28.25.20.300.000.00.0796.000000000000</t>
  </si>
  <si>
    <t>осевой, одноступенчатый, диаметр 100 мм</t>
  </si>
  <si>
    <t xml:space="preserve"> Осевой Вентилятор, квадратный, настенное кольцо, шариковый, 230 В AC,
Тип EBM PAPST  W2E200-HH38-01  
Размер Рамы Вентилятора: 225 мм, 
Номинальное напряжение 230В AC
Входная мощность 80Вт
Температура окружающей среды до 75°C
Поток воздуха 607CFM
Откачка воздуха над стойками и вращение против часовой стрелки
Уровень звукового давления 61дБА
Шариковый подшипник
Вес 4.38 фунтов
Монтаж на любую сторону при помощи четырех отверстий 4.5мм
Импедансная защита от перегрузки</t>
  </si>
  <si>
    <t>Форсунка для дизельгенератора  тип форсунки  KBEL - P052   5929</t>
  </si>
  <si>
    <t>1. Фильтр 5.884.069 (по каналу пробы, после РПС) - 1 шт
2. Детектор  ДТП 2.840.005-01.01 (без усилителя) - 1 шт
3. Регулятор расхода РРГ-10  5.002.014 - 2 шт
4. Регулятор расхода газа РРГ-11h 5.002.014-08 (электронный регулятор давления) - 2 шт</t>
  </si>
  <si>
    <t>26.51.82.500.030.00.0839.000000000002</t>
  </si>
  <si>
    <t>для хроматографа, комплектующих 41-60 предметов</t>
  </si>
  <si>
    <t>Ремонтный комплект для хромотографа Кристалл 5000</t>
  </si>
  <si>
    <t>26.51.51.300.000.00.0796.000000000088</t>
  </si>
  <si>
    <t>тип ТГП, манометрический</t>
  </si>
  <si>
    <t>Термометр манометрический (0-160) град.С. Типа Модель 73 с капилляром либо аналог. Номинальный размер: 100 мм, Штуцер снизу, подключение: простой шток,CrNi сталь 1.4571, длина штока-140 мм, длина капилляра-1,5 м. Класс точности-1. В комплекте с монтажными принадлежностями: Кронштейн для установки на поверхность.</t>
  </si>
  <si>
    <t>28.21.14.700.011.00.0796.000000000000</t>
  </si>
  <si>
    <t>Hegwein/ ZAVEX-ON-58 M/00FP0.II 2 G EX de IIB T4. PTB 10 ATEX 1020 X 0102.230 V AC 20/60 Hz 110 VA/ OA- №1201007-16  IP 65</t>
  </si>
  <si>
    <t>28.29.13.300.003.00.0796.000000000000</t>
  </si>
  <si>
    <t>масляный, для двигателя внутреннего сгорания, магнитный</t>
  </si>
  <si>
    <t xml:space="preserve"> MFF 400 S A-No. 026923 Ch; 1563817/031. Part cod: FIL-400-NA-JP-MFB ELEMENT, FINE OIL SEPARATOR
</t>
  </si>
  <si>
    <t>Фартуки защитные, двустороннее спец. покрытие с тканевой прокладкой против кислот, масел, бензина и т.д. С большим нагрудником. Полностью окаймлены. С латунными петлями и х/б лентами. Ширина-800 мм, длина-1000 мм.</t>
  </si>
  <si>
    <t>20.59.59.900.004.00.0872.000000000005</t>
  </si>
  <si>
    <t>pH 7,0 ВКЩ-1</t>
  </si>
  <si>
    <t>Hanna Insttruments pH (4,01 единиц) 1 флакон=460 мл</t>
  </si>
  <si>
    <t>20.59.59.100.012.00.0778.000000000000</t>
  </si>
  <si>
    <t xml:space="preserve"> Стандарт</t>
  </si>
  <si>
    <t>для приготовления образцовых буферных растворов для рН-метрии, стандарт-титр</t>
  </si>
  <si>
    <t>Стандарт-титр для рН-метрии 
Hanna Insttruments pH (4,01 единиц) 1 флакон=460 мл</t>
  </si>
  <si>
    <t>Hanna Insttruments pH (10,01 единиц) 1 флакон=460 мл</t>
  </si>
  <si>
    <t>Стандарт-титр для рН-метрии 
Hanna Insttruments pH (10,01 единиц) 1 флакон=460 мл</t>
  </si>
  <si>
    <t xml:space="preserve">26.51.82.500.110.00.0796.000000000000 </t>
  </si>
  <si>
    <t>Электродвигатель</t>
  </si>
  <si>
    <t>для хроматографа, к вентилятору</t>
  </si>
  <si>
    <t xml:space="preserve">Для сушильного шкафа Memmert (Typ UL 40? F-Nr/860 290). Паспортные данные Электродвигателя: R2S150-AA08-89 220V-50Hz  44W Iso.KI.F 10/85/. </t>
  </si>
  <si>
    <t>26.51.82.500.110.00.0796.000000000000</t>
  </si>
  <si>
    <t xml:space="preserve">Электродвигатель 
Для сушильного шкафа Memmert (Typ UL 40? F-Nr/860 290). Паспортные данные Электродвигателя: R2S150-AA08-89 220V-50Hz  44W Iso.KI.F 10/85/. </t>
  </si>
  <si>
    <t>20.59.43.900.000.00.0112.000000000000</t>
  </si>
  <si>
    <t>Жидкость охлаждающая</t>
  </si>
  <si>
    <t>температура начала замерзания не ниже -40°С, на основе силиконового масла</t>
  </si>
  <si>
    <t>Жидкость для термостата Siliconic oil (Sil 100)  №999-0202 температура в диапозоне от +75 до -75.</t>
  </si>
  <si>
    <t>Жидкость для термостата 
Siliconic oil (Sil 100)  №999-0202 температура в диапозоне от +75 до -75.</t>
  </si>
  <si>
    <t>23.19.23.300.055.01.0796.000000000010</t>
  </si>
  <si>
    <t xml:space="preserve"> Банка</t>
  </si>
  <si>
    <t>стеклянная, лабораторная, объем 1000 см3</t>
  </si>
  <si>
    <t>Серия 310, PETG. Четырехгранные. С крышкой. Прозрачные. Легко наполнять и чистить. Крышки резьбовые, черного цвета. Объем 1000 мл. Внешняя резьба 80 мм. Высота 143 мм. Используются для отбора проб воды для определения нефтепродуктов. Количество в упаковке 1 шт.</t>
  </si>
  <si>
    <t>Банки с широкой горловиной
Серия 310, PETG. Четырехгранные. С крышкой. Прозрачные. Легко наполнять и чистить. Крышки резьбовые, черного цвета. Объем 1000 мл. Внешняя резьба 80 мм. Высота 143 мм. Используются для отбора проб воды для определения нефтепродуктов. Количество в упаковке 1 шт.</t>
  </si>
  <si>
    <t>Класс А. Боросиликатное стекло 3.3. Высокая форма. Сертификат соответствия, сертификат качества. Полиэтиленовая пробка и шестигранное основание. DIN EN ISO 4788, DIN 12680. Объем 100 мл. точность 0,500 мл. Высота 240 мм. Для выполнения анализов нефтепродуктов. Количество в упаковке 1 шт.</t>
  </si>
  <si>
    <t>Мерный цилиндр с пробкой
Класс А. Боросиликатное стекло 3.3. Высокая форма. Сертификат соответствия, сертификат качества. Полиэтиленовая пробка и шестигранное основание. DIN EN ISO 4788, DIN 12680. Объем 100 мл. точность 0,500 мл. Высота 240 мм. Для выполнения анализов нефтепродуктов. Количество в упаковке 1 шт.</t>
  </si>
  <si>
    <t>23.19.23.300.001.00.0796.000000000000</t>
  </si>
  <si>
    <t>с одной отметкой, объем 0,5 мл</t>
  </si>
  <si>
    <t>Для дозирования жидкостей. Объем 0,2-2 мкл (микронаконечник). Шаг градуировки 0,002 мкл. Цвет розовый. Для наконечников Flex 10, 10, 50 Mikro. Количество в упаковке 1 шт.</t>
  </si>
  <si>
    <t>Одноканальные пипетки с регулируемым объемом
Для дозирования жидкостей. Объем 0,2-2 мкл (микронаконечник). Шаг градуировки 0,002 мкл. Цвет розовый. Для наконечников Flex 10, 10, 50 Mikro. Количество в упаковке 1 шт.</t>
  </si>
  <si>
    <t>Для дозирования жидкостей. Объем 0,5-5 мкл (микронаконечник). Шаг градуировки 0,010 мкл. Цвет розовый. Для наконечников Flex 10, 10, 50 Mikro. Количество в упаковке 1 шт.</t>
  </si>
  <si>
    <t>Одноканальные пипетки с регулируемым объемом
Для дозирования жидкостей. Объем 0,5-5 мкл (микронаконечник). Шаг градуировки 0,010 мкл. Цвет розовый. Для наконечников Flex 10, 10, 50 Mikro. Количество в упаковке 1 шт.</t>
  </si>
  <si>
    <t>28.13.32.000.176.00.0796.000000000000</t>
  </si>
  <si>
    <t xml:space="preserve"> Электродвигатель</t>
  </si>
  <si>
    <t xml:space="preserve"> вентилятора (нагнетателя), для автогазонаполнительной компрессорной станции</t>
  </si>
  <si>
    <t>Helios Ventilatore Gmbh+Co
78056 Villingen-Schwenningen Germany 
Art.nr. 9510 Type: SB 200C 230V 50Hz 0.188kW   0.83 A 5µF/450V 18000rpm IP44 Iso.clf  55 C 0509 Instr. Nr. 95235</t>
  </si>
  <si>
    <t>HELIOS VENTILATOREN, Тип RRK 125, 230V, 1~, 50Hz, 0,3A, 0,068kW, 2420U/min, Isol.Kl.B, IP44, TN50°C, TU reg 50°C, C 2 µF. Germany.</t>
  </si>
  <si>
    <t xml:space="preserve"> 20.13.32.500.000.00.0166.000000000000</t>
  </si>
  <si>
    <t>Магний перхлорат</t>
  </si>
  <si>
    <t>чистый, 6-водный</t>
  </si>
  <si>
    <t xml:space="preserve">ГОСТ 4523-77. ЧДА. </t>
  </si>
  <si>
    <t xml:space="preserve">Магний сернокислый 7-водный
ГОСТ 4523-77. ЧДА. </t>
  </si>
  <si>
    <t>28.14.13.900.002.00.0796.000000000000</t>
  </si>
  <si>
    <t xml:space="preserve"> стальной, игольчатый, условный диаметр 15 мм, условное давление 16 Мпа</t>
  </si>
  <si>
    <t xml:space="preserve"> Игольчатый вентиль Swagelok  S Series Metering Valves</t>
  </si>
  <si>
    <t>Вентиль игольчатый 
 Игольчатый вентиль Swagelok  S Series Metering Valves</t>
  </si>
  <si>
    <t>19.20.23.300.002.00.0112.000000000000</t>
  </si>
  <si>
    <t>Ксилол</t>
  </si>
  <si>
    <t>нефтяной, марка А, плотность 0,862-0,868 г/см3 при 20 °С, массовая доля ароматических углеводородов (C8H10) не менее 99,6%, ГОСТ 9410-78</t>
  </si>
  <si>
    <t>Растворитель Ксилол 
Ксилол нефтяной ГОСТ 9410-78</t>
  </si>
  <si>
    <t>26.51.53.900.032.00.0796.000000000000</t>
  </si>
  <si>
    <t>pH-метр</t>
  </si>
  <si>
    <t>Измерительный электрод
рН-электрод SenTix 21 рН 0..14/0…800С</t>
  </si>
  <si>
    <t>20.59.59.630.012.00.0872.000000000000</t>
  </si>
  <si>
    <t>сероводород</t>
  </si>
  <si>
    <t>Государственный стандартный образец на сероводород  в газе СН-0,01
ГСО  СМ-0,01</t>
  </si>
  <si>
    <t>Государственный стандартный образец на сероводород  в газе СН-0,03
ГСО  СМ-0,03</t>
  </si>
  <si>
    <t>Государственный стандартный образец на сероводород  в газе СН-0,003
ГСО  СМ-0,003</t>
  </si>
  <si>
    <t>20.59.59.100.011.00.0872.000000000020</t>
  </si>
  <si>
    <t>вязкости, для нефти и нефтепродукта</t>
  </si>
  <si>
    <t>Стандарт динамической вязкости
Brookfield viscosity standart Fluid 10, Lot Nr 051701</t>
  </si>
  <si>
    <t>26.51.82.600.004.00.0796.000000000000</t>
  </si>
  <si>
    <t>Колонка хроматографическая</t>
  </si>
  <si>
    <t>для разделения смесей, сосудообразный, заполненный сорбентом</t>
  </si>
  <si>
    <t>Колонки газохроматографа
 Кристалл  5000 Науsep 80/100 3мх2мм</t>
  </si>
  <si>
    <t>Колонки газохроматографа
Кристалл  5000 NaX  60/80  2м</t>
  </si>
  <si>
    <t>26.51.82.500.068.00.0796.000000000000</t>
  </si>
  <si>
    <t>Детектор ДТП</t>
  </si>
  <si>
    <t xml:space="preserve"> Детектор пламенно-ионизационный ФИД хроматографа Agilent 6890N</t>
  </si>
  <si>
    <t xml:space="preserve"> Детектор пламенно-ионизационный 
ФИД хроматографа Agilent 6890N</t>
  </si>
  <si>
    <t>22.19.73.900.014.00.0839.000000000000</t>
  </si>
  <si>
    <t>для колена шарнирного, в комплекте до 10 предметов</t>
  </si>
  <si>
    <t>Плата питания кат№1737, плата процессора кат№0303, плата дисплея</t>
  </si>
  <si>
    <t>Ремкомплект центрифуги DIGTOR 21C
Плата питания кат№1737, плата процессора кат№0303, плата дисплея</t>
  </si>
  <si>
    <t>23.19.23.300.002.00.0796.000000000013</t>
  </si>
  <si>
    <t>Воронка</t>
  </si>
  <si>
    <t>стеклянная, вместимость 100 мм, лабораторная, тип ВД, делительная, исполнение 3, ГОСТ 25336-82</t>
  </si>
  <si>
    <t xml:space="preserve"> Воронка делительная, ГОСТ 25336-82. 
Со шлифом ВД -2-100-14/23, объем 100мл</t>
  </si>
  <si>
    <t>20.59.59.900.021.01.0872.000000000000</t>
  </si>
  <si>
    <t>Раствор</t>
  </si>
  <si>
    <t>для калибровки окислительно восстановительного потенциала электрода 240 Мв, буферный</t>
  </si>
  <si>
    <t>Буфферный раствор рН=6,86
Образцовые растворы рН=6,86 для рН-метрии 
Hanna Instruments. Объем 500мл.</t>
  </si>
  <si>
    <t>28.13.14.510.000.00.0796.000000000474</t>
  </si>
  <si>
    <t>химический, вертикальный, полупогружной, тип АХИ3/80б-0,4-В-М, подача 3 м3/ч, напор 50 м, мощность электродвигателя 3 кВт, центробежный</t>
  </si>
  <si>
    <t>Полупогружной насос в комплекте с электродвигателем во взрывозащищённом исполнении. Производительность, Q = 50м3/час; напор, Н =150 м; глубина погружения = 2500 мм.   Для установки на дренажные ёмкости терминала слива-налива нефти ЦППН.</t>
  </si>
  <si>
    <t>Полупогружной насос в комплекте с электродвигателем во взрывозащищённом исполнении. Производительность, Q = 50м3/час; напор, Н = 250 м; глубина погружения = 3900 мм. Для установки на дренажную ёмкость  ЦПС-Аксай.</t>
  </si>
  <si>
    <t>Полупогружной насос в комплекте с электродвигателем во взрывозащищённом исполнении. Производительность, Q = 50м3/час; напор, Н = 150 м; глубина погружения = 3200 мм. В комплекте с электродвигателем во взрывозащищённом исполнении.    Для установки на дренажные ёмкости  ДНС-Север и ДНС-Юг.</t>
  </si>
  <si>
    <t>28.14.11.390.000.00.0796.000000000068</t>
  </si>
  <si>
    <t>угловой, двухседельный, поворотно - дисковый</t>
  </si>
  <si>
    <t>Дроссель дискретный регулируемый дисковый. 209АФ.00.000ТУ. ЗИП. В корпусе дросселя 2 отв. Rc1/2" ГОСТ 6211-88.</t>
  </si>
  <si>
    <t>Лампы бактерицидные  
мощность 75 Вт, напряжение 85 В, ток 0,9 А, цоколь G13; длина  1198,2 мм; межэлектродное расстояние 1115 мм; диаметр 25,7 мм; УФ мощность при 254 нм- 215 мВт/см; срок службы лампы 9 000 часов.</t>
  </si>
  <si>
    <t>32.30.14.000.006.00.0796.000000000000</t>
  </si>
  <si>
    <t>Груша</t>
  </si>
  <si>
    <t>боксерская, из натуральной кожи</t>
  </si>
  <si>
    <t>Груша боксерская
Мешок  боксерский, профессиональный, набивка опилка, ременная кожа, длина -100см, диаметр-30см</t>
  </si>
  <si>
    <t>Скамья для пресса
Регулируемая скамья,Тренируемые группы мышц  Брюшной пресс, Максимальный вес пользователя  130, ругелировка 4 уровня.</t>
  </si>
  <si>
    <t>25.29.11.300.003.00.0796.000000000002</t>
  </si>
  <si>
    <t>мембранный, расширительный, вертикальный, объем 35 л</t>
  </si>
  <si>
    <t>Расширительный бак 24 л для системы  отопления</t>
  </si>
  <si>
    <t>25.29.11.300.003.00.0796.000000000018</t>
  </si>
  <si>
    <t xml:space="preserve"> Бак</t>
  </si>
  <si>
    <t>расширительный, унифицированные, с переливным бачком, емкость 1 м3</t>
  </si>
  <si>
    <t>28.13.14.900.002.02.0796.000000000086</t>
  </si>
  <si>
    <t>центробежный, тип ЦМК 16-27, фекальный, канализационный</t>
  </si>
  <si>
    <t>Насос  ЦМК 16-27 м с режущим ножом
Канализационный насос  ЦМК 16-27 м с режущим ножом</t>
  </si>
  <si>
    <t>" Насос моноблочный, центробежный, канализационный,вертикальный,     фекальный,  погружной насос  с режущим ножом, предназначен для откачивания бытовых (фекальных) вод, подача 16 м3/ч, напор 27м, потребляемый ток 6 А, 380 В,  электродвигатель мощность 3,0 кВт, частота вращения вала 3000 об/мин.</t>
  </si>
  <si>
    <t>28.99.39.800.005.00.0796.000000000000</t>
  </si>
  <si>
    <t>Машина для чистки обуви</t>
  </si>
  <si>
    <t>60*42*95 см, 3 щетки, объем емкости для крема 0,75 л, скорость вращения щетки 1200 об/мин, кнопочное, 130 Вт</t>
  </si>
  <si>
    <t>Аппарат для чистки обуви</t>
  </si>
  <si>
    <t>27.12.40.900.049.00.0796.000000000009</t>
  </si>
  <si>
    <t xml:space="preserve">  вертикальной установки, объем 15 л</t>
  </si>
  <si>
    <t>водонагреватель  объем  10 л.</t>
  </si>
  <si>
    <t>вертикальной установки, объем 15 л</t>
  </si>
  <si>
    <t xml:space="preserve">13.92.15.500.003.00.0796.000000000001 </t>
  </si>
  <si>
    <t>Жалюзи</t>
  </si>
  <si>
    <t>из хлопка, вертикальные</t>
  </si>
  <si>
    <t>рол- шторы для спортзала бильярд. Размер 1,65 х 1,65 м</t>
  </si>
  <si>
    <t>рол- шторы для  теннисн.зала Размер  1,87 х 1,65 м</t>
  </si>
  <si>
    <t>жалюзи  1,26 х 1,26 м крепление настенное</t>
  </si>
  <si>
    <t>жалюзи  1,36 х 1,28 м крепление настенное</t>
  </si>
  <si>
    <t>рол- шторы для  жилого блока Размер  1,70 х 1,13 м</t>
  </si>
  <si>
    <t>рол- шторы для  жилого блока Размер  0,72х 1,13 м</t>
  </si>
  <si>
    <t>рол- шторы для  фут.зала разм. 190 х 350 см</t>
  </si>
  <si>
    <t>жалюзи разм.ш х в.  150 х 180 см</t>
  </si>
  <si>
    <t>жалюзи разм. Ш х в.150 х  90 см</t>
  </si>
  <si>
    <t>Жалюзи ( ролл шторы) 97 х 130 см</t>
  </si>
  <si>
    <t>Жалюзи ( ролл шторы) 120 х 220 см</t>
  </si>
  <si>
    <t>31.09.12.350.000.00.0796.000000000004</t>
  </si>
  <si>
    <t>Кровать</t>
  </si>
  <si>
    <t>металлический каркас, ЛДСП</t>
  </si>
  <si>
    <t>Кровать   разм 90 см х 2.0 м</t>
  </si>
  <si>
    <t xml:space="preserve">Кровать  двухспальная </t>
  </si>
  <si>
    <t xml:space="preserve">31.01.12.900.005.00.0796.000000000009 </t>
  </si>
  <si>
    <t>Шкаф</t>
  </si>
  <si>
    <t>ЛДСП, для документов, с замком</t>
  </si>
  <si>
    <t>Платяные шкафы с полками в логистику</t>
  </si>
  <si>
    <t>31.00.11.700.001.00.0796.000000000008</t>
  </si>
  <si>
    <t>Стул</t>
  </si>
  <si>
    <t>мягкий, каркас металлический, сидение и спинка из тканевой обивки</t>
  </si>
  <si>
    <t>Стулья</t>
  </si>
  <si>
    <t>23.42.10.300.004.00.0796.000000000000</t>
  </si>
  <si>
    <t>Умывальник</t>
  </si>
  <si>
    <t xml:space="preserve"> фарфоровый, полукруглый, со спинкой  , ГОСТ 30493-96</t>
  </si>
  <si>
    <t>Умывальник фарфор  с пьедисталом</t>
  </si>
  <si>
    <t>23.42.10.500.001.01.0796.000000000000</t>
  </si>
  <si>
    <t>Раковина</t>
  </si>
  <si>
    <t>фаянсовая, средняя, с пьедесталом и креплениями, размер раковины 600*500*160 мм, размер чаши 560*330 мм</t>
  </si>
  <si>
    <t>Раковина  фарфоровая  подвесная  полукруглая с ответстием под перелив 56х46 см</t>
  </si>
  <si>
    <t>10.83.13.100.000.00.5111.000000000000</t>
  </si>
  <si>
    <t>Чай</t>
  </si>
  <si>
    <t>зеленый, пакетированный</t>
  </si>
  <si>
    <t>Чай зеленый, пакетированный по 25 шт.</t>
  </si>
  <si>
    <t>10.83.13.100.000.00.0796.000000000000</t>
  </si>
  <si>
    <t>Чай черный, пакетированный по 25 шт.</t>
  </si>
  <si>
    <t>10.83.11.500.000.00.0796.000000000000</t>
  </si>
  <si>
    <t>Кофе</t>
  </si>
  <si>
    <t>жареный, с кофеином, ГОСТ 6805-2004</t>
  </si>
  <si>
    <t>Кофе натуральный, растворимый по 190 гр.</t>
  </si>
  <si>
    <t>10.82.22.494.000.00.0166.000000000000</t>
  </si>
  <si>
    <t>Конфета</t>
  </si>
  <si>
    <t>шоколадная, без начинки, ГОСТ 4570-93</t>
  </si>
  <si>
    <t>Конфеты шоколадные по 1 кг.</t>
  </si>
  <si>
    <t>10.82.22.600.000.00.0166.000000000013</t>
  </si>
  <si>
    <t>глазированная, с грильяжным корпусом</t>
  </si>
  <si>
    <t>Конфеты карамель</t>
  </si>
  <si>
    <t xml:space="preserve">10.82.22.330.000.00.0796.000000000004 </t>
  </si>
  <si>
    <t>Шоколад</t>
  </si>
  <si>
    <t>обыкновенный, без начинки с добавкой, в плитках</t>
  </si>
  <si>
    <t>Шоколад плиточный 100 гр.</t>
  </si>
  <si>
    <t>10.82.22.391.000.00.5111.000000000002</t>
  </si>
  <si>
    <t>пористый, без начинки и без добавок, в плитках, ГОСТ 6534-89</t>
  </si>
  <si>
    <t>Шоколадные батончики, по 450 гр.</t>
  </si>
  <si>
    <t>Шоколадные батончики, по 50 гр.</t>
  </si>
  <si>
    <t>10.72.12.559.000.00.0166.000000000000</t>
  </si>
  <si>
    <t>Печенье</t>
  </si>
  <si>
    <t>в ассортименте, ГОСТ 24901-2014</t>
  </si>
  <si>
    <t>Печенье овсяное, крекер, песочное, вафли, сушки по 1 кг.</t>
  </si>
  <si>
    <t>10.51.11.620.000.00.0778.000000000001</t>
  </si>
  <si>
    <t>стерилизованное, жирность 3-6%, объем 1 л, СТ РК 1760-2008</t>
  </si>
  <si>
    <t>Молоко 3,2 %, 1 л.</t>
  </si>
  <si>
    <t xml:space="preserve">01.23.12.100.000.00.0796.000000000000 </t>
  </si>
  <si>
    <t>Лимон</t>
  </si>
  <si>
    <t>категория 1, ГОСТ 4429-82</t>
  </si>
  <si>
    <t>10.39.25.200.000.00.0166.000000000000</t>
  </si>
  <si>
    <t>фруктово-ореховая, сушеная</t>
  </si>
  <si>
    <t>Курага, по 1 кг.</t>
  </si>
  <si>
    <t>Изюм, 1 кг.</t>
  </si>
  <si>
    <t>Орехи (кешью, фисташки, миндаль, грецкий и.т.д.), по 1 кг.</t>
  </si>
  <si>
    <t xml:space="preserve">11.07.11.320.000.01.0868.000000000000 </t>
  </si>
  <si>
    <t xml:space="preserve"> газированная, минеральная, столовая, природная, обьем 0,5 л, СТ РК 1432-2005</t>
  </si>
  <si>
    <t xml:space="preserve">Минеральная вода (Боржоми) по 0,5 л./0,33 л., в стеклянной таре. </t>
  </si>
  <si>
    <t>01.49.21.000.000.00.0778.000000000009</t>
  </si>
  <si>
    <t>Мед</t>
  </si>
  <si>
    <t>натуральный, сотовый, секционный, ГОСТ 19792-2001</t>
  </si>
  <si>
    <t>Мед натуральный 500 гр.</t>
  </si>
  <si>
    <t xml:space="preserve">10.81.13.340.000.01.0166.000000000000 </t>
  </si>
  <si>
    <t>рафинированный, свекловичный, ГОСТ 31895-2012</t>
  </si>
  <si>
    <t>Сахар (рафинад, песок) 1 кг.</t>
  </si>
  <si>
    <t>10.32.17.100.000.00.0112.000000000006</t>
  </si>
  <si>
    <t>Смесь соков фруктовых</t>
  </si>
  <si>
    <t>концентрированных, без добавок сахара</t>
  </si>
  <si>
    <t>Соки в ассортименте, 1 л.</t>
  </si>
  <si>
    <t>10.71.11.300.000.00.0796.000000000000</t>
  </si>
  <si>
    <t>Хлеб</t>
  </si>
  <si>
    <t>из смеси ржаной и пшеничной муки различных сортов, свежий, без добавления зернопродуктов</t>
  </si>
  <si>
    <t>Хлеб ржаной не менее 500 гр.</t>
  </si>
  <si>
    <t>10.51.40.700.000.00.5111.000000000000</t>
  </si>
  <si>
    <t>Сыр</t>
  </si>
  <si>
    <t>плавленый, ломтевой</t>
  </si>
  <si>
    <t xml:space="preserve">Сыр плавленый по 140 гр. По 8 сырков в каждой упаковке </t>
  </si>
  <si>
    <t>Сыр твердый (голландский)</t>
  </si>
  <si>
    <t>10.51.11.900.000.00.0796.000000000002</t>
  </si>
  <si>
    <t>концентрированное, объем 0,25 л</t>
  </si>
  <si>
    <t>Молоко концентрированное, стерилизованное по 320 гр.</t>
  </si>
  <si>
    <t xml:space="preserve">10.39.14.000.000.00.0166.000000000000 </t>
  </si>
  <si>
    <t>Фрукты</t>
  </si>
  <si>
    <t xml:space="preserve"> нарезанные, упакованные</t>
  </si>
  <si>
    <t>Фрукты (яблоки, апельсины и.т.д.) по 1 кг.</t>
  </si>
  <si>
    <t xml:space="preserve">10.51.56.000.000.00.0868.000000000000 </t>
  </si>
  <si>
    <t>Напиток</t>
  </si>
  <si>
    <t>кисломолочный</t>
  </si>
  <si>
    <t>Кисломолочные изделия по 100 гр.</t>
  </si>
  <si>
    <t xml:space="preserve">17.23.13.700.000.00.0796.000000000001 </t>
  </si>
  <si>
    <t>Бланк</t>
  </si>
  <si>
    <t>конкретного вида документа</t>
  </si>
  <si>
    <t xml:space="preserve">Личная карточка выдачи СИЗ, Формат А-5, картонная бумага. Лицевая и обратная сторона содержит информаций согласно образцу Заказчика. </t>
  </si>
  <si>
    <t>26.51.52.700.002.00.0796.000000000116</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</si>
  <si>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0-250, ГОСТ 2405-88</t>
  </si>
  <si>
    <t xml:space="preserve">Манометр. Диапазон (0..210) бар, резьба 1/2"NPT c мембранным разделителем.  Диаметр шкалы 100 мм,  заполненный  силиконом. Манометр, из нержавеющей стали, выдавливаемый диск для защиты от разрыва трубки бурдона. Штуцер снизу. Передающая жидкость KN 2 Силиконовое масло.
Температура процесса : (- 20...+80) ᵒC;
Окружающая температура измерения давления: (-40ᵒ...+60) ᵒC;
материал верх.части / основной материал: нержавеющая сталь 1.4404 (316L); UNS S31603 Материал диафрагмы: нержавеющая сталь 1.4435 (316L); UNS S31603;
материал нижн. части: нержавеющая сталь 1.4404 (316L); UNS S31603. 
</t>
  </si>
  <si>
    <t>Протектор кабеля УЭЦН</t>
  </si>
  <si>
    <t>Протектолайзер УЭЦН</t>
  </si>
  <si>
    <t xml:space="preserve">28.29.22.200.012.00.0796.000000000000 </t>
  </si>
  <si>
    <t>Увлажнитель</t>
  </si>
  <si>
    <t>воздуха, комнатный</t>
  </si>
  <si>
    <t>Потребляемая мощность  -  25 Вт
Обслуживаемая площадь  -  30 кв.м
Емкость резервуара для воды  -  4.5 л
Расход воды  -  300 мл/ч
Гигростат  -  есть
Деминерализующий картридж  -  есть
Регулировка направления увлажнения  -  есть Фильтры  -  предварительной очистки Ионизация  -  есть Регулировка скорости вентилятора/интенсивности испарения  -  есть Установка  -  напольная или на любую другую поверхность Источник питания  -  сеть Управление  -  электронное, дисплей, таймер Индикация  -  низкого уровня воды Габариты (ШхВхГ)  -  170x290x285 мм Вес  -  2.72 кг</t>
  </si>
  <si>
    <t xml:space="preserve">Ремонтный комплект на винтовые компрессора "MAEKAWA" "Главный подшипник" 
CS0270-GRT 320*** поз.27 </t>
  </si>
  <si>
    <t xml:space="preserve">CS0280-GRT 320*** поз.28 </t>
  </si>
  <si>
    <t>28.13.32.000.062.01.0839.000000000000</t>
  </si>
  <si>
    <t>для винтового воздушного компрессора, клапана модуляции, комплектующих до 10 предметов</t>
  </si>
  <si>
    <t xml:space="preserve">CS0380-G 732 lAFADFP5a+KLl 6ВС2  поз.38 </t>
  </si>
  <si>
    <t xml:space="preserve">CS0660-G САР-ЗВЕ200 поз.66 </t>
  </si>
  <si>
    <t xml:space="preserve">CS0780-E #6000 поз.78 </t>
  </si>
  <si>
    <t xml:space="preserve">CS0820-EB 20x10x12 поз.82 </t>
  </si>
  <si>
    <t xml:space="preserve">CS4490-GV поз.449 </t>
  </si>
  <si>
    <t>CS0060-GV 320V** поз.6</t>
  </si>
  <si>
    <t xml:space="preserve">CS0121-G 320*** поз.12 </t>
  </si>
  <si>
    <t xml:space="preserve"> CS0170-GV 320V*D поз.17 </t>
  </si>
  <si>
    <t xml:space="preserve"> CS0521-G 320*** поз.52 </t>
  </si>
  <si>
    <t xml:space="preserve">CS0800-E 200L** поз.80 </t>
  </si>
  <si>
    <t xml:space="preserve">CS0931-G MYK350A поз.93 </t>
  </si>
  <si>
    <t>CR720 1-200 MYK200A поз.96</t>
  </si>
  <si>
    <t xml:space="preserve"> CR720 1-025 MYK25A поз.219  </t>
  </si>
  <si>
    <t>CS2361-G поз.236 (новый парт номер CS23600-320N)</t>
  </si>
  <si>
    <t xml:space="preserve"> РА240 1-044 J1SB2401 1АР44 поз.73 </t>
  </si>
  <si>
    <t xml:space="preserve"> РА2402-210 J1SB2401 1 AG 210 поз.75 </t>
  </si>
  <si>
    <t xml:space="preserve">РА240 1-058 J1SB2401 1AP58 поз.421 </t>
  </si>
  <si>
    <t xml:space="preserve">РА2402-165 JISB2401 1 AG 165 поз.432 </t>
  </si>
  <si>
    <t>РА2402-165 JISB2401 1AG165 поз.433</t>
  </si>
  <si>
    <t xml:space="preserve"> РА240 1-044 JISB2401 1AP44 поз.450 </t>
  </si>
  <si>
    <t>РА2401-05А JISB2401 1AP50A поз.451</t>
  </si>
  <si>
    <t xml:space="preserve">РА2401-05А JISB2401 1AP50A поз.523 </t>
  </si>
  <si>
    <t>32.30.14.000.022.01.0796.000000000007</t>
  </si>
  <si>
    <t>спортивный, жим от груди</t>
  </si>
  <si>
    <t>Скамья - горизонтальный жим</t>
  </si>
  <si>
    <t>32.30.14.000.022.01.0796.000000000008</t>
  </si>
  <si>
    <t>спортивный, тяга верхняя</t>
  </si>
  <si>
    <t>Скамья - жим под углом вверх</t>
  </si>
  <si>
    <t>Скамья - жим под углом вниз</t>
  </si>
  <si>
    <t>Скамья горизонтальная</t>
  </si>
  <si>
    <t>Скамья регулируемая</t>
  </si>
  <si>
    <t>Скамья Скотта</t>
  </si>
  <si>
    <t>мягкий, каркас и спинка металлические, сидение из тканевой обивки</t>
  </si>
  <si>
    <t>Скамья для пресса регулируемая</t>
  </si>
  <si>
    <t>Римский стул</t>
  </si>
  <si>
    <t>Комбинированный станок</t>
  </si>
  <si>
    <t>Гиперэкстензия обратная</t>
  </si>
  <si>
    <t>Стойка для приседаний</t>
  </si>
  <si>
    <t>Подставка для вышагивания</t>
  </si>
  <si>
    <t>32.30.14.000.162.00.0796.000000000000</t>
  </si>
  <si>
    <t>Стойка</t>
  </si>
  <si>
    <t>для штанги спортивной, металлическая</t>
  </si>
  <si>
    <t>Стойка под грифы (4 места)</t>
  </si>
  <si>
    <t>Стойка под гантели (10 пар)</t>
  </si>
  <si>
    <t>Стойка для дисков (6 мест)</t>
  </si>
  <si>
    <t>Жим ногами под углом 45 градусов</t>
  </si>
  <si>
    <t>Т - тяга с упором на ноги</t>
  </si>
  <si>
    <t>Верхняя тяга</t>
  </si>
  <si>
    <t>Нижняя тяга</t>
  </si>
  <si>
    <t>Блочная рамка (кроссовер)</t>
  </si>
  <si>
    <t xml:space="preserve">32.30.14.000.009.00.0796.000000000000 </t>
  </si>
  <si>
    <t>Гантеля</t>
  </si>
  <si>
    <t xml:space="preserve"> спортивная</t>
  </si>
  <si>
    <t>Линейка 3 - 10 кг, шаг 1 кг (вес 104 кг), хром</t>
  </si>
  <si>
    <t>Линейка 12 - 52 кг, шаг 4 кг (вес 704 кг), обрезин.</t>
  </si>
  <si>
    <t>Линейка 5 - 25 кг, шаг 5 кг обрезин</t>
  </si>
  <si>
    <t>32.30.14.000.010.00.0796.000000000000</t>
  </si>
  <si>
    <t>Гриф</t>
  </si>
  <si>
    <t>спортивный инвентарь</t>
  </si>
  <si>
    <t>Гриф (вес 20 кг)</t>
  </si>
  <si>
    <t>Гриф W-образный</t>
  </si>
  <si>
    <t>Кондиционер напольный
Тип: колонная сплит-система | Площадь охлаждения: 170 м2 | Тип компрессора: обычный | Тип хладагента r410a | Потребляемая мощность 6500 Вт | Габариты внутреннего блока(ВхШхГ): 193.4x60x45.5 см | Уровень шума внутреннего блока: 54 Дб | Цвет: белый</t>
  </si>
  <si>
    <t xml:space="preserve">32.30.14.000.022.01.0796.000000000001 </t>
  </si>
  <si>
    <t>Велотренажер</t>
  </si>
  <si>
    <t>Беговая дорожка</t>
  </si>
  <si>
    <t>Орбитрек</t>
  </si>
  <si>
    <t>28.14.13.730.002.00.0796.000000000014</t>
  </si>
  <si>
    <t>шаровой, стальной, проходной, тип соединения штуцерно-ниппельное, условное давление 16 Мпа, ГОСТ 9702-87</t>
  </si>
  <si>
    <t>Кран шаровый 6" 150 ANSI:  Тип: свободно подвешеный шар.  Строение корпуса: двухсекционный. Давление:   класс 150.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</si>
  <si>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Кран шаровый 8"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</si>
  <si>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Кран шаровый 8" 150 ANSI:  Тип: свободно подвешеный шар.  Строение корпуса: двухсекционный. Давление:   класс 150.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</si>
  <si>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1) Разводной гаечный ключ до 36мм- 1шт.;
2) Торцевой ключ 25х450  - 1шт.; 
3) Накидной гаечный ключ (32мм х 720мм) - 1шт.; 
4) Пассатижи для стопорных колец  250мм - 1шт.;
5)Пассатижи для стопорных колец 400мм - 1шт.;
6) Ключ для стопорных гаек (AN-21) - 1шт.;
7) Ключ для стопорных гаек (AN-10) - 1шт.;
8) Торцевой ключ в комплекте с головками (торец от 6мм до 50мм) - 1компл.;
9) Динамометрический ключ с регулируемым крутящим моментом (макс момент 1300 кгс/см) - 1шт.;
10) Набор шестигранных ключей (2 - 19мм) - 1шт.;</t>
  </si>
  <si>
    <t xml:space="preserve">Фонтанная арматура 1. Колонные головки:  Секция А
  Колонная головка с резьбовым патрубком 2'' LP, с возможностью проверки давления в затрубном пространстве
Присоединительная резьба -9 5/8"- BCSG (Батресс)
Диаметр эксплуатационной колонны – 6 5/8" 
Верхний фланец – 11" х 3000 psi R – 53
Кран сферический 2"LP рабочее давление – 3000 psi 21 Мпа (для межколонного пространства)
Уплотнительное кольцо R - 53
Рабочее давление – 3000 psi (21 Мпа)   
Рабочая температура : от- 60, до +110ºС
</t>
  </si>
  <si>
    <t>IP-телефон Cisco IP Phone 8865Артикул: CP-8865-K9
Блок питания IP Phone power transformer for the 89/9900 phone series
Артикул: CP-PWR-CUBE-4
Кабель питания Power Cord, Central Europe
CP-PWR-CORD-CE
Cisco IP Phone 8800 Key Expansion Module
SNTC-8X5XNBD Cisco IP Phone 8800 Key Expansion Module</t>
  </si>
  <si>
    <t>Комплектующие для СУ
Контроллер УМКА-03 АТ.654226.265</t>
  </si>
  <si>
    <t>28.13.14.900.002.02.0839.000000000015</t>
  </si>
  <si>
    <t xml:space="preserve"> центробежный, тип УЭЦН 60-2000, секционный, вихревой, многоступенчатый, комплектующих 11-20 предметов</t>
  </si>
  <si>
    <t>Насос центробежный секционный УЭЦН 60-2000</t>
  </si>
  <si>
    <t>28.13.14.900.002.02.0839.000000000016</t>
  </si>
  <si>
    <t>центробежный, тип УЭЦН 80-2000, секционный, вихревой, многоступенчатый, комплектующих 11-20 предметов</t>
  </si>
  <si>
    <t>Насос центробежный секционный УЭЦН 80-2000</t>
  </si>
  <si>
    <t>28.13.14.900.002.02.0839.000000000019</t>
  </si>
  <si>
    <t>центробежный, тип УЭЦН 160-2000, секционный, вихревой, многоступенчатый, комплектующих 11-20 предметов</t>
  </si>
  <si>
    <t>Насос центробежный секционный УЭЦН 160-2000</t>
  </si>
  <si>
    <t>24.20.13.900.000.04.0006.000000000203</t>
  </si>
  <si>
    <t>холоднодеформированная, стальная, бесшовная, толстостенная, наружный диаметр 150 мм, ГОСТ 8734-75</t>
  </si>
  <si>
    <t xml:space="preserve">Труба стальная бесшовная 6" ANSI 600 </t>
  </si>
  <si>
    <t>24.20.13.900.000.04.0006.000000000188</t>
  </si>
  <si>
    <t>холоднодеформированная, стальная, бесшовная, толстостенная, наружный диаметр 75 мм, ГОСТ 8734-75</t>
  </si>
  <si>
    <t xml:space="preserve">Труба стальная бесшовная 3" ANSI 900 </t>
  </si>
  <si>
    <t>24.20.40.500.002.00.0796.000000000057</t>
  </si>
  <si>
    <t>стальной, размер 159*10 мм</t>
  </si>
  <si>
    <t>Тройник стальной бесшовный равнопроходной 6”ANSI 600</t>
  </si>
  <si>
    <t>24.20.40.500.000.00.0796.000000000096</t>
  </si>
  <si>
    <t>стальной, бесшовный, диаметр 76*8 мм, ГОСТ 17375-2001</t>
  </si>
  <si>
    <t>Отвод стальной бесшовный 3" ANSI 900</t>
  </si>
  <si>
    <t>28.13.12.900.000.02.0839.000000000001</t>
  </si>
  <si>
    <t>штанговый, газовый, напор 25,0 МПа, диаметр 175 мм</t>
  </si>
  <si>
    <t>25-175-RHBM fit 3 Напор-2000 м.</t>
  </si>
  <si>
    <t>24.20.40.300.002.00.0796.000000000002</t>
  </si>
  <si>
    <t>Фитинг</t>
  </si>
  <si>
    <t>для трубы с наружным диаметром 10 мм, из оцинкованной стали</t>
  </si>
  <si>
    <t>SS-12M0-2-8 Трубный обжимной фитинг Swagelok из нержавеющей стали, угловик 90 град. С наружной резьбой, наруж. диам. трубки 12 мм х  наружная резьба NPT ½ дюйма</t>
  </si>
  <si>
    <t>SS-12M0-1-8RS Трубный обжимной фитинг Swagelok из нержавеющей стали, щтуцер с наружней резьбой, наруж. диам. трубки 12 мм х наружная резьба RP (ISO) ½  дюйма</t>
  </si>
  <si>
    <t>28.29.82.550.011.00.0796.000000000000</t>
  </si>
  <si>
    <t>фильтирующий</t>
  </si>
  <si>
    <t>DIONEX- OnGuard II RP(1cc Cartridge) от органических соединении.Lot №020608-1-RP</t>
  </si>
  <si>
    <t>28.13.14.100.000.01.0796.000000000000</t>
  </si>
  <si>
    <t>погружной, тип ЭЦВ4-1,5-50</t>
  </si>
  <si>
    <t>KSB AMA-DRAINER C505 SD/10K   380-415V3  50Hz,T40°C  0,76kW  1,70A,  2-21m3/h   9,3—3m   IP68,10m EN120050-02</t>
  </si>
  <si>
    <t>10-32 фитинги P/N 043275 к хроматографу DIONEХ DХ-120 для соединения колонок и предколонок.</t>
  </si>
  <si>
    <t>26.51.53.900.006.00.0778.000000000000</t>
  </si>
  <si>
    <t>Ферула</t>
  </si>
  <si>
    <t>хроматографическая</t>
  </si>
  <si>
    <t>Феррулы  P/N 043276 к хроматографу DIONEХ DХ-120 для соединения колонок и предколонок.</t>
  </si>
  <si>
    <t>для хроматографической колонки</t>
  </si>
  <si>
    <t>Трубки фторопластовые пневматические для газового хроматографа Agilent 7890N (№ СN 10929198). Наружный диаметр – 3 мм.</t>
  </si>
  <si>
    <t xml:space="preserve">26.40.20.900.000.00.0796.000000000004 </t>
  </si>
  <si>
    <t>телевизор диаг.42</t>
  </si>
  <si>
    <t xml:space="preserve">27.51.21.100.000.01.0796.000000000000 </t>
  </si>
  <si>
    <t>Пылесос</t>
  </si>
  <si>
    <t>для сухой уборки, пылесборник мешковой</t>
  </si>
  <si>
    <t>UB1101Воздуходув-пылесос переносной. Скорость вращения 0 ~ 16000 об/мин. Мощность - 600 Вт.</t>
  </si>
  <si>
    <t>23.91.11.700.000.00.0796.000000000015</t>
  </si>
  <si>
    <t>Круг</t>
  </si>
  <si>
    <t>отрезной, на бакелитовой связке, шлифматериал карбид кремния, диаметр 125 мм</t>
  </si>
  <si>
    <t>диаметр 125мм, толщина 1мм</t>
  </si>
  <si>
    <t>диаметр 125мм, толщина 2мм</t>
  </si>
  <si>
    <t xml:space="preserve">28.14.11.900.004.00.0796.000000000073 </t>
  </si>
  <si>
    <t>стальной, пружинный, с сильфонным уплотнением штока, СППК4С, уравновешенного типа, давление условное 16 Мпа, условный диаметр 50 мм</t>
  </si>
  <si>
    <t xml:space="preserve"> СППК диаметр 50 мм, диапазон давления от 25 по 50 бар.</t>
  </si>
  <si>
    <t>Дозировочный насос для дозирования нефтехимических реагентов,150-200 литр/час, 20 бар,(для диспергатора АСПО) взрывозащищенный Установка для дозирования химических реагентов на ВГУ при заправке АЦН длы обработки скважин</t>
  </si>
  <si>
    <t>28.29.12.900.001.06.0796.000000000012</t>
  </si>
  <si>
    <t>для фильтрации жидкостей, тип ШГН ФТ, скважинный, ГОСТ 12.2.003-91</t>
  </si>
  <si>
    <t>Установки скважинные пескозащитные шнековые УСПШ.01-КБ-РМ, являются эффективным средством борьбы с мехпримесями в скважинах с ЭЦН.</t>
  </si>
  <si>
    <t>14.12.30.100.000.00.0715.000000000005</t>
  </si>
  <si>
    <t>Перчатки</t>
  </si>
  <si>
    <t>для защиты рук технические, с точечным покрытием ПВХ, хлопчатобумажные</t>
  </si>
  <si>
    <t>хлопчатобумажные имеющее защитное одностороннее точечное ПВХ напыление на ладонной части и пальцев для улучшения сцепления ткани с рабочей  поверхностью. Для фиксации на руке, край манжеты обработан плотной цветной нитью с дополнительной резинкой внутри. Вес:64-70 гр.  класс вязки не менее 7,5, плотность: 300 текс.</t>
  </si>
  <si>
    <t>26.51.85.100.003.00.0796.000000000005</t>
  </si>
  <si>
    <t>Мембрана</t>
  </si>
  <si>
    <t xml:space="preserve"> для регулятора давления, из мембранного полотна толщина 1 мм</t>
  </si>
  <si>
    <t>5259P DIAPH W/SEAL POLY</t>
  </si>
  <si>
    <t xml:space="preserve">5315 DIAPH 6 HPMV PB BUNA-N
</t>
  </si>
  <si>
    <t>28.14.13.350.001.00.0796.000000000000</t>
  </si>
  <si>
    <t>стальная, тип присоединения к трубопроводу - фланцевое, давление - 0,16 Мпа, ГОСТ 9698-86</t>
  </si>
  <si>
    <t xml:space="preserve">Кран шаровый резьбовой полнопроходной двухсоставной из нержавеющей стали (нержавеющий кран). Stainless steel full port ball valve.
Область применения: Для установки в трубопроводах с агрессивной средой. Корпус: Нержавеющая сталь AISI 316 / SS 316. Шар: Нержавеющая сталь AISI 316 / SS 316. Проход: Полнопроходной.
Уплотнение седла шара: Тефлон + 15% FV / (PTFE) +15% GF. Присоединение: Резьба внутренняя 1/4 NPT  с обеих сторон. PN 63. Рабочая температура -25 С +180 С.
</t>
  </si>
  <si>
    <t xml:space="preserve">Кран шаровый резьбовой полнопроходной двухсоставной из нержавеющей стали (нержавеющий кран). Stainless steel full port ball valve.
Область применения: Для установки в трубопроводах с агрессивной средой. Корпус: Нержавеющая сталь AISI 316 / SS 316. Шар: Нержавеющая сталь AISI 316 / SS 316. Проход: Полнопроходной.
Уплотнение седла шара: Тефлон + 15% FV / (PTFE) +15% GF. Присоединение: Резьба внутренняя 1/2 NPT  с обеих сторон. PN 63. Рабочая температура -25 С +180 С.
</t>
  </si>
  <si>
    <t>EDS-516A- MM-ST. 14 X 10/100BaseTX, 2 х 100BaseFX (многомодовое оптоволокно), разъем
ST МОХА. 14 портов - RJ45, 2 порта - оптических (многомод).</t>
  </si>
  <si>
    <t>26.20.15.000.010.00.0796.000000000000</t>
  </si>
  <si>
    <t>Контроллер программируемый</t>
  </si>
  <si>
    <t>для топливной горелки</t>
  </si>
  <si>
    <t>Прибор "Syncro" с 4-мя адресными кольцевыми шлейфами  обнаружения, на каждый из которых подключается до 127 приборов, 96 зон. Питающее напряжение 110 или 230В переменного тока, 50-60 Гц. Батарея (ёмкость на 24 часа) 12Ач, 24В.</t>
  </si>
  <si>
    <t>28.13.32.000.237.00.0796.000000000000</t>
  </si>
  <si>
    <t>Детектор пламени</t>
  </si>
  <si>
    <t>для газокомпрессорной установки</t>
  </si>
  <si>
    <t>Детектор пламени Detronics c кронштейном для извещателя пламени</t>
  </si>
  <si>
    <t>26.51.53.100.004.00.0796.000000000006</t>
  </si>
  <si>
    <t>стационарный, инфракрасный, для определения окиси углеводородного газа</t>
  </si>
  <si>
    <t>Газоанализатор PIRECLB4A1SK2</t>
  </si>
  <si>
    <t>Model: SNG24-48W-A PRI:100V-240V-60/50Hz 650mA SEC:6V/9V/12V/15V/18V/24V---2000mA</t>
  </si>
  <si>
    <t> Аккумулятор RT1272  для ИБП 12V 7,2 Ah</t>
  </si>
  <si>
    <t>25-150-RHBM fit 3 Напор-2000 м.</t>
  </si>
  <si>
    <t>27.12.24.500.000.09.0796.000000000000</t>
  </si>
  <si>
    <t>Реле</t>
  </si>
  <si>
    <t>контроля напряжения, напряжение сети 24-240 В, сила тока 3 А, однофазное, перекидное</t>
  </si>
  <si>
    <t>Реле контроля CTC- 1/2-K предназначен для использования для схемы отключения и других важных цепей управления и мониторинга.</t>
  </si>
  <si>
    <t>Реле контроля CTC- 3-K предназначен для использования для схемы отключения и других важных цепей управления и мониторинга.</t>
  </si>
  <si>
    <t>27.11.61.000.022.01.0796.000000000000</t>
  </si>
  <si>
    <t>Характеристики:
Напряжение, В : 12
Мощность, кВт : 2.2
Тип : EV
Крепление : CW 40
Зубьев : 11
Вращение : CW
Отверстий : 2</t>
  </si>
  <si>
    <t>22.19.30.590.000.02.0796.000000000000</t>
  </si>
  <si>
    <t>топливный, для специальной и специализированной грузоподъемной техники, резиновый</t>
  </si>
  <si>
    <t>Шланг обратки форсунок внутренний диаметр 4 мм для стационарных дизельных установок</t>
  </si>
  <si>
    <t>Шланг обратки форсунок внутренний диаметр 6 мм для стационарных дизельных установок</t>
  </si>
  <si>
    <t>27.33.13.700.007.00.0796.000000000000</t>
  </si>
  <si>
    <t>Модуль коммутации</t>
  </si>
  <si>
    <t>для подключения источника сигнала к измерительному модулю</t>
  </si>
  <si>
    <t xml:space="preserve">Выпрямительный модуль Alpha-Argus Cordex CXRC 220- 1.1kW 010-569-20
Мощность 1,1 кВт; Входное номинальное напряжение 220 В; Диапазон входного напряжения 208-240 VAC; Номинальный ток 5,9-5,0А; Частота 50-60 Гц; Диапазон выходного напряжения 180-320 В; Макс. выходной ток 5,8 А; Защита от перегрузки, короткого замыкания, перегрева; Индикация состояний электросети и выпрямителя на светодиодах , виды аварийных сигнализаций.. Габариты, ШхГхВ 71х250х177 мм
</t>
  </si>
  <si>
    <t>Выпрямительный модуль Alpha-Argus Cordex CXRF 220-4.4kW 010-588-20
Мощность 4,4 кВт; Входное номинальное напряжение 220 В; Диапазон входного напряжения 208-277 VAC; Номинальный ток 24-18А; Частота 50-60 Гц; Диапазон выходного напряжения 180-320 В; Макс. выходной ток 20 А; Защита от перегрузки, короткого замыкания, перегрева; Индикация состояний электросети и выпрямителя на светодиодах , виды аварийных сигнализаций. Габариты, ШхГхВ 87х300х160 мм</t>
  </si>
  <si>
    <t xml:space="preserve">Контроллер для выпрямительных систем Cordex CXCR 125/220V
 Диапазон входного постоянного напряжения 90-300 В; Тип ЖК-дисплея сенсорный, графический Разрешение экрана дисплея 160х160 пикселей; Светодиодная индикация 
Три светодиода (Ок, основная и второстепенная аварии); Интерфейсы связи
CAN, Ethernet, RS232 (craft), модем; Вид монтажа в стойку 19";Габариты полки, ШхГхВ
431х100х131 (3U) мм
</t>
  </si>
  <si>
    <t>Аккумулятор ШУОТ
Тип А 512/55А 12 V
55Ah C20 (1.75V/cell at 20 *C )
Размеры: длина 261, ширина 135, высота 230</t>
  </si>
  <si>
    <t>Weishaupt D160/215-2B, 380-400В, 50Гц, 18кВт, 38А, 2900 об/мин, IP54, Iso.-CI.F, Max Weishaupt GmbH, D-88475 Schwendi. Тип монтажа фланец.</t>
  </si>
  <si>
    <t>27.40.12.900.001.00.0796.000000000009</t>
  </si>
  <si>
    <t>тип цоколя G4, мощность 14 Вт, галогенная</t>
  </si>
  <si>
    <t>Лампа накаливания миниатюрная  R 14х32 Е14 30V 1,5W</t>
  </si>
  <si>
    <t>Подшипник шариковый 6205</t>
  </si>
  <si>
    <t>Тип электрическая
Мощность, кВт 15,0
Площадь обогрева 150
Расход воздуха, куб.м/ч 1150
Нагревательный элемент трубчатый
Вентиляция без нагрева Есть
Влагозащитный корпус Да
Напряжение сети, В 380 В</t>
  </si>
  <si>
    <t>28.11.41.300.018.00.0839.000000000000</t>
  </si>
  <si>
    <t>Комплект прокладок</t>
  </si>
  <si>
    <t>Perkins  SIZE K470-WP/S сер.номер AG37552*U620656L* 2004г.в.</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</si>
  <si>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</si>
  <si>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</si>
  <si>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</si>
  <si>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Perkins  SIZE K470-WP/S сер.номер AG37552*U620656L* 2004г.в.  Парт/н  поршней 3135J216L ABI</t>
  </si>
  <si>
    <t>28.11.42.300.026.00.0839.000000000001</t>
  </si>
  <si>
    <t>Комплект вкладышей</t>
  </si>
  <si>
    <t>для специальной и специализированной грузоподъемной техники, в комплекте шатунные и коренные вкладыши</t>
  </si>
  <si>
    <t>Perkins  SIZE K470-WP/S сер.номер AG37552*U620656L* 2004г.в.  Парт/н  вкладыши 050 ВН 31126311</t>
  </si>
  <si>
    <t>Perkins  SIZE K470-WP/S сер.номер AG37552*U620656L* 2004г.в.  Парт/н  вкладыши 050 ВН 31126391</t>
  </si>
  <si>
    <t>Perkins  SIZE K470-WP/S сер.номер AG37552*U620656L* 2004г.в.  Парт/н  вкладыши 050 ВН 31126381</t>
  </si>
  <si>
    <t>28.13.32.000.067.00.0796.000000000003</t>
  </si>
  <si>
    <t>Шайба</t>
  </si>
  <si>
    <t>к насосу, маслоотбойная</t>
  </si>
  <si>
    <t>Perkins  SIZE K470-WP/S сер.номер AG37552*U620656L* 2004г.в.  Парт/н  шайбы  050  31137561</t>
  </si>
  <si>
    <t>Perkins  SIZE K470-WP/S сер.номер AG37552*U620656L* 2004г.в.  Парт/н  шайбы  050  31137551</t>
  </si>
  <si>
    <t>29.32.30.990.098.01.0796.000000000001</t>
  </si>
  <si>
    <t>для легкового автомобиля, коленчатого вала</t>
  </si>
  <si>
    <t>Perkins  SIZE K470-WP/S сер.номер AG37552*U620656L* 2004г.в.  Парт/н  сальника 2418F701</t>
  </si>
  <si>
    <t>26.51.43.590.010.00.0796.000000000000</t>
  </si>
  <si>
    <t>Частотомер</t>
  </si>
  <si>
    <t xml:space="preserve"> цифровой</t>
  </si>
  <si>
    <t>Герцметр Perkins  SIZE K470-WP/S сер.номер AG37552*U620656L* 2004г.в.   Раз-р указателя 66 × 66мм</t>
  </si>
  <si>
    <t>26.51.43.550.000.00.0796.000000000000</t>
  </si>
  <si>
    <t>Вольтметр</t>
  </si>
  <si>
    <t>электромеханический, магнитоэлектрический, переменного тока</t>
  </si>
  <si>
    <t>Perkins  SIZE K470-WP/S сер.номер AG37552*U620656L* 2004г.в.   Раз-р указателя 66 × 66мм</t>
  </si>
  <si>
    <t>26.51.43.590.013.00.0796.000000000000</t>
  </si>
  <si>
    <t>Амперметр</t>
  </si>
  <si>
    <t>класс точности 6 А, ГОСТ 8711-93</t>
  </si>
  <si>
    <t xml:space="preserve">28.11.42.300.014.00.0796.000000000002 </t>
  </si>
  <si>
    <t>для дизельного двигателя, головки блока цилиндров, для специальной и специализированной грузоподъемной техники</t>
  </si>
  <si>
    <t>ДЭС DEUTZ BF6M 1015C2 cер.номер 9138344.  2001г.в</t>
  </si>
  <si>
    <t>28.11.42.900.005.01.0796.000000000000</t>
  </si>
  <si>
    <t>выпускной, для дизельного двигателя</t>
  </si>
  <si>
    <t>ДЭС DEUTZ BF6M 1015C2 cер.номер 9138344.  2001г.в     парт.номер клапана : 04220142 EXT 21060</t>
  </si>
  <si>
    <t>28.11.42.900.005.06.0796.000000000000</t>
  </si>
  <si>
    <t>всасывающий, для дизельного двигателя</t>
  </si>
  <si>
    <t>ДЭС DEUTZ BF6M 1015C2 cер.номер 9138344.  2001г.в     парт.номер клапана : 04220143 EXT 20990</t>
  </si>
  <si>
    <t>29.32.30.990.008.00.0796.000000000029</t>
  </si>
  <si>
    <t>Втулка</t>
  </si>
  <si>
    <t xml:space="preserve">для грузового автомобиля, для клапана направляющего </t>
  </si>
  <si>
    <t>ДЭС DEUTZ BF6M 1015C2 cер.номер 9138344.  2001г.в   Размер : 88 × 88 мм.</t>
  </si>
  <si>
    <t>25.11.10.300.005.00.0796.000000000000</t>
  </si>
  <si>
    <t>производственный, для размещения телекоммуникационного оборудования, сборно-разборное</t>
  </si>
  <si>
    <t>Утепленный контейнер помещение размерами 3м*3м, высота 3м для частотного преобразователя (оборудованный вентиляционными и кабельными каналами под шкафы ЧРП и кондиционер и с металлическим полом)</t>
  </si>
  <si>
    <t>Промышленный канальный кондиционер Carrier</t>
  </si>
  <si>
    <t xml:space="preserve">27.32.14.000.000.00.0006.000000000234 </t>
  </si>
  <si>
    <t>марка СБГ 3*95-6</t>
  </si>
  <si>
    <t>Силовой кабель СБл-3х95-10</t>
  </si>
  <si>
    <t>27.12.31.900.020.00.0796.000000000021</t>
  </si>
  <si>
    <t>кабельная, герметизированная универсальная, тип МГУ, для разделки кабелей и подключения к рельсовым цепям, 28 шинных клемм, вводных отверстий 3</t>
  </si>
  <si>
    <t>Кабельная муфта 1 кВ внутренней установки  EPKT-0063-L12-CEE01 (150-400мм)</t>
  </si>
  <si>
    <t>27.32.13.700.000.00.0006.000000000203</t>
  </si>
  <si>
    <t>марка ВВГ, 3*2,5 мм2</t>
  </si>
  <si>
    <t>Силовой кабель ВВГзнг -3х2,5  0,66 кВ</t>
  </si>
  <si>
    <t>27.32.13.700.000.00.0006.000000000226</t>
  </si>
  <si>
    <t>марка ВВГ, 4*2,5 мм2</t>
  </si>
  <si>
    <t>Силовой кабель ВВГзнг -4х2,5  0,66 кВ</t>
  </si>
  <si>
    <t>25.73.60.900.000.00.0796.000000000006</t>
  </si>
  <si>
    <t>кабельный, металлический</t>
  </si>
  <si>
    <t xml:space="preserve">Наконечник луженный 185 мм2 </t>
  </si>
  <si>
    <t>Наконечник луженный 95 мм2</t>
  </si>
  <si>
    <t>Наконечник луженный 70 мм2</t>
  </si>
  <si>
    <t>27.12.23.700.000.00.0796.000000000000</t>
  </si>
  <si>
    <t>серия КТ, электромагнитный</t>
  </si>
  <si>
    <t>Контактор TVS 1HO 32A 400B AC3 КАТУШКА 220в, 50ГЦ Schneider Electric</t>
  </si>
  <si>
    <t xml:space="preserve">28.13.28.000.000.00.0796.000000000000 </t>
  </si>
  <si>
    <t xml:space="preserve">Компрессор </t>
  </si>
  <si>
    <t>воздушный, электрический, со встроенным манометром и шлангом</t>
  </si>
  <si>
    <t>Компрессор NE 681 E</t>
  </si>
  <si>
    <t>Спиральный компрессор Danfoss SZ161-4VAI</t>
  </si>
  <si>
    <t>27.12.31.500.000.00.0796.000000000000</t>
  </si>
  <si>
    <t>Контроллер</t>
  </si>
  <si>
    <t>промышленный, для использования совместно с интеллектуальным лазерным микрометром, напряжение сети 24 В</t>
  </si>
  <si>
    <t>Контроллер Elivel ID 974</t>
  </si>
  <si>
    <t>28.25.30.900.005.00.0796.000000000000</t>
  </si>
  <si>
    <t>осушитель, для удаления влаги из хладагента, к холодильному оборудованию</t>
  </si>
  <si>
    <t>Фильтр осушитель DENA 50гр</t>
  </si>
  <si>
    <t>27.51.15.300.000.00.0796.000000000000</t>
  </si>
  <si>
    <t>обычный, напольный</t>
  </si>
  <si>
    <t>Вентилятор 500мм 1 фаз</t>
  </si>
  <si>
    <t xml:space="preserve">22.19.40.300.000.00.0796.000000000000 </t>
  </si>
  <si>
    <t>клиновый, приводный, с сечением Z(0)-500, ГОСТ 1284.2-89</t>
  </si>
  <si>
    <t>Ремень клиновой GATES SPA 1W882 DELTA NARRO</t>
  </si>
  <si>
    <t>28.13.32.000.070.00.0796.000000000000</t>
  </si>
  <si>
    <t>для пневмосистем, давление 0,16-1,00 МПа, условный диаметр 2,5 мм</t>
  </si>
  <si>
    <t>Реле давления воды VKS 05 M SIKA</t>
  </si>
  <si>
    <t xml:space="preserve">27.12.40.900.031.00.0796.000000000002 </t>
  </si>
  <si>
    <t>Контакт</t>
  </si>
  <si>
    <t>подвижный, для разъединителя</t>
  </si>
  <si>
    <t>Вспомогательный сигнальный контакт S2C-S/H6R</t>
  </si>
  <si>
    <t>Контактор 3RT2026-1AB00, 3 пол., АС-3, 11кВт/400В, блок контакты 1НО+1НЗ, ном.напряжение управления 24В АС 50ГЦ, типоразмер S0 ,винтовые клемы</t>
  </si>
  <si>
    <t>Контактор 3RT2027-1AB00, 3 пол., АС-3, 15кВт/400В, блок контакты 1НО+1НЗ, ном.напряжение управления 24В АС 50ГЦ, типоразмер S0 ,винтовые клемы</t>
  </si>
  <si>
    <t>27.33.11.100.003.00.0796.000000000000</t>
  </si>
  <si>
    <t>Привод</t>
  </si>
  <si>
    <t>для разъединителя контактной сети переменного тока</t>
  </si>
  <si>
    <t>Электропривод задвижки Belimo AF 24</t>
  </si>
  <si>
    <t>Компрессор для врывозащищенного кондиционера Lark VP 128KSE-TFP-522 R410A</t>
  </si>
  <si>
    <t>Вентилятор конденсатора газов Lark модель-YBF 2-90S-6  0,75Квт</t>
  </si>
  <si>
    <t>Вентилятор конденсатора газов Lark модель-YBF 2-100L-6  1,5Квт</t>
  </si>
  <si>
    <t>Вентилятор YDK 50-6</t>
  </si>
  <si>
    <t>26.20.13.000.008.04.0796.000000000001</t>
  </si>
  <si>
    <t>моноблок, универсальный (решающий широкий круг задач), Высокопроизводительный</t>
  </si>
  <si>
    <t xml:space="preserve">Моноблок Север MGM 103 S </t>
  </si>
  <si>
    <t xml:space="preserve">Вентилятор для ЧРП LDX:L0133994
FAN W2E 200-HK38-01 FOR DYNAVERT
ECCN: N     AL: N
</t>
  </si>
  <si>
    <t xml:space="preserve"> Вентилятор для ЧРП LDX:L0133937
RADIAL-FLOW FAN D2E 133-CI33-22 FOR DYNAVERT
ECCN: N     AL: N
</t>
  </si>
  <si>
    <t>27.11.22.300.000.00.0796.000000000351</t>
  </si>
  <si>
    <t>переменного тока, асинхронный, однофазный, с номинальной частотой сети на 50 Гц, с синхронной частотой вращения 500 мин, номинальная мощность 0,06 кВт</t>
  </si>
  <si>
    <t>Электродвигатель асинхронный 4BP90LY2  "NIROCC  BY.ME92BO1543   IE xde IIBT4  - 40°C≤ t≤  +40°C   2/20 kW  1420 r/min⁻¹  220/380 V  9,0/ 6,2A  КПД 81,0%</t>
  </si>
  <si>
    <t>28.13.14.900.002.02.0839.000000000006</t>
  </si>
  <si>
    <t xml:space="preserve"> центробежный, тип УЭЦН-400, секционный, вихревой, комплектующих 11-20 предметов</t>
  </si>
  <si>
    <t>УЭЦН</t>
  </si>
  <si>
    <t>Механическое торцевое уплотнение k насосy KSB Multitec MTC 65/6A-6,1 22,63. Тип уплотнения: одинарное H7N</t>
  </si>
  <si>
    <t xml:space="preserve">  Анализатор влажности</t>
  </si>
  <si>
    <t>Измерительная ячейки в сборе с корпусом охладителя для анализатора 241, код 100-2486 – 2 шт.</t>
  </si>
  <si>
    <t>Зеркало для анализатора 241, код 100-1037</t>
  </si>
  <si>
    <t>Опора измерительной камеры для анализатора 241, код 100-1184</t>
  </si>
  <si>
    <t>Охладитель термоэлектрический (Пельтье), код 100-1578, в комплекте с теплопроводной пастой, код 301-1078</t>
  </si>
  <si>
    <t>Ремкомплект для блока фильтров 241, код 100-1848</t>
  </si>
  <si>
    <t>Генератор влажности 50 ppm для анализатора 3050, код 305010901S</t>
  </si>
  <si>
    <t>Осушитель для анализатора 3050, код 305400901S</t>
  </si>
  <si>
    <t>Измерительная ячейка датчика для анализатора 3050, код 305122901S</t>
  </si>
  <si>
    <t xml:space="preserve">Расходомер (0-200) мл/мин для анализатора 3050, код 305449901S </t>
  </si>
  <si>
    <t>Соленоидный клапан пропорциональный для анализатора 3050, код 305648901</t>
  </si>
  <si>
    <t>25.99.29.490.078.00.0796.000000000021</t>
  </si>
  <si>
    <t>кабельный, для прокладки проводов и кабелей, перфорированного типа, стальной, оцинкованный, длина 2500 мм, ширина 200 мм, высота 50 мм, толщина 1,5 мм</t>
  </si>
  <si>
    <t>Кабельный лоток ЛПМЗТ/ЛНМЗТ 200х100х2500. Короб металлический оцинкованный (200х100х2500) (Состав соединительного комплекта:  полки – 2 шт.,  кронштейны – 2 шт., соединитель лотковый, скоба крышки универсальная, винт М6х16 – 4 шт., винт М6х20 – 4 шт., гайка М6 – 10 шт., шайба звездочка  – 16 шт.)</t>
  </si>
  <si>
    <t>25.99.29.490.078.00.0796.000000000023</t>
  </si>
  <si>
    <t>кабельный, для прокладки проводов и кабелей, перфорированного типа, стальной, оцинкованный, длина 2500 мм, ширина 400 мм, высота 50 мм, толщина 1,5 мм</t>
  </si>
  <si>
    <t>Перфорированный кабельный лоток оцинкованный замковый (400х50х2500х07)  (Состав соединительного комплекта:  полки и кронштейны, соединитель лотковый, скоба крышки универсальная, винт М6х16 – 4 шт., винт М6х20 – 4 шт., гайка М6 – 10 шт., шайба звездочка  – 16 шт.)</t>
  </si>
  <si>
    <t xml:space="preserve">Перфорированный кабельный лоток оцинкованный (400х150х3000х1,2) лестничного типа оцинкованный (Состав соединительного комплекта:  полки и кронштейны, соединитель лотковый, скоба крышки универсальная, винт М6х16 – 4 шт., винт М6х20 – 4 шт., гайка М6 – 10 шт., шайба звездочка  – 16 шт.) </t>
  </si>
  <si>
    <t>28.29.12.900.005.00.0796.000000000000</t>
  </si>
  <si>
    <t>Установка очистки масел</t>
  </si>
  <si>
    <t>сепаратор центробежный</t>
  </si>
  <si>
    <t xml:space="preserve">Рабочее давление 43-55 бар.
Максимальное давление 60-бар.
Производительность 20-70 тыс. м3/час.
Среда газ экспортный, после компрессора
</t>
  </si>
  <si>
    <t>20.13.31.700.010.00.0166.000000000000</t>
  </si>
  <si>
    <t>Йодид калия (йодистый калий)</t>
  </si>
  <si>
    <t>особой чистоты</t>
  </si>
  <si>
    <t xml:space="preserve">Калий гидроокись, КОН, х.ч. </t>
  </si>
  <si>
    <t>26.51.53.200.000.00.0796.000000000000</t>
  </si>
  <si>
    <t>Хроматограф</t>
  </si>
  <si>
    <t>газовый, лабораторный, аналитический, стационарный</t>
  </si>
  <si>
    <t xml:space="preserve">Поточный газовый хроматограф для определения компонентного состава и примесей серосодержащих компонентов. Система подготовки пробы. Детекторы: TCD/FPD.
Дополнительное измерение углеводородов: С6+, CO2, N2, O2, H2S, MeSH, EtSH.
Определение по ГОСТ 31371.7-2008, ГОСТ 53367-2009
Газ носитель: гелий
Фильтра и система подготовки пробы
</t>
  </si>
  <si>
    <t xml:space="preserve">насос типа ТР 100-370/4 А-F-A-BAQE. Q-163,5 м3/час, напор- 29,3 м, </t>
  </si>
  <si>
    <t>25.73.40.190.003.01.0796.000000000002</t>
  </si>
  <si>
    <t>Резец токарный</t>
  </si>
  <si>
    <t>из быстрорежущей стали, отрезной, ГОСТ 18874-73</t>
  </si>
  <si>
    <t>Резцы токарные с напаянной твердосплавной пластиной марки Т5К10. Державка стальная (Ст45) р-ры в сечении 16х25 длина 130 мм*.</t>
  </si>
  <si>
    <t xml:space="preserve">28.22.14.450.010.00.0796.000000000021 </t>
  </si>
  <si>
    <t>Кран козловой</t>
  </si>
  <si>
    <t>двубалочный, грузоподъемность 10 т</t>
  </si>
  <si>
    <t>Кран козловой мобильный г/п 10т., пролет 10 меторв, в/п 4,7 метров (механический). Таль ручная механическая г/п 10т., в/п 3 метра + телега на передвижение (механическая). Полное техническое освидетельствование (ПТО). Монтаж.</t>
  </si>
  <si>
    <t>32.30.14.000.000.00.0796.000000000000</t>
  </si>
  <si>
    <t>Мат</t>
  </si>
  <si>
    <t>гимнастический</t>
  </si>
  <si>
    <t>Мат гимнастический 100 см х 200 см х 10 см
Предназначен для проведения различных спортивных и развлекательных мероприятий, где требуется обеспечение безопасного приземления на пол. Материал покрышки  из искусственной кожи, наполнитель мата - поролон. 
Для производства покрышки мата должна использоваться  прочная искусственная кожа, для предотвращения скольжения по полу при занятиях.
По торцу мата долна быть расположена молния</t>
  </si>
  <si>
    <t>32.30.15.600.000.02.0796.000000000000</t>
  </si>
  <si>
    <t>Ракетки</t>
  </si>
  <si>
    <t>для бадминтона</t>
  </si>
  <si>
    <t>Ракетка для бадминтона Yonex - разработанная для любителей бадминтона, ищущих маневренность и силу, не желающих терять контроль. Увеличение мощности смэша на 5%. Особый обод ракеток сформирован жёсткой структурой, которая максимизирует силу изгиба головы ракетки. Боковины обода тоньше, позволяя ободу изгибаться больше.Вес: 3U (85-89.9g) Баланс: в голову Жесткость: средняя Материал обода: graphite, tungsten Материал стержня: graphite Артикул: vt5</t>
  </si>
  <si>
    <t>22.29.29.900.052.00.0796.000000000001</t>
  </si>
  <si>
    <t>Коврик</t>
  </si>
  <si>
    <t xml:space="preserve"> каримат</t>
  </si>
  <si>
    <t>Коврик для занятий йогой. Размер 172 на 61 см</t>
  </si>
  <si>
    <t>14.19.22.110.005.00.0839.000000000000</t>
  </si>
  <si>
    <t>Костюм (комплект)</t>
  </si>
  <si>
    <t xml:space="preserve">форма для бадминтона, для мальчиков, из хлопчатобумажной ткани, состоит из тенниски и шорт </t>
  </si>
  <si>
    <t>Форма для бадминтона с качественным нанесением логотипа и номера</t>
  </si>
  <si>
    <t>14.19.22.190.003.01.0839.000000000004</t>
  </si>
  <si>
    <t>Костюм</t>
  </si>
  <si>
    <t>мужской, спортивный, из синтетической ткани, состоит из футболки, шорт, гетр, щитков</t>
  </si>
  <si>
    <t>Форма для настольного тенниса  с качественным нанесением логотипа и номера муж.</t>
  </si>
  <si>
    <t>14.19.22.290.004.01.0839.000000000002</t>
  </si>
  <si>
    <t>женский, спортивный, из синтетической ткани, состоит из футболки, шорт,наколенников</t>
  </si>
  <si>
    <t>Форма для настольного тенниса  с качественным нанесением логотипа и номера жен.</t>
  </si>
  <si>
    <t>14.19.12.410.000.00.0796.000000000000</t>
  </si>
  <si>
    <t>Плавки</t>
  </si>
  <si>
    <t>мужские, купальные, трикотажные, из хлопчатобумажной пряжи, ГОСТ 31408-2009</t>
  </si>
  <si>
    <t>Плавки муж</t>
  </si>
  <si>
    <t>14.19.22.500.008.00.0796.000000000000</t>
  </si>
  <si>
    <t>Купальник</t>
  </si>
  <si>
    <t>женский, спортивный для плавания, из синтетической ткани</t>
  </si>
  <si>
    <t>Купальник жен</t>
  </si>
  <si>
    <t xml:space="preserve">Разгибание спины. Наличие контурных подушек из формованных пеноматериалов; Защита подушек пластиковыми основаниями для повышения долговечности. Уретановые молдинги для защиты окрашенных поверхностей; Размеры (Д x Ш x В)-168см х 168см х 145см. Вес-193кг. Защита порошковым покрытием, наносимым в электростатическом поле и обеспечивающим максимальное сцепление и долговечность; Рама из стали толщиной 3,18 мм обеспечивающей максимальную структурную прочность; Резиновые опоры защищающие основание рамы и препятствующие скольжению тренажера. Рукояти с фикасацией алюминиевыми воротниками исключающими проскальзывание в ходе использования тренажера; Рукояти из не абсорбирующего влагу, устойчивого к износу и повреждениям материала на основе прессованной терморезины. Опоры расположены под углом, что дает максимальный комфорт. Нижние валики хорошо стабилизируют тело и не вызывают неудобств.
(Д x Ш x В)- 127 см x 94 см x 97 см. Вес-73 кг.
</t>
  </si>
  <si>
    <t>32.30.14.000.023.00.0796.000000000000</t>
  </si>
  <si>
    <t>обрезиненный, олимпийский (цветной)</t>
  </si>
  <si>
    <t>Диски, Олимпийский обрезиненный, 2.5 кг.
Посадочный диаметр 50 мм
Материал полиуретан, посадочное отверстие – сталь 
 Контрастная весовая маркировка</t>
  </si>
  <si>
    <t>Диски, Олимпийский обрезиненный, 5 кг.
Посадочный диаметр 50 мм
Материал полиуретан, посадочное отверстие – сталь 
 Контрастная весовая маркировка</t>
  </si>
  <si>
    <t>Диски, Олимпийский обрезиненный, 10 кг.
Посадочный диаметр 50 мм
Материал полиуретан, посадочное отверстие – сталь 
 Контрастная весовая маркировка</t>
  </si>
  <si>
    <t>Диски, Олимпийский обрезиненный, 15 кг.
Посадочный диаметр 50 мм
Материал полиуретан, посадочное отверстие – сталь 
 Контрастная весовая маркировка</t>
  </si>
  <si>
    <t>Диски, Олимпийский обрезиненный, 20 кг.
Посадочный диаметр 50 мм
Материал полиуретан, посадочное отверстие – сталь 
 Контрастная весовая маркировка</t>
  </si>
  <si>
    <t>Диски, Олимпийский обрезиненный, 25 кг.
Посадочный диаметр 50 мм
Материал полиуретан, посадочное отверстие – сталь 
 Контрастная весовая маркировка</t>
  </si>
  <si>
    <t>32.30.14.000.024.00.0796.000000000000</t>
  </si>
  <si>
    <t>стальной, олимпийский, пружинный</t>
  </si>
  <si>
    <t>Замки для грифа.
Традиционный пружинный замок для грифа. Изготовлен из пружинной стали. Замок с пластиковыми рукоятями.</t>
  </si>
  <si>
    <t>32.30.15.500.000.00.0796.000000000000</t>
  </si>
  <si>
    <t>Мяч</t>
  </si>
  <si>
    <t>для тенниса</t>
  </si>
  <si>
    <t xml:space="preserve"> Мячи для большого тенниса </t>
  </si>
  <si>
    <t>Соединительная муфта между
электродвигателем и редуктором на насос NM125SY06S36Z.</t>
  </si>
  <si>
    <t>Комплект резиновых вставок для
соединительной муфты между
электродвигателем и редуктором на насос NM125SY06S36Z. 1 комплект - 8 штук</t>
  </si>
  <si>
    <t>Кызылординская обл. г. Кызылорда, пгт. Тасбугет, ул. Амангельды 100</t>
  </si>
  <si>
    <t>Ноябрь, декабрь 2016</t>
  </si>
  <si>
    <t>РК, г. Кызылорда, склад ГУ "КГМ"</t>
  </si>
  <si>
    <t>DDP</t>
  </si>
  <si>
    <t>январь-декабрь 2016г.</t>
  </si>
  <si>
    <t>авансовый платеж-30%, оставшаяся часть в течении 30 рабочих дней с момента подписания акта приема-передачи поставленных товаров</t>
  </si>
  <si>
    <t>Бутылка</t>
  </si>
  <si>
    <t>ТПХ</t>
  </si>
  <si>
    <t>Апрель, май</t>
  </si>
  <si>
    <t>11;</t>
  </si>
  <si>
    <t>РК, г. Астана, представительство "КГМ"</t>
  </si>
  <si>
    <t>Октябрь, ноябрь</t>
  </si>
  <si>
    <t>до 20 декабря 2017г.</t>
  </si>
  <si>
    <t>авансовый платеж-0%, оставшаяся часть в течении 30 рабочих дней с момента подписания акта приема-передачи поставленных товаров</t>
  </si>
  <si>
    <t>796</t>
  </si>
  <si>
    <t>штука</t>
  </si>
  <si>
    <t>Февраль, Март</t>
  </si>
  <si>
    <t>до 1 декабря 2017г.</t>
  </si>
  <si>
    <t>11; 14;</t>
  </si>
  <si>
    <t>июль, август</t>
  </si>
  <si>
    <t>Кызылординская обл., м/р "Акшабулак", склад "КГМ"</t>
  </si>
  <si>
    <t>В течение 90 дней</t>
  </si>
  <si>
    <t>018</t>
  </si>
  <si>
    <t>Метр погонный</t>
  </si>
  <si>
    <t>4; 11; 22;</t>
  </si>
  <si>
    <t>4; 8;</t>
  </si>
  <si>
    <t>август, сентябрь</t>
  </si>
  <si>
    <t>19;20;21;</t>
  </si>
  <si>
    <t>Май, июнь</t>
  </si>
  <si>
    <t>В течение 60 дней</t>
  </si>
  <si>
    <t>11; 14; 18; 19; 20; 21;</t>
  </si>
  <si>
    <t>Исключен;</t>
  </si>
  <si>
    <t>Комплект</t>
  </si>
  <si>
    <t>Март, апрель</t>
  </si>
  <si>
    <t>7; 11; 18; 19; 20; 21;</t>
  </si>
  <si>
    <t>ОВХ</t>
  </si>
  <si>
    <t>22; 
(пп.4 п.137)</t>
  </si>
  <si>
    <t>11; 14; 18; 20; 21;</t>
  </si>
  <si>
    <t>Январь, Февраль</t>
  </si>
  <si>
    <t>Исключена 944-СЗ от 05.05.2017</t>
  </si>
  <si>
    <t>Килограмм</t>
  </si>
  <si>
    <t>Пара</t>
  </si>
  <si>
    <t>Рулон</t>
  </si>
  <si>
    <t>778</t>
  </si>
  <si>
    <t>Упаковка</t>
  </si>
  <si>
    <t>Одна пачка</t>
  </si>
  <si>
    <t>839</t>
  </si>
  <si>
    <t>8; 11; 15;</t>
  </si>
  <si>
    <t>8; 15;</t>
  </si>
  <si>
    <t>7;</t>
  </si>
  <si>
    <t>Исключен на осн. 648-СЗ от 30.03.17г.</t>
  </si>
  <si>
    <t>006</t>
  </si>
  <si>
    <t>Метр</t>
  </si>
  <si>
    <t>Исключен на осн. 685-СЗ от 04.04.17г.</t>
  </si>
  <si>
    <t>Исключен на осн. 727-СЗ от 11.04.17г.</t>
  </si>
  <si>
    <t>1109-СЗ от 26.05.17</t>
  </si>
  <si>
    <t>19; 20; 21; 11; Кор.3</t>
  </si>
  <si>
    <t>6; 7; 8; 11; 15; 22;</t>
  </si>
  <si>
    <t>6; 11;</t>
  </si>
  <si>
    <t>8; 15; 22;</t>
  </si>
  <si>
    <t>11; 18; 20; 21;</t>
  </si>
  <si>
    <t xml:space="preserve"> </t>
  </si>
  <si>
    <t>11; 18; 19; 20; 21;</t>
  </si>
  <si>
    <t>июнь, июль</t>
  </si>
  <si>
    <t>Кызылординская обл. г. Кызылорда, пгт. Тасбугет, ул. Амангельды 101</t>
  </si>
  <si>
    <t>797</t>
  </si>
  <si>
    <t>В течение 150 дней</t>
  </si>
  <si>
    <t>14;</t>
  </si>
  <si>
    <t>7; 11;.</t>
  </si>
  <si>
    <t>Набор</t>
  </si>
  <si>
    <t>6; 7; 11;</t>
  </si>
  <si>
    <t>7;11;</t>
  </si>
  <si>
    <t>5108</t>
  </si>
  <si>
    <t>Один баллон</t>
  </si>
  <si>
    <t>Исключен
(62-СЗ от 16.01.17)</t>
  </si>
  <si>
    <t xml:space="preserve"> 168</t>
  </si>
  <si>
    <t>Тонна (метрическая)</t>
  </si>
  <si>
    <t>055</t>
  </si>
  <si>
    <t>Метр квадратный</t>
  </si>
  <si>
    <t>Литр</t>
  </si>
  <si>
    <t>459-СЗ от 23.02.17</t>
  </si>
  <si>
    <t>2388-СЗ от 14.12.16</t>
  </si>
  <si>
    <t>Исключен на осн. 793-СЗ от 20.04.17г.</t>
  </si>
  <si>
    <t>Метр кубический</t>
  </si>
  <si>
    <t>18; 20; 21;</t>
  </si>
  <si>
    <t>апрель, май</t>
  </si>
  <si>
    <t>8; 11; 15; 18; 20; 21; 22;</t>
  </si>
  <si>
    <t>Исключен (849-СЗ от 26.04.2017</t>
  </si>
  <si>
    <t>Исключен
(109-СЗ от 19.01.17);</t>
  </si>
  <si>
    <t>6; 7;11; 19; 20; 21;</t>
  </si>
  <si>
    <t>11; 19; 20; 21;</t>
  </si>
  <si>
    <t>7; 11; 22;</t>
  </si>
  <si>
    <t>6;</t>
  </si>
  <si>
    <t>8;11;15;22;</t>
  </si>
  <si>
    <t>Июнь, июль</t>
  </si>
  <si>
    <t>991-СЗ от 12.05.17</t>
  </si>
  <si>
    <t>Апрель, Май</t>
  </si>
  <si>
    <t>7; 11; 22;
(пп.4 п.137)</t>
  </si>
  <si>
    <t xml:space="preserve">6; </t>
  </si>
  <si>
    <t>Июль, август</t>
  </si>
  <si>
    <t>18; 20; 21;
929-СЗ от 03.05.17</t>
  </si>
  <si>
    <t>11; 18; 19; 20; 21 Кор.3</t>
  </si>
  <si>
    <t>18; 19 ; 20; 21;</t>
  </si>
  <si>
    <t>6; 11; 19; 20; 21;
(400-СЗ от 17.02.17)</t>
  </si>
  <si>
    <t>7; 11; 22; 
(пп.4 п.137)</t>
  </si>
  <si>
    <t>11; 18;</t>
  </si>
  <si>
    <t>11; 18; 20; 21;
(991-СЗ от 12.05.17)</t>
  </si>
  <si>
    <t>11;19;20;21 Кор.3</t>
  </si>
  <si>
    <t>11;18;19;20;21 Кор.3</t>
  </si>
  <si>
    <t>7; 11; 15; 22;</t>
  </si>
  <si>
    <t>18; 20; 21;
1139-СЗ от 30.05.17</t>
  </si>
  <si>
    <t>872</t>
  </si>
  <si>
    <t>Флакон</t>
  </si>
  <si>
    <t>11;18;19;20;21;</t>
  </si>
  <si>
    <t>11;19;20;21;</t>
  </si>
  <si>
    <t>ОИН</t>
  </si>
  <si>
    <t>11; 15; 22;</t>
  </si>
  <si>
    <t>Исключен на осн. 661-СЗ от 30.03.17г.
11; 16; 17;
(162-СЗ от 26.01.17)</t>
  </si>
  <si>
    <t>6;
1104-СЗ от 25.05.17</t>
  </si>
  <si>
    <t>исключена</t>
  </si>
  <si>
    <t>7; 8; 11; 15; 18; 20; 21; 22;
(749-СЗ от 14.04.17г.)</t>
  </si>
  <si>
    <t>6; 7; 11; 18; 20; 21;</t>
  </si>
  <si>
    <t>7; 11;</t>
  </si>
  <si>
    <t>7; 11; 18; 20; 21;</t>
  </si>
  <si>
    <t>май, июль</t>
  </si>
  <si>
    <t>8; 11; 15; 22;</t>
  </si>
  <si>
    <t>11; 18; 19; 20; 21;
(доп.объем в соответствии с пп.4 п.133)</t>
  </si>
  <si>
    <t>3;11;</t>
  </si>
  <si>
    <t>1101-СЗ от 25.05.17</t>
  </si>
  <si>
    <t>6; 7;</t>
  </si>
  <si>
    <t>авансовый платеж-%, оставшаяся часть в течении 30 рабочих дней с момента подписания акта приема-передачи поставленных товаров</t>
  </si>
  <si>
    <t>1190-СЗ от 05.06.17</t>
  </si>
  <si>
    <t>Исключен на осн. 785-СЗ от 20.04.17г.</t>
  </si>
  <si>
    <t>11; 22;</t>
  </si>
  <si>
    <t>11; 18; 20; 21;
(875-СЗ от 28.04.17)</t>
  </si>
  <si>
    <t>май,июль</t>
  </si>
  <si>
    <t>Исключен на осн. 391-СЗ от 20.02.17г.</t>
  </si>
  <si>
    <t>Исключен на осн. 661-СЗ от 30.03.17г.
7; 11; 22;
(пп.4 п.137)</t>
  </si>
  <si>
    <t>6; 7; 11; 22;</t>
  </si>
  <si>
    <t>Исключена (849-СЗ от 26.04.2017)</t>
  </si>
  <si>
    <t>Исключен на осн. 541-СЗ от 07.03.17г.</t>
  </si>
  <si>
    <t>11; 18; 20; 21;
(Приостановлен по 450-СЗ от 27.02.17)</t>
  </si>
  <si>
    <t>Июнь-июль</t>
  </si>
  <si>
    <t>11; 
(Возобновлен по 1055-СЗ от 22.05.17)</t>
  </si>
  <si>
    <t>1075-СЗ от 24.05.17</t>
  </si>
  <si>
    <t>Кызылординская обл.,  склад ГУ "КГМ"</t>
  </si>
  <si>
    <t>метр</t>
  </si>
  <si>
    <t>3;4;5;</t>
  </si>
  <si>
    <t xml:space="preserve">исключена  </t>
  </si>
  <si>
    <t>Исключен в соответствии с 493-СЗ от 28.02.17г.</t>
  </si>
  <si>
    <t>19; 20; 21;</t>
  </si>
  <si>
    <t>979-СЗ от 12.05.17</t>
  </si>
  <si>
    <t>комплект</t>
  </si>
  <si>
    <t>Исключена</t>
  </si>
  <si>
    <t>1124-СЗ от 29.05.17</t>
  </si>
  <si>
    <t>7; 11; 
(пп.4 п.137)</t>
  </si>
  <si>
    <t>6; 7; 11;
878-СЗ от 28.04.17</t>
  </si>
  <si>
    <t>6; 11; 15; 22;</t>
  </si>
  <si>
    <t>6; 11; 18; 20; 21;</t>
  </si>
  <si>
    <t>11; 119; 20; 21;</t>
  </si>
  <si>
    <t>7; 8; 15; 18; 19; 20; 21; 22;</t>
  </si>
  <si>
    <t>8; 11; 15; 18; 19; 20; 21; 22;</t>
  </si>
  <si>
    <t>11; 16; 17;</t>
  </si>
  <si>
    <t>3; 4; 5; 11; 19; 20; 21;</t>
  </si>
  <si>
    <t>3; 4; 5</t>
  </si>
  <si>
    <t xml:space="preserve"> Исключена СЗ-934 от 11.05.2017</t>
  </si>
  <si>
    <t>1700</t>
  </si>
  <si>
    <t>11; 18; 20;21;</t>
  </si>
  <si>
    <t>11; 19; 20;21;</t>
  </si>
  <si>
    <t>Исключен 237-СЗ от 02.02.17</t>
  </si>
  <si>
    <t>11;18;20;21;</t>
  </si>
  <si>
    <t>6; 11;
1077-СЗ</t>
  </si>
  <si>
    <t>Исключен на основании 412-СЗ от 17.02.17г.;</t>
  </si>
  <si>
    <t>Исключен;
472-СЗ от 27.02.17</t>
  </si>
  <si>
    <t>Исключен на основании 412-СЗ от 17.02.17г;</t>
  </si>
  <si>
    <t>6; 11;
163-СЗ от 26.01.17</t>
  </si>
  <si>
    <t>1109-СЗ от 26.05.17;</t>
  </si>
  <si>
    <t>Исключена (Служебная записка  № 896-СЗ от 03.05.2017)</t>
  </si>
  <si>
    <t>6; 11;
Исключен на основании 412-СЗ от 17.02.17г.;</t>
  </si>
  <si>
    <t>3; 4; 5; 11;</t>
  </si>
  <si>
    <t>Исключен на основании 568-СЗ от 10.03.17</t>
  </si>
  <si>
    <t>Бутылка/литр</t>
  </si>
  <si>
    <t>7; 11; 19; 20; 21;</t>
  </si>
  <si>
    <t>6; 7; 8; 11; 15; 22;
(пп.4 п.137)</t>
  </si>
  <si>
    <t>6; 11; 19; 20;21;</t>
  </si>
  <si>
    <t>1006-СЗ от 17.05.17</t>
  </si>
  <si>
    <t>3; 4; 5; 6; 11;
(238-СЗ от 02.02.17)</t>
  </si>
  <si>
    <t>Исключен на осн. 690-СЗ от 04.04.17г.</t>
  </si>
  <si>
    <t>7; 11; 19; 20; 21;
(527-СЗ от 07.03.17г.)
1006-СЗ от 17.05.17</t>
  </si>
  <si>
    <t>Апрель, июнь, август</t>
  </si>
  <si>
    <t>июлб, август</t>
  </si>
  <si>
    <t>11; 18; 19; 20;21;</t>
  </si>
  <si>
    <t>3; 11;</t>
  </si>
  <si>
    <t>7;11;18;19;20;21;</t>
  </si>
  <si>
    <t>май, июнь</t>
  </si>
  <si>
    <t>11; 22</t>
  </si>
  <si>
    <t>новая позиция</t>
  </si>
  <si>
    <t>В течение 120 дней</t>
  </si>
  <si>
    <t>5;11;</t>
  </si>
  <si>
    <t>3; 4; 5; 6; 7; 11;</t>
  </si>
  <si>
    <t>Март, Апрель</t>
  </si>
  <si>
    <t>11 ;</t>
  </si>
  <si>
    <t>3; 4; 5; 7;</t>
  </si>
  <si>
    <t>3; 4; 5; 7; 16; 17;</t>
  </si>
  <si>
    <t>Кызылординская обл., г. Кызылорда, склад КГМ</t>
  </si>
  <si>
    <t>в течение 30 дней</t>
  </si>
  <si>
    <t>РК, г. Кызылорда, склад м.р. Акшабулак</t>
  </si>
  <si>
    <t>3; 4; 5; 6; 7;</t>
  </si>
  <si>
    <t>15; 22;</t>
  </si>
  <si>
    <t>3; 4; 5; 6; 11;</t>
  </si>
  <si>
    <t>3; 4; 5; 7; 11;</t>
  </si>
  <si>
    <t>7;11;18;20;21;</t>
  </si>
  <si>
    <t>6; 7; 16; 17;</t>
  </si>
  <si>
    <t xml:space="preserve">11; 16; 17; </t>
  </si>
  <si>
    <t>6; 11;
(844-СЗ от 25.04.17)</t>
  </si>
  <si>
    <t>Кызылординская обл., склад "ГУ КГМ"</t>
  </si>
  <si>
    <t>11; 12; (900-СЗ от 03.05.2017)</t>
  </si>
  <si>
    <t>Литр (куб. дм.)</t>
  </si>
  <si>
    <t>Исключен на осн. 785-СЗ от 20.04.17</t>
  </si>
  <si>
    <t>15; 22;
(пп.4 п.137)</t>
  </si>
  <si>
    <t>с момента объявления до заключения договора</t>
  </si>
  <si>
    <t>Апрель, июнь</t>
  </si>
  <si>
    <t>744-СЗ от 14.04.17г.</t>
  </si>
  <si>
    <t>пп.3 п.137</t>
  </si>
  <si>
    <t xml:space="preserve">Новая позиция </t>
  </si>
  <si>
    <t>Штука</t>
  </si>
  <si>
    <t>упаковка</t>
  </si>
  <si>
    <t>пара</t>
  </si>
  <si>
    <t>килограмм</t>
  </si>
  <si>
    <t>итого по товаром</t>
  </si>
  <si>
    <t>95.21.10.000.000.00.0999.000000000000</t>
  </si>
  <si>
    <t>Работы по ремонту бытовых электроприборов</t>
  </si>
  <si>
    <t>Ремонт бытовой техники</t>
  </si>
  <si>
    <t>4 Р</t>
  </si>
  <si>
    <t>33.12.19.100.003.00.0999.000000000000</t>
  </si>
  <si>
    <t>Работы по ремонту/модернизации оборудования спутникового телевидения и аналогичных систем</t>
  </si>
  <si>
    <t xml:space="preserve">Техническое обслуживание антенно-мачтового сооружения </t>
  </si>
  <si>
    <t>5 Р</t>
  </si>
  <si>
    <t>6 Р</t>
  </si>
  <si>
    <t>7 Р</t>
  </si>
  <si>
    <t>95.11.10.000.002.00.0999.000000000000</t>
  </si>
  <si>
    <t>Работы по ремонту/модернизации компьютерной/периферийной оргтехники/оборудования и их частей</t>
  </si>
  <si>
    <t>Техобслуживание и ремонт оргтехники</t>
  </si>
  <si>
    <t>8 Р</t>
  </si>
  <si>
    <t>9 Р</t>
  </si>
  <si>
    <t>10 Р</t>
  </si>
  <si>
    <t>11 Р</t>
  </si>
  <si>
    <t>Работы по ремонту автотранспортных средств, систем, узлов и агрегатов</t>
  </si>
  <si>
    <t>Техобслуживание и ремонт транспорта Форд F-350</t>
  </si>
  <si>
    <t>11-1 Р</t>
  </si>
  <si>
    <t>12 Р</t>
  </si>
  <si>
    <t>45.20.21.000.001.00.0999.000000000000</t>
  </si>
  <si>
    <t>Техобслуживание и ремонт транспорта Форд Рейнджер</t>
  </si>
  <si>
    <t>12-1 Р</t>
  </si>
  <si>
    <t>13 Р</t>
  </si>
  <si>
    <t>Техническое обслуживание Мультикара (вилочный погрузчик)</t>
  </si>
  <si>
    <t>13-1 Р</t>
  </si>
  <si>
    <t>14 Р</t>
  </si>
  <si>
    <t>33.12.12.500.000.00.0999.000000000000</t>
  </si>
  <si>
    <t>Работы по ремонту/модернизации кранов/клапанов и аналогичной запорно-регулировочной арматуры</t>
  </si>
  <si>
    <t>Обслуживание наземных клапанов отсекателей на фонтанном фонде скважин (тип - Bettis, Chin-kai, Cameron)</t>
  </si>
  <si>
    <t>15 Р</t>
  </si>
  <si>
    <t>09.10.11.500.000.00.0999.000000000000</t>
  </si>
  <si>
    <t>Работы по ремонту/реконструкции скважин</t>
  </si>
  <si>
    <t>Ликвидация межколонного давления</t>
  </si>
  <si>
    <t>16 Р</t>
  </si>
  <si>
    <t>Ликвидация скважин</t>
  </si>
  <si>
    <t>16-1 Р</t>
  </si>
  <si>
    <t>17 Р</t>
  </si>
  <si>
    <t>33.12.12.310.000.00.0999.000000000000</t>
  </si>
  <si>
    <t>Работы по ремонту/модернизации насосного оборудования</t>
  </si>
  <si>
    <t>Услуги по тестированию и капитальному ремонту кабелей УЭЦН и сростка кабелей с удлинителем</t>
  </si>
  <si>
    <t>18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</si>
  <si>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</si>
  <si>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</si>
  <si>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Ремонт электродвигателей мощностью до 100 кВт</t>
  </si>
  <si>
    <t>19 Р</t>
  </si>
  <si>
    <t>Ремонт электродвигателей мощностью свыше 100 кВт</t>
  </si>
  <si>
    <t>20 Р</t>
  </si>
  <si>
    <t>33.12.29.900.000.00.0999.000000000000</t>
  </si>
  <si>
    <t>Работы по ремонту/модернизации весов и аналогичного оборудования для взвешивания</t>
  </si>
  <si>
    <t>Техническое обслуживание автовесов на LPG</t>
  </si>
  <si>
    <t>21 Р</t>
  </si>
  <si>
    <t>33.11.12.000.001.00.0999.000000000000</t>
  </si>
  <si>
    <t>Работы по ремонту/модернизации резервуаров/цистерн и аналогичного емкостного оборудования</t>
  </si>
  <si>
    <t>Диагностирование технического состояния емкости измерителя ГУ-1,2</t>
  </si>
  <si>
    <t>22 Р</t>
  </si>
  <si>
    <t xml:space="preserve">Реставрация, ремонт и опрессовка шаровых кранов и запорных арматур </t>
  </si>
  <si>
    <t>23 Р</t>
  </si>
  <si>
    <t xml:space="preserve">Очистка от нефтешлама резервуаров, емкостей (требуется для подготовки РВС для диагностики) </t>
  </si>
  <si>
    <t>24 Р</t>
  </si>
  <si>
    <t>32.99.99.000.000.00.0999.000000000000</t>
  </si>
  <si>
    <t>Работы по изготовлению деталей технологического оборудования по техническим условиям заказчика</t>
  </si>
  <si>
    <t>Услуги по изготовлению нестандартного оборудования и изделий, услуги по привлечению специалистов  в непредвиденных, непредусмотренных  бюджетом случаях</t>
  </si>
  <si>
    <t>24-1 Р</t>
  </si>
  <si>
    <t>24-2 Р</t>
  </si>
  <si>
    <t>24-3 Р</t>
  </si>
  <si>
    <t>25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</si>
  <si>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</si>
  <si>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</si>
  <si>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 xml:space="preserve">Ремонт трансформаторов ТМПН на скважинах м/р Акшабулак и Нуралы </t>
  </si>
  <si>
    <t>26 Р</t>
  </si>
  <si>
    <t>Ремонт и тарировка ППК сепараторов на ЦППН, ГУ-1 и ГУ-2, УПН, Аксай.</t>
  </si>
  <si>
    <t>27 Р</t>
  </si>
  <si>
    <t>Услуги по ремонту  частотных преобразователей  установленных на скважинах  механизированных добычах Электон-05,09 и ЧРП Триол в количестве 20 ед.</t>
  </si>
  <si>
    <t>27-1 Р</t>
  </si>
  <si>
    <t>28 Р</t>
  </si>
  <si>
    <t>33.12.29.900.004.00.0999.000000000000</t>
  </si>
  <si>
    <t>Работы по ремонту/модернизации автоматизированных систем управления/контроля/мониторинга/учета/диспетчеризации и аналогичного оборудования</t>
  </si>
  <si>
    <t>Ремонтные работы приборов учёта жидкости и газа</t>
  </si>
  <si>
    <t>29 Р</t>
  </si>
  <si>
    <t>71.12.31.100.000.00.0999.000000000000</t>
  </si>
  <si>
    <t>Работы по геофизической разведке/исследованиям</t>
  </si>
  <si>
    <t>Определение профиля приемистости и притока</t>
  </si>
  <si>
    <t>30 Р</t>
  </si>
  <si>
    <t>Определение профиля приемистости во время работ по раздельной закачке</t>
  </si>
  <si>
    <t>31 Р</t>
  </si>
  <si>
    <t>72.19.50.200.000.00.0999.000000000000</t>
  </si>
  <si>
    <t>Работы научно-исследовательские в нефтегазовой отрасли</t>
  </si>
  <si>
    <t>Отбор изолированного керна при строительстве скважин</t>
  </si>
  <si>
    <t>32 Р</t>
  </si>
  <si>
    <t>33 Р</t>
  </si>
  <si>
    <t>72.19.50.100.000.00.0999.000000000000</t>
  </si>
  <si>
    <t>Работы научно-исследовательские в геологической отрасли</t>
  </si>
  <si>
    <t>Анализ керна при строительстве скважин</t>
  </si>
  <si>
    <t>33-1 Р</t>
  </si>
  <si>
    <t>34 Р</t>
  </si>
  <si>
    <t>34-1 Р</t>
  </si>
  <si>
    <t>35 Р</t>
  </si>
  <si>
    <t xml:space="preserve">Гидродинамическое исследование скважин </t>
  </si>
  <si>
    <t>36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</si>
  <si>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</si>
  <si>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</si>
  <si>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</si>
  <si>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Проект разработки Акшабулак  Южный</t>
  </si>
  <si>
    <t>36-1 Р</t>
  </si>
  <si>
    <t>37 Р</t>
  </si>
  <si>
    <t>Пересчет запасов Акшабулак Восточный</t>
  </si>
  <si>
    <t>37-1 Р</t>
  </si>
  <si>
    <t>38 Р</t>
  </si>
  <si>
    <t xml:space="preserve">Проект разработки Акшабулак Восточный </t>
  </si>
  <si>
    <t>39 Р</t>
  </si>
  <si>
    <t>ПредОВОС к Проекту разработки месторождения Акшабулак Восточный</t>
  </si>
  <si>
    <t>40 Р</t>
  </si>
  <si>
    <t>ПредОВОС к Проекту разработки Акшабулак  Южный</t>
  </si>
  <si>
    <t>40-1 Р</t>
  </si>
  <si>
    <t>41 Р</t>
  </si>
  <si>
    <t>71.12.35.900.000.00.0999.000000000000</t>
  </si>
  <si>
    <t>Землеустроительные и земельно-кадастровые работы</t>
  </si>
  <si>
    <t>Проекты отвода земель</t>
  </si>
  <si>
    <t>42 Р</t>
  </si>
  <si>
    <t>43 Р</t>
  </si>
  <si>
    <t>44 Р</t>
  </si>
  <si>
    <t>71.12.19.900.000.00.0999.000000000000</t>
  </si>
  <si>
    <t>Работы инженерные по проектированию в области энергетики и связанные с этим работы (кроме проектирования электростанций)</t>
  </si>
  <si>
    <t>Проектные работы электрооборудования 0,4 кВ нефтяной скважины с выездом проектировщиков на рабочее место</t>
  </si>
  <si>
    <t>44-1 Р</t>
  </si>
  <si>
    <t>45 Р</t>
  </si>
  <si>
    <t>Энергоэкспертиза электрооборудования 0,4 кВ нефтяной скважины с выездом инспектора на рабочее место</t>
  </si>
  <si>
    <t>46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</si>
  <si>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</si>
  <si>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</si>
  <si>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 xml:space="preserve">Обновление технологического регламента ЦПС на месторождении Аксай. ( связи модернизацией) </t>
  </si>
  <si>
    <t>47 Р</t>
  </si>
  <si>
    <t>Разработка технологического регламента системы сбора нефти и газа месторождении Аксай.</t>
  </si>
  <si>
    <t>48 Р</t>
  </si>
  <si>
    <t xml:space="preserve">Обновление технологического регламента УПН месторождении Нуралы. ( связи модернизацией) </t>
  </si>
  <si>
    <t>49 Р</t>
  </si>
  <si>
    <t xml:space="preserve">Обновление технологического регламента БКНС месторождении Нуралы. ( связи модернизацией) </t>
  </si>
  <si>
    <t>50 Р</t>
  </si>
  <si>
    <t>Разработка технологического регламента системы сбора нефти и газа месторождении Акшабулак.</t>
  </si>
  <si>
    <t>51 Р</t>
  </si>
  <si>
    <t>Обновление технологического регламента нефтепровода Акшабулак - Кумколь и камера скребка на месторождении Кумколь.</t>
  </si>
  <si>
    <t>52 Р</t>
  </si>
  <si>
    <t>Разработка технологического регламента газопровода Аксай - Акшабулак.</t>
  </si>
  <si>
    <t>53 Р</t>
  </si>
  <si>
    <t>71.12.32.100.000.00.0999.000000000000</t>
  </si>
  <si>
    <t>Работы гидрологические/гидрометеорологические изыскательские</t>
  </si>
  <si>
    <t>Опытно-промышленное внедрение технологии применения полимеров для заводнения</t>
  </si>
  <si>
    <t>53-1 Р</t>
  </si>
  <si>
    <t>54 Р</t>
  </si>
  <si>
    <t>Реставрация и ремонт торцевых уплотнении насосов Bornemann, DAVID BROWN, NETZSCH и SULZER для ТОО «СП «Казгермунай»</t>
  </si>
  <si>
    <t>55 Р</t>
  </si>
  <si>
    <t>Разработка экологической документации</t>
  </si>
  <si>
    <t>55-1 Р</t>
  </si>
  <si>
    <t>56 Р</t>
  </si>
  <si>
    <t>42.21.24.335.000.00.0999.000000000000</t>
  </si>
  <si>
    <t>Работы по бурению водяных скважин и связанные с этим работы</t>
  </si>
  <si>
    <t>Содержание и сервисное обслуживание водозаборной скважины в ГУ</t>
  </si>
  <si>
    <t>57 Р</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</si>
  <si>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</si>
  <si>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</si>
  <si>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Озеленение территории офиса ГУ КГМ (деревья, кустарники, насаждения)</t>
  </si>
  <si>
    <t>58 Р</t>
  </si>
  <si>
    <t xml:space="preserve">Услуги дворника-садовника </t>
  </si>
  <si>
    <t>59 Р</t>
  </si>
  <si>
    <t>Услуги плотник - сантехника</t>
  </si>
  <si>
    <t>60 Р</t>
  </si>
  <si>
    <t>41.00.40.000.005.00.0999.000000000000</t>
  </si>
  <si>
    <t>Работы по ремонту нежилых зданий/сооружений/помещений (кроме оборудования, инженерных систем и коммуникаций)</t>
  </si>
  <si>
    <t>Текущий ремонт коммунальных и административно-хозяйственных объектов на территории главного офиса</t>
  </si>
  <si>
    <t>61 Р</t>
  </si>
  <si>
    <t>37.00.11.100.000.00.0999.000000000000</t>
  </si>
  <si>
    <t>Сантехнические работы</t>
  </si>
  <si>
    <t>Услуги по переключению счетчика на зимний/летний режимы</t>
  </si>
  <si>
    <t>62 Р</t>
  </si>
  <si>
    <t xml:space="preserve">Техническое обслуживание автомашин Тойота Лэндкрузер 200 </t>
  </si>
  <si>
    <t>62-1 Р</t>
  </si>
  <si>
    <t>63 Р</t>
  </si>
  <si>
    <t>Техобслуживание и ремонт транспорта Ниссан Патрол</t>
  </si>
  <si>
    <t>63-1 Р</t>
  </si>
  <si>
    <t>64 Р</t>
  </si>
  <si>
    <t xml:space="preserve">Мойка автомашин </t>
  </si>
  <si>
    <t>65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</si>
  <si>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</si>
  <si>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</si>
  <si>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баннеров</t>
  </si>
  <si>
    <t>66 Р</t>
  </si>
  <si>
    <t>Геолого-технологические исследования при строительстве скважин</t>
  </si>
  <si>
    <t>67 Р</t>
  </si>
  <si>
    <t>Геолого-технологические исследования при строительстве скважин (горизонтальные скважины)</t>
  </si>
  <si>
    <t>68 Р</t>
  </si>
  <si>
    <t>69 Р</t>
  </si>
  <si>
    <t>70 Р</t>
  </si>
  <si>
    <t>71 Р</t>
  </si>
  <si>
    <t>Геофизические исследования в открытом стволе при строительстве скважин</t>
  </si>
  <si>
    <t>72 Р</t>
  </si>
  <si>
    <t>Геофизические исследования в открытом стволе при строительстве скважин (горизонтальные)</t>
  </si>
  <si>
    <t>73 Р</t>
  </si>
  <si>
    <t>74 Р</t>
  </si>
  <si>
    <t>75 Р</t>
  </si>
  <si>
    <t>76 Р</t>
  </si>
  <si>
    <t>09.10.12.900.015.00.0999.000000000000</t>
  </si>
  <si>
    <t>Работы по перфорации скважины</t>
  </si>
  <si>
    <t>Прострелочно-взрывные работы при строительстве скважин</t>
  </si>
  <si>
    <t>76-1 Р</t>
  </si>
  <si>
    <t>77 Р</t>
  </si>
  <si>
    <t>77-1 Р</t>
  </si>
  <si>
    <t>78 Р</t>
  </si>
  <si>
    <t>78-1 Р</t>
  </si>
  <si>
    <t>79 Р</t>
  </si>
  <si>
    <t>Испытания пластов на трубах при строительстве 1-скважины (ИПТ)</t>
  </si>
  <si>
    <t>79-1 Р</t>
  </si>
  <si>
    <t>80 Р</t>
  </si>
  <si>
    <t>41.00.40.000.001.00.0999.000000000000</t>
  </si>
  <si>
    <t>Работы по возведению (строительству) нежилых зданий/сооружений</t>
  </si>
  <si>
    <t>Строительство подъездных дорог и площадок для монтажа буровых установок на новых скважинах</t>
  </si>
  <si>
    <t>80-1 Р</t>
  </si>
  <si>
    <t>81 Р</t>
  </si>
  <si>
    <t>81-1 Р</t>
  </si>
  <si>
    <t>82 Р</t>
  </si>
  <si>
    <t>82-1 Р</t>
  </si>
  <si>
    <t>83 Р</t>
  </si>
  <si>
    <t>09.10.12.900.012.00.0999.000000000000</t>
  </si>
  <si>
    <t>Работы по освоению скважин</t>
  </si>
  <si>
    <t>Освоение скважин после бурения</t>
  </si>
  <si>
    <t>83-1 Р</t>
  </si>
  <si>
    <t>84 Р</t>
  </si>
  <si>
    <t>84-1 Р</t>
  </si>
  <si>
    <t>85 Р</t>
  </si>
  <si>
    <t>85-1 Р</t>
  </si>
  <si>
    <t>86 Р</t>
  </si>
  <si>
    <t>09.10.11.200.000.00.0999.000000000000</t>
  </si>
  <si>
    <t>Работы по эксплуатационному бурению вертикальных скважин</t>
  </si>
  <si>
    <t>Строительство нефтяных скважин на м/р Акшабулак (вертикальные)</t>
  </si>
  <si>
    <t>86-1 Р</t>
  </si>
  <si>
    <t>87 Р</t>
  </si>
  <si>
    <t>Строительство нефтяных скважин на м/р Нуралы (вертикальные)</t>
  </si>
  <si>
    <t>87-1 Р</t>
  </si>
  <si>
    <t>88 Р</t>
  </si>
  <si>
    <t>Строительство нефтяных скважин на м/р Аксай (вертикальные)</t>
  </si>
  <si>
    <t>88-1 Р</t>
  </si>
  <si>
    <t>89 Р</t>
  </si>
  <si>
    <t>Строительство нефтяных скважин на м/р Аксай (горизонтальные)</t>
  </si>
  <si>
    <t>89-1 Р</t>
  </si>
  <si>
    <t>89-2 Р</t>
  </si>
  <si>
    <t>90 Р</t>
  </si>
  <si>
    <t>Строительство нефтяных скважин на м/р Акшабулак (горизонтальные)</t>
  </si>
  <si>
    <t>90-1 Р</t>
  </si>
  <si>
    <t>90-2 Р</t>
  </si>
  <si>
    <t>91 Р</t>
  </si>
  <si>
    <t>09.10.12.900.019.00.0999.000000000000</t>
  </si>
  <si>
    <t>Работы по гидравлическому разрыву пласта на скважинах месторождений нефти и газа</t>
  </si>
  <si>
    <t>Технология для многостадийного гидроразрыв пласта</t>
  </si>
  <si>
    <t>91-1 Р</t>
  </si>
  <si>
    <t>91-2 Р</t>
  </si>
  <si>
    <t>92 Р</t>
  </si>
  <si>
    <t>93 Р</t>
  </si>
  <si>
    <t xml:space="preserve">Технология для кислотного гидроразрыва пласта; 
</t>
  </si>
  <si>
    <t>94 Р</t>
  </si>
  <si>
    <t xml:space="preserve">Технология для гидравлического разрыв пласта во время освоения; 
</t>
  </si>
  <si>
    <t>95 Р</t>
  </si>
  <si>
    <t>96 Р</t>
  </si>
  <si>
    <t>38.31.12.000.000.00.0999.000000000000</t>
  </si>
  <si>
    <t>Работы по демонтажу/разделке (разборке) техники и оборудования</t>
  </si>
  <si>
    <t xml:space="preserve">Монтаж, демонтаж  КТПН, проведение ЛЭП и энергоэкспертизы при переводе на механическую добычу </t>
  </si>
  <si>
    <t>96-1 Р</t>
  </si>
  <si>
    <t>97 Р</t>
  </si>
  <si>
    <t>98 Р</t>
  </si>
  <si>
    <t>99 Р</t>
  </si>
  <si>
    <t>Бурение водозаборной скважины Нуралы BW-14</t>
  </si>
  <si>
    <t>100 Р</t>
  </si>
  <si>
    <t>Бурение водозаборной скважины Аксай BW-5</t>
  </si>
  <si>
    <t>101 Р</t>
  </si>
  <si>
    <t>42.21.22.000.000.00.0999.000000000000</t>
  </si>
  <si>
    <t>Работы по прокладке локальных (местного значения) трубопроводов и аналогичных сетей/систем</t>
  </si>
  <si>
    <t>Выкидная линия с обустройством устья скважины №77 на м/р Аксай</t>
  </si>
  <si>
    <t>101-1 Р</t>
  </si>
  <si>
    <t>101-2 Р</t>
  </si>
  <si>
    <t>102 Р</t>
  </si>
  <si>
    <t>Выкидная линия с обустройством устья скважины №366 на м/р Акшабулак</t>
  </si>
  <si>
    <t>102-1 Р</t>
  </si>
  <si>
    <t>103 Р</t>
  </si>
  <si>
    <t>Выкидные линии с обустройством устьев 2х скважин №60,61</t>
  </si>
  <si>
    <t>103-1 Р</t>
  </si>
  <si>
    <t>104 Р</t>
  </si>
  <si>
    <t>Выкидные линии с обустройством устьев скважин №439,440,441,436,437,438</t>
  </si>
  <si>
    <t>104-1 Р</t>
  </si>
  <si>
    <t>105 Р</t>
  </si>
  <si>
    <t>09.10.12.900.003.00.0999.000000000000</t>
  </si>
  <si>
    <t>Работы по изоляции водопритоков в скважинах</t>
  </si>
  <si>
    <t>Изоляция водопритоков скважин</t>
  </si>
  <si>
    <t>106 Р</t>
  </si>
  <si>
    <t>Технология изоляция водопритоков с применением химии</t>
  </si>
  <si>
    <t>107 Р</t>
  </si>
  <si>
    <t>Прострелочно-взрывные работы на скважине при изоляции водопритоков</t>
  </si>
  <si>
    <t>108 Р</t>
  </si>
  <si>
    <t>43.99.40.335.000.00.0999.000000000000</t>
  </si>
  <si>
    <t>Работы бетонные</t>
  </si>
  <si>
    <t>Работы связанные с закладкой бетона</t>
  </si>
  <si>
    <t>Площадка под основании фундамента станка-качалки</t>
  </si>
  <si>
    <t>109 Р</t>
  </si>
  <si>
    <t xml:space="preserve">Технология для гидравлического разрыв пласта; 
</t>
  </si>
  <si>
    <t>110 Р</t>
  </si>
  <si>
    <t>Подготовительные и заключительные работы перед и после проведения работ по ГРП</t>
  </si>
  <si>
    <t>111 Р</t>
  </si>
  <si>
    <t>Прострелочно-взрывные работы при проведение гидроразрыв пласта</t>
  </si>
  <si>
    <t>112 Р</t>
  </si>
  <si>
    <t>Капитальный ремонт скважин при переводе на другие горизонты</t>
  </si>
  <si>
    <t>113 Р</t>
  </si>
  <si>
    <t>Прострелочно-взрывные работы при переводе скважин на другие горизонты</t>
  </si>
  <si>
    <t>114 Р</t>
  </si>
  <si>
    <t>Соляно-кислотная обработка скважин</t>
  </si>
  <si>
    <t>115 Р</t>
  </si>
  <si>
    <t>Капитальный ремонт скважин при переводе под нагнетание</t>
  </si>
  <si>
    <t>116 Р</t>
  </si>
  <si>
    <t>Прострелочно-взрывные работы при переводе под нагнетания скважин</t>
  </si>
  <si>
    <t>117 Р</t>
  </si>
  <si>
    <t>42.22.21.335.002.00.0999.000000000000</t>
  </si>
  <si>
    <t>Работы по строительству и прокладке линий связи</t>
  </si>
  <si>
    <t>Расширение кабельной линии связи в офисе</t>
  </si>
  <si>
    <t>118 Р</t>
  </si>
  <si>
    <t>Модернизация автоматической установки пожаротушения склада-ангар химических реагентов</t>
  </si>
  <si>
    <t>118-1 Р</t>
  </si>
  <si>
    <t>119 Р</t>
  </si>
  <si>
    <t>Капитальный ремонт металлоконструкции, бетонного основании и всего ангара ФХУ и площадок теплообменников на УПГ-2</t>
  </si>
  <si>
    <t>119-1 Р</t>
  </si>
  <si>
    <t>Ремонт металлоконструкции, бетонного основания и всего ангара ФХУ и площадок теплообменников на УПГ-2</t>
  </si>
  <si>
    <t>120 Р</t>
  </si>
  <si>
    <t>Отвод земли</t>
  </si>
  <si>
    <t>121 Р</t>
  </si>
  <si>
    <t>121-1 Р</t>
  </si>
  <si>
    <t>122 Р</t>
  </si>
  <si>
    <t>Модернизация помещения БПК</t>
  </si>
  <si>
    <t>122-1 Р</t>
  </si>
  <si>
    <t>123 Р</t>
  </si>
  <si>
    <t>71.11.24.000.001.00.0999.000000000000</t>
  </si>
  <si>
    <t>Работы по архитектурному проектированию</t>
  </si>
  <si>
    <t>Работы по обработке исходных данных для подготовки технических условий архитектурно -планировочного задания (АПЗ)</t>
  </si>
  <si>
    <t>Разработка архитектурно-планировочного задания (АПЗ)</t>
  </si>
  <si>
    <t>124 Р</t>
  </si>
  <si>
    <t>124-1 Р</t>
  </si>
  <si>
    <t>125 Р</t>
  </si>
  <si>
    <t>РРП "Выкидные линии с обустройством устьев скважин №419,422,428 на м/р Акшабулак (скв. 2018 г.)"</t>
  </si>
  <si>
    <t>125-1 Р</t>
  </si>
  <si>
    <t>126 Р</t>
  </si>
  <si>
    <t>РРП «Расширение ПС-110/6кВ на м/р Акшабулак»</t>
  </si>
  <si>
    <t>126-1 Р</t>
  </si>
  <si>
    <t>127 Р</t>
  </si>
  <si>
    <t>РРП "Выкидные линии с обустройством устьев 8-ми скважин №хххххххх на м/р Акшабулак (скв. 2018 г.)"</t>
  </si>
  <si>
    <t>128 Р</t>
  </si>
  <si>
    <t xml:space="preserve">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№506 на м/р Акшабулак. </t>
  </si>
  <si>
    <t>129 Р</t>
  </si>
  <si>
    <t xml:space="preserve">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№507 на м/р Акшабулак. </t>
  </si>
  <si>
    <t>130 Р</t>
  </si>
  <si>
    <t xml:space="preserve">Разработка индивидуального технического проекта, с проектом ОВОС(оценка воздействия на окружающую среду) на зарезку бокового ствола  с горизонтальным окончанием на м/р Акшабулак. </t>
  </si>
  <si>
    <t>131 Р</t>
  </si>
  <si>
    <t>Разработка группового технического проекта на строительство эксплуатационных нефтяных скважин на м/р Аксай с проектом ОВОС(оценка воздействия на окружающую среду)</t>
  </si>
  <si>
    <t>132 Р</t>
  </si>
  <si>
    <t>41.00.40.335.000.00.0999.000000000000</t>
  </si>
  <si>
    <t>Работы по ликвидации последствий природно-климатических явлений</t>
  </si>
  <si>
    <t>Работы ремонтно-восстановительные по ликвидации последствий природно-климатических явлений</t>
  </si>
  <si>
    <t>Предупреждение и локализация аварийных ситуаций на реке Сырдарья</t>
  </si>
  <si>
    <t>133 Р</t>
  </si>
  <si>
    <t>18.13.10.000.001.00.0999.000000000000</t>
  </si>
  <si>
    <t>Работы по изготовлению печатных форм/печатей/трафаретов и аналогичных изделий</t>
  </si>
  <si>
    <t>Изготовление печатей и штампов</t>
  </si>
  <si>
    <t>134 Р</t>
  </si>
  <si>
    <t xml:space="preserve">Текущий ремонт офиса  Представительства </t>
  </si>
  <si>
    <t>135 Р</t>
  </si>
  <si>
    <t xml:space="preserve"> Пересчет запасов мр Акш Центральный </t>
  </si>
  <si>
    <t>135-1 Р</t>
  </si>
  <si>
    <t>136 Р</t>
  </si>
  <si>
    <t>Капитальный ремонт скважин при разбурке портов МГРП</t>
  </si>
  <si>
    <t>136-1 Р</t>
  </si>
  <si>
    <t>137 Р</t>
  </si>
  <si>
    <t>42.22.21.335.009.00.0999.000000000000</t>
  </si>
  <si>
    <t>Работы по строительству/монтажу/прокладке сетей электроснабжения</t>
  </si>
  <si>
    <t>Электроснабжение печей на 15-ом км нефтепровода</t>
  </si>
  <si>
    <t>137-1 Р</t>
  </si>
  <si>
    <t>137-2 Р</t>
  </si>
  <si>
    <t>138 Р</t>
  </si>
  <si>
    <t>42.21.22.335.001.00.0999.000000000000</t>
  </si>
  <si>
    <t>Работы по ремонту/реконструкции канализационных и аналогичных систем и оборудования</t>
  </si>
  <si>
    <t>Реконструкция КОС (канализационно-очистных сооружений) на месторождениях ТОО "СП "Казгермунай"</t>
  </si>
  <si>
    <t>138-1 Р</t>
  </si>
  <si>
    <t>138-2 Р</t>
  </si>
  <si>
    <t>139 Р</t>
  </si>
  <si>
    <t>Телемеханизация скважин</t>
  </si>
  <si>
    <t>139-1 Р</t>
  </si>
  <si>
    <t>140 Р</t>
  </si>
  <si>
    <t>Централизованный комплекс объединения автоматизиованных систем контроля и управления технологических объектов м/р Акшабулак, Нуралы, Аксай</t>
  </si>
  <si>
    <t>140-1 Р</t>
  </si>
  <si>
    <t>Централизованный комплекс объединения автоматизиованных систем контроля и управления технологических объектов м/р ТОО "СП "КГМ"</t>
  </si>
  <si>
    <t>141 Р</t>
  </si>
  <si>
    <t>Централизованная система контроля и управления замерными установками</t>
  </si>
  <si>
    <t>141-1 Р</t>
  </si>
  <si>
    <t>142 Р</t>
  </si>
  <si>
    <t>Ситуационный центр принятия решений</t>
  </si>
  <si>
    <t>142-1 Р</t>
  </si>
  <si>
    <t>143 Р</t>
  </si>
  <si>
    <t xml:space="preserve">Цифровая модель предприятия  </t>
  </si>
  <si>
    <t>143-1 Р</t>
  </si>
  <si>
    <t>144 Р</t>
  </si>
  <si>
    <t>33.12.19.100.029.00.0999.000000000000</t>
  </si>
  <si>
    <t>Работы по ремонту/реконструкции системы защиты трубопроводов/резервуаров</t>
  </si>
  <si>
    <t>Ремонт системы пожаротушения резервуаров на ЦППН м/р Акшабулак</t>
  </si>
  <si>
    <t>145 Р</t>
  </si>
  <si>
    <t xml:space="preserve">Ремонт РВС-5000 м3, Т-3201 </t>
  </si>
  <si>
    <t>146 Р</t>
  </si>
  <si>
    <t>Работы по монтажу змеевиков на резервуары на  УПН, м/р Нуралы</t>
  </si>
  <si>
    <t>146-1 Р</t>
  </si>
  <si>
    <t>147 Р</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</si>
  <si>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</si>
  <si>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</si>
  <si>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Ремонт контейнера под санузел на территории мехслужбы на м/р Акшабулак</t>
  </si>
  <si>
    <t>147-1 Р</t>
  </si>
  <si>
    <t>148 Р</t>
  </si>
  <si>
    <t>43.99.10.335.000.00.0999.000000000000</t>
  </si>
  <si>
    <t>Работы гидроизоляционные</t>
  </si>
  <si>
    <t>Гидроизоляция фундамента здания головного офиса ТОО СП КГМ</t>
  </si>
  <si>
    <t>149 Р</t>
  </si>
  <si>
    <t>33.20.42.200.000.00.0999.000000000000</t>
  </si>
  <si>
    <t>Работы по установке (монтажу) систем оповещения, громкоговорителей и аналогичного оборудования</t>
  </si>
  <si>
    <t>Комплексная система оснащения конференц-зала</t>
  </si>
  <si>
    <t>149-1 Р</t>
  </si>
  <si>
    <t>150 Р</t>
  </si>
  <si>
    <t>43.99.50.335.000.00.0999.000000000000</t>
  </si>
  <si>
    <t>Работы по возведению строительных конструкций</t>
  </si>
  <si>
    <t xml:space="preserve">Закуп и монтаж стеллажей </t>
  </si>
  <si>
    <t>150-1 Р</t>
  </si>
  <si>
    <t>151 Р</t>
  </si>
  <si>
    <t>Разработка раздела "Оценка воздействия на окружающую среду (ОВОС) проекта "Дополнительный сепаратор на ЦПС м/р Аксай"</t>
  </si>
  <si>
    <t>152 Р</t>
  </si>
  <si>
    <t>РРП "Установка станка-качалки на месторождениях ТОО "СП "Казгермунай"</t>
  </si>
  <si>
    <t>153 Р</t>
  </si>
  <si>
    <t>РРП "Теплообменник на камере приема скребка на м/р Кумколь"</t>
  </si>
  <si>
    <t>153-1 Р</t>
  </si>
  <si>
    <t>154 Р</t>
  </si>
  <si>
    <t>РРП "Технологическая линия для переключения газопровода на УПГ-1"</t>
  </si>
  <si>
    <t>154-1 Р</t>
  </si>
  <si>
    <t>155 Р</t>
  </si>
  <si>
    <t>71.20.19.000.010.00.0777.000000000000</t>
  </si>
  <si>
    <t>Услуги по диагностированию/экспертизе/анализу/испытаниям/тестированию/осмотру</t>
  </si>
  <si>
    <t>Внедрение системы SAP</t>
  </si>
  <si>
    <t>155-1 Р</t>
  </si>
  <si>
    <t>156 Р</t>
  </si>
  <si>
    <t>Монтаж линии пластовой воды на ППН</t>
  </si>
  <si>
    <t>157 Р</t>
  </si>
  <si>
    <t xml:space="preserve">Работы по одновременно-раздельной закачки (ОРЗ) в 3-пласта </t>
  </si>
  <si>
    <t>157-1 Р</t>
  </si>
  <si>
    <t>158 Р</t>
  </si>
  <si>
    <t>Проект разработки месторождения Нуралы с составлением предОВОС</t>
  </si>
  <si>
    <t>158-1 Р</t>
  </si>
  <si>
    <t>159 Р</t>
  </si>
  <si>
    <t xml:space="preserve">
РРП "Монтаж компрессоров для утилизации попутного газа на м/р Акшабулак"
</t>
  </si>
  <si>
    <t>160 Р</t>
  </si>
  <si>
    <t>161 Р</t>
  </si>
  <si>
    <t>33.12.13.100.000.00.0999.000000000000</t>
  </si>
  <si>
    <t xml:space="preserve"> Работы по ремонту/модернизации подшипников/зубчатых колес/передач и аналогичного приводного оборудования</t>
  </si>
  <si>
    <t>Услуга по ремонту и запуску привода LRP</t>
  </si>
  <si>
    <t>162 Р</t>
  </si>
  <si>
    <t>163 Р</t>
  </si>
  <si>
    <t>71.20.19.000.013.00.0999.000000000000</t>
  </si>
  <si>
    <t>Работы по проведению экспертиз/испытаний/тестирований</t>
  </si>
  <si>
    <t>Диагностирование технического состояния емкостей 200м³, теплообменника 80м³ и дренажных емкостей на объектах ТОО "СП "КГМ"</t>
  </si>
  <si>
    <t>164 Р</t>
  </si>
  <si>
    <t>Услуги по разработке конструкторской документации и паспортов технологического оборудования</t>
  </si>
  <si>
    <t>165 Р</t>
  </si>
  <si>
    <t>Тестирование штанговых насосов ШГН</t>
  </si>
  <si>
    <t>166 Р</t>
  </si>
  <si>
    <t>Строительство подъездных дорог и площадок для монтажа буровых установок на новых скважинах АКШ №500</t>
  </si>
  <si>
    <t>167 Р</t>
  </si>
  <si>
    <t>Строительство подъездных дорог и площадок для монтажа буровых установок на новых скважинах (13 скважин м/р АКШ)</t>
  </si>
  <si>
    <t>168 Р</t>
  </si>
  <si>
    <t>Капитальный ремонт скважин при извлечении седел муфт МГРП</t>
  </si>
  <si>
    <t>169 Р</t>
  </si>
  <si>
    <t>Выкидные линии с обустройством устьев скважин №424, 430, 425, 414, 426, 451 на м/р Акшабулак (скв. 2017 года)</t>
  </si>
  <si>
    <t>170 Р</t>
  </si>
  <si>
    <t>Монтаж мультифазных центробежных насосов в количестве 3 единиц на ДНС Северная, ГУ-3, ГУ-4 (Монтаж насоса на ДНС Северная)</t>
  </si>
  <si>
    <t>171 Р</t>
  </si>
  <si>
    <t>Выкидные линии с обустройством устьев скважин №442, 443, 444, 445, 446, 452, 453 на м/р Акшабулак (скв. 2017 г.)</t>
  </si>
  <si>
    <t>172 Р</t>
  </si>
  <si>
    <t>Выкидные линии с обустройством устьев скважин №78, 79 на м/р Аксай (скв. 2017 г.</t>
  </si>
  <si>
    <t>173 Р</t>
  </si>
  <si>
    <t>ЕРС-контракт: Газопровод от МГ "Акшабулак-Кызылорда" до дожимной станции "Караозек" на газопроводе ББШ (ЕРС-контракт)</t>
  </si>
  <si>
    <t>174 Р</t>
  </si>
  <si>
    <t>ЕРС-контракт: Трубопровод от КЗС до существущих печей ПП-0,63 на УПН Нуралы (ЕРС-контракт)</t>
  </si>
  <si>
    <t>175 Р</t>
  </si>
  <si>
    <t xml:space="preserve">Капитальный ремонт скважин при консервации  скважин </t>
  </si>
  <si>
    <t>176 Р</t>
  </si>
  <si>
    <t>Фрезерование и извлечение пакера</t>
  </si>
  <si>
    <t>177 Р</t>
  </si>
  <si>
    <t>Ремонт устьевых площадок с бордюрами на скважинах и ГУ-1</t>
  </si>
  <si>
    <t>178 Р</t>
  </si>
  <si>
    <t>43.21.10.335.000.00.0999.000000000000</t>
  </si>
  <si>
    <t>Работы по ремонту/модернизации пожарной/охранной сигнализации, систем тушения и аналогичного оборудования</t>
  </si>
  <si>
    <t>Монтаж, пуско-наладка автоматической системы пожаротушения в помещении (контейнер) испытания химической лаборатории на м/р «Акшабулак».</t>
  </si>
  <si>
    <t>179 Р</t>
  </si>
  <si>
    <t>Замена высоковольтного кабеля 35кВ длиной  100 метров на ПС 35/0,4кВ ГУ офис.</t>
  </si>
  <si>
    <t>180 Р</t>
  </si>
  <si>
    <t>Ремонт санузлов КЭМП-2, производственного блока и БПК на в/п Акшабулак</t>
  </si>
  <si>
    <t>181 Р</t>
  </si>
  <si>
    <t>Разработка индивидуального технического проекта, с проектом ОВОС (оценка воздействия на окружающую среду) на строительство эксплуатационной горизонтальной скважины №457 на м/р Акшабулак</t>
  </si>
  <si>
    <t>182 Р</t>
  </si>
  <si>
    <t>Корректировка проекта "Коммерческий узел учета газа на м/р Акшабулак"</t>
  </si>
  <si>
    <t>183 Р</t>
  </si>
  <si>
    <t>Корректировка проекта "Выкидные линии с обустройством устьев скважин №419, 422, 428 на м/р Акшабулак"</t>
  </si>
  <si>
    <t>184 Р</t>
  </si>
  <si>
    <t xml:space="preserve"> Корректировка проекта "Выкидные линии с обустройством устьев скважин №439,440,441,436,437,438,500 на м/р Акшабулак (2-этап)", входящих в состав рабочего проекта «Выкидные    линии с обустройством устьев скважин №450, 299, 415, 420, 421, 423, 427, 439, 440, 441, 436, 437, 438, 500 на м/р Акшабулак» </t>
  </si>
  <si>
    <t>185 Р</t>
  </si>
  <si>
    <t>РРП "Выкидные линии с обустройством устьев скважин №56, 57, 58 на м/р Акшабулак (скв. 2018 г.)"</t>
  </si>
  <si>
    <t>186 Р</t>
  </si>
  <si>
    <t xml:space="preserve">Ремонт автотранспорта Ford </t>
  </si>
  <si>
    <t>187 Р</t>
  </si>
  <si>
    <t>43.29.11.335.001.00.0999.000000000000</t>
  </si>
  <si>
    <t>Работы теплоизоляционные</t>
  </si>
  <si>
    <t>Комплекс работ, связанных с проведением теплоизоляции объекта и оборудования</t>
  </si>
  <si>
    <t>Работы по изготовлению и монтажу теплоизоляций технологических труб по месторождениям.</t>
  </si>
  <si>
    <t>188 Р</t>
  </si>
  <si>
    <t>33.20.39.900.001.00.0999.000000000000</t>
  </si>
  <si>
    <t>Пуско-наладочные работы</t>
  </si>
  <si>
    <t>Работы по пуско-наладке оборудования</t>
  </si>
  <si>
    <t>Пуска-наладка с обучением стационарного полировочного станка VM-5800 для ремонта арматуры</t>
  </si>
  <si>
    <t>189 Р</t>
  </si>
  <si>
    <t xml:space="preserve">Работы по ремонту/реконструкции системы защиты трубопроводов/резервуаров  
</t>
  </si>
  <si>
    <t>Пескоструйная обработка, монтаж протекторных защиты, покраска двухкомпонентной эпоксидной краской РВС-1000м3 Т-1610В (пластовая вода) БКНС АКШ</t>
  </si>
  <si>
    <t>190 Р</t>
  </si>
  <si>
    <t>Контейнера для досмотра багажа посетителей промыслов ТОО "СП "КГМ"</t>
  </si>
  <si>
    <t>191 Р</t>
  </si>
  <si>
    <t>Расширение системы ППД м/р Акшабулак (перевод под нагнетание 5-ти скважин)</t>
  </si>
  <si>
    <t>192 Р</t>
  </si>
  <si>
    <t>РРП "Заводнение пластов для ППД м/р Акшабулак 
(5 скважин)</t>
  </si>
  <si>
    <t>193 Р</t>
  </si>
  <si>
    <t>Ремонт РВС-5000 (Т-3203)</t>
  </si>
  <si>
    <t>Октябрь, Ноябрь 2016</t>
  </si>
  <si>
    <t>РК, Кызылординская обл., м/р "Акшабулак"</t>
  </si>
  <si>
    <t>по 31 декабря 2017г.</t>
  </si>
  <si>
    <t>авансовый платеж-0%, оставшаяся часть в течение 30 рабочих дней с момента подписания акта выполненных работ</t>
  </si>
  <si>
    <t>РК, Кызылординская обл., м/р "Нуралы"</t>
  </si>
  <si>
    <t>РК, Кызылординская обл. г. Кызылорда</t>
  </si>
  <si>
    <t>январь-декабрь 2017г.</t>
  </si>
  <si>
    <t xml:space="preserve">РК, Кызылординская обл., на м/р "КГМ" </t>
  </si>
  <si>
    <t>РК, г. Алматы, представительство КГМ</t>
  </si>
  <si>
    <t>исключено</t>
  </si>
  <si>
    <t>11; 20; 21;</t>
  </si>
  <si>
    <t>20; 21;</t>
  </si>
  <si>
    <t>11;20;21;</t>
  </si>
  <si>
    <t xml:space="preserve">РК, Кызылординская обл., на м/р "Акшабулак" </t>
  </si>
  <si>
    <t xml:space="preserve">РК, Кызылординская обл., на м/р "Нуралы" </t>
  </si>
  <si>
    <t>11; 22;
(пп.4 п.137)</t>
  </si>
  <si>
    <t>РК, Кызылординская обл., м/р "Аксай"</t>
  </si>
  <si>
    <t xml:space="preserve">РК, Кызылординская обл., м/р "Кумколь" </t>
  </si>
  <si>
    <t>авансовый платеж-0%, оставшаяся часть в течении 30 рабочих дней с момента подписания акта выполненных услуг</t>
  </si>
  <si>
    <t>Август, сентябрь</t>
  </si>
  <si>
    <t>ЭОТ</t>
  </si>
  <si>
    <t>20;21;</t>
  </si>
  <si>
    <t>апрель, июнь</t>
  </si>
  <si>
    <t>4 месяцев</t>
  </si>
  <si>
    <t>0% предоплата, промежуточная оплата ежемесячно не более 90% за вычетом авансового платежа</t>
  </si>
  <si>
    <t>6 месяцев</t>
  </si>
  <si>
    <t>30% предоплата, промежуточная оплата ежемесячно не более 90% за вычетом авансового платежа</t>
  </si>
  <si>
    <t>12 месяцев</t>
  </si>
  <si>
    <t>РК, Кызылординская обл., м/р "КГМ"</t>
  </si>
  <si>
    <t>по 30 сентября 2017г.</t>
  </si>
  <si>
    <t>11; 12; 20; 21;</t>
  </si>
  <si>
    <t>4 месяца</t>
  </si>
  <si>
    <t xml:space="preserve">РК, Кызылординская обл., на м/р "Аксай" </t>
  </si>
  <si>
    <t>16 календарных недель</t>
  </si>
  <si>
    <t>Кызылординская обл. г. Кызылорда</t>
  </si>
  <si>
    <t>В течение 1 месяца</t>
  </si>
  <si>
    <t>авансовый платеж-0%, оставшаяся часть в течение 30 рабочих дней с момента подписания акта выполненных услуг</t>
  </si>
  <si>
    <t>3 месяца</t>
  </si>
  <si>
    <t>авансовый платеж-30%, оставшаяся часть в течение 30 рабочих дней с момента подписания акта выполненных работ</t>
  </si>
  <si>
    <t>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t>
  </si>
  <si>
    <t>11;20; 21;</t>
  </si>
  <si>
    <t>5 месяцев</t>
  </si>
  <si>
    <t xml:space="preserve"> 20; 21; (946-СЗ от 08.05.2017 14:36:01)</t>
  </si>
  <si>
    <t>150 дней с момента заключения договора</t>
  </si>
  <si>
    <t>180 дней с момента заключения договора</t>
  </si>
  <si>
    <t>90 дней с момента заключения договора</t>
  </si>
  <si>
    <t>8 календарных недель</t>
  </si>
  <si>
    <t>РК, Кызылординская обл., м/р "Кумколь"</t>
  </si>
  <si>
    <t>8 месяцев</t>
  </si>
  <si>
    <t>3; 4; 5; 11; 14;
переходящий 05.2017 - 03.2018</t>
  </si>
  <si>
    <t>РК, Кызылординская обл. м/р "Акшабулак"</t>
  </si>
  <si>
    <t>119-СЗ,2 от 21.02.17</t>
  </si>
  <si>
    <t>3 месяца с момента подписания договора</t>
  </si>
  <si>
    <t>пп.3, п.137</t>
  </si>
  <si>
    <t>ЦПЭ</t>
  </si>
  <si>
    <t>8 месяцев с момента подписания договора</t>
  </si>
  <si>
    <t>Новая позиция Переходящий объем 2017-2018</t>
  </si>
  <si>
    <t>12 месяцев с момента подписания договора</t>
  </si>
  <si>
    <t>5 месяцев с момента подписания договора</t>
  </si>
  <si>
    <t>авансовый платеж-0%,промежуточная оплата не более 90%, оставшиеся 10% - после подписания акта приемочной комисии в течение 30 рабочих дней</t>
  </si>
  <si>
    <t>РК, Кызылординская обл., офис ГУ КГМ</t>
  </si>
  <si>
    <t>20 календарных недель</t>
  </si>
  <si>
    <t>6 месяцев с момента подписания договора</t>
  </si>
  <si>
    <t>20 календарных недель с момента подписания договора.</t>
  </si>
  <si>
    <t>56.10.19.000.001.00.0777.000000000000</t>
  </si>
  <si>
    <t>Услуги по обеспечению питанием работников</t>
  </si>
  <si>
    <t>услуги по обеспечению питанием работников</t>
  </si>
  <si>
    <t>Услуги питания</t>
  </si>
  <si>
    <t>2-1 У</t>
  </si>
  <si>
    <t>2-2 У</t>
  </si>
  <si>
    <t>4 У</t>
  </si>
  <si>
    <t>Услуги китайской кухни</t>
  </si>
  <si>
    <t>5 У</t>
  </si>
  <si>
    <t>68.20.11.900.000.00.0777.000000000000</t>
  </si>
  <si>
    <t>Услуги по аренде жилых помещений</t>
  </si>
  <si>
    <t>Аренда помещения для персонала при перевахтовке</t>
  </si>
  <si>
    <t>6 У</t>
  </si>
  <si>
    <t>65.20.60.335.000.00.0777.000000000000</t>
  </si>
  <si>
    <t>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t>
  </si>
  <si>
    <t>Страхование персонала (гражданско-правовой ответственности работодателя за причинение вреда жизни и здоровью работника)</t>
  </si>
  <si>
    <t>авансовый платеж-100%</t>
  </si>
  <si>
    <t>7 У</t>
  </si>
  <si>
    <t>8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</si>
  <si>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</si>
  <si>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</si>
  <si>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Экологическое страхование:</t>
  </si>
  <si>
    <t>В течение 1 года</t>
  </si>
  <si>
    <t>9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</si>
  <si>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</si>
  <si>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</si>
  <si>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Добровольное страхование имущества (включая страхование грузов)</t>
  </si>
  <si>
    <t>10 У</t>
  </si>
  <si>
    <t>11 У</t>
  </si>
  <si>
    <t>65.12.21.335.000.00.0777.000000000000</t>
  </si>
  <si>
    <t>Услуги по страхованию гражданско-правовой ответственности владельцев автомобильного транспорта</t>
  </si>
  <si>
    <t>Обязательное страхование автотранспорта</t>
  </si>
  <si>
    <t>12 У</t>
  </si>
  <si>
    <t>65.12.29.335.000.00.0777.000000000000</t>
  </si>
  <si>
    <t>Услуги по страхованию автомобильного транспорта</t>
  </si>
  <si>
    <t>Страхование  Каско для автомашин Тойота Лэндкрузер 200</t>
  </si>
  <si>
    <t>12-1 У</t>
  </si>
  <si>
    <t>Июнь, Июль</t>
  </si>
  <si>
    <t>13 У</t>
  </si>
  <si>
    <t xml:space="preserve">Страхование нефтяных операций </t>
  </si>
  <si>
    <t>14 У</t>
  </si>
  <si>
    <t>страхование гражданско-правовой отвественности, возникающей в результате разведки и производственных операций Страхователя (добровольное)</t>
  </si>
  <si>
    <t>15 У</t>
  </si>
  <si>
    <t>Страхование ответственности перед третьими лицами</t>
  </si>
  <si>
    <t>16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</si>
  <si>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</si>
  <si>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</si>
  <si>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Техническое обслуживание систем автоматической пожарной сигнализации, управление пожаротушением на месторождениях</t>
  </si>
  <si>
    <t>16-1 У</t>
  </si>
  <si>
    <t>17 У</t>
  </si>
  <si>
    <t>Техническое обслуживание систем автоматической пожаро-охранной сигнализации и пожарных гидрантов на территории офиса г.Кызылорда</t>
  </si>
  <si>
    <t>17-1 У</t>
  </si>
  <si>
    <t>18 У</t>
  </si>
  <si>
    <t>95.11.10.000.003.00.0777.000000000000</t>
  </si>
  <si>
    <t>Услуги по техническому обслуживанию компьютерной/периферийной оргтехники/оборудования и их частей</t>
  </si>
  <si>
    <t>Техобслуживание бытовой техники</t>
  </si>
  <si>
    <t>19 У</t>
  </si>
  <si>
    <t>20 У</t>
  </si>
  <si>
    <t>21 У</t>
  </si>
  <si>
    <t>21-1 У</t>
  </si>
  <si>
    <t>22 У</t>
  </si>
  <si>
    <t xml:space="preserve">Техническое обслуживание и ремонт системы контроля управления доступом (СКУД) </t>
  </si>
  <si>
    <t>23 У</t>
  </si>
  <si>
    <t xml:space="preserve">Техническое обслуживание и ремонт систем видеонаблюдения </t>
  </si>
  <si>
    <t>23-1 У</t>
  </si>
  <si>
    <t>23-2 У</t>
  </si>
  <si>
    <t>до 31 декабря 2017г.</t>
  </si>
  <si>
    <t>24 У</t>
  </si>
  <si>
    <t>Техническое обслуживание и ремонт системы контроля управления доступом</t>
  </si>
  <si>
    <t>25 У</t>
  </si>
  <si>
    <t>25-1 У</t>
  </si>
  <si>
    <t>26 У</t>
  </si>
  <si>
    <t xml:space="preserve">Техническое обслуживание и сопровождение системы визуального информирование(СВИ) </t>
  </si>
  <si>
    <t>26-1 У</t>
  </si>
  <si>
    <t>27 У</t>
  </si>
  <si>
    <t>Техническое обслуживание и сопровождение системы визуального информирование(СВИ) в офисе г.Кызылорда</t>
  </si>
  <si>
    <t>27-1 У</t>
  </si>
  <si>
    <t>28 У</t>
  </si>
  <si>
    <t xml:space="preserve">Энергетическая экспертиза по установлению соответствия электрооборудования на готовности к осенне-зимнему периоду </t>
  </si>
  <si>
    <t>29 У</t>
  </si>
  <si>
    <t>81.29.13.000.001.00.0777.000000000000</t>
  </si>
  <si>
    <t>Услуги санитарные (дезинфекция, дезинсекция, дератизация и аналогичные)</t>
  </si>
  <si>
    <t>Дезинфекция Акшабулак</t>
  </si>
  <si>
    <t xml:space="preserve">РК, Кызылординская обл., м/р "Акшабулак" </t>
  </si>
  <si>
    <t>30 У</t>
  </si>
  <si>
    <t>Дезинфекция Нуралы</t>
  </si>
  <si>
    <t xml:space="preserve">РК, Кызылординская обл., м/р "Нуралы" </t>
  </si>
  <si>
    <t>31 У</t>
  </si>
  <si>
    <t>36.00.20.400.002.00.0777.000000000000</t>
  </si>
  <si>
    <t>Услуги по обеспечению технической водой</t>
  </si>
  <si>
    <t>Потребление воды для хозяйственных нужд на камере скребка м/р Кумколь</t>
  </si>
  <si>
    <t>31-1 У</t>
  </si>
  <si>
    <t>32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</si>
  <si>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</si>
  <si>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</si>
  <si>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</si>
  <si>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Вывоз ТБО Камера  скребка на м/р Кумколь</t>
  </si>
  <si>
    <t>33 У</t>
  </si>
  <si>
    <t>35.22.10.100.000.00.0777.000000000000</t>
  </si>
  <si>
    <t>Услуги по распределению газообразного топлива</t>
  </si>
  <si>
    <t>Услуги по поставке попутного нефтяного газа для бойлерной установки Н-3320 на камере скребка м/р Кумколь</t>
  </si>
  <si>
    <t>34 У</t>
  </si>
  <si>
    <t>61.20.11.200.000.00.0777.000000000000</t>
  </si>
  <si>
    <t>Услуги транковой связи</t>
  </si>
  <si>
    <t>Техническое обслуживание Базовой станции транкинговой радиосвязи</t>
  </si>
  <si>
    <t>35 У</t>
  </si>
  <si>
    <t xml:space="preserve">Техническое обслуживание Базовой станции транкинговой радиосвязи </t>
  </si>
  <si>
    <t>36 У</t>
  </si>
  <si>
    <t>33.13.19.100.003.00.0777.000000000000</t>
  </si>
  <si>
    <t>Услуги по техническому обслуживанию сетей и оборудования связи</t>
  </si>
  <si>
    <t>Техническое обслуживание Волоконно-Оптической Линии связи м/р Акшабулак - м/р Кумколь</t>
  </si>
  <si>
    <t>37 У</t>
  </si>
  <si>
    <t>Техническое обслуживание оборудования Волоконно-Оптической Линии связи по линии электропередач между подстанциями м/р Акшабулак - Нуралы 1 - Нуралы 2</t>
  </si>
  <si>
    <t>38 У</t>
  </si>
  <si>
    <t>Техническое обслуживание и ремонтные работы радиорелейного оборудования на м/р Нуралы - м/р Акшабулак</t>
  </si>
  <si>
    <t>39 У</t>
  </si>
  <si>
    <t>33.13.19.100.002.00.0777.000000000000</t>
  </si>
  <si>
    <t>Услуги программирования/проверки радиостанций</t>
  </si>
  <si>
    <t xml:space="preserve">Получение заключения электро-магнитной совместимости на оборудование связи </t>
  </si>
  <si>
    <t>39-1 У</t>
  </si>
  <si>
    <t>40 У</t>
  </si>
  <si>
    <t>Услуги по дезинфекции водозаборных скважин</t>
  </si>
  <si>
    <t>41 У</t>
  </si>
  <si>
    <t>33.14.11.120.000.00.0777.000000000000</t>
  </si>
  <si>
    <t>Услуги по техническому обслуживанию генераторных установок и аналогичного электрогенерирующего оборудования</t>
  </si>
  <si>
    <t xml:space="preserve">Услуга по диагностике и ремонту  ДЭС </t>
  </si>
  <si>
    <t>42 У</t>
  </si>
  <si>
    <t>Ремонт оборудования связи (радиостанции, блоки питания и т.д.)</t>
  </si>
  <si>
    <t>42-1 У</t>
  </si>
  <si>
    <t>12;</t>
  </si>
  <si>
    <t>43 У</t>
  </si>
  <si>
    <t>74.90.20.000.048.00.0777.000000000000</t>
  </si>
  <si>
    <t>Услуги по чистке промышленного оборудования/изделий</t>
  </si>
  <si>
    <t>Услуги по чистке промышленного оборудования</t>
  </si>
  <si>
    <t>Диагностирование печей подогрева (ПП-0,63 и котельных установок)</t>
  </si>
  <si>
    <t>44 У</t>
  </si>
  <si>
    <t>Обслуживание и ремонт печей подогрева НПС Кумколь</t>
  </si>
  <si>
    <t>44-1 У</t>
  </si>
  <si>
    <t>45 У</t>
  </si>
  <si>
    <t>62.02.30.000.004.00.0777.000000000000</t>
  </si>
  <si>
    <t>Услуги по модернизации информационной системы</t>
  </si>
  <si>
    <t>Техническое обслуживание online мониторинга</t>
  </si>
  <si>
    <t>45-1 У</t>
  </si>
  <si>
    <t>46 У</t>
  </si>
  <si>
    <t>74.90.20.000.027.00.0777.000000000000</t>
  </si>
  <si>
    <t>Услуги по проведению производственного мониторинга</t>
  </si>
  <si>
    <t>Гидрогеологический мониторинг  подземных вод м-р Акшабулак, Нуралы и Кызылжарма, отбор и хим. анализ проб из водозаборных и мониторинговых скважин</t>
  </si>
  <si>
    <t>46-1 У</t>
  </si>
  <si>
    <t>Гидрогеологический мониторинг  подземных вод отбор и хим. анализ проб из водозаборных и мониторинговых скважин</t>
  </si>
  <si>
    <t>47 У</t>
  </si>
  <si>
    <t xml:space="preserve">Геодинамический мониторинг </t>
  </si>
  <si>
    <t>48 У</t>
  </si>
  <si>
    <t>71.12.20.000.000.00.0777.000000000000</t>
  </si>
  <si>
    <t>Услуги по авторскому/техническому надзору/управлению проектами, работами</t>
  </si>
  <si>
    <t>Авторский надзор за реализацией "Проекта разработки Акшабулак Центральный"</t>
  </si>
  <si>
    <t>49 У</t>
  </si>
  <si>
    <t xml:space="preserve">Авторский надзор контроль за разрабокой реализации Проекта (технологическая схема) эксплуатации  месторождении подземных вод Акшабулак </t>
  </si>
  <si>
    <t>49-1 У</t>
  </si>
  <si>
    <t>11; (пп.14 п.137)</t>
  </si>
  <si>
    <t>50 У</t>
  </si>
  <si>
    <t xml:space="preserve">Авторский надзор контроль за разрабокой реализации Проекта (технологическая схема) эксплуатации  месторождении подземных вод Нуралы </t>
  </si>
  <si>
    <t>50-1 У</t>
  </si>
  <si>
    <t>51 У</t>
  </si>
  <si>
    <t>Авторский надзор контроль за разрабокой реализации Проекта (технологическая схема) эксплуатации  месторождении подземных вод Акшабулак Южный</t>
  </si>
  <si>
    <t>51-1 У</t>
  </si>
  <si>
    <t>52 У</t>
  </si>
  <si>
    <t>Авторский надзор контроль за разрабокой реализации Проекта (технологическая схема) эксплуатации  месторождении подземных вод Аксай</t>
  </si>
  <si>
    <t>52-1 У</t>
  </si>
  <si>
    <t>53 У</t>
  </si>
  <si>
    <t>74.90.19.000.010.00.0777.000000000000</t>
  </si>
  <si>
    <t>Услуги по корректировке проектной/технической документации/схем/паспортов и аналогичных документов</t>
  </si>
  <si>
    <t>Разработка нормативов технологических потерь нефти м/р Акшабулак Восточный, Южный, Центральный, Нуралы, Аксай и Разработка нормативов потери нефти при подготовке и транспортировке , хранение в резервуарах.</t>
  </si>
  <si>
    <t>54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</si>
  <si>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</si>
  <si>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</si>
  <si>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</si>
  <si>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54-1 У</t>
  </si>
  <si>
    <t>55 У</t>
  </si>
  <si>
    <t>71.12.31.900.000.00.0777.000000000000</t>
  </si>
  <si>
    <t>Услуги консультационные в области геологии и геофизики</t>
  </si>
  <si>
    <t>Сопровождение вопросов геологии и разработки месторождений СП КГМ</t>
  </si>
  <si>
    <t>55-1 У</t>
  </si>
  <si>
    <t>55-2 У</t>
  </si>
  <si>
    <t>55-3 У</t>
  </si>
  <si>
    <t>56 У</t>
  </si>
  <si>
    <t>Консультационные услуги по вопросам техники и технологии добычи, сбора, транспортировки и подготовки  нефти и газа.</t>
  </si>
  <si>
    <t>56-1 У</t>
  </si>
  <si>
    <t>57 У</t>
  </si>
  <si>
    <t>Оценка действующей системы разработки месторождений СП КГМ, путем решения проблем выбора и подбора эффективных методов улучшения нефтеотдачи</t>
  </si>
  <si>
    <t>57-1 У</t>
  </si>
  <si>
    <t>58 У</t>
  </si>
  <si>
    <t>33.12.29.900.019.00.0777.000000000000</t>
  </si>
  <si>
    <t>Услуги исследований скважин/месторождений</t>
  </si>
  <si>
    <t>Построение и анализ цифровых моделей залежей месторождений СП КГМ</t>
  </si>
  <si>
    <t>58-1 У</t>
  </si>
  <si>
    <t>58-2 У</t>
  </si>
  <si>
    <t>59 У</t>
  </si>
  <si>
    <t>Системный анализ технико-технологических процессов добычи и бурения на месторождениях СП КГМ</t>
  </si>
  <si>
    <t>59-1 У</t>
  </si>
  <si>
    <t>Системный анализ технико-технологических процессов добычи и бурения на месторождениях ТОО «СП «КазГерМунай c лабораторными исследованиями</t>
  </si>
  <si>
    <t>60 У</t>
  </si>
  <si>
    <t>Сопровождение геолого-геофизических работ в процессе эксплуатации месторождений СП КГМ.</t>
  </si>
  <si>
    <t>60-1 У</t>
  </si>
  <si>
    <t>Научное сопровождение геолого-геофизических работ в процессе эксплуатации месторождений СП КГМ.</t>
  </si>
  <si>
    <t>61 У</t>
  </si>
  <si>
    <t>74.90.19.000.004.00.0777.000000000000</t>
  </si>
  <si>
    <t>Услуги консультационные научные и технические</t>
  </si>
  <si>
    <t>Разработка укрупненных норм времени на строительство вертикальных скважин</t>
  </si>
  <si>
    <t>62 У</t>
  </si>
  <si>
    <t>Лабораторные исследования по определению совместимости закачиваемых вод с пластовой водой месторождений ТОО "СП "Казгермунай"</t>
  </si>
  <si>
    <t>62-1 У</t>
  </si>
  <si>
    <t>63 У</t>
  </si>
  <si>
    <t>33.11.19.100.003.00.0777.000000000000</t>
  </si>
  <si>
    <t>Услуги по техническому обслуживанию энергетических котлов/котельного оборудования и аналогичного энергетического оборудования и систем</t>
  </si>
  <si>
    <t>Эксплуатационное обслуживание оборудования ячеек №32 и №35 на ПС -220 кВ Кумколь</t>
  </si>
  <si>
    <t>63-1 У</t>
  </si>
  <si>
    <t>22;
(пп.4 п.137)</t>
  </si>
  <si>
    <t>64 У</t>
  </si>
  <si>
    <t>33.12.29.900.021.00.0777.000000000000</t>
  </si>
  <si>
    <t>Услуги по техническому обслуживанию газовых установок/оборудования/систем/аппаратов/газопроводов</t>
  </si>
  <si>
    <t>Услуга по диагностике газопровода Нуралы - Акшабулак</t>
  </si>
  <si>
    <t>64-1 У</t>
  </si>
  <si>
    <t>65 У</t>
  </si>
  <si>
    <t>74.90.20.000.052.00.0777.000000000000</t>
  </si>
  <si>
    <t>Услуги по проведению метрологической аттестации средств измерений</t>
  </si>
  <si>
    <t>Метрологическая аттестация средств измерений</t>
  </si>
  <si>
    <t>65-1 У</t>
  </si>
  <si>
    <t>Метрологическая аттестация</t>
  </si>
  <si>
    <t>6;11;15;</t>
  </si>
  <si>
    <t>66 У</t>
  </si>
  <si>
    <t>74.90.20.000.057.00.0777.000000000000</t>
  </si>
  <si>
    <t>Услуги по аттестации производственных объектов</t>
  </si>
  <si>
    <t>Аттестация лаборатории</t>
  </si>
  <si>
    <t>67 У</t>
  </si>
  <si>
    <t>74.90.20.000.024.00.0777.000000000000</t>
  </si>
  <si>
    <t>Услуги по сертификации продукции/процессов/работы/услуги</t>
  </si>
  <si>
    <t>Сертификация нефти, газа природного и газа сжиженного</t>
  </si>
  <si>
    <t>68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</si>
  <si>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</si>
  <si>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</si>
  <si>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Поверка и сервисное обслуживание газоанализаторов</t>
  </si>
  <si>
    <t>69 У</t>
  </si>
  <si>
    <t>Поверка и градуировка резервуаров</t>
  </si>
  <si>
    <t>70 У</t>
  </si>
  <si>
    <t>Анализ попутного газа м/р Акшабулак и Нуралы (12 точек отбора проб + 4 Аксай)</t>
  </si>
  <si>
    <t>71 У</t>
  </si>
  <si>
    <t xml:space="preserve">Поверка расходомеров </t>
  </si>
  <si>
    <t>72 У</t>
  </si>
  <si>
    <t>Поверка и техническое обслуживание FloBoss 103 и узлов учета газа</t>
  </si>
  <si>
    <t>73 У</t>
  </si>
  <si>
    <t>Поверка многофазных расходомеров МЕРА</t>
  </si>
  <si>
    <t>74 У</t>
  </si>
  <si>
    <t xml:space="preserve">Поверка влагомеров </t>
  </si>
  <si>
    <t>75 У</t>
  </si>
  <si>
    <t>Передача в собственность, утилизация отработанных люминисцентных и ртутьсодержащих ламп</t>
  </si>
  <si>
    <t>76 У</t>
  </si>
  <si>
    <t>37.00.11.100.002.00.0777.000000000000</t>
  </si>
  <si>
    <t>Услуги по техническому обслуживанию канализационных и аналогичных систем и оборудования</t>
  </si>
  <si>
    <t xml:space="preserve">Откачка и вывоз сточных вод, илового осадка на м/р </t>
  </si>
  <si>
    <t>76-1 У</t>
  </si>
  <si>
    <t>77 У</t>
  </si>
  <si>
    <t>78 У</t>
  </si>
  <si>
    <t>Очистка и откачка ассенизации</t>
  </si>
  <si>
    <t>79 У</t>
  </si>
  <si>
    <t>74.90.13.000.004.00.0777.000000000000</t>
  </si>
  <si>
    <t>Услуги по проведению экологического контроля</t>
  </si>
  <si>
    <t>Программа развития переработки попутного газа по месторождению ТОО "СП "КазГерМунай"</t>
  </si>
  <si>
    <t>79-1 У</t>
  </si>
  <si>
    <t>7; (пп.14 п.137)</t>
  </si>
  <si>
    <t>80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</si>
  <si>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</si>
  <si>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</si>
  <si>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</si>
  <si>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Международная верификация отчета инвентаризации ПГ и сопровождение при получении квот ПГ</t>
  </si>
  <si>
    <t>80-1 У</t>
  </si>
  <si>
    <t>до 01 апреля 2017г.</t>
  </si>
  <si>
    <t>81 У</t>
  </si>
  <si>
    <t>56.10.19.000.002.00.0777.000000000000</t>
  </si>
  <si>
    <t>Услуги по обеспечению лечебно-профилактическим питанием (спецпитанием) работников</t>
  </si>
  <si>
    <t>Проведение производственного контроля пищевой продукции</t>
  </si>
  <si>
    <t>81-1 У</t>
  </si>
  <si>
    <t>82 У</t>
  </si>
  <si>
    <t>94.12.10.335.002.00.0777.000000000000</t>
  </si>
  <si>
    <t>Услуги ассоциаций художников</t>
  </si>
  <si>
    <t>Обновление, изготовление, установка указателей, табличек, знаков безопасности, схем, надписей на зданиях и оборудовании, стендов</t>
  </si>
  <si>
    <t>82-1 У</t>
  </si>
  <si>
    <t>83 У</t>
  </si>
  <si>
    <t>81.29.13.000.002.00.0777.000000000000</t>
  </si>
  <si>
    <t>Услуги по отлову собак</t>
  </si>
  <si>
    <t>Отлов и ликвидация бродячих собак</t>
  </si>
  <si>
    <t>Отлов собак</t>
  </si>
  <si>
    <t>84 У</t>
  </si>
  <si>
    <t>85.59.13.335.001.00.0777.000000000000</t>
  </si>
  <si>
    <t>Разработка инструкции по безопасности, охране труда и промышленной безопасности</t>
  </si>
  <si>
    <t>85 У</t>
  </si>
  <si>
    <t>Аттестация производственных объектов по условиям труда</t>
  </si>
  <si>
    <t>86 У</t>
  </si>
  <si>
    <t>Содержание котельных</t>
  </si>
  <si>
    <t>87 У</t>
  </si>
  <si>
    <t>37.00.11.900.000.00.0777.000000000000</t>
  </si>
  <si>
    <t>Сервисное обслуживание КНС</t>
  </si>
  <si>
    <t>88 У</t>
  </si>
  <si>
    <t>73.11.11.000.001.00.0777.000000000000</t>
  </si>
  <si>
    <t>Замена и обслуживание 2-х неонновых вывесок и наружней вывески</t>
  </si>
  <si>
    <t>89 У</t>
  </si>
  <si>
    <t>81.21.10.000.000.00.0777.000000000000</t>
  </si>
  <si>
    <t>Услуги по уборке зданий/помещений/территории/транспорта и аналогичных объектов</t>
  </si>
  <si>
    <t>Услуги технички-горничой</t>
  </si>
  <si>
    <t>90 У</t>
  </si>
  <si>
    <t>Дезинфекция</t>
  </si>
  <si>
    <t>91 У</t>
  </si>
  <si>
    <t>91-1 У</t>
  </si>
  <si>
    <t>92 У</t>
  </si>
  <si>
    <t>43.22.12.335.006.00.0777.000000000000</t>
  </si>
  <si>
    <t>Услуги по техническому обслуживанию магистральных теплопроводных сетей/отопительных сетей и оборудования</t>
  </si>
  <si>
    <t>Теплоэнергия (отопление и водоснабжения) Представительства Алматы</t>
  </si>
  <si>
    <t>93 У</t>
  </si>
  <si>
    <t>33.19.10.800.000.00.0777.000000000000</t>
  </si>
  <si>
    <t>Услуги по промывке и опрессовке системы отопления</t>
  </si>
  <si>
    <t>Услуги по водоснабжению и отведению сточных вод</t>
  </si>
  <si>
    <t>94 У</t>
  </si>
  <si>
    <t>Промывка системы отопления в Представительстве Алматы</t>
  </si>
  <si>
    <t>94-1 У</t>
  </si>
  <si>
    <t>95 У</t>
  </si>
  <si>
    <t>35.13.10.100.000.00.0777.000000000000</t>
  </si>
  <si>
    <t>Услуги по передаче/распределению электроэнергии</t>
  </si>
  <si>
    <t>Электроэнергия</t>
  </si>
  <si>
    <t>95-1 У</t>
  </si>
  <si>
    <t>96 У</t>
  </si>
  <si>
    <t>Закуп электроэнергии (ТОО"Алматыэнергосбыт" ), Алматы</t>
  </si>
  <si>
    <t>97 У</t>
  </si>
  <si>
    <t>38.11.29.000.000.00.0777.000000000000</t>
  </si>
  <si>
    <t>Услуги по вывозу (сбору) неопасных отходов/имущества/материалов</t>
  </si>
  <si>
    <t>Услуги по вывозу мусора</t>
  </si>
  <si>
    <t>98 У</t>
  </si>
  <si>
    <t>99 У</t>
  </si>
  <si>
    <t>Техническое обслуживание и ремонтные работы радиорелейного оборудования КГМ</t>
  </si>
  <si>
    <t>99-1 У</t>
  </si>
  <si>
    <t>100 У</t>
  </si>
  <si>
    <t>Техническое обслуживание Волоконно-Оптической Линии связи офис-здание АО "Казахтелеком"</t>
  </si>
  <si>
    <t>101 У</t>
  </si>
  <si>
    <t xml:space="preserve">Техническое обслуживание, ремонт колодцев кабельной канализации </t>
  </si>
  <si>
    <t>101-1 У</t>
  </si>
  <si>
    <t>102 У</t>
  </si>
  <si>
    <t>62.02.30.000.001.00.0777.000000000000</t>
  </si>
  <si>
    <t>Услуги по сопровождению и технической поддержке информационной системы</t>
  </si>
  <si>
    <t>Расходы на аутсорсинг по обслуживанию ERP-системы (1 человек на постоянной основе 8 часов/день 5 дней в неделю)</t>
  </si>
  <si>
    <t>103 У</t>
  </si>
  <si>
    <t>Техническая поддержка Scala</t>
  </si>
  <si>
    <t>104 У</t>
  </si>
  <si>
    <t>Тех. поддержка программы "Eclipse" / "Petrel" (вместе с обучением)</t>
  </si>
  <si>
    <t>105 У</t>
  </si>
  <si>
    <t>Тех. поддержка программы "Pansystem"</t>
  </si>
  <si>
    <t>106 У</t>
  </si>
  <si>
    <t xml:space="preserve">Тех. поддержка программы "OFM" </t>
  </si>
  <si>
    <t>107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</si>
  <si>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</si>
  <si>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</si>
  <si>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</si>
  <si>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Тех.поддержка территориально-распределенный банк данных геолого-геофизической и промысловой информации</t>
  </si>
  <si>
    <t>107-1 У</t>
  </si>
  <si>
    <t>108 У</t>
  </si>
  <si>
    <t>Техническая поддержка программы "Oracle" при ТБД</t>
  </si>
  <si>
    <t>108-1 У</t>
  </si>
  <si>
    <t>109 У</t>
  </si>
  <si>
    <t>Продление лицензий "Scala"</t>
  </si>
  <si>
    <t>110 У</t>
  </si>
  <si>
    <t>Доступ к системе "Финансовый директор"</t>
  </si>
  <si>
    <t>111 У</t>
  </si>
  <si>
    <t>Доступ к порталу Учет.kz Тариф сетевой+электронный ключ</t>
  </si>
  <si>
    <t>112 У</t>
  </si>
  <si>
    <t>Техническое сопровождение СЭД</t>
  </si>
  <si>
    <t>113 У</t>
  </si>
  <si>
    <t>Техническое сопровождение интернет сайтов</t>
  </si>
  <si>
    <t>114 У</t>
  </si>
  <si>
    <t>Подписка Software Assurance для Microsoft Windows Server Device CAL (250 шт)</t>
  </si>
  <si>
    <t>114-1 У</t>
  </si>
  <si>
    <t>115 У</t>
  </si>
  <si>
    <t>Подписка Software Assurance для Microsoft Windows Server Standard (17 шт)</t>
  </si>
  <si>
    <t>115-1 У</t>
  </si>
  <si>
    <t>116 У</t>
  </si>
  <si>
    <t>Техническая поддержка оборудования IBM (предназначень для ТБД)</t>
  </si>
  <si>
    <t>116-1 У</t>
  </si>
  <si>
    <t>авансовый платеж-100%, оставшаяся часть в течении 30 рабочих дней с момента подписания акта выполненных услуг</t>
  </si>
  <si>
    <t>11; 15;
(742-СЗ от 13.04.17г.)</t>
  </si>
  <si>
    <t>117 У</t>
  </si>
  <si>
    <t xml:space="preserve">Техподдержка Программного Обеспечения "PIPESIM". </t>
  </si>
  <si>
    <t>118 У</t>
  </si>
  <si>
    <t>Информационная система "Параграф" Сетевая версия</t>
  </si>
  <si>
    <t>119 У</t>
  </si>
  <si>
    <t>Техническое сопровождение карты мониторинга местного содержания в ТРУ</t>
  </si>
  <si>
    <t>119-1 У</t>
  </si>
  <si>
    <t>120 У</t>
  </si>
  <si>
    <t>Доступ к информационной системе электронных закупок</t>
  </si>
  <si>
    <t>120-1 У</t>
  </si>
  <si>
    <t>121 У</t>
  </si>
  <si>
    <t>62.09.20.000.000.00.0777.000000000000</t>
  </si>
  <si>
    <t>Услуги по администрированию и техническому обслуживанию программного обеспечения</t>
  </si>
  <si>
    <t>Услуги по актуализации справочника ЕНС ТРУ</t>
  </si>
  <si>
    <t>121-1 У</t>
  </si>
  <si>
    <t>122 У</t>
  </si>
  <si>
    <t>Обновление программного комплекса ABC-4</t>
  </si>
  <si>
    <t>123 У</t>
  </si>
  <si>
    <t>Премиум поддержка на ПО Websense TRITON Enterprise Premium Support - TRITON renewal cp 12 months</t>
  </si>
  <si>
    <t>124 У</t>
  </si>
  <si>
    <t>Обновление электронной Базы Данных СТ РК и НД (ГДУ)</t>
  </si>
  <si>
    <t>125 У</t>
  </si>
  <si>
    <t>Информационная система "Параграф" Gold</t>
  </si>
  <si>
    <t>126 У</t>
  </si>
  <si>
    <t>Доступ к информационной системе для бухгалтерии</t>
  </si>
  <si>
    <t>127 У</t>
  </si>
  <si>
    <t>Техническое обслуживание Interactive Petrophysics</t>
  </si>
  <si>
    <t>127-1 У</t>
  </si>
  <si>
    <t>128 У</t>
  </si>
  <si>
    <t>Получение свидетельства пользователя электронного представления сметно-нормативной базы в строительстве (АВС-4)</t>
  </si>
  <si>
    <t>129 У</t>
  </si>
  <si>
    <t>46.71.12.900.000.00.0777.000000000000</t>
  </si>
  <si>
    <t>Услуги по торговле оптовой бензином</t>
  </si>
  <si>
    <t>Оптовая торговля бензином</t>
  </si>
  <si>
    <t>Услуги о предоставлению ГСМ</t>
  </si>
  <si>
    <t>130 У</t>
  </si>
  <si>
    <t>80.20.10.000.000.00.0777.000000000000</t>
  </si>
  <si>
    <t>Услуги по обеспечению безопасности и мониторингу устройствами предупреждения, сигнализации и аналогичными системами обеспечения безопасности</t>
  </si>
  <si>
    <t>Приобретение, установка и абонентская плата систем GPS контроля</t>
  </si>
  <si>
    <t>131 У</t>
  </si>
  <si>
    <t>63.99.10.000.001.00.0777.000000000000</t>
  </si>
  <si>
    <t>Услуги по подписке на информационные ленты</t>
  </si>
  <si>
    <t>Затраты на газеты и подписку</t>
  </si>
  <si>
    <t>131-1 У</t>
  </si>
  <si>
    <t>132 У</t>
  </si>
  <si>
    <t>53.10.11.100.000.00.0777.000000000000</t>
  </si>
  <si>
    <t>Услуги по подписке на печатные периодические издания</t>
  </si>
  <si>
    <t>Актуализация нормативных документов</t>
  </si>
  <si>
    <t>133 У</t>
  </si>
  <si>
    <t>Услуги подписки к электронным публикациям (Reuters Eikon Service)</t>
  </si>
  <si>
    <t>оплата по факту поставки услуг на ежеквартальной основе.</t>
  </si>
  <si>
    <t>134 У</t>
  </si>
  <si>
    <t>Услуги подписки к электронным публикациям (Platts Crude Oil Marketwire)</t>
  </si>
  <si>
    <t>135 У</t>
  </si>
  <si>
    <t>Услуги подписки к электронным публикациям (Argus Рынок Каспия, Аргус LP Gas Ware)</t>
  </si>
  <si>
    <t>136 У</t>
  </si>
  <si>
    <t>Доставка корреспонденции по РК,  ближнему и дальнему Зарубежью  (включая Представительство  г.Алматы и г.Астаны)</t>
  </si>
  <si>
    <t>137 У</t>
  </si>
  <si>
    <t>18.12.19.900.002.00.0777.000000000000</t>
  </si>
  <si>
    <t>Услуги полиграфические по изготовлению/печатанию полиграфической продукции (кроме книг, фото, периодических изданий)</t>
  </si>
  <si>
    <t>Типографские услуги</t>
  </si>
  <si>
    <t>138 У</t>
  </si>
  <si>
    <t>138-1 У</t>
  </si>
  <si>
    <t>139 У</t>
  </si>
  <si>
    <t>18.14.10.100.001.00.0777.000000000000</t>
  </si>
  <si>
    <t>Услуги по переплету</t>
  </si>
  <si>
    <t>Переплет архивных документов</t>
  </si>
  <si>
    <t>140 У</t>
  </si>
  <si>
    <t>Размещение рекламы, поздравление, материалов в газете "Сыр Бойы"</t>
  </si>
  <si>
    <t>141 У</t>
  </si>
  <si>
    <t>Размещение рекламы, поздравление, материалов в газете "Кызылординские Вести"</t>
  </si>
  <si>
    <t>142 У</t>
  </si>
  <si>
    <t>Рекламные  услуги Представительства КГМ</t>
  </si>
  <si>
    <t>143 У</t>
  </si>
  <si>
    <t>Размещение рекламы и материалов в журнале "KAZENERGY"</t>
  </si>
  <si>
    <t>144 У</t>
  </si>
  <si>
    <t>60.20.40.000.000.00.0777.000000000000</t>
  </si>
  <si>
    <t>Услуги по размещению рекламы на телевидении</t>
  </si>
  <si>
    <t>Размещение сюжетов на РТРК "Казахстан" (областном телевидении)</t>
  </si>
  <si>
    <t>145 У</t>
  </si>
  <si>
    <t>Размещение объявлений о проведении и об итогах проведенных торги</t>
  </si>
  <si>
    <t>146 У</t>
  </si>
  <si>
    <t>Имиджевая продукция</t>
  </si>
  <si>
    <t>147 У</t>
  </si>
  <si>
    <t>18.12.13.000.000.00.0777.000000000000</t>
  </si>
  <si>
    <t>Услуги по печатанию журналов и изданий периодических</t>
  </si>
  <si>
    <t>Изготовление корпоративного журнала для компании</t>
  </si>
  <si>
    <t>147-1 У</t>
  </si>
  <si>
    <t>148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</si>
  <si>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</si>
  <si>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</si>
  <si>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Международный женский день</t>
  </si>
  <si>
    <t>по 31 марта 2017г.</t>
  </si>
  <si>
    <t>149 У</t>
  </si>
  <si>
    <t>Наурыз Мейрамы для работников офиса,м/р и работников на межвахтовом отдыхе</t>
  </si>
  <si>
    <t>150 У</t>
  </si>
  <si>
    <t>День единства народов Казахстана для работников офиса,м/р и работников на межвахтовом отдыхе</t>
  </si>
  <si>
    <t>по 1 мая 2017г.</t>
  </si>
  <si>
    <t>151 У</t>
  </si>
  <si>
    <t>День Победы</t>
  </si>
  <si>
    <t>по 9 мая 2017г.</t>
  </si>
  <si>
    <t>152 У</t>
  </si>
  <si>
    <t>День защиты детей</t>
  </si>
  <si>
    <t>по 1 июня 2017г.</t>
  </si>
  <si>
    <t>153 У</t>
  </si>
  <si>
    <t>День нефтяника для работников офиса, м/р и работников на межвахтовом отдыхе</t>
  </si>
  <si>
    <t>по 10 сентября  2017г.</t>
  </si>
  <si>
    <t>154 У</t>
  </si>
  <si>
    <t>Новый год для работников офиса, м/р и работников на межвахтовом отдыхе</t>
  </si>
  <si>
    <t>155 У</t>
  </si>
  <si>
    <t>93.11.10.900.006.00.0777.000000000000</t>
  </si>
  <si>
    <t>Услуги по аренде (эксплуатации) спортивно-тренировочных объектов</t>
  </si>
  <si>
    <t>Аренда спортивного зала</t>
  </si>
  <si>
    <t>155-1 У</t>
  </si>
  <si>
    <t>155-2 У</t>
  </si>
  <si>
    <t>156 У</t>
  </si>
  <si>
    <t>93.11.10.500.000.00.0777.000000000000</t>
  </si>
  <si>
    <t>Услуги по эксплуатации плавательных бассейнов</t>
  </si>
  <si>
    <t>Плавательный бассейн</t>
  </si>
  <si>
    <t>156-1 У</t>
  </si>
  <si>
    <t>156-2 У</t>
  </si>
  <si>
    <t>157 У</t>
  </si>
  <si>
    <t>Организация разные виды секций</t>
  </si>
  <si>
    <t>157-1 У</t>
  </si>
  <si>
    <t>157-2 У</t>
  </si>
  <si>
    <t>158 У</t>
  </si>
  <si>
    <t>конкурсы среди департ./отделов, мероприятия,  приобретение спортинвентаря и спортивной формы для работников</t>
  </si>
  <si>
    <t>159 У</t>
  </si>
  <si>
    <t>Проведение культмассовых мероприятий г. Астана</t>
  </si>
  <si>
    <t>160 У</t>
  </si>
  <si>
    <t xml:space="preserve">Подготовка и участие в конкурсе профессионального мастерства </t>
  </si>
  <si>
    <t>160-1 У</t>
  </si>
  <si>
    <t>161 У</t>
  </si>
  <si>
    <t>Подготовка и участие в конкурсе талантов</t>
  </si>
  <si>
    <t>162 У</t>
  </si>
  <si>
    <t>162-1 У</t>
  </si>
  <si>
    <t>Проведение культмассовых мероприятий г. Алматы</t>
  </si>
  <si>
    <t>РК, г. Алматы, представительство "КГМ"</t>
  </si>
  <si>
    <t>163 У</t>
  </si>
  <si>
    <t>68.20.12.960.000.00.0777.000000000000</t>
  </si>
  <si>
    <t>Услуги по аренде административных/производственных помещений</t>
  </si>
  <si>
    <t>Аренда офиса для представительства КГМ</t>
  </si>
  <si>
    <t>164 У</t>
  </si>
  <si>
    <t>74.90.19.000.009.00.0777.000000000000</t>
  </si>
  <si>
    <t>Услуги по проведению отраслевого узкоспециализированного аудита</t>
  </si>
  <si>
    <t>Аудит запасов нефти и газа</t>
  </si>
  <si>
    <t>164-1 У</t>
  </si>
  <si>
    <t>8; 11;</t>
  </si>
  <si>
    <t>165 У</t>
  </si>
  <si>
    <t>Консультационные услуги по вопросам геологии, разработки, и проведения исследований</t>
  </si>
  <si>
    <t>166 У</t>
  </si>
  <si>
    <t>69.20.10.000.001.00.0777.000000000000</t>
  </si>
  <si>
    <t>Услуги по проведению аудита по налогам</t>
  </si>
  <si>
    <t>Консультационные услуги по сопровождению налоговой проверки за период 2013-2016гг.</t>
  </si>
  <si>
    <t>167 У</t>
  </si>
  <si>
    <t>Подготовка к комплексной налоговой проверке за период 2013-2016гг.</t>
  </si>
  <si>
    <t>168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</si>
  <si>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</si>
  <si>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</si>
  <si>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75 и более миллионов тенге</t>
  </si>
  <si>
    <t>168-1 У</t>
  </si>
  <si>
    <t>168-2 У</t>
  </si>
  <si>
    <t>169 У</t>
  </si>
  <si>
    <t>Услуги по предоставлению ценовых маркетинговых заключений (для целей планирования долгосрочных закупок)</t>
  </si>
  <si>
    <t>169-1 У</t>
  </si>
  <si>
    <t>11;15;20;21;</t>
  </si>
  <si>
    <t>170 У</t>
  </si>
  <si>
    <t>68.31.16.200.000.00.0777.000000000000</t>
  </si>
  <si>
    <t>Услуги по оценке имущества</t>
  </si>
  <si>
    <t>Комплекс услуг по оценке имущества</t>
  </si>
  <si>
    <t>Услуги оценки стоимости основных средств</t>
  </si>
  <si>
    <t>171 У</t>
  </si>
  <si>
    <t>Сопровождение (обслуживание) ПО налогоплательщика</t>
  </si>
  <si>
    <t>172 У</t>
  </si>
  <si>
    <t>66.19.91.335.000.00.0777.000000000000</t>
  </si>
  <si>
    <t>Услуги по финансовым консультациям</t>
  </si>
  <si>
    <t xml:space="preserve">Услуги консультанта по учетной системе и политике </t>
  </si>
  <si>
    <t>172-1 У</t>
  </si>
  <si>
    <t>11;20;21</t>
  </si>
  <si>
    <t>173 У</t>
  </si>
  <si>
    <t xml:space="preserve">Авторский надзор контроль за разрабокой реализации Проекта  эксплуатации  месторождении подземных вод Кызылжарминское </t>
  </si>
  <si>
    <t>пп.14 п.137</t>
  </si>
  <si>
    <t>174 У</t>
  </si>
  <si>
    <t>74.30.11.000.000.00.0777.000000000000</t>
  </si>
  <si>
    <t>Услуги по устному и письменному переводу</t>
  </si>
  <si>
    <t>Перевод технических документаций (паспорта и руководств) импортных оборудований.</t>
  </si>
  <si>
    <t>175 У</t>
  </si>
  <si>
    <t>Перевод китайского языка</t>
  </si>
  <si>
    <t>176 У</t>
  </si>
  <si>
    <t>Налоговый аудит</t>
  </si>
  <si>
    <t>177 У</t>
  </si>
  <si>
    <t>Акустический контроль цементирования при строительстве</t>
  </si>
  <si>
    <t>178 У</t>
  </si>
  <si>
    <t>Акустический контроль цементирования при строительстве горизонтальных скважин</t>
  </si>
  <si>
    <t>179 У</t>
  </si>
  <si>
    <t>180 У</t>
  </si>
  <si>
    <t>181 У</t>
  </si>
  <si>
    <t>182 У</t>
  </si>
  <si>
    <t>09.10.12.990.001.00.0777.000000000000</t>
  </si>
  <si>
    <t>Услуги супервайзерские в области строительства и ремонта скважин</t>
  </si>
  <si>
    <t xml:space="preserve">Услуги супервайзера при бурение скважин </t>
  </si>
  <si>
    <t>183 У</t>
  </si>
  <si>
    <t>184 У</t>
  </si>
  <si>
    <t>185 У</t>
  </si>
  <si>
    <t>52.23.20.000.003.00.0777.000000000000</t>
  </si>
  <si>
    <t>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t>
  </si>
  <si>
    <t>Услуги по геонавигации при бурении горизонтальных скважин</t>
  </si>
  <si>
    <t>185-1 У</t>
  </si>
  <si>
    <t>186 У</t>
  </si>
  <si>
    <t>186-1 У</t>
  </si>
  <si>
    <t>186-2 У</t>
  </si>
  <si>
    <t>187 У</t>
  </si>
  <si>
    <t>85.60.10.335.002.00.0777.000000000000</t>
  </si>
  <si>
    <t>Услуги по аттестации/оценке и проверке знаний/уровня подготовки (кроме в области начального, среднего, высшего образования)</t>
  </si>
  <si>
    <t>Услуги по подготовке, переподготовке и повышению квалификации работников СП КГМ</t>
  </si>
  <si>
    <t>187-1 У</t>
  </si>
  <si>
    <t>188 У</t>
  </si>
  <si>
    <t>Технический надзор за строительством: Выкидная линия с обустройством устья скважины №77 на м/р Аксай</t>
  </si>
  <si>
    <t>до ввода в эксплуатацию</t>
  </si>
  <si>
    <t>188-1 У</t>
  </si>
  <si>
    <t>189 У</t>
  </si>
  <si>
    <t>Авторский надзор за строительством: Выкидная линия с обустройством устья скважины №77 на м/р Аксай</t>
  </si>
  <si>
    <t>189-1 У</t>
  </si>
  <si>
    <t>190 У</t>
  </si>
  <si>
    <t>74.90.13.000.003.00.0777.000000000000</t>
  </si>
  <si>
    <t>Услуги по проведению радиологического мониторинга/обследования/контроля</t>
  </si>
  <si>
    <t>Проведение услуг по радиологическим исследованиям</t>
  </si>
  <si>
    <t>РК, Кызылординская обл., г. Кызылорда</t>
  </si>
  <si>
    <t>190-1 У</t>
  </si>
  <si>
    <t>191 У</t>
  </si>
  <si>
    <t>Технический надзор за строительством: Выкидные линии с обустройством устьев скважин №439,440,441,436,437,438</t>
  </si>
  <si>
    <t>191-1 У</t>
  </si>
  <si>
    <t>192 У</t>
  </si>
  <si>
    <t xml:space="preserve">Авторский надзор за строительством: Выкидные линии с обустройством устьев скважин №439,440,441,436,437,438 </t>
  </si>
  <si>
    <t>192-1 У</t>
  </si>
  <si>
    <t xml:space="preserve">7; 11; </t>
  </si>
  <si>
    <t>193 У</t>
  </si>
  <si>
    <t>Технический надзор за строительством: Выкидная линия с обустройством устья скважины №366 на м/р Акшабулак</t>
  </si>
  <si>
    <t>193-1 У</t>
  </si>
  <si>
    <t>194 У</t>
  </si>
  <si>
    <t>Авторский надзор за строительством: Выкидная линия с обустройством устья скважины №366 на м/р Акшабулак</t>
  </si>
  <si>
    <t>194-1 У</t>
  </si>
  <si>
    <t>195 У</t>
  </si>
  <si>
    <t>Технический надзор за строительством: Выкидные линии с обустройством устьев 2-х скважин №60,61</t>
  </si>
  <si>
    <t>195-1 У</t>
  </si>
  <si>
    <t>196 У</t>
  </si>
  <si>
    <t>Авторский надзор за строительством: Выкидные линии с обустройством устьев 2-х скважин №60,61</t>
  </si>
  <si>
    <t>197 У</t>
  </si>
  <si>
    <t>РРП «Выкидные линии с обустройством устьев скважин №419,422,428 на м/р Акшабулак (скв. 2018 г.)»</t>
  </si>
  <si>
    <t>В течение 45 дней после предоплаты</t>
  </si>
  <si>
    <t>198 У</t>
  </si>
  <si>
    <t>199 У</t>
  </si>
  <si>
    <t>200 У</t>
  </si>
  <si>
    <t>РРП "Расширение системы ППД м/р Акшабулак (перевод под нагнетание 5-ти скважин)" (Госэкспертиза)</t>
  </si>
  <si>
    <t>201 У</t>
  </si>
  <si>
    <t>РРП "Расширение БКНС на м/р Акшабулак" (Госэкспертиза)</t>
  </si>
  <si>
    <t>202 У</t>
  </si>
  <si>
    <t>РРП "Выкидные линии с обустройством устьев скважин №442, 443, 444, 445, 446, 452, 453 на м/р Акшабулак (скв. 2017 г.)" (Госэкспертиза)</t>
  </si>
  <si>
    <t>203 У</t>
  </si>
  <si>
    <t>РРП "Выкидные линии с обустройством устьев скважин №78, 79 на м/р Аксай (скв. 2017 г.)" (Госэкспертиза)</t>
  </si>
  <si>
    <t>204 У</t>
  </si>
  <si>
    <t>РРП "Нагнетательные линии скв. №221, 262, 271, 360, 362 на м/р Акшабулак" (Госэкспертиза)</t>
  </si>
  <si>
    <t>204-1 У</t>
  </si>
  <si>
    <t>205 У</t>
  </si>
  <si>
    <t>РРП "Нагнетательная линия скв.№66 на м/р Нуралы" (Госэкспертиза)</t>
  </si>
  <si>
    <t>205-1 У</t>
  </si>
  <si>
    <t>206 У</t>
  </si>
  <si>
    <t>РРП "Склад химреагентов на м/р Аксай " (Госэкспертиза)</t>
  </si>
  <si>
    <t>Исключен на основании 185-СЗ от 30.01.17</t>
  </si>
  <si>
    <t>207 У</t>
  </si>
  <si>
    <t>РП "Газапровод от Аксай до ГТС и установка осушки газа"</t>
  </si>
  <si>
    <t>208 У</t>
  </si>
  <si>
    <t>РП Модернизация компрессоров - 4шт.</t>
  </si>
  <si>
    <t>208-1 У</t>
  </si>
  <si>
    <t>Комплексная вневедомственная экспертиза по РРП "Монтаж 2-х компрессорных установок для резерва на УПГ-1/УПГ-2"</t>
  </si>
  <si>
    <t>6;
(436-СЗ от 22.02.17)</t>
  </si>
  <si>
    <t>209 У</t>
  </si>
  <si>
    <t>58.29.50.000.000.00.0777.000000000000</t>
  </si>
  <si>
    <t>Услуги по продлению лицензий на право использования программного обеспечения</t>
  </si>
  <si>
    <t>Продление лицензий на антивирус TrendMicro</t>
  </si>
  <si>
    <t>210 У</t>
  </si>
  <si>
    <t>Лицензии на Websense TRITON Enterprise 250-299 renewal cp 12 months</t>
  </si>
  <si>
    <t>211 У</t>
  </si>
  <si>
    <t>Программное обеспечение - антивирус (McAfee для 15 АРМ)</t>
  </si>
  <si>
    <t>211-1 У</t>
  </si>
  <si>
    <t>С момента заключения договора до 31.08.2017г.</t>
  </si>
  <si>
    <t>7; 11; 14;</t>
  </si>
  <si>
    <t>212 У</t>
  </si>
  <si>
    <t>49.50.11.100.000.00.0777.000000000000</t>
  </si>
  <si>
    <t>Услуги транспортирования по трубопроводам сырой нефти и нестабильного газового конденсата</t>
  </si>
  <si>
    <t>Прокачка нефти ПСП Кумколь - ст.Атасу, перевалка ст.Атасу-Алашанькоу, прокачка нефти ПСП Кумколь - ПНХЗ, ответхранение нефти в системе АО "КазТрансОйл"</t>
  </si>
  <si>
    <t>система магистральных нефтепроводов АО «КазТрансОйл».</t>
  </si>
  <si>
    <t xml:space="preserve">авансовый платеж (предоплата) -100% </t>
  </si>
  <si>
    <t>212-1 У</t>
  </si>
  <si>
    <t>213 У</t>
  </si>
  <si>
    <t>Транспортировка нефти, Атасу-Алашанькоу</t>
  </si>
  <si>
    <t>нефтепровод Атасу-Алашанькоу.</t>
  </si>
  <si>
    <t>213-1 У</t>
  </si>
  <si>
    <t>213-2 У</t>
  </si>
  <si>
    <t>214 У</t>
  </si>
  <si>
    <t>84.11.12.200.000.00.0777.000000000000</t>
  </si>
  <si>
    <t>Услуги по таможенному оформлению</t>
  </si>
  <si>
    <t>Таможенное оформление Атасу Алашанкоу, оформление сертификатов происхождения нефти</t>
  </si>
  <si>
    <t>Департамент таможенного контроля по Карагандинской обл., ТПП Кызылордиинской обл.</t>
  </si>
  <si>
    <t>214-1 У</t>
  </si>
  <si>
    <t>215 У</t>
  </si>
  <si>
    <t>52.29.19.100.000.00.0777.000000000000</t>
  </si>
  <si>
    <t>Услуги по транспортно-экспедиторскому обслуживанию</t>
  </si>
  <si>
    <t>Комплекс услуг по транспортно-экспедиторскому обслуживанию</t>
  </si>
  <si>
    <t>Услуги по инспекции нефти в пункте приема-сдачи нефти</t>
  </si>
  <si>
    <t>пункт приема-сдачи нефти «Алашанькоу»</t>
  </si>
  <si>
    <t>215-1 У</t>
  </si>
  <si>
    <t>216 У</t>
  </si>
  <si>
    <t>84.25.19.000.000.00.0777.000000000000</t>
  </si>
  <si>
    <t>Услуги аварийно-спасательной службы</t>
  </si>
  <si>
    <t>Содержание оперативного отряда и профилактические работы на скважинах, находящихся в консервации, ликвидации, на добывающих скважинах и скважинах при бурении</t>
  </si>
  <si>
    <t>217 У</t>
  </si>
  <si>
    <t>218 У</t>
  </si>
  <si>
    <t>78.30.16.000.000.00.0777.000000000000</t>
  </si>
  <si>
    <t>Услуги по предоставлению медицинского обслуживания персонала</t>
  </si>
  <si>
    <t>Услуги по организации стационарного медицинского пункта</t>
  </si>
  <si>
    <t>С момента обявления до заключение договора</t>
  </si>
  <si>
    <t>219 У</t>
  </si>
  <si>
    <t>220 У</t>
  </si>
  <si>
    <t>65.12.12.335.000.00.0777.000000000000</t>
  </si>
  <si>
    <t>Услуги по медицинскому страхованию на случай болезни</t>
  </si>
  <si>
    <t>Медицинское страхование</t>
  </si>
  <si>
    <t>221 У</t>
  </si>
  <si>
    <t>222 У</t>
  </si>
  <si>
    <t>33.12.12.320.001.00.0777.000000000000</t>
  </si>
  <si>
    <t>Услуги специалистов по техническому сопровождению ЦПиТГ, газового оборудования на ЦППН, УПН, ЦПС И ГУ-2</t>
  </si>
  <si>
    <t>223 У</t>
  </si>
  <si>
    <t>224 У</t>
  </si>
  <si>
    <t>225 У</t>
  </si>
  <si>
    <t>226 У</t>
  </si>
  <si>
    <t>52.21.22.000.000.00.0777.000000000000</t>
  </si>
  <si>
    <t>Услуги по эксплуатации автомагистралей/автомобильных дорог/улиц/мощеных дорог</t>
  </si>
  <si>
    <t xml:space="preserve">Обслуживание автодорог м-р </t>
  </si>
  <si>
    <t>227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</si>
  <si>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</si>
  <si>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</si>
  <si>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</si>
  <si>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Аренда оперативного автотранспорта</t>
  </si>
  <si>
    <t>228 У</t>
  </si>
  <si>
    <t>77.39.19.900.000.00.0777.000000000000</t>
  </si>
  <si>
    <t>Услуги по аренде специальной техники</t>
  </si>
  <si>
    <t>Аренда специальной техники</t>
  </si>
  <si>
    <t>Аренда пожарной машины</t>
  </si>
  <si>
    <t>229 У</t>
  </si>
  <si>
    <t>49.39.31.000.000.00.0777.000000000000</t>
  </si>
  <si>
    <t>Услуги по аренде автобуса с водителем</t>
  </si>
  <si>
    <t>Пассажирский автотранспорт</t>
  </si>
  <si>
    <t>230 У</t>
  </si>
  <si>
    <t>77.39.19.900.035.00.0777.000000000000</t>
  </si>
  <si>
    <t>Услуги по аренде специальной техники с водителем</t>
  </si>
  <si>
    <t>Aренда спецтехники</t>
  </si>
  <si>
    <t>231 У</t>
  </si>
  <si>
    <t>Аренда грузового спецтранспорта</t>
  </si>
  <si>
    <t>232 У</t>
  </si>
  <si>
    <t>233 У</t>
  </si>
  <si>
    <t>77.39.19.900.030.00.0777.000000000000</t>
  </si>
  <si>
    <t>Услуги по аренде газовых хранилищ</t>
  </si>
  <si>
    <t>Аренда газовых хранилищ</t>
  </si>
  <si>
    <t xml:space="preserve">Услуги по аренде МКС для компримирования излишки товарного сухого газа в летний период  </t>
  </si>
  <si>
    <t>РК, Кызылординская обл.</t>
  </si>
  <si>
    <t>233-1 У</t>
  </si>
  <si>
    <t>С момента заключения договора по ноябрь 2017г.</t>
  </si>
  <si>
    <t>14; 22;
(пп.4 п.137)</t>
  </si>
  <si>
    <t>234 У</t>
  </si>
  <si>
    <t>77.29.11.000.001.00.0777.000000000000</t>
  </si>
  <si>
    <t>Услуги по аренде оборудования и принадлежностей для видеозаписи</t>
  </si>
  <si>
    <t>Аренда систем видеоотображающих устройств</t>
  </si>
  <si>
    <t>234-1 У</t>
  </si>
  <si>
    <t>235 У</t>
  </si>
  <si>
    <t>Мониторинг функционирования системы ТБД</t>
  </si>
  <si>
    <t>236 У</t>
  </si>
  <si>
    <t>74.90.20.000.053.00.0777.000000000000</t>
  </si>
  <si>
    <t>Услуги по проведению социологического мониторинга</t>
  </si>
  <si>
    <t>Система "Мониторинг социального климата"</t>
  </si>
  <si>
    <t>237 У</t>
  </si>
  <si>
    <t>49.41.20.000.000.00.0777.000000000000</t>
  </si>
  <si>
    <t>Услуги по аренде грузовых автомобилей с водителем</t>
  </si>
  <si>
    <t>Услуга по перевозке СУВГ</t>
  </si>
  <si>
    <t>237-1 У</t>
  </si>
  <si>
    <t>49.41.13.000.000.00.0777.000000000000</t>
  </si>
  <si>
    <t xml:space="preserve"> 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</si>
  <si>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</si>
  <si>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238 У</t>
  </si>
  <si>
    <t>Налоговый кодекс РК</t>
  </si>
  <si>
    <t>239 У</t>
  </si>
  <si>
    <t>74.90.20.000.007.00.0777.000000000000</t>
  </si>
  <si>
    <t>Ресертификационный аудит по менеджменту качества ТОО КГМ</t>
  </si>
  <si>
    <t>пп.1 п.138;</t>
  </si>
  <si>
    <t>240 У</t>
  </si>
  <si>
    <t>Услуги по обеспечению государственной регистрации недвижимого имущества</t>
  </si>
  <si>
    <t>240-1 У</t>
  </si>
  <si>
    <t>241 У</t>
  </si>
  <si>
    <t>242 У</t>
  </si>
  <si>
    <t>Диагностика двигателя тип 1LA4500-2CN60: 
 1100 KW. 6 kV Сименс, ФХУ на УПГ-2</t>
  </si>
  <si>
    <t>242-1 У</t>
  </si>
  <si>
    <t>33.14.11.100.003.00.0777.000000000000</t>
  </si>
  <si>
    <t>Услуги по техническому/сервисному обслуживанию электродвигателей</t>
  </si>
  <si>
    <t>Услуги по техническому/сервисному обслуживанию электродвигателей (кроме электродвигателей автомобильных)</t>
  </si>
  <si>
    <t>243 У</t>
  </si>
  <si>
    <t>Диагностирование технического состояния резервуаров РВС 5000м3, Т-3203</t>
  </si>
  <si>
    <t>243-1 У</t>
  </si>
  <si>
    <t>244 У</t>
  </si>
  <si>
    <t>Диагностирование технического состояния сепаратора 25м3 ГУ-1 и ГУ-2</t>
  </si>
  <si>
    <t>244-1 У</t>
  </si>
  <si>
    <t>245 У</t>
  </si>
  <si>
    <t>Диагностирование технического состояния буферной емкости 50м3 ГУ-1 и ГУ-2</t>
  </si>
  <si>
    <t>245-1 У</t>
  </si>
  <si>
    <t>246 У</t>
  </si>
  <si>
    <t>Диагностирование технического состояния резервуаров РВС 1000м3</t>
  </si>
  <si>
    <t>246-1 У</t>
  </si>
  <si>
    <t>247 У</t>
  </si>
  <si>
    <t>Диагностика  силовых трансформаторов  мощностью 2 х 16 000 кВА и высоковольтного ввода на ПС110/6 кВ м/р Акшабулак (Т-1; Т-2)</t>
  </si>
  <si>
    <t>248 У</t>
  </si>
  <si>
    <t>Анализ разработки месторождения Акшабулак Центральный</t>
  </si>
  <si>
    <t>Кызылординская обл. м/р Акшабулак</t>
  </si>
  <si>
    <t>248-1 У</t>
  </si>
  <si>
    <t>249 У</t>
  </si>
  <si>
    <t>71.20.19.000.011.00.0777.000000000000</t>
  </si>
  <si>
    <t>Услуги по проведению лабораторных/лабораторно-инструментальных исследований/анализов</t>
  </si>
  <si>
    <t xml:space="preserve">Специальный анализ керна мр Акш Южный </t>
  </si>
  <si>
    <t>249-1 У</t>
  </si>
  <si>
    <t>250 У</t>
  </si>
  <si>
    <t>Трассерные исследования на м/р Нуралы в скв.: №№26, 106, 28, 66</t>
  </si>
  <si>
    <t>250-1 У</t>
  </si>
  <si>
    <t>251 У</t>
  </si>
  <si>
    <t>Влияние закачиваемых полимерных растворов в пласт на подготовку товарной нефти м/р Нуралы ТОО «СП Казгермунай» на 2017 год</t>
  </si>
  <si>
    <t>252 У</t>
  </si>
  <si>
    <t>Оценка коллектора и подбор технологии и методов воздействия по горизонту М-II-4 месторождения Аксай</t>
  </si>
  <si>
    <t>253 У</t>
  </si>
  <si>
    <t xml:space="preserve">Оценка эффективности полимерного заводнения на месторождении и технологии одновременной закачки воды на месторождении </t>
  </si>
  <si>
    <t>254 У</t>
  </si>
  <si>
    <t>Оценка эффективности  технологии одновременно раздельной закачки воды на месторождении Акшабулак Центральный</t>
  </si>
  <si>
    <t>255 У</t>
  </si>
  <si>
    <t>255-1 У</t>
  </si>
  <si>
    <t>256 У</t>
  </si>
  <si>
    <t>256-1 У</t>
  </si>
  <si>
    <t>257 У</t>
  </si>
  <si>
    <t>Технический надзор за строительством: Реконструкция КОС (канализационно-очистных сооружений) на месторождениях ТОО "СП "Казгермунай"</t>
  </si>
  <si>
    <t>257-1 У</t>
  </si>
  <si>
    <t>11; 20; 21; (946-СЗ от 08.05.2017 14:36:01)</t>
  </si>
  <si>
    <t>258 У</t>
  </si>
  <si>
    <t>258-1 У</t>
  </si>
  <si>
    <t>259 У</t>
  </si>
  <si>
    <t>Программная платформа для операционной деятельности по добыче углеводородов</t>
  </si>
  <si>
    <t>259-1 У</t>
  </si>
  <si>
    <t>260 У</t>
  </si>
  <si>
    <t>Система мониторинга персонала организации (программный комплекс - Тамерлан)</t>
  </si>
  <si>
    <t>до 30 июля 2017г.</t>
  </si>
  <si>
    <t>260-1 У</t>
  </si>
  <si>
    <t>с 01 сентября</t>
  </si>
  <si>
    <t>7; 11; 14; 
(865-СЗ от 27.04.17)</t>
  </si>
  <si>
    <t>261 У</t>
  </si>
  <si>
    <t>Лицензии на ПО для резервного копирования данных</t>
  </si>
  <si>
    <t>45 дней с момента заключения договора</t>
  </si>
  <si>
    <t>261-1 У</t>
  </si>
  <si>
    <t>58.29.50.000.001.00.0777.000000000000</t>
  </si>
  <si>
    <t>Услуги по предоставлению лицензий на право использования программного обеспечения</t>
  </si>
  <si>
    <t>3; 4; 5; 7; 8; 11;</t>
  </si>
  <si>
    <t>262 У</t>
  </si>
  <si>
    <t>Разработка модуля ТБД "Месячный Эксплуатационный Рапорт"</t>
  </si>
  <si>
    <t>263 У</t>
  </si>
  <si>
    <t>Разработка модуля ТБД "Виджеты мониторинга разработки мр: уровень орг структур"</t>
  </si>
  <si>
    <t>264 У</t>
  </si>
  <si>
    <t>Разработка модуля ТБД "Виджеты мониторинга разработки мр; уровень тех. Структур"</t>
  </si>
  <si>
    <t>265 У</t>
  </si>
  <si>
    <t>РРП "Теплообменник на камере запуска скребка на м/р Кумколь"</t>
  </si>
  <si>
    <t>Сентябрь, Октябрь</t>
  </si>
  <si>
    <t>266 У</t>
  </si>
  <si>
    <t>ВЛ-6кВ на ГУ-3, ГУ-4 на м/р Акшабулак</t>
  </si>
  <si>
    <t>266-1 У</t>
  </si>
  <si>
    <t>20; 21;
1010-СЗ от 17.05.17</t>
  </si>
  <si>
    <t>267 У</t>
  </si>
  <si>
    <t>267-1 У</t>
  </si>
  <si>
    <t>268 У</t>
  </si>
  <si>
    <t>Площадка для размещения опасных отходов</t>
  </si>
  <si>
    <t>268-1 У</t>
  </si>
  <si>
    <t>269 У</t>
  </si>
  <si>
    <t>270 У</t>
  </si>
  <si>
    <t>271 У</t>
  </si>
  <si>
    <t>Корректировка проекта "УПСВ на м/р Акшабулак"</t>
  </si>
  <si>
    <t>272 У</t>
  </si>
  <si>
    <t>РРП "Дополнительный сепаратор на ЦПС м/р Аксай"</t>
  </si>
  <si>
    <t>272-1 У</t>
  </si>
  <si>
    <t>273 У</t>
  </si>
  <si>
    <t>РРП "Модернизация УПН на м/р Нуралы (2-этап). Корректировка"</t>
  </si>
  <si>
    <t>274 У</t>
  </si>
  <si>
    <t>61.90.10.451.001.00.0777.000000000000</t>
  </si>
  <si>
    <t>Услуги по аренде каналов связи</t>
  </si>
  <si>
    <t>Аренда коммуникационных канализаций</t>
  </si>
  <si>
    <t>275 У</t>
  </si>
  <si>
    <t>Работы по независимой экспертной оценке ресурсов разведочного Блока А (II этап)</t>
  </si>
  <si>
    <t>Кызылординская обл., г. Кызылорда</t>
  </si>
  <si>
    <t xml:space="preserve">с момента подписания договора по 31 декабря </t>
  </si>
  <si>
    <t>авансовый платеж-0%, оставшаяся часть в течении 30 рабочих дней с момента подписания акта приема-передачи выполненных работ</t>
  </si>
  <si>
    <t>275-1 У</t>
  </si>
  <si>
    <t>276-У</t>
  </si>
  <si>
    <t xml:space="preserve"> Услуги по медицинскому страхованию на случай болезни</t>
  </si>
  <si>
    <t>июль</t>
  </si>
  <si>
    <t>июль-август</t>
  </si>
  <si>
    <t>277-У</t>
  </si>
  <si>
    <t>278 У</t>
  </si>
  <si>
    <t>Технический надзор за строительством: Выкидные линии с обустройством устьев скважин №424, 430, 425, 414, 426, 451 на м/р Акшабулак (скв. 2017 года)</t>
  </si>
  <si>
    <t>до ввода в эксплуатацию объекта</t>
  </si>
  <si>
    <t xml:space="preserve">новая позиция </t>
  </si>
  <si>
    <t>279 У</t>
  </si>
  <si>
    <t>Авторский надзор за строительством: Выкидные линии с обустройством устьев скважин №424, 430, 425, 414, 426, 451 на м/р Акшабулак (скв. 2017 года)</t>
  </si>
  <si>
    <t>280 У</t>
  </si>
  <si>
    <t>Технический надзор за строительством: Монтаж мультифазных центробежных насосов в количестве 3 единиц на ДНС Северная, ГУ-3, ГУ-4 (Монтаж насоса на ДНС Северная)</t>
  </si>
  <si>
    <t>281 У</t>
  </si>
  <si>
    <t>Авторский надзор за строительством: Монтаж мультифазных центробежных насосов в количестве 3 единиц на ДНС Северная, ГУ-3, ГУ-4 (Монтаж насоса на ДНС Северная)</t>
  </si>
  <si>
    <t>282 У</t>
  </si>
  <si>
    <t>Технический надзор за строительством: Выкидные линии с обустройством устьев скважин №442, 443, 444, 445, 446, 452, 453 на м/р Акшабулак (скв. 2017 г.)</t>
  </si>
  <si>
    <t>283 У</t>
  </si>
  <si>
    <t>Авторский надзор за строительством:Выкидные линии с обустройством устьев скважин №442, 443, 444, 445, 446, 452, 453 на м/р Акшабулак (скв. 2017 г.)</t>
  </si>
  <si>
    <t>284 У</t>
  </si>
  <si>
    <t>Технический надзор за строительством: Выкидные линии с обустройством устьев скважин №78, 79 на м/р Аксай (скв. 2017 г.</t>
  </si>
  <si>
    <t>285 У</t>
  </si>
  <si>
    <t>Авторский надзор за строительством:  Выкидные линии с обустройством устьев скважин №78, 79 на м/р Аксай (скв. 2017 г.</t>
  </si>
  <si>
    <t>286 У</t>
  </si>
  <si>
    <t>Технический надзор за строительством:Газопровод от МГ "Акшабулак-Кызылорда" до дожимной станции "Караозек" на газопроводе ББШ (ЕРС-контракт)</t>
  </si>
  <si>
    <t>287 У</t>
  </si>
  <si>
    <t>Технический надзор за строительством:Трубопровод от КЗС до существущих печей ПП-0,63 на УПН Нуралы (ЕРС-контракт)</t>
  </si>
  <si>
    <t>288 У</t>
  </si>
  <si>
    <t>Модернизация СЭД</t>
  </si>
  <si>
    <t>РК, Кызылординская обл., офис ГУ</t>
  </si>
  <si>
    <t>289 У</t>
  </si>
  <si>
    <t>Комплексная вневедомственная экспертиза по Корректировка проекта "Коммерческий узел учета газа на м/р Акшабулак"</t>
  </si>
  <si>
    <t>45 рабочих дней с момента предоплаты</t>
  </si>
  <si>
    <t>290 У</t>
  </si>
  <si>
    <t xml:space="preserve">Комплексная вневедомственная экспертиза Корректировка проекта "Выкидные линии с обустройством устьев скважин №439,440,441,436,437,438,500 на м/р Акшабулак (2-этап)", входящих в состав рабочего проекта «Выкидные    линии с обустройством устьев скважин №450, 299, 415, 420, 421, 423, 427, 439, 440, 441, 436, 437, 438, 500 на м/р Акшабулак» </t>
  </si>
  <si>
    <t>291 У</t>
  </si>
  <si>
    <t>Комплексная вневедомственная экспертиза по РРП "Выкидные линии с обустройством устьев скважин №56, 57, 58 на м/р Акшабулак (скв. 2018 г.)"</t>
  </si>
  <si>
    <t>292 У</t>
  </si>
  <si>
    <t>Трассерные исследования по месторождению Аксай</t>
  </si>
  <si>
    <t>293 У</t>
  </si>
  <si>
    <t>Анализ разработки месторождения Нуралы</t>
  </si>
  <si>
    <t>Кызылординская обл. м/р Нуралы</t>
  </si>
  <si>
    <t>294 У</t>
  </si>
  <si>
    <t>Комплексная вневедомственная экспертиза по РРП "Трубопровод от КЗС до существущих печей ПП-0,63 на УПН Нуралы"</t>
  </si>
  <si>
    <t>295 У</t>
  </si>
  <si>
    <t xml:space="preserve">Комплексная вневедомственная экспертиза по РРП "Заводнение пластов для ППД м/р Акшабулак 
(5 скважин)
</t>
  </si>
  <si>
    <t>296 У</t>
  </si>
  <si>
    <t>Технический надзор за строительством объекта Расширение системы ППД м/р Акшабулак (перевод под нагнетание 5-ти скважин)</t>
  </si>
  <si>
    <t>297 У</t>
  </si>
  <si>
    <t>Авторский надзор за строительством объекта Расширение системы ППД м/р Акшабулак (перевод под нагнетание 5-ти скважин)</t>
  </si>
  <si>
    <t>298 У</t>
  </si>
  <si>
    <t>Анализ компонентного состава попутного газа на контрактной территории ТОО СП Казгермунай</t>
  </si>
  <si>
    <t>Станция телефонная</t>
  </si>
  <si>
    <t xml:space="preserve">  Устройство запально-защитное</t>
  </si>
  <si>
    <t>для автоматического розжига и контроля наличия пламении в горелках, котлах и теплоагрегатах</t>
  </si>
  <si>
    <t>Лампа накаливания</t>
  </si>
  <si>
    <t>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t>
  </si>
  <si>
    <t>Реле давления</t>
  </si>
  <si>
    <t>62.09.20.000.017.00.0999.000000000000</t>
  </si>
  <si>
    <t>Комплексные работы в сфере информационных технологий «под ключ»</t>
  </si>
  <si>
    <t>Комплексные работы в сфере информационных технологий «под ключ», включающая: поставку программного обеспечения, консалтинговые услуги по внедрению информационной системы и поставку оборудования (при необходимости)</t>
  </si>
  <si>
    <t xml:space="preserve">  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</si>
  <si>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</si>
  <si>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Услуги по размещению наружной рекламы</t>
  </si>
  <si>
    <t>тип цоколя h23, мощность 80 Вт</t>
  </si>
  <si>
    <t xml:space="preserve">  Конверт</t>
  </si>
  <si>
    <t>Комплект нательного белья</t>
  </si>
  <si>
    <t>мужской, трикотажный из хлопчатобумажной пряжи, состоит из кальсон и нательной фуфайки, утепленный, ГОСТ 31408-2009</t>
  </si>
  <si>
    <t xml:space="preserve">  Кабель инструментальный</t>
  </si>
  <si>
    <t>коммутационный (патч-корд), UTP, катушка 300 м</t>
  </si>
  <si>
    <t>автономный, автомобильный</t>
  </si>
  <si>
    <t>24.10.31.100.000.01.0055.000000000000</t>
  </si>
  <si>
    <t xml:space="preserve">  Лист</t>
  </si>
  <si>
    <t>стальной, холоднокатаный, толщина 0,55 мм, оцинкованный, ГОСТ 14918-80</t>
  </si>
  <si>
    <t>из нержавеющей стали, шкала номинальной длины 3 м, ГОСТ 7502-98</t>
  </si>
  <si>
    <t xml:space="preserve">  Уплотнение</t>
  </si>
  <si>
    <t>для офисного оборудования, формат А4, плотность 45 г/м2, ГОСТ 6656-76</t>
  </si>
  <si>
    <t>регулировочного клапана, для компрессора</t>
  </si>
  <si>
    <t>объем 50 мл, с расширением, ГОСТ 29228-91</t>
  </si>
  <si>
    <t>Оплетка</t>
  </si>
  <si>
    <t>Комбинезон</t>
  </si>
  <si>
    <t>пластмассовая, с подшлемником, ГОСТ 12.4.128-83</t>
  </si>
  <si>
    <t>для чистки зубов</t>
  </si>
  <si>
    <t>холодно и теплодеформированная, стальная, бесшовная, диаметр 25*2,5  </t>
  </si>
  <si>
    <t>холодно и теплодеформированная, стальная, бесшовная, диаметр 57*3,5  </t>
  </si>
  <si>
    <t>марка АНО-4, диаметр 4 мм</t>
  </si>
  <si>
    <t>лабораторный, марка 1-50-1, вместимость 50 см3, исполнения 1, класс точности 1, ГОСТ 1770-74</t>
  </si>
  <si>
    <t>для переплета, пластиковая, диаметр 8 мм</t>
  </si>
  <si>
    <t>для переплета, пластиковая, диаметр 10 мм</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</si>
  <si>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t>
  </si>
  <si>
    <t>27.40.42.500.003.00.0796.000000000001</t>
  </si>
  <si>
    <t>Патрон</t>
  </si>
  <si>
    <t>для электрических ламп, керамический, цоколь Е27</t>
  </si>
  <si>
    <t>26.30.60.000.027.00.0796.000000000000</t>
  </si>
  <si>
    <t>автономный</t>
  </si>
  <si>
    <t>Велосипед</t>
  </si>
  <si>
    <t>26.30.30.900.053.00.0796.000000000000</t>
  </si>
  <si>
    <t>Коннектор</t>
  </si>
  <si>
    <t>Кантователь</t>
  </si>
  <si>
    <t>Полумаска</t>
  </si>
  <si>
    <t>для защиты органов дыхания</t>
  </si>
  <si>
    <t>Теплообменник</t>
  </si>
  <si>
    <t>для стационарного котла, паропаровой</t>
  </si>
  <si>
    <t>Реле времени</t>
  </si>
  <si>
    <t>26.51.12.390.002.00.0796.000000000000</t>
  </si>
  <si>
    <t>32.40.42.100.002.00.0796.000000000000</t>
  </si>
  <si>
    <t>Кий</t>
  </si>
  <si>
    <t>из ценных пород дерева</t>
  </si>
  <si>
    <t>Шар</t>
  </si>
  <si>
    <t>игровой, для игры в бильярд, из феноло-альдегидных смол, диаметр 68 мм</t>
  </si>
  <si>
    <t>Штанга</t>
  </si>
  <si>
    <t>спортивная, для тяжелой атлетики</t>
  </si>
  <si>
    <t>используемая в лабораториях для медицинской промышленности</t>
  </si>
  <si>
    <t>26.51.53.900.028.00.0796.000000000000</t>
  </si>
  <si>
    <t>Анализатор жидкости (спектрофлуориметр)</t>
  </si>
  <si>
    <t>для измерения массовой концентрации веществ</t>
  </si>
  <si>
    <t>Станция насосная</t>
  </si>
  <si>
    <t>Экран</t>
  </si>
  <si>
    <t>для мониторов, защитный</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</si>
  <si>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t>
  </si>
  <si>
    <t>лабораторная, соединительная, стеклянная, диаметр 10 мм</t>
  </si>
  <si>
    <t>15.20.32.920.000.01.0715.000000000002</t>
  </si>
  <si>
    <t>для защиты от механических воздействий, мужские, из комбинированного материала, ГОСТ 28507-99</t>
  </si>
  <si>
    <t>принтера</t>
  </si>
  <si>
    <t>Услуги по техническому обслуживанию компрессорного оборудования</t>
  </si>
  <si>
    <t>Услуги по техническому обслуживанию компрессорного и аналогичного оборудования</t>
  </si>
  <si>
    <t>Услуги по проведению аудита/сертификации систем менеджмента</t>
  </si>
  <si>
    <t>газовый, №1</t>
  </si>
  <si>
    <t>Услуги по удалению сточных вод</t>
  </si>
  <si>
    <t>Услуги по удалению сточных вод (отведение)</t>
  </si>
  <si>
    <t>174-2 Т</t>
  </si>
  <si>
    <t>сентябрь, октябрь</t>
  </si>
  <si>
    <t>1990 Т</t>
  </si>
  <si>
    <t>В течение 30 дней</t>
  </si>
  <si>
    <t>новая позиция, ежедневная еженедельная потребность</t>
  </si>
  <si>
    <t>212-2 Т</t>
  </si>
  <si>
    <t>296-2 Т</t>
  </si>
  <si>
    <t>421-4 Т</t>
  </si>
  <si>
    <t>480-2 Т</t>
  </si>
  <si>
    <t>948-2 Т</t>
  </si>
  <si>
    <t>949-2 Т</t>
  </si>
  <si>
    <t xml:space="preserve">11; 18; 20; 21;
</t>
  </si>
  <si>
    <t>1248-3 Т</t>
  </si>
  <si>
    <t>1269-3 Т</t>
  </si>
  <si>
    <t>1308-3 Т</t>
  </si>
  <si>
    <t>1309-3 Т</t>
  </si>
  <si>
    <t>1316-3 Т</t>
  </si>
  <si>
    <t>исключена СЗ-429 21.02.2017</t>
  </si>
  <si>
    <t>1421-2 Т</t>
  </si>
  <si>
    <t>1734-2 Т</t>
  </si>
  <si>
    <t>1736-1 Т</t>
  </si>
  <si>
    <t>1737-2 Т</t>
  </si>
  <si>
    <t>16-2 Р</t>
  </si>
  <si>
    <t>127-1 Р</t>
  </si>
  <si>
    <t>ОТ</t>
  </si>
  <si>
    <t>143-2 Р</t>
  </si>
  <si>
    <t>80 дней с момента заключения договора</t>
  </si>
  <si>
    <t>11;14;</t>
  </si>
  <si>
    <t>149-2 Р</t>
  </si>
  <si>
    <t>11;20;21; СЗ-1727 от 02.08.2017</t>
  </si>
  <si>
    <t>153-2 Р</t>
  </si>
  <si>
    <t>154-2 Р</t>
  </si>
  <si>
    <t>158-1 У</t>
  </si>
  <si>
    <t>255-2 У</t>
  </si>
  <si>
    <t>265-1 У</t>
  </si>
  <si>
    <t>270-1 У</t>
  </si>
  <si>
    <t>1159-2 Т</t>
  </si>
  <si>
    <t>251-1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</si>
</sst>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0_р_._-;\-* #,##0.00_р_._-;_-* &quot;-&quot;??_р_._-;_-@_-"/>
    <numFmt numFmtId="165" formatCode="_-* #,##0_р_._-;\-* #,##0_р_._-;_-* &quot;-&quot;??_р_._-;_-@_-"/>
    <numFmt numFmtId="166" formatCode="#,##0.00_ ;\-#,##0.00\ "/>
    <numFmt numFmtId="167" formatCode="_-* #,##0.0_р_._-;\-* #,##0.0_р_._-;_-* &quot;-&quot;??_р_._-;_-@_-"/>
    <numFmt numFmtId="168" formatCode="_(* #,##0_);_(* \(#,##0\);_(* &quot;-&quot;??_);_(@_)"/>
    <numFmt numFmtId="169" formatCode="#,##0.0000"/>
  </numFmts>
  <fonts count="89" x14ac:knownFonts="1">
    <font>
      <sz val="11"/>
      <color indexed="8"/>
      <name val="Calibri"/>
      <family val="2"/>
      <scheme val="minor"/>
    </font>
    <font>
      <sz val="11"/>
      <color theme="1"/>
      <name val="Calibri"/>
      <family val="2"/>
      <scheme val="minor"/>
    </font>
    <font>
      <sz val="10"/>
      <color indexed="8"/>
      <name val="Times New Roman"/>
      <family val="1"/>
      <charset val="204"/>
    </font>
    <font>
      <sz val="10"/>
      <color indexed="8"/>
      <name val="Times New Roman"/>
      <family val="1"/>
      <charset val="204"/>
    </font>
    <font>
      <b/>
      <sz val="10"/>
      <color indexed="8"/>
      <name val="Times New Roman"/>
      <family val="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sz val="11"/>
      <color indexed="8"/>
      <name val="Times New Roman"/>
      <family val="1"/>
      <charset val="204"/>
    </font>
    <font>
      <b/>
      <sz val="10"/>
      <color indexed="8"/>
      <name val="Times New Roman"/>
      <family val="1"/>
      <charset val="204"/>
    </font>
    <font>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i/>
      <sz val="10"/>
      <color indexed="8"/>
      <name val="Times New Roman"/>
      <family val="1"/>
      <charset val="204"/>
    </font>
    <font>
      <b/>
      <i/>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b/>
      <sz val="11"/>
      <color indexed="8"/>
      <name val="Times New Roman"/>
      <family val="1"/>
      <charset val="204"/>
    </font>
    <font>
      <sz val="12"/>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sz val="11"/>
      <color indexed="8"/>
      <name val="Times New Roman"/>
      <family val="1"/>
      <charset val="204"/>
    </font>
    <font>
      <b/>
      <sz val="11"/>
      <color indexed="8"/>
      <name val="Times New Roman"/>
      <family val="1"/>
      <charset val="204"/>
    </font>
    <font>
      <b/>
      <sz val="12"/>
      <color indexed="8"/>
      <name val="Times New Roman"/>
      <family val="1"/>
      <charset val="204"/>
    </font>
    <font>
      <b/>
      <sz val="11"/>
      <color indexed="8"/>
      <name val="Times New Roman"/>
      <family val="1"/>
      <charset val="204"/>
    </font>
    <font>
      <sz val="12"/>
      <color indexed="8"/>
      <name val="Times New Roman"/>
      <family val="1"/>
      <charset val="204"/>
    </font>
    <font>
      <u/>
      <sz val="12"/>
      <color indexed="8"/>
      <name val="Times New Roman"/>
      <family val="1"/>
      <charset val="204"/>
    </font>
    <font>
      <sz val="12"/>
      <color indexed="8"/>
      <name val="Times New Roman"/>
      <family val="1"/>
      <charset val="204"/>
    </font>
    <font>
      <sz val="12"/>
      <color indexed="8"/>
      <name val="Times New Roman"/>
      <family val="1"/>
      <charset val="204"/>
    </font>
    <font>
      <b/>
      <u/>
      <sz val="12"/>
      <color indexed="8"/>
      <name val="Times New Roman"/>
      <family val="1"/>
      <charset val="204"/>
    </font>
    <font>
      <sz val="12"/>
      <color indexed="8"/>
      <name val="Times New Roman"/>
      <family val="1"/>
      <charset val="204"/>
    </font>
    <font>
      <b/>
      <sz val="11"/>
      <color indexed="8"/>
      <name val="Times New Roman"/>
      <family val="1"/>
      <charset val="204"/>
    </font>
    <font>
      <sz val="10"/>
      <color indexed="8"/>
      <name val="Times New Roman"/>
      <family val="1"/>
      <charset val="204"/>
    </font>
    <font>
      <sz val="12"/>
      <color indexed="8"/>
      <name val="Times New Roman"/>
      <family val="1"/>
      <charset val="204"/>
    </font>
    <font>
      <sz val="12"/>
      <color indexed="8"/>
      <name val="Times New Roman"/>
      <family val="1"/>
      <charset val="204"/>
    </font>
    <font>
      <sz val="12"/>
      <color indexed="8"/>
      <name val="Times New Roman"/>
      <family val="1"/>
      <charset val="204"/>
    </font>
    <font>
      <sz val="10"/>
      <color indexed="8"/>
      <name val="Times New Roman"/>
      <family val="1"/>
      <charset val="204"/>
    </font>
    <font>
      <sz val="12"/>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sz val="11"/>
      <color indexed="8"/>
      <name val="Calibri"/>
      <family val="2"/>
      <scheme val="minor"/>
    </font>
    <font>
      <sz val="9"/>
      <name val="Times New Roman"/>
      <family val="1"/>
      <charset val="204"/>
    </font>
    <font>
      <sz val="10"/>
      <name val="Times New Roman"/>
      <family val="1"/>
      <charset val="204"/>
    </font>
    <font>
      <sz val="9"/>
      <color rgb="FFFF0000"/>
      <name val="Times New Roman"/>
      <family val="1"/>
      <charset val="204"/>
    </font>
    <font>
      <sz val="9"/>
      <color indexed="8"/>
      <name val="Times New Roman"/>
      <family val="1"/>
      <charset val="204"/>
    </font>
    <font>
      <sz val="9"/>
      <color theme="1"/>
      <name val="Times New Roman"/>
      <family val="1"/>
      <charset val="204"/>
    </font>
    <font>
      <sz val="10"/>
      <name val="Helv"/>
    </font>
    <font>
      <b/>
      <sz val="9"/>
      <name val="Times New Roman"/>
      <family val="1"/>
      <charset val="204"/>
    </font>
    <font>
      <b/>
      <sz val="10"/>
      <color indexed="8"/>
      <name val="Times New Roman"/>
      <family val="1"/>
      <charset val="204"/>
    </font>
    <font>
      <sz val="10"/>
      <name val="Arial"/>
      <family val="2"/>
      <charset val="204"/>
    </font>
    <font>
      <sz val="9"/>
      <color indexed="8"/>
      <name val="Calibri"/>
      <family val="2"/>
      <scheme val="minor"/>
    </font>
    <font>
      <b/>
      <sz val="10"/>
      <name val="Times New Roman"/>
      <family val="1"/>
      <charset val="204"/>
    </font>
    <font>
      <b/>
      <sz val="11"/>
      <color indexed="8"/>
      <name val="Calibri"/>
      <family val="2"/>
      <scheme val="minor"/>
    </font>
    <font>
      <b/>
      <sz val="11"/>
      <color theme="1"/>
      <name val="Calibri"/>
      <family val="2"/>
      <scheme val="minor"/>
    </font>
  </fonts>
  <fills count="8">
    <fill>
      <patternFill patternType="none"/>
    </fill>
    <fill>
      <patternFill patternType="gray125"/>
    </fill>
    <fill>
      <patternFill patternType="none">
        <bgColor indexed="64"/>
      </patternFill>
    </fill>
    <fill>
      <patternFill patternType="none">
        <fgColor indexed="26"/>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s>
  <borders count="33">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9">
    <xf numFmtId="0" fontId="0" fillId="0" borderId="0"/>
    <xf numFmtId="164" fontId="75" fillId="0" borderId="0" applyFont="0" applyFill="0" applyBorder="0" applyAlignment="0" applyProtection="0"/>
    <xf numFmtId="0" fontId="81" fillId="3" borderId="1"/>
    <xf numFmtId="0" fontId="81" fillId="3" borderId="1"/>
    <xf numFmtId="0" fontId="84" fillId="3" borderId="1"/>
    <xf numFmtId="0" fontId="84" fillId="3" borderId="1"/>
    <xf numFmtId="43" fontId="84" fillId="3" borderId="1" applyFont="0" applyFill="0" applyBorder="0" applyAlignment="0" applyProtection="0"/>
    <xf numFmtId="0" fontId="84" fillId="3" borderId="1"/>
    <xf numFmtId="164" fontId="1" fillId="3" borderId="1" applyFont="0" applyFill="0" applyBorder="0" applyAlignment="0" applyProtection="0"/>
  </cellStyleXfs>
  <cellXfs count="188">
    <xf numFmtId="0" fontId="0" fillId="0" borderId="0" xfId="0"/>
    <xf numFmtId="0" fontId="2" fillId="2" borderId="1" xfId="0" applyNumberFormat="1" applyFont="1" applyFill="1" applyBorder="1"/>
    <xf numFmtId="0" fontId="3" fillId="2" borderId="1" xfId="0" applyNumberFormat="1" applyFont="1" applyFill="1" applyBorder="1"/>
    <xf numFmtId="0" fontId="4" fillId="2" borderId="1" xfId="0" applyNumberFormat="1" applyFont="1" applyFill="1" applyBorder="1" applyAlignment="1">
      <alignment horizontal="center"/>
    </xf>
    <xf numFmtId="0" fontId="5" fillId="2" borderId="1" xfId="0" applyNumberFormat="1" applyFont="1" applyFill="1" applyBorder="1" applyAlignment="1">
      <alignment horizontal="center"/>
    </xf>
    <xf numFmtId="0" fontId="6" fillId="2" borderId="6" xfId="0" applyNumberFormat="1" applyFont="1" applyFill="1" applyBorder="1" applyAlignment="1">
      <alignment horizontal="left"/>
    </xf>
    <xf numFmtId="0" fontId="7" fillId="2" borderId="7" xfId="0" applyNumberFormat="1" applyFont="1" applyFill="1" applyBorder="1" applyAlignment="1">
      <alignment horizontal="left"/>
    </xf>
    <xf numFmtId="0" fontId="8" fillId="2" borderId="8" xfId="0" applyNumberFormat="1" applyFont="1" applyFill="1" applyBorder="1" applyAlignment="1">
      <alignment horizontal="left"/>
    </xf>
    <xf numFmtId="0" fontId="9" fillId="2" borderId="1" xfId="0" applyNumberFormat="1" applyFont="1" applyFill="1" applyBorder="1"/>
    <xf numFmtId="0" fontId="10" fillId="2" borderId="1" xfId="0" applyNumberFormat="1" applyFont="1" applyFill="1" applyBorder="1"/>
    <xf numFmtId="0" fontId="11" fillId="2" borderId="1" xfId="0" applyNumberFormat="1" applyFont="1" applyFill="1" applyBorder="1" applyAlignment="1">
      <alignment vertical="center"/>
    </xf>
    <xf numFmtId="0" fontId="12" fillId="2" borderId="1" xfId="0" applyNumberFormat="1" applyFont="1" applyFill="1" applyBorder="1" applyAlignment="1">
      <alignment horizontal="left" vertical="center"/>
    </xf>
    <xf numFmtId="0" fontId="13" fillId="2" borderId="1" xfId="0" applyNumberFormat="1" applyFont="1" applyFill="1" applyBorder="1" applyAlignment="1">
      <alignment horizontal="left"/>
    </xf>
    <xf numFmtId="0" fontId="14" fillId="2" borderId="9" xfId="0" applyNumberFormat="1" applyFont="1" applyFill="1" applyBorder="1" applyAlignment="1">
      <alignment horizontal="center" vertical="top" wrapText="1"/>
    </xf>
    <xf numFmtId="0" fontId="15" fillId="2" borderId="10" xfId="0" applyNumberFormat="1" applyFont="1" applyFill="1" applyBorder="1" applyAlignment="1">
      <alignment horizontal="center" vertical="top" wrapText="1"/>
    </xf>
    <xf numFmtId="0" fontId="16" fillId="2" borderId="3" xfId="0" applyNumberFormat="1" applyFont="1" applyFill="1" applyBorder="1"/>
    <xf numFmtId="0" fontId="17" fillId="2" borderId="2" xfId="0" applyNumberFormat="1" applyFont="1" applyFill="1" applyBorder="1"/>
    <xf numFmtId="0" fontId="18" fillId="2" borderId="11" xfId="0" applyNumberFormat="1" applyFont="1" applyFill="1" applyBorder="1"/>
    <xf numFmtId="0" fontId="19" fillId="2" borderId="4" xfId="0" applyNumberFormat="1" applyFont="1" applyFill="1" applyBorder="1"/>
    <xf numFmtId="0" fontId="20" fillId="2" borderId="5" xfId="0" applyNumberFormat="1" applyFont="1" applyFill="1" applyBorder="1"/>
    <xf numFmtId="0" fontId="21" fillId="2" borderId="5" xfId="0" applyNumberFormat="1" applyFont="1" applyFill="1" applyBorder="1" applyAlignment="1">
      <alignment horizontal="center"/>
    </xf>
    <xf numFmtId="0" fontId="22" fillId="2" borderId="12" xfId="0" applyNumberFormat="1" applyFont="1" applyFill="1" applyBorder="1" applyAlignment="1">
      <alignment horizontal="center"/>
    </xf>
    <xf numFmtId="0" fontId="23" fillId="2" borderId="12" xfId="0" applyNumberFormat="1" applyFont="1" applyFill="1" applyBorder="1"/>
    <xf numFmtId="0" fontId="24" fillId="2" borderId="13" xfId="0" applyNumberFormat="1" applyFont="1" applyFill="1" applyBorder="1"/>
    <xf numFmtId="0" fontId="25" fillId="2" borderId="14" xfId="0" applyNumberFormat="1" applyFont="1" applyFill="1" applyBorder="1"/>
    <xf numFmtId="0" fontId="26" fillId="2" borderId="5" xfId="0" applyNumberFormat="1" applyFont="1" applyFill="1" applyBorder="1" applyAlignment="1">
      <alignment horizontal="center"/>
    </xf>
    <xf numFmtId="0" fontId="27" fillId="2" borderId="15" xfId="0" applyNumberFormat="1" applyFont="1" applyFill="1" applyBorder="1" applyAlignment="1">
      <alignment horizontal="center"/>
    </xf>
    <xf numFmtId="0" fontId="28" fillId="2" borderId="15" xfId="0" applyNumberFormat="1" applyFont="1" applyFill="1" applyBorder="1"/>
    <xf numFmtId="0" fontId="29" fillId="2" borderId="15" xfId="0" applyNumberFormat="1" applyFont="1" applyFill="1" applyBorder="1" applyAlignment="1">
      <alignment horizontal="center"/>
    </xf>
    <xf numFmtId="0" fontId="30" fillId="2" borderId="1" xfId="0" applyNumberFormat="1" applyFont="1" applyFill="1" applyBorder="1" applyAlignment="1">
      <alignment horizontal="center"/>
    </xf>
    <xf numFmtId="0" fontId="31" fillId="2" borderId="1" xfId="0" applyNumberFormat="1" applyFont="1" applyFill="1" applyBorder="1"/>
    <xf numFmtId="0" fontId="32" fillId="2" borderId="5" xfId="0" applyNumberFormat="1" applyFont="1" applyFill="1" applyBorder="1" applyAlignment="1">
      <alignment horizontal="left"/>
    </xf>
    <xf numFmtId="0" fontId="33" fillId="2" borderId="12" xfId="0" applyNumberFormat="1" applyFont="1" applyFill="1" applyBorder="1" applyAlignment="1">
      <alignment horizontal="left"/>
    </xf>
    <xf numFmtId="0" fontId="34" fillId="2" borderId="1" xfId="0" applyNumberFormat="1" applyFont="1" applyFill="1" applyBorder="1"/>
    <xf numFmtId="0" fontId="35" fillId="2" borderId="1" xfId="0" applyNumberFormat="1" applyFont="1" applyFill="1" applyBorder="1"/>
    <xf numFmtId="0" fontId="36" fillId="2" borderId="1" xfId="0" applyNumberFormat="1" applyFont="1" applyFill="1" applyBorder="1" applyAlignment="1">
      <alignment wrapText="1"/>
    </xf>
    <xf numFmtId="0" fontId="37" fillId="2" borderId="1" xfId="0" applyNumberFormat="1" applyFont="1" applyFill="1" applyBorder="1"/>
    <xf numFmtId="0" fontId="38" fillId="2" borderId="1" xfId="0" applyNumberFormat="1" applyFont="1" applyFill="1" applyBorder="1"/>
    <xf numFmtId="0" fontId="39" fillId="2" borderId="1" xfId="0" applyNumberFormat="1" applyFont="1" applyFill="1" applyBorder="1"/>
    <xf numFmtId="0" fontId="40" fillId="2" borderId="1" xfId="0" applyNumberFormat="1" applyFont="1" applyFill="1" applyBorder="1" applyAlignment="1">
      <alignment horizontal="center"/>
    </xf>
    <xf numFmtId="0" fontId="41" fillId="2" borderId="1" xfId="0" applyNumberFormat="1" applyFont="1" applyFill="1" applyBorder="1" applyAlignment="1">
      <alignment horizontal="left" wrapText="1"/>
    </xf>
    <xf numFmtId="0" fontId="42" fillId="2" borderId="1" xfId="0" applyNumberFormat="1" applyFont="1" applyFill="1" applyBorder="1" applyAlignment="1">
      <alignment horizontal="left"/>
    </xf>
    <xf numFmtId="0" fontId="43" fillId="2" borderId="1" xfId="0" applyNumberFormat="1" applyFont="1" applyFill="1" applyBorder="1" applyAlignment="1">
      <alignment horizontal="left"/>
    </xf>
    <xf numFmtId="0" fontId="44" fillId="2" borderId="1" xfId="0" applyNumberFormat="1" applyFont="1" applyFill="1" applyBorder="1" applyAlignment="1">
      <alignment wrapText="1"/>
    </xf>
    <xf numFmtId="0" fontId="45" fillId="2" borderId="1" xfId="0" applyNumberFormat="1" applyFont="1" applyFill="1" applyBorder="1"/>
    <xf numFmtId="49" fontId="46" fillId="2" borderId="1" xfId="0" applyNumberFormat="1" applyFont="1" applyFill="1" applyBorder="1"/>
    <xf numFmtId="0" fontId="47" fillId="2" borderId="1" xfId="0" applyNumberFormat="1" applyFont="1" applyFill="1" applyBorder="1" applyAlignment="1">
      <alignment horizontal="center" vertical="center"/>
    </xf>
    <xf numFmtId="0" fontId="48" fillId="2" borderId="1" xfId="0" applyNumberFormat="1" applyFont="1" applyFill="1" applyBorder="1" applyAlignment="1">
      <alignment wrapText="1"/>
    </xf>
    <xf numFmtId="0" fontId="76" fillId="4" borderId="5" xfId="0" applyFont="1" applyFill="1" applyBorder="1" applyAlignment="1">
      <alignment horizontal="center" vertical="center"/>
    </xf>
    <xf numFmtId="0" fontId="77" fillId="3" borderId="5" xfId="0" applyFont="1" applyFill="1" applyBorder="1" applyAlignment="1">
      <alignment horizontal="center" vertical="center" wrapText="1"/>
    </xf>
    <xf numFmtId="0" fontId="76" fillId="3" borderId="5" xfId="0" applyFont="1" applyFill="1" applyBorder="1" applyAlignment="1">
      <alignment horizontal="center" vertical="center"/>
    </xf>
    <xf numFmtId="0" fontId="76" fillId="4" borderId="29" xfId="0" applyFont="1" applyFill="1" applyBorder="1" applyAlignment="1">
      <alignment horizontal="center" vertical="center"/>
    </xf>
    <xf numFmtId="0" fontId="78" fillId="4" borderId="5" xfId="0" applyFont="1" applyFill="1" applyBorder="1" applyAlignment="1">
      <alignment horizontal="center" vertical="center"/>
    </xf>
    <xf numFmtId="0" fontId="76" fillId="4" borderId="5" xfId="0" applyFont="1" applyFill="1" applyBorder="1" applyAlignment="1">
      <alignment horizontal="center" vertical="center" wrapText="1"/>
    </xf>
    <xf numFmtId="0" fontId="79" fillId="4" borderId="5" xfId="0" applyNumberFormat="1" applyFont="1" applyFill="1" applyBorder="1" applyAlignment="1">
      <alignment horizontal="center" vertical="center"/>
    </xf>
    <xf numFmtId="0" fontId="76" fillId="4" borderId="5" xfId="0" applyNumberFormat="1" applyFont="1" applyFill="1" applyBorder="1" applyAlignment="1">
      <alignment horizontal="center" vertical="center"/>
    </xf>
    <xf numFmtId="0" fontId="80" fillId="4" borderId="0" xfId="0" applyFont="1" applyFill="1" applyAlignment="1">
      <alignment horizontal="center" vertical="center" wrapText="1"/>
    </xf>
    <xf numFmtId="0" fontId="80" fillId="4" borderId="5" xfId="0" applyFont="1" applyFill="1" applyBorder="1" applyAlignment="1">
      <alignment horizontal="center" vertical="center"/>
    </xf>
    <xf numFmtId="0" fontId="76" fillId="4" borderId="0" xfId="0" applyFont="1" applyFill="1" applyAlignment="1">
      <alignment horizontal="center" vertical="center" wrapText="1"/>
    </xf>
    <xf numFmtId="0" fontId="76" fillId="4" borderId="30" xfId="0" applyFont="1" applyFill="1" applyBorder="1" applyAlignment="1">
      <alignment horizontal="center" vertical="center" wrapText="1"/>
    </xf>
    <xf numFmtId="0" fontId="76" fillId="3" borderId="5" xfId="0" applyFont="1" applyFill="1" applyBorder="1" applyAlignment="1">
      <alignment horizontal="center" vertical="center" wrapText="1"/>
    </xf>
    <xf numFmtId="0" fontId="80" fillId="4" borderId="5" xfId="0" applyFont="1" applyFill="1" applyBorder="1" applyAlignment="1">
      <alignment horizontal="center" vertical="center" wrapText="1"/>
    </xf>
    <xf numFmtId="0" fontId="80" fillId="4" borderId="31" xfId="0" applyFont="1" applyFill="1" applyBorder="1" applyAlignment="1">
      <alignment horizontal="center" vertical="center" wrapText="1"/>
    </xf>
    <xf numFmtId="49" fontId="76" fillId="4" borderId="5" xfId="2" applyNumberFormat="1" applyFont="1" applyFill="1" applyBorder="1" applyAlignment="1" applyProtection="1">
      <alignment horizontal="center" vertical="center" wrapText="1"/>
      <protection hidden="1"/>
    </xf>
    <xf numFmtId="0" fontId="80" fillId="4" borderId="30" xfId="0" applyFont="1" applyFill="1" applyBorder="1" applyAlignment="1">
      <alignment horizontal="center" vertical="center" wrapText="1"/>
    </xf>
    <xf numFmtId="0" fontId="76" fillId="4" borderId="29" xfId="0" applyFont="1" applyFill="1" applyBorder="1" applyAlignment="1">
      <alignment horizontal="center" vertical="center" wrapText="1"/>
    </xf>
    <xf numFmtId="0" fontId="76" fillId="4" borderId="32" xfId="0" applyFont="1" applyFill="1" applyBorder="1" applyAlignment="1">
      <alignment horizontal="center" vertical="center" wrapText="1"/>
    </xf>
    <xf numFmtId="49" fontId="76" fillId="4" borderId="5" xfId="3" applyNumberFormat="1" applyFont="1" applyFill="1" applyBorder="1" applyAlignment="1" applyProtection="1">
      <alignment horizontal="center" vertical="center" wrapText="1"/>
      <protection hidden="1"/>
    </xf>
    <xf numFmtId="0" fontId="76" fillId="4" borderId="31" xfId="0" applyFont="1" applyFill="1" applyBorder="1" applyAlignment="1">
      <alignment horizontal="center" vertical="center" wrapText="1"/>
    </xf>
    <xf numFmtId="49" fontId="76" fillId="4" borderId="29" xfId="2" applyNumberFormat="1" applyFont="1" applyFill="1" applyBorder="1" applyAlignment="1" applyProtection="1">
      <alignment horizontal="center" vertical="center" wrapText="1"/>
      <protection hidden="1"/>
    </xf>
    <xf numFmtId="49" fontId="76" fillId="4" borderId="29" xfId="3" applyNumberFormat="1" applyFont="1" applyFill="1" applyBorder="1" applyAlignment="1" applyProtection="1">
      <alignment horizontal="center" vertical="center" wrapText="1"/>
      <protection hidden="1"/>
    </xf>
    <xf numFmtId="49" fontId="76" fillId="4" borderId="29" xfId="0" applyNumberFormat="1" applyFont="1" applyFill="1" applyBorder="1" applyAlignment="1" applyProtection="1">
      <alignment horizontal="center" vertical="center" wrapText="1"/>
      <protection hidden="1"/>
    </xf>
    <xf numFmtId="0" fontId="78" fillId="4" borderId="5" xfId="0" applyFont="1" applyFill="1" applyBorder="1" applyAlignment="1">
      <alignment horizontal="center" vertical="center" wrapText="1"/>
    </xf>
    <xf numFmtId="165" fontId="76" fillId="4" borderId="5" xfId="1" applyNumberFormat="1" applyFont="1" applyFill="1" applyBorder="1" applyAlignment="1">
      <alignment vertical="center"/>
    </xf>
    <xf numFmtId="165" fontId="76" fillId="4" borderId="5" xfId="1" applyNumberFormat="1" applyFont="1" applyFill="1" applyBorder="1" applyAlignment="1">
      <alignment horizontal="center" vertical="center"/>
    </xf>
    <xf numFmtId="4" fontId="76" fillId="4" borderId="5" xfId="1" applyNumberFormat="1" applyFont="1" applyFill="1" applyBorder="1" applyAlignment="1">
      <alignment horizontal="right" vertical="center"/>
    </xf>
    <xf numFmtId="4" fontId="77" fillId="3" borderId="5" xfId="0" applyNumberFormat="1" applyFont="1" applyFill="1" applyBorder="1" applyAlignment="1">
      <alignment horizontal="right" vertical="center" wrapText="1"/>
    </xf>
    <xf numFmtId="166" fontId="76" fillId="4" borderId="5" xfId="1" applyNumberFormat="1" applyFont="1" applyFill="1" applyBorder="1" applyAlignment="1">
      <alignment horizontal="center" vertical="center"/>
    </xf>
    <xf numFmtId="165" fontId="76" fillId="4" borderId="5" xfId="1" applyNumberFormat="1" applyFont="1" applyFill="1" applyBorder="1" applyAlignment="1">
      <alignment horizontal="right" vertical="center"/>
    </xf>
    <xf numFmtId="165" fontId="76" fillId="3" borderId="5" xfId="1" applyNumberFormat="1" applyFont="1" applyFill="1" applyBorder="1" applyAlignment="1">
      <alignment vertical="center"/>
    </xf>
    <xf numFmtId="165" fontId="76" fillId="3" borderId="5" xfId="1" applyNumberFormat="1" applyFont="1" applyFill="1" applyBorder="1" applyAlignment="1">
      <alignment horizontal="center" vertical="center"/>
    </xf>
    <xf numFmtId="4" fontId="76" fillId="3" borderId="5" xfId="1" applyNumberFormat="1" applyFont="1" applyFill="1" applyBorder="1" applyAlignment="1">
      <alignment horizontal="right" vertical="center"/>
    </xf>
    <xf numFmtId="166" fontId="76" fillId="4" borderId="5" xfId="1" applyNumberFormat="1" applyFont="1" applyFill="1" applyBorder="1" applyAlignment="1">
      <alignment vertical="center"/>
    </xf>
    <xf numFmtId="4" fontId="77" fillId="3" borderId="5" xfId="0" applyNumberFormat="1" applyFont="1" applyFill="1" applyBorder="1" applyAlignment="1">
      <alignment horizontal="center" vertical="center" wrapText="1"/>
    </xf>
    <xf numFmtId="165" fontId="76" fillId="4" borderId="29" xfId="1" applyNumberFormat="1" applyFont="1" applyFill="1" applyBorder="1" applyAlignment="1">
      <alignment vertical="center"/>
    </xf>
    <xf numFmtId="165" fontId="76" fillId="4" borderId="29" xfId="1" applyNumberFormat="1" applyFont="1" applyFill="1" applyBorder="1" applyAlignment="1">
      <alignment horizontal="center" vertical="center"/>
    </xf>
    <xf numFmtId="4" fontId="76" fillId="4" borderId="29" xfId="1" applyNumberFormat="1" applyFont="1" applyFill="1" applyBorder="1" applyAlignment="1">
      <alignment horizontal="right" vertical="center"/>
    </xf>
    <xf numFmtId="4" fontId="76" fillId="4" borderId="5" xfId="0" applyNumberFormat="1" applyFont="1" applyFill="1" applyBorder="1" applyAlignment="1">
      <alignment horizontal="center" vertical="center" wrapText="1"/>
    </xf>
    <xf numFmtId="0" fontId="82" fillId="4" borderId="5" xfId="0" applyFont="1" applyFill="1" applyBorder="1" applyAlignment="1">
      <alignment horizontal="center" vertical="center" wrapText="1"/>
    </xf>
    <xf numFmtId="165" fontId="78" fillId="4" borderId="5" xfId="1" applyNumberFormat="1" applyFont="1" applyFill="1" applyBorder="1" applyAlignment="1">
      <alignment vertical="center"/>
    </xf>
    <xf numFmtId="166" fontId="78" fillId="4" borderId="5" xfId="1" applyNumberFormat="1" applyFont="1" applyFill="1" applyBorder="1" applyAlignment="1">
      <alignment horizontal="center" vertical="center"/>
    </xf>
    <xf numFmtId="4" fontId="78" fillId="4" borderId="5" xfId="1" applyNumberFormat="1" applyFont="1" applyFill="1" applyBorder="1" applyAlignment="1">
      <alignment horizontal="right" vertical="center"/>
    </xf>
    <xf numFmtId="167" fontId="76" fillId="4" borderId="5" xfId="1" applyNumberFormat="1" applyFont="1" applyFill="1" applyBorder="1" applyAlignment="1">
      <alignment horizontal="center" vertical="center"/>
    </xf>
    <xf numFmtId="164" fontId="76" fillId="4" borderId="5" xfId="1" applyNumberFormat="1" applyFont="1" applyFill="1" applyBorder="1" applyAlignment="1">
      <alignment horizontal="center" vertical="center"/>
    </xf>
    <xf numFmtId="20" fontId="76" fillId="4" borderId="5" xfId="0" applyNumberFormat="1" applyFont="1" applyFill="1" applyBorder="1" applyAlignment="1">
      <alignment horizontal="center" vertical="center"/>
    </xf>
    <xf numFmtId="0" fontId="83" fillId="2" borderId="12" xfId="0" applyNumberFormat="1" applyFont="1" applyFill="1" applyBorder="1"/>
    <xf numFmtId="2" fontId="80" fillId="4" borderId="5" xfId="0" applyNumberFormat="1" applyFont="1" applyFill="1" applyBorder="1" applyAlignment="1">
      <alignment horizontal="center" vertical="center" wrapText="1"/>
    </xf>
    <xf numFmtId="164" fontId="76" fillId="4" borderId="5" xfId="1" applyNumberFormat="1" applyFont="1" applyFill="1" applyBorder="1" applyAlignment="1">
      <alignment vertical="center"/>
    </xf>
    <xf numFmtId="1" fontId="80" fillId="4" borderId="5" xfId="0" applyNumberFormat="1" applyFont="1" applyFill="1" applyBorder="1" applyAlignment="1">
      <alignment horizontal="center" vertical="center" wrapText="1"/>
    </xf>
    <xf numFmtId="4" fontId="80" fillId="4" borderId="5" xfId="0" applyNumberFormat="1" applyFont="1" applyFill="1" applyBorder="1" applyAlignment="1">
      <alignment horizontal="right" vertical="center" wrapText="1"/>
    </xf>
    <xf numFmtId="164" fontId="76" fillId="4" borderId="5" xfId="1" applyNumberFormat="1" applyFont="1" applyFill="1" applyBorder="1" applyAlignment="1">
      <alignment horizontal="right" vertical="center"/>
    </xf>
    <xf numFmtId="0" fontId="76" fillId="4" borderId="5" xfId="4" applyFont="1" applyFill="1" applyBorder="1" applyAlignment="1">
      <alignment horizontal="center" vertical="center" wrapText="1"/>
    </xf>
    <xf numFmtId="0" fontId="76" fillId="4" borderId="5" xfId="5" applyFont="1" applyFill="1" applyBorder="1" applyAlignment="1">
      <alignment horizontal="center" vertical="center" wrapText="1"/>
    </xf>
    <xf numFmtId="0" fontId="76" fillId="4" borderId="5" xfId="6" applyNumberFormat="1" applyFont="1" applyFill="1" applyBorder="1" applyAlignment="1">
      <alignment horizontal="center" vertical="center"/>
    </xf>
    <xf numFmtId="168" fontId="82" fillId="4" borderId="5" xfId="6" applyNumberFormat="1" applyFont="1" applyFill="1" applyBorder="1" applyAlignment="1">
      <alignment horizontal="center"/>
    </xf>
    <xf numFmtId="49" fontId="76" fillId="4" borderId="5" xfId="7" applyNumberFormat="1" applyFont="1" applyFill="1" applyBorder="1" applyAlignment="1">
      <alignment horizontal="center" vertical="center" wrapText="1"/>
    </xf>
    <xf numFmtId="168" fontId="82" fillId="4" borderId="5" xfId="6" applyNumberFormat="1" applyFont="1" applyFill="1" applyBorder="1" applyAlignment="1">
      <alignment horizontal="center" vertical="center"/>
    </xf>
    <xf numFmtId="4" fontId="80" fillId="4" borderId="5" xfId="0" applyNumberFormat="1" applyFont="1" applyFill="1" applyBorder="1" applyAlignment="1">
      <alignment horizontal="center" vertical="center" wrapText="1"/>
    </xf>
    <xf numFmtId="0" fontId="85" fillId="0" borderId="0" xfId="0" applyFont="1"/>
    <xf numFmtId="0" fontId="85" fillId="0" borderId="5" xfId="0" applyFont="1" applyBorder="1"/>
    <xf numFmtId="0" fontId="85" fillId="0" borderId="5" xfId="0" applyFont="1" applyBorder="1" applyAlignment="1">
      <alignment horizontal="center"/>
    </xf>
    <xf numFmtId="0" fontId="85" fillId="0" borderId="5" xfId="0" applyFont="1" applyBorder="1" applyAlignment="1">
      <alignment horizontal="center" vertical="center"/>
    </xf>
    <xf numFmtId="0" fontId="76" fillId="5" borderId="5" xfId="0" applyFont="1" applyFill="1" applyBorder="1" applyAlignment="1">
      <alignment horizontal="center" vertical="center"/>
    </xf>
    <xf numFmtId="0" fontId="76" fillId="5" borderId="5" xfId="0" applyFont="1" applyFill="1" applyBorder="1" applyAlignment="1">
      <alignment horizontal="center" vertical="center" wrapText="1"/>
    </xf>
    <xf numFmtId="0" fontId="79" fillId="5" borderId="5" xfId="0" applyNumberFormat="1" applyFont="1" applyFill="1" applyBorder="1" applyAlignment="1">
      <alignment horizontal="center" vertical="center"/>
    </xf>
    <xf numFmtId="165" fontId="76" fillId="5" borderId="5" xfId="1" applyNumberFormat="1" applyFont="1" applyFill="1" applyBorder="1" applyAlignment="1">
      <alignment vertical="center"/>
    </xf>
    <xf numFmtId="165" fontId="76" fillId="5" borderId="5" xfId="1" applyNumberFormat="1" applyFont="1" applyFill="1" applyBorder="1" applyAlignment="1">
      <alignment horizontal="center" vertical="center"/>
    </xf>
    <xf numFmtId="4" fontId="76" fillId="5" borderId="5" xfId="1" applyNumberFormat="1" applyFont="1" applyFill="1" applyBorder="1" applyAlignment="1">
      <alignment horizontal="right" vertical="center"/>
    </xf>
    <xf numFmtId="4" fontId="17" fillId="2" borderId="2" xfId="0" applyNumberFormat="1" applyFont="1" applyFill="1" applyBorder="1"/>
    <xf numFmtId="0" fontId="83" fillId="2" borderId="13" xfId="0" applyNumberFormat="1" applyFont="1" applyFill="1" applyBorder="1"/>
    <xf numFmtId="0" fontId="86" fillId="3" borderId="2" xfId="0" applyFont="1" applyFill="1" applyBorder="1" applyAlignment="1">
      <alignment horizontal="center" vertical="center" wrapText="1"/>
    </xf>
    <xf numFmtId="4" fontId="86" fillId="3" borderId="2" xfId="0" applyNumberFormat="1" applyFont="1" applyFill="1" applyBorder="1" applyAlignment="1">
      <alignment horizontal="right" vertical="center" wrapText="1"/>
    </xf>
    <xf numFmtId="0" fontId="86" fillId="3" borderId="11" xfId="0" applyFont="1" applyFill="1" applyBorder="1" applyAlignment="1">
      <alignment horizontal="center" vertical="center" wrapText="1"/>
    </xf>
    <xf numFmtId="0" fontId="86" fillId="3" borderId="4" xfId="0" applyFont="1" applyFill="1" applyBorder="1" applyAlignment="1">
      <alignment horizontal="center" vertical="center" wrapText="1"/>
    </xf>
    <xf numFmtId="0" fontId="83" fillId="2" borderId="1" xfId="0" applyNumberFormat="1" applyFont="1" applyFill="1" applyBorder="1"/>
    <xf numFmtId="0" fontId="87" fillId="0" borderId="0" xfId="0" applyFont="1"/>
    <xf numFmtId="0" fontId="83" fillId="2" borderId="14" xfId="0" applyNumberFormat="1" applyFont="1" applyFill="1" applyBorder="1"/>
    <xf numFmtId="0" fontId="83" fillId="2" borderId="5" xfId="0" applyNumberFormat="1" applyFont="1" applyFill="1" applyBorder="1" applyAlignment="1">
      <alignment horizontal="center"/>
    </xf>
    <xf numFmtId="0" fontId="83" fillId="2" borderId="12" xfId="0" applyNumberFormat="1" applyFont="1" applyFill="1" applyBorder="1" applyAlignment="1">
      <alignment horizontal="center"/>
    </xf>
    <xf numFmtId="0" fontId="83" fillId="2" borderId="5" xfId="0" applyNumberFormat="1" applyFont="1" applyFill="1" applyBorder="1"/>
    <xf numFmtId="164" fontId="76" fillId="5" borderId="5" xfId="1" applyNumberFormat="1" applyFont="1" applyFill="1" applyBorder="1" applyAlignment="1">
      <alignment vertical="center"/>
    </xf>
    <xf numFmtId="0" fontId="76" fillId="6" borderId="5" xfId="0" applyFont="1" applyFill="1" applyBorder="1" applyAlignment="1">
      <alignment horizontal="center" vertical="center"/>
    </xf>
    <xf numFmtId="0" fontId="76" fillId="6" borderId="5" xfId="0" applyFont="1" applyFill="1" applyBorder="1" applyAlignment="1">
      <alignment horizontal="center" vertical="center" wrapText="1"/>
    </xf>
    <xf numFmtId="0" fontId="79" fillId="6" borderId="5" xfId="0" applyNumberFormat="1" applyFont="1" applyFill="1" applyBorder="1" applyAlignment="1">
      <alignment horizontal="center" vertical="center"/>
    </xf>
    <xf numFmtId="165" fontId="76" fillId="6" borderId="5" xfId="1" applyNumberFormat="1" applyFont="1" applyFill="1" applyBorder="1" applyAlignment="1">
      <alignment vertical="center"/>
    </xf>
    <xf numFmtId="165" fontId="76" fillId="6" borderId="5" xfId="1" applyNumberFormat="1" applyFont="1" applyFill="1" applyBorder="1" applyAlignment="1">
      <alignment horizontal="center" vertical="center"/>
    </xf>
    <xf numFmtId="164" fontId="76" fillId="6" borderId="5" xfId="1" applyNumberFormat="1" applyFont="1" applyFill="1" applyBorder="1" applyAlignment="1">
      <alignment vertical="center"/>
    </xf>
    <xf numFmtId="0" fontId="0" fillId="6" borderId="0" xfId="0" applyFill="1"/>
    <xf numFmtId="164" fontId="76" fillId="5" borderId="5" xfId="1" applyNumberFormat="1" applyFont="1" applyFill="1" applyBorder="1" applyAlignment="1">
      <alignment horizontal="center" vertical="center"/>
    </xf>
    <xf numFmtId="0" fontId="88" fillId="7" borderId="0" xfId="0" applyFont="1" applyFill="1"/>
    <xf numFmtId="165" fontId="76" fillId="5" borderId="5" xfId="8" applyNumberFormat="1" applyFont="1" applyFill="1" applyBorder="1" applyAlignment="1">
      <alignment vertical="center"/>
    </xf>
    <xf numFmtId="165" fontId="76" fillId="5" borderId="5" xfId="8" applyNumberFormat="1" applyFont="1" applyFill="1" applyBorder="1" applyAlignment="1">
      <alignment horizontal="center" vertical="center"/>
    </xf>
    <xf numFmtId="164" fontId="76" fillId="5" borderId="5" xfId="8" applyNumberFormat="1" applyFont="1" applyFill="1" applyBorder="1" applyAlignment="1">
      <alignment vertical="center"/>
    </xf>
    <xf numFmtId="0" fontId="76" fillId="5" borderId="29" xfId="0" applyFont="1" applyFill="1" applyBorder="1" applyAlignment="1">
      <alignment horizontal="center" vertical="center"/>
    </xf>
    <xf numFmtId="0" fontId="76" fillId="5" borderId="29" xfId="0" applyFont="1" applyFill="1" applyBorder="1" applyAlignment="1">
      <alignment horizontal="center" vertical="center" wrapText="1"/>
    </xf>
    <xf numFmtId="165" fontId="76" fillId="5" borderId="29" xfId="1" applyNumberFormat="1" applyFont="1" applyFill="1" applyBorder="1" applyAlignment="1">
      <alignment vertical="center"/>
    </xf>
    <xf numFmtId="165" fontId="76" fillId="5" borderId="29" xfId="1" applyNumberFormat="1" applyFont="1" applyFill="1" applyBorder="1" applyAlignment="1">
      <alignment horizontal="center" vertical="center"/>
    </xf>
    <xf numFmtId="164" fontId="76" fillId="5" borderId="29" xfId="1" applyNumberFormat="1" applyFont="1" applyFill="1" applyBorder="1" applyAlignment="1">
      <alignment vertical="center"/>
    </xf>
    <xf numFmtId="0" fontId="0" fillId="4" borderId="0" xfId="0" applyFill="1"/>
    <xf numFmtId="0" fontId="76" fillId="5" borderId="5" xfId="5" applyFont="1" applyFill="1" applyBorder="1" applyAlignment="1">
      <alignment horizontal="center" vertical="center" wrapText="1"/>
    </xf>
    <xf numFmtId="0" fontId="76" fillId="5" borderId="5" xfId="6" applyNumberFormat="1" applyFont="1" applyFill="1" applyBorder="1" applyAlignment="1">
      <alignment horizontal="center" vertical="center"/>
    </xf>
    <xf numFmtId="168" fontId="82" fillId="5" borderId="5" xfId="6" applyNumberFormat="1" applyFont="1" applyFill="1" applyBorder="1" applyAlignment="1">
      <alignment horizontal="center"/>
    </xf>
    <xf numFmtId="49" fontId="76" fillId="5" borderId="5" xfId="7" applyNumberFormat="1" applyFont="1" applyFill="1" applyBorder="1" applyAlignment="1">
      <alignment horizontal="center" vertical="center" wrapText="1"/>
    </xf>
    <xf numFmtId="169" fontId="37" fillId="2" borderId="1" xfId="0" applyNumberFormat="1" applyFont="1" applyFill="1" applyBorder="1"/>
    <xf numFmtId="4" fontId="83" fillId="2" borderId="5" xfId="0" applyNumberFormat="1" applyFont="1" applyFill="1" applyBorder="1" applyAlignment="1">
      <alignment horizontal="right"/>
    </xf>
    <xf numFmtId="4" fontId="83" fillId="2" borderId="12" xfId="0" applyNumberFormat="1" applyFont="1" applyFill="1" applyBorder="1" applyAlignment="1">
      <alignment horizontal="right"/>
    </xf>
    <xf numFmtId="4" fontId="2" fillId="2" borderId="1" xfId="0" applyNumberFormat="1" applyFont="1" applyFill="1" applyBorder="1"/>
    <xf numFmtId="4" fontId="2" fillId="6" borderId="1" xfId="0" applyNumberFormat="1" applyFont="1" applyFill="1" applyBorder="1"/>
    <xf numFmtId="4" fontId="76" fillId="6" borderId="5" xfId="1" applyNumberFormat="1" applyFont="1" applyFill="1" applyBorder="1" applyAlignment="1">
      <alignment horizontal="right" vertical="center"/>
    </xf>
    <xf numFmtId="0" fontId="2" fillId="6" borderId="1" xfId="0" applyNumberFormat="1" applyFont="1" applyFill="1" applyBorder="1"/>
    <xf numFmtId="0" fontId="76" fillId="6" borderId="5" xfId="5" applyFont="1" applyFill="1" applyBorder="1" applyAlignment="1">
      <alignment horizontal="center" vertical="center" wrapText="1"/>
    </xf>
    <xf numFmtId="49" fontId="76" fillId="6" borderId="5" xfId="7" applyNumberFormat="1" applyFont="1" applyFill="1" applyBorder="1" applyAlignment="1">
      <alignment horizontal="center" vertical="center" wrapText="1"/>
    </xf>
    <xf numFmtId="0" fontId="51" fillId="2" borderId="1" xfId="0" applyNumberFormat="1" applyFont="1" applyFill="1" applyBorder="1" applyAlignment="1">
      <alignment horizontal="justify" vertical="justify" wrapText="1"/>
    </xf>
    <xf numFmtId="0" fontId="49" fillId="2" borderId="1" xfId="0" applyNumberFormat="1" applyFont="1" applyFill="1" applyBorder="1" applyAlignment="1">
      <alignment horizontal="left" wrapText="1"/>
    </xf>
    <xf numFmtId="0" fontId="50" fillId="2" borderId="1" xfId="0" applyNumberFormat="1" applyFont="1" applyFill="1" applyBorder="1" applyAlignment="1">
      <alignment horizontal="left" vertical="center" wrapText="1"/>
    </xf>
    <xf numFmtId="0" fontId="53" fillId="2" borderId="1" xfId="0" applyNumberFormat="1" applyFont="1" applyFill="1" applyBorder="1" applyAlignment="1">
      <alignment wrapText="1"/>
    </xf>
    <xf numFmtId="0" fontId="54" fillId="2" borderId="18" xfId="0" applyNumberFormat="1" applyFont="1" applyFill="1" applyBorder="1" applyAlignment="1">
      <alignment horizontal="center" vertical="top" wrapText="1"/>
    </xf>
    <xf numFmtId="0" fontId="55" fillId="2" borderId="17" xfId="0" applyNumberFormat="1" applyFont="1" applyFill="1" applyBorder="1" applyAlignment="1">
      <alignment horizontal="center" vertical="top" wrapText="1"/>
    </xf>
    <xf numFmtId="0" fontId="52" fillId="2" borderId="16" xfId="0" applyNumberFormat="1" applyFont="1" applyFill="1" applyBorder="1" applyAlignment="1">
      <alignment horizontal="center"/>
    </xf>
    <xf numFmtId="0" fontId="56" fillId="2" borderId="19" xfId="0" applyNumberFormat="1" applyFont="1" applyFill="1" applyBorder="1" applyAlignment="1">
      <alignment horizontal="center" vertical="top" wrapText="1"/>
    </xf>
    <xf numFmtId="0" fontId="57" fillId="2" borderId="20" xfId="0" applyNumberFormat="1" applyFont="1" applyFill="1" applyBorder="1" applyAlignment="1">
      <alignment horizontal="center" vertical="top" wrapText="1"/>
    </xf>
    <xf numFmtId="0" fontId="58" fillId="2" borderId="16" xfId="0" applyNumberFormat="1" applyFont="1" applyFill="1" applyBorder="1" applyAlignment="1">
      <alignment horizontal="center" vertical="top" wrapText="1"/>
    </xf>
    <xf numFmtId="0" fontId="74" fillId="2" borderId="1" xfId="0" applyNumberFormat="1" applyFont="1" applyFill="1" applyBorder="1"/>
    <xf numFmtId="0" fontId="59" fillId="2" borderId="18" xfId="0" applyNumberFormat="1" applyFont="1" applyFill="1" applyBorder="1" applyAlignment="1">
      <alignment horizontal="center" vertical="top" wrapText="1"/>
    </xf>
    <xf numFmtId="0" fontId="60" fillId="2" borderId="17" xfId="0" applyNumberFormat="1" applyFont="1" applyFill="1" applyBorder="1" applyAlignment="1">
      <alignment horizontal="center" vertical="top" wrapText="1"/>
    </xf>
    <xf numFmtId="0" fontId="61" fillId="2" borderId="19" xfId="0" applyNumberFormat="1" applyFont="1" applyFill="1" applyBorder="1" applyAlignment="1">
      <alignment horizontal="center" vertical="top" wrapText="1"/>
    </xf>
    <xf numFmtId="0" fontId="62" fillId="2" borderId="1" xfId="0" applyNumberFormat="1" applyFont="1" applyFill="1" applyBorder="1" applyAlignment="1">
      <alignment horizontal="center"/>
    </xf>
    <xf numFmtId="0" fontId="63" fillId="2" borderId="1" xfId="0" applyNumberFormat="1" applyFont="1" applyFill="1" applyBorder="1" applyAlignment="1">
      <alignment horizontal="left"/>
    </xf>
    <xf numFmtId="0" fontId="64" fillId="2" borderId="1" xfId="0" applyNumberFormat="1" applyFont="1" applyFill="1" applyBorder="1" applyAlignment="1">
      <alignment horizontal="right"/>
    </xf>
    <xf numFmtId="0" fontId="65" fillId="2" borderId="21" xfId="0" applyNumberFormat="1" applyFont="1" applyFill="1" applyBorder="1" applyAlignment="1">
      <alignment horizontal="right" vertical="center"/>
    </xf>
    <xf numFmtId="0" fontId="66" fillId="2" borderId="22" xfId="0" applyNumberFormat="1" applyFont="1" applyFill="1" applyBorder="1" applyAlignment="1">
      <alignment horizontal="right" vertical="center"/>
    </xf>
    <xf numFmtId="0" fontId="67" fillId="2" borderId="23" xfId="0" applyNumberFormat="1" applyFont="1" applyFill="1" applyBorder="1" applyAlignment="1">
      <alignment horizontal="right" vertical="center"/>
    </xf>
    <xf numFmtId="0" fontId="68" fillId="2" borderId="24" xfId="0" applyNumberFormat="1" applyFont="1" applyFill="1" applyBorder="1" applyAlignment="1">
      <alignment horizontal="right" vertical="center"/>
    </xf>
    <xf numFmtId="0" fontId="69" fillId="2" borderId="13" xfId="0" applyNumberFormat="1" applyFont="1" applyFill="1" applyBorder="1" applyAlignment="1">
      <alignment horizontal="right" vertical="center"/>
    </xf>
    <xf numFmtId="0" fontId="70" fillId="2" borderId="25" xfId="0" applyNumberFormat="1" applyFont="1" applyFill="1" applyBorder="1" applyAlignment="1">
      <alignment horizontal="right" vertical="center"/>
    </xf>
    <xf numFmtId="0" fontId="71" fillId="2" borderId="26" xfId="0" applyNumberFormat="1" applyFont="1" applyFill="1" applyBorder="1" applyAlignment="1">
      <alignment horizontal="right" vertical="center"/>
    </xf>
    <xf numFmtId="0" fontId="72" fillId="2" borderId="27" xfId="0" applyNumberFormat="1" applyFont="1" applyFill="1" applyBorder="1" applyAlignment="1">
      <alignment horizontal="right" vertical="center"/>
    </xf>
    <xf numFmtId="0" fontId="73" fillId="2" borderId="28" xfId="0" applyNumberFormat="1" applyFont="1" applyFill="1" applyBorder="1" applyAlignment="1">
      <alignment horizontal="right" vertical="center"/>
    </xf>
  </cellXfs>
  <cellStyles count="9">
    <cellStyle name=" б" xfId="4"/>
    <cellStyle name=" б 2 2 2 2" xfId="7"/>
    <cellStyle name="Обычный" xfId="0" builtinId="0"/>
    <cellStyle name="Обычный 10 3 2" xfId="5"/>
    <cellStyle name="Обычный_Лист1" xfId="2"/>
    <cellStyle name="Обычный_Лист1_1" xfId="3"/>
    <cellStyle name="Финансовый" xfId="1" builtinId="3"/>
    <cellStyle name="Финансовый 15 10" xfId="8"/>
    <cellStyle name="Финансовый 2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1054;&#1058;&#1044;&#1045;&#1051;%20&#1047;&#1040;&#1050;&#1059;&#1055;&#1054;&#1050;/-%20&#1047;&#1040;&#1050;&#1059;&#1055;&#1050;&#1048;-2017/&#1055;&#1051;&#1040;&#1053;%20&#1047;&#1040;&#1050;&#1059;&#1055;&#1054;&#1050;/&#1043;&#1086;&#1076;&#1086;&#1074;&#1086;&#1081;%20&#1055;&#1083;&#1072;&#1085;/&#1059;&#1090;&#1086;&#1095;&#1085;&#1077;&#1085;&#1085;&#1099;&#1081;%20&#1043;&#1055;&#1047;%20(&#1089;%20&#1091;&#1095;&#1077;&#1090;&#1086;&#1084;%20&#1050;&#1086;&#1088;.&#8470;3%20&#1073;&#1102;&#1076;&#1078;&#1077;&#1090;&#1072;)/&#1059;&#1090;&#1086;&#1095;&#1085;&#1077;&#1085;&#1085;&#1099;&#1081;%20&#1087;&#1083;&#1072;&#1085;%20&#1079;&#1072;&#1082;&#1091;&#1087;&#1086;&#1082;%20(&#1089;%20&#1091;&#1095;&#1077;&#1090;&#1086;&#1084;%20&#1076;&#1086;&#1087;.4%20&#1086;&#1090;%2008.08.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DauletO\Downloads\&#1041;&#1102;&#1076;&#1078;&#1077;&#1090;%20&#1086;&#1090;%20&#1054;&#1055;&#1040;\22.06\&#1050;&#1086;&#1087;&#1080;&#1103;%20KGM_7_MaterialsFA_2017%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DauletO\Downloads\&#1050;&#1086;&#1087;&#1080;&#1103;%20KGM_7_MaterialsFA_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ZhanbolatS\AppData\Local\Microsoft\Windows\Temporary%20Internet%20Files\Content.Outlook\ZVDKLIJ4\&#1076;&#1083;&#1103;%20&#1055;&#104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ZhanbolatS\AppData\Local\Microsoft\Windows\Temporary%20Internet%20Files\Content.Outlook\ZVDKLIJ4\&#1050;&#1085;&#1080;&#1075;&#107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sers\DauletO\Downloads\&#1041;&#1102;&#1076;&#1078;&#1077;&#1090;%20&#1086;&#1090;%20&#1054;&#1055;&#1040;\&#1057;%20&#1055;&#1086;&#1084;&#1077;&#1090;&#1082;&#1072;&#1084;&#1080;%20%20KGM_4_Budget_PC%202017_&#1051;&#1072;&#1091;&#1088;&#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на 2017"/>
      <sheetName val="Приложение 7"/>
      <sheetName val="Лист1"/>
      <sheetName val="Лист2"/>
    </sheetNames>
    <sheetDataSet>
      <sheetData sheetId="0">
        <row r="2">
          <cell r="B2" t="str">
            <v>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v>
          </cell>
        </row>
        <row r="4">
          <cell r="T4" t="str">
            <v>Реквизиты   (№ приказа и дата утверждения плана закупок) протокол НС №2016-21 от 02.11.2016г.</v>
          </cell>
        </row>
        <row r="5">
          <cell r="G5" t="str">
            <v xml:space="preserve">План закупок товаров, работ и услуг на 2017 год по ТОО СП "Казгермунай" (СП КГМ) </v>
          </cell>
        </row>
        <row r="6">
          <cell r="T6" t="str">
            <v xml:space="preserve">С изменениями и дополнениями от ________ </v>
          </cell>
        </row>
        <row r="10">
          <cell r="A10" t="str">
            <v>№</v>
          </cell>
          <cell r="B10" t="str">
            <v>Наименование организации</v>
          </cell>
          <cell r="C10" t="str">
            <v>Код ТРУ</v>
          </cell>
          <cell r="D10" t="str">
            <v>Наименование закупаемых товаров, работ и услуг</v>
          </cell>
          <cell r="E10" t="str">
            <v>Краткая характеристика (описание) товаров, работ и услуг с указанием СТ РК, ГОСТ, ТУ и т.д.</v>
          </cell>
          <cell r="F10" t="str">
            <v>Дополнительная характеристика</v>
          </cell>
          <cell r="G10" t="str">
            <v>Способ закупок</v>
          </cell>
          <cell r="H10" t="str">
            <v>Прогноз казахстанского содержания, %</v>
          </cell>
          <cell r="I10" t="str">
            <v>Код КАТО места осуществления закупки</v>
          </cell>
          <cell r="J10" t="str">
            <v>Место (адрес) осуществления закупки</v>
          </cell>
          <cell r="K10" t="str">
            <v>Срок осуществления закупок (предпологаемая дата/месяц проведения)</v>
          </cell>
          <cell r="L10" t="str">
            <v>Регион, место поставки товара, выполнения работ, оказания услуг</v>
          </cell>
          <cell r="M10" t="str">
            <v>Условия поставки по ИНКОТЕРМС 2010</v>
          </cell>
          <cell r="N10" t="str">
            <v>Сроки и график поставки товаров, выполнения работ, оказания услуг</v>
          </cell>
          <cell r="O10" t="str">
            <v>Условия оплаты (размер авансового платежа), %</v>
          </cell>
          <cell r="P10" t="str">
            <v>Код единицы измерения по МКЕИ</v>
          </cell>
          <cell r="Q10" t="str">
            <v>Ед. измер.</v>
          </cell>
          <cell r="R10" t="str">
            <v>Кол-во, объем</v>
          </cell>
          <cell r="S10" t="str">
            <v>Маркетинговая цена за единицу, тенге без НДС</v>
          </cell>
          <cell r="T10" t="str">
            <v>Сумма,  планируемая для закупок ТРУ без НДС,  тенге</v>
          </cell>
          <cell r="U10" t="str">
            <v>Сумма,  планируемая для закупки ТРУ с НДС, тенге</v>
          </cell>
          <cell r="V10" t="str">
            <v>Приоритет закупки</v>
          </cell>
          <cell r="W10" t="str">
            <v>Год закупки</v>
          </cell>
          <cell r="X10" t="str">
            <v>Примечание</v>
          </cell>
        </row>
        <row r="11">
          <cell r="A11" t="str">
            <v>1</v>
          </cell>
          <cell r="B11">
            <v>2</v>
          </cell>
          <cell r="C11">
            <v>3</v>
          </cell>
          <cell r="D11">
            <v>4</v>
          </cell>
          <cell r="E11">
            <v>5</v>
          </cell>
          <cell r="F11">
            <v>6</v>
          </cell>
          <cell r="G11">
            <v>7</v>
          </cell>
          <cell r="H11">
            <v>8</v>
          </cell>
          <cell r="I11">
            <v>9</v>
          </cell>
          <cell r="J11">
            <v>10</v>
          </cell>
          <cell r="K11">
            <v>11</v>
          </cell>
          <cell r="L11">
            <v>12</v>
          </cell>
          <cell r="M11">
            <v>13</v>
          </cell>
          <cell r="N11">
            <v>14</v>
          </cell>
          <cell r="O11">
            <v>15</v>
          </cell>
          <cell r="P11">
            <v>16</v>
          </cell>
          <cell r="Q11">
            <v>17</v>
          </cell>
          <cell r="R11">
            <v>18</v>
          </cell>
          <cell r="S11">
            <v>19</v>
          </cell>
          <cell r="T11">
            <v>20</v>
          </cell>
          <cell r="U11">
            <v>21</v>
          </cell>
          <cell r="V11">
            <v>22</v>
          </cell>
          <cell r="W11">
            <v>23</v>
          </cell>
          <cell r="X11">
            <v>24</v>
          </cell>
        </row>
        <row r="12">
          <cell r="A12" t="str">
            <v>1. Товары:</v>
          </cell>
        </row>
        <row r="13">
          <cell r="A13" t="str">
            <v>1 Т</v>
          </cell>
          <cell r="B13" t="str">
            <v>ТОО СП "КазГерМунай"</v>
          </cell>
          <cell r="C13" t="str">
            <v>11.07.11.310.000.01.0868.000000000000</v>
          </cell>
          <cell r="D13" t="str">
            <v>Вода</v>
          </cell>
          <cell r="E13" t="str">
            <v>негазированная, минеральная, столовая, природная, обьем 0,5 л, СТ РК 1432-2005</v>
          </cell>
          <cell r="F13" t="str">
            <v>Минеральная вода, в бутылках по 0,5 литров</v>
          </cell>
          <cell r="G13" t="str">
            <v>ОИ</v>
          </cell>
          <cell r="H13">
            <v>90</v>
          </cell>
          <cell r="I13">
            <v>430000000</v>
          </cell>
          <cell r="J13" t="str">
            <v>Кызылординская обл. г. Кызылорда, пгт. Тасбугет, ул. Амангельды 100</v>
          </cell>
          <cell r="K13" t="str">
            <v>Ноябрь, декабрь 2016</v>
          </cell>
          <cell r="L13" t="str">
            <v>РК, г. Кызылорда, склад ГУ "КГМ"</v>
          </cell>
          <cell r="M13" t="str">
            <v>DDP</v>
          </cell>
          <cell r="N13" t="str">
            <v>январь-декабрь 2016г.</v>
          </cell>
          <cell r="O13" t="str">
            <v>авансовый платеж-30%, оставшаяся часть в течении 30 рабочих дней с момента подписания акта приема-передачи поставленных товаров</v>
          </cell>
          <cell r="P13">
            <v>868</v>
          </cell>
          <cell r="Q13" t="str">
            <v>Бутылка</v>
          </cell>
          <cell r="R13">
            <v>5250</v>
          </cell>
          <cell r="S13">
            <v>82.39</v>
          </cell>
          <cell r="T13">
            <v>0</v>
          </cell>
          <cell r="U13">
            <v>0</v>
          </cell>
          <cell r="V13" t="str">
            <v>ТПХ</v>
          </cell>
          <cell r="W13">
            <v>2017</v>
          </cell>
        </row>
        <row r="14">
          <cell r="A14" t="str">
            <v>1-1 Т</v>
          </cell>
          <cell r="B14" t="str">
            <v>ТОО СП "КазГерМунай"</v>
          </cell>
          <cell r="C14" t="str">
            <v>11.07.11.310.000.01.0868.000000000000</v>
          </cell>
          <cell r="D14" t="str">
            <v>Вода</v>
          </cell>
          <cell r="E14" t="str">
            <v>негазированная, минеральная, столовая, природная, обьем 0,5 л, СТ РК 1432-2005</v>
          </cell>
          <cell r="F14" t="str">
            <v>Минеральная вода, в бутылках по 0,5 литров</v>
          </cell>
          <cell r="G14" t="str">
            <v>ОИ</v>
          </cell>
          <cell r="H14">
            <v>90</v>
          </cell>
          <cell r="I14">
            <v>430000000</v>
          </cell>
          <cell r="J14" t="str">
            <v>Кызылординская обл. г. Кызылорда, пгт. Тасбугет, ул. Амангельды 100</v>
          </cell>
          <cell r="K14" t="str">
            <v>Апрель, май</v>
          </cell>
          <cell r="L14" t="str">
            <v>РК, г. Кызылорда, склад ГУ "КГМ"</v>
          </cell>
          <cell r="M14" t="str">
            <v>DDP</v>
          </cell>
          <cell r="N14" t="str">
            <v>январь-декабрь 2016г.</v>
          </cell>
          <cell r="O14" t="str">
            <v>авансовый платеж-30%, оставшаяся часть в течении 30 рабочих дней с момента подписания акта приема-передачи поставленных товаров</v>
          </cell>
          <cell r="P14">
            <v>868</v>
          </cell>
          <cell r="Q14" t="str">
            <v>Бутылка</v>
          </cell>
          <cell r="R14">
            <v>5250</v>
          </cell>
          <cell r="S14">
            <v>82.39</v>
          </cell>
          <cell r="T14">
            <v>432547.5</v>
          </cell>
          <cell r="U14">
            <v>484453.20000000007</v>
          </cell>
          <cell r="V14" t="str">
            <v>ТПХ</v>
          </cell>
          <cell r="W14">
            <v>2017</v>
          </cell>
          <cell r="X14" t="str">
            <v>11;</v>
          </cell>
        </row>
        <row r="15">
          <cell r="A15" t="str">
            <v>2 Т</v>
          </cell>
          <cell r="B15" t="str">
            <v>ТОО СП "КазГерМунай"</v>
          </cell>
          <cell r="C15" t="str">
            <v>11.07.11.310.000.01.0868.000000000000</v>
          </cell>
          <cell r="D15" t="str">
            <v>Вода</v>
          </cell>
          <cell r="E15" t="str">
            <v>негазированная, минеральная, столовая, природная, обьем 0,5 л, СТ РК 1432-2005</v>
          </cell>
          <cell r="F15" t="str">
            <v>минеральная вода</v>
          </cell>
          <cell r="G15" t="str">
            <v>ОИ</v>
          </cell>
          <cell r="H15">
            <v>90</v>
          </cell>
          <cell r="I15">
            <v>430000000</v>
          </cell>
          <cell r="J15" t="str">
            <v>Кызылординская обл. г. Кызылорда, пгт. Тасбугет, ул. Амангельды 100</v>
          </cell>
          <cell r="K15" t="str">
            <v>Ноябрь, декабрь 2016</v>
          </cell>
          <cell r="L15" t="str">
            <v>РК, г. Астана, представительство "КГМ"</v>
          </cell>
          <cell r="M15" t="str">
            <v>DDP</v>
          </cell>
          <cell r="N15" t="str">
            <v>январь-декабрь 2016г.</v>
          </cell>
          <cell r="O15" t="str">
            <v>авансовый платеж-30%, оставшаяся часть в течении 30 рабочих дней с момента подписания акта приема-передачи поставленных товаров</v>
          </cell>
          <cell r="P15">
            <v>868</v>
          </cell>
          <cell r="Q15" t="str">
            <v>Бутылка</v>
          </cell>
          <cell r="R15">
            <v>750</v>
          </cell>
          <cell r="S15">
            <v>77</v>
          </cell>
          <cell r="T15">
            <v>57750</v>
          </cell>
          <cell r="U15">
            <v>64680.000000000007</v>
          </cell>
          <cell r="V15" t="str">
            <v>ТПХ</v>
          </cell>
          <cell r="W15">
            <v>2017</v>
          </cell>
        </row>
        <row r="16">
          <cell r="A16" t="str">
            <v>3 Т</v>
          </cell>
          <cell r="B16" t="str">
            <v>ТОО СП "КазГерМунай"</v>
          </cell>
          <cell r="C16" t="str">
            <v>10.82.22.900.000.00.0704.000000000000</v>
          </cell>
          <cell r="D16" t="str">
            <v>Набор подарочный</v>
          </cell>
          <cell r="E16" t="str">
            <v>набор различных конфет/сладостей в картонной подарочной упаковке, вес 1 кг</v>
          </cell>
          <cell r="F16" t="str">
            <v>Новогодние подарки детям</v>
          </cell>
          <cell r="G16" t="str">
            <v>ЦП</v>
          </cell>
          <cell r="H16">
            <v>0</v>
          </cell>
          <cell r="I16">
            <v>430000000</v>
          </cell>
          <cell r="J16" t="str">
            <v>Кызылординская обл. г. Кызылорда, пгт. Тасбугет, ул. Амангельды 100</v>
          </cell>
          <cell r="K16" t="str">
            <v>Октябрь, ноябрь</v>
          </cell>
          <cell r="L16" t="str">
            <v>РК, г. Кызылорда, склад ГУ "КГМ"</v>
          </cell>
          <cell r="M16" t="str">
            <v>DDP</v>
          </cell>
          <cell r="N16" t="str">
            <v>до 20 декабря 2017г.</v>
          </cell>
          <cell r="O16" t="str">
            <v>авансовый платеж-0%, оставшаяся часть в течении 30 рабочих дней с момента подписания акта приема-передачи поставленных товаров</v>
          </cell>
          <cell r="P16" t="str">
            <v>796</v>
          </cell>
          <cell r="Q16" t="str">
            <v>штука</v>
          </cell>
          <cell r="R16">
            <v>1300</v>
          </cell>
          <cell r="S16">
            <v>4000</v>
          </cell>
          <cell r="T16">
            <v>0</v>
          </cell>
          <cell r="U16">
            <v>0</v>
          </cell>
          <cell r="W16">
            <v>2017</v>
          </cell>
        </row>
        <row r="17">
          <cell r="A17" t="str">
            <v>3-1 Т</v>
          </cell>
          <cell r="B17" t="str">
            <v>ТОО СП "КазГерМунай"</v>
          </cell>
          <cell r="C17" t="str">
            <v>10.82.22.900.000.00.0704.000000000000</v>
          </cell>
          <cell r="D17" t="str">
            <v>Набор подарочный</v>
          </cell>
          <cell r="E17" t="str">
            <v>набор различных конфет/сладостей в картонной подарочной упаковке, вес 1 кг</v>
          </cell>
          <cell r="F17" t="str">
            <v>Новогодние подарки детям</v>
          </cell>
          <cell r="G17" t="str">
            <v>ЦП</v>
          </cell>
          <cell r="H17">
            <v>0</v>
          </cell>
          <cell r="I17">
            <v>430000000</v>
          </cell>
          <cell r="J17" t="str">
            <v>Кызылординская обл. г. Кызылорда, пгт. Тасбугет, ул. Амангельды 100</v>
          </cell>
          <cell r="K17" t="str">
            <v>Февраль, Март</v>
          </cell>
          <cell r="L17" t="str">
            <v>РК, г. Кызылорда, склад ГУ "КГМ"</v>
          </cell>
          <cell r="M17" t="str">
            <v>DDP</v>
          </cell>
          <cell r="N17" t="str">
            <v>до 1 декабря 2017г.</v>
          </cell>
          <cell r="O17" t="str">
            <v>авансовый платеж-0%, оставшаяся часть в течении 30 рабочих дней с момента подписания акта приема-передачи поставленных товаров</v>
          </cell>
          <cell r="P17" t="str">
            <v>796</v>
          </cell>
          <cell r="Q17" t="str">
            <v>штука</v>
          </cell>
          <cell r="R17">
            <v>1300</v>
          </cell>
          <cell r="S17">
            <v>4000</v>
          </cell>
          <cell r="T17">
            <v>0</v>
          </cell>
          <cell r="U17">
            <v>0</v>
          </cell>
          <cell r="W17">
            <v>2017</v>
          </cell>
          <cell r="X17" t="str">
            <v>11; 14;</v>
          </cell>
        </row>
        <row r="18">
          <cell r="A18" t="str">
            <v>3-2 Т</v>
          </cell>
          <cell r="B18" t="str">
            <v>ТОО СП "КазГерМунай"</v>
          </cell>
          <cell r="C18" t="str">
            <v>10.82.22.900.000.00.0704.000000000000</v>
          </cell>
          <cell r="D18" t="str">
            <v>Набор подарочный</v>
          </cell>
          <cell r="E18" t="str">
            <v>набор различных конфет/сладостей в картонной подарочной упаковке, вес 1 кг</v>
          </cell>
          <cell r="F18" t="str">
            <v>Новогодние подарки детям</v>
          </cell>
          <cell r="G18" t="str">
            <v>ЦП</v>
          </cell>
          <cell r="H18">
            <v>0</v>
          </cell>
          <cell r="I18">
            <v>430000000</v>
          </cell>
          <cell r="J18" t="str">
            <v>Кызылординская обл. г. Кызылорда, пгт. Тасбугет, ул. Амангельды 100</v>
          </cell>
          <cell r="K18" t="str">
            <v>июль, август</v>
          </cell>
          <cell r="L18" t="str">
            <v>РК, г. Кызылорда, склад ГУ "КГМ"</v>
          </cell>
          <cell r="M18" t="str">
            <v>DDP</v>
          </cell>
          <cell r="N18" t="str">
            <v>до 1 декабря 2017г.</v>
          </cell>
          <cell r="O18" t="str">
            <v>авансовый платеж-0%, оставшаяся часть в течении 30 рабочих дней с момента подписания акта приема-передачи поставленных товаров</v>
          </cell>
          <cell r="P18" t="str">
            <v>796</v>
          </cell>
          <cell r="Q18" t="str">
            <v>штука</v>
          </cell>
          <cell r="R18">
            <v>1300</v>
          </cell>
          <cell r="S18">
            <v>4000</v>
          </cell>
          <cell r="T18">
            <v>5200000</v>
          </cell>
          <cell r="U18">
            <v>5824000.0000000009</v>
          </cell>
          <cell r="W18">
            <v>2017</v>
          </cell>
          <cell r="X18" t="str">
            <v>11;</v>
          </cell>
        </row>
        <row r="19">
          <cell r="A19" t="str">
            <v>4 Т</v>
          </cell>
          <cell r="B19" t="str">
            <v>ТОО СП "КазГерМунай"</v>
          </cell>
          <cell r="C19" t="str">
            <v>24.20.12.100.000.00.0018.000000000000</v>
          </cell>
          <cell r="D19" t="str">
            <v>Труба</v>
          </cell>
          <cell r="E19" t="str">
            <v>обсадная, стальная, бесшовная, условный диаметр 340 мм, толщина стенки 8,4 мм, ГОСТ 632-80</v>
          </cell>
          <cell r="F19" t="str">
            <v>Обсадные трубы: кондуктор 339,7мм х 9,65мм х J-55 х BTC</v>
          </cell>
          <cell r="G19" t="str">
            <v>ОТП</v>
          </cell>
          <cell r="H19">
            <v>60</v>
          </cell>
          <cell r="I19">
            <v>430000000</v>
          </cell>
          <cell r="J19" t="str">
            <v>Кызылординская обл. г. Кызылорда, пгт. Тасбугет, ул. Амангельды 100</v>
          </cell>
          <cell r="K19" t="str">
            <v>Ноябрь, декабрь 2016</v>
          </cell>
          <cell r="L19" t="str">
            <v>Кызылординская обл., м/р "Акшабулак", склад "КГМ"</v>
          </cell>
          <cell r="M19" t="str">
            <v>DDP</v>
          </cell>
          <cell r="N19" t="str">
            <v>В течение 90 дней</v>
          </cell>
          <cell r="O19" t="str">
            <v>авансовый платеж-30%, оставшаяся часть в течении 30 рабочих дней с момента подписания акта приема-передачи поставленных товаров</v>
          </cell>
          <cell r="P19" t="str">
            <v>018</v>
          </cell>
          <cell r="Q19" t="str">
            <v>Метр погонный</v>
          </cell>
          <cell r="R19">
            <v>1320</v>
          </cell>
          <cell r="S19">
            <v>15955</v>
          </cell>
          <cell r="T19">
            <v>0</v>
          </cell>
          <cell r="U19">
            <v>0</v>
          </cell>
          <cell r="V19" t="str">
            <v>ТПХ</v>
          </cell>
          <cell r="W19">
            <v>2017</v>
          </cell>
        </row>
        <row r="20">
          <cell r="A20" t="str">
            <v>4-1 Т</v>
          </cell>
          <cell r="B20" t="str">
            <v>ТОО СП "КазГерМунай"</v>
          </cell>
          <cell r="C20" t="str">
            <v>24.20.12.100.000.00.0018.000000000000</v>
          </cell>
          <cell r="D20" t="str">
            <v>Труба</v>
          </cell>
          <cell r="E20" t="str">
            <v>обсадная, стальная, бесшовная, условный диаметр 340 мм, толщина стенки 8,4 мм, ГОСТ 632-80</v>
          </cell>
          <cell r="F20" t="str">
            <v>Обсадные трубы: кондуктор 339,7мм х 9,65мм х J-55 х BTC</v>
          </cell>
          <cell r="G20" t="str">
            <v>ОТП</v>
          </cell>
          <cell r="H20">
            <v>60</v>
          </cell>
          <cell r="I20">
            <v>430000000</v>
          </cell>
          <cell r="J20" t="str">
            <v>Кызылординская обл. г. Кызылорда, пгт. Тасбугет, ул. Амангельды 100</v>
          </cell>
          <cell r="K20" t="str">
            <v>Февраль, Март</v>
          </cell>
          <cell r="L20" t="str">
            <v>Кызылординская обл., м/р "Акшабулак", склад "КГМ"</v>
          </cell>
          <cell r="M20" t="str">
            <v>DDP</v>
          </cell>
          <cell r="N20" t="str">
            <v>В течение 90 дней</v>
          </cell>
          <cell r="O20" t="str">
            <v>авансовый платеж-30%, оставшаяся часть в течении 30 рабочих дней с момента подписания акта приема-передачи поставленных товаров</v>
          </cell>
          <cell r="P20" t="str">
            <v>018</v>
          </cell>
          <cell r="Q20" t="str">
            <v>Метр погонный</v>
          </cell>
          <cell r="R20">
            <v>1320</v>
          </cell>
          <cell r="S20">
            <v>15955</v>
          </cell>
          <cell r="T20">
            <v>0</v>
          </cell>
          <cell r="U20">
            <v>0</v>
          </cell>
          <cell r="W20">
            <v>2017</v>
          </cell>
          <cell r="X20" t="str">
            <v>4; 11; 22;</v>
          </cell>
        </row>
        <row r="21">
          <cell r="A21" t="str">
            <v>4-2 Т</v>
          </cell>
          <cell r="B21" t="str">
            <v>ТОО СП "КазГерМунай"</v>
          </cell>
          <cell r="C21" t="str">
            <v>24.20.12.100.000.00.0018.000000000000</v>
          </cell>
          <cell r="D21" t="str">
            <v>Труба</v>
          </cell>
          <cell r="E21" t="str">
            <v>обсадная, стальная, бесшовная, условный диаметр 340 мм, толщина стенки 8,4 мм, ГОСТ 632-80</v>
          </cell>
          <cell r="F21" t="str">
            <v>Обсадные трубы: кондуктор 339,7мм х 9,65мм х J-55 х BTC</v>
          </cell>
          <cell r="G21" t="str">
            <v>ОТП</v>
          </cell>
          <cell r="H21">
            <v>0</v>
          </cell>
          <cell r="I21">
            <v>430000000</v>
          </cell>
          <cell r="J21" t="str">
            <v>Кызылординская обл. г. Кызылорда, пгт. Тасбугет, ул. Амангельды 100</v>
          </cell>
          <cell r="K21" t="str">
            <v>Февраль, Март</v>
          </cell>
          <cell r="L21" t="str">
            <v>Кызылординская обл., м/р "Акшабулак", склад "КГМ"</v>
          </cell>
          <cell r="M21" t="str">
            <v>DDP</v>
          </cell>
          <cell r="N21" t="str">
            <v>В течение 90 дней</v>
          </cell>
          <cell r="O21" t="str">
            <v>авансовый платеж-30%, оставшаяся часть в течении 30 рабочих дней с момента подписания акта приема-передачи поставленных товаров</v>
          </cell>
          <cell r="P21" t="str">
            <v>018</v>
          </cell>
          <cell r="Q21" t="str">
            <v>Метр погонный</v>
          </cell>
          <cell r="R21">
            <v>1320</v>
          </cell>
          <cell r="S21">
            <v>15955</v>
          </cell>
          <cell r="T21">
            <v>0</v>
          </cell>
          <cell r="U21">
            <v>0</v>
          </cell>
          <cell r="W21">
            <v>2017</v>
          </cell>
          <cell r="X21" t="str">
            <v>4; 8;</v>
          </cell>
        </row>
        <row r="22">
          <cell r="A22" t="str">
            <v>4-3 Т</v>
          </cell>
          <cell r="B22" t="str">
            <v>ТОО СП "КазГерМунай"</v>
          </cell>
          <cell r="C22" t="str">
            <v>24.20.12.100.000.00.0018.000000000000</v>
          </cell>
          <cell r="D22" t="str">
            <v>Труба</v>
          </cell>
          <cell r="E22" t="str">
            <v>обсадная, стальная, бесшовная, условный диаметр 340 мм, толщина стенки 8,4 мм, ГОСТ 632-80</v>
          </cell>
          <cell r="F22" t="str">
            <v>Обсадные трубы: кондуктор 339,7мм х 9,65мм х J-55 х BTC</v>
          </cell>
          <cell r="G22" t="str">
            <v>ЭОТТ</v>
          </cell>
          <cell r="H22">
            <v>50</v>
          </cell>
          <cell r="I22">
            <v>430000000</v>
          </cell>
          <cell r="J22" t="str">
            <v>Кызылординская обл. г. Кызылорда, пгт. Тасбугет, ул. Амангельды 100</v>
          </cell>
          <cell r="K22" t="str">
            <v>август, сентябрь</v>
          </cell>
          <cell r="L22" t="str">
            <v>Кызылординская обл., м/р "Акшабулак", склад "КГМ"</v>
          </cell>
          <cell r="M22" t="str">
            <v>DDP</v>
          </cell>
          <cell r="N22" t="str">
            <v>В течение 90 дней</v>
          </cell>
          <cell r="O22" t="str">
            <v>авансовый платеж-30%, оставшаяся часть в течении 30 рабочих дней с момента подписания акта приема-передачи поставленных товаров</v>
          </cell>
          <cell r="P22" t="str">
            <v>018</v>
          </cell>
          <cell r="Q22" t="str">
            <v>Метр погонный</v>
          </cell>
          <cell r="R22">
            <v>1320</v>
          </cell>
          <cell r="S22">
            <v>32000</v>
          </cell>
          <cell r="T22">
            <v>42240000</v>
          </cell>
          <cell r="U22">
            <v>47308800.000000007</v>
          </cell>
          <cell r="W22">
            <v>2017</v>
          </cell>
          <cell r="X22" t="str">
            <v>19;20;21;</v>
          </cell>
        </row>
        <row r="23">
          <cell r="A23" t="str">
            <v>5 Т</v>
          </cell>
          <cell r="B23" t="str">
            <v>ТОО СП "КазГерМунай"</v>
          </cell>
          <cell r="C23" t="str">
            <v>24.20.12.100.000.00.0018.000000000079</v>
          </cell>
          <cell r="D23" t="str">
            <v>Труба</v>
          </cell>
          <cell r="E23" t="str">
            <v>обсадная, стальная, бесшовная, условный диаметр 245 мм, толщина стенки 8,9 мм, исполнение А, ГОСТ 632-80</v>
          </cell>
          <cell r="F23" t="str">
            <v>Труба обсадная
Стальная, бесшовная, горячедеформированная, наружный диаметр 244.5мм, толщина стенки – 8,94мм, по стандарту API-5CT</v>
          </cell>
          <cell r="G23" t="str">
            <v>ОТП</v>
          </cell>
          <cell r="H23">
            <v>90</v>
          </cell>
          <cell r="I23">
            <v>430000000</v>
          </cell>
          <cell r="J23" t="str">
            <v>Кызылординская обл. г. Кызылорда, пгт. Тасбугет, ул. Амангельды 100</v>
          </cell>
          <cell r="K23" t="str">
            <v>Ноябрь, декабрь 2016</v>
          </cell>
          <cell r="L23" t="str">
            <v>Кызылординская обл., м/р "Акшабулак", склад "КГМ"</v>
          </cell>
          <cell r="M23" t="str">
            <v>DDP</v>
          </cell>
          <cell r="N23" t="str">
            <v>В течение 90 дней</v>
          </cell>
          <cell r="O23" t="str">
            <v>авансовый платеж-30%, оставшаяся часть в течении 30 рабочих дней с момента подписания акта приема-передачи поставленных товаров</v>
          </cell>
          <cell r="P23" t="str">
            <v>018</v>
          </cell>
          <cell r="Q23" t="str">
            <v>Метр погонный</v>
          </cell>
          <cell r="R23">
            <v>14400</v>
          </cell>
          <cell r="S23">
            <v>19600.490000000002</v>
          </cell>
          <cell r="T23">
            <v>0</v>
          </cell>
          <cell r="U23">
            <v>0</v>
          </cell>
          <cell r="V23" t="str">
            <v>ТПХ</v>
          </cell>
          <cell r="W23">
            <v>2017</v>
          </cell>
        </row>
        <row r="24">
          <cell r="A24" t="str">
            <v>5-1 Т</v>
          </cell>
          <cell r="B24" t="str">
            <v>ТОО СП "КазГерМунай"</v>
          </cell>
          <cell r="C24" t="str">
            <v>24.20.12.100.000.00.0018.000000000079</v>
          </cell>
          <cell r="D24" t="str">
            <v>Труба</v>
          </cell>
          <cell r="E24" t="str">
            <v>обсадная, стальная, бесшовная, условный диаметр 245 мм, толщина стенки 8,9 мм, исполнение А, ГОСТ 632-80</v>
          </cell>
          <cell r="F24" t="str">
            <v>Труба обсадная
Стальная, бесшовная, горячедеформированная, наружный диаметр 244.5мм, толщина стенки – 8,94мм, по стандарту API-5CT</v>
          </cell>
          <cell r="G24" t="str">
            <v>ОТП</v>
          </cell>
          <cell r="H24">
            <v>90</v>
          </cell>
          <cell r="I24">
            <v>430000000</v>
          </cell>
          <cell r="J24" t="str">
            <v>Кызылординская обл. г. Кызылорда, пгт. Тасбугет, ул. Амангельды 100</v>
          </cell>
          <cell r="K24" t="str">
            <v>Май, июнь</v>
          </cell>
          <cell r="L24" t="str">
            <v>Кызылординская обл., м/р "Акшабулак", склад "КГМ"</v>
          </cell>
          <cell r="M24" t="str">
            <v>DDP</v>
          </cell>
          <cell r="N24" t="str">
            <v>В течение 60 дней</v>
          </cell>
          <cell r="O24" t="str">
            <v>авансовый платеж-30%, оставшаяся часть в течении 30 рабочих дней с момента подписания акта приема-передачи поставленных товаров</v>
          </cell>
          <cell r="P24">
            <v>18</v>
          </cell>
          <cell r="Q24" t="str">
            <v>Метр погонный</v>
          </cell>
          <cell r="R24">
            <v>11400</v>
          </cell>
          <cell r="S24">
            <v>18425.27</v>
          </cell>
          <cell r="T24">
            <v>210048078</v>
          </cell>
          <cell r="U24">
            <v>235253847.36000001</v>
          </cell>
          <cell r="V24" t="str">
            <v>ТПХ</v>
          </cell>
          <cell r="W24">
            <v>2017</v>
          </cell>
          <cell r="X24" t="str">
            <v>11; 14; 18; 19; 20; 21;</v>
          </cell>
        </row>
        <row r="25">
          <cell r="A25" t="str">
            <v>6 Т</v>
          </cell>
          <cell r="B25" t="str">
            <v>ТОО СП "КазГерМунай"</v>
          </cell>
          <cell r="C25" t="str">
            <v>22.21.21.900.003.02.0018.000000000000</v>
          </cell>
          <cell r="D25" t="str">
            <v>Труба</v>
          </cell>
          <cell r="E25" t="str">
            <v>насосно-компрессорная, стеклопластиковая, условный диаметр 73 мм, рабочее давление 105 атм</v>
          </cell>
          <cell r="F25" t="str">
            <v>Диаметр НКТ – 2 7/8 EU(73 мм ВНКТ), толщина стенки – 5,51 мм.
Марка стали J-55 (K-55)
 Стандарт API – 5ST</v>
          </cell>
          <cell r="G25" t="str">
            <v>ОТП</v>
          </cell>
          <cell r="H25">
            <v>90</v>
          </cell>
          <cell r="I25">
            <v>430000000</v>
          </cell>
          <cell r="J25" t="str">
            <v>Кызылординская обл. г. Кызылорда, пгт. Тасбугет, ул. Амангельды 100</v>
          </cell>
          <cell r="K25" t="str">
            <v>Ноябрь, декабрь 2016</v>
          </cell>
          <cell r="L25" t="str">
            <v>Кызылординская обл., м/р "Акшабулак", склад "КГМ"</v>
          </cell>
          <cell r="M25" t="str">
            <v>DDP</v>
          </cell>
          <cell r="N25" t="str">
            <v>В течение 90 дней</v>
          </cell>
          <cell r="O25" t="str">
            <v>авансовый платеж-30%, оставшаяся часть в течении 30 рабочих дней с момента подписания акта приема-передачи поставленных товаров</v>
          </cell>
          <cell r="P25" t="str">
            <v>018</v>
          </cell>
          <cell r="Q25" t="str">
            <v>Метр погонный</v>
          </cell>
          <cell r="R25">
            <v>27740</v>
          </cell>
          <cell r="S25">
            <v>3289.41</v>
          </cell>
          <cell r="T25">
            <v>0</v>
          </cell>
          <cell r="U25">
            <v>0</v>
          </cell>
          <cell r="V25" t="str">
            <v>ТПХ</v>
          </cell>
          <cell r="W25">
            <v>2017</v>
          </cell>
          <cell r="X25" t="str">
            <v>Исключен;</v>
          </cell>
        </row>
        <row r="26">
          <cell r="A26" t="str">
            <v>7 Т</v>
          </cell>
          <cell r="B26" t="str">
            <v>ТОО СП "КазГерМунай"</v>
          </cell>
          <cell r="C26" t="str">
            <v>28.14.11.900.007.01.0839.000000000000</v>
          </cell>
          <cell r="D26" t="str">
            <v>Арматура</v>
          </cell>
          <cell r="E26" t="str">
            <v>фонтанная, условный проход ствола 65 мм, рабочее давление 21 мПа</v>
          </cell>
          <cell r="F26" t="str">
            <v xml:space="preserve">Фонтанная арматура ФА (ОКК1-210 168 х 245) Для герметизации устья фонтанных скважин </v>
          </cell>
          <cell r="G26" t="str">
            <v>ОТП</v>
          </cell>
          <cell r="H26">
            <v>90</v>
          </cell>
          <cell r="I26">
            <v>430000000</v>
          </cell>
          <cell r="J26" t="str">
            <v>Кызылординская обл. г. Кызылорда, пгт. Тасбугет, ул. Амангельды 100</v>
          </cell>
          <cell r="K26" t="str">
            <v>Ноябрь, декабрь 2016</v>
          </cell>
          <cell r="L26" t="str">
            <v>Кызылординская обл., м/р "Акшабулак", склад "КГМ"</v>
          </cell>
          <cell r="M26" t="str">
            <v>DDP</v>
          </cell>
          <cell r="N26" t="str">
            <v>В течение 90 дней</v>
          </cell>
          <cell r="O26" t="str">
            <v>авансовый платеж-30%, оставшаяся часть в течении 30 рабочих дней с момента подписания акта приема-передачи поставленных товаров</v>
          </cell>
          <cell r="P26">
            <v>839</v>
          </cell>
          <cell r="Q26" t="str">
            <v>Комплект</v>
          </cell>
          <cell r="R26">
            <v>22</v>
          </cell>
          <cell r="S26">
            <v>8095625</v>
          </cell>
          <cell r="T26">
            <v>0</v>
          </cell>
          <cell r="U26">
            <v>0</v>
          </cell>
          <cell r="V26" t="str">
            <v>ТПХ</v>
          </cell>
          <cell r="W26">
            <v>2017</v>
          </cell>
        </row>
        <row r="27">
          <cell r="A27" t="str">
            <v>7-1 Т</v>
          </cell>
          <cell r="B27" t="str">
            <v>ТОО СП "КазГерМунай"</v>
          </cell>
          <cell r="C27" t="str">
            <v>28.14.11.900.007.01.0839.000000000000</v>
          </cell>
          <cell r="D27" t="str">
            <v>Арматура</v>
          </cell>
          <cell r="E27" t="str">
            <v>фонтанная, условный проход ствола 65 мм, рабочее давление 21 мПа</v>
          </cell>
          <cell r="F27" t="str">
            <v>Фонтанная арматура 1. Колонные головки:  Секция А
Колонная головка с резьбовым патрубком 2'' LP, с возможностью проверки давления в затрубном пространстве
Присоединительная резьба -9 5/8"- BCSG (Батресс)
Диаметр эксплуатационной колонны – 7" 
Верхний фланец – 11" х 5000 psi R - 53
Кран сферический 2"LP рабочее давление – 5000 psi 21 Мпа (для межколонного пространства)</v>
          </cell>
          <cell r="G27" t="str">
            <v>ОИ</v>
          </cell>
          <cell r="H27">
            <v>90</v>
          </cell>
          <cell r="I27">
            <v>430000000</v>
          </cell>
          <cell r="J27" t="str">
            <v>Кызылординская обл. г. Кызылорда, пгт. Тасбугет, ул. Амангельды 100</v>
          </cell>
          <cell r="K27" t="str">
            <v>Март, апрель</v>
          </cell>
          <cell r="L27" t="str">
            <v>Кызылординская обл., м/р "Акшабулак", склад "КГМ"</v>
          </cell>
          <cell r="M27" t="str">
            <v>DDP</v>
          </cell>
          <cell r="N27" t="str">
            <v>В течение 90 дней</v>
          </cell>
          <cell r="O27" t="str">
            <v>авансовый платеж-30%, оставшаяся часть в течении 30 рабочих дней с момента подписания акта приема-передачи поставленных товаров</v>
          </cell>
          <cell r="P27">
            <v>839</v>
          </cell>
          <cell r="Q27" t="str">
            <v>Комплект</v>
          </cell>
          <cell r="R27">
            <v>5</v>
          </cell>
          <cell r="S27">
            <v>8481200</v>
          </cell>
          <cell r="T27">
            <v>0</v>
          </cell>
          <cell r="U27">
            <v>0</v>
          </cell>
          <cell r="V27" t="str">
            <v>ТПХ</v>
          </cell>
          <cell r="W27">
            <v>2017</v>
          </cell>
          <cell r="X27" t="str">
            <v>7; 11; 18; 19; 20; 21;</v>
          </cell>
        </row>
        <row r="28">
          <cell r="A28" t="str">
            <v>7-2 Т</v>
          </cell>
          <cell r="B28" t="str">
            <v>ТОО СП "КазГерМунай"</v>
          </cell>
          <cell r="C28" t="str">
            <v>28.14.11.900.007.01.0839.000000000000</v>
          </cell>
          <cell r="D28" t="str">
            <v>Арматура</v>
          </cell>
          <cell r="E28" t="str">
            <v>фонтанная, условный проход ствола 65 мм, рабочее давление 21 мПа</v>
          </cell>
          <cell r="F28" t="str">
            <v>Фонтанная арматура 1. Колонные головки:  Секция А
Колонная головка с резьбовым патрубком 2'' LP, с возможностью проверки давления в затрубном пространстве
Присоединительная резьба -9 5/8"- BCSG (Батресс)
Диаметр эксплуатационной колонны – 7" 
Верхний фланец – 11" х 5000 psi R - 53
Кран сферический 2"LP рабочее давление – 5000 psi 21 Мпа (для межколонного пространства)</v>
          </cell>
          <cell r="G28" t="str">
            <v>ОИ</v>
          </cell>
          <cell r="H28">
            <v>90</v>
          </cell>
          <cell r="I28">
            <v>430000000</v>
          </cell>
          <cell r="J28" t="str">
            <v>Кызылординская обл. г. Кызылорда, пгт. Тасбугет, ул. Амангельды 100</v>
          </cell>
          <cell r="K28" t="str">
            <v>Март, апрель</v>
          </cell>
          <cell r="L28" t="str">
            <v>Кызылординская обл., м/р "Акшабулак", склад "КГМ"</v>
          </cell>
          <cell r="M28" t="str">
            <v>DDP</v>
          </cell>
          <cell r="N28" t="str">
            <v>В течение 90 дней</v>
          </cell>
          <cell r="O28" t="str">
            <v>авансовый платеж-30%, оставшаяся часть в течении 30 рабочих дней с момента подписания акта приема-передачи поставленных товаров</v>
          </cell>
          <cell r="P28">
            <v>839</v>
          </cell>
          <cell r="Q28" t="str">
            <v>Комплект</v>
          </cell>
          <cell r="R28">
            <v>4</v>
          </cell>
          <cell r="S28">
            <v>8481200</v>
          </cell>
          <cell r="T28">
            <v>33924800</v>
          </cell>
          <cell r="U28">
            <v>37995776</v>
          </cell>
          <cell r="V28" t="str">
            <v>ОВХ</v>
          </cell>
          <cell r="W28">
            <v>2017</v>
          </cell>
          <cell r="X28" t="str">
            <v>22; 
(пп.4 п.137)</v>
          </cell>
        </row>
        <row r="29">
          <cell r="A29" t="str">
            <v>8 Т</v>
          </cell>
          <cell r="B29" t="str">
            <v>ТОО СП "КазГерМунай"</v>
          </cell>
          <cell r="C29" t="str">
            <v>24.20.12.100.000.00.0018.000000000053</v>
          </cell>
          <cell r="D29" t="str">
            <v>Труба</v>
          </cell>
          <cell r="E29" t="str">
            <v>обсадная, стальная, бесшовная, условный диаметр 168 мм, толщина стенки 8,9 мм, исполнение А, ГОСТ 632-80</v>
          </cell>
          <cell r="F29" t="str">
            <v>Труба обсадная
Стальная, бесшовная, горячедеформированная, наружный диаметр 168.3мм, толщина стенки – 8,94мм, по стандарту API-5CT</v>
          </cell>
          <cell r="G29" t="str">
            <v>ОТП</v>
          </cell>
          <cell r="H29">
            <v>90</v>
          </cell>
          <cell r="I29">
            <v>430000000</v>
          </cell>
          <cell r="J29" t="str">
            <v>Кызылординская обл. г. Кызылорда, пгт. Тасбугет, ул. Амангельды 100</v>
          </cell>
          <cell r="K29" t="str">
            <v>Ноябрь, декабрь 2016</v>
          </cell>
          <cell r="L29" t="str">
            <v>Кызылординская обл., м/р "Акшабулак", склад "КГМ"</v>
          </cell>
          <cell r="M29" t="str">
            <v>DDP</v>
          </cell>
          <cell r="N29" t="str">
            <v>В течение 90 дней</v>
          </cell>
          <cell r="O29" t="str">
            <v>авансовый платеж-30%, оставшаяся часть в течении 30 рабочих дней с момента подписания акта приема-передачи поставленных товаров</v>
          </cell>
          <cell r="P29" t="str">
            <v>018</v>
          </cell>
          <cell r="Q29" t="str">
            <v>Метр погонный</v>
          </cell>
          <cell r="R29">
            <v>25400</v>
          </cell>
          <cell r="S29">
            <v>11941.93</v>
          </cell>
          <cell r="T29">
            <v>0</v>
          </cell>
          <cell r="U29">
            <v>0</v>
          </cell>
          <cell r="V29" t="str">
            <v>ТПХ</v>
          </cell>
          <cell r="W29">
            <v>2017</v>
          </cell>
        </row>
        <row r="30">
          <cell r="A30" t="str">
            <v>8-1 Т</v>
          </cell>
          <cell r="B30" t="str">
            <v>ТОО СП "КазГерМунай"</v>
          </cell>
          <cell r="C30" t="str">
            <v>24.20.12.100.000.00.0018.000000000053</v>
          </cell>
          <cell r="D30" t="str">
            <v>Труба</v>
          </cell>
          <cell r="E30" t="str">
            <v>обсадная, стальная, бесшовная, условный диаметр 168 мм, толщина стенки 8,9 мм, исполнение А, ГОСТ 632-80</v>
          </cell>
          <cell r="F30" t="str">
            <v>Труба обсадная
Стальная, бесшовная, горячедеформированная, наружный диаметр 168.3мм, толщина стенки – 8,94мм, по стандарту API-5CT</v>
          </cell>
          <cell r="G30" t="str">
            <v>ОТП</v>
          </cell>
          <cell r="H30">
            <v>90</v>
          </cell>
          <cell r="I30">
            <v>430000000</v>
          </cell>
          <cell r="J30" t="str">
            <v>Кызылординская обл. г. Кызылорда, пгт. Тасбугет, ул. Амангельды 100</v>
          </cell>
          <cell r="K30" t="str">
            <v>Май, июнь</v>
          </cell>
          <cell r="L30" t="str">
            <v>Кызылординская обл., м/р "Акшабулак", склад "КГМ"</v>
          </cell>
          <cell r="M30" t="str">
            <v>DDP</v>
          </cell>
          <cell r="N30" t="str">
            <v>В течение 60 дней</v>
          </cell>
          <cell r="O30" t="str">
            <v>авансовый платеж-30%, оставшаяся часть в течении 30 рабочих дней с момента подписания акта приема-передачи поставленных товаров</v>
          </cell>
          <cell r="P30">
            <v>18</v>
          </cell>
          <cell r="Q30" t="str">
            <v>Метр погонный</v>
          </cell>
          <cell r="R30">
            <v>20000</v>
          </cell>
          <cell r="S30">
            <v>11941.93</v>
          </cell>
          <cell r="T30">
            <v>238838600</v>
          </cell>
          <cell r="U30">
            <v>267499232</v>
          </cell>
          <cell r="V30" t="str">
            <v>ТПХ</v>
          </cell>
          <cell r="W30">
            <v>2017</v>
          </cell>
          <cell r="X30" t="str">
            <v>11; 14; 18; 20; 21;</v>
          </cell>
        </row>
        <row r="31">
          <cell r="A31" t="str">
            <v>9 Т</v>
          </cell>
          <cell r="B31" t="str">
            <v>ТОО СП "КазГерМунай"</v>
          </cell>
          <cell r="C31" t="str">
            <v>17.21.15.350.000.00.0796.000000000008</v>
          </cell>
          <cell r="D31" t="str">
            <v>Конверты</v>
          </cell>
          <cell r="E31" t="str">
            <v>бумажный, формат А4</v>
          </cell>
          <cell r="F31" t="str">
            <v>Конверты А4</v>
          </cell>
          <cell r="G31" t="str">
            <v>ОИ</v>
          </cell>
          <cell r="H31">
            <v>0</v>
          </cell>
          <cell r="I31">
            <v>430000000</v>
          </cell>
          <cell r="J31" t="str">
            <v>Кызылординская обл. г. Кызылорда, пгт. Тасбугет, ул. Амангельды 100</v>
          </cell>
          <cell r="K31" t="str">
            <v>Январь, Февраль</v>
          </cell>
          <cell r="L31" t="str">
            <v>РК, г. Кызылорда, склад ГУ "КГМ"</v>
          </cell>
          <cell r="M31" t="str">
            <v>DDP</v>
          </cell>
          <cell r="N31" t="str">
            <v>В течение 90 дней</v>
          </cell>
          <cell r="O31" t="str">
            <v>авансовый платеж-0%, оставшаяся часть в течении 30 рабочих дней с момента подписания акта приема-передачи поставленных товаров</v>
          </cell>
          <cell r="P31" t="str">
            <v>796</v>
          </cell>
          <cell r="Q31" t="str">
            <v>штука</v>
          </cell>
          <cell r="R31">
            <v>850</v>
          </cell>
          <cell r="S31">
            <v>17.194900000000001</v>
          </cell>
          <cell r="T31">
            <v>0</v>
          </cell>
          <cell r="U31">
            <v>0</v>
          </cell>
          <cell r="W31">
            <v>2017</v>
          </cell>
          <cell r="X31" t="str">
            <v>Исключена 944-СЗ от 05.05.2017</v>
          </cell>
        </row>
        <row r="32">
          <cell r="A32" t="str">
            <v>10 Т</v>
          </cell>
          <cell r="B32" t="str">
            <v>ТОО СП "КазГерМунай"</v>
          </cell>
          <cell r="C32" t="str">
            <v>22.29.25.900.002.00.0796.000000000002</v>
          </cell>
          <cell r="D32" t="str">
            <v>Файл - вкладыш</v>
          </cell>
          <cell r="E32" t="str">
            <v>из полипропиленовой пленки</v>
          </cell>
          <cell r="F32" t="str">
            <v>Файл прозрачный А4</v>
          </cell>
          <cell r="G32" t="str">
            <v>ОИ</v>
          </cell>
          <cell r="H32">
            <v>0</v>
          </cell>
          <cell r="I32">
            <v>430000000</v>
          </cell>
          <cell r="J32" t="str">
            <v>Кызылординская обл. г. Кызылорда, пгт. Тасбугет, ул. Амангельды 100</v>
          </cell>
          <cell r="K32" t="str">
            <v>Январь, Февраль</v>
          </cell>
          <cell r="L32" t="str">
            <v>РК, г. Кызылорда, склад ГУ "КГМ"</v>
          </cell>
          <cell r="M32" t="str">
            <v>DDP</v>
          </cell>
          <cell r="N32" t="str">
            <v>В течение 90 дней</v>
          </cell>
          <cell r="O32" t="str">
            <v>авансовый платеж-0%, оставшаяся часть в течении 30 рабочих дней с момента подписания акта приема-передачи поставленных товаров</v>
          </cell>
          <cell r="P32" t="str">
            <v>796</v>
          </cell>
          <cell r="Q32" t="str">
            <v>штука</v>
          </cell>
          <cell r="R32">
            <v>8100</v>
          </cell>
          <cell r="S32">
            <v>21.400000000000002</v>
          </cell>
          <cell r="T32">
            <v>0</v>
          </cell>
          <cell r="U32">
            <v>0</v>
          </cell>
          <cell r="W32">
            <v>2017</v>
          </cell>
        </row>
        <row r="33">
          <cell r="A33" t="str">
            <v>10-1 Т</v>
          </cell>
          <cell r="B33" t="str">
            <v>ТОО СП "КазГерМунай"</v>
          </cell>
          <cell r="C33" t="str">
            <v>22.29.25.900.002.00.0796.000000000002</v>
          </cell>
          <cell r="D33" t="str">
            <v>Файл - вкладыш</v>
          </cell>
          <cell r="E33" t="str">
            <v>из полипропиленовой пленки</v>
          </cell>
          <cell r="F33" t="str">
            <v>Файл прозрачный А4</v>
          </cell>
          <cell r="G33" t="str">
            <v>ОИ</v>
          </cell>
          <cell r="H33">
            <v>0</v>
          </cell>
          <cell r="I33">
            <v>430000000</v>
          </cell>
          <cell r="J33" t="str">
            <v>Кызылординская обл. г. Кызылорда, пгт. Тасбугет, ул. Амангельды 100</v>
          </cell>
          <cell r="K33" t="str">
            <v>Май, июнь</v>
          </cell>
          <cell r="L33" t="str">
            <v>РК, г. Кызылорда, склад ГУ "КГМ"</v>
          </cell>
          <cell r="M33" t="str">
            <v>DDP</v>
          </cell>
          <cell r="N33" t="str">
            <v>В течение 90 дней</v>
          </cell>
          <cell r="O33" t="str">
            <v>авансовый платеж-0%, оставшаяся часть в течении 30 рабочих дней с момента подписания акта приема-передачи поставленных товаров</v>
          </cell>
          <cell r="P33" t="str">
            <v>796</v>
          </cell>
          <cell r="Q33" t="str">
            <v>штука</v>
          </cell>
          <cell r="R33">
            <v>8100</v>
          </cell>
          <cell r="S33">
            <v>21.400000000000002</v>
          </cell>
          <cell r="T33">
            <v>173340.00000000003</v>
          </cell>
          <cell r="U33">
            <v>194140.80000000005</v>
          </cell>
          <cell r="W33">
            <v>2017</v>
          </cell>
          <cell r="X33" t="str">
            <v>11;</v>
          </cell>
        </row>
        <row r="34">
          <cell r="A34" t="str">
            <v>11 Т</v>
          </cell>
          <cell r="B34" t="str">
            <v>ТОО СП "КазГерМунай"</v>
          </cell>
          <cell r="C34" t="str">
            <v>22.29.25.700.000.00.0796.000000000000</v>
          </cell>
          <cell r="D34" t="str">
            <v>Папка</v>
          </cell>
          <cell r="E34" t="str">
            <v>регистратор, пластиковая, формат А4, 50 мм</v>
          </cell>
          <cell r="F34" t="str">
            <v>Папка регистратор КВ5</v>
          </cell>
          <cell r="G34" t="str">
            <v>ОИ</v>
          </cell>
          <cell r="H34">
            <v>0</v>
          </cell>
          <cell r="I34">
            <v>430000000</v>
          </cell>
          <cell r="J34" t="str">
            <v>Кызылординская обл. г. Кызылорда, пгт. Тасбугет, ул. Амангельды 100</v>
          </cell>
          <cell r="K34" t="str">
            <v>Январь, Февраль</v>
          </cell>
          <cell r="L34" t="str">
            <v>РК, г. Кызылорда, склад ГУ "КГМ"</v>
          </cell>
          <cell r="M34" t="str">
            <v>DDP</v>
          </cell>
          <cell r="N34" t="str">
            <v>В течение 90 дней</v>
          </cell>
          <cell r="O34" t="str">
            <v>авансовый платеж-0%, оставшаяся часть в течении 30 рабочих дней с момента подписания акта приема-передачи поставленных товаров</v>
          </cell>
          <cell r="P34" t="str">
            <v>796</v>
          </cell>
          <cell r="Q34" t="str">
            <v>штука</v>
          </cell>
          <cell r="R34">
            <v>50</v>
          </cell>
          <cell r="S34">
            <v>898.80000000000007</v>
          </cell>
          <cell r="T34">
            <v>0</v>
          </cell>
          <cell r="U34">
            <v>0</v>
          </cell>
          <cell r="W34">
            <v>2017</v>
          </cell>
          <cell r="X34" t="str">
            <v>Исключена 944-СЗ от 05.05.2017</v>
          </cell>
        </row>
        <row r="35">
          <cell r="A35" t="str">
            <v>12 Т</v>
          </cell>
          <cell r="B35" t="str">
            <v>ТОО СП "КазГерМунай"</v>
          </cell>
          <cell r="C35" t="str">
            <v>32.99.12.130.000.01.0796.000000000000</v>
          </cell>
          <cell r="D35" t="str">
            <v>Ручка</v>
          </cell>
          <cell r="E35" t="str">
            <v>шариковая, с жидкими чернилами</v>
          </cell>
          <cell r="F35" t="str">
            <v>Ручка шариковая</v>
          </cell>
          <cell r="G35" t="str">
            <v>ОИ</v>
          </cell>
          <cell r="H35">
            <v>0</v>
          </cell>
          <cell r="I35">
            <v>430000000</v>
          </cell>
          <cell r="J35" t="str">
            <v>Кызылординская обл. г. Кызылорда, пгт. Тасбугет, ул. Амангельды 100</v>
          </cell>
          <cell r="K35" t="str">
            <v>Январь, Февраль</v>
          </cell>
          <cell r="L35" t="str">
            <v>РК, г. Кызылорда, склад ГУ "КГМ"</v>
          </cell>
          <cell r="M35" t="str">
            <v>DDP</v>
          </cell>
          <cell r="N35" t="str">
            <v>В течение 90 дней</v>
          </cell>
          <cell r="O35" t="str">
            <v>авансовый платеж-0%, оставшаяся часть в течении 30 рабочих дней с момента подписания акта приема-передачи поставленных товаров</v>
          </cell>
          <cell r="P35" t="str">
            <v>796</v>
          </cell>
          <cell r="Q35" t="str">
            <v>штука</v>
          </cell>
          <cell r="R35">
            <v>110</v>
          </cell>
          <cell r="S35">
            <v>64.2</v>
          </cell>
          <cell r="T35">
            <v>0</v>
          </cell>
          <cell r="U35">
            <v>0</v>
          </cell>
          <cell r="W35">
            <v>2017</v>
          </cell>
          <cell r="X35" t="str">
            <v>Исключена 944-СЗ от 05.05.2017</v>
          </cell>
        </row>
        <row r="36">
          <cell r="A36" t="str">
            <v>13 Т</v>
          </cell>
          <cell r="B36" t="str">
            <v>ТОО СП "КазГерМунай"</v>
          </cell>
          <cell r="C36" t="str">
            <v>22.29.25.700.000.00.0796.000000000002</v>
          </cell>
          <cell r="D36" t="str">
            <v>Папка</v>
          </cell>
          <cell r="E36" t="str">
            <v xml:space="preserve"> регистратор, пластиковая, формат А4, 80 мм</v>
          </cell>
          <cell r="F36" t="str">
            <v>Папка регистратор КВ8</v>
          </cell>
          <cell r="G36" t="str">
            <v>ОИ</v>
          </cell>
          <cell r="H36">
            <v>0</v>
          </cell>
          <cell r="I36">
            <v>430000000</v>
          </cell>
          <cell r="J36" t="str">
            <v>Кызылординская обл. г. Кызылорда, пгт. Тасбугет, ул. Амангельды 100</v>
          </cell>
          <cell r="K36" t="str">
            <v>Январь, Февраль</v>
          </cell>
          <cell r="L36" t="str">
            <v>РК, г. Кызылорда, склад ГУ "КГМ"</v>
          </cell>
          <cell r="M36" t="str">
            <v>DDP</v>
          </cell>
          <cell r="N36" t="str">
            <v>В течение 90 дней</v>
          </cell>
          <cell r="O36" t="str">
            <v>авансовый платеж-0%, оставшаяся часть в течении 30 рабочих дней с момента подписания акта приема-передачи поставленных товаров</v>
          </cell>
          <cell r="P36" t="str">
            <v>796</v>
          </cell>
          <cell r="Q36" t="str">
            <v>штука</v>
          </cell>
          <cell r="R36">
            <v>50</v>
          </cell>
          <cell r="S36">
            <v>618.46</v>
          </cell>
          <cell r="T36">
            <v>0</v>
          </cell>
          <cell r="U36">
            <v>0</v>
          </cell>
          <cell r="W36">
            <v>2017</v>
          </cell>
        </row>
        <row r="37">
          <cell r="A37" t="str">
            <v>13-1 Т</v>
          </cell>
          <cell r="B37" t="str">
            <v>ТОО СП "КазГерМунай"</v>
          </cell>
          <cell r="C37" t="str">
            <v>22.29.25.700.000.00.0796.000000000002</v>
          </cell>
          <cell r="D37" t="str">
            <v>Папка</v>
          </cell>
          <cell r="E37" t="str">
            <v xml:space="preserve"> регистратор, пластиковая, формат А4, 80 мм</v>
          </cell>
          <cell r="F37" t="str">
            <v>Папка регистратор КВ8</v>
          </cell>
          <cell r="G37" t="str">
            <v>ОИ</v>
          </cell>
          <cell r="H37">
            <v>0</v>
          </cell>
          <cell r="I37">
            <v>430000000</v>
          </cell>
          <cell r="J37" t="str">
            <v>Кызылординская обл. г. Кызылорда, пгт. Тасбугет, ул. Амангельды 100</v>
          </cell>
          <cell r="K37" t="str">
            <v>Май, июнь</v>
          </cell>
          <cell r="L37" t="str">
            <v>РК, г. Кызылорда, склад ГУ "КГМ"</v>
          </cell>
          <cell r="M37" t="str">
            <v>DDP</v>
          </cell>
          <cell r="N37" t="str">
            <v>В течение 90 дней</v>
          </cell>
          <cell r="O37" t="str">
            <v>авансовый платеж-0%, оставшаяся часть в течении 30 рабочих дней с момента подписания акта приема-передачи поставленных товаров</v>
          </cell>
          <cell r="P37" t="str">
            <v>796</v>
          </cell>
          <cell r="Q37" t="str">
            <v>штука</v>
          </cell>
          <cell r="R37">
            <v>50</v>
          </cell>
          <cell r="S37">
            <v>618.46</v>
          </cell>
          <cell r="T37">
            <v>30923</v>
          </cell>
          <cell r="U37">
            <v>34633.760000000002</v>
          </cell>
          <cell r="W37">
            <v>2017</v>
          </cell>
          <cell r="X37" t="str">
            <v>11;</v>
          </cell>
        </row>
        <row r="38">
          <cell r="A38" t="str">
            <v>14 Т</v>
          </cell>
          <cell r="B38" t="str">
            <v>ТОО СП "КазГерМунай"</v>
          </cell>
          <cell r="C38" t="str">
            <v>20.41.31.530.000.01.0166.000000000000</v>
          </cell>
          <cell r="D38" t="str">
            <v>Порошок</v>
          </cell>
          <cell r="E38" t="str">
            <v>стиральный, для изделий из различных тканей, ГОСТ 25644-96</v>
          </cell>
          <cell r="F38" t="str">
            <v>Порошок автомат</v>
          </cell>
          <cell r="G38" t="str">
            <v>ОИ</v>
          </cell>
          <cell r="H38">
            <v>0</v>
          </cell>
          <cell r="I38">
            <v>430000000</v>
          </cell>
          <cell r="J38" t="str">
            <v>Кызылординская обл. г. Кызылорда, пгт. Тасбугет, ул. Амангельды 100</v>
          </cell>
          <cell r="K38" t="str">
            <v>Январь, Февраль</v>
          </cell>
          <cell r="L38" t="str">
            <v>РК, г. Кызылорда, склад ГУ "КГМ"</v>
          </cell>
          <cell r="M38" t="str">
            <v>DDP</v>
          </cell>
          <cell r="N38" t="str">
            <v>В течение 90 дней</v>
          </cell>
          <cell r="O38" t="str">
            <v>авансовый платеж-0%, оставшаяся часть в течении 30 рабочих дней с момента подписания акта приема-передачи поставленных товаров</v>
          </cell>
          <cell r="P38">
            <v>166</v>
          </cell>
          <cell r="Q38" t="str">
            <v>Килограмм</v>
          </cell>
          <cell r="R38">
            <v>18</v>
          </cell>
          <cell r="S38">
            <v>593.85</v>
          </cell>
          <cell r="T38">
            <v>10689.300000000001</v>
          </cell>
          <cell r="U38">
            <v>11972.016000000003</v>
          </cell>
          <cell r="W38">
            <v>2017</v>
          </cell>
        </row>
        <row r="39">
          <cell r="A39" t="str">
            <v>15 Т</v>
          </cell>
          <cell r="B39" t="str">
            <v>ТОО СП "КазГерМунай"</v>
          </cell>
          <cell r="C39" t="str">
            <v>20.41.20.900.001.00.0796.000000000000</v>
          </cell>
          <cell r="D39" t="str">
            <v xml:space="preserve"> Средство моющее</v>
          </cell>
          <cell r="E39" t="str">
            <v>для ополаскивания белья, жидкость</v>
          </cell>
          <cell r="F39" t="str">
            <v>Ополаскиватель для белья</v>
          </cell>
          <cell r="G39" t="str">
            <v>ОИ</v>
          </cell>
          <cell r="H39">
            <v>0</v>
          </cell>
          <cell r="I39">
            <v>430000000</v>
          </cell>
          <cell r="J39" t="str">
            <v>Кызылординская обл. г. Кызылорда, пгт. Тасбугет, ул. Амангельды 100</v>
          </cell>
          <cell r="K39" t="str">
            <v>Январь, Февраль</v>
          </cell>
          <cell r="L39" t="str">
            <v>РК, г. Кызылорда, склад ГУ "КГМ"</v>
          </cell>
          <cell r="M39" t="str">
            <v>DDP</v>
          </cell>
          <cell r="N39" t="str">
            <v>В течение 90 дней</v>
          </cell>
          <cell r="O39" t="str">
            <v>авансовый платеж-0%, оставшаяся часть в течении 30 рабочих дней с момента подписания акта приема-передачи поставленных товаров</v>
          </cell>
          <cell r="P39" t="str">
            <v>796</v>
          </cell>
          <cell r="Q39" t="str">
            <v>штука</v>
          </cell>
          <cell r="R39">
            <v>60</v>
          </cell>
          <cell r="S39">
            <v>743.91750000000002</v>
          </cell>
          <cell r="T39">
            <v>44635.05</v>
          </cell>
          <cell r="U39">
            <v>49991.256000000008</v>
          </cell>
          <cell r="W39">
            <v>2017</v>
          </cell>
        </row>
        <row r="40">
          <cell r="A40" t="str">
            <v>16 Т</v>
          </cell>
          <cell r="B40" t="str">
            <v>ТОО СП "КазГерМунай"</v>
          </cell>
          <cell r="C40" t="str">
            <v>13.92.29.990.007.01.0796.000000000000</v>
          </cell>
          <cell r="D40" t="str">
            <v>Полотно</v>
          </cell>
          <cell r="E40" t="str">
            <v>обтирочное, хлопоковое, ГОСТ 14253-83</v>
          </cell>
          <cell r="F40" t="str">
            <v>Обтирочное полотно для влажной уборки</v>
          </cell>
          <cell r="G40" t="str">
            <v>ОИ</v>
          </cell>
          <cell r="H40">
            <v>0</v>
          </cell>
          <cell r="I40">
            <v>430000000</v>
          </cell>
          <cell r="J40" t="str">
            <v>Кызылординская обл. г. Кызылорда, пгт. Тасбугет, ул. Амангельды 100</v>
          </cell>
          <cell r="K40" t="str">
            <v>Январь, Февраль</v>
          </cell>
          <cell r="L40" t="str">
            <v>РК, г. Кызылорда, склад ГУ "КГМ"</v>
          </cell>
          <cell r="M40" t="str">
            <v>DDP</v>
          </cell>
          <cell r="N40" t="str">
            <v>В течение 90 дней</v>
          </cell>
          <cell r="O40" t="str">
            <v>авансовый платеж-0%, оставшаяся часть в течении 30 рабочих дней с момента подписания акта приема-передачи поставленных товаров</v>
          </cell>
          <cell r="P40" t="str">
            <v>796</v>
          </cell>
          <cell r="Q40" t="str">
            <v>штука</v>
          </cell>
          <cell r="R40">
            <v>35</v>
          </cell>
          <cell r="S40">
            <v>457.90650000000005</v>
          </cell>
          <cell r="T40">
            <v>16026.727500000001</v>
          </cell>
          <cell r="U40">
            <v>17949.934800000003</v>
          </cell>
          <cell r="W40">
            <v>2017</v>
          </cell>
        </row>
        <row r="41">
          <cell r="A41" t="str">
            <v>17 Т</v>
          </cell>
          <cell r="B41" t="str">
            <v>ТОО СП "КазГерМунай"</v>
          </cell>
          <cell r="C41" t="str">
            <v>20.41.32.590.000.01.0796.000000000000</v>
          </cell>
          <cell r="D41" t="str">
            <v xml:space="preserve"> Средство моющее</v>
          </cell>
          <cell r="E41" t="str">
            <v>для чистки ванн и раковин, порошок, СТ РК ГОСТ Р 51696-2003</v>
          </cell>
          <cell r="F41" t="str">
            <v>Чистящий порошок</v>
          </cell>
          <cell r="G41" t="str">
            <v>ОИ</v>
          </cell>
          <cell r="H41">
            <v>0</v>
          </cell>
          <cell r="I41">
            <v>430000000</v>
          </cell>
          <cell r="J41" t="str">
            <v>Кызылординская обл. г. Кызылорда, пгт. Тасбугет, ул. Амангельды 100</v>
          </cell>
          <cell r="K41" t="str">
            <v>Январь, Февраль</v>
          </cell>
          <cell r="L41" t="str">
            <v>РК, г. Кызылорда, склад ГУ "КГМ"</v>
          </cell>
          <cell r="M41" t="str">
            <v>DDP</v>
          </cell>
          <cell r="N41" t="str">
            <v>В течение 90 дней</v>
          </cell>
          <cell r="O41" t="str">
            <v>авансовый платеж-0%, оставшаяся часть в течении 30 рабочих дней с момента подписания акта приема-передачи поставленных товаров</v>
          </cell>
          <cell r="P41" t="str">
            <v>796</v>
          </cell>
          <cell r="Q41" t="str">
            <v>штука</v>
          </cell>
          <cell r="R41">
            <v>60</v>
          </cell>
          <cell r="S41">
            <v>613.91250000000002</v>
          </cell>
          <cell r="T41">
            <v>36834.75</v>
          </cell>
          <cell r="U41">
            <v>41254.920000000006</v>
          </cell>
          <cell r="W41">
            <v>2017</v>
          </cell>
        </row>
        <row r="42">
          <cell r="A42" t="str">
            <v>18 Т</v>
          </cell>
          <cell r="B42" t="str">
            <v>ТОО СП "КазГерМунай"</v>
          </cell>
          <cell r="C42" t="str">
            <v>20.41.32.590.000.01.0796.000000000000</v>
          </cell>
          <cell r="D42" t="str">
            <v xml:space="preserve"> Средство моющее</v>
          </cell>
          <cell r="E42" t="str">
            <v>для чистки ванн и раковин, порошок, СТ РК ГОСТ Р 51696-2003</v>
          </cell>
          <cell r="F42" t="str">
            <v>Средство для унитаза</v>
          </cell>
          <cell r="G42" t="str">
            <v>ОИ</v>
          </cell>
          <cell r="H42">
            <v>0</v>
          </cell>
          <cell r="I42">
            <v>430000000</v>
          </cell>
          <cell r="J42" t="str">
            <v>Кызылординская обл. г. Кызылорда, пгт. Тасбугет, ул. Амангельды 100</v>
          </cell>
          <cell r="K42" t="str">
            <v>Январь, Февраль</v>
          </cell>
          <cell r="L42" t="str">
            <v>РК, г. Кызылорда, склад ГУ "КГМ"</v>
          </cell>
          <cell r="M42" t="str">
            <v>DDP</v>
          </cell>
          <cell r="N42" t="str">
            <v>В течение 90 дней</v>
          </cell>
          <cell r="O42" t="str">
            <v>авансовый платеж-0%, оставшаяся часть в течении 30 рабочих дней с момента подписания акта приема-передачи поставленных товаров</v>
          </cell>
          <cell r="P42" t="str">
            <v>796</v>
          </cell>
          <cell r="Q42" t="str">
            <v>штука</v>
          </cell>
          <cell r="R42">
            <v>75</v>
          </cell>
          <cell r="S42">
            <v>613.91250000000002</v>
          </cell>
          <cell r="T42">
            <v>46043.4375</v>
          </cell>
          <cell r="U42">
            <v>51568.65</v>
          </cell>
          <cell r="W42">
            <v>2017</v>
          </cell>
        </row>
        <row r="43">
          <cell r="A43" t="str">
            <v>19 Т</v>
          </cell>
          <cell r="B43" t="str">
            <v>ТОО СП "КазГерМунай"</v>
          </cell>
          <cell r="C43" t="str">
            <v xml:space="preserve">20.41.31.950.000.00.0796.000000000001 </v>
          </cell>
          <cell r="D43" t="str">
            <v>Мыло</v>
          </cell>
          <cell r="E43" t="str">
            <v>хозяйственное, твердое, 2 группа 70%, ГОСТ 30266-95</v>
          </cell>
          <cell r="F43" t="str">
            <v>Хозяйственное мыло</v>
          </cell>
          <cell r="G43" t="str">
            <v>ОИ</v>
          </cell>
          <cell r="H43">
            <v>0</v>
          </cell>
          <cell r="I43">
            <v>430000000</v>
          </cell>
          <cell r="J43" t="str">
            <v>Кызылординская обл. г. Кызылорда, пгт. Тасбугет, ул. Амангельды 100</v>
          </cell>
          <cell r="K43" t="str">
            <v>Январь, Февраль</v>
          </cell>
          <cell r="L43" t="str">
            <v>РК, г. Кызылорда, склад ГУ "КГМ"</v>
          </cell>
          <cell r="M43" t="str">
            <v>DDP</v>
          </cell>
          <cell r="N43" t="str">
            <v>В течение 90 дней</v>
          </cell>
          <cell r="O43" t="str">
            <v>авансовый платеж-0%, оставшаяся часть в течении 30 рабочих дней с момента подписания акта приема-передачи поставленных товаров</v>
          </cell>
          <cell r="P43" t="str">
            <v>796</v>
          </cell>
          <cell r="Q43" t="str">
            <v>штука</v>
          </cell>
          <cell r="R43">
            <v>60</v>
          </cell>
          <cell r="S43">
            <v>476.15000000000003</v>
          </cell>
          <cell r="T43">
            <v>28569.000000000004</v>
          </cell>
          <cell r="U43">
            <v>31997.280000000006</v>
          </cell>
          <cell r="W43">
            <v>2017</v>
          </cell>
        </row>
        <row r="44">
          <cell r="A44" t="str">
            <v>20 Т</v>
          </cell>
          <cell r="B44" t="str">
            <v>ТОО СП "КазГерМунай"</v>
          </cell>
          <cell r="C44" t="str">
            <v>20.41.31.900.000.00.0796.000000000000</v>
          </cell>
          <cell r="D44" t="str">
            <v xml:space="preserve">Мыло  </v>
          </cell>
          <cell r="E44" t="str">
            <v>туалетное, твердое, ГОСТ 28546-2002</v>
          </cell>
          <cell r="F44" t="str">
            <v>Мыло  одноразовое</v>
          </cell>
          <cell r="G44" t="str">
            <v>ОИ</v>
          </cell>
          <cell r="H44">
            <v>0</v>
          </cell>
          <cell r="I44">
            <v>430000000</v>
          </cell>
          <cell r="J44" t="str">
            <v>Кызылординская обл. г. Кызылорда, пгт. Тасбугет, ул. Амангельды 100</v>
          </cell>
          <cell r="K44" t="str">
            <v>Январь, Февраль</v>
          </cell>
          <cell r="L44" t="str">
            <v>РК, г. Кызылорда, склад ГУ "КГМ"</v>
          </cell>
          <cell r="M44" t="str">
            <v>DDP</v>
          </cell>
          <cell r="N44" t="str">
            <v>В течение 90 дней</v>
          </cell>
          <cell r="O44" t="str">
            <v>авансовый платеж-0%, оставшаяся часть в течении 30 рабочих дней с момента подписания акта приема-передачи поставленных товаров</v>
          </cell>
          <cell r="P44" t="str">
            <v>796</v>
          </cell>
          <cell r="Q44" t="str">
            <v>штука</v>
          </cell>
          <cell r="R44">
            <v>50</v>
          </cell>
          <cell r="S44">
            <v>107</v>
          </cell>
          <cell r="T44">
            <v>5350</v>
          </cell>
          <cell r="U44">
            <v>5992.0000000000009</v>
          </cell>
          <cell r="W44">
            <v>2017</v>
          </cell>
        </row>
        <row r="45">
          <cell r="A45" t="str">
            <v>21 Т</v>
          </cell>
          <cell r="B45" t="str">
            <v>ТОО СП "КазГерМунай"</v>
          </cell>
          <cell r="C45" t="str">
            <v>22.19.60.500.000.00.0715.000000000004</v>
          </cell>
          <cell r="D45" t="str">
            <v xml:space="preserve"> Перчатки</v>
          </cell>
          <cell r="E45" t="str">
            <v>для защиты рук технические, резиновые</v>
          </cell>
          <cell r="F45" t="str">
            <v>Перчатки резиновые</v>
          </cell>
          <cell r="G45" t="str">
            <v>ОИ</v>
          </cell>
          <cell r="H45">
            <v>0</v>
          </cell>
          <cell r="I45">
            <v>430000000</v>
          </cell>
          <cell r="J45" t="str">
            <v>Кызылординская обл. г. Кызылорда, пгт. Тасбугет, ул. Амангельды 100</v>
          </cell>
          <cell r="K45" t="str">
            <v>Январь, Февраль</v>
          </cell>
          <cell r="L45" t="str">
            <v>РК, г. Кызылорда, склад ГУ "КГМ"</v>
          </cell>
          <cell r="M45" t="str">
            <v>DDP</v>
          </cell>
          <cell r="N45" t="str">
            <v>В течение 90 дней</v>
          </cell>
          <cell r="O45" t="str">
            <v>авансовый платеж-0%, оставшаяся часть в течении 30 рабочих дней с момента подписания акта приема-передачи поставленных товаров</v>
          </cell>
          <cell r="P45">
            <v>715</v>
          </cell>
          <cell r="Q45" t="str">
            <v>Пара</v>
          </cell>
          <cell r="R45">
            <v>60</v>
          </cell>
          <cell r="S45">
            <v>483.90750000000008</v>
          </cell>
          <cell r="T45">
            <v>29034.450000000004</v>
          </cell>
          <cell r="U45">
            <v>32518.584000000006</v>
          </cell>
          <cell r="W45">
            <v>2017</v>
          </cell>
        </row>
        <row r="46">
          <cell r="A46" t="str">
            <v>22 Т</v>
          </cell>
          <cell r="B46" t="str">
            <v>ТОО СП "КазГерМунай"</v>
          </cell>
          <cell r="C46" t="str">
            <v>20.41.32.570.000.01.0796.000000000000</v>
          </cell>
          <cell r="D46" t="str">
            <v xml:space="preserve"> Средство моющее</v>
          </cell>
          <cell r="E46" t="str">
            <v>для мытья посуды, гель, СТ РК ГОСТ Р 51696-2003</v>
          </cell>
          <cell r="F46" t="str">
            <v>Средство для мытья посуды</v>
          </cell>
          <cell r="G46" t="str">
            <v>ОИ</v>
          </cell>
          <cell r="H46">
            <v>0</v>
          </cell>
          <cell r="I46">
            <v>430000000</v>
          </cell>
          <cell r="J46" t="str">
            <v>Кызылординская обл. г. Кызылорда, пгт. Тасбугет, ул. Амангельды 100</v>
          </cell>
          <cell r="K46" t="str">
            <v>Январь, Февраль</v>
          </cell>
          <cell r="L46" t="str">
            <v>РК, г. Кызылорда, склад ГУ "КГМ"</v>
          </cell>
          <cell r="M46" t="str">
            <v>DDP</v>
          </cell>
          <cell r="N46" t="str">
            <v>В течение 90 дней</v>
          </cell>
          <cell r="O46" t="str">
            <v>авансовый платеж-0%, оставшаяся часть в течении 30 рабочих дней с момента подписания акта приема-передачи поставленных товаров</v>
          </cell>
          <cell r="P46" t="str">
            <v>796</v>
          </cell>
          <cell r="Q46" t="str">
            <v>штука</v>
          </cell>
          <cell r="R46">
            <v>60</v>
          </cell>
          <cell r="S46">
            <v>920.14650000000006</v>
          </cell>
          <cell r="T46">
            <v>55208.79</v>
          </cell>
          <cell r="U46">
            <v>61833.844800000006</v>
          </cell>
          <cell r="W46">
            <v>2017</v>
          </cell>
        </row>
        <row r="47">
          <cell r="A47" t="str">
            <v>23 Т</v>
          </cell>
          <cell r="B47" t="str">
            <v>ТОО СП "КазГерМунай"</v>
          </cell>
          <cell r="C47" t="str">
            <v>20.41.41.000.002.00.0796.000000000000</v>
          </cell>
          <cell r="D47" t="str">
            <v>Освежитель воздуха</v>
          </cell>
          <cell r="E47" t="str">
            <v>аэрозоль</v>
          </cell>
          <cell r="F47" t="str">
            <v>Освежитель воздуха</v>
          </cell>
          <cell r="G47" t="str">
            <v>ОИ</v>
          </cell>
          <cell r="H47">
            <v>0</v>
          </cell>
          <cell r="I47">
            <v>430000000</v>
          </cell>
          <cell r="J47" t="str">
            <v>Кызылординская обл. г. Кызылорда, пгт. Тасбугет, ул. Амангельды 100</v>
          </cell>
          <cell r="K47" t="str">
            <v>Январь, Февраль</v>
          </cell>
          <cell r="L47" t="str">
            <v>РК, г. Кызылорда, склад ГУ "КГМ"</v>
          </cell>
          <cell r="M47" t="str">
            <v>DDP</v>
          </cell>
          <cell r="N47" t="str">
            <v>В течение 90 дней</v>
          </cell>
          <cell r="O47" t="str">
            <v>авансовый платеж-0%, оставшаяся часть в течении 30 рабочих дней с момента подписания акта приема-передачи поставленных товаров</v>
          </cell>
          <cell r="P47" t="str">
            <v>796</v>
          </cell>
          <cell r="Q47" t="str">
            <v>штука</v>
          </cell>
          <cell r="R47">
            <v>70</v>
          </cell>
          <cell r="S47">
            <v>462.24</v>
          </cell>
          <cell r="T47">
            <v>32356.799999999999</v>
          </cell>
          <cell r="U47">
            <v>36239.616000000002</v>
          </cell>
          <cell r="W47">
            <v>2017</v>
          </cell>
        </row>
        <row r="48">
          <cell r="A48" t="str">
            <v>24 Т</v>
          </cell>
          <cell r="B48" t="str">
            <v>ТОО СП "КазГерМунай"</v>
          </cell>
          <cell r="C48" t="str">
            <v>17.22.11.350.000.00.0736.000000000000</v>
          </cell>
          <cell r="D48" t="str">
            <v>Полотенце</v>
          </cell>
          <cell r="E48" t="str">
            <v>общего назначения, бумажное</v>
          </cell>
          <cell r="F48" t="str">
            <v>Бумажное полотенце</v>
          </cell>
          <cell r="G48" t="str">
            <v>ОИ</v>
          </cell>
          <cell r="H48">
            <v>0</v>
          </cell>
          <cell r="I48">
            <v>430000000</v>
          </cell>
          <cell r="J48" t="str">
            <v>Кызылординская обл. г. Кызылорда, пгт. Тасбугет, ул. Амангельды 100</v>
          </cell>
          <cell r="K48" t="str">
            <v>Январь, Февраль</v>
          </cell>
          <cell r="L48" t="str">
            <v>РК, г. Кызылорда, склад ГУ "КГМ"</v>
          </cell>
          <cell r="M48" t="str">
            <v>DDP</v>
          </cell>
          <cell r="N48" t="str">
            <v>В течение 90 дней</v>
          </cell>
          <cell r="O48" t="str">
            <v>авансовый платеж-0%, оставшаяся часть в течении 30 рабочих дней с момента подписания акта приема-передачи поставленных товаров</v>
          </cell>
          <cell r="P48">
            <v>736</v>
          </cell>
          <cell r="Q48" t="str">
            <v>Рулон</v>
          </cell>
          <cell r="R48">
            <v>1200</v>
          </cell>
          <cell r="S48">
            <v>636.65000000000009</v>
          </cell>
          <cell r="T48">
            <v>763980.00000000012</v>
          </cell>
          <cell r="U48">
            <v>855657.60000000021</v>
          </cell>
          <cell r="W48">
            <v>2017</v>
          </cell>
        </row>
        <row r="49">
          <cell r="A49" t="str">
            <v>25 Т</v>
          </cell>
          <cell r="B49" t="str">
            <v>ТОО СП "КазГерМунай"</v>
          </cell>
          <cell r="C49" t="str">
            <v>17.22.11.200.000.00.0796.000000000002</v>
          </cell>
          <cell r="D49" t="str">
            <v>Бумага</v>
          </cell>
          <cell r="E49" t="str">
            <v>туалетная, однослойная</v>
          </cell>
          <cell r="F49" t="str">
            <v>Туалетная бумага</v>
          </cell>
          <cell r="G49" t="str">
            <v>ОИ</v>
          </cell>
          <cell r="H49">
            <v>0</v>
          </cell>
          <cell r="I49">
            <v>430000000</v>
          </cell>
          <cell r="J49" t="str">
            <v>Кызылординская обл. г. Кызылорда, пгт. Тасбугет, ул. Амангельды 100</v>
          </cell>
          <cell r="K49" t="str">
            <v>Январь, Февраль</v>
          </cell>
          <cell r="L49" t="str">
            <v>РК, г. Кызылорда, склад ГУ "КГМ"</v>
          </cell>
          <cell r="M49" t="str">
            <v>DDP</v>
          </cell>
          <cell r="N49" t="str">
            <v>В течение 90 дней</v>
          </cell>
          <cell r="O49" t="str">
            <v>авансовый платеж-0%, оставшаяся часть в течении 30 рабочих дней с момента подписания акта приема-передачи поставленных товаров</v>
          </cell>
          <cell r="P49" t="str">
            <v>796</v>
          </cell>
          <cell r="Q49" t="str">
            <v>штука</v>
          </cell>
          <cell r="R49">
            <v>1400</v>
          </cell>
          <cell r="S49">
            <v>54.57</v>
          </cell>
          <cell r="T49">
            <v>76398</v>
          </cell>
          <cell r="U49">
            <v>85565.760000000009</v>
          </cell>
          <cell r="W49">
            <v>2017</v>
          </cell>
        </row>
        <row r="50">
          <cell r="A50" t="str">
            <v>26 Т</v>
          </cell>
          <cell r="B50" t="str">
            <v>ТОО СП "КазГерМунай"</v>
          </cell>
          <cell r="C50" t="str">
            <v>13.92.29.590.000.00.0796.000000000000</v>
          </cell>
          <cell r="D50" t="str">
            <v>Тряпка</v>
          </cell>
          <cell r="E50" t="str">
            <v xml:space="preserve"> для мытья полов, тканая</v>
          </cell>
          <cell r="F50" t="str">
            <v>Тряпка для мытья полов</v>
          </cell>
          <cell r="G50" t="str">
            <v>ОИ</v>
          </cell>
          <cell r="H50">
            <v>0</v>
          </cell>
          <cell r="I50">
            <v>430000000</v>
          </cell>
          <cell r="J50" t="str">
            <v>Кызылординская обл. г. Кызылорда, пгт. Тасбугет, ул. Амангельды 100</v>
          </cell>
          <cell r="K50" t="str">
            <v>Январь, Февраль</v>
          </cell>
          <cell r="L50" t="str">
            <v>РК, г. Кызылорда, склад ГУ "КГМ"</v>
          </cell>
          <cell r="M50" t="str">
            <v>DDP</v>
          </cell>
          <cell r="N50" t="str">
            <v>В течение 90 дней</v>
          </cell>
          <cell r="O50" t="str">
            <v>авансовый платеж-0%, оставшаяся часть в течении 30 рабочих дней с момента подписания акта приема-передачи поставленных товаров</v>
          </cell>
          <cell r="P50" t="str">
            <v>796</v>
          </cell>
          <cell r="Q50" t="str">
            <v>штука</v>
          </cell>
          <cell r="R50">
            <v>48</v>
          </cell>
          <cell r="S50">
            <v>369.15000000000003</v>
          </cell>
          <cell r="T50">
            <v>17719.2</v>
          </cell>
          <cell r="U50">
            <v>19845.504000000004</v>
          </cell>
          <cell r="W50">
            <v>2017</v>
          </cell>
        </row>
        <row r="51">
          <cell r="A51" t="str">
            <v>27 Т</v>
          </cell>
          <cell r="B51" t="str">
            <v>ТОО СП "КазГерМунай"</v>
          </cell>
          <cell r="C51" t="str">
            <v>20.41.32.570.000.02.0778.000000000000</v>
          </cell>
          <cell r="D51" t="str">
            <v>Средство моющее</v>
          </cell>
          <cell r="E51" t="str">
            <v>для посудомоечной машины, в таблетках, СТ РК ГОСТ Р 51696-2003</v>
          </cell>
          <cell r="F51" t="str">
            <v>Средство для мытья посуды для посудомоечной машины в таблетках</v>
          </cell>
          <cell r="G51" t="str">
            <v>ОИ</v>
          </cell>
          <cell r="H51">
            <v>0</v>
          </cell>
          <cell r="I51">
            <v>430000000</v>
          </cell>
          <cell r="J51" t="str">
            <v>Кызылординская обл. г. Кызылорда, пгт. Тасбугет, ул. Амангельды 100</v>
          </cell>
          <cell r="K51" t="str">
            <v>Январь, Февраль</v>
          </cell>
          <cell r="L51" t="str">
            <v>РК, г. Кызылорда, склад ГУ "КГМ"</v>
          </cell>
          <cell r="M51" t="str">
            <v>DDP</v>
          </cell>
          <cell r="N51" t="str">
            <v>В течение 90 дней</v>
          </cell>
          <cell r="O51" t="str">
            <v>авансовый платеж-0%, оставшаяся часть в течении 30 рабочих дней с момента подписания акта приема-передачи поставленных товаров</v>
          </cell>
          <cell r="P51" t="str">
            <v>778</v>
          </cell>
          <cell r="Q51" t="str">
            <v>Упаковка</v>
          </cell>
          <cell r="R51">
            <v>60</v>
          </cell>
          <cell r="S51">
            <v>4189.0500000000011</v>
          </cell>
          <cell r="T51">
            <v>251343.00000000006</v>
          </cell>
          <cell r="U51">
            <v>281504.16000000009</v>
          </cell>
          <cell r="W51">
            <v>2017</v>
          </cell>
        </row>
        <row r="52">
          <cell r="A52" t="str">
            <v>28 Т</v>
          </cell>
          <cell r="B52" t="str">
            <v>ТОО СП "КазГерМунай"</v>
          </cell>
          <cell r="C52" t="str">
            <v>20.41.31.500.000.00.0796.000000000000</v>
          </cell>
          <cell r="D52" t="str">
            <v xml:space="preserve"> Мыло</v>
          </cell>
          <cell r="E52" t="str">
            <v>хозяйственное, жидкое, гелеобразное</v>
          </cell>
          <cell r="F52" t="str">
            <v xml:space="preserve">Мыло туалетное жидкое </v>
          </cell>
          <cell r="G52" t="str">
            <v>ОИ</v>
          </cell>
          <cell r="H52">
            <v>0</v>
          </cell>
          <cell r="I52">
            <v>430000000</v>
          </cell>
          <cell r="J52" t="str">
            <v>Кызылординская обл. г. Кызылорда, пгт. Тасбугет, ул. Амангельды 100</v>
          </cell>
          <cell r="K52" t="str">
            <v>Январь, Февраль</v>
          </cell>
          <cell r="L52" t="str">
            <v>РК, г. Кызылорда, склад ГУ "КГМ"</v>
          </cell>
          <cell r="M52" t="str">
            <v>DDP</v>
          </cell>
          <cell r="N52" t="str">
            <v>В течение 90 дней</v>
          </cell>
          <cell r="O52" t="str">
            <v>авансовый платеж-0%, оставшаяся часть в течении 30 рабочих дней с момента подписания акта приема-передачи поставленных товаров</v>
          </cell>
          <cell r="P52" t="str">
            <v>796</v>
          </cell>
          <cell r="Q52" t="str">
            <v>штука</v>
          </cell>
          <cell r="R52">
            <v>230</v>
          </cell>
          <cell r="S52">
            <v>678.91500000000008</v>
          </cell>
          <cell r="T52">
            <v>156150.45000000001</v>
          </cell>
          <cell r="U52">
            <v>174888.50400000002</v>
          </cell>
          <cell r="W52">
            <v>2017</v>
          </cell>
        </row>
        <row r="53">
          <cell r="A53" t="str">
            <v>29 Т</v>
          </cell>
          <cell r="B53" t="str">
            <v>ТОО СП "КазГерМунай"</v>
          </cell>
          <cell r="C53" t="str">
            <v>17.21.15.350.000.00.0796.000000000007</v>
          </cell>
          <cell r="D53" t="str">
            <v xml:space="preserve">Конверт  </v>
          </cell>
          <cell r="E53" t="str">
            <v>бумажный, формат А5</v>
          </cell>
          <cell r="F53" t="str">
            <v>Конверт А5С вертикальным клапаном без окошка.</v>
          </cell>
          <cell r="G53" t="str">
            <v>ОИ</v>
          </cell>
          <cell r="H53">
            <v>0</v>
          </cell>
          <cell r="I53">
            <v>430000000</v>
          </cell>
          <cell r="J53" t="str">
            <v>Кызылординская обл. г. Кызылорда, пгт. Тасбугет, ул. Амангельды 100</v>
          </cell>
          <cell r="K53" t="str">
            <v>Январь, Февраль</v>
          </cell>
          <cell r="L53" t="str">
            <v>РК, г. Кызылорда, склад ГУ "КГМ"</v>
          </cell>
          <cell r="M53" t="str">
            <v>DDP</v>
          </cell>
          <cell r="N53" t="str">
            <v>В течение 90 дней</v>
          </cell>
          <cell r="O53" t="str">
            <v>авансовый платеж-0%, оставшаяся часть в течении 30 рабочих дней с момента подписания акта приема-передачи поставленных товаров</v>
          </cell>
          <cell r="P53" t="str">
            <v>796</v>
          </cell>
          <cell r="Q53" t="str">
            <v>штука</v>
          </cell>
          <cell r="R53">
            <v>100</v>
          </cell>
          <cell r="S53">
            <v>12.412000000000001</v>
          </cell>
          <cell r="T53">
            <v>0</v>
          </cell>
          <cell r="U53">
            <v>0</v>
          </cell>
          <cell r="W53">
            <v>2017</v>
          </cell>
          <cell r="X53" t="str">
            <v>Исключена 944-СЗ от 05.05.2017</v>
          </cell>
        </row>
        <row r="54">
          <cell r="A54" t="str">
            <v>30 Т</v>
          </cell>
          <cell r="B54" t="str">
            <v>ТОО СП "КазГерМунай"</v>
          </cell>
          <cell r="C54" t="str">
            <v>17.21.15.350.000.00.0796.000000000007</v>
          </cell>
          <cell r="D54" t="str">
            <v xml:space="preserve">Конверт  </v>
          </cell>
          <cell r="E54" t="str">
            <v>бумажный, формат А5</v>
          </cell>
          <cell r="F54" t="str">
            <v>Конверт евростандарт</v>
          </cell>
          <cell r="G54" t="str">
            <v>ОИ</v>
          </cell>
          <cell r="H54">
            <v>0</v>
          </cell>
          <cell r="I54">
            <v>430000000</v>
          </cell>
          <cell r="J54" t="str">
            <v>Кызылординская обл. г. Кызылорда, пгт. Тасбугет, ул. Амангельды 100</v>
          </cell>
          <cell r="K54" t="str">
            <v>Январь, Февраль</v>
          </cell>
          <cell r="L54" t="str">
            <v>РК, г. Кызылорда, склад ГУ "КГМ"</v>
          </cell>
          <cell r="M54" t="str">
            <v>DDP</v>
          </cell>
          <cell r="N54" t="str">
            <v>В течение 90 дней</v>
          </cell>
          <cell r="O54" t="str">
            <v>авансовый платеж-0%, оставшаяся часть в течении 30 рабочих дней с момента подписания акта приема-передачи поставленных товаров</v>
          </cell>
          <cell r="P54" t="str">
            <v>796</v>
          </cell>
          <cell r="Q54" t="str">
            <v>штука</v>
          </cell>
          <cell r="R54">
            <v>100</v>
          </cell>
          <cell r="S54">
            <v>5.7244999999999999</v>
          </cell>
          <cell r="T54">
            <v>0</v>
          </cell>
          <cell r="U54">
            <v>0</v>
          </cell>
          <cell r="W54">
            <v>2017</v>
          </cell>
        </row>
        <row r="55">
          <cell r="A55" t="str">
            <v>30-1 Т</v>
          </cell>
          <cell r="B55" t="str">
            <v>ТОО СП "КазГерМунай"</v>
          </cell>
          <cell r="C55" t="str">
            <v>17.21.15.350.000.00.0796.000000000007</v>
          </cell>
          <cell r="D55" t="str">
            <v xml:space="preserve">Конверт  </v>
          </cell>
          <cell r="E55" t="str">
            <v>бумажный, формат А5</v>
          </cell>
          <cell r="F55" t="str">
            <v>Конверт евростандарт</v>
          </cell>
          <cell r="G55" t="str">
            <v>ОИ</v>
          </cell>
          <cell r="H55">
            <v>0</v>
          </cell>
          <cell r="I55">
            <v>430000000</v>
          </cell>
          <cell r="J55" t="str">
            <v>Кызылординская обл. г. Кызылорда, пгт. Тасбугет, ул. Амангельды 100</v>
          </cell>
          <cell r="K55" t="str">
            <v>Май, июнь</v>
          </cell>
          <cell r="L55" t="str">
            <v>РК, г. Кызылорда, склад ГУ "КГМ"</v>
          </cell>
          <cell r="M55" t="str">
            <v>DDP</v>
          </cell>
          <cell r="N55" t="str">
            <v>В течение 90 дней</v>
          </cell>
          <cell r="O55" t="str">
            <v>авансовый платеж-0%, оставшаяся часть в течении 30 рабочих дней с момента подписания акта приема-передачи поставленных товаров</v>
          </cell>
          <cell r="P55" t="str">
            <v>796</v>
          </cell>
          <cell r="Q55" t="str">
            <v>штука</v>
          </cell>
          <cell r="R55">
            <v>100</v>
          </cell>
          <cell r="S55">
            <v>5.7244999999999999</v>
          </cell>
          <cell r="T55">
            <v>572.45000000000005</v>
          </cell>
          <cell r="U55">
            <v>641.14400000000012</v>
          </cell>
          <cell r="W55">
            <v>2017</v>
          </cell>
          <cell r="X55" t="str">
            <v>11;</v>
          </cell>
        </row>
        <row r="56">
          <cell r="A56" t="str">
            <v>31 Т</v>
          </cell>
          <cell r="B56" t="str">
            <v>ТОО СП "КазГерМунай"</v>
          </cell>
          <cell r="C56" t="str">
            <v>17.23.14.500.000.00.5111.000000000049</v>
          </cell>
          <cell r="D56" t="str">
            <v xml:space="preserve">Бумага  </v>
          </cell>
          <cell r="E56" t="str">
            <v xml:space="preserve"> для офисного оборудования, формат А3, плотность 60-65 г/м2, ГОСТ 6656-76</v>
          </cell>
          <cell r="F56" t="str">
            <v>Бумага А3</v>
          </cell>
          <cell r="G56" t="str">
            <v>ОИ</v>
          </cell>
          <cell r="H56">
            <v>0</v>
          </cell>
          <cell r="I56">
            <v>430000000</v>
          </cell>
          <cell r="J56" t="str">
            <v>Кызылординская обл. г. Кызылорда, пгт. Тасбугет, ул. Амангельды 100</v>
          </cell>
          <cell r="K56" t="str">
            <v>Январь, Февраль</v>
          </cell>
          <cell r="L56" t="str">
            <v>РК, г. Кызылорда, склад ГУ "КГМ"</v>
          </cell>
          <cell r="M56" t="str">
            <v>DDP</v>
          </cell>
          <cell r="N56" t="str">
            <v>В течение 90 дней</v>
          </cell>
          <cell r="O56" t="str">
            <v>авансовый платеж-0%, оставшаяся часть в течении 30 рабочих дней с момента подписания акта приема-передачи поставленных товаров</v>
          </cell>
          <cell r="P56">
            <v>5111</v>
          </cell>
          <cell r="Q56" t="str">
            <v>Одна пачка</v>
          </cell>
          <cell r="R56">
            <v>2</v>
          </cell>
          <cell r="S56">
            <v>2000</v>
          </cell>
          <cell r="T56">
            <v>0</v>
          </cell>
          <cell r="U56">
            <v>0</v>
          </cell>
          <cell r="W56">
            <v>2017</v>
          </cell>
        </row>
        <row r="57">
          <cell r="A57" t="str">
            <v>31-1 Т</v>
          </cell>
          <cell r="B57" t="str">
            <v>ТОО СП "КазГерМунай"</v>
          </cell>
          <cell r="C57" t="str">
            <v>17.23.14.500.000.00.5111.000000000049</v>
          </cell>
          <cell r="D57" t="str">
            <v xml:space="preserve">Бумага  </v>
          </cell>
          <cell r="E57" t="str">
            <v xml:space="preserve"> для офисного оборудования, формат А3, плотность 60-65 г/м2, ГОСТ 6656-76</v>
          </cell>
          <cell r="F57" t="str">
            <v>Бумага А3</v>
          </cell>
          <cell r="G57" t="str">
            <v>ОИ</v>
          </cell>
          <cell r="H57">
            <v>0</v>
          </cell>
          <cell r="I57">
            <v>430000000</v>
          </cell>
          <cell r="J57" t="str">
            <v>Кызылординская обл. г. Кызылорда, пгт. Тасбугет, ул. Амангельды 100</v>
          </cell>
          <cell r="K57" t="str">
            <v>Май, июнь</v>
          </cell>
          <cell r="L57" t="str">
            <v>РК, г. Кызылорда, склад ГУ "КГМ"</v>
          </cell>
          <cell r="M57" t="str">
            <v>DDP</v>
          </cell>
          <cell r="N57" t="str">
            <v>В течение 90 дней</v>
          </cell>
          <cell r="O57" t="str">
            <v>авансовый платеж-0%, оставшаяся часть в течении 30 рабочих дней с момента подписания акта приема-передачи поставленных товаров</v>
          </cell>
          <cell r="P57">
            <v>5111</v>
          </cell>
          <cell r="Q57" t="str">
            <v>Одна пачка</v>
          </cell>
          <cell r="R57">
            <v>2</v>
          </cell>
          <cell r="S57">
            <v>2000</v>
          </cell>
          <cell r="T57">
            <v>4000</v>
          </cell>
          <cell r="U57">
            <v>4480</v>
          </cell>
          <cell r="W57">
            <v>2017</v>
          </cell>
          <cell r="X57" t="str">
            <v>11;</v>
          </cell>
        </row>
        <row r="58">
          <cell r="A58" t="str">
            <v>32 Т</v>
          </cell>
          <cell r="B58" t="str">
            <v>ТОО СП "КазГерМунай"</v>
          </cell>
          <cell r="C58" t="str">
            <v>28.23.23.900.005.00.0796.000000000000</v>
          </cell>
          <cell r="D58" t="str">
            <v>Степлер</v>
          </cell>
          <cell r="E58" t="str">
            <v>канцелярский, механический</v>
          </cell>
          <cell r="F58" t="str">
            <v>Степлер№ 24</v>
          </cell>
          <cell r="G58" t="str">
            <v>ОИ</v>
          </cell>
          <cell r="H58">
            <v>0</v>
          </cell>
          <cell r="I58">
            <v>430000000</v>
          </cell>
          <cell r="J58" t="str">
            <v>Кызылординская обл. г. Кызылорда, пгт. Тасбугет, ул. Амангельды 100</v>
          </cell>
          <cell r="K58" t="str">
            <v>Январь, Февраль</v>
          </cell>
          <cell r="L58" t="str">
            <v>РК, г. Кызылорда, склад ГУ "КГМ"</v>
          </cell>
          <cell r="M58" t="str">
            <v>DDP</v>
          </cell>
          <cell r="N58" t="str">
            <v>В течение 90 дней</v>
          </cell>
          <cell r="O58" t="str">
            <v>авансовый платеж-0%, оставшаяся часть в течении 30 рабочих дней с момента подписания акта приема-передачи поставленных товаров</v>
          </cell>
          <cell r="P58" t="str">
            <v>796</v>
          </cell>
          <cell r="Q58" t="str">
            <v>штука</v>
          </cell>
          <cell r="R58">
            <v>20</v>
          </cell>
          <cell r="S58">
            <v>700.85</v>
          </cell>
          <cell r="T58">
            <v>0</v>
          </cell>
          <cell r="U58">
            <v>0</v>
          </cell>
          <cell r="W58">
            <v>2017</v>
          </cell>
          <cell r="X58" t="str">
            <v>Исключена 944-СЗ от 05.05.2017</v>
          </cell>
        </row>
        <row r="59">
          <cell r="A59" t="str">
            <v>33 Т</v>
          </cell>
          <cell r="B59" t="str">
            <v>ТОО СП "КазГерМунай"</v>
          </cell>
          <cell r="C59" t="str">
            <v>28.23.23.900.005.00.0796.000000000000</v>
          </cell>
          <cell r="D59" t="str">
            <v>Степлер</v>
          </cell>
          <cell r="E59" t="str">
            <v>канцелярский, механический</v>
          </cell>
          <cell r="F59" t="str">
            <v>Степлер № 26</v>
          </cell>
          <cell r="G59" t="str">
            <v>ОИ</v>
          </cell>
          <cell r="H59">
            <v>0</v>
          </cell>
          <cell r="I59">
            <v>430000000</v>
          </cell>
          <cell r="J59" t="str">
            <v>Кызылординская обл. г. Кызылорда, пгт. Тасбугет, ул. Амангельды 100</v>
          </cell>
          <cell r="K59" t="str">
            <v>Январь, Февраль</v>
          </cell>
          <cell r="L59" t="str">
            <v>РК, г. Кызылорда, склад ГУ "КГМ"</v>
          </cell>
          <cell r="M59" t="str">
            <v>DDP</v>
          </cell>
          <cell r="N59" t="str">
            <v>В течение 90 дней</v>
          </cell>
          <cell r="O59" t="str">
            <v>авансовый платеж-0%, оставшаяся часть в течении 30 рабочих дней с момента подписания акта приема-передачи поставленных товаров</v>
          </cell>
          <cell r="P59" t="str">
            <v>796</v>
          </cell>
          <cell r="Q59" t="str">
            <v>штука</v>
          </cell>
          <cell r="R59">
            <v>15</v>
          </cell>
          <cell r="S59">
            <v>700.85</v>
          </cell>
          <cell r="T59">
            <v>0</v>
          </cell>
          <cell r="U59">
            <v>0</v>
          </cell>
          <cell r="W59">
            <v>2017</v>
          </cell>
        </row>
        <row r="60">
          <cell r="A60" t="str">
            <v>33-1 Т</v>
          </cell>
          <cell r="B60" t="str">
            <v>ТОО СП "КазГерМунай"</v>
          </cell>
          <cell r="C60" t="str">
            <v>28.23.23.900.005.00.0796.000000000000</v>
          </cell>
          <cell r="D60" t="str">
            <v>Степлер</v>
          </cell>
          <cell r="E60" t="str">
            <v>канцелярский, механический</v>
          </cell>
          <cell r="F60" t="str">
            <v>Степлер № 26</v>
          </cell>
          <cell r="G60" t="str">
            <v>ОИ</v>
          </cell>
          <cell r="H60">
            <v>0</v>
          </cell>
          <cell r="I60">
            <v>430000000</v>
          </cell>
          <cell r="J60" t="str">
            <v>Кызылординская обл. г. Кызылорда, пгт. Тасбугет, ул. Амангельды 100</v>
          </cell>
          <cell r="K60" t="str">
            <v>Май, июнь</v>
          </cell>
          <cell r="L60" t="str">
            <v>РК, г. Кызылорда, склад ГУ "КГМ"</v>
          </cell>
          <cell r="M60" t="str">
            <v>DDP</v>
          </cell>
          <cell r="N60" t="str">
            <v>В течение 90 дней</v>
          </cell>
          <cell r="O60" t="str">
            <v>авансовый платеж-0%, оставшаяся часть в течении 30 рабочих дней с момента подписания акта приема-передачи поставленных товаров</v>
          </cell>
          <cell r="P60" t="str">
            <v>796</v>
          </cell>
          <cell r="Q60" t="str">
            <v>штука</v>
          </cell>
          <cell r="R60">
            <v>15</v>
          </cell>
          <cell r="S60">
            <v>700.85</v>
          </cell>
          <cell r="T60">
            <v>10512.75</v>
          </cell>
          <cell r="U60">
            <v>11774.28</v>
          </cell>
          <cell r="W60">
            <v>2017</v>
          </cell>
          <cell r="X60" t="str">
            <v>11;</v>
          </cell>
        </row>
        <row r="61">
          <cell r="A61" t="str">
            <v>34 Т</v>
          </cell>
          <cell r="B61" t="str">
            <v>ТОО СП "КазГерМунай"</v>
          </cell>
          <cell r="C61" t="str">
            <v xml:space="preserve">25.99.23.500.001.00.5111.000000000000 </v>
          </cell>
          <cell r="D61" t="str">
            <v>Скоба</v>
          </cell>
          <cell r="E61" t="str">
            <v>для канцелярских целей, проволочная</v>
          </cell>
          <cell r="F61" t="str">
            <v>Скобы №24/6</v>
          </cell>
          <cell r="G61" t="str">
            <v>ОИ</v>
          </cell>
          <cell r="H61">
            <v>0</v>
          </cell>
          <cell r="I61">
            <v>430000000</v>
          </cell>
          <cell r="J61" t="str">
            <v>Кызылординская обл. г. Кызылорда, пгт. Тасбугет, ул. Амангельды 100</v>
          </cell>
          <cell r="K61" t="str">
            <v>Январь, Февраль</v>
          </cell>
          <cell r="L61" t="str">
            <v>РК, г. Кызылорда, склад ГУ "КГМ"</v>
          </cell>
          <cell r="M61" t="str">
            <v>DDP</v>
          </cell>
          <cell r="N61" t="str">
            <v>В течение 90 дней</v>
          </cell>
          <cell r="O61" t="str">
            <v>авансовый платеж-0%, оставшаяся часть в течении 30 рабочих дней с момента подписания акта приема-передачи поставленных товаров</v>
          </cell>
          <cell r="P61">
            <v>5111</v>
          </cell>
          <cell r="Q61" t="str">
            <v>Одна пачка</v>
          </cell>
          <cell r="R61">
            <v>255</v>
          </cell>
          <cell r="S61">
            <v>117.7</v>
          </cell>
          <cell r="T61">
            <v>0</v>
          </cell>
          <cell r="U61">
            <v>0</v>
          </cell>
          <cell r="W61">
            <v>2017</v>
          </cell>
          <cell r="X61" t="str">
            <v>Исключена 944-СЗ от 05.05.2017</v>
          </cell>
        </row>
        <row r="62">
          <cell r="A62" t="str">
            <v>35 Т</v>
          </cell>
          <cell r="B62" t="str">
            <v>ТОО СП "КазГерМунай"</v>
          </cell>
          <cell r="C62" t="str">
            <v>17.23.12.700.013.00.5111.000000000000</v>
          </cell>
          <cell r="D62" t="str">
            <v xml:space="preserve">Стикер </v>
          </cell>
          <cell r="E62" t="str">
            <v>для заметок, бумажный, самоклеющийся</v>
          </cell>
          <cell r="F62" t="str">
            <v>Стикеры для заметок</v>
          </cell>
          <cell r="G62" t="str">
            <v>ОИ</v>
          </cell>
          <cell r="H62">
            <v>0</v>
          </cell>
          <cell r="I62">
            <v>430000000</v>
          </cell>
          <cell r="J62" t="str">
            <v>Кызылординская обл. г. Кызылорда, пгт. Тасбугет, ул. Амангельды 100</v>
          </cell>
          <cell r="K62" t="str">
            <v>Январь, Февраль</v>
          </cell>
          <cell r="L62" t="str">
            <v>РК, г. Кызылорда, склад ГУ "КГМ"</v>
          </cell>
          <cell r="M62" t="str">
            <v>DDP</v>
          </cell>
          <cell r="N62" t="str">
            <v>В течение 90 дней</v>
          </cell>
          <cell r="O62" t="str">
            <v>авансовый платеж-0%, оставшаяся часть в течении 30 рабочих дней с момента подписания акта приема-передачи поставленных товаров</v>
          </cell>
          <cell r="P62">
            <v>5111</v>
          </cell>
          <cell r="Q62" t="str">
            <v>Одна пачка</v>
          </cell>
          <cell r="R62">
            <v>5</v>
          </cell>
          <cell r="S62">
            <v>144.45000000000002</v>
          </cell>
          <cell r="T62">
            <v>0</v>
          </cell>
          <cell r="U62">
            <v>0</v>
          </cell>
          <cell r="W62">
            <v>2017</v>
          </cell>
          <cell r="X62" t="str">
            <v>Исключена 944-СЗ от 05.05.2017</v>
          </cell>
        </row>
        <row r="63">
          <cell r="A63" t="str">
            <v>36 Т</v>
          </cell>
          <cell r="B63" t="str">
            <v>ТОО СП "КазГерМунай"</v>
          </cell>
          <cell r="C63" t="str">
            <v>22.29.25.700.000.00.0796.000000000000</v>
          </cell>
          <cell r="D63" t="str">
            <v>Папка</v>
          </cell>
          <cell r="E63" t="str">
            <v>регистратор, пластиковая, формат А4, 50 мм</v>
          </cell>
          <cell r="F63" t="str">
            <v>Регистратор КВ8</v>
          </cell>
          <cell r="G63" t="str">
            <v>ОИ</v>
          </cell>
          <cell r="H63">
            <v>0</v>
          </cell>
          <cell r="I63">
            <v>430000000</v>
          </cell>
          <cell r="J63" t="str">
            <v>Кызылординская обл. г. Кызылорда, пгт. Тасбугет, ул. Амангельды 100</v>
          </cell>
          <cell r="K63" t="str">
            <v>Январь, Февраль</v>
          </cell>
          <cell r="L63" t="str">
            <v>РК, г. Кызылорда, склад ГУ "КГМ"</v>
          </cell>
          <cell r="M63" t="str">
            <v>DDP</v>
          </cell>
          <cell r="N63" t="str">
            <v>В течение 90 дней</v>
          </cell>
          <cell r="O63" t="str">
            <v>авансовый платеж-0%, оставшаяся часть в течении 30 рабочих дней с момента подписания акта приема-передачи поставленных товаров</v>
          </cell>
          <cell r="P63" t="str">
            <v>796</v>
          </cell>
          <cell r="Q63" t="str">
            <v>штука</v>
          </cell>
          <cell r="R63">
            <v>10</v>
          </cell>
          <cell r="S63">
            <v>401.25</v>
          </cell>
          <cell r="T63">
            <v>0</v>
          </cell>
          <cell r="U63">
            <v>0</v>
          </cell>
          <cell r="W63">
            <v>2017</v>
          </cell>
        </row>
        <row r="64">
          <cell r="A64" t="str">
            <v>36-1 Т</v>
          </cell>
          <cell r="B64" t="str">
            <v>ТОО СП "КазГерМунай"</v>
          </cell>
          <cell r="C64" t="str">
            <v>22.29.25.700.000.00.0796.000000000000</v>
          </cell>
          <cell r="D64" t="str">
            <v>Папка</v>
          </cell>
          <cell r="E64" t="str">
            <v>регистратор, пластиковая, формат А4, 50 мм</v>
          </cell>
          <cell r="F64" t="str">
            <v>Регистратор КВ8</v>
          </cell>
          <cell r="G64" t="str">
            <v>ОИ</v>
          </cell>
          <cell r="H64">
            <v>0</v>
          </cell>
          <cell r="I64">
            <v>430000000</v>
          </cell>
          <cell r="J64" t="str">
            <v>Кызылординская обл. г. Кызылорда, пгт. Тасбугет, ул. Амангельды 100</v>
          </cell>
          <cell r="K64" t="str">
            <v>Май, июнь</v>
          </cell>
          <cell r="L64" t="str">
            <v>РК, г. Кызылорда, склад ГУ "КГМ"</v>
          </cell>
          <cell r="M64" t="str">
            <v>DDP</v>
          </cell>
          <cell r="N64" t="str">
            <v>В течение 90 дней</v>
          </cell>
          <cell r="O64" t="str">
            <v>авансовый платеж-0%, оставшаяся часть в течении 30 рабочих дней с момента подписания акта приема-передачи поставленных товаров</v>
          </cell>
          <cell r="P64" t="str">
            <v>796</v>
          </cell>
          <cell r="Q64" t="str">
            <v>штука</v>
          </cell>
          <cell r="R64">
            <v>10</v>
          </cell>
          <cell r="S64">
            <v>401.25</v>
          </cell>
          <cell r="T64">
            <v>4012.5</v>
          </cell>
          <cell r="U64">
            <v>4494</v>
          </cell>
          <cell r="W64">
            <v>2017</v>
          </cell>
          <cell r="X64" t="str">
            <v>11;</v>
          </cell>
        </row>
        <row r="65">
          <cell r="A65" t="str">
            <v>37 Т</v>
          </cell>
          <cell r="B65" t="str">
            <v>ТОО СП "КазГерМунай"</v>
          </cell>
          <cell r="C65" t="str">
            <v>32.99.59.900.084.00.0796.000000000004</v>
          </cell>
          <cell r="D65" t="str">
            <v xml:space="preserve">Скотч </v>
          </cell>
          <cell r="E65" t="str">
            <v>бумажный, ширина свыше 3 см, широкий</v>
          </cell>
          <cell r="F65" t="str">
            <v>Скотч широкий прозрачный, ширина не менее 4,5см, толщина рулона н менее 5см</v>
          </cell>
          <cell r="G65" t="str">
            <v>ОИ</v>
          </cell>
          <cell r="H65">
            <v>0</v>
          </cell>
          <cell r="I65">
            <v>430000000</v>
          </cell>
          <cell r="J65" t="str">
            <v>Кызылординская обл. г. Кызылорда, пгт. Тасбугет, ул. Амангельды 100</v>
          </cell>
          <cell r="K65" t="str">
            <v>Январь, Февраль</v>
          </cell>
          <cell r="L65" t="str">
            <v>РК, г. Кызылорда, склад ГУ "КГМ"</v>
          </cell>
          <cell r="M65" t="str">
            <v>DDP</v>
          </cell>
          <cell r="N65" t="str">
            <v>В течение 90 дней</v>
          </cell>
          <cell r="O65" t="str">
            <v>авансовый платеж-0%, оставшаяся часть в течении 30 рабочих дней с момента подписания акта приема-передачи поставленных товаров</v>
          </cell>
          <cell r="P65" t="str">
            <v>796</v>
          </cell>
          <cell r="Q65" t="str">
            <v>штука</v>
          </cell>
          <cell r="R65">
            <v>25</v>
          </cell>
          <cell r="S65">
            <v>535</v>
          </cell>
          <cell r="T65">
            <v>0</v>
          </cell>
          <cell r="U65">
            <v>0</v>
          </cell>
          <cell r="W65">
            <v>2017</v>
          </cell>
        </row>
        <row r="66">
          <cell r="A66" t="str">
            <v>37-1 Т</v>
          </cell>
          <cell r="B66" t="str">
            <v>ТОО СП "КазГерМунай"</v>
          </cell>
          <cell r="C66" t="str">
            <v>32.99.59.900.084.00.0796.000000000004</v>
          </cell>
          <cell r="D66" t="str">
            <v xml:space="preserve">Скотч </v>
          </cell>
          <cell r="E66" t="str">
            <v>бумажный, ширина свыше 3 см, широкий</v>
          </cell>
          <cell r="F66" t="str">
            <v>Скотч широкий прозрачный, ширина не менее 4,5см, толщина рулона н менее 5см</v>
          </cell>
          <cell r="G66" t="str">
            <v>ОИ</v>
          </cell>
          <cell r="H66">
            <v>0</v>
          </cell>
          <cell r="I66">
            <v>430000000</v>
          </cell>
          <cell r="J66" t="str">
            <v>Кызылординская обл. г. Кызылорда, пгт. Тасбугет, ул. Амангельды 100</v>
          </cell>
          <cell r="K66" t="str">
            <v>Май, июнь</v>
          </cell>
          <cell r="L66" t="str">
            <v>РК, г. Кызылорда, склад ГУ "КГМ"</v>
          </cell>
          <cell r="M66" t="str">
            <v>DDP</v>
          </cell>
          <cell r="N66" t="str">
            <v>В течение 90 дней</v>
          </cell>
          <cell r="O66" t="str">
            <v>авансовый платеж-0%, оставшаяся часть в течении 30 рабочих дней с момента подписания акта приема-передачи поставленных товаров</v>
          </cell>
          <cell r="P66" t="str">
            <v>796</v>
          </cell>
          <cell r="Q66" t="str">
            <v>штука</v>
          </cell>
          <cell r="R66">
            <v>25</v>
          </cell>
          <cell r="S66">
            <v>535</v>
          </cell>
          <cell r="T66">
            <v>13375</v>
          </cell>
          <cell r="U66">
            <v>14980.000000000002</v>
          </cell>
          <cell r="W66">
            <v>2017</v>
          </cell>
          <cell r="X66" t="str">
            <v>11;</v>
          </cell>
        </row>
        <row r="67">
          <cell r="A67" t="str">
            <v>38 Т</v>
          </cell>
          <cell r="B67" t="str">
            <v>ТОО СП "КазГерМунай"</v>
          </cell>
          <cell r="C67" t="str">
            <v>32.99.59.900.084.00.0796.000000000005</v>
          </cell>
          <cell r="D67" t="str">
            <v xml:space="preserve">Скотч  </v>
          </cell>
          <cell r="E67" t="str">
            <v>бумажный, ширина до 3 см, узкий</v>
          </cell>
          <cell r="F67" t="str">
            <v>Скотч узкий 2 см</v>
          </cell>
          <cell r="G67" t="str">
            <v>ОИ</v>
          </cell>
          <cell r="H67">
            <v>0</v>
          </cell>
          <cell r="I67">
            <v>430000000</v>
          </cell>
          <cell r="J67" t="str">
            <v>Кызылординская обл. г. Кызылорда, пгт. Тасбугет, ул. Амангельды 100</v>
          </cell>
          <cell r="K67" t="str">
            <v>Январь, Февраль</v>
          </cell>
          <cell r="L67" t="str">
            <v>РК, г. Кызылорда, склад ГУ "КГМ"</v>
          </cell>
          <cell r="M67" t="str">
            <v>DDP</v>
          </cell>
          <cell r="N67" t="str">
            <v>В течение 90 дней</v>
          </cell>
          <cell r="O67" t="str">
            <v>авансовый платеж-0%, оставшаяся часть в течении 30 рабочих дней с момента подписания акта приема-передачи поставленных товаров</v>
          </cell>
          <cell r="P67" t="str">
            <v>796</v>
          </cell>
          <cell r="Q67" t="str">
            <v>штука</v>
          </cell>
          <cell r="R67">
            <v>25</v>
          </cell>
          <cell r="S67">
            <v>460.1</v>
          </cell>
          <cell r="T67">
            <v>0</v>
          </cell>
          <cell r="U67">
            <v>0</v>
          </cell>
          <cell r="W67">
            <v>2017</v>
          </cell>
        </row>
        <row r="68">
          <cell r="A68" t="str">
            <v>38-1 Т</v>
          </cell>
          <cell r="B68" t="str">
            <v>ТОО СП "КазГерМунай"</v>
          </cell>
          <cell r="C68" t="str">
            <v>32.99.59.900.084.00.0796.000000000005</v>
          </cell>
          <cell r="D68" t="str">
            <v xml:space="preserve">Скотч  </v>
          </cell>
          <cell r="E68" t="str">
            <v>бумажный, ширина до 3 см, узкий</v>
          </cell>
          <cell r="F68" t="str">
            <v>Скотч узкий 2 см</v>
          </cell>
          <cell r="G68" t="str">
            <v>ОИ</v>
          </cell>
          <cell r="H68">
            <v>0</v>
          </cell>
          <cell r="I68">
            <v>430000000</v>
          </cell>
          <cell r="J68" t="str">
            <v>Кызылординская обл. г. Кызылорда, пгт. Тасбугет, ул. Амангельды 100</v>
          </cell>
          <cell r="K68" t="str">
            <v>Май, июнь</v>
          </cell>
          <cell r="L68" t="str">
            <v>РК, г. Кызылорда, склад ГУ "КГМ"</v>
          </cell>
          <cell r="M68" t="str">
            <v>DDP</v>
          </cell>
          <cell r="N68" t="str">
            <v>В течение 90 дней</v>
          </cell>
          <cell r="O68" t="str">
            <v>авансовый платеж-0%, оставшаяся часть в течении 30 рабочих дней с момента подписания акта приема-передачи поставленных товаров</v>
          </cell>
          <cell r="P68" t="str">
            <v>796</v>
          </cell>
          <cell r="Q68" t="str">
            <v>штука</v>
          </cell>
          <cell r="R68">
            <v>25</v>
          </cell>
          <cell r="S68">
            <v>460.1</v>
          </cell>
          <cell r="T68">
            <v>11502.5</v>
          </cell>
          <cell r="U68">
            <v>12882.800000000001</v>
          </cell>
          <cell r="W68">
            <v>2017</v>
          </cell>
          <cell r="X68" t="str">
            <v>11;</v>
          </cell>
        </row>
        <row r="69">
          <cell r="A69" t="str">
            <v>39 Т</v>
          </cell>
          <cell r="B69" t="str">
            <v>ТОО СП "КазГерМунай"</v>
          </cell>
          <cell r="C69" t="str">
            <v>27.20.11.900.003.00.0796.000000000006</v>
          </cell>
          <cell r="D69" t="str">
            <v xml:space="preserve">Батарейка  </v>
          </cell>
          <cell r="E69" t="str">
            <v xml:space="preserve"> тип АА</v>
          </cell>
          <cell r="F69" t="str">
            <v>Батарейка  1,5 V АА</v>
          </cell>
          <cell r="G69" t="str">
            <v>ОИ</v>
          </cell>
          <cell r="H69">
            <v>0</v>
          </cell>
          <cell r="I69">
            <v>430000000</v>
          </cell>
          <cell r="J69" t="str">
            <v>Кызылординская обл. г. Кызылорда, пгт. Тасбугет, ул. Амангельды 100</v>
          </cell>
          <cell r="K69" t="str">
            <v>Январь, Февраль</v>
          </cell>
          <cell r="L69" t="str">
            <v>РК, г. Кызылорда, склад ГУ "КГМ"</v>
          </cell>
          <cell r="M69" t="str">
            <v>DDP</v>
          </cell>
          <cell r="N69" t="str">
            <v>В течение 90 дней</v>
          </cell>
          <cell r="O69" t="str">
            <v>авансовый платеж-0%, оставшаяся часть в течении 30 рабочих дней с момента подписания акта приема-передачи поставленных товаров</v>
          </cell>
          <cell r="P69" t="str">
            <v>796</v>
          </cell>
          <cell r="Q69" t="str">
            <v>штука</v>
          </cell>
          <cell r="R69">
            <v>150</v>
          </cell>
          <cell r="S69">
            <v>235.4</v>
          </cell>
          <cell r="T69">
            <v>0</v>
          </cell>
          <cell r="U69">
            <v>0</v>
          </cell>
          <cell r="W69">
            <v>2017</v>
          </cell>
        </row>
        <row r="70">
          <cell r="A70" t="str">
            <v>39-1 Т</v>
          </cell>
          <cell r="B70" t="str">
            <v>ТОО СП "КазГерМунай"</v>
          </cell>
          <cell r="C70" t="str">
            <v>27.20.11.900.003.00.0796.000000000006</v>
          </cell>
          <cell r="D70" t="str">
            <v xml:space="preserve">Батарейка  </v>
          </cell>
          <cell r="E70" t="str">
            <v xml:space="preserve"> тип АА</v>
          </cell>
          <cell r="F70" t="str">
            <v>Батарейка  1,5 V АА</v>
          </cell>
          <cell r="G70" t="str">
            <v>ОИ</v>
          </cell>
          <cell r="H70">
            <v>0</v>
          </cell>
          <cell r="I70">
            <v>430000000</v>
          </cell>
          <cell r="J70" t="str">
            <v>Кызылординская обл. г. Кызылорда, пгт. Тасбугет, ул. Амангельды 100</v>
          </cell>
          <cell r="K70" t="str">
            <v>Май, июнь</v>
          </cell>
          <cell r="L70" t="str">
            <v>РК, г. Кызылорда, склад ГУ "КГМ"</v>
          </cell>
          <cell r="M70" t="str">
            <v>DDP</v>
          </cell>
          <cell r="N70" t="str">
            <v>В течение 90 дней</v>
          </cell>
          <cell r="O70" t="str">
            <v>авансовый платеж-0%, оставшаяся часть в течении 30 рабочих дней с момента подписания акта приема-передачи поставленных товаров</v>
          </cell>
          <cell r="P70" t="str">
            <v>796</v>
          </cell>
          <cell r="Q70" t="str">
            <v>штука</v>
          </cell>
          <cell r="R70">
            <v>150</v>
          </cell>
          <cell r="S70">
            <v>235.4</v>
          </cell>
          <cell r="T70">
            <v>35310</v>
          </cell>
          <cell r="U70">
            <v>39547.200000000004</v>
          </cell>
          <cell r="W70">
            <v>2017</v>
          </cell>
          <cell r="X70" t="str">
            <v>11;</v>
          </cell>
        </row>
        <row r="71">
          <cell r="A71" t="str">
            <v>40 Т</v>
          </cell>
          <cell r="B71" t="str">
            <v>ТОО СП "КазГерМунай"</v>
          </cell>
          <cell r="C71" t="str">
            <v>27.20.11.900.003.00.0796.000000000003</v>
          </cell>
          <cell r="D71" t="str">
            <v>Батарейка</v>
          </cell>
          <cell r="E71" t="str">
            <v>тип ААА</v>
          </cell>
          <cell r="F71" t="str">
            <v>Батарейка1,5V размер ААА</v>
          </cell>
          <cell r="G71" t="str">
            <v>ОИ</v>
          </cell>
          <cell r="H71">
            <v>0</v>
          </cell>
          <cell r="I71">
            <v>430000000</v>
          </cell>
          <cell r="J71" t="str">
            <v>Кызылординская обл. г. Кызылорда, пгт. Тасбугет, ул. Амангельды 100</v>
          </cell>
          <cell r="K71" t="str">
            <v>Январь, Февраль</v>
          </cell>
          <cell r="L71" t="str">
            <v>РК, г. Кызылорда, склад ГУ "КГМ"</v>
          </cell>
          <cell r="M71" t="str">
            <v>DDP</v>
          </cell>
          <cell r="N71" t="str">
            <v>В течение 90 дней</v>
          </cell>
          <cell r="O71" t="str">
            <v>авансовый платеж-0%, оставшаяся часть в течении 30 рабочих дней с момента подписания акта приема-передачи поставленных товаров</v>
          </cell>
          <cell r="P71" t="str">
            <v>796</v>
          </cell>
          <cell r="Q71" t="str">
            <v>штука</v>
          </cell>
          <cell r="R71">
            <v>70</v>
          </cell>
          <cell r="S71">
            <v>235.4</v>
          </cell>
          <cell r="T71">
            <v>0</v>
          </cell>
          <cell r="U71">
            <v>0</v>
          </cell>
          <cell r="W71">
            <v>2017</v>
          </cell>
        </row>
        <row r="72">
          <cell r="A72" t="str">
            <v>40-1 Т</v>
          </cell>
          <cell r="B72" t="str">
            <v>ТОО СП "КазГерМунай"</v>
          </cell>
          <cell r="C72" t="str">
            <v>27.20.11.900.003.00.0796.000000000003</v>
          </cell>
          <cell r="D72" t="str">
            <v>Батарейка</v>
          </cell>
          <cell r="E72" t="str">
            <v>тип ААА</v>
          </cell>
          <cell r="F72" t="str">
            <v>Батарейка1,5V размер ААА</v>
          </cell>
          <cell r="G72" t="str">
            <v>ОИ</v>
          </cell>
          <cell r="H72">
            <v>0</v>
          </cell>
          <cell r="I72">
            <v>430000000</v>
          </cell>
          <cell r="J72" t="str">
            <v>Кызылординская обл. г. Кызылорда, пгт. Тасбугет, ул. Амангельды 100</v>
          </cell>
          <cell r="K72" t="str">
            <v>Май, июнь</v>
          </cell>
          <cell r="L72" t="str">
            <v>РК, г. Кызылорда, склад ГУ "КГМ"</v>
          </cell>
          <cell r="M72" t="str">
            <v>DDP</v>
          </cell>
          <cell r="N72" t="str">
            <v>В течение 90 дней</v>
          </cell>
          <cell r="O72" t="str">
            <v>авансовый платеж-0%, оставшаяся часть в течении 30 рабочих дней с момента подписания акта приема-передачи поставленных товаров</v>
          </cell>
          <cell r="P72" t="str">
            <v>796</v>
          </cell>
          <cell r="Q72" t="str">
            <v>штука</v>
          </cell>
          <cell r="R72">
            <v>70</v>
          </cell>
          <cell r="S72">
            <v>235.4</v>
          </cell>
          <cell r="T72">
            <v>16478</v>
          </cell>
          <cell r="U72">
            <v>18455.36</v>
          </cell>
          <cell r="W72">
            <v>2017</v>
          </cell>
          <cell r="X72" t="str">
            <v>11;</v>
          </cell>
        </row>
        <row r="73">
          <cell r="A73" t="str">
            <v>41 Т</v>
          </cell>
          <cell r="B73" t="str">
            <v>ТОО СП "КазГерМунай"</v>
          </cell>
          <cell r="C73" t="str">
            <v>22.19.73.210.000.00.0796.000000000000</v>
          </cell>
          <cell r="D73" t="str">
            <v xml:space="preserve">Ластик </v>
          </cell>
          <cell r="E73" t="str">
            <v>мягкий</v>
          </cell>
          <cell r="F73" t="str">
            <v>Ластик-резинка</v>
          </cell>
          <cell r="G73" t="str">
            <v>ОИ</v>
          </cell>
          <cell r="H73">
            <v>0</v>
          </cell>
          <cell r="I73">
            <v>430000000</v>
          </cell>
          <cell r="J73" t="str">
            <v>Кызылординская обл. г. Кызылорда, пгт. Тасбугет, ул. Амангельды 100</v>
          </cell>
          <cell r="K73" t="str">
            <v>Январь, Февраль</v>
          </cell>
          <cell r="L73" t="str">
            <v>РК, г. Кызылорда, склад ГУ "КГМ"</v>
          </cell>
          <cell r="M73" t="str">
            <v>DDP</v>
          </cell>
          <cell r="N73" t="str">
            <v>В течение 90 дней</v>
          </cell>
          <cell r="O73" t="str">
            <v>авансовый платеж-0%, оставшаяся часть в течении 30 рабочих дней с момента подписания акта приема-передачи поставленных товаров</v>
          </cell>
          <cell r="P73" t="str">
            <v>796</v>
          </cell>
          <cell r="Q73" t="str">
            <v>штука</v>
          </cell>
          <cell r="R73">
            <v>105</v>
          </cell>
          <cell r="S73">
            <v>23.540000000000003</v>
          </cell>
          <cell r="T73">
            <v>0</v>
          </cell>
          <cell r="U73">
            <v>0</v>
          </cell>
          <cell r="W73">
            <v>2017</v>
          </cell>
          <cell r="X73" t="str">
            <v>Исключена 944-СЗ от 05.05.2017</v>
          </cell>
        </row>
        <row r="74">
          <cell r="A74" t="str">
            <v>42 Т</v>
          </cell>
          <cell r="B74" t="str">
            <v>ТОО СП "КазГерМунай"</v>
          </cell>
          <cell r="C74" t="str">
            <v>22.29.25.900.002.00.0796.000000000002</v>
          </cell>
          <cell r="D74" t="str">
            <v>Файл - вкладыш</v>
          </cell>
          <cell r="E74" t="str">
            <v>из полипропиленовой пленки</v>
          </cell>
          <cell r="F74" t="str">
            <v>Файл уголок</v>
          </cell>
          <cell r="G74" t="str">
            <v>ОИ</v>
          </cell>
          <cell r="H74">
            <v>0</v>
          </cell>
          <cell r="I74">
            <v>430000000</v>
          </cell>
          <cell r="J74" t="str">
            <v>Кызылординская обл. г. Кызылорда, пгт. Тасбугет, ул. Амангельды 100</v>
          </cell>
          <cell r="K74" t="str">
            <v>Январь, Февраль</v>
          </cell>
          <cell r="L74" t="str">
            <v>РК, г. Кызылорда, склад ГУ "КГМ"</v>
          </cell>
          <cell r="M74" t="str">
            <v>DDP</v>
          </cell>
          <cell r="N74" t="str">
            <v>В течение 90 дней</v>
          </cell>
          <cell r="O74" t="str">
            <v>авансовый платеж-0%, оставшаяся часть в течении 30 рабочих дней с момента подписания акта приема-передачи поставленных товаров</v>
          </cell>
          <cell r="P74" t="str">
            <v>796</v>
          </cell>
          <cell r="Q74" t="str">
            <v>штука</v>
          </cell>
          <cell r="R74">
            <v>50</v>
          </cell>
          <cell r="S74">
            <v>160.5</v>
          </cell>
          <cell r="T74">
            <v>0</v>
          </cell>
          <cell r="U74">
            <v>0</v>
          </cell>
          <cell r="W74">
            <v>2017</v>
          </cell>
        </row>
        <row r="75">
          <cell r="A75" t="str">
            <v>42-1 Т</v>
          </cell>
          <cell r="B75" t="str">
            <v>ТОО СП "КазГерМунай"</v>
          </cell>
          <cell r="C75" t="str">
            <v>22.29.25.900.002.00.0796.000000000002</v>
          </cell>
          <cell r="D75" t="str">
            <v>Файл - вкладыш</v>
          </cell>
          <cell r="E75" t="str">
            <v>из полипропиленовой пленки</v>
          </cell>
          <cell r="F75" t="str">
            <v>Файл уголок</v>
          </cell>
          <cell r="G75" t="str">
            <v>ОИ</v>
          </cell>
          <cell r="H75">
            <v>0</v>
          </cell>
          <cell r="I75">
            <v>430000000</v>
          </cell>
          <cell r="J75" t="str">
            <v>Кызылординская обл. г. Кызылорда, пгт. Тасбугет, ул. Амангельды 100</v>
          </cell>
          <cell r="K75" t="str">
            <v>Май, июнь</v>
          </cell>
          <cell r="L75" t="str">
            <v>РК, г. Кызылорда, склад ГУ "КГМ"</v>
          </cell>
          <cell r="M75" t="str">
            <v>DDP</v>
          </cell>
          <cell r="N75" t="str">
            <v>В течение 90 дней</v>
          </cell>
          <cell r="O75" t="str">
            <v>авансовый платеж-0%, оставшаяся часть в течении 30 рабочих дней с момента подписания акта приема-передачи поставленных товаров</v>
          </cell>
          <cell r="P75" t="str">
            <v>796</v>
          </cell>
          <cell r="Q75" t="str">
            <v>штука</v>
          </cell>
          <cell r="R75">
            <v>50</v>
          </cell>
          <cell r="S75">
            <v>160.5</v>
          </cell>
          <cell r="T75">
            <v>8025</v>
          </cell>
          <cell r="U75">
            <v>8988</v>
          </cell>
          <cell r="W75">
            <v>2017</v>
          </cell>
          <cell r="X75" t="str">
            <v>11;</v>
          </cell>
        </row>
        <row r="76">
          <cell r="A76" t="str">
            <v>43 Т</v>
          </cell>
          <cell r="B76" t="str">
            <v>ТОО СП "КазГерМунай"</v>
          </cell>
          <cell r="C76" t="str">
            <v>22.29.25.700.000.00.0796.000000000015</v>
          </cell>
          <cell r="D76" t="str">
            <v xml:space="preserve">Папка  </v>
          </cell>
          <cell r="E76" t="str">
            <v>100 вкладышей, пластиковая, формат A4, 80 мм</v>
          </cell>
          <cell r="F76" t="str">
            <v>Папка с файлами А4</v>
          </cell>
          <cell r="G76" t="str">
            <v>ОИ</v>
          </cell>
          <cell r="H76">
            <v>0</v>
          </cell>
          <cell r="I76">
            <v>430000000</v>
          </cell>
          <cell r="J76" t="str">
            <v>Кызылординская обл. г. Кызылорда, пгт. Тасбугет, ул. Амангельды 100</v>
          </cell>
          <cell r="K76" t="str">
            <v>Январь, Февраль</v>
          </cell>
          <cell r="L76" t="str">
            <v>РК, г. Кызылорда, склад ГУ "КГМ"</v>
          </cell>
          <cell r="M76" t="str">
            <v>DDP</v>
          </cell>
          <cell r="N76" t="str">
            <v>В течение 90 дней</v>
          </cell>
          <cell r="O76" t="str">
            <v>авансовый платеж-0%, оставшаяся часть в течении 30 рабочих дней с момента подписания акта приема-передачи поставленных товаров</v>
          </cell>
          <cell r="P76" t="str">
            <v>796</v>
          </cell>
          <cell r="Q76" t="str">
            <v>штука</v>
          </cell>
          <cell r="R76">
            <v>20</v>
          </cell>
          <cell r="S76">
            <v>240.75</v>
          </cell>
          <cell r="T76">
            <v>0</v>
          </cell>
          <cell r="U76">
            <v>0</v>
          </cell>
          <cell r="W76">
            <v>2017</v>
          </cell>
        </row>
        <row r="77">
          <cell r="A77" t="str">
            <v>43-1 Т</v>
          </cell>
          <cell r="B77" t="str">
            <v>ТОО СП "КазГерМунай"</v>
          </cell>
          <cell r="C77" t="str">
            <v>22.29.25.700.000.00.0796.000000000015</v>
          </cell>
          <cell r="D77" t="str">
            <v xml:space="preserve">Папка  </v>
          </cell>
          <cell r="E77" t="str">
            <v>100 вкладышей, пластиковая, формат A4, 80 мм</v>
          </cell>
          <cell r="F77" t="str">
            <v>Папка с файлами А4</v>
          </cell>
          <cell r="G77" t="str">
            <v>ОИ</v>
          </cell>
          <cell r="H77">
            <v>0</v>
          </cell>
          <cell r="I77">
            <v>430000000</v>
          </cell>
          <cell r="J77" t="str">
            <v>Кызылординская обл. г. Кызылорда, пгт. Тасбугет, ул. Амангельды 100</v>
          </cell>
          <cell r="K77" t="str">
            <v>Май, июнь</v>
          </cell>
          <cell r="L77" t="str">
            <v>РК, г. Кызылорда, склад ГУ "КГМ"</v>
          </cell>
          <cell r="M77" t="str">
            <v>DDP</v>
          </cell>
          <cell r="N77" t="str">
            <v>В течение 90 дней</v>
          </cell>
          <cell r="O77" t="str">
            <v>авансовый платеж-0%, оставшаяся часть в течении 30 рабочих дней с момента подписания акта приема-передачи поставленных товаров</v>
          </cell>
          <cell r="P77" t="str">
            <v>796</v>
          </cell>
          <cell r="Q77" t="str">
            <v>штука</v>
          </cell>
          <cell r="R77">
            <v>20</v>
          </cell>
          <cell r="S77">
            <v>240.75</v>
          </cell>
          <cell r="T77">
            <v>4815</v>
          </cell>
          <cell r="U77">
            <v>5392.8</v>
          </cell>
          <cell r="W77">
            <v>2017</v>
          </cell>
          <cell r="X77" t="str">
            <v>11;</v>
          </cell>
        </row>
        <row r="78">
          <cell r="A78" t="str">
            <v>44 Т</v>
          </cell>
          <cell r="B78" t="str">
            <v>ТОО СП "КазГерМунай"</v>
          </cell>
          <cell r="C78" t="str">
            <v>22.29.25.700.000.00.0796.000000000015</v>
          </cell>
          <cell r="D78" t="str">
            <v xml:space="preserve">Папка  </v>
          </cell>
          <cell r="E78" t="str">
            <v>100 вкладышей, пластиковая, формат A4, 80 мм</v>
          </cell>
          <cell r="F78" t="str">
            <v>Папка-конверт</v>
          </cell>
          <cell r="G78" t="str">
            <v>ОИ</v>
          </cell>
          <cell r="H78">
            <v>0</v>
          </cell>
          <cell r="I78">
            <v>430000000</v>
          </cell>
          <cell r="J78" t="str">
            <v>Кызылординская обл. г. Кызылорда, пгт. Тасбугет, ул. Амангельды 100</v>
          </cell>
          <cell r="K78" t="str">
            <v>Январь, Февраль</v>
          </cell>
          <cell r="L78" t="str">
            <v>РК, г. Кызылорда, склад ГУ "КГМ"</v>
          </cell>
          <cell r="M78" t="str">
            <v>DDP</v>
          </cell>
          <cell r="N78" t="str">
            <v>В течение 90 дней</v>
          </cell>
          <cell r="O78" t="str">
            <v>авансовый платеж-0%, оставшаяся часть в течении 30 рабочих дней с момента подписания акта приема-передачи поставленных товаров</v>
          </cell>
          <cell r="P78" t="str">
            <v>796</v>
          </cell>
          <cell r="Q78" t="str">
            <v>штука</v>
          </cell>
          <cell r="R78">
            <v>30</v>
          </cell>
          <cell r="S78">
            <v>588.5</v>
          </cell>
          <cell r="T78">
            <v>0</v>
          </cell>
          <cell r="U78">
            <v>0</v>
          </cell>
          <cell r="W78">
            <v>2017</v>
          </cell>
        </row>
        <row r="79">
          <cell r="A79" t="str">
            <v>44-1 Т</v>
          </cell>
          <cell r="B79" t="str">
            <v>ТОО СП "КазГерМунай"</v>
          </cell>
          <cell r="C79" t="str">
            <v>22.29.25.700.000.00.0796.000000000015</v>
          </cell>
          <cell r="D79" t="str">
            <v xml:space="preserve">Папка  </v>
          </cell>
          <cell r="E79" t="str">
            <v>100 вкладышей, пластиковая, формат A4, 80 мм</v>
          </cell>
          <cell r="F79" t="str">
            <v>Папка-конверт</v>
          </cell>
          <cell r="G79" t="str">
            <v>ОИ</v>
          </cell>
          <cell r="H79">
            <v>0</v>
          </cell>
          <cell r="I79">
            <v>430000000</v>
          </cell>
          <cell r="J79" t="str">
            <v>Кызылординская обл. г. Кызылорда, пгт. Тасбугет, ул. Амангельды 100</v>
          </cell>
          <cell r="K79" t="str">
            <v>Май, июнь</v>
          </cell>
          <cell r="L79" t="str">
            <v>РК, г. Кызылорда, склад ГУ "КГМ"</v>
          </cell>
          <cell r="M79" t="str">
            <v>DDP</v>
          </cell>
          <cell r="N79" t="str">
            <v>В течение 90 дней</v>
          </cell>
          <cell r="O79" t="str">
            <v>авансовый платеж-0%, оставшаяся часть в течении 30 рабочих дней с момента подписания акта приема-передачи поставленных товаров</v>
          </cell>
          <cell r="P79" t="str">
            <v>796</v>
          </cell>
          <cell r="Q79" t="str">
            <v>штука</v>
          </cell>
          <cell r="R79">
            <v>30</v>
          </cell>
          <cell r="S79">
            <v>588.5</v>
          </cell>
          <cell r="T79">
            <v>17655</v>
          </cell>
          <cell r="U79">
            <v>19773.600000000002</v>
          </cell>
          <cell r="W79">
            <v>2017</v>
          </cell>
          <cell r="X79" t="str">
            <v>11;</v>
          </cell>
        </row>
        <row r="80">
          <cell r="A80" t="str">
            <v>45 Т</v>
          </cell>
          <cell r="B80" t="str">
            <v>ТОО СП "КазГерМунай"</v>
          </cell>
          <cell r="C80" t="str">
            <v>15.12.12.100.004.00.0796.000000000001</v>
          </cell>
          <cell r="D80" t="str">
            <v>Еженедельник</v>
          </cell>
          <cell r="E80" t="str">
            <v xml:space="preserve"> из искусственной кожи, ГОСТ 28631-2005</v>
          </cell>
          <cell r="F80" t="str">
            <v xml:space="preserve">Планшетный еженедельник </v>
          </cell>
          <cell r="G80" t="str">
            <v>ОИ</v>
          </cell>
          <cell r="H80">
            <v>0</v>
          </cell>
          <cell r="I80">
            <v>430000000</v>
          </cell>
          <cell r="J80" t="str">
            <v>Кызылординская обл. г. Кызылорда, пгт. Тасбугет, ул. Амангельды 100</v>
          </cell>
          <cell r="K80" t="str">
            <v>Январь, Февраль</v>
          </cell>
          <cell r="L80" t="str">
            <v>РК, г. Кызылорда, склад ГУ "КГМ"</v>
          </cell>
          <cell r="M80" t="str">
            <v>DDP</v>
          </cell>
          <cell r="N80" t="str">
            <v>В течение 90 дней</v>
          </cell>
          <cell r="O80" t="str">
            <v>авансовый платеж-0%, оставшаяся часть в течении 30 рабочих дней с момента подписания акта приема-передачи поставленных товаров</v>
          </cell>
          <cell r="P80" t="str">
            <v>796</v>
          </cell>
          <cell r="Q80" t="str">
            <v>штука</v>
          </cell>
          <cell r="R80">
            <v>2</v>
          </cell>
          <cell r="S80">
            <v>3062.6075000000001</v>
          </cell>
          <cell r="T80">
            <v>0</v>
          </cell>
          <cell r="U80">
            <v>0</v>
          </cell>
          <cell r="W80">
            <v>2017</v>
          </cell>
        </row>
        <row r="81">
          <cell r="A81" t="str">
            <v>45-1 Т</v>
          </cell>
          <cell r="B81" t="str">
            <v>ТОО СП "КазГерМунай"</v>
          </cell>
          <cell r="C81" t="str">
            <v>15.12.12.100.004.00.0796.000000000001</v>
          </cell>
          <cell r="D81" t="str">
            <v>Еженедельник</v>
          </cell>
          <cell r="E81" t="str">
            <v xml:space="preserve"> из искусственной кожи, ГОСТ 28631-2005</v>
          </cell>
          <cell r="F81" t="str">
            <v xml:space="preserve">Планшетный еженедельник </v>
          </cell>
          <cell r="G81" t="str">
            <v>ОИ</v>
          </cell>
          <cell r="H81">
            <v>0</v>
          </cell>
          <cell r="I81">
            <v>430000000</v>
          </cell>
          <cell r="J81" t="str">
            <v>Кызылординская обл. г. Кызылорда, пгт. Тасбугет, ул. Амангельды 100</v>
          </cell>
          <cell r="K81" t="str">
            <v>Май, июнь</v>
          </cell>
          <cell r="L81" t="str">
            <v>РК, г. Кызылорда, склад ГУ "КГМ"</v>
          </cell>
          <cell r="M81" t="str">
            <v>DDP</v>
          </cell>
          <cell r="N81" t="str">
            <v>В течение 90 дней</v>
          </cell>
          <cell r="O81" t="str">
            <v>авансовый платеж-0%, оставшаяся часть в течении 30 рабочих дней с момента подписания акта приема-передачи поставленных товаров</v>
          </cell>
          <cell r="P81" t="str">
            <v>796</v>
          </cell>
          <cell r="Q81" t="str">
            <v>штука</v>
          </cell>
          <cell r="R81">
            <v>2</v>
          </cell>
          <cell r="S81">
            <v>3062.6075000000001</v>
          </cell>
          <cell r="T81">
            <v>6125.2150000000001</v>
          </cell>
          <cell r="U81">
            <v>6860.2408000000005</v>
          </cell>
          <cell r="W81">
            <v>2017</v>
          </cell>
          <cell r="X81" t="str">
            <v>11;</v>
          </cell>
        </row>
        <row r="82">
          <cell r="A82" t="str">
            <v>46 Т</v>
          </cell>
          <cell r="B82" t="str">
            <v>ТОО СП "КазГерМунай"</v>
          </cell>
          <cell r="C82" t="str">
            <v>20.41.32.570.000.01.0796.000000000000</v>
          </cell>
          <cell r="D82" t="str">
            <v xml:space="preserve">Средство моющее </v>
          </cell>
          <cell r="E82" t="str">
            <v>для мытья посуды, гель, СТ РК ГОСТ Р 51696-2003</v>
          </cell>
          <cell r="F82" t="str">
            <v>Средство моющее</v>
          </cell>
          <cell r="G82" t="str">
            <v>ОИ</v>
          </cell>
          <cell r="H82">
            <v>0</v>
          </cell>
          <cell r="I82">
            <v>430000000</v>
          </cell>
          <cell r="J82" t="str">
            <v>Кызылординская обл. г. Кызылорда, пгт. Тасбугет, ул. Амангельды 100</v>
          </cell>
          <cell r="K82" t="str">
            <v>Январь, Февраль</v>
          </cell>
          <cell r="L82" t="str">
            <v>РК, г. Кызылорда, склад ГУ "КГМ"</v>
          </cell>
          <cell r="M82" t="str">
            <v>DDP</v>
          </cell>
          <cell r="N82" t="str">
            <v>В течение 90 дней</v>
          </cell>
          <cell r="O82" t="str">
            <v>авансовый платеж-0%, оставшаяся часть в течении 30 рабочих дней с момента подписания акта приема-передачи поставленных товаров</v>
          </cell>
          <cell r="P82" t="str">
            <v>796</v>
          </cell>
          <cell r="Q82" t="str">
            <v>штука</v>
          </cell>
          <cell r="R82">
            <v>10</v>
          </cell>
          <cell r="S82">
            <v>390.55</v>
          </cell>
          <cell r="T82">
            <v>3905.5</v>
          </cell>
          <cell r="U82">
            <v>4374.1600000000008</v>
          </cell>
          <cell r="W82">
            <v>2017</v>
          </cell>
        </row>
        <row r="83">
          <cell r="A83" t="str">
            <v>47 Т</v>
          </cell>
          <cell r="B83" t="str">
            <v>ТОО СП "КазГерМунай"</v>
          </cell>
          <cell r="C83" t="str">
            <v>20.41.32.750.000.01.0796.000000000000</v>
          </cell>
          <cell r="D83" t="str">
            <v>Средство моющее</v>
          </cell>
          <cell r="E83" t="str">
            <v>для мытья стекол и зеркальных поверхностей, жидкость, СТ РК ГОСТ Р 51696-2003</v>
          </cell>
          <cell r="F83" t="str">
            <v>Стеклоочиститель 500мл</v>
          </cell>
          <cell r="G83" t="str">
            <v>ОИ</v>
          </cell>
          <cell r="H83">
            <v>0</v>
          </cell>
          <cell r="I83">
            <v>430000000</v>
          </cell>
          <cell r="J83" t="str">
            <v>Кызылординская обл. г. Кызылорда, пгт. Тасбугет, ул. Амангельды 100</v>
          </cell>
          <cell r="K83" t="str">
            <v>Январь, Февраль</v>
          </cell>
          <cell r="L83" t="str">
            <v>РК, г. Кызылорда, склад ГУ "КГМ"</v>
          </cell>
          <cell r="M83" t="str">
            <v>DDP</v>
          </cell>
          <cell r="N83" t="str">
            <v>В течение 90 дней</v>
          </cell>
          <cell r="O83" t="str">
            <v>авансовый платеж-0%, оставшаяся часть в течении 30 рабочих дней с момента подписания акта приема-передачи поставленных товаров</v>
          </cell>
          <cell r="P83" t="str">
            <v>796</v>
          </cell>
          <cell r="Q83" t="str">
            <v>штука</v>
          </cell>
          <cell r="R83">
            <v>70</v>
          </cell>
          <cell r="S83">
            <v>224.70000000000002</v>
          </cell>
          <cell r="T83">
            <v>15729.000000000002</v>
          </cell>
          <cell r="U83">
            <v>17616.480000000003</v>
          </cell>
          <cell r="W83">
            <v>2017</v>
          </cell>
        </row>
        <row r="84">
          <cell r="A84" t="str">
            <v>48 Т</v>
          </cell>
          <cell r="B84" t="str">
            <v>ТОО СП "КазГерМунай"</v>
          </cell>
          <cell r="C84" t="str">
            <v>13.92.29.990.000.02.0796.000000000000</v>
          </cell>
          <cell r="D84" t="str">
            <v>Салфетка</v>
          </cell>
          <cell r="E84" t="str">
            <v>антистатическая, нетканая</v>
          </cell>
          <cell r="F84" t="str">
            <v>Салфетки нетканные</v>
          </cell>
          <cell r="G84" t="str">
            <v>ОИ</v>
          </cell>
          <cell r="H84">
            <v>0</v>
          </cell>
          <cell r="I84">
            <v>430000000</v>
          </cell>
          <cell r="J84" t="str">
            <v>Кызылординская обл. г. Кызылорда, пгт. Тасбугет, ул. Амангельды 100</v>
          </cell>
          <cell r="K84" t="str">
            <v>Январь, Февраль</v>
          </cell>
          <cell r="L84" t="str">
            <v>РК, г. Кызылорда, склад ГУ "КГМ"</v>
          </cell>
          <cell r="M84" t="str">
            <v>DDP</v>
          </cell>
          <cell r="N84" t="str">
            <v>В течение 90 дней</v>
          </cell>
          <cell r="O84" t="str">
            <v>авансовый платеж-0%, оставшаяся часть в течении 30 рабочих дней с момента подписания акта приема-передачи поставленных товаров</v>
          </cell>
          <cell r="P84" t="str">
            <v>796</v>
          </cell>
          <cell r="Q84" t="str">
            <v>штука</v>
          </cell>
          <cell r="R84">
            <v>30</v>
          </cell>
          <cell r="S84">
            <v>278.2</v>
          </cell>
          <cell r="T84">
            <v>8346</v>
          </cell>
          <cell r="U84">
            <v>9347.52</v>
          </cell>
          <cell r="W84">
            <v>2017</v>
          </cell>
        </row>
        <row r="85">
          <cell r="A85" t="str">
            <v>49 Т</v>
          </cell>
          <cell r="B85" t="str">
            <v>ТОО СП "КазГерМунай"</v>
          </cell>
          <cell r="C85" t="str">
            <v xml:space="preserve">32.91.11.900.001.00.0796.000000000000 </v>
          </cell>
          <cell r="D85" t="str">
            <v>Губка</v>
          </cell>
          <cell r="E85" t="str">
            <v>для мытья посуды</v>
          </cell>
          <cell r="F85" t="str">
            <v>Губка для  посуды</v>
          </cell>
          <cell r="G85" t="str">
            <v>ОИ</v>
          </cell>
          <cell r="H85">
            <v>0</v>
          </cell>
          <cell r="I85">
            <v>430000000</v>
          </cell>
          <cell r="J85" t="str">
            <v>Кызылординская обл. г. Кызылорда, пгт. Тасбугет, ул. Амангельды 100</v>
          </cell>
          <cell r="K85" t="str">
            <v>Январь, Февраль</v>
          </cell>
          <cell r="L85" t="str">
            <v>РК, г. Кызылорда, склад ГУ "КГМ"</v>
          </cell>
          <cell r="M85" t="str">
            <v>DDP</v>
          </cell>
          <cell r="N85" t="str">
            <v>В течение 90 дней</v>
          </cell>
          <cell r="O85" t="str">
            <v>авансовый платеж-0%, оставшаяся часть в течении 30 рабочих дней с момента подписания акта приема-передачи поставленных товаров</v>
          </cell>
          <cell r="P85">
            <v>5111</v>
          </cell>
          <cell r="Q85" t="str">
            <v>Одна пачка</v>
          </cell>
          <cell r="R85">
            <v>20</v>
          </cell>
          <cell r="S85">
            <v>80.25</v>
          </cell>
          <cell r="T85">
            <v>1605</v>
          </cell>
          <cell r="U85">
            <v>1797.6000000000001</v>
          </cell>
          <cell r="W85">
            <v>2017</v>
          </cell>
        </row>
        <row r="86">
          <cell r="A86" t="str">
            <v>50 Т</v>
          </cell>
          <cell r="B86" t="str">
            <v>ТОО СП "КазГерМунай"</v>
          </cell>
          <cell r="C86" t="str">
            <v>13.92.21.700.000.00.0736.000000000002</v>
          </cell>
          <cell r="D86" t="str">
            <v xml:space="preserve">Мешок </v>
          </cell>
          <cell r="E86" t="str">
            <v xml:space="preserve"> упаковочный, для мусора, из полиэтилена, повышенной прочности, с завязками</v>
          </cell>
          <cell r="F86" t="str">
            <v>Мешок для мусора 120 л</v>
          </cell>
          <cell r="G86" t="str">
            <v>ОИ</v>
          </cell>
          <cell r="H86">
            <v>0</v>
          </cell>
          <cell r="I86">
            <v>430000000</v>
          </cell>
          <cell r="J86" t="str">
            <v>Кызылординская обл. г. Кызылорда, пгт. Тасбугет, ул. Амангельды 100</v>
          </cell>
          <cell r="K86" t="str">
            <v>Январь, Февраль</v>
          </cell>
          <cell r="L86" t="str">
            <v>РК, г. Кызылорда, склад ГУ "КГМ"</v>
          </cell>
          <cell r="M86" t="str">
            <v>DDP</v>
          </cell>
          <cell r="N86" t="str">
            <v>В течение 90 дней</v>
          </cell>
          <cell r="O86" t="str">
            <v>авансовый платеж-0%, оставшаяся часть в течении 30 рабочих дней с момента подписания акта приема-передачи поставленных товаров</v>
          </cell>
          <cell r="P86">
            <v>736</v>
          </cell>
          <cell r="Q86" t="str">
            <v>Рулон</v>
          </cell>
          <cell r="R86">
            <v>1200</v>
          </cell>
          <cell r="S86">
            <v>347.75</v>
          </cell>
          <cell r="T86">
            <v>417300</v>
          </cell>
          <cell r="U86">
            <v>467376.00000000006</v>
          </cell>
          <cell r="W86">
            <v>2017</v>
          </cell>
        </row>
        <row r="87">
          <cell r="A87" t="str">
            <v>51 Т</v>
          </cell>
          <cell r="B87" t="str">
            <v>ТОО СП "КазГерМунай"</v>
          </cell>
          <cell r="C87" t="str">
            <v>13.95.10.700.001.01.0778.000000000000</v>
          </cell>
          <cell r="D87" t="str">
            <v>Салфетка</v>
          </cell>
          <cell r="E87" t="str">
            <v>техническая, из микрофибры, сухая</v>
          </cell>
          <cell r="F87" t="str">
            <v>Протирочные салфетки</v>
          </cell>
          <cell r="G87" t="str">
            <v>ОИ</v>
          </cell>
          <cell r="H87">
            <v>0</v>
          </cell>
          <cell r="I87">
            <v>430000000</v>
          </cell>
          <cell r="J87" t="str">
            <v>Кызылординская обл. г. Кызылорда, пгт. Тасбугет, ул. Амангельды 100</v>
          </cell>
          <cell r="K87" t="str">
            <v>Январь, Февраль</v>
          </cell>
          <cell r="L87" t="str">
            <v>РК, г. Кызылорда, склад ГУ "КГМ"</v>
          </cell>
          <cell r="M87" t="str">
            <v>DDP</v>
          </cell>
          <cell r="N87" t="str">
            <v>В течение 90 дней</v>
          </cell>
          <cell r="O87" t="str">
            <v>авансовый платеж-0%, оставшаяся часть в течении 30 рабочих дней с момента подписания акта приема-передачи поставленных товаров</v>
          </cell>
          <cell r="P87" t="str">
            <v>778</v>
          </cell>
          <cell r="Q87" t="str">
            <v>Упаковка</v>
          </cell>
          <cell r="R87">
            <v>20</v>
          </cell>
          <cell r="S87">
            <v>1091.4000000000001</v>
          </cell>
          <cell r="T87">
            <v>21828</v>
          </cell>
          <cell r="U87">
            <v>24447.360000000001</v>
          </cell>
          <cell r="W87">
            <v>2017</v>
          </cell>
        </row>
        <row r="88">
          <cell r="A88" t="str">
            <v>52 Т</v>
          </cell>
          <cell r="B88" t="str">
            <v>ТОО СП "КазГерМунай"</v>
          </cell>
          <cell r="C88" t="str">
            <v>17.12.20.900.001.01.5111.000000000000</v>
          </cell>
          <cell r="D88" t="str">
            <v xml:space="preserve">Салфетка </v>
          </cell>
          <cell r="E88" t="str">
            <v>гигиеническая, бумажная</v>
          </cell>
          <cell r="F88" t="str">
            <v>Салфетка бумажная</v>
          </cell>
          <cell r="G88" t="str">
            <v>ОИ</v>
          </cell>
          <cell r="H88">
            <v>0</v>
          </cell>
          <cell r="I88">
            <v>430000000</v>
          </cell>
          <cell r="J88" t="str">
            <v>Кызылординская обл. г. Кызылорда, пгт. Тасбугет, ул. Амангельды 100</v>
          </cell>
          <cell r="K88" t="str">
            <v>Январь, Февраль</v>
          </cell>
          <cell r="L88" t="str">
            <v>РК, г. Кызылорда, склад ГУ "КГМ"</v>
          </cell>
          <cell r="M88" t="str">
            <v>DDP</v>
          </cell>
          <cell r="N88" t="str">
            <v>В течение 90 дней</v>
          </cell>
          <cell r="O88" t="str">
            <v>авансовый платеж-0%, оставшаяся часть в течении 30 рабочих дней с момента подписания акта приема-передачи поставленных товаров</v>
          </cell>
          <cell r="P88">
            <v>5111</v>
          </cell>
          <cell r="Q88" t="str">
            <v>Одна пачка</v>
          </cell>
          <cell r="R88">
            <v>150</v>
          </cell>
          <cell r="S88">
            <v>123.05000000000001</v>
          </cell>
          <cell r="T88">
            <v>18457.5</v>
          </cell>
          <cell r="U88">
            <v>20672.400000000001</v>
          </cell>
          <cell r="W88">
            <v>2017</v>
          </cell>
        </row>
        <row r="89">
          <cell r="A89" t="str">
            <v>53 Т</v>
          </cell>
          <cell r="B89" t="str">
            <v>ТОО СП "КазГерМунай"</v>
          </cell>
          <cell r="C89" t="str">
            <v xml:space="preserve">32.91.11.900.005.00.0796.000000000001 </v>
          </cell>
          <cell r="D89" t="str">
            <v>Веник</v>
          </cell>
          <cell r="E89" t="str">
            <v>из материалов растительного происхождения</v>
          </cell>
          <cell r="F89" t="str">
            <v>Веник</v>
          </cell>
          <cell r="G89" t="str">
            <v>ОИ</v>
          </cell>
          <cell r="H89">
            <v>0</v>
          </cell>
          <cell r="I89">
            <v>430000000</v>
          </cell>
          <cell r="J89" t="str">
            <v>Кызылординская обл. г. Кызылорда, пгт. Тасбугет, ул. Амангельды 100</v>
          </cell>
          <cell r="K89" t="str">
            <v>Январь, Февраль</v>
          </cell>
          <cell r="L89" t="str">
            <v>РК, г. Кызылорда, склад ГУ "КГМ"</v>
          </cell>
          <cell r="M89" t="str">
            <v>DDP</v>
          </cell>
          <cell r="N89" t="str">
            <v>В течение 90 дней</v>
          </cell>
          <cell r="O89" t="str">
            <v>авансовый платеж-0%, оставшаяся часть в течении 30 рабочих дней с момента подписания акта приема-передачи поставленных товаров</v>
          </cell>
          <cell r="P89" t="str">
            <v>796</v>
          </cell>
          <cell r="Q89" t="str">
            <v>штука</v>
          </cell>
          <cell r="R89">
            <v>1</v>
          </cell>
          <cell r="S89">
            <v>529.65</v>
          </cell>
          <cell r="T89">
            <v>529.65</v>
          </cell>
          <cell r="U89">
            <v>593.20800000000008</v>
          </cell>
          <cell r="W89">
            <v>2017</v>
          </cell>
        </row>
        <row r="90">
          <cell r="A90" t="str">
            <v>54 Т</v>
          </cell>
          <cell r="B90" t="str">
            <v>ТОО СП "КазГерМунай"</v>
          </cell>
          <cell r="C90" t="str">
            <v>32.91.11.300.000.00.0796.000000000002</v>
          </cell>
          <cell r="D90" t="str">
            <v>Швабра</v>
          </cell>
          <cell r="E90" t="str">
            <v>для уборки</v>
          </cell>
          <cell r="F90" t="str">
            <v>Швабра для мытья пола</v>
          </cell>
          <cell r="G90" t="str">
            <v>ОИ</v>
          </cell>
          <cell r="H90">
            <v>0</v>
          </cell>
          <cell r="I90">
            <v>430000000</v>
          </cell>
          <cell r="J90" t="str">
            <v>Кызылординская обл. г. Кызылорда, пгт. Тасбугет, ул. Амангельды 100</v>
          </cell>
          <cell r="K90" t="str">
            <v>Январь, Февраль</v>
          </cell>
          <cell r="L90" t="str">
            <v>РК, г. Кызылорда, склад ГУ "КГМ"</v>
          </cell>
          <cell r="M90" t="str">
            <v>DDP</v>
          </cell>
          <cell r="N90" t="str">
            <v>В течение 90 дней</v>
          </cell>
          <cell r="O90" t="str">
            <v>авансовый платеж-0%, оставшаяся часть в течении 30 рабочих дней с момента подписания акта приема-передачи поставленных товаров</v>
          </cell>
          <cell r="P90" t="str">
            <v>796</v>
          </cell>
          <cell r="Q90" t="str">
            <v>штука</v>
          </cell>
          <cell r="R90">
            <v>1</v>
          </cell>
          <cell r="S90">
            <v>3156.5</v>
          </cell>
          <cell r="T90">
            <v>3156.5</v>
          </cell>
          <cell r="U90">
            <v>3535.28</v>
          </cell>
          <cell r="W90">
            <v>2017</v>
          </cell>
        </row>
        <row r="91">
          <cell r="A91" t="str">
            <v>55 Т</v>
          </cell>
          <cell r="B91" t="str">
            <v>ТОО СП "КазГерМунай"</v>
          </cell>
          <cell r="C91" t="str">
            <v>25.73.30.970.003.00.0796.000000000001</v>
          </cell>
          <cell r="D91" t="str">
            <v>Совок</v>
          </cell>
          <cell r="E91" t="str">
            <v>пластиковый</v>
          </cell>
          <cell r="F91" t="str">
            <v>Совок</v>
          </cell>
          <cell r="G91" t="str">
            <v>ОИ</v>
          </cell>
          <cell r="H91">
            <v>0</v>
          </cell>
          <cell r="I91">
            <v>430000000</v>
          </cell>
          <cell r="J91" t="str">
            <v>Кызылординская обл. г. Кызылорда, пгт. Тасбугет, ул. Амангельды 100</v>
          </cell>
          <cell r="K91" t="str">
            <v>Январь, Февраль</v>
          </cell>
          <cell r="L91" t="str">
            <v>РК, г. Кызылорда, склад ГУ "КГМ"</v>
          </cell>
          <cell r="M91" t="str">
            <v>DDP</v>
          </cell>
          <cell r="N91" t="str">
            <v>В течение 90 дней</v>
          </cell>
          <cell r="O91" t="str">
            <v>авансовый платеж-0%, оставшаяся часть в течении 30 рабочих дней с момента подписания акта приема-передачи поставленных товаров</v>
          </cell>
          <cell r="P91" t="str">
            <v>796</v>
          </cell>
          <cell r="Q91" t="str">
            <v>штука</v>
          </cell>
          <cell r="R91">
            <v>1</v>
          </cell>
          <cell r="S91">
            <v>160.5</v>
          </cell>
          <cell r="T91">
            <v>160.5</v>
          </cell>
          <cell r="U91">
            <v>179.76000000000002</v>
          </cell>
          <cell r="W91">
            <v>2017</v>
          </cell>
        </row>
        <row r="92">
          <cell r="A92" t="str">
            <v>56 Т</v>
          </cell>
          <cell r="B92" t="str">
            <v>ТОО СП "КазГерМунай"</v>
          </cell>
          <cell r="C92" t="str">
            <v xml:space="preserve">15.20.32.920.000.01.0715.000000000003 </v>
          </cell>
          <cell r="D92" t="str">
            <v>Полуботинки</v>
          </cell>
          <cell r="E92" t="str">
            <v>для защиты от механических воздействий, мужские, из комбинированного материала, утепленные, ГОСТ 28507-99</v>
          </cell>
          <cell r="F92" t="str">
            <v xml:space="preserve">Спецобувь зимняя предназначена для защиты от механических воздействий, колебаний температуры внешней среды, нефти, нефтепродуктов и общепроизводственных загрязнений. </v>
          </cell>
          <cell r="G92" t="str">
            <v>ОТП</v>
          </cell>
          <cell r="H92">
            <v>0</v>
          </cell>
          <cell r="I92">
            <v>430000000</v>
          </cell>
          <cell r="J92" t="str">
            <v>Кызылординская обл. г. Кызылорда, пгт. Тасбугет, ул. Амангельды 100</v>
          </cell>
          <cell r="K92" t="str">
            <v>Ноябрь, декабрь 2016</v>
          </cell>
          <cell r="L92" t="str">
            <v>Кызылординская обл., м/р "Акшабулак", склад "КГМ"</v>
          </cell>
          <cell r="M92" t="str">
            <v>DDP</v>
          </cell>
          <cell r="N92" t="str">
            <v>В течение 90 дней</v>
          </cell>
          <cell r="O92" t="str">
            <v>авансовый платеж-0%, оставшаяся часть в течении 30 рабочих дней с момента подписания акта приема-передачи поставленных товаров</v>
          </cell>
          <cell r="P92">
            <v>715</v>
          </cell>
          <cell r="Q92" t="str">
            <v>Пара</v>
          </cell>
          <cell r="R92">
            <v>150</v>
          </cell>
          <cell r="S92">
            <v>42265</v>
          </cell>
          <cell r="T92">
            <v>0</v>
          </cell>
          <cell r="U92">
            <v>0</v>
          </cell>
          <cell r="W92">
            <v>2017</v>
          </cell>
        </row>
        <row r="93">
          <cell r="A93" t="str">
            <v>56-1 Т</v>
          </cell>
          <cell r="B93" t="str">
            <v>ТОО СП "КазГерМунай"</v>
          </cell>
          <cell r="C93" t="str">
            <v xml:space="preserve">15.20.32.920.000.01.0715.000000000003 </v>
          </cell>
          <cell r="D93" t="str">
            <v>Полуботинки</v>
          </cell>
          <cell r="E93" t="str">
            <v>для защиты от механических воздействий, мужские, из комбинированного материала, утепленные, ГОСТ 28507-99</v>
          </cell>
          <cell r="F93" t="str">
            <v xml:space="preserve">Спецобувь зимняя предназначена для защиты от механических воздействий, колебаний температуры внешней среды, нефти, нефтепродуктов и общепроизводственных загрязнений. </v>
          </cell>
          <cell r="G93" t="str">
            <v>ОТП</v>
          </cell>
          <cell r="H93">
            <v>0</v>
          </cell>
          <cell r="I93">
            <v>430000000</v>
          </cell>
          <cell r="J93" t="str">
            <v>Кызылординская обл. г. Кызылорда, пгт. Тасбугет, ул. Амангельды 100</v>
          </cell>
          <cell r="K93" t="str">
            <v>Январь, Февраль</v>
          </cell>
          <cell r="L93" t="str">
            <v>Кызылординская обл., м/р "Акшабулак", склад "КГМ"</v>
          </cell>
          <cell r="M93" t="str">
            <v>DDP</v>
          </cell>
          <cell r="N93" t="str">
            <v>В течение 90 дней</v>
          </cell>
          <cell r="O93" t="str">
            <v>авансовый платеж-0%, оставшаяся часть в течении 30 рабочих дней с момента подписания акта приема-передачи поставленных товаров</v>
          </cell>
          <cell r="P93">
            <v>715</v>
          </cell>
          <cell r="Q93" t="str">
            <v>Пара</v>
          </cell>
          <cell r="R93">
            <v>150</v>
          </cell>
          <cell r="S93">
            <v>42265</v>
          </cell>
          <cell r="T93">
            <v>6339750</v>
          </cell>
          <cell r="U93">
            <v>7100520.0000000009</v>
          </cell>
          <cell r="W93">
            <v>2017</v>
          </cell>
        </row>
        <row r="94">
          <cell r="A94" t="str">
            <v>57 Т</v>
          </cell>
          <cell r="B94" t="str">
            <v>ТОО СП "КазГерМунай"</v>
          </cell>
          <cell r="C94" t="str">
            <v>14.31.10.600.000.00.0715.000000000000</v>
          </cell>
          <cell r="D94" t="str">
            <v xml:space="preserve">Носки </v>
          </cell>
          <cell r="E94" t="str">
            <v xml:space="preserve"> мужские, из хлопчатобумажной пряжи, ГОСТ 8541-94</v>
          </cell>
          <cell r="F94" t="str">
            <v xml:space="preserve">Носки зимние плотные  теплые носки. Состав: хлопок,   нейлон.  </v>
          </cell>
          <cell r="G94" t="str">
            <v>ЦП</v>
          </cell>
          <cell r="H94">
            <v>0</v>
          </cell>
          <cell r="I94">
            <v>430000000</v>
          </cell>
          <cell r="J94" t="str">
            <v>Кызылординская обл. г. Кызылорда, пгт. Тасбугет, ул. Амангельды 100</v>
          </cell>
          <cell r="K94" t="str">
            <v>Ноябрь, декабрь 2016</v>
          </cell>
          <cell r="L94" t="str">
            <v>Кызылординская обл., м/р "Акшабулак", склад "КГМ"</v>
          </cell>
          <cell r="M94" t="str">
            <v>DDP</v>
          </cell>
          <cell r="N94" t="str">
            <v>В течение 90 дней</v>
          </cell>
          <cell r="O94" t="str">
            <v>авансовый платеж-0%, оставшаяся часть в течении 30 рабочих дней с момента подписания акта приема-передачи поставленных товаров</v>
          </cell>
          <cell r="P94">
            <v>715</v>
          </cell>
          <cell r="Q94" t="str">
            <v>Пара</v>
          </cell>
          <cell r="R94">
            <v>1000</v>
          </cell>
          <cell r="S94">
            <v>2383.4250000000002</v>
          </cell>
          <cell r="T94">
            <v>2383425</v>
          </cell>
          <cell r="U94">
            <v>2669436.0000000005</v>
          </cell>
          <cell r="W94">
            <v>2017</v>
          </cell>
        </row>
        <row r="95">
          <cell r="A95" t="str">
            <v>58 Т</v>
          </cell>
          <cell r="B95" t="str">
            <v>ТОО СП "КазГерМунай"</v>
          </cell>
          <cell r="C95" t="str">
            <v>14.14.30.120.000.00.0839.000000000000</v>
          </cell>
          <cell r="D95" t="str">
            <v>Белье нательное</v>
          </cell>
          <cell r="E95" t="str">
            <v xml:space="preserve"> нательного белья, мужской, трикотажный из хлопчатобумажной пряжи, состоит из кальсон и нательной фуфайки, утепленный, ГОСТ 31408-2009</v>
          </cell>
          <cell r="F95" t="str">
            <v>Белье нательное кофта с длинным рукавом и кальсоны (Термобелье).</v>
          </cell>
          <cell r="G95" t="str">
            <v>ЦП</v>
          </cell>
          <cell r="H95">
            <v>0</v>
          </cell>
          <cell r="I95">
            <v>430000000</v>
          </cell>
          <cell r="J95" t="str">
            <v>Кызылординская обл. г. Кызылорда, пгт. Тасбугет, ул. Амангельды 100</v>
          </cell>
          <cell r="K95" t="str">
            <v>Ноябрь, декабрь 2016</v>
          </cell>
          <cell r="L95" t="str">
            <v>Кызылординская обл., м/р "Акшабулак", склад "КГМ"</v>
          </cell>
          <cell r="M95" t="str">
            <v>DDP</v>
          </cell>
          <cell r="N95" t="str">
            <v>В течение 90 дней</v>
          </cell>
          <cell r="O95" t="str">
            <v>авансовый платеж-0%, оставшаяся часть в течении 30 рабочих дней с момента подписания акта приема-передачи поставленных товаров</v>
          </cell>
          <cell r="P95" t="str">
            <v>839</v>
          </cell>
          <cell r="Q95" t="str">
            <v>Комплект</v>
          </cell>
          <cell r="R95">
            <v>1000</v>
          </cell>
          <cell r="S95">
            <v>6714.25</v>
          </cell>
          <cell r="T95">
            <v>0</v>
          </cell>
          <cell r="U95">
            <v>0</v>
          </cell>
          <cell r="W95">
            <v>2017</v>
          </cell>
        </row>
        <row r="96">
          <cell r="A96" t="str">
            <v>58-1 Т</v>
          </cell>
          <cell r="B96" t="str">
            <v>ТОО СП "КазГерМунай"</v>
          </cell>
          <cell r="C96" t="str">
            <v>14.14.30.120.000.00.0839.000000000000</v>
          </cell>
          <cell r="D96" t="str">
            <v>Белье нательное</v>
          </cell>
          <cell r="E96" t="str">
            <v xml:space="preserve"> нательного белья, мужской, трикотажный из хлопчатобумажной пряжи, состоит из кальсон и нательной фуфайки, утепленный, ГОСТ 31408-2009</v>
          </cell>
          <cell r="F96" t="str">
            <v>Белье нательное кофта с длинным рукавом и кальсоны (Термобелье).</v>
          </cell>
          <cell r="G96" t="str">
            <v>ЦП</v>
          </cell>
          <cell r="H96">
            <v>70</v>
          </cell>
          <cell r="I96">
            <v>430000000</v>
          </cell>
          <cell r="J96" t="str">
            <v>Кызылординская обл. г. Кызылорда, пгт. Тасбугет, ул. Амангельды 100</v>
          </cell>
          <cell r="K96" t="str">
            <v>Январь, Февраль</v>
          </cell>
          <cell r="L96" t="str">
            <v>Кызылординская обл., м/р "Акшабулак", склад "КГМ"</v>
          </cell>
          <cell r="M96" t="str">
            <v>DDP</v>
          </cell>
          <cell r="N96" t="str">
            <v>В течение 90 дней</v>
          </cell>
          <cell r="O96" t="str">
            <v>авансовый платеж-30%, оставшаяся часть в течении 30 рабочих дней с момента подписания акта приема-передачи поставленных товаров</v>
          </cell>
          <cell r="P96" t="str">
            <v>839</v>
          </cell>
          <cell r="Q96" t="str">
            <v>Комплект</v>
          </cell>
          <cell r="R96">
            <v>1000</v>
          </cell>
          <cell r="S96">
            <v>6714.25</v>
          </cell>
          <cell r="T96">
            <v>0</v>
          </cell>
          <cell r="U96">
            <v>0</v>
          </cell>
          <cell r="V96" t="str">
            <v>ТПХ</v>
          </cell>
          <cell r="W96">
            <v>2017</v>
          </cell>
          <cell r="X96" t="str">
            <v>8; 11; 15;</v>
          </cell>
        </row>
        <row r="97">
          <cell r="A97" t="str">
            <v>58-2 Т</v>
          </cell>
          <cell r="B97" t="str">
            <v>ТОО СП "КазГерМунай"</v>
          </cell>
          <cell r="C97" t="str">
            <v>14.14.30.120.000.00.0839.000000000000</v>
          </cell>
          <cell r="D97" t="str">
            <v>Белье нательное</v>
          </cell>
          <cell r="E97" t="str">
            <v xml:space="preserve"> нательного белья, мужской, трикотажный из хлопчатобумажной пряжи, состоит из кальсон и нательной фуфайки, утепленный, ГОСТ 31408-2009</v>
          </cell>
          <cell r="F97" t="str">
            <v>Белье нательное кофта с длинным рукавом и кальсоны (Термобелье).</v>
          </cell>
          <cell r="G97" t="str">
            <v>ЦП</v>
          </cell>
          <cell r="H97">
            <v>0</v>
          </cell>
          <cell r="I97">
            <v>430000000</v>
          </cell>
          <cell r="J97" t="str">
            <v>Кызылординская обл. г. Кызылорда, пгт. Тасбугет, ул. Амангельды 100</v>
          </cell>
          <cell r="K97" t="str">
            <v>Январь, Февраль</v>
          </cell>
          <cell r="L97" t="str">
            <v>Кызылординская обл., м/р "Акшабулак", склад "КГМ"</v>
          </cell>
          <cell r="M97" t="str">
            <v>DDP</v>
          </cell>
          <cell r="N97" t="str">
            <v>В течение 90 дней</v>
          </cell>
          <cell r="O97" t="str">
            <v>авансовый платеж-0%, оставшаяся часть в течении 30 рабочих дней с момента подписания акта приема-передачи поставленных товаров</v>
          </cell>
          <cell r="P97" t="str">
            <v>839</v>
          </cell>
          <cell r="Q97" t="str">
            <v>Комплект</v>
          </cell>
          <cell r="R97">
            <v>1000</v>
          </cell>
          <cell r="S97">
            <v>6714.25</v>
          </cell>
          <cell r="T97">
            <v>6714250</v>
          </cell>
          <cell r="U97">
            <v>7519960.0000000009</v>
          </cell>
          <cell r="W97">
            <v>2017</v>
          </cell>
          <cell r="X97" t="str">
            <v>8; 15;</v>
          </cell>
        </row>
        <row r="98">
          <cell r="A98" t="str">
            <v>59 Т</v>
          </cell>
          <cell r="B98" t="str">
            <v>ТОО СП "КазГерМунай"</v>
          </cell>
          <cell r="C98" t="str">
            <v>15.12.12.900.000.02.0796.000000000001</v>
          </cell>
          <cell r="D98" t="str">
            <v xml:space="preserve">Сумка  </v>
          </cell>
          <cell r="E98" t="str">
            <v>дорожная, из текстильных материалов</v>
          </cell>
          <cell r="F98" t="str">
            <v xml:space="preserve">Сумка обширная из водоотталкивающего износостойкого материала. </v>
          </cell>
          <cell r="G98" t="str">
            <v>ОИ</v>
          </cell>
          <cell r="H98">
            <v>0</v>
          </cell>
          <cell r="I98">
            <v>430000000</v>
          </cell>
          <cell r="J98" t="str">
            <v>Кызылординская обл. г. Кызылорда, пгт. Тасбугет, ул. Амангельды 100</v>
          </cell>
          <cell r="K98" t="str">
            <v>Ноябрь, декабрь 2016</v>
          </cell>
          <cell r="L98" t="str">
            <v>Кызылординская обл., м/р "Акшабулак", склад "КГМ"</v>
          </cell>
          <cell r="M98" t="str">
            <v>DDP</v>
          </cell>
          <cell r="N98" t="str">
            <v>В течение 90 дней</v>
          </cell>
          <cell r="O98" t="str">
            <v>авансовый платеж-0%, оставшаяся часть в течении 30 рабочих дней с момента подписания акта приема-передачи поставленных товаров</v>
          </cell>
          <cell r="P98" t="str">
            <v>796</v>
          </cell>
          <cell r="Q98" t="str">
            <v>штука</v>
          </cell>
          <cell r="R98">
            <v>100</v>
          </cell>
          <cell r="S98">
            <v>10165</v>
          </cell>
          <cell r="T98">
            <v>0</v>
          </cell>
          <cell r="U98">
            <v>0</v>
          </cell>
          <cell r="W98">
            <v>2017</v>
          </cell>
        </row>
        <row r="99">
          <cell r="A99" t="str">
            <v>59-1 Т</v>
          </cell>
          <cell r="B99" t="str">
            <v>ТОО СП "КазГерМунай"</v>
          </cell>
          <cell r="C99" t="str">
            <v>15.12.12.900.000.02.0796.000000000001</v>
          </cell>
          <cell r="D99" t="str">
            <v xml:space="preserve">Сумка  </v>
          </cell>
          <cell r="E99" t="str">
            <v>дорожная, из текстильных материалов</v>
          </cell>
          <cell r="F99" t="str">
            <v xml:space="preserve">Сумка обширная из водоотталкивающего износостойкого материала. </v>
          </cell>
          <cell r="G99" t="str">
            <v>ЦП</v>
          </cell>
          <cell r="H99">
            <v>0</v>
          </cell>
          <cell r="I99">
            <v>430000000</v>
          </cell>
          <cell r="J99" t="str">
            <v>Кызылординская обл. г. Кызылорда, пгт. Тасбугет, ул. Амангельды 100</v>
          </cell>
          <cell r="K99" t="str">
            <v>Ноябрь, декабрь 2016</v>
          </cell>
          <cell r="L99" t="str">
            <v>Кызылординская обл., м/р "Акшабулак", склад "КГМ"</v>
          </cell>
          <cell r="M99" t="str">
            <v>DDP</v>
          </cell>
          <cell r="N99" t="str">
            <v>В течение 90 дней</v>
          </cell>
          <cell r="O99" t="str">
            <v>авансовый платеж-0%, оставшаяся часть в течении 30 рабочих дней с момента подписания акта приема-передачи поставленных товаров</v>
          </cell>
          <cell r="P99" t="str">
            <v>796</v>
          </cell>
          <cell r="Q99" t="str">
            <v>штука</v>
          </cell>
          <cell r="R99">
            <v>100</v>
          </cell>
          <cell r="S99">
            <v>10165</v>
          </cell>
          <cell r="T99">
            <v>1016500</v>
          </cell>
          <cell r="U99">
            <v>1138480</v>
          </cell>
          <cell r="W99">
            <v>2017</v>
          </cell>
          <cell r="X99" t="str">
            <v>7;</v>
          </cell>
        </row>
        <row r="100">
          <cell r="A100" t="str">
            <v>60 Т</v>
          </cell>
          <cell r="B100" t="str">
            <v>ТОО СП "КазГерМунай"</v>
          </cell>
          <cell r="C100" t="str">
            <v>32.50.42.500.000.00.0796.000000000001</v>
          </cell>
          <cell r="D100" t="str">
            <v xml:space="preserve">Очки  </v>
          </cell>
          <cell r="E100" t="str">
            <v>солнцезащитные, линза из пластмасс</v>
          </cell>
          <cell r="F100" t="str">
            <v xml:space="preserve">Очки солнцезащитные. Легкие поликарбонатные, ударопрочные, с защитой от ультрафиолета и царапин. </v>
          </cell>
          <cell r="G100" t="str">
            <v>ЦП</v>
          </cell>
          <cell r="H100">
            <v>0</v>
          </cell>
          <cell r="I100">
            <v>430000000</v>
          </cell>
          <cell r="J100" t="str">
            <v>Кызылординская обл. г. Кызылорда, пгт. Тасбугет, ул. Амангельды 100</v>
          </cell>
          <cell r="K100" t="str">
            <v>Ноябрь, декабрь 2016</v>
          </cell>
          <cell r="L100" t="str">
            <v>Кызылординская обл., м/р "Акшабулак", склад "КГМ"</v>
          </cell>
          <cell r="M100" t="str">
            <v>DDP</v>
          </cell>
          <cell r="N100" t="str">
            <v>В течение 90 дней</v>
          </cell>
          <cell r="O100" t="str">
            <v>авансовый платеж-0%, оставшаяся часть в течении 30 рабочих дней с момента подписания акта приема-передачи поставленных товаров</v>
          </cell>
          <cell r="P100" t="str">
            <v>796</v>
          </cell>
          <cell r="Q100" t="str">
            <v>штука</v>
          </cell>
          <cell r="R100">
            <v>800</v>
          </cell>
          <cell r="S100">
            <v>3798.5</v>
          </cell>
          <cell r="T100">
            <v>3038800</v>
          </cell>
          <cell r="U100">
            <v>3403456.0000000005</v>
          </cell>
          <cell r="W100">
            <v>2017</v>
          </cell>
        </row>
        <row r="101">
          <cell r="A101" t="str">
            <v>61 Т</v>
          </cell>
          <cell r="B101" t="str">
            <v>ТОО СП "КазГерМунай"</v>
          </cell>
          <cell r="C101" t="str">
            <v>26.51.52.700.002.00.0796.000000000000</v>
          </cell>
          <cell r="D101" t="str">
            <v>Манометр</v>
          </cell>
          <cell r="E101"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101" t="str">
            <v>Манометр диапазон -1..3 бар, резьба 1/2"NPT c разделителем  Диам шкалы 100 мм  заполненный  силиконом</v>
          </cell>
          <cell r="G101" t="str">
            <v>ОТП</v>
          </cell>
          <cell r="H101">
            <v>0</v>
          </cell>
          <cell r="I101">
            <v>430000000</v>
          </cell>
          <cell r="J101" t="str">
            <v>Кызылординская обл. г. Кызылорда, пгт. Тасбугет, ул. Амангельды 100</v>
          </cell>
          <cell r="K101" t="str">
            <v>Ноябрь, декабрь 2016</v>
          </cell>
          <cell r="L101" t="str">
            <v>Кызылординская обл., м/р "Акшабулак", склад "КГМ"</v>
          </cell>
          <cell r="M101" t="str">
            <v>DDP</v>
          </cell>
          <cell r="N101" t="str">
            <v>В течение 90 дней</v>
          </cell>
          <cell r="O101" t="str">
            <v>авансовый платеж-0%, оставшаяся часть в течении 30 рабочих дней с момента подписания акта приема-передачи поставленных товаров</v>
          </cell>
          <cell r="P101" t="str">
            <v>796</v>
          </cell>
          <cell r="Q101" t="str">
            <v>штука</v>
          </cell>
          <cell r="R101">
            <v>5</v>
          </cell>
          <cell r="S101">
            <v>88810</v>
          </cell>
          <cell r="T101">
            <v>0</v>
          </cell>
          <cell r="U101">
            <v>0</v>
          </cell>
          <cell r="W101">
            <v>2017</v>
          </cell>
          <cell r="X101" t="str">
            <v>Исключен;</v>
          </cell>
        </row>
        <row r="102">
          <cell r="A102" t="str">
            <v>62 Т</v>
          </cell>
          <cell r="B102" t="str">
            <v>ТОО СП "КазГерМунай"</v>
          </cell>
          <cell r="C102" t="str">
            <v>26.51.52.700.002.00.0796.000000000000</v>
          </cell>
          <cell r="D102" t="str">
            <v>Манометр</v>
          </cell>
          <cell r="E102"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102" t="str">
            <v xml:space="preserve">Манометр диапазон (0...6) бар, резьба 1/2"NPT, c разделителем, Диам шкалы 100 мм  заполненный  силиконом. Штуцер снизу. </v>
          </cell>
          <cell r="G102" t="str">
            <v>ОТП</v>
          </cell>
          <cell r="H102">
            <v>0</v>
          </cell>
          <cell r="I102">
            <v>430000000</v>
          </cell>
          <cell r="J102" t="str">
            <v>Кызылординская обл. г. Кызылорда, пгт. Тасбугет, ул. Амангельды 100</v>
          </cell>
          <cell r="K102" t="str">
            <v>Ноябрь, декабрь 2016</v>
          </cell>
          <cell r="L102" t="str">
            <v>Кызылординская обл., м/р "Акшабулак", склад "КГМ"</v>
          </cell>
          <cell r="M102" t="str">
            <v>DDP</v>
          </cell>
          <cell r="N102" t="str">
            <v>В течение 90 дней</v>
          </cell>
          <cell r="O102" t="str">
            <v>авансовый платеж-0%, оставшаяся часть в течении 30 рабочих дней с момента подписания акта приема-передачи поставленных товаров</v>
          </cell>
          <cell r="P102" t="str">
            <v>796</v>
          </cell>
          <cell r="Q102" t="str">
            <v>штука</v>
          </cell>
          <cell r="R102">
            <v>10</v>
          </cell>
          <cell r="S102">
            <v>80582.77</v>
          </cell>
          <cell r="T102">
            <v>0</v>
          </cell>
          <cell r="U102">
            <v>0</v>
          </cell>
          <cell r="W102">
            <v>2017</v>
          </cell>
          <cell r="X102" t="str">
            <v>Исключен;</v>
          </cell>
        </row>
        <row r="103">
          <cell r="A103" t="str">
            <v>63 Т</v>
          </cell>
          <cell r="B103" t="str">
            <v>ТОО СП "КазГерМунай"</v>
          </cell>
          <cell r="C103" t="str">
            <v>26.51.52.700.002.00.0796.000000000000</v>
          </cell>
          <cell r="D103" t="str">
            <v>Манометр</v>
          </cell>
          <cell r="E103"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103" t="str">
            <v xml:space="preserve">Манометр диапазон (0...10) бар, резьба 1/2"NPT, c разделителем, Диам шкалы 100 мм  заполненный  силиконом. Штуцер снизу. </v>
          </cell>
          <cell r="G103" t="str">
            <v>ОТП</v>
          </cell>
          <cell r="H103">
            <v>0</v>
          </cell>
          <cell r="I103">
            <v>430000000</v>
          </cell>
          <cell r="J103" t="str">
            <v>Кызылординская обл. г. Кызылорда, пгт. Тасбугет, ул. Амангельды 100</v>
          </cell>
          <cell r="K103" t="str">
            <v>Ноябрь, декабрь 2016</v>
          </cell>
          <cell r="L103" t="str">
            <v>Кызылординская обл., м/р "Акшабулак", склад "КГМ"</v>
          </cell>
          <cell r="M103" t="str">
            <v>DDP</v>
          </cell>
          <cell r="N103" t="str">
            <v>В течение 90 дней</v>
          </cell>
          <cell r="O103" t="str">
            <v>авансовый платеж-0%, оставшаяся часть в течении 30 рабочих дней с момента подписания акта приема-передачи поставленных товаров</v>
          </cell>
          <cell r="P103" t="str">
            <v>796</v>
          </cell>
          <cell r="Q103" t="str">
            <v>штука</v>
          </cell>
          <cell r="R103">
            <v>10</v>
          </cell>
          <cell r="S103">
            <v>80604.17</v>
          </cell>
          <cell r="T103">
            <v>0</v>
          </cell>
          <cell r="U103">
            <v>0</v>
          </cell>
          <cell r="W103">
            <v>2017</v>
          </cell>
          <cell r="X103" t="str">
            <v>Исключен;</v>
          </cell>
        </row>
        <row r="104">
          <cell r="A104" t="str">
            <v>64 Т</v>
          </cell>
          <cell r="B104" t="str">
            <v>ТОО СП "КазГерМунай"</v>
          </cell>
          <cell r="C104" t="str">
            <v>26.51.52.700.002.00.0796.000000000000</v>
          </cell>
          <cell r="D104" t="str">
            <v>Манометр</v>
          </cell>
          <cell r="E104"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104" t="str">
            <v xml:space="preserve">МанометрДиапазон (0...25) бар, резьба 1/2"NPT, c разделителем, Диам шкалы 100 мм  заполненный  силиконом. Штуцер снизу.  </v>
          </cell>
          <cell r="G104" t="str">
            <v>ОТП</v>
          </cell>
          <cell r="H104">
            <v>0</v>
          </cell>
          <cell r="I104">
            <v>430000000</v>
          </cell>
          <cell r="J104" t="str">
            <v>Кызылординская обл. г. Кызылорда, пгт. Тасбугет, ул. Амангельды 100</v>
          </cell>
          <cell r="K104" t="str">
            <v>Ноябрь, декабрь 2016</v>
          </cell>
          <cell r="L104" t="str">
            <v>Кызылординская обл., м/р "Акшабулак", склад "КГМ"</v>
          </cell>
          <cell r="M104" t="str">
            <v>DDP</v>
          </cell>
          <cell r="N104" t="str">
            <v>В течение 90 дней</v>
          </cell>
          <cell r="O104" t="str">
            <v>авансовый платеж-0%, оставшаяся часть в течении 30 рабочих дней с момента подписания акта приема-передачи поставленных товаров</v>
          </cell>
          <cell r="P104" t="str">
            <v>796</v>
          </cell>
          <cell r="Q104" t="str">
            <v>штука</v>
          </cell>
          <cell r="R104">
            <v>25</v>
          </cell>
          <cell r="S104">
            <v>92694.1</v>
          </cell>
          <cell r="T104">
            <v>0</v>
          </cell>
          <cell r="U104">
            <v>0</v>
          </cell>
          <cell r="W104">
            <v>2017</v>
          </cell>
        </row>
        <row r="105">
          <cell r="A105" t="str">
            <v>64-1 Т</v>
          </cell>
          <cell r="B105" t="str">
            <v>ТОО СП "КазГерМунай"</v>
          </cell>
          <cell r="C105" t="str">
            <v>26.51.52.700.002.00.0796.000000000000</v>
          </cell>
          <cell r="D105" t="str">
            <v>Манометр</v>
          </cell>
          <cell r="E105"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105" t="str">
            <v xml:space="preserve">МанометрДиапазон (0...25) бар, резьба 1/2"NPT, c разделителем, Диам шкалы 100 мм  заполненный  силиконом. Штуцер снизу.  </v>
          </cell>
          <cell r="G105" t="str">
            <v>ОТП</v>
          </cell>
          <cell r="H105">
            <v>0</v>
          </cell>
          <cell r="I105">
            <v>430000000</v>
          </cell>
          <cell r="J105" t="str">
            <v>Кызылординская обл. г. Кызылорда, пгт. Тасбугет, ул. Амангельды 100</v>
          </cell>
          <cell r="K105" t="str">
            <v>Март, апрель</v>
          </cell>
          <cell r="L105" t="str">
            <v>Кызылординская обл., м/р "Акшабулак", склад "КГМ"</v>
          </cell>
          <cell r="M105" t="str">
            <v>DDP</v>
          </cell>
          <cell r="N105" t="str">
            <v>В течение 90 дней</v>
          </cell>
          <cell r="O105" t="str">
            <v>авансовый платеж-0%, оставшаяся часть в течении 30 рабочих дней с момента подписания акта приема-передачи поставленных товаров</v>
          </cell>
          <cell r="P105" t="str">
            <v>796</v>
          </cell>
          <cell r="Q105" t="str">
            <v>штука</v>
          </cell>
          <cell r="R105">
            <v>20</v>
          </cell>
          <cell r="S105">
            <v>92694.1</v>
          </cell>
          <cell r="T105">
            <v>0</v>
          </cell>
          <cell r="U105">
            <v>0</v>
          </cell>
          <cell r="W105">
            <v>2017</v>
          </cell>
          <cell r="X105" t="str">
            <v>Исключен на осн. 648-СЗ от 30.03.17г.</v>
          </cell>
        </row>
        <row r="106">
          <cell r="A106" t="str">
            <v>65 Т</v>
          </cell>
          <cell r="B106" t="str">
            <v>ТОО СП "КазГерМунай"</v>
          </cell>
          <cell r="C106" t="str">
            <v>26.51.52.700.002.00.0796.000000000000</v>
          </cell>
          <cell r="D106" t="str">
            <v>Манометр</v>
          </cell>
          <cell r="E106"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106" t="str">
            <v xml:space="preserve">Манометр Тип 233.50 Диапазон (0...40) бар, резьба 1/2"NPT, c разделителем Тип 990.34 Mb52, Диам шкалы 100 мм\  заполненный  силиконом. Штуцер снизу.  </v>
          </cell>
          <cell r="G106" t="str">
            <v>ОТП</v>
          </cell>
          <cell r="H106">
            <v>0</v>
          </cell>
          <cell r="I106">
            <v>430000000</v>
          </cell>
          <cell r="J106" t="str">
            <v>Кызылординская обл. г. Кызылорда, пгт. Тасбугет, ул. Амангельды 100</v>
          </cell>
          <cell r="K106" t="str">
            <v>Ноябрь, декабрь 2016</v>
          </cell>
          <cell r="L106" t="str">
            <v>Кызылординская обл., м/р "Акшабулак", склад "КГМ"</v>
          </cell>
          <cell r="M106" t="str">
            <v>DDP</v>
          </cell>
          <cell r="N106" t="str">
            <v>В течение 90 дней</v>
          </cell>
          <cell r="O106" t="str">
            <v>авансовый платеж-0%, оставшаяся часть в течении 30 рабочих дней с момента подписания акта приема-передачи поставленных товаров</v>
          </cell>
          <cell r="P106" t="str">
            <v>796</v>
          </cell>
          <cell r="Q106" t="str">
            <v>штука</v>
          </cell>
          <cell r="R106">
            <v>40</v>
          </cell>
          <cell r="S106">
            <v>78837.600000000006</v>
          </cell>
          <cell r="T106">
            <v>0</v>
          </cell>
          <cell r="U106">
            <v>0</v>
          </cell>
          <cell r="W106">
            <v>2017</v>
          </cell>
          <cell r="X106" t="str">
            <v>Исключен;</v>
          </cell>
        </row>
        <row r="107">
          <cell r="A107" t="str">
            <v>66 Т</v>
          </cell>
          <cell r="B107" t="str">
            <v>ТОО СП "КазГерМунай"</v>
          </cell>
          <cell r="C107" t="str">
            <v>26.51.52.700.002.00.0796.000000000000</v>
          </cell>
          <cell r="D107" t="str">
            <v>Манометр</v>
          </cell>
          <cell r="E107"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107" t="str">
            <v xml:space="preserve">МанометрТип 233.50 Диапазон (0...60) бар, резьба 1/2"NPT, c разделителем Тип 990.34 Mb52, Диам шкалы 100 мм  заполненный  силиконом. Штуцер снизу.  </v>
          </cell>
          <cell r="G107" t="str">
            <v>ОТП</v>
          </cell>
          <cell r="H107">
            <v>0</v>
          </cell>
          <cell r="I107">
            <v>430000000</v>
          </cell>
          <cell r="J107" t="str">
            <v>Кызылординская обл. г. Кызылорда, пгт. Тасбугет, ул. Амангельды 100</v>
          </cell>
          <cell r="K107" t="str">
            <v>Ноябрь, декабрь 2016</v>
          </cell>
          <cell r="L107" t="str">
            <v>Кызылординская обл., м/р "Акшабулак", склад "КГМ"</v>
          </cell>
          <cell r="M107" t="str">
            <v>DDP</v>
          </cell>
          <cell r="N107" t="str">
            <v>В течение 90 дней</v>
          </cell>
          <cell r="O107" t="str">
            <v>авансовый платеж-0%, оставшаяся часть в течении 30 рабочих дней с момента подписания акта приема-передачи поставленных товаров</v>
          </cell>
          <cell r="P107" t="str">
            <v>796</v>
          </cell>
          <cell r="Q107" t="str">
            <v>штука</v>
          </cell>
          <cell r="R107">
            <v>60</v>
          </cell>
          <cell r="S107">
            <v>85589.3</v>
          </cell>
          <cell r="T107">
            <v>0</v>
          </cell>
          <cell r="U107">
            <v>0</v>
          </cell>
          <cell r="W107">
            <v>2017</v>
          </cell>
          <cell r="X107" t="str">
            <v>Исключен;</v>
          </cell>
        </row>
        <row r="108">
          <cell r="A108" t="str">
            <v>67 Т</v>
          </cell>
          <cell r="B108" t="str">
            <v>ТОО СП "КазГерМунай"</v>
          </cell>
          <cell r="C108" t="str">
            <v>26.51.52.700.002.00.0796.000000000000</v>
          </cell>
          <cell r="D108" t="str">
            <v>Манометр</v>
          </cell>
          <cell r="E108"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108" t="str">
            <v xml:space="preserve">МанометрТип 233.50 Диапазон (0...100) бар, резьба 1/2"NPT, c разделителем Тип 990.34 Mb52, Диам шкалы 100 мм  заполненный  силиконом. Штуцер снизу.  </v>
          </cell>
          <cell r="G108" t="str">
            <v>ОТП</v>
          </cell>
          <cell r="H108">
            <v>0</v>
          </cell>
          <cell r="I108">
            <v>430000000</v>
          </cell>
          <cell r="J108" t="str">
            <v>Кызылординская обл. г. Кызылорда, пгт. Тасбугет, ул. Амангельды 100</v>
          </cell>
          <cell r="K108" t="str">
            <v>Ноябрь, декабрь 2016</v>
          </cell>
          <cell r="L108" t="str">
            <v>Кызылординская обл., м/р "Акшабулак", склад "КГМ"</v>
          </cell>
          <cell r="M108" t="str">
            <v>DDP</v>
          </cell>
          <cell r="N108" t="str">
            <v>В течение 90 дней</v>
          </cell>
          <cell r="O108" t="str">
            <v>авансовый платеж-0%, оставшаяся часть в течении 30 рабочих дней с момента подписания акта приема-передачи поставленных товаров</v>
          </cell>
          <cell r="P108" t="str">
            <v>796</v>
          </cell>
          <cell r="Q108" t="str">
            <v>штука</v>
          </cell>
          <cell r="R108">
            <v>30</v>
          </cell>
          <cell r="S108">
            <v>85589.3</v>
          </cell>
          <cell r="T108">
            <v>0</v>
          </cell>
          <cell r="U108">
            <v>0</v>
          </cell>
          <cell r="W108">
            <v>2017</v>
          </cell>
          <cell r="X108" t="str">
            <v>Исключен;</v>
          </cell>
        </row>
        <row r="109">
          <cell r="A109" t="str">
            <v>68 Т</v>
          </cell>
          <cell r="B109" t="str">
            <v>ТОО СП "КазГерМунай"</v>
          </cell>
          <cell r="C109" t="str">
            <v>26.51.52.700.002.00.0796.000000000000</v>
          </cell>
          <cell r="D109" t="str">
            <v>Манометр</v>
          </cell>
          <cell r="E109"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109" t="str">
            <v>МанометрТип 233.50 Диапазон (0-160) бар, резьба 1/2"NPT, c разделителем Тип 990.34 Mb52, Диам шкалы 100 мм  заполненный  силиконом. Штуцер снизу.</v>
          </cell>
          <cell r="G109" t="str">
            <v>ОТП</v>
          </cell>
          <cell r="H109">
            <v>0</v>
          </cell>
          <cell r="I109">
            <v>430000000</v>
          </cell>
          <cell r="J109" t="str">
            <v>Кызылординская обл. г. Кызылорда, пгт. Тасбугет, ул. Амангельды 100</v>
          </cell>
          <cell r="K109" t="str">
            <v>Ноябрь, декабрь 2016</v>
          </cell>
          <cell r="L109" t="str">
            <v>Кызылординская обл., м/р "Акшабулак", склад "КГМ"</v>
          </cell>
          <cell r="M109" t="str">
            <v>DDP</v>
          </cell>
          <cell r="N109" t="str">
            <v>В течение 90 дней</v>
          </cell>
          <cell r="O109" t="str">
            <v>авансовый платеж-0%, оставшаяся часть в течении 30 рабочих дней с момента подписания акта приема-передачи поставленных товаров</v>
          </cell>
          <cell r="P109" t="str">
            <v>796</v>
          </cell>
          <cell r="Q109" t="str">
            <v>штука</v>
          </cell>
          <cell r="R109">
            <v>15</v>
          </cell>
          <cell r="S109">
            <v>169605.7</v>
          </cell>
          <cell r="T109">
            <v>0</v>
          </cell>
          <cell r="U109">
            <v>0</v>
          </cell>
          <cell r="W109">
            <v>2017</v>
          </cell>
          <cell r="X109" t="str">
            <v>Исключен;</v>
          </cell>
        </row>
        <row r="110">
          <cell r="A110" t="str">
            <v>69 Т</v>
          </cell>
          <cell r="B110" t="str">
            <v>ТОО СП "КазГерМунай"</v>
          </cell>
          <cell r="C110" t="str">
            <v>27.32.13.700.001.00.0006.000000000003</v>
          </cell>
          <cell r="D110" t="str">
            <v>Инструментальный кабель</v>
          </cell>
          <cell r="E110" t="str">
            <v>2*2*0,75 мм2</v>
          </cell>
          <cell r="F110" t="str">
            <v>Инструментальный кабель КИП RE-2Y(St)Yv-fl 300v, 2x2x0,75 mm2/7 PIMF синий</v>
          </cell>
          <cell r="G110" t="str">
            <v>ЦП</v>
          </cell>
          <cell r="H110">
            <v>0</v>
          </cell>
          <cell r="I110">
            <v>430000000</v>
          </cell>
          <cell r="J110" t="str">
            <v>Кызылординская обл. г. Кызылорда, пгт. Тасбугет, ул. Амангельды 100</v>
          </cell>
          <cell r="K110" t="str">
            <v>Ноябрь, декабрь 2016</v>
          </cell>
          <cell r="L110" t="str">
            <v>Кызылординская обл., м/р "Акшабулак", склад "КГМ"</v>
          </cell>
          <cell r="M110" t="str">
            <v>DDP</v>
          </cell>
          <cell r="N110" t="str">
            <v>В течение 90 дней</v>
          </cell>
          <cell r="O110" t="str">
            <v>авансовый платеж-0%, оставшаяся часть в течении 30 рабочих дней с момента подписания акта приема-передачи поставленных товаров</v>
          </cell>
          <cell r="P110" t="str">
            <v>006</v>
          </cell>
          <cell r="Q110" t="str">
            <v>Метр</v>
          </cell>
          <cell r="R110">
            <v>1000</v>
          </cell>
          <cell r="S110">
            <v>405.53000000000003</v>
          </cell>
          <cell r="T110">
            <v>0</v>
          </cell>
          <cell r="U110">
            <v>0</v>
          </cell>
          <cell r="W110">
            <v>2017</v>
          </cell>
        </row>
        <row r="111">
          <cell r="A111" t="str">
            <v>69-1 Т</v>
          </cell>
          <cell r="B111" t="str">
            <v>ТОО СП "КазГерМунай"</v>
          </cell>
          <cell r="C111" t="str">
            <v>27.32.13.700.001.00.0006.000000000003</v>
          </cell>
          <cell r="D111" t="str">
            <v>Инструментальный кабель</v>
          </cell>
          <cell r="E111" t="str">
            <v>2*2*0,75 мм2</v>
          </cell>
          <cell r="F111" t="str">
            <v>Инструментальный кабель КИП RE-2Y(St)Yv-fl 300v, 2x2x0,75 mm2/7 PIMF синий</v>
          </cell>
          <cell r="G111" t="str">
            <v>ЦП</v>
          </cell>
          <cell r="H111">
            <v>0</v>
          </cell>
          <cell r="I111">
            <v>430000000</v>
          </cell>
          <cell r="J111" t="str">
            <v>Кызылординская обл. г. Кызылорда, пгт. Тасбугет, ул. Амангельды 100</v>
          </cell>
          <cell r="K111" t="str">
            <v>Январь, Февраль</v>
          </cell>
          <cell r="L111" t="str">
            <v>Кызылординская обл., м/р "Акшабулак", склад "КГМ"</v>
          </cell>
          <cell r="M111" t="str">
            <v>DDP</v>
          </cell>
          <cell r="N111" t="str">
            <v>В течение 90 дней</v>
          </cell>
          <cell r="O111" t="str">
            <v>авансовый платеж-0%, оставшаяся часть в течении 30 рабочих дней с момента подписания акта приема-передачи поставленных товаров</v>
          </cell>
          <cell r="P111" t="str">
            <v>006</v>
          </cell>
          <cell r="Q111" t="str">
            <v>Метр</v>
          </cell>
          <cell r="R111">
            <v>1000</v>
          </cell>
          <cell r="S111">
            <v>405.53000000000003</v>
          </cell>
          <cell r="T111">
            <v>0</v>
          </cell>
          <cell r="U111">
            <v>0</v>
          </cell>
          <cell r="W111">
            <v>2017</v>
          </cell>
          <cell r="X111" t="str">
            <v>Исключен на осн. 685-СЗ от 04.04.17г.</v>
          </cell>
        </row>
        <row r="112">
          <cell r="A112" t="str">
            <v>70 Т</v>
          </cell>
          <cell r="B112" t="str">
            <v>ТОО СП "КазГерМунай"</v>
          </cell>
          <cell r="C112" t="str">
            <v>26.30.30.900.019.00.0796.000000000000</v>
          </cell>
          <cell r="D112" t="str">
            <v>Модуль процессорный</v>
          </cell>
          <cell r="E112" t="str">
            <v>промышленного контроллера</v>
          </cell>
          <cell r="F112" t="str">
            <v>Модуль  CPU &amp; Power Тип 9440/15-01-11</v>
          </cell>
          <cell r="G112" t="str">
            <v>ОТП</v>
          </cell>
          <cell r="H112">
            <v>0</v>
          </cell>
          <cell r="I112">
            <v>430000000</v>
          </cell>
          <cell r="J112" t="str">
            <v>Кызылординская обл. г. Кызылорда, пгт. Тасбугет, ул. Амангельды 100</v>
          </cell>
          <cell r="K112" t="str">
            <v>Ноябрь, декабрь 2016</v>
          </cell>
          <cell r="L112" t="str">
            <v>Кызылординская обл., м/р "Акшабулак", склад "КГМ"</v>
          </cell>
          <cell r="M112" t="str">
            <v>DDP</v>
          </cell>
          <cell r="N112" t="str">
            <v>В течение 90 дней</v>
          </cell>
          <cell r="O112" t="str">
            <v>авансовый платеж-0%, оставшаяся часть в течении 30 рабочих дней с момента подписания акта приема-передачи поставленных товаров</v>
          </cell>
          <cell r="P112" t="str">
            <v>796</v>
          </cell>
          <cell r="Q112" t="str">
            <v>штука</v>
          </cell>
          <cell r="R112">
            <v>1</v>
          </cell>
          <cell r="S112">
            <v>420510</v>
          </cell>
          <cell r="T112">
            <v>0</v>
          </cell>
          <cell r="U112">
            <v>0</v>
          </cell>
          <cell r="W112">
            <v>2017</v>
          </cell>
        </row>
        <row r="113">
          <cell r="A113" t="str">
            <v>70-1 Т</v>
          </cell>
          <cell r="B113" t="str">
            <v>ТОО СП "КазГерМунай"</v>
          </cell>
          <cell r="C113" t="str">
            <v>26.30.30.900.019.00.0796.000000000000</v>
          </cell>
          <cell r="D113" t="str">
            <v>Модуль процессорный</v>
          </cell>
          <cell r="E113" t="str">
            <v>промышленного контроллера</v>
          </cell>
          <cell r="F113" t="str">
            <v>Модуль  CPU &amp; Power Тип 9440/15-01-11</v>
          </cell>
          <cell r="G113" t="str">
            <v>ОТП</v>
          </cell>
          <cell r="H113">
            <v>0</v>
          </cell>
          <cell r="I113">
            <v>430000000</v>
          </cell>
          <cell r="J113" t="str">
            <v>Кызылординская обл. г. Кызылорда, пгт. Тасбугет, ул. Амангельды 100</v>
          </cell>
          <cell r="K113" t="str">
            <v>Январь, Февраль</v>
          </cell>
          <cell r="L113" t="str">
            <v>Кызылординская обл., м/р "Акшабулак", склад "КГМ"</v>
          </cell>
          <cell r="M113" t="str">
            <v>DDP</v>
          </cell>
          <cell r="N113" t="str">
            <v>В течение 90 дней</v>
          </cell>
          <cell r="O113" t="str">
            <v>авансовый платеж-0%, оставшаяся часть в течении 30 рабочих дней с момента подписания акта приема-передачи поставленных товаров</v>
          </cell>
          <cell r="P113" t="str">
            <v>796</v>
          </cell>
          <cell r="Q113" t="str">
            <v>штука</v>
          </cell>
          <cell r="R113">
            <v>1</v>
          </cell>
          <cell r="S113">
            <v>420510</v>
          </cell>
          <cell r="T113">
            <v>0</v>
          </cell>
          <cell r="U113">
            <v>0</v>
          </cell>
          <cell r="W113">
            <v>2017</v>
          </cell>
          <cell r="X113" t="str">
            <v>11;</v>
          </cell>
        </row>
        <row r="114">
          <cell r="A114" t="str">
            <v>70-2 Т</v>
          </cell>
          <cell r="B114" t="str">
            <v>ТОО СП "КазГерМунай"</v>
          </cell>
          <cell r="C114" t="str">
            <v>26.30.30.900.019.00.0796.000000000000</v>
          </cell>
          <cell r="D114" t="str">
            <v>Модуль процессорный</v>
          </cell>
          <cell r="E114" t="str">
            <v>промышленного контроллера</v>
          </cell>
          <cell r="F114" t="str">
            <v>Модуль  CPU &amp; Power Тип 9440/15-01-11</v>
          </cell>
          <cell r="G114" t="str">
            <v>ОТП</v>
          </cell>
          <cell r="H114">
            <v>0</v>
          </cell>
          <cell r="I114">
            <v>430000000</v>
          </cell>
          <cell r="J114" t="str">
            <v>Кызылординская обл. г. Кызылорда, пгт. Тасбугет, ул. Амангельды 100</v>
          </cell>
          <cell r="K114" t="str">
            <v>Март, апрель</v>
          </cell>
          <cell r="L114" t="str">
            <v>Кызылординская обл., м/р "Акшабулак", склад "КГМ"</v>
          </cell>
          <cell r="M114" t="str">
            <v>DDP</v>
          </cell>
          <cell r="N114" t="str">
            <v>В течение 90 дней</v>
          </cell>
          <cell r="O114" t="str">
            <v>авансовый платеж-0%, оставшаяся часть в течении 30 рабочих дней с момента подписания акта приема-передачи поставленных товаров</v>
          </cell>
          <cell r="P114" t="str">
            <v>796</v>
          </cell>
          <cell r="Q114" t="str">
            <v>штука</v>
          </cell>
          <cell r="R114">
            <v>1</v>
          </cell>
          <cell r="S114">
            <v>420510</v>
          </cell>
          <cell r="T114">
            <v>0</v>
          </cell>
          <cell r="U114">
            <v>0</v>
          </cell>
          <cell r="W114">
            <v>2017</v>
          </cell>
          <cell r="X114" t="str">
            <v>Исключен на осн. 727-СЗ от 11.04.17г.</v>
          </cell>
        </row>
        <row r="115">
          <cell r="A115" t="str">
            <v>71 Т</v>
          </cell>
          <cell r="B115" t="str">
            <v>ТОО СП "КазГерМунай"</v>
          </cell>
          <cell r="C115" t="str">
            <v>26.30.30.900.019.00.0796.000000000000</v>
          </cell>
          <cell r="D115" t="str">
            <v>Модуль процессорный</v>
          </cell>
          <cell r="E115" t="str">
            <v>промышленного контроллера</v>
          </cell>
          <cell r="F115" t="str">
            <v>Модуль CPU &amp; Power Тип 9440/12-01-11</v>
          </cell>
          <cell r="G115" t="str">
            <v>ОТП</v>
          </cell>
          <cell r="H115">
            <v>0</v>
          </cell>
          <cell r="I115">
            <v>430000000</v>
          </cell>
          <cell r="J115" t="str">
            <v>Кызылординская обл. г. Кызылорда, пгт. Тасбугет, ул. Амангельды 100</v>
          </cell>
          <cell r="K115" t="str">
            <v>Ноябрь, декабрь 2016</v>
          </cell>
          <cell r="L115" t="str">
            <v>Кызылординская обл., м/р "Акшабулак", склад "КГМ"</v>
          </cell>
          <cell r="M115" t="str">
            <v>DDP</v>
          </cell>
          <cell r="N115" t="str">
            <v>В течение 90 дней</v>
          </cell>
          <cell r="O115" t="str">
            <v>авансовый платеж-0%, оставшаяся часть в течении 30 рабочих дней с момента подписания акта приема-передачи поставленных товаров</v>
          </cell>
          <cell r="P115" t="str">
            <v>796</v>
          </cell>
          <cell r="Q115" t="str">
            <v>штука</v>
          </cell>
          <cell r="R115">
            <v>2</v>
          </cell>
          <cell r="S115">
            <v>536070</v>
          </cell>
          <cell r="T115">
            <v>0</v>
          </cell>
          <cell r="U115">
            <v>0</v>
          </cell>
          <cell r="W115">
            <v>2017</v>
          </cell>
        </row>
        <row r="116">
          <cell r="A116" t="str">
            <v>71-1 Т</v>
          </cell>
          <cell r="B116" t="str">
            <v>ТОО СП "КазГерМунай"</v>
          </cell>
          <cell r="C116" t="str">
            <v>26.30.30.900.019.00.0796.000000000000</v>
          </cell>
          <cell r="D116" t="str">
            <v>Модуль процессорный</v>
          </cell>
          <cell r="E116" t="str">
            <v>промышленного контроллера</v>
          </cell>
          <cell r="F116" t="str">
            <v>Модуль CPU &amp; Power Тип 9440/12-01-11</v>
          </cell>
          <cell r="G116" t="str">
            <v>ОТП</v>
          </cell>
          <cell r="H116">
            <v>0</v>
          </cell>
          <cell r="I116">
            <v>430000000</v>
          </cell>
          <cell r="J116" t="str">
            <v>Кызылординская обл. г. Кызылорда, пгт. Тасбугет, ул. Амангельды 100</v>
          </cell>
          <cell r="K116" t="str">
            <v>Январь, Февраль</v>
          </cell>
          <cell r="L116" t="str">
            <v>Кызылординская обл., м/р "Акшабулак", склад "КГМ"</v>
          </cell>
          <cell r="M116" t="str">
            <v>DDP</v>
          </cell>
          <cell r="N116" t="str">
            <v>В течение 90 дней</v>
          </cell>
          <cell r="O116" t="str">
            <v>авансовый платеж-0%, оставшаяся часть в течении 30 рабочих дней с момента подписания акта приема-передачи поставленных товаров</v>
          </cell>
          <cell r="P116" t="str">
            <v>796</v>
          </cell>
          <cell r="Q116" t="str">
            <v>штука</v>
          </cell>
          <cell r="R116">
            <v>2</v>
          </cell>
          <cell r="S116">
            <v>536070</v>
          </cell>
          <cell r="T116">
            <v>0</v>
          </cell>
          <cell r="U116">
            <v>0</v>
          </cell>
          <cell r="W116">
            <v>2017</v>
          </cell>
          <cell r="X116" t="str">
            <v>11;</v>
          </cell>
        </row>
        <row r="117">
          <cell r="A117" t="str">
            <v>71-2 Т</v>
          </cell>
          <cell r="B117" t="str">
            <v>ТОО СП "КазГерМунай"</v>
          </cell>
          <cell r="C117" t="str">
            <v>26.30.30.900.019.00.0796.000000000000</v>
          </cell>
          <cell r="D117" t="str">
            <v>Модуль процессорный</v>
          </cell>
          <cell r="E117" t="str">
            <v>промышленного контроллера</v>
          </cell>
          <cell r="F117" t="str">
            <v>Модуль CPU &amp; Power Тип 9440/12-01-11</v>
          </cell>
          <cell r="G117" t="str">
            <v>ОТП</v>
          </cell>
          <cell r="H117">
            <v>0</v>
          </cell>
          <cell r="I117">
            <v>430000000</v>
          </cell>
          <cell r="J117" t="str">
            <v>Кызылординская обл. г. Кызылорда, пгт. Тасбугет, ул. Амангельды 100</v>
          </cell>
          <cell r="K117" t="str">
            <v>Март, апрель</v>
          </cell>
          <cell r="L117" t="str">
            <v>Кызылординская обл., м/р "Акшабулак", склад "КГМ"</v>
          </cell>
          <cell r="M117" t="str">
            <v>DDP</v>
          </cell>
          <cell r="N117" t="str">
            <v>В течение 90 дней</v>
          </cell>
          <cell r="O117" t="str">
            <v>авансовый платеж-0%, оставшаяся часть в течении 30 рабочих дней с момента подписания акта приема-передачи поставленных товаров</v>
          </cell>
          <cell r="P117" t="str">
            <v>796</v>
          </cell>
          <cell r="Q117" t="str">
            <v>штука</v>
          </cell>
          <cell r="R117">
            <v>2</v>
          </cell>
          <cell r="S117">
            <v>536070</v>
          </cell>
          <cell r="T117">
            <v>0</v>
          </cell>
          <cell r="U117">
            <v>0</v>
          </cell>
          <cell r="W117">
            <v>2017</v>
          </cell>
          <cell r="X117" t="str">
            <v>11;</v>
          </cell>
        </row>
        <row r="118">
          <cell r="A118" t="str">
            <v>71-3 Т</v>
          </cell>
          <cell r="B118" t="str">
            <v>ТОО СП "КазГерМунай"</v>
          </cell>
          <cell r="C118" t="str">
            <v>26.30.30.900.019.00.0796.000000000000</v>
          </cell>
          <cell r="D118" t="str">
            <v>Модуль процессорный</v>
          </cell>
          <cell r="E118" t="str">
            <v>промышленного контроллера</v>
          </cell>
          <cell r="F118" t="str">
            <v>Модуль CPU &amp; Power Тип 9440/12-01-11</v>
          </cell>
          <cell r="G118" t="str">
            <v>ОТП</v>
          </cell>
          <cell r="H118">
            <v>0</v>
          </cell>
          <cell r="I118">
            <v>430000000</v>
          </cell>
          <cell r="J118" t="str">
            <v>Кызылординская обл. г. Кызылорда, пгт. Тасбугет, ул. Амангельды 100</v>
          </cell>
          <cell r="K118" t="str">
            <v>Май, июнь</v>
          </cell>
          <cell r="L118" t="str">
            <v>Кызылординская обл., м/р "Акшабулак", склад "КГМ"</v>
          </cell>
          <cell r="M118" t="str">
            <v>DDP</v>
          </cell>
          <cell r="N118" t="str">
            <v>В течение 90 дней</v>
          </cell>
          <cell r="O118" t="str">
            <v>авансовый платеж-0%, оставшаяся часть в течении 30 рабочих дней с момента подписания акта приема-передачи поставленных товаров</v>
          </cell>
          <cell r="P118" t="str">
            <v>796</v>
          </cell>
          <cell r="Q118" t="str">
            <v>штука</v>
          </cell>
          <cell r="R118">
            <v>2</v>
          </cell>
          <cell r="S118">
            <v>536070</v>
          </cell>
          <cell r="T118">
            <v>1072140</v>
          </cell>
          <cell r="U118">
            <v>1200796.8</v>
          </cell>
          <cell r="W118">
            <v>2017</v>
          </cell>
          <cell r="X118" t="str">
            <v>11;</v>
          </cell>
        </row>
        <row r="119">
          <cell r="A119" t="str">
            <v>72 Т</v>
          </cell>
          <cell r="B119" t="str">
            <v>ТОО СП "КазГерМунай"</v>
          </cell>
          <cell r="C119" t="str">
            <v>26.30.30.900.019.00.0796.000000000000</v>
          </cell>
          <cell r="D119" t="str">
            <v>Модуль процессорный</v>
          </cell>
          <cell r="E119" t="str">
            <v>промышленного контроллера</v>
          </cell>
          <cell r="F119" t="str">
            <v>Модуль CPU &amp; Power Тип 9440/22-01-11</v>
          </cell>
          <cell r="G119" t="str">
            <v>ОТП</v>
          </cell>
          <cell r="H119">
            <v>0</v>
          </cell>
          <cell r="I119">
            <v>430000000</v>
          </cell>
          <cell r="J119" t="str">
            <v>Кызылординская обл. г. Кызылорда, пгт. Тасбугет, ул. Амангельды 100</v>
          </cell>
          <cell r="K119" t="str">
            <v>Ноябрь, декабрь 2016</v>
          </cell>
          <cell r="L119" t="str">
            <v>Кызылординская обл., м/р "Акшабулак", склад "КГМ"</v>
          </cell>
          <cell r="M119" t="str">
            <v>DDP</v>
          </cell>
          <cell r="N119" t="str">
            <v>В течение 90 дней</v>
          </cell>
          <cell r="O119" t="str">
            <v>авансовый платеж-0%, оставшаяся часть в течении 30 рабочих дней с момента подписания акта приема-передачи поставленных товаров</v>
          </cell>
          <cell r="P119" t="str">
            <v>796</v>
          </cell>
          <cell r="Q119" t="str">
            <v>штука</v>
          </cell>
          <cell r="R119">
            <v>1</v>
          </cell>
          <cell r="S119">
            <v>413020</v>
          </cell>
          <cell r="T119">
            <v>0</v>
          </cell>
          <cell r="U119">
            <v>0</v>
          </cell>
          <cell r="W119">
            <v>2017</v>
          </cell>
        </row>
        <row r="120">
          <cell r="A120" t="str">
            <v>72-1 Т</v>
          </cell>
          <cell r="B120" t="str">
            <v>ТОО СП "КазГерМунай"</v>
          </cell>
          <cell r="C120" t="str">
            <v>26.30.30.900.019.00.0796.000000000000</v>
          </cell>
          <cell r="D120" t="str">
            <v>Модуль процессорный</v>
          </cell>
          <cell r="E120" t="str">
            <v>промышленного контроллера</v>
          </cell>
          <cell r="F120" t="str">
            <v>Модуль CPU &amp; Power Тип 9440/22-01-11</v>
          </cell>
          <cell r="G120" t="str">
            <v>ОТП</v>
          </cell>
          <cell r="H120">
            <v>0</v>
          </cell>
          <cell r="I120">
            <v>430000000</v>
          </cell>
          <cell r="J120" t="str">
            <v>Кызылординская обл. г. Кызылорда, пгт. Тасбугет, ул. Амангельды 100</v>
          </cell>
          <cell r="K120" t="str">
            <v>Январь, Февраль</v>
          </cell>
          <cell r="L120" t="str">
            <v>Кызылординская обл., м/р "Акшабулак", склад "КГМ"</v>
          </cell>
          <cell r="M120" t="str">
            <v>DDP</v>
          </cell>
          <cell r="N120" t="str">
            <v>В течение 90 дней</v>
          </cell>
          <cell r="O120" t="str">
            <v>авансовый платеж-0%, оставшаяся часть в течении 30 рабочих дней с момента подписания акта приема-передачи поставленных товаров</v>
          </cell>
          <cell r="P120" t="str">
            <v>796</v>
          </cell>
          <cell r="Q120" t="str">
            <v>штука</v>
          </cell>
          <cell r="R120">
            <v>1</v>
          </cell>
          <cell r="S120">
            <v>413020</v>
          </cell>
          <cell r="T120">
            <v>0</v>
          </cell>
          <cell r="U120">
            <v>0</v>
          </cell>
          <cell r="W120">
            <v>2017</v>
          </cell>
          <cell r="X120" t="str">
            <v>11;</v>
          </cell>
        </row>
        <row r="121">
          <cell r="A121" t="str">
            <v>72-2 Т</v>
          </cell>
          <cell r="B121" t="str">
            <v>ТОО СП "КазГерМунай"</v>
          </cell>
          <cell r="C121" t="str">
            <v>26.30.30.900.019.00.0796.000000000000</v>
          </cell>
          <cell r="D121" t="str">
            <v>Модуль процессорный</v>
          </cell>
          <cell r="E121" t="str">
            <v>промышленного контроллера</v>
          </cell>
          <cell r="F121" t="str">
            <v>Модуль CPU &amp; Power Тип 9440/22-01-11</v>
          </cell>
          <cell r="G121" t="str">
            <v>ОТП</v>
          </cell>
          <cell r="H121">
            <v>0</v>
          </cell>
          <cell r="I121">
            <v>430000000</v>
          </cell>
          <cell r="J121" t="str">
            <v>Кызылординская обл. г. Кызылорда, пгт. Тасбугет, ул. Амангельды 100</v>
          </cell>
          <cell r="K121" t="str">
            <v>Март, апрель</v>
          </cell>
          <cell r="L121" t="str">
            <v>Кызылординская обл., м/р "Акшабулак", склад "КГМ"</v>
          </cell>
          <cell r="M121" t="str">
            <v>DDP</v>
          </cell>
          <cell r="N121" t="str">
            <v>В течение 90 дней</v>
          </cell>
          <cell r="O121" t="str">
            <v>авансовый платеж-0%, оставшаяся часть в течении 30 рабочих дней с момента подписания акта приема-передачи поставленных товаров</v>
          </cell>
          <cell r="P121" t="str">
            <v>796</v>
          </cell>
          <cell r="Q121" t="str">
            <v>штука</v>
          </cell>
          <cell r="R121">
            <v>1</v>
          </cell>
          <cell r="S121">
            <v>413020</v>
          </cell>
          <cell r="T121">
            <v>0</v>
          </cell>
          <cell r="U121">
            <v>0</v>
          </cell>
          <cell r="W121">
            <v>2017</v>
          </cell>
          <cell r="X121" t="str">
            <v>Исключен на осн. 727-СЗ от 11.04.17г.</v>
          </cell>
        </row>
        <row r="122">
          <cell r="A122" t="str">
            <v>73 Т</v>
          </cell>
          <cell r="B122" t="str">
            <v>ТОО СП "КазГерМунай"</v>
          </cell>
          <cell r="C122" t="str">
            <v>26.30.30.900.019.00.0796.000000000000</v>
          </cell>
          <cell r="D122" t="str">
            <v>Модуль процессорный</v>
          </cell>
          <cell r="E122" t="str">
            <v>промышленного контроллера</v>
          </cell>
          <cell r="F122" t="str">
            <v>Модуль выхода (реле) цифровой DOMR08Тип 9477/12-08-12</v>
          </cell>
          <cell r="G122" t="str">
            <v>ОТП</v>
          </cell>
          <cell r="H122">
            <v>0</v>
          </cell>
          <cell r="I122">
            <v>430000000</v>
          </cell>
          <cell r="J122" t="str">
            <v>Кызылординская обл. г. Кызылорда, пгт. Тасбугет, ул. Амангельды 100</v>
          </cell>
          <cell r="K122" t="str">
            <v>Ноябрь, декабрь 2016</v>
          </cell>
          <cell r="L122" t="str">
            <v>Кызылординская обл., м/р "Акшабулак", склад "КГМ"</v>
          </cell>
          <cell r="M122" t="str">
            <v>DDP</v>
          </cell>
          <cell r="N122" t="str">
            <v>В течение 90 дней</v>
          </cell>
          <cell r="O122" t="str">
            <v>авансовый платеж-0%, оставшаяся часть в течении 30 рабочих дней с момента подписания акта приема-передачи поставленных товаров</v>
          </cell>
          <cell r="P122" t="str">
            <v>796</v>
          </cell>
          <cell r="Q122" t="str">
            <v>штука</v>
          </cell>
          <cell r="R122">
            <v>2</v>
          </cell>
          <cell r="S122">
            <v>262663.60000000003</v>
          </cell>
          <cell r="T122">
            <v>0</v>
          </cell>
          <cell r="U122">
            <v>0</v>
          </cell>
          <cell r="W122">
            <v>2017</v>
          </cell>
        </row>
        <row r="123">
          <cell r="A123" t="str">
            <v>73-1 Т</v>
          </cell>
          <cell r="B123" t="str">
            <v>ТОО СП "КазГерМунай"</v>
          </cell>
          <cell r="C123" t="str">
            <v>26.30.30.900.019.00.0796.000000000000</v>
          </cell>
          <cell r="D123" t="str">
            <v>Модуль процессорный</v>
          </cell>
          <cell r="E123" t="str">
            <v>промышленного контроллера</v>
          </cell>
          <cell r="F123" t="str">
            <v>Модуль выхода (реле) цифровой DOMR08Тип 9477/12-08-12</v>
          </cell>
          <cell r="G123" t="str">
            <v>ОТП</v>
          </cell>
          <cell r="H123">
            <v>0</v>
          </cell>
          <cell r="I123">
            <v>430000000</v>
          </cell>
          <cell r="J123" t="str">
            <v>Кызылординская обл. г. Кызылорда, пгт. Тасбугет, ул. Амангельды 100</v>
          </cell>
          <cell r="K123" t="str">
            <v>Январь, Февраль</v>
          </cell>
          <cell r="L123" t="str">
            <v>Кызылординская обл., м/р "Акшабулак", склад "КГМ"</v>
          </cell>
          <cell r="M123" t="str">
            <v>DDP</v>
          </cell>
          <cell r="N123" t="str">
            <v>В течение 90 дней</v>
          </cell>
          <cell r="O123" t="str">
            <v>авансовый платеж-0%, оставшаяся часть в течении 30 рабочих дней с момента подписания акта приема-передачи поставленных товаров</v>
          </cell>
          <cell r="P123" t="str">
            <v>796</v>
          </cell>
          <cell r="Q123" t="str">
            <v>штука</v>
          </cell>
          <cell r="R123">
            <v>2</v>
          </cell>
          <cell r="S123">
            <v>262663.60000000003</v>
          </cell>
          <cell r="T123">
            <v>0</v>
          </cell>
          <cell r="U123">
            <v>0</v>
          </cell>
          <cell r="W123">
            <v>2017</v>
          </cell>
          <cell r="X123" t="str">
            <v>11;</v>
          </cell>
        </row>
        <row r="124">
          <cell r="A124" t="str">
            <v>73-2 Т</v>
          </cell>
          <cell r="B124" t="str">
            <v>ТОО СП "КазГерМунай"</v>
          </cell>
          <cell r="C124" t="str">
            <v>26.30.30.900.019.00.0796.000000000000</v>
          </cell>
          <cell r="D124" t="str">
            <v>Модуль процессорный</v>
          </cell>
          <cell r="E124" t="str">
            <v>промышленного контроллера</v>
          </cell>
          <cell r="F124" t="str">
            <v>Модуль выхода (реле) цифровой DOMR08Тип 9477/12-08-12</v>
          </cell>
          <cell r="G124" t="str">
            <v>ОТП</v>
          </cell>
          <cell r="H124">
            <v>0</v>
          </cell>
          <cell r="I124">
            <v>430000000</v>
          </cell>
          <cell r="J124" t="str">
            <v>Кызылординская обл. г. Кызылорда, пгт. Тасбугет, ул. Амангельды 100</v>
          </cell>
          <cell r="K124" t="str">
            <v>Март, апрель</v>
          </cell>
          <cell r="L124" t="str">
            <v>Кызылординская обл., м/р "Акшабулак", склад "КГМ"</v>
          </cell>
          <cell r="M124" t="str">
            <v>DDP</v>
          </cell>
          <cell r="N124" t="str">
            <v>В течение 90 дней</v>
          </cell>
          <cell r="O124" t="str">
            <v>авансовый платеж-0%, оставшаяся часть в течении 30 рабочих дней с момента подписания акта приема-передачи поставленных товаров</v>
          </cell>
          <cell r="P124" t="str">
            <v>796</v>
          </cell>
          <cell r="Q124" t="str">
            <v>штука</v>
          </cell>
          <cell r="R124">
            <v>2</v>
          </cell>
          <cell r="S124">
            <v>262663.60000000003</v>
          </cell>
          <cell r="T124">
            <v>0</v>
          </cell>
          <cell r="U124">
            <v>0</v>
          </cell>
          <cell r="W124">
            <v>2017</v>
          </cell>
          <cell r="X124" t="str">
            <v>Исключен на осн. 727-СЗ от 11.04.17г.</v>
          </cell>
        </row>
        <row r="125">
          <cell r="A125" t="str">
            <v>74 Т</v>
          </cell>
          <cell r="B125" t="str">
            <v>ТОО СП "КазГерМунай"</v>
          </cell>
          <cell r="C125" t="str">
            <v>26.30.30.900.019.00.0796.000000000000</v>
          </cell>
          <cell r="D125" t="str">
            <v>Модуль процессорный</v>
          </cell>
          <cell r="E125" t="str">
            <v>промышленного контроллера</v>
          </cell>
          <cell r="F125" t="str">
            <v>Модуль выхода цифровой DOM08 Тип 9475/12-08-51</v>
          </cell>
          <cell r="G125" t="str">
            <v>ОТП</v>
          </cell>
          <cell r="H125">
            <v>0</v>
          </cell>
          <cell r="I125">
            <v>430000000</v>
          </cell>
          <cell r="J125" t="str">
            <v>Кызылординская обл. г. Кызылорда, пгт. Тасбугет, ул. Амангельды 100</v>
          </cell>
          <cell r="K125" t="str">
            <v>Ноябрь, декабрь 2016</v>
          </cell>
          <cell r="L125" t="str">
            <v>Кызылординская обл., м/р "Акшабулак", склад "КГМ"</v>
          </cell>
          <cell r="M125" t="str">
            <v>DDP</v>
          </cell>
          <cell r="N125" t="str">
            <v>В течение 90 дней</v>
          </cell>
          <cell r="O125" t="str">
            <v>авансовый платеж-0%, оставшаяся часть в течении 30 рабочих дней с момента подписания акта приема-передачи поставленных товаров</v>
          </cell>
          <cell r="P125" t="str">
            <v>796</v>
          </cell>
          <cell r="Q125" t="str">
            <v>штука</v>
          </cell>
          <cell r="R125">
            <v>1</v>
          </cell>
          <cell r="S125">
            <v>254660.00000000003</v>
          </cell>
          <cell r="T125">
            <v>0</v>
          </cell>
          <cell r="U125">
            <v>0</v>
          </cell>
          <cell r="W125">
            <v>2017</v>
          </cell>
        </row>
        <row r="126">
          <cell r="A126" t="str">
            <v>74-1 Т</v>
          </cell>
          <cell r="B126" t="str">
            <v>ТОО СП "КазГерМунай"</v>
          </cell>
          <cell r="C126" t="str">
            <v>26.30.30.900.019.00.0796.000000000000</v>
          </cell>
          <cell r="D126" t="str">
            <v>Модуль процессорный</v>
          </cell>
          <cell r="E126" t="str">
            <v>промышленного контроллера</v>
          </cell>
          <cell r="F126" t="str">
            <v>Модуль выхода цифровой DOM08 Тип 9475/12-08-51</v>
          </cell>
          <cell r="G126" t="str">
            <v>ОТП</v>
          </cell>
          <cell r="H126">
            <v>0</v>
          </cell>
          <cell r="I126">
            <v>430000000</v>
          </cell>
          <cell r="J126" t="str">
            <v>Кызылординская обл. г. Кызылорда, пгт. Тасбугет, ул. Амангельды 100</v>
          </cell>
          <cell r="K126" t="str">
            <v>Январь, Февраль</v>
          </cell>
          <cell r="L126" t="str">
            <v>Кызылординская обл., м/р "Акшабулак", склад "КГМ"</v>
          </cell>
          <cell r="M126" t="str">
            <v>DDP</v>
          </cell>
          <cell r="N126" t="str">
            <v>В течение 90 дней</v>
          </cell>
          <cell r="O126" t="str">
            <v>авансовый платеж-0%, оставшаяся часть в течении 30 рабочих дней с момента подписания акта приема-передачи поставленных товаров</v>
          </cell>
          <cell r="P126" t="str">
            <v>796</v>
          </cell>
          <cell r="Q126" t="str">
            <v>штука</v>
          </cell>
          <cell r="R126">
            <v>1</v>
          </cell>
          <cell r="S126">
            <v>254660.00000000003</v>
          </cell>
          <cell r="T126">
            <v>0</v>
          </cell>
          <cell r="U126">
            <v>0</v>
          </cell>
          <cell r="W126">
            <v>2017</v>
          </cell>
          <cell r="X126" t="str">
            <v>11;</v>
          </cell>
        </row>
        <row r="127">
          <cell r="A127" t="str">
            <v>74-2 Т</v>
          </cell>
          <cell r="B127" t="str">
            <v>ТОО СП "КазГерМунай"</v>
          </cell>
          <cell r="C127" t="str">
            <v>26.30.30.900.019.00.0796.000000000000</v>
          </cell>
          <cell r="D127" t="str">
            <v>Модуль процессорный</v>
          </cell>
          <cell r="E127" t="str">
            <v>промышленного контроллера</v>
          </cell>
          <cell r="F127" t="str">
            <v>Модуль выхода цифровой DOM08 Тип 9475/12-08-51</v>
          </cell>
          <cell r="G127" t="str">
            <v>ОТП</v>
          </cell>
          <cell r="H127">
            <v>0</v>
          </cell>
          <cell r="I127">
            <v>430000000</v>
          </cell>
          <cell r="J127" t="str">
            <v>Кызылординская обл. г. Кызылорда, пгт. Тасбугет, ул. Амангельды 100</v>
          </cell>
          <cell r="K127" t="str">
            <v>Март, апрель</v>
          </cell>
          <cell r="L127" t="str">
            <v>Кызылординская обл., м/р "Акшабулак", склад "КГМ"</v>
          </cell>
          <cell r="M127" t="str">
            <v>DDP</v>
          </cell>
          <cell r="N127" t="str">
            <v>В течение 90 дней</v>
          </cell>
          <cell r="O127" t="str">
            <v>авансовый платеж-0%, оставшаяся часть в течении 30 рабочих дней с момента подписания акта приема-передачи поставленных товаров</v>
          </cell>
          <cell r="P127" t="str">
            <v>796</v>
          </cell>
          <cell r="Q127" t="str">
            <v>штука</v>
          </cell>
          <cell r="R127">
            <v>1</v>
          </cell>
          <cell r="S127">
            <v>254660.00000000003</v>
          </cell>
          <cell r="T127">
            <v>0</v>
          </cell>
          <cell r="U127">
            <v>0</v>
          </cell>
          <cell r="W127">
            <v>2017</v>
          </cell>
          <cell r="X127" t="str">
            <v>Исключен на осн. 727-СЗ от 11.04.17г.</v>
          </cell>
        </row>
        <row r="128">
          <cell r="A128" t="str">
            <v>75 Т</v>
          </cell>
          <cell r="B128" t="str">
            <v>ТОО СП "КазГерМунай"</v>
          </cell>
          <cell r="C128" t="str">
            <v>26.30.30.900.019.00.0796.000000000000</v>
          </cell>
          <cell r="D128" t="str">
            <v>Модуль процессорный</v>
          </cell>
          <cell r="E128" t="str">
            <v>промышленного контроллера</v>
          </cell>
          <cell r="F128" t="str">
            <v>Модуль выхода цифровой DOM04 Тип 9475/12-04-21</v>
          </cell>
          <cell r="G128" t="str">
            <v>ОТП</v>
          </cell>
          <cell r="H128">
            <v>0</v>
          </cell>
          <cell r="I128">
            <v>430000000</v>
          </cell>
          <cell r="J128" t="str">
            <v>Кызылординская обл. г. Кызылорда, пгт. Тасбугет, ул. Амангельды 100</v>
          </cell>
          <cell r="K128" t="str">
            <v>Ноябрь, декабрь 2016</v>
          </cell>
          <cell r="L128" t="str">
            <v>Кызылординская обл., м/р "Акшабулак", склад "КГМ"</v>
          </cell>
          <cell r="M128" t="str">
            <v>DDP</v>
          </cell>
          <cell r="N128" t="str">
            <v>В течение 90 дней</v>
          </cell>
          <cell r="O128" t="str">
            <v>авансовый платеж-0%, оставшаяся часть в течении 30 рабочих дней с момента подписания акта приема-передачи поставленных товаров</v>
          </cell>
          <cell r="P128" t="str">
            <v>796</v>
          </cell>
          <cell r="Q128" t="str">
            <v>штука</v>
          </cell>
          <cell r="R128">
            <v>1</v>
          </cell>
          <cell r="S128">
            <v>195810</v>
          </cell>
          <cell r="T128">
            <v>0</v>
          </cell>
          <cell r="U128">
            <v>0</v>
          </cell>
          <cell r="W128">
            <v>2017</v>
          </cell>
        </row>
        <row r="129">
          <cell r="A129" t="str">
            <v>75-1 Т</v>
          </cell>
          <cell r="B129" t="str">
            <v>ТОО СП "КазГерМунай"</v>
          </cell>
          <cell r="C129" t="str">
            <v>26.30.30.900.019.00.0796.000000000000</v>
          </cell>
          <cell r="D129" t="str">
            <v>Модуль процессорный</v>
          </cell>
          <cell r="E129" t="str">
            <v>промышленного контроллера</v>
          </cell>
          <cell r="F129" t="str">
            <v>Модуль выхода цифровой DOM04 Тип 9475/12-04-21</v>
          </cell>
          <cell r="G129" t="str">
            <v>ОТП</v>
          </cell>
          <cell r="H129">
            <v>0</v>
          </cell>
          <cell r="I129">
            <v>430000000</v>
          </cell>
          <cell r="J129" t="str">
            <v>Кызылординская обл. г. Кызылорда, пгт. Тасбугет, ул. Амангельды 100</v>
          </cell>
          <cell r="K129" t="str">
            <v>Январь, Февраль</v>
          </cell>
          <cell r="L129" t="str">
            <v>Кызылординская обл., м/р "Акшабулак", склад "КГМ"</v>
          </cell>
          <cell r="M129" t="str">
            <v>DDP</v>
          </cell>
          <cell r="N129" t="str">
            <v>В течение 90 дней</v>
          </cell>
          <cell r="O129" t="str">
            <v>авансовый платеж-0%, оставшаяся часть в течении 30 рабочих дней с момента подписания акта приема-передачи поставленных товаров</v>
          </cell>
          <cell r="P129" t="str">
            <v>796</v>
          </cell>
          <cell r="Q129" t="str">
            <v>штука</v>
          </cell>
          <cell r="R129">
            <v>1</v>
          </cell>
          <cell r="S129">
            <v>195810</v>
          </cell>
          <cell r="T129">
            <v>0</v>
          </cell>
          <cell r="U129">
            <v>0</v>
          </cell>
          <cell r="W129">
            <v>2017</v>
          </cell>
          <cell r="X129" t="str">
            <v>11;</v>
          </cell>
        </row>
        <row r="130">
          <cell r="A130" t="str">
            <v>75-2 Т</v>
          </cell>
          <cell r="B130" t="str">
            <v>ТОО СП "КазГерМунай"</v>
          </cell>
          <cell r="C130" t="str">
            <v>26.30.30.900.019.00.0796.000000000000</v>
          </cell>
          <cell r="D130" t="str">
            <v>Модуль процессорный</v>
          </cell>
          <cell r="E130" t="str">
            <v>промышленного контроллера</v>
          </cell>
          <cell r="F130" t="str">
            <v>Модуль выхода цифровой DOM04 Тип 9475/12-04-21</v>
          </cell>
          <cell r="G130" t="str">
            <v>ОТП</v>
          </cell>
          <cell r="H130">
            <v>0</v>
          </cell>
          <cell r="I130">
            <v>430000000</v>
          </cell>
          <cell r="J130" t="str">
            <v>Кызылординская обл. г. Кызылорда, пгт. Тасбугет, ул. Амангельды 100</v>
          </cell>
          <cell r="K130" t="str">
            <v>Март, апрель</v>
          </cell>
          <cell r="L130" t="str">
            <v>Кызылординская обл., м/р "Акшабулак", склад "КГМ"</v>
          </cell>
          <cell r="M130" t="str">
            <v>DDP</v>
          </cell>
          <cell r="N130" t="str">
            <v>В течение 90 дней</v>
          </cell>
          <cell r="O130" t="str">
            <v>авансовый платеж-0%, оставшаяся часть в течении 30 рабочих дней с момента подписания акта приема-передачи поставленных товаров</v>
          </cell>
          <cell r="P130" t="str">
            <v>796</v>
          </cell>
          <cell r="Q130" t="str">
            <v>штука</v>
          </cell>
          <cell r="R130">
            <v>1</v>
          </cell>
          <cell r="S130">
            <v>195810</v>
          </cell>
          <cell r="T130">
            <v>0</v>
          </cell>
          <cell r="U130">
            <v>0</v>
          </cell>
          <cell r="W130">
            <v>2017</v>
          </cell>
          <cell r="X130" t="str">
            <v>Исключен на осн. 727-СЗ от 11.04.17г.</v>
          </cell>
        </row>
        <row r="131">
          <cell r="A131" t="str">
            <v>76 Т</v>
          </cell>
          <cell r="B131" t="str">
            <v>ТОО СП "КазГерМунай"</v>
          </cell>
          <cell r="C131" t="str">
            <v>26.30.30.900.019.00.0796.000000000000</v>
          </cell>
          <cell r="D131" t="str">
            <v>Модуль процессорный</v>
          </cell>
          <cell r="E131" t="str">
            <v>промышленного контроллера</v>
          </cell>
          <cell r="F131" t="str">
            <v>Модуль AIM08 Тип 9460/12-08-11</v>
          </cell>
          <cell r="G131" t="str">
            <v>ОТП</v>
          </cell>
          <cell r="H131">
            <v>0</v>
          </cell>
          <cell r="I131">
            <v>430000000</v>
          </cell>
          <cell r="J131" t="str">
            <v>Кызылординская обл. г. Кызылорда, пгт. Тасбугет, ул. Амангельды 100</v>
          </cell>
          <cell r="K131" t="str">
            <v>Ноябрь, декабрь 2016</v>
          </cell>
          <cell r="L131" t="str">
            <v>Кызылординская обл., м/р "Акшабулак", склад "КГМ"</v>
          </cell>
          <cell r="M131" t="str">
            <v>DDP</v>
          </cell>
          <cell r="N131" t="str">
            <v>В течение 90 дней</v>
          </cell>
          <cell r="O131" t="str">
            <v>авансовый платеж-0%, оставшаяся часть в течении 30 рабочих дней с момента подписания акта приема-передачи поставленных товаров</v>
          </cell>
          <cell r="P131" t="str">
            <v>796</v>
          </cell>
          <cell r="Q131" t="str">
            <v>штука</v>
          </cell>
          <cell r="R131">
            <v>3</v>
          </cell>
          <cell r="S131">
            <v>427957.2</v>
          </cell>
          <cell r="T131">
            <v>0</v>
          </cell>
          <cell r="U131">
            <v>0</v>
          </cell>
          <cell r="W131">
            <v>2017</v>
          </cell>
        </row>
        <row r="132">
          <cell r="A132" t="str">
            <v>76-1 Т</v>
          </cell>
          <cell r="B132" t="str">
            <v>ТОО СП "КазГерМунай"</v>
          </cell>
          <cell r="C132" t="str">
            <v>26.30.30.900.019.00.0796.000000000000</v>
          </cell>
          <cell r="D132" t="str">
            <v>Модуль процессорный</v>
          </cell>
          <cell r="E132" t="str">
            <v>промышленного контроллера</v>
          </cell>
          <cell r="F132" t="str">
            <v>Модуль AIM08 Тип 9460/12-08-11</v>
          </cell>
          <cell r="G132" t="str">
            <v>ОТП</v>
          </cell>
          <cell r="H132">
            <v>0</v>
          </cell>
          <cell r="I132">
            <v>430000000</v>
          </cell>
          <cell r="J132" t="str">
            <v>Кызылординская обл. г. Кызылорда, пгт. Тасбугет, ул. Амангельды 100</v>
          </cell>
          <cell r="K132" t="str">
            <v>Январь, Февраль</v>
          </cell>
          <cell r="L132" t="str">
            <v>Кызылординская обл., м/р "Акшабулак", склад "КГМ"</v>
          </cell>
          <cell r="M132" t="str">
            <v>DDP</v>
          </cell>
          <cell r="N132" t="str">
            <v>В течение 90 дней</v>
          </cell>
          <cell r="O132" t="str">
            <v>авансовый платеж-0%, оставшаяся часть в течении 30 рабочих дней с момента подписания акта приема-передачи поставленных товаров</v>
          </cell>
          <cell r="P132" t="str">
            <v>796</v>
          </cell>
          <cell r="Q132" t="str">
            <v>штука</v>
          </cell>
          <cell r="R132">
            <v>3</v>
          </cell>
          <cell r="S132">
            <v>427957.2</v>
          </cell>
          <cell r="T132">
            <v>0</v>
          </cell>
          <cell r="U132">
            <v>0</v>
          </cell>
          <cell r="W132">
            <v>2017</v>
          </cell>
          <cell r="X132" t="str">
            <v>11;</v>
          </cell>
        </row>
        <row r="133">
          <cell r="A133" t="str">
            <v>76-2 Т</v>
          </cell>
          <cell r="B133" t="str">
            <v>ТОО СП "КазГерМунай"</v>
          </cell>
          <cell r="C133" t="str">
            <v>26.30.30.900.019.00.0796.000000000000</v>
          </cell>
          <cell r="D133" t="str">
            <v>Модуль процессорный</v>
          </cell>
          <cell r="E133" t="str">
            <v>промышленного контроллера</v>
          </cell>
          <cell r="F133" t="str">
            <v>Модуль AIM08 Тип 9460/12-08-11</v>
          </cell>
          <cell r="G133" t="str">
            <v>ОТП</v>
          </cell>
          <cell r="H133">
            <v>0</v>
          </cell>
          <cell r="I133">
            <v>430000000</v>
          </cell>
          <cell r="J133" t="str">
            <v>Кызылординская обл. г. Кызылорда, пгт. Тасбугет, ул. Амангельды 100</v>
          </cell>
          <cell r="K133" t="str">
            <v>Март, апрель</v>
          </cell>
          <cell r="L133" t="str">
            <v>Кызылординская обл., м/р "Акшабулак", склад "КГМ"</v>
          </cell>
          <cell r="M133" t="str">
            <v>DDP</v>
          </cell>
          <cell r="N133" t="str">
            <v>В течение 90 дней</v>
          </cell>
          <cell r="O133" t="str">
            <v>авансовый платеж-0%, оставшаяся часть в течении 30 рабочих дней с момента подписания акта приема-передачи поставленных товаров</v>
          </cell>
          <cell r="P133" t="str">
            <v>796</v>
          </cell>
          <cell r="Q133" t="str">
            <v>штука</v>
          </cell>
          <cell r="R133">
            <v>3</v>
          </cell>
          <cell r="S133">
            <v>427957.2</v>
          </cell>
          <cell r="T133">
            <v>0</v>
          </cell>
          <cell r="U133">
            <v>0</v>
          </cell>
          <cell r="W133">
            <v>2017</v>
          </cell>
          <cell r="X133" t="str">
            <v>Исключен на осн. 727-СЗ от 11.04.17г.</v>
          </cell>
        </row>
        <row r="134">
          <cell r="A134" t="str">
            <v>77 Т</v>
          </cell>
          <cell r="B134" t="str">
            <v>ТОО СП "КазГерМунай"</v>
          </cell>
          <cell r="C134" t="str">
            <v>26.30.30.900.019.00.0796.000000000000</v>
          </cell>
          <cell r="D134" t="str">
            <v>Модуль процессорный</v>
          </cell>
          <cell r="E134" t="str">
            <v>промышленного контроллера</v>
          </cell>
          <cell r="F134" t="str">
            <v>Модуль АОМ 08Тип 9465/12-08-11</v>
          </cell>
          <cell r="G134" t="str">
            <v>ОТП</v>
          </cell>
          <cell r="H134">
            <v>0</v>
          </cell>
          <cell r="I134">
            <v>430000000</v>
          </cell>
          <cell r="J134" t="str">
            <v>Кызылординская обл. г. Кызылорда, пгт. Тасбугет, ул. Амангельды 100</v>
          </cell>
          <cell r="K134" t="str">
            <v>Ноябрь, декабрь 2016</v>
          </cell>
          <cell r="L134" t="str">
            <v>Кызылординская обл., м/р "Акшабулак", склад "КГМ"</v>
          </cell>
          <cell r="M134" t="str">
            <v>DDP</v>
          </cell>
          <cell r="N134" t="str">
            <v>В течение 90 дней</v>
          </cell>
          <cell r="O134" t="str">
            <v>авансовый платеж-0%, оставшаяся часть в течении 30 рабочих дней с момента подписания акта приема-передачи поставленных товаров</v>
          </cell>
          <cell r="P134" t="str">
            <v>796</v>
          </cell>
          <cell r="Q134" t="str">
            <v>штука</v>
          </cell>
          <cell r="R134">
            <v>2</v>
          </cell>
          <cell r="S134">
            <v>386270</v>
          </cell>
          <cell r="T134">
            <v>0</v>
          </cell>
          <cell r="U134">
            <v>0</v>
          </cell>
          <cell r="W134">
            <v>2017</v>
          </cell>
        </row>
        <row r="135">
          <cell r="A135" t="str">
            <v>77-1 Т</v>
          </cell>
          <cell r="B135" t="str">
            <v>ТОО СП "КазГерМунай"</v>
          </cell>
          <cell r="C135" t="str">
            <v>26.30.30.900.019.00.0796.000000000000</v>
          </cell>
          <cell r="D135" t="str">
            <v>Модуль процессорный</v>
          </cell>
          <cell r="E135" t="str">
            <v>промышленного контроллера</v>
          </cell>
          <cell r="F135" t="str">
            <v>Модуль АОМ 08Тип 9465/12-08-11</v>
          </cell>
          <cell r="G135" t="str">
            <v>ОТП</v>
          </cell>
          <cell r="H135">
            <v>0</v>
          </cell>
          <cell r="I135">
            <v>430000000</v>
          </cell>
          <cell r="J135" t="str">
            <v>Кызылординская обл. г. Кызылорда, пгт. Тасбугет, ул. Амангельды 100</v>
          </cell>
          <cell r="K135" t="str">
            <v>Январь, Февраль</v>
          </cell>
          <cell r="L135" t="str">
            <v>Кызылординская обл., м/р "Акшабулак", склад "КГМ"</v>
          </cell>
          <cell r="M135" t="str">
            <v>DDP</v>
          </cell>
          <cell r="N135" t="str">
            <v>В течение 90 дней</v>
          </cell>
          <cell r="O135" t="str">
            <v>авансовый платеж-0%, оставшаяся часть в течении 30 рабочих дней с момента подписания акта приема-передачи поставленных товаров</v>
          </cell>
          <cell r="P135" t="str">
            <v>796</v>
          </cell>
          <cell r="Q135" t="str">
            <v>штука</v>
          </cell>
          <cell r="R135">
            <v>2</v>
          </cell>
          <cell r="S135">
            <v>386270</v>
          </cell>
          <cell r="T135">
            <v>0</v>
          </cell>
          <cell r="U135">
            <v>0</v>
          </cell>
          <cell r="W135">
            <v>2017</v>
          </cell>
          <cell r="X135" t="str">
            <v>11;</v>
          </cell>
        </row>
        <row r="136">
          <cell r="A136" t="str">
            <v>77-2 Т</v>
          </cell>
          <cell r="B136" t="str">
            <v>ТОО СП "КазГерМунай"</v>
          </cell>
          <cell r="C136" t="str">
            <v>26.30.30.900.019.00.0796.000000000000</v>
          </cell>
          <cell r="D136" t="str">
            <v>Модуль процессорный</v>
          </cell>
          <cell r="E136" t="str">
            <v>промышленного контроллера</v>
          </cell>
          <cell r="F136" t="str">
            <v>Модуль АОМ 08Тип 9465/12-08-11</v>
          </cell>
          <cell r="G136" t="str">
            <v>ОТП</v>
          </cell>
          <cell r="H136">
            <v>0</v>
          </cell>
          <cell r="I136">
            <v>430000000</v>
          </cell>
          <cell r="J136" t="str">
            <v>Кызылординская обл. г. Кызылорда, пгт. Тасбугет, ул. Амангельды 100</v>
          </cell>
          <cell r="K136" t="str">
            <v>Март, апрель</v>
          </cell>
          <cell r="L136" t="str">
            <v>Кызылординская обл., м/р "Акшабулак", склад "КГМ"</v>
          </cell>
          <cell r="M136" t="str">
            <v>DDP</v>
          </cell>
          <cell r="N136" t="str">
            <v>В течение 90 дней</v>
          </cell>
          <cell r="O136" t="str">
            <v>авансовый платеж-0%, оставшаяся часть в течении 30 рабочих дней с момента подписания акта приема-передачи поставленных товаров</v>
          </cell>
          <cell r="P136" t="str">
            <v>796</v>
          </cell>
          <cell r="Q136" t="str">
            <v>штука</v>
          </cell>
          <cell r="R136">
            <v>2</v>
          </cell>
          <cell r="S136">
            <v>386270</v>
          </cell>
          <cell r="T136">
            <v>0</v>
          </cell>
          <cell r="U136">
            <v>0</v>
          </cell>
          <cell r="W136">
            <v>2017</v>
          </cell>
          <cell r="X136" t="str">
            <v>Исключен на осн. 727-СЗ от 11.04.17г.</v>
          </cell>
        </row>
        <row r="137">
          <cell r="A137" t="str">
            <v>78 Т</v>
          </cell>
          <cell r="B137" t="str">
            <v>ТОО СП "КазГерМунай"</v>
          </cell>
          <cell r="C137" t="str">
            <v>26.30.30.900.019.00.0796.000000000000</v>
          </cell>
          <cell r="D137" t="str">
            <v>Модуль процессорный</v>
          </cell>
          <cell r="E137" t="str">
            <v>промышленного контроллера</v>
          </cell>
          <cell r="F137" t="str">
            <v>Модуль выхода цифровой DIM16 Тип 9470/22-16-11</v>
          </cell>
          <cell r="G137" t="str">
            <v>ОТП</v>
          </cell>
          <cell r="H137">
            <v>0</v>
          </cell>
          <cell r="I137">
            <v>430000000</v>
          </cell>
          <cell r="J137" t="str">
            <v>Кызылординская обл. г. Кызылорда, пгт. Тасбугет, ул. Амангельды 100</v>
          </cell>
          <cell r="K137" t="str">
            <v>Ноябрь, декабрь 2016</v>
          </cell>
          <cell r="L137" t="str">
            <v>Кызылординская обл., м/р "Акшабулак", склад "КГМ"</v>
          </cell>
          <cell r="M137" t="str">
            <v>DDP</v>
          </cell>
          <cell r="N137" t="str">
            <v>В течение 90 дней</v>
          </cell>
          <cell r="O137" t="str">
            <v>авансовый платеж-0%, оставшаяся часть в течении 30 рабочих дней с момента подписания акта приема-передачи поставленных товаров</v>
          </cell>
          <cell r="P137" t="str">
            <v>796</v>
          </cell>
          <cell r="Q137" t="str">
            <v>штука</v>
          </cell>
          <cell r="R137">
            <v>3</v>
          </cell>
          <cell r="S137">
            <v>279537.5</v>
          </cell>
          <cell r="T137">
            <v>0</v>
          </cell>
          <cell r="U137">
            <v>0</v>
          </cell>
          <cell r="W137">
            <v>2017</v>
          </cell>
        </row>
        <row r="138">
          <cell r="A138" t="str">
            <v>78-1 Т</v>
          </cell>
          <cell r="B138" t="str">
            <v>ТОО СП "КазГерМунай"</v>
          </cell>
          <cell r="C138" t="str">
            <v>26.30.30.900.019.00.0796.000000000000</v>
          </cell>
          <cell r="D138" t="str">
            <v>Модуль процессорный</v>
          </cell>
          <cell r="E138" t="str">
            <v>промышленного контроллера</v>
          </cell>
          <cell r="F138" t="str">
            <v>Модуль выхода цифровой DIM16 Тип 9470/22-16-11</v>
          </cell>
          <cell r="G138" t="str">
            <v>ОТП</v>
          </cell>
          <cell r="H138">
            <v>0</v>
          </cell>
          <cell r="I138">
            <v>430000000</v>
          </cell>
          <cell r="J138" t="str">
            <v>Кызылординская обл. г. Кызылорда, пгт. Тасбугет, ул. Амангельды 100</v>
          </cell>
          <cell r="K138" t="str">
            <v>Январь, Февраль</v>
          </cell>
          <cell r="L138" t="str">
            <v>Кызылординская обл., м/р "Акшабулак", склад "КГМ"</v>
          </cell>
          <cell r="M138" t="str">
            <v>DDP</v>
          </cell>
          <cell r="N138" t="str">
            <v>В течение 90 дней</v>
          </cell>
          <cell r="O138" t="str">
            <v>авансовый платеж-0%, оставшаяся часть в течении 30 рабочих дней с момента подписания акта приема-передачи поставленных товаров</v>
          </cell>
          <cell r="P138" t="str">
            <v>796</v>
          </cell>
          <cell r="Q138" t="str">
            <v>штука</v>
          </cell>
          <cell r="R138">
            <v>3</v>
          </cell>
          <cell r="S138">
            <v>279537.5</v>
          </cell>
          <cell r="T138">
            <v>0</v>
          </cell>
          <cell r="U138">
            <v>0</v>
          </cell>
          <cell r="W138">
            <v>2017</v>
          </cell>
          <cell r="X138" t="str">
            <v>11;</v>
          </cell>
        </row>
        <row r="139">
          <cell r="A139" t="str">
            <v>78-2 Т</v>
          </cell>
          <cell r="B139" t="str">
            <v>ТОО СП "КазГерМунай"</v>
          </cell>
          <cell r="C139" t="str">
            <v>26.30.30.900.019.00.0796.000000000000</v>
          </cell>
          <cell r="D139" t="str">
            <v>Модуль процессорный</v>
          </cell>
          <cell r="E139" t="str">
            <v>промышленного контроллера</v>
          </cell>
          <cell r="F139" t="str">
            <v>Модуль выхода цифровой DIM16 Тип 9470/22-16-11</v>
          </cell>
          <cell r="G139" t="str">
            <v>ОТП</v>
          </cell>
          <cell r="H139">
            <v>0</v>
          </cell>
          <cell r="I139">
            <v>430000000</v>
          </cell>
          <cell r="J139" t="str">
            <v>Кызылординская обл. г. Кызылорда, пгт. Тасбугет, ул. Амангельды 100</v>
          </cell>
          <cell r="K139" t="str">
            <v>Март, апрель</v>
          </cell>
          <cell r="L139" t="str">
            <v>Кызылординская обл., м/р "Акшабулак", склад "КГМ"</v>
          </cell>
          <cell r="M139" t="str">
            <v>DDP</v>
          </cell>
          <cell r="N139" t="str">
            <v>В течение 90 дней</v>
          </cell>
          <cell r="O139" t="str">
            <v>авансовый платеж-0%, оставшаяся часть в течении 30 рабочих дней с момента подписания акта приема-передачи поставленных товаров</v>
          </cell>
          <cell r="P139" t="str">
            <v>796</v>
          </cell>
          <cell r="Q139" t="str">
            <v>штука</v>
          </cell>
          <cell r="R139">
            <v>3</v>
          </cell>
          <cell r="S139">
            <v>279537.5</v>
          </cell>
          <cell r="T139">
            <v>0</v>
          </cell>
          <cell r="U139">
            <v>0</v>
          </cell>
          <cell r="W139">
            <v>2017</v>
          </cell>
          <cell r="X139" t="str">
            <v>Исключен на осн. 727-СЗ от 11.04.17г.</v>
          </cell>
        </row>
        <row r="140">
          <cell r="A140" t="str">
            <v>79 Т</v>
          </cell>
          <cell r="B140" t="str">
            <v>ТОО СП "КазГерМунай"</v>
          </cell>
          <cell r="C140" t="str">
            <v>26.30.30.900.019.00.0796.000000000000</v>
          </cell>
          <cell r="D140" t="str">
            <v>Модуль процессорный</v>
          </cell>
          <cell r="E140" t="str">
            <v>промышленного контроллера</v>
          </cell>
          <cell r="F140" t="str">
            <v>Модуль выхода (реле) цифровой  DOMR08 Тип 9477/15-08-12</v>
          </cell>
          <cell r="G140" t="str">
            <v>ОТП</v>
          </cell>
          <cell r="H140">
            <v>0</v>
          </cell>
          <cell r="I140">
            <v>430000000</v>
          </cell>
          <cell r="J140" t="str">
            <v>Кызылординская обл. г. Кызылорда, пгт. Тасбугет, ул. Амангельды 100</v>
          </cell>
          <cell r="K140" t="str">
            <v>Ноябрь, декабрь 2016</v>
          </cell>
          <cell r="L140" t="str">
            <v>Кызылординская обл., м/р "Акшабулак", склад "КГМ"</v>
          </cell>
          <cell r="M140" t="str">
            <v>DDP</v>
          </cell>
          <cell r="N140" t="str">
            <v>В течение 90 дней</v>
          </cell>
          <cell r="O140" t="str">
            <v>авансовый платеж-0%, оставшаяся часть в течении 30 рабочих дней с момента подписания акта приема-передачи поставленных товаров</v>
          </cell>
          <cell r="P140" t="str">
            <v>796</v>
          </cell>
          <cell r="Q140" t="str">
            <v>штука</v>
          </cell>
          <cell r="R140">
            <v>1</v>
          </cell>
          <cell r="S140">
            <v>186180</v>
          </cell>
          <cell r="T140">
            <v>0</v>
          </cell>
          <cell r="U140">
            <v>0</v>
          </cell>
          <cell r="W140">
            <v>2017</v>
          </cell>
        </row>
        <row r="141">
          <cell r="A141" t="str">
            <v>79-1 Т</v>
          </cell>
          <cell r="B141" t="str">
            <v>ТОО СП "КазГерМунай"</v>
          </cell>
          <cell r="C141" t="str">
            <v>26.30.30.900.019.00.0796.000000000000</v>
          </cell>
          <cell r="D141" t="str">
            <v>Модуль процессорный</v>
          </cell>
          <cell r="E141" t="str">
            <v>промышленного контроллера</v>
          </cell>
          <cell r="F141" t="str">
            <v>Модуль выхода (реле) цифровой  DOMR08 Тип 9477/15-08-12</v>
          </cell>
          <cell r="G141" t="str">
            <v>ОТП</v>
          </cell>
          <cell r="H141">
            <v>0</v>
          </cell>
          <cell r="I141">
            <v>430000000</v>
          </cell>
          <cell r="J141" t="str">
            <v>Кызылординская обл. г. Кызылорда, пгт. Тасбугет, ул. Амангельды 100</v>
          </cell>
          <cell r="K141" t="str">
            <v>Январь, Февраль</v>
          </cell>
          <cell r="L141" t="str">
            <v>Кызылординская обл., м/р "Акшабулак", склад "КГМ"</v>
          </cell>
          <cell r="M141" t="str">
            <v>DDP</v>
          </cell>
          <cell r="N141" t="str">
            <v>В течение 90 дней</v>
          </cell>
          <cell r="O141" t="str">
            <v>авансовый платеж-0%, оставшаяся часть в течении 30 рабочих дней с момента подписания акта приема-передачи поставленных товаров</v>
          </cell>
          <cell r="P141" t="str">
            <v>796</v>
          </cell>
          <cell r="Q141" t="str">
            <v>штука</v>
          </cell>
          <cell r="R141">
            <v>1</v>
          </cell>
          <cell r="S141">
            <v>186180</v>
          </cell>
          <cell r="T141">
            <v>0</v>
          </cell>
          <cell r="U141">
            <v>0</v>
          </cell>
          <cell r="W141">
            <v>2017</v>
          </cell>
          <cell r="X141" t="str">
            <v>11;</v>
          </cell>
        </row>
        <row r="142">
          <cell r="A142" t="str">
            <v>79-2 Т</v>
          </cell>
          <cell r="B142" t="str">
            <v>ТОО СП "КазГерМунай"</v>
          </cell>
          <cell r="C142" t="str">
            <v>26.30.30.900.019.00.0796.000000000000</v>
          </cell>
          <cell r="D142" t="str">
            <v>Модуль процессорный</v>
          </cell>
          <cell r="E142" t="str">
            <v>промышленного контроллера</v>
          </cell>
          <cell r="F142" t="str">
            <v>Модуль выхода (реле) цифровой  DOMR08 Тип 9477/15-08-12</v>
          </cell>
          <cell r="G142" t="str">
            <v>ОТП</v>
          </cell>
          <cell r="H142">
            <v>0</v>
          </cell>
          <cell r="I142">
            <v>430000000</v>
          </cell>
          <cell r="J142" t="str">
            <v>Кызылординская обл. г. Кызылорда, пгт. Тасбугет, ул. Амангельды 100</v>
          </cell>
          <cell r="K142" t="str">
            <v>Март, апрель</v>
          </cell>
          <cell r="L142" t="str">
            <v>Кызылординская обл., м/р "Акшабулак", склад "КГМ"</v>
          </cell>
          <cell r="M142" t="str">
            <v>DDP</v>
          </cell>
          <cell r="N142" t="str">
            <v>В течение 90 дней</v>
          </cell>
          <cell r="O142" t="str">
            <v>авансовый платеж-0%, оставшаяся часть в течении 30 рабочих дней с момента подписания акта приема-передачи поставленных товаров</v>
          </cell>
          <cell r="P142" t="str">
            <v>796</v>
          </cell>
          <cell r="Q142" t="str">
            <v>штука</v>
          </cell>
          <cell r="R142">
            <v>1</v>
          </cell>
          <cell r="S142">
            <v>186180</v>
          </cell>
          <cell r="T142">
            <v>0</v>
          </cell>
          <cell r="U142">
            <v>0</v>
          </cell>
          <cell r="W142">
            <v>2017</v>
          </cell>
          <cell r="X142" t="str">
            <v>11;</v>
          </cell>
        </row>
        <row r="143">
          <cell r="A143" t="str">
            <v>79-3 Т</v>
          </cell>
          <cell r="B143" t="str">
            <v>ТОО СП "КазГерМунай"</v>
          </cell>
          <cell r="C143" t="str">
            <v>26.30.30.900.019.00.0796.000000000000</v>
          </cell>
          <cell r="D143" t="str">
            <v>Модуль процессорный</v>
          </cell>
          <cell r="E143" t="str">
            <v>промышленного контроллера</v>
          </cell>
          <cell r="F143" t="str">
            <v>Модуль выхода (реле) цифровой  DOMR08 Тип 9477/15-08-12</v>
          </cell>
          <cell r="G143" t="str">
            <v>ОТП</v>
          </cell>
          <cell r="H143">
            <v>0</v>
          </cell>
          <cell r="I143">
            <v>430000000</v>
          </cell>
          <cell r="J143" t="str">
            <v>Кызылординская обл. г. Кызылорда, пгт. Тасбугет, ул. Амангельды 100</v>
          </cell>
          <cell r="K143" t="str">
            <v>Май, июнь</v>
          </cell>
          <cell r="L143" t="str">
            <v>Кызылординская обл., м/р "Акшабулак", склад "КГМ"</v>
          </cell>
          <cell r="M143" t="str">
            <v>DDP</v>
          </cell>
          <cell r="N143" t="str">
            <v>В течение 90 дней</v>
          </cell>
          <cell r="O143" t="str">
            <v>авансовый платеж-0%, оставшаяся часть в течении 30 рабочих дней с момента подписания акта приема-передачи поставленных товаров</v>
          </cell>
          <cell r="P143" t="str">
            <v>796</v>
          </cell>
          <cell r="Q143" t="str">
            <v>штука</v>
          </cell>
          <cell r="R143">
            <v>1</v>
          </cell>
          <cell r="S143">
            <v>186180</v>
          </cell>
          <cell r="T143">
            <v>186180</v>
          </cell>
          <cell r="U143">
            <v>208521.60000000001</v>
          </cell>
          <cell r="W143">
            <v>2017</v>
          </cell>
          <cell r="X143" t="str">
            <v>11;</v>
          </cell>
        </row>
        <row r="144">
          <cell r="A144" t="str">
            <v>80 Т</v>
          </cell>
          <cell r="B144" t="str">
            <v>ТОО СП "КазГерМунай"</v>
          </cell>
          <cell r="C144" t="str">
            <v>26.51.12.590.013.00.0796.000000000003</v>
          </cell>
          <cell r="D144" t="str">
            <v>Уровнемер</v>
          </cell>
          <cell r="E144" t="str">
            <v xml:space="preserve">  радарный </v>
          </cell>
          <cell r="F144" t="str">
            <v xml:space="preserve">Радарный волноводный измеритель верхнего уровня и уровня раздела фаз3302-H-A-1-S-1-E-3B-M-04-00-RB-E1-M1-Q5 </v>
          </cell>
          <cell r="G144" t="str">
            <v>ОТП</v>
          </cell>
          <cell r="H144">
            <v>0</v>
          </cell>
          <cell r="I144">
            <v>430000000</v>
          </cell>
          <cell r="J144" t="str">
            <v>Кызылординская обл. г. Кызылорда, пгт. Тасбугет, ул. Амангельды 100</v>
          </cell>
          <cell r="K144" t="str">
            <v>Ноябрь, декабрь 2016</v>
          </cell>
          <cell r="L144" t="str">
            <v>Кызылординская обл., м/р "Акшабулак", склад "КГМ"</v>
          </cell>
          <cell r="M144" t="str">
            <v>DDP</v>
          </cell>
          <cell r="N144" t="str">
            <v>В течение 90 дней</v>
          </cell>
          <cell r="O144" t="str">
            <v>авансовый платеж-0%, оставшаяся часть в течении 30 рабочих дней с момента подписания акта приема-передачи поставленных товаров</v>
          </cell>
          <cell r="P144" t="str">
            <v>796</v>
          </cell>
          <cell r="Q144" t="str">
            <v>штука</v>
          </cell>
          <cell r="R144">
            <v>3</v>
          </cell>
          <cell r="S144">
            <v>1439150</v>
          </cell>
          <cell r="T144">
            <v>0</v>
          </cell>
          <cell r="U144">
            <v>0</v>
          </cell>
          <cell r="W144">
            <v>2017</v>
          </cell>
        </row>
        <row r="145">
          <cell r="A145" t="str">
            <v>80-1 Т</v>
          </cell>
          <cell r="B145" t="str">
            <v>ТОО СП "КазГерМунай"</v>
          </cell>
          <cell r="C145" t="str">
            <v>26.51.12.590.013.00.0796.000000000003</v>
          </cell>
          <cell r="D145" t="str">
            <v>Уровнемер</v>
          </cell>
          <cell r="E145" t="str">
            <v xml:space="preserve">  радарный </v>
          </cell>
          <cell r="F145" t="str">
            <v xml:space="preserve">Радарный волноводный измеритель верхнего уровня и уровня раздела фаз3302-H-A-1-S-1-E-3B-M-04-00-RB-E1-M1-Q5 </v>
          </cell>
          <cell r="G145" t="str">
            <v>ОТП</v>
          </cell>
          <cell r="H145">
            <v>0</v>
          </cell>
          <cell r="I145">
            <v>430000000</v>
          </cell>
          <cell r="J145" t="str">
            <v>Кызылординская обл. г. Кызылорда, пгт. Тасбугет, ул. Амангельды 100</v>
          </cell>
          <cell r="K145" t="str">
            <v>Январь, Февраль</v>
          </cell>
          <cell r="L145" t="str">
            <v>Кызылординская обл., м/р "Акшабулак", склад "КГМ"</v>
          </cell>
          <cell r="M145" t="str">
            <v>DDP</v>
          </cell>
          <cell r="N145" t="str">
            <v>В течение 90 дней</v>
          </cell>
          <cell r="O145" t="str">
            <v>авансовый платеж-0%, оставшаяся часть в течении 30 рабочих дней с момента подписания акта приема-передачи поставленных товаров</v>
          </cell>
          <cell r="P145" t="str">
            <v>796</v>
          </cell>
          <cell r="Q145" t="str">
            <v>штука</v>
          </cell>
          <cell r="R145">
            <v>3</v>
          </cell>
          <cell r="S145">
            <v>1439150</v>
          </cell>
          <cell r="T145">
            <v>4317450</v>
          </cell>
          <cell r="U145">
            <v>4835544</v>
          </cell>
          <cell r="W145">
            <v>2017</v>
          </cell>
          <cell r="X145" t="str">
            <v>11;</v>
          </cell>
        </row>
        <row r="146">
          <cell r="A146" t="str">
            <v>81 Т</v>
          </cell>
          <cell r="B146" t="str">
            <v>ТОО СП "КазГерМунай"</v>
          </cell>
          <cell r="C146" t="str">
            <v>26.30.30.900.019.00.0796.000000000000</v>
          </cell>
          <cell r="D146" t="str">
            <v>Модуль процессорный</v>
          </cell>
          <cell r="E146" t="str">
            <v>промышленного контроллера</v>
          </cell>
          <cell r="F146" t="str">
            <v>Аналоговый модуль входа HART  АIM08 Тип 9461/12-08-11</v>
          </cell>
          <cell r="G146" t="str">
            <v>ОТП</v>
          </cell>
          <cell r="H146">
            <v>0</v>
          </cell>
          <cell r="I146">
            <v>430000000</v>
          </cell>
          <cell r="J146" t="str">
            <v>Кызылординская обл. г. Кызылорда, пгт. Тасбугет, ул. Амангельды 100</v>
          </cell>
          <cell r="K146" t="str">
            <v>Ноябрь, декабрь 2016</v>
          </cell>
          <cell r="L146" t="str">
            <v>Кызылординская обл., м/р "Акшабулак", склад "КГМ"</v>
          </cell>
          <cell r="M146" t="str">
            <v>DDP</v>
          </cell>
          <cell r="N146" t="str">
            <v>В течение 90 дней</v>
          </cell>
          <cell r="O146" t="str">
            <v>авансовый платеж-0%, оставшаяся часть в течении 30 рабочих дней с момента подписания акта приема-передачи поставленных товаров</v>
          </cell>
          <cell r="P146" t="str">
            <v>796</v>
          </cell>
          <cell r="Q146" t="str">
            <v>штука</v>
          </cell>
          <cell r="R146">
            <v>1</v>
          </cell>
          <cell r="S146">
            <v>393760</v>
          </cell>
          <cell r="T146">
            <v>0</v>
          </cell>
          <cell r="U146">
            <v>0</v>
          </cell>
          <cell r="W146">
            <v>2017</v>
          </cell>
        </row>
        <row r="147">
          <cell r="A147" t="str">
            <v>81-1 Т</v>
          </cell>
          <cell r="B147" t="str">
            <v>ТОО СП "КазГерМунай"</v>
          </cell>
          <cell r="C147" t="str">
            <v>26.30.30.900.019.00.0796.000000000000</v>
          </cell>
          <cell r="D147" t="str">
            <v>Модуль процессорный</v>
          </cell>
          <cell r="E147" t="str">
            <v>промышленного контроллера</v>
          </cell>
          <cell r="F147" t="str">
            <v>Аналоговый модуль входа HART  АIM08 Тип 9461/12-08-11</v>
          </cell>
          <cell r="G147" t="str">
            <v>ОТП</v>
          </cell>
          <cell r="H147">
            <v>0</v>
          </cell>
          <cell r="I147">
            <v>430000000</v>
          </cell>
          <cell r="J147" t="str">
            <v>Кызылординская обл. г. Кызылорда, пгт. Тасбугет, ул. Амангельды 100</v>
          </cell>
          <cell r="K147" t="str">
            <v>Январь, Февраль</v>
          </cell>
          <cell r="L147" t="str">
            <v>Кызылординская обл., м/р "Акшабулак", склад "КГМ"</v>
          </cell>
          <cell r="M147" t="str">
            <v>DDP</v>
          </cell>
          <cell r="N147" t="str">
            <v>В течение 90 дней</v>
          </cell>
          <cell r="O147" t="str">
            <v>авансовый платеж-0%, оставшаяся часть в течении 30 рабочих дней с момента подписания акта приема-передачи поставленных товаров</v>
          </cell>
          <cell r="P147" t="str">
            <v>796</v>
          </cell>
          <cell r="Q147" t="str">
            <v>штука</v>
          </cell>
          <cell r="R147">
            <v>1</v>
          </cell>
          <cell r="S147">
            <v>393760</v>
          </cell>
          <cell r="T147">
            <v>0</v>
          </cell>
          <cell r="U147">
            <v>0</v>
          </cell>
          <cell r="W147">
            <v>2017</v>
          </cell>
          <cell r="X147" t="str">
            <v>11;</v>
          </cell>
        </row>
        <row r="148">
          <cell r="A148" t="str">
            <v>81-2 Т</v>
          </cell>
          <cell r="B148" t="str">
            <v>ТОО СП "КазГерМунай"</v>
          </cell>
          <cell r="C148" t="str">
            <v>26.30.30.900.019.00.0796.000000000000</v>
          </cell>
          <cell r="D148" t="str">
            <v>Модуль процессорный</v>
          </cell>
          <cell r="E148" t="str">
            <v>промышленного контроллера</v>
          </cell>
          <cell r="F148" t="str">
            <v>Аналоговый модуль входа HART  АIM08 Тип 9461/12-08-11</v>
          </cell>
          <cell r="G148" t="str">
            <v>ОТП</v>
          </cell>
          <cell r="H148">
            <v>0</v>
          </cell>
          <cell r="I148">
            <v>430000000</v>
          </cell>
          <cell r="J148" t="str">
            <v>Кызылординская обл. г. Кызылорда, пгт. Тасбугет, ул. Амангельды 100</v>
          </cell>
          <cell r="K148" t="str">
            <v>Март, апрель</v>
          </cell>
          <cell r="L148" t="str">
            <v>Кызылординская обл., м/р "Акшабулак", склад "КГМ"</v>
          </cell>
          <cell r="M148" t="str">
            <v>DDP</v>
          </cell>
          <cell r="N148" t="str">
            <v>В течение 90 дней</v>
          </cell>
          <cell r="O148" t="str">
            <v>авансовый платеж-0%, оставшаяся часть в течении 30 рабочих дней с момента подписания акта приема-передачи поставленных товаров</v>
          </cell>
          <cell r="P148" t="str">
            <v>796</v>
          </cell>
          <cell r="Q148" t="str">
            <v>штука</v>
          </cell>
          <cell r="R148">
            <v>1</v>
          </cell>
          <cell r="S148">
            <v>393760</v>
          </cell>
          <cell r="T148">
            <v>0</v>
          </cell>
          <cell r="U148">
            <v>0</v>
          </cell>
          <cell r="W148">
            <v>2017</v>
          </cell>
          <cell r="X148" t="str">
            <v>Исключен на осн. 727-СЗ от 11.04.17г.</v>
          </cell>
        </row>
        <row r="149">
          <cell r="A149" t="str">
            <v>82 Т</v>
          </cell>
          <cell r="B149" t="str">
            <v>ТОО СП "КазГерМунай"</v>
          </cell>
          <cell r="C149" t="str">
            <v>26.30.30.900.019.00.0796.000000000000</v>
          </cell>
          <cell r="D149" t="str">
            <v>Модуль процессорный</v>
          </cell>
          <cell r="E149" t="str">
            <v>промышленного контроллера</v>
          </cell>
          <cell r="F149" t="str">
            <v>Цифровой модуль выхода DOM08 Тип 9475/12-08-61</v>
          </cell>
          <cell r="G149" t="str">
            <v>ОТП</v>
          </cell>
          <cell r="H149">
            <v>0</v>
          </cell>
          <cell r="I149">
            <v>430000000</v>
          </cell>
          <cell r="J149" t="str">
            <v>Кызылординская обл. г. Кызылорда, пгт. Тасбугет, ул. Амангельды 100</v>
          </cell>
          <cell r="K149" t="str">
            <v>Ноябрь, декабрь 2016</v>
          </cell>
          <cell r="L149" t="str">
            <v>Кызылординская обл., м/р "Акшабулак", склад "КГМ"</v>
          </cell>
          <cell r="M149" t="str">
            <v>DDP</v>
          </cell>
          <cell r="N149" t="str">
            <v>В течение 90 дней</v>
          </cell>
          <cell r="O149" t="str">
            <v>авансовый платеж-0%, оставшаяся часть в течении 30 рабочих дней с момента подписания акта приема-передачи поставленных товаров</v>
          </cell>
          <cell r="P149" t="str">
            <v>796</v>
          </cell>
          <cell r="Q149" t="str">
            <v>штука</v>
          </cell>
          <cell r="R149">
            <v>1</v>
          </cell>
          <cell r="S149">
            <v>256800.00000000003</v>
          </cell>
          <cell r="T149">
            <v>0</v>
          </cell>
          <cell r="U149">
            <v>0</v>
          </cell>
          <cell r="W149">
            <v>2017</v>
          </cell>
        </row>
        <row r="150">
          <cell r="A150" t="str">
            <v>82-1 Т</v>
          </cell>
          <cell r="B150" t="str">
            <v>ТОО СП "КазГерМунай"</v>
          </cell>
          <cell r="C150" t="str">
            <v>26.30.30.900.019.00.0796.000000000000</v>
          </cell>
          <cell r="D150" t="str">
            <v>Модуль процессорный</v>
          </cell>
          <cell r="E150" t="str">
            <v>промышленного контроллера</v>
          </cell>
          <cell r="F150" t="str">
            <v>Цифровой модуль выхода DOM08 Тип 9475/12-08-61</v>
          </cell>
          <cell r="G150" t="str">
            <v>ОТП</v>
          </cell>
          <cell r="H150">
            <v>0</v>
          </cell>
          <cell r="I150">
            <v>430000000</v>
          </cell>
          <cell r="J150" t="str">
            <v>Кызылординская обл. г. Кызылорда, пгт. Тасбугет, ул. Амангельды 100</v>
          </cell>
          <cell r="K150" t="str">
            <v>Январь, Февраль</v>
          </cell>
          <cell r="L150" t="str">
            <v>Кызылординская обл., м/р "Акшабулак", склад "КГМ"</v>
          </cell>
          <cell r="M150" t="str">
            <v>DDP</v>
          </cell>
          <cell r="N150" t="str">
            <v>В течение 90 дней</v>
          </cell>
          <cell r="O150" t="str">
            <v>авансовый платеж-0%, оставшаяся часть в течении 30 рабочих дней с момента подписания акта приема-передачи поставленных товаров</v>
          </cell>
          <cell r="P150" t="str">
            <v>796</v>
          </cell>
          <cell r="Q150" t="str">
            <v>штука</v>
          </cell>
          <cell r="R150">
            <v>1</v>
          </cell>
          <cell r="S150">
            <v>256800.00000000003</v>
          </cell>
          <cell r="T150">
            <v>0</v>
          </cell>
          <cell r="U150">
            <v>0</v>
          </cell>
          <cell r="W150">
            <v>2017</v>
          </cell>
          <cell r="X150" t="str">
            <v>11;</v>
          </cell>
        </row>
        <row r="151">
          <cell r="A151" t="str">
            <v>82-2 Т</v>
          </cell>
          <cell r="B151" t="str">
            <v>ТОО СП "КазГерМунай"</v>
          </cell>
          <cell r="C151" t="str">
            <v>26.30.30.900.019.00.0796.000000000000</v>
          </cell>
          <cell r="D151" t="str">
            <v>Модуль процессорный</v>
          </cell>
          <cell r="E151" t="str">
            <v>промышленного контроллера</v>
          </cell>
          <cell r="F151" t="str">
            <v>Цифровой модуль выхода DOM08 Тип 9475/12-08-61</v>
          </cell>
          <cell r="G151" t="str">
            <v>ОТП</v>
          </cell>
          <cell r="H151">
            <v>0</v>
          </cell>
          <cell r="I151">
            <v>430000000</v>
          </cell>
          <cell r="J151" t="str">
            <v>Кызылординская обл. г. Кызылорда, пгт. Тасбугет, ул. Амангельды 100</v>
          </cell>
          <cell r="K151" t="str">
            <v>Март, апрель</v>
          </cell>
          <cell r="L151" t="str">
            <v>Кызылординская обл., м/р "Акшабулак", склад "КГМ"</v>
          </cell>
          <cell r="M151" t="str">
            <v>DDP</v>
          </cell>
          <cell r="N151" t="str">
            <v>В течение 90 дней</v>
          </cell>
          <cell r="O151" t="str">
            <v>авансовый платеж-0%, оставшаяся часть в течении 30 рабочих дней с момента подписания акта приема-передачи поставленных товаров</v>
          </cell>
          <cell r="P151" t="str">
            <v>796</v>
          </cell>
          <cell r="Q151" t="str">
            <v>штука</v>
          </cell>
          <cell r="R151">
            <v>1</v>
          </cell>
          <cell r="S151">
            <v>256800.00000000003</v>
          </cell>
          <cell r="T151">
            <v>0</v>
          </cell>
          <cell r="U151">
            <v>0</v>
          </cell>
          <cell r="W151">
            <v>2017</v>
          </cell>
          <cell r="X151" t="str">
            <v>Исключен на осн. 727-СЗ от 11.04.17г.</v>
          </cell>
        </row>
        <row r="152">
          <cell r="A152" t="str">
            <v>83 Т</v>
          </cell>
          <cell r="B152" t="str">
            <v>ТОО СП "КазГерМунай"</v>
          </cell>
          <cell r="C152" t="str">
            <v>26.51.52.790.007.00.0796.000000000000</v>
          </cell>
          <cell r="D152" t="str">
            <v>Датчик предельного уровня жидкости</v>
          </cell>
          <cell r="E152" t="str">
            <v>рабочая температура -50 - 150 °C, рабочее давление до 100 бар, вязкость до 10000 мм2/с</v>
          </cell>
          <cell r="F152" t="str">
            <v>Датчик уровня масла системы ATS для насосов Борнеман. AL-ADF-RV2-V00SS-L520/12-V44A/4K KUEBLER  135mm/215 mm/390 mm/470 mm   81902569</v>
          </cell>
          <cell r="G152" t="str">
            <v>ОТП</v>
          </cell>
          <cell r="H152">
            <v>0</v>
          </cell>
          <cell r="I152">
            <v>430000000</v>
          </cell>
          <cell r="J152" t="str">
            <v>Кызылординская обл. г. Кызылорда, пгт. Тасбугет, ул. Амангельды 100</v>
          </cell>
          <cell r="K152" t="str">
            <v>Ноябрь, декабрь 2016</v>
          </cell>
          <cell r="L152" t="str">
            <v>Кызылординская обл., м/р "Акшабулак", склад "КГМ"</v>
          </cell>
          <cell r="M152" t="str">
            <v>DDP</v>
          </cell>
          <cell r="N152" t="str">
            <v>В течение 90 дней</v>
          </cell>
          <cell r="O152" t="str">
            <v>авансовый платеж-0%, оставшаяся часть в течении 30 рабочих дней с момента подписания акта приема-передачи поставленных товаров</v>
          </cell>
          <cell r="P152" t="str">
            <v>796</v>
          </cell>
          <cell r="Q152" t="str">
            <v>штука</v>
          </cell>
          <cell r="R152">
            <v>1</v>
          </cell>
          <cell r="S152">
            <v>521090.00000000006</v>
          </cell>
          <cell r="T152">
            <v>0</v>
          </cell>
          <cell r="U152">
            <v>0</v>
          </cell>
          <cell r="W152">
            <v>2017</v>
          </cell>
        </row>
        <row r="153">
          <cell r="A153" t="str">
            <v>83-1 Т</v>
          </cell>
          <cell r="B153" t="str">
            <v>ТОО СП "КазГерМунай"</v>
          </cell>
          <cell r="C153" t="str">
            <v>26.51.52.790.007.00.0796.000000000000</v>
          </cell>
          <cell r="D153" t="str">
            <v>Датчик предельного уровня жидкости</v>
          </cell>
          <cell r="E153" t="str">
            <v>рабочая температура -50 - 150 °C, рабочее давление до 100 бар, вязкость до 10000 мм2/с</v>
          </cell>
          <cell r="F153" t="str">
            <v>Датчик уровня масла системы ATS для насосов Борнеман. AL-ADF-RV2-V00SS-L520/12-V44A/4K KUEBLER  135mm/215 mm/390 mm/470 mm   81902569</v>
          </cell>
          <cell r="G153" t="str">
            <v>ОТП</v>
          </cell>
          <cell r="H153">
            <v>0</v>
          </cell>
          <cell r="I153">
            <v>430000000</v>
          </cell>
          <cell r="J153" t="str">
            <v>Кызылординская обл. г. Кызылорда, пгт. Тасбугет, ул. Амангельды 100</v>
          </cell>
          <cell r="K153" t="str">
            <v>Январь, Февраль</v>
          </cell>
          <cell r="L153" t="str">
            <v>Кызылординская обл., м/р "Акшабулак", склад "КГМ"</v>
          </cell>
          <cell r="M153" t="str">
            <v>DDP</v>
          </cell>
          <cell r="N153" t="str">
            <v>В течение 90 дней</v>
          </cell>
          <cell r="O153" t="str">
            <v>авансовый платеж-0%, оставшаяся часть в течении 30 рабочих дней с момента подписания акта приема-передачи поставленных товаров</v>
          </cell>
          <cell r="P153" t="str">
            <v>796</v>
          </cell>
          <cell r="Q153" t="str">
            <v>штука</v>
          </cell>
          <cell r="R153">
            <v>1</v>
          </cell>
          <cell r="S153">
            <v>521090.00000000006</v>
          </cell>
          <cell r="T153">
            <v>0</v>
          </cell>
          <cell r="U153">
            <v>0</v>
          </cell>
          <cell r="W153">
            <v>2017</v>
          </cell>
          <cell r="X153" t="str">
            <v>1109-СЗ от 26.05.17</v>
          </cell>
        </row>
        <row r="154">
          <cell r="A154" t="str">
            <v>84 Т</v>
          </cell>
          <cell r="B154" t="str">
            <v>ТОО СП "КазГерМунай"</v>
          </cell>
          <cell r="C154" t="str">
            <v>28.13.31.000.096.00.0796.000000000000</v>
          </cell>
          <cell r="D154" t="str">
            <v xml:space="preserve">Гильза  </v>
          </cell>
          <cell r="E154" t="str">
            <v>для насоса</v>
          </cell>
          <cell r="F154" t="str">
            <v>Гильза Ха 8.236.019</v>
          </cell>
          <cell r="G154" t="str">
            <v>ОТП</v>
          </cell>
          <cell r="H154">
            <v>0</v>
          </cell>
          <cell r="I154">
            <v>430000000</v>
          </cell>
          <cell r="J154" t="str">
            <v>Кызылординская обл. г. Кызылорда, пгт. Тасбугет, ул. Амангельды 100</v>
          </cell>
          <cell r="K154" t="str">
            <v>Ноябрь, декабрь 2016</v>
          </cell>
          <cell r="L154" t="str">
            <v>Кызылординская обл., м/р "Акшабулак", склад "КГМ"</v>
          </cell>
          <cell r="M154" t="str">
            <v>DDP</v>
          </cell>
          <cell r="N154" t="str">
            <v>В течение 90 дней</v>
          </cell>
          <cell r="O154" t="str">
            <v>авансовый платеж-0%, оставшаяся часть в течении 30 рабочих дней с момента подписания акта приема-передачи поставленных товаров</v>
          </cell>
          <cell r="P154" t="str">
            <v>796</v>
          </cell>
          <cell r="Q154" t="str">
            <v>штука</v>
          </cell>
          <cell r="R154">
            <v>5</v>
          </cell>
          <cell r="S154">
            <v>12840</v>
          </cell>
          <cell r="T154">
            <v>0</v>
          </cell>
          <cell r="U154">
            <v>0</v>
          </cell>
          <cell r="W154">
            <v>2017</v>
          </cell>
        </row>
        <row r="155">
          <cell r="A155" t="str">
            <v>84-1 Т</v>
          </cell>
          <cell r="B155" t="str">
            <v>ТОО СП "КазГерМунай"</v>
          </cell>
          <cell r="C155" t="str">
            <v>28.13.31.000.096.00.0796.000000000000</v>
          </cell>
          <cell r="D155" t="str">
            <v xml:space="preserve">Гильза  </v>
          </cell>
          <cell r="E155" t="str">
            <v>для насоса</v>
          </cell>
          <cell r="F155" t="str">
            <v>Гильза Ха 8.236.019</v>
          </cell>
          <cell r="G155" t="str">
            <v>ОТП</v>
          </cell>
          <cell r="H155">
            <v>0</v>
          </cell>
          <cell r="I155">
            <v>430000000</v>
          </cell>
          <cell r="J155" t="str">
            <v>Кызылординская обл. г. Кызылорда, пгт. Тасбугет, ул. Амангельды 100</v>
          </cell>
          <cell r="K155" t="str">
            <v>Май, июнь</v>
          </cell>
          <cell r="L155" t="str">
            <v>Кызылординская обл., м/р "Акшабулак", склад "КГМ"</v>
          </cell>
          <cell r="M155" t="str">
            <v>DDP</v>
          </cell>
          <cell r="N155" t="str">
            <v>В течение 90 дней</v>
          </cell>
          <cell r="O155" t="str">
            <v>авансовый платеж-0%, оставшаяся часть в течении 30 рабочих дней с момента подписания акта приема-передачи поставленных товаров</v>
          </cell>
          <cell r="P155" t="str">
            <v>796</v>
          </cell>
          <cell r="Q155" t="str">
            <v>штука</v>
          </cell>
          <cell r="R155">
            <v>5</v>
          </cell>
          <cell r="S155">
            <v>12840</v>
          </cell>
          <cell r="T155">
            <v>0</v>
          </cell>
          <cell r="U155">
            <v>0</v>
          </cell>
          <cell r="W155">
            <v>2017</v>
          </cell>
          <cell r="X155" t="str">
            <v>11;</v>
          </cell>
        </row>
        <row r="156">
          <cell r="A156" t="str">
            <v>84-2 Т</v>
          </cell>
          <cell r="B156" t="str">
            <v>ТОО СП "КазГерМунай"</v>
          </cell>
          <cell r="C156" t="str">
            <v>28.13.31.000.096.00.0796.000000000000</v>
          </cell>
          <cell r="D156" t="str">
            <v xml:space="preserve">Гильза  </v>
          </cell>
          <cell r="E156" t="str">
            <v>для насоса</v>
          </cell>
          <cell r="F156" t="str">
            <v>Гильза Ха 8.236.019</v>
          </cell>
          <cell r="G156" t="str">
            <v>ЭОТТ</v>
          </cell>
          <cell r="H156">
            <v>0</v>
          </cell>
          <cell r="I156">
            <v>430000000</v>
          </cell>
          <cell r="J156" t="str">
            <v>Кызылординская обл. г. Кызылорда, пгт. Тасбугет, ул. Амангельды 100</v>
          </cell>
          <cell r="K156" t="str">
            <v>август, сентябрь</v>
          </cell>
          <cell r="L156" t="str">
            <v>Кызылординская обл., м/р "Акшабулак", склад "КГМ"</v>
          </cell>
          <cell r="M156" t="str">
            <v>DDP</v>
          </cell>
          <cell r="N156" t="str">
            <v>В течение 90 дней</v>
          </cell>
          <cell r="O156" t="str">
            <v>авансовый платеж-0%, оставшаяся часть в течении 30 рабочих дней с момента подписания акта приема-передачи поставленных товаров</v>
          </cell>
          <cell r="P156" t="str">
            <v>796</v>
          </cell>
          <cell r="Q156" t="str">
            <v>штука</v>
          </cell>
          <cell r="R156">
            <v>5</v>
          </cell>
          <cell r="S156">
            <v>21600</v>
          </cell>
          <cell r="T156">
            <v>108000</v>
          </cell>
          <cell r="U156">
            <v>120960.00000000001</v>
          </cell>
          <cell r="W156">
            <v>2017</v>
          </cell>
          <cell r="X156" t="str">
            <v>19; 20; 21; 11; Кор.3</v>
          </cell>
        </row>
        <row r="157">
          <cell r="A157" t="str">
            <v>85 Т</v>
          </cell>
          <cell r="B157" t="str">
            <v>ТОО СП "КазГерМунай"</v>
          </cell>
          <cell r="C157" t="str">
            <v>28.14.20.000.019.00.0796.000000000003</v>
          </cell>
          <cell r="D157" t="str">
            <v xml:space="preserve">Привод </v>
          </cell>
          <cell r="E157" t="str">
            <v xml:space="preserve">гидравлический, многооборотный  </v>
          </cell>
          <cell r="F157" t="str">
            <v>Привод гидравлический ГП-1М Ха 5.882.008М</v>
          </cell>
          <cell r="G157" t="str">
            <v>ОТП</v>
          </cell>
          <cell r="H157">
            <v>0</v>
          </cell>
          <cell r="I157">
            <v>430000000</v>
          </cell>
          <cell r="J157" t="str">
            <v>Кызылординская обл. г. Кызылорда, пгт. Тасбугет, ул. Амангельды 100</v>
          </cell>
          <cell r="K157" t="str">
            <v>Ноябрь, декабрь 2016</v>
          </cell>
          <cell r="L157" t="str">
            <v>Кызылординская обл., м/р "Акшабулак", склад "КГМ"</v>
          </cell>
          <cell r="M157" t="str">
            <v>DDP</v>
          </cell>
          <cell r="N157" t="str">
            <v>В течение 90 дней</v>
          </cell>
          <cell r="O157" t="str">
            <v>авансовый платеж-0%, оставшаяся часть в течении 30 рабочих дней с момента подписания акта приема-передачи поставленных товаров</v>
          </cell>
          <cell r="P157" t="str">
            <v>796</v>
          </cell>
          <cell r="Q157" t="str">
            <v>штука</v>
          </cell>
          <cell r="R157">
            <v>1</v>
          </cell>
          <cell r="S157">
            <v>187250</v>
          </cell>
          <cell r="T157">
            <v>0</v>
          </cell>
          <cell r="U157">
            <v>0</v>
          </cell>
          <cell r="W157">
            <v>2017</v>
          </cell>
          <cell r="X157" t="str">
            <v>1109-СЗ от 26.05.17</v>
          </cell>
        </row>
        <row r="158">
          <cell r="A158" t="str">
            <v>86 Т</v>
          </cell>
          <cell r="B158" t="str">
            <v>ТОО СП "КазГерМунай"</v>
          </cell>
          <cell r="C158" t="str">
            <v>26.20.40.000.108.00.0796.000000000000</v>
          </cell>
          <cell r="D158" t="str">
            <v>Источник бесперебойного питания</v>
          </cell>
          <cell r="E158" t="str">
            <v>резервный</v>
          </cell>
          <cell r="F158" t="str">
            <v>Источник бесперебойного питания APC BackUPS RS-500VA / 350W</v>
          </cell>
          <cell r="G158" t="str">
            <v>ОТП</v>
          </cell>
          <cell r="H158">
            <v>0</v>
          </cell>
          <cell r="I158">
            <v>430000000</v>
          </cell>
          <cell r="J158" t="str">
            <v>Кызылординская обл. г. Кызылорда, пгт. Тасбугет, ул. Амангельды 100</v>
          </cell>
          <cell r="K158" t="str">
            <v>Ноябрь, декабрь 2016</v>
          </cell>
          <cell r="L158" t="str">
            <v>РК, г. Кызылорда, склад ГУ "КГМ"</v>
          </cell>
          <cell r="M158" t="str">
            <v>DDP</v>
          </cell>
          <cell r="N158" t="str">
            <v>В течение 90 дней</v>
          </cell>
          <cell r="O158" t="str">
            <v>авансовый платеж-0%, оставшаяся часть в течении 30 рабочих дней с момента подписания акта приема-передачи поставленных товаров</v>
          </cell>
          <cell r="P158" t="str">
            <v>796</v>
          </cell>
          <cell r="Q158" t="str">
            <v>штука</v>
          </cell>
          <cell r="R158">
            <v>20</v>
          </cell>
          <cell r="S158">
            <v>38000</v>
          </cell>
          <cell r="T158">
            <v>760000</v>
          </cell>
          <cell r="U158">
            <v>851200.00000000012</v>
          </cell>
          <cell r="W158">
            <v>2017</v>
          </cell>
        </row>
        <row r="159">
          <cell r="A159" t="str">
            <v>87 Т</v>
          </cell>
          <cell r="B159" t="str">
            <v>ТОО СП "КазГерМунай"</v>
          </cell>
          <cell r="C159" t="str">
            <v>26.20.16.930.001.00.0796.000000000002</v>
          </cell>
          <cell r="D159" t="str">
            <v>Манипулятор "мышь"</v>
          </cell>
          <cell r="E159" t="str">
            <v>оптическая, тип подключения проводной, интерфейс подключения USB</v>
          </cell>
          <cell r="F159" t="str">
            <v>Мышь оптическая USB, 3 кнопки (средняя совмещена с колесом прокрутки) Чёрная</v>
          </cell>
          <cell r="G159" t="str">
            <v>ЦП</v>
          </cell>
          <cell r="H159">
            <v>0</v>
          </cell>
          <cell r="I159">
            <v>430000000</v>
          </cell>
          <cell r="J159" t="str">
            <v>Кызылординская обл. г. Кызылорда, пгт. Тасбугет, ул. Амангельды 100</v>
          </cell>
          <cell r="K159" t="str">
            <v>Ноябрь, декабрь 2016</v>
          </cell>
          <cell r="L159" t="str">
            <v>РК, г. Кызылорда, склад ГУ "КГМ"</v>
          </cell>
          <cell r="M159" t="str">
            <v>DDP</v>
          </cell>
          <cell r="N159" t="str">
            <v>В течение 90 дней</v>
          </cell>
          <cell r="O159" t="str">
            <v>авансовый платеж-0%, оставшаяся часть в течении 30 рабочих дней с момента подписания акта приема-передачи поставленных товаров</v>
          </cell>
          <cell r="P159" t="str">
            <v>796</v>
          </cell>
          <cell r="Q159" t="str">
            <v>штука</v>
          </cell>
          <cell r="R159">
            <v>30</v>
          </cell>
          <cell r="S159">
            <v>7500</v>
          </cell>
          <cell r="T159">
            <v>225000</v>
          </cell>
          <cell r="U159">
            <v>252000.00000000003</v>
          </cell>
          <cell r="W159">
            <v>2017</v>
          </cell>
        </row>
        <row r="160">
          <cell r="A160" t="str">
            <v>88 Т</v>
          </cell>
          <cell r="B160" t="str">
            <v>ТОО СП "КазГерМунай"</v>
          </cell>
          <cell r="C160" t="str">
            <v>26.20.13.000.008.01.0796.000000000000</v>
          </cell>
          <cell r="D160" t="str">
            <v>Компьютер</v>
          </cell>
          <cell r="E160" t="str">
            <v>персональный, специализированный (предназначен для решения конкретных задач), Среднепроизводительный, в комплекте системный блок, монитор, клавиатура, мышь, СТ РК 1996-2010</v>
          </cell>
          <cell r="F160" t="str">
            <v>Персональный компьютер</v>
          </cell>
          <cell r="G160" t="str">
            <v>ОТП</v>
          </cell>
          <cell r="H160">
            <v>0</v>
          </cell>
          <cell r="I160">
            <v>430000000</v>
          </cell>
          <cell r="J160" t="str">
            <v>Кызылординская обл. г. Кызылорда, пгт. Тасбугет, ул. Амангельды 100</v>
          </cell>
          <cell r="K160" t="str">
            <v>Ноябрь, декабрь 2016</v>
          </cell>
          <cell r="L160" t="str">
            <v>РК, г. Кызылорда, склад ГУ "КГМ"</v>
          </cell>
          <cell r="M160" t="str">
            <v>DDP</v>
          </cell>
          <cell r="N160" t="str">
            <v>В течение 90 дней</v>
          </cell>
          <cell r="O160" t="str">
            <v>авансовый платеж-0%, оставшаяся часть в течении 30 рабочих дней с момента подписания акта приема-передачи поставленных товаров</v>
          </cell>
          <cell r="P160" t="str">
            <v>796</v>
          </cell>
          <cell r="Q160" t="str">
            <v>штука</v>
          </cell>
          <cell r="R160">
            <v>4</v>
          </cell>
          <cell r="S160">
            <v>350000</v>
          </cell>
          <cell r="T160">
            <v>1400000</v>
          </cell>
          <cell r="U160">
            <v>1568000.0000000002</v>
          </cell>
          <cell r="W160">
            <v>2017</v>
          </cell>
        </row>
        <row r="161">
          <cell r="A161" t="str">
            <v>89 Т</v>
          </cell>
          <cell r="B161" t="str">
            <v>ТОО СП "КазГерМунай"</v>
          </cell>
          <cell r="C161" t="str">
            <v>26.20.17.100.000.00.0796.000000000013</v>
          </cell>
          <cell r="D161" t="str">
            <v>Монитор</v>
          </cell>
          <cell r="E161" t="str">
            <v>жидкокристаллический, диагональ 20 дюйм, разрешение 1680*1050</v>
          </cell>
          <cell r="F161" t="str">
            <v>Монитор с большим экраном</v>
          </cell>
          <cell r="G161" t="str">
            <v>ОТП</v>
          </cell>
          <cell r="H161">
            <v>0</v>
          </cell>
          <cell r="I161">
            <v>430000000</v>
          </cell>
          <cell r="J161" t="str">
            <v>Кызылординская обл. г. Кызылорда, пгт. Тасбугет, ул. Амангельды 100</v>
          </cell>
          <cell r="K161" t="str">
            <v>Ноябрь, декабрь 2016</v>
          </cell>
          <cell r="L161" t="str">
            <v>РК, г. Кызылорда, склад ГУ "КГМ"</v>
          </cell>
          <cell r="M161" t="str">
            <v>DDP</v>
          </cell>
          <cell r="N161" t="str">
            <v>В течение 90 дней</v>
          </cell>
          <cell r="O161" t="str">
            <v>авансовый платеж-0%, оставшаяся часть в течении 30 рабочих дней с момента подписания акта приема-передачи поставленных товаров</v>
          </cell>
          <cell r="P161" t="str">
            <v>796</v>
          </cell>
          <cell r="Q161" t="str">
            <v>штука</v>
          </cell>
          <cell r="R161">
            <v>4</v>
          </cell>
          <cell r="S161">
            <v>135000</v>
          </cell>
          <cell r="T161">
            <v>540000</v>
          </cell>
          <cell r="U161">
            <v>604800</v>
          </cell>
          <cell r="W161">
            <v>2017</v>
          </cell>
        </row>
        <row r="162">
          <cell r="A162" t="str">
            <v>90 Т</v>
          </cell>
          <cell r="B162" t="str">
            <v>ТОО СП "КазГерМунай"</v>
          </cell>
          <cell r="C162" t="str">
            <v>27.32.13.500.001.01.0796.000000000003</v>
          </cell>
          <cell r="D162" t="str">
            <v>Кабель</v>
          </cell>
          <cell r="E162" t="str">
            <v xml:space="preserve">коммутационный (патч-корд), UTP
</v>
          </cell>
          <cell r="F162" t="str">
            <v>КабельКабель витая пара (FTP) категория 5e экранированная, 4 пары, для внешней, уличной прокладки (+60 C до - 40 C), с металлическим тросом д. 2мм</v>
          </cell>
          <cell r="G162" t="str">
            <v>ОТП</v>
          </cell>
          <cell r="H162">
            <v>0</v>
          </cell>
          <cell r="I162">
            <v>430000000</v>
          </cell>
          <cell r="J162" t="str">
            <v>Кызылординская обл. г. Кызылорда, пгт. Тасбугет, ул. Амангельды 100</v>
          </cell>
          <cell r="K162" t="str">
            <v>Ноябрь, декабрь 2016</v>
          </cell>
          <cell r="L162" t="str">
            <v>РК, г. Кызылорда, склад ГУ "КГМ"</v>
          </cell>
          <cell r="M162" t="str">
            <v>DDP</v>
          </cell>
          <cell r="N162" t="str">
            <v>В течение 90 дней</v>
          </cell>
          <cell r="O162" t="str">
            <v>авансовый платеж-0%, оставшаяся часть в течении 30 рабочих дней с момента подписания акта приема-передачи поставленных товаров</v>
          </cell>
          <cell r="P162" t="str">
            <v>796</v>
          </cell>
          <cell r="Q162" t="str">
            <v>штука</v>
          </cell>
          <cell r="R162">
            <v>3</v>
          </cell>
          <cell r="S162">
            <v>115000</v>
          </cell>
          <cell r="T162">
            <v>0</v>
          </cell>
          <cell r="U162">
            <v>0</v>
          </cell>
          <cell r="W162">
            <v>2017</v>
          </cell>
        </row>
        <row r="163">
          <cell r="A163" t="str">
            <v>90-1 Т</v>
          </cell>
          <cell r="B163" t="str">
            <v>ТОО СП "КазГерМунай"</v>
          </cell>
          <cell r="C163" t="str">
            <v>27.32.13.500.001.01.0796.000000000003</v>
          </cell>
          <cell r="D163" t="str">
            <v>Кабель</v>
          </cell>
          <cell r="E163" t="str">
            <v xml:space="preserve">коммутационный (патч-корд), UTP
</v>
          </cell>
          <cell r="F163" t="str">
            <v>Кабель витая пара (FTP) категория 5e экранированная, 4 пары, для внешней, уличной прокладки (+60 C до - 40 C), с металлическим тросом д. 2мм</v>
          </cell>
          <cell r="G163" t="str">
            <v>ЦП</v>
          </cell>
          <cell r="H163">
            <v>60</v>
          </cell>
          <cell r="I163">
            <v>430000000</v>
          </cell>
          <cell r="J163" t="str">
            <v>Кызылординская обл. г. Кызылорда, пгт. Тасбугет, ул. Амангельды 100</v>
          </cell>
          <cell r="K163" t="str">
            <v>Январь, Февраль</v>
          </cell>
          <cell r="L163" t="str">
            <v>РК, г. Кызылорда, склад ГУ "КГМ"</v>
          </cell>
          <cell r="M163" t="str">
            <v>DDP</v>
          </cell>
          <cell r="N163" t="str">
            <v>В течение 90 дней</v>
          </cell>
          <cell r="O163" t="str">
            <v>авансовый платеж-30%, оставшаяся часть в течении 30 рабочих дней с момента подписания акта приема-передачи поставленных товаров</v>
          </cell>
          <cell r="P163" t="str">
            <v>796</v>
          </cell>
          <cell r="Q163" t="str">
            <v>штука</v>
          </cell>
          <cell r="R163">
            <v>3</v>
          </cell>
          <cell r="S163">
            <v>115000</v>
          </cell>
          <cell r="T163">
            <v>0</v>
          </cell>
          <cell r="U163">
            <v>0</v>
          </cell>
          <cell r="V163" t="str">
            <v>ТПХ</v>
          </cell>
          <cell r="W163">
            <v>2017</v>
          </cell>
          <cell r="X163" t="str">
            <v>6; 7; 8; 11; 15; 22;</v>
          </cell>
        </row>
        <row r="164">
          <cell r="A164" t="str">
            <v>90-2 Т</v>
          </cell>
          <cell r="B164" t="str">
            <v>ТОО СП "КазГерМунай"</v>
          </cell>
          <cell r="C164" t="str">
            <v>27.32.13.500.001.01.0796.000000000003</v>
          </cell>
          <cell r="D164" t="str">
            <v>Кабель</v>
          </cell>
          <cell r="E164" t="str">
            <v xml:space="preserve">коммутационный (патч-корд), UTP
</v>
          </cell>
          <cell r="F164" t="str">
            <v>Кабель витая пара (FTP) категория 5e экранированная, 4 пары, для внешней, уличной прокладки (+60 C до - 40 C), с металлическим тросом д. 2мм</v>
          </cell>
          <cell r="G164" t="str">
            <v>ЦП</v>
          </cell>
          <cell r="H164">
            <v>0</v>
          </cell>
          <cell r="I164">
            <v>430000000</v>
          </cell>
          <cell r="J164" t="str">
            <v>Кызылординская обл. г. Кызылорда, пгт. Тасбугет, ул. Амангельды 100</v>
          </cell>
          <cell r="K164" t="str">
            <v>Январь, Февраль</v>
          </cell>
          <cell r="L164" t="str">
            <v>РК, г. Кызылорда, склад ГУ "КГМ"</v>
          </cell>
          <cell r="M164" t="str">
            <v>DDP</v>
          </cell>
          <cell r="N164" t="str">
            <v>В течение 90 дней</v>
          </cell>
          <cell r="O164" t="str">
            <v>авансовый платеж-0%, оставшаяся часть в течении 30 рабочих дней с момента подписания акта приема-передачи поставленных товаров</v>
          </cell>
          <cell r="P164" t="str">
            <v>796</v>
          </cell>
          <cell r="Q164" t="str">
            <v>штука</v>
          </cell>
          <cell r="R164">
            <v>3</v>
          </cell>
          <cell r="S164">
            <v>115000</v>
          </cell>
          <cell r="T164">
            <v>0</v>
          </cell>
          <cell r="U164">
            <v>0</v>
          </cell>
          <cell r="W164">
            <v>2017</v>
          </cell>
        </row>
        <row r="165">
          <cell r="A165" t="str">
            <v>90-3 Т</v>
          </cell>
          <cell r="B165" t="str">
            <v>ТОО СП "КазГерМунай"</v>
          </cell>
          <cell r="C165" t="str">
            <v>27.32.13.500.001.01.0796.000000000003</v>
          </cell>
          <cell r="D165" t="str">
            <v>Кабель</v>
          </cell>
          <cell r="E165" t="str">
            <v xml:space="preserve">коммутационный (патч-корд), UTP
</v>
          </cell>
          <cell r="F165" t="str">
            <v>Кабель витая пара (FTP) категория 5e экранированная, для внешней, уличной прокладки (+60 C до - 40 C), с металлическим тросом д. 1,2мм. Длина 305м</v>
          </cell>
          <cell r="G165" t="str">
            <v>ЦП</v>
          </cell>
          <cell r="H165">
            <v>0</v>
          </cell>
          <cell r="I165">
            <v>430000000</v>
          </cell>
          <cell r="J165" t="str">
            <v>Кызылординская обл. г. Кызылорда, пгт. Тасбугет, ул. Амангельды 100</v>
          </cell>
          <cell r="K165" t="str">
            <v>Апрель, май</v>
          </cell>
          <cell r="L165" t="str">
            <v>РК, г. Кызылорда, склад ГУ "КГМ"</v>
          </cell>
          <cell r="M165" t="str">
            <v>DDP</v>
          </cell>
          <cell r="N165" t="str">
            <v>В течение 90 дней</v>
          </cell>
          <cell r="O165" t="str">
            <v>авансовый платеж-0%, оставшаяся часть в течении 30 рабочих дней с момента подписания акта приема-передачи поставленных товаров</v>
          </cell>
          <cell r="P165" t="str">
            <v>796</v>
          </cell>
          <cell r="Q165" t="str">
            <v>штука</v>
          </cell>
          <cell r="R165">
            <v>3</v>
          </cell>
          <cell r="S165">
            <v>115000</v>
          </cell>
          <cell r="T165">
            <v>345000</v>
          </cell>
          <cell r="U165">
            <v>386400.00000000006</v>
          </cell>
          <cell r="W165">
            <v>2017</v>
          </cell>
          <cell r="X165" t="str">
            <v>6; 11;</v>
          </cell>
        </row>
        <row r="166">
          <cell r="A166" t="str">
            <v>91 Т</v>
          </cell>
          <cell r="B166" t="str">
            <v>ТОО СП "КазГерМунай"</v>
          </cell>
          <cell r="C166" t="str">
            <v>27.32.13.500.001.01.0796.000000000003</v>
          </cell>
          <cell r="D166" t="str">
            <v>Кабель</v>
          </cell>
          <cell r="E166" t="str">
            <v xml:space="preserve">коммутационный (патч-корд), UTP
</v>
          </cell>
          <cell r="F166" t="str">
            <v>КабельТип: UTP
Категория: 5е
Длина в бухте: 305 м.
Многожильный</v>
          </cell>
          <cell r="G166" t="str">
            <v>ОТП</v>
          </cell>
          <cell r="H166">
            <v>0</v>
          </cell>
          <cell r="I166">
            <v>430000000</v>
          </cell>
          <cell r="J166" t="str">
            <v>Кызылординская обл. г. Кызылорда, пгт. Тасбугет, ул. Амангельды 100</v>
          </cell>
          <cell r="K166" t="str">
            <v>Ноябрь, декабрь 2016</v>
          </cell>
          <cell r="L166" t="str">
            <v>РК, г. Кызылорда, склад ГУ "КГМ"</v>
          </cell>
          <cell r="M166" t="str">
            <v>DDP</v>
          </cell>
          <cell r="N166" t="str">
            <v>В течение 90 дней</v>
          </cell>
          <cell r="O166" t="str">
            <v>авансовый платеж-0%, оставшаяся часть в течении 30 рабочих дней с момента подписания акта приема-передачи поставленных товаров</v>
          </cell>
          <cell r="P166" t="str">
            <v>796</v>
          </cell>
          <cell r="Q166" t="str">
            <v>штука</v>
          </cell>
          <cell r="R166">
            <v>2</v>
          </cell>
          <cell r="S166">
            <v>57000</v>
          </cell>
          <cell r="T166">
            <v>0</v>
          </cell>
          <cell r="U166">
            <v>0</v>
          </cell>
          <cell r="W166">
            <v>2017</v>
          </cell>
        </row>
        <row r="167">
          <cell r="A167" t="str">
            <v>91-1 Т</v>
          </cell>
          <cell r="B167" t="str">
            <v>ТОО СП "КазГерМунай"</v>
          </cell>
          <cell r="C167" t="str">
            <v>27.32.13.500.001.01.0796.000000000003</v>
          </cell>
          <cell r="D167" t="str">
            <v>Кабель</v>
          </cell>
          <cell r="E167" t="str">
            <v xml:space="preserve">коммутационный (патч-корд), UTP
</v>
          </cell>
          <cell r="F167" t="str">
            <v>КабельТип: UTP
Категория: 5е
Длина в бухте: 305 м.
Многожильный</v>
          </cell>
          <cell r="G167" t="str">
            <v>ЦП</v>
          </cell>
          <cell r="H167">
            <v>60</v>
          </cell>
          <cell r="I167">
            <v>430000000</v>
          </cell>
          <cell r="J167" t="str">
            <v>Кызылординская обл. г. Кызылорда, пгт. Тасбугет, ул. Амангельды 100</v>
          </cell>
          <cell r="K167" t="str">
            <v>Январь, Февраль</v>
          </cell>
          <cell r="L167" t="str">
            <v>РК, г. Кызылорда, склад ГУ "КГМ"</v>
          </cell>
          <cell r="M167" t="str">
            <v>DDP</v>
          </cell>
          <cell r="N167" t="str">
            <v>В течение 90 дней</v>
          </cell>
          <cell r="O167" t="str">
            <v>авансовый платеж-30%, оставшаяся часть в течении 30 рабочих дней с момента подписания акта приема-передачи поставленных товаров</v>
          </cell>
          <cell r="P167" t="str">
            <v>796</v>
          </cell>
          <cell r="Q167" t="str">
            <v>штука</v>
          </cell>
          <cell r="R167">
            <v>2</v>
          </cell>
          <cell r="S167">
            <v>57000</v>
          </cell>
          <cell r="T167">
            <v>0</v>
          </cell>
          <cell r="U167">
            <v>0</v>
          </cell>
          <cell r="V167" t="str">
            <v>ТПХ</v>
          </cell>
          <cell r="W167">
            <v>2017</v>
          </cell>
          <cell r="X167" t="str">
            <v>6; 7; 8; 11; 15; 22;</v>
          </cell>
        </row>
        <row r="168">
          <cell r="A168" t="str">
            <v>91-2 Т</v>
          </cell>
          <cell r="B168" t="str">
            <v>ТОО СП "КазГерМунай"</v>
          </cell>
          <cell r="C168" t="str">
            <v>27.32.13.500.001.01.0796.000000000003</v>
          </cell>
          <cell r="D168" t="str">
            <v>Кабель</v>
          </cell>
          <cell r="E168" t="str">
            <v xml:space="preserve">коммутационный (патч-корд), UTP
</v>
          </cell>
          <cell r="F168" t="str">
            <v>КабельТип: UTP
Категория: 5е
Длина в бухте: 305 м.
Многожильный</v>
          </cell>
          <cell r="G168" t="str">
            <v>ЦП</v>
          </cell>
          <cell r="H168">
            <v>0</v>
          </cell>
          <cell r="I168">
            <v>430000000</v>
          </cell>
          <cell r="J168" t="str">
            <v>Кызылординская обл. г. Кызылорда, пгт. Тасбугет, ул. Амангельды 100</v>
          </cell>
          <cell r="K168" t="str">
            <v>Январь, Февраль</v>
          </cell>
          <cell r="L168" t="str">
            <v>РК, г. Кызылорда, склад ГУ "КГМ"</v>
          </cell>
          <cell r="M168" t="str">
            <v>DDP</v>
          </cell>
          <cell r="N168" t="str">
            <v>В течение 90 дней</v>
          </cell>
          <cell r="O168" t="str">
            <v>авансовый платеж-0%, оставшаяся часть в течении 30 рабочих дней с момента подписания акта приема-передачи поставленных товаров</v>
          </cell>
          <cell r="P168" t="str">
            <v>796</v>
          </cell>
          <cell r="Q168" t="str">
            <v>штука</v>
          </cell>
          <cell r="R168">
            <v>2</v>
          </cell>
          <cell r="S168">
            <v>57000</v>
          </cell>
          <cell r="T168">
            <v>114000</v>
          </cell>
          <cell r="U168">
            <v>127680.00000000001</v>
          </cell>
          <cell r="W168">
            <v>2017</v>
          </cell>
          <cell r="X168" t="str">
            <v>8; 15; 22;</v>
          </cell>
        </row>
        <row r="169">
          <cell r="A169" t="str">
            <v>92 Т</v>
          </cell>
          <cell r="B169" t="str">
            <v>ТОО СП "КазГерМунай"</v>
          </cell>
          <cell r="C169" t="str">
            <v>26.30.30.900.093.00.0796.000000000009</v>
          </cell>
          <cell r="D169" t="str">
            <v>Розетка</v>
          </cell>
          <cell r="E169" t="str">
            <v>для соединения оптических шнуров, переходная, оптическая</v>
          </cell>
          <cell r="F169" t="str">
            <v>Информационная розетка Legrand RJ45 внутреннего исполнения</v>
          </cell>
          <cell r="G169" t="str">
            <v>ЦП</v>
          </cell>
          <cell r="H169">
            <v>0</v>
          </cell>
          <cell r="I169">
            <v>430000000</v>
          </cell>
          <cell r="J169" t="str">
            <v>Кызылординская обл. г. Кызылорда, пгт. Тасбугет, ул. Амангельды 100</v>
          </cell>
          <cell r="K169" t="str">
            <v>Ноябрь, декабрь 2016</v>
          </cell>
          <cell r="L169" t="str">
            <v>РК, г. Кызылорда, склад ГУ "КГМ"</v>
          </cell>
          <cell r="M169" t="str">
            <v>DDP</v>
          </cell>
          <cell r="N169" t="str">
            <v>В течение 90 дней</v>
          </cell>
          <cell r="O169" t="str">
            <v>авансовый платеж-0%, оставшаяся часть в течении 30 рабочих дней с момента подписания акта приема-передачи поставленных товаров</v>
          </cell>
          <cell r="P169" t="str">
            <v>796</v>
          </cell>
          <cell r="Q169" t="str">
            <v>штука</v>
          </cell>
          <cell r="R169">
            <v>25</v>
          </cell>
          <cell r="S169">
            <v>7000</v>
          </cell>
          <cell r="T169">
            <v>175000</v>
          </cell>
          <cell r="U169">
            <v>196000.00000000003</v>
          </cell>
          <cell r="W169">
            <v>2017</v>
          </cell>
        </row>
        <row r="170">
          <cell r="A170" t="str">
            <v>93 Т</v>
          </cell>
          <cell r="B170" t="str">
            <v>ТОО СП "КазГерМунай"</v>
          </cell>
          <cell r="C170" t="str">
            <v>26.30.30.900.093.00.0796.000000000009</v>
          </cell>
          <cell r="D170" t="str">
            <v>Розетка</v>
          </cell>
          <cell r="E170" t="str">
            <v>для соединения оптических шнуров, переходная, оптическая</v>
          </cell>
          <cell r="F170" t="str">
            <v>Информационная розетка Legrand внешнего исполнения  (коробка, супорт, накладка, сдвоенная сердцевина RJ45)</v>
          </cell>
          <cell r="G170" t="str">
            <v>ЦП</v>
          </cell>
          <cell r="H170">
            <v>0</v>
          </cell>
          <cell r="I170">
            <v>430000000</v>
          </cell>
          <cell r="J170" t="str">
            <v>Кызылординская обл. г. Кызылорда, пгт. Тасбугет, ул. Амангельды 100</v>
          </cell>
          <cell r="K170" t="str">
            <v>Ноябрь, декабрь 2016</v>
          </cell>
          <cell r="L170" t="str">
            <v>РК, г. Кызылорда, склад ГУ "КГМ"</v>
          </cell>
          <cell r="M170" t="str">
            <v>DDP</v>
          </cell>
          <cell r="N170" t="str">
            <v>В течение 90 дней</v>
          </cell>
          <cell r="O170" t="str">
            <v>авансовый платеж-0%, оставшаяся часть в течении 30 рабочих дней с момента подписания акта приема-передачи поставленных товаров</v>
          </cell>
          <cell r="P170" t="str">
            <v>796</v>
          </cell>
          <cell r="Q170" t="str">
            <v>штука</v>
          </cell>
          <cell r="R170">
            <v>25</v>
          </cell>
          <cell r="S170">
            <v>7000</v>
          </cell>
          <cell r="T170">
            <v>175000</v>
          </cell>
          <cell r="U170">
            <v>196000.00000000003</v>
          </cell>
          <cell r="W170">
            <v>2017</v>
          </cell>
        </row>
        <row r="171">
          <cell r="A171" t="str">
            <v>94 Т</v>
          </cell>
          <cell r="B171" t="str">
            <v>ТОО СП "КазГерМунай"</v>
          </cell>
          <cell r="C171" t="str">
            <v>20.41.32.590.000.14.0796.000000000000</v>
          </cell>
          <cell r="D171" t="str">
            <v>Средство моющее</v>
          </cell>
          <cell r="E171" t="str">
            <v>для проведения химических очисток различного оборудования, жидкость, техническое</v>
          </cell>
          <cell r="F171" t="str">
            <v>Жидкость для очистки спрей-очиститель Defender CLN 30593</v>
          </cell>
          <cell r="G171" t="str">
            <v>ОИ</v>
          </cell>
          <cell r="H171">
            <v>0</v>
          </cell>
          <cell r="I171">
            <v>430000000</v>
          </cell>
          <cell r="J171" t="str">
            <v>Кызылординская обл. г. Кызылорда, пгт. Тасбугет, ул. Амангельды 100</v>
          </cell>
          <cell r="K171" t="str">
            <v>Ноябрь, декабрь 2016</v>
          </cell>
          <cell r="L171" t="str">
            <v>РК, г. Кызылорда, склад ГУ "КГМ"</v>
          </cell>
          <cell r="M171" t="str">
            <v>DDP</v>
          </cell>
          <cell r="N171" t="str">
            <v>В течение 90 дней</v>
          </cell>
          <cell r="O171" t="str">
            <v>авансовый платеж-0%, оставшаяся часть в течении 30 рабочих дней с момента подписания акта приема-передачи поставленных товаров</v>
          </cell>
          <cell r="P171" t="str">
            <v>796</v>
          </cell>
          <cell r="Q171" t="str">
            <v>штука</v>
          </cell>
          <cell r="R171">
            <v>38</v>
          </cell>
          <cell r="S171">
            <v>3500</v>
          </cell>
          <cell r="T171">
            <v>133000</v>
          </cell>
          <cell r="U171">
            <v>148960</v>
          </cell>
          <cell r="W171">
            <v>2017</v>
          </cell>
        </row>
        <row r="172">
          <cell r="A172" t="str">
            <v>95 Т</v>
          </cell>
          <cell r="B172" t="str">
            <v>ТОО СП "КазГерМунай"</v>
          </cell>
          <cell r="C172" t="str">
            <v>26.20.21.300.000.00.0796.000000000000</v>
          </cell>
          <cell r="D172" t="str">
            <v>Диск жесткий внешний</v>
          </cell>
          <cell r="E172" t="str">
            <v>размер 1,8'', интерфейс USB 2.0, емкость 120 Гб</v>
          </cell>
          <cell r="F172" t="str">
            <v>Жёсткий диск для ноутбука</v>
          </cell>
          <cell r="G172" t="str">
            <v>ЦП</v>
          </cell>
          <cell r="H172">
            <v>0</v>
          </cell>
          <cell r="I172">
            <v>430000000</v>
          </cell>
          <cell r="J172" t="str">
            <v>Кызылординская обл. г. Кызылорда, пгт. Тасбугет, ул. Амангельды 100</v>
          </cell>
          <cell r="K172" t="str">
            <v>Ноябрь, декабрь 2016</v>
          </cell>
          <cell r="L172" t="str">
            <v>РК, г. Кызылорда, склад ГУ "КГМ"</v>
          </cell>
          <cell r="M172" t="str">
            <v>DDP</v>
          </cell>
          <cell r="N172" t="str">
            <v>В течение 90 дней</v>
          </cell>
          <cell r="O172" t="str">
            <v>авансовый платеж-0%, оставшаяся часть в течении 30 рабочих дней с момента подписания акта приема-передачи поставленных товаров</v>
          </cell>
          <cell r="P172" t="str">
            <v>796</v>
          </cell>
          <cell r="Q172" t="str">
            <v>штука</v>
          </cell>
          <cell r="R172">
            <v>20</v>
          </cell>
          <cell r="S172">
            <v>30000</v>
          </cell>
          <cell r="T172">
            <v>600000</v>
          </cell>
          <cell r="U172">
            <v>672000.00000000012</v>
          </cell>
          <cell r="W172">
            <v>2017</v>
          </cell>
        </row>
        <row r="173">
          <cell r="A173" t="str">
            <v>96 Т</v>
          </cell>
          <cell r="B173" t="str">
            <v>ТОО СП "КазГерМунай"</v>
          </cell>
          <cell r="C173" t="str">
            <v>22.21.29.700.001.00.0778.000000000002</v>
          </cell>
          <cell r="D173" t="str">
            <v xml:space="preserve"> хомут</v>
          </cell>
          <cell r="E173" t="str">
            <v xml:space="preserve"> пластиковый, монтажный</v>
          </cell>
          <cell r="F173" t="str">
            <v>Нейлоновые хомуты-стяжки(штрабсы) КСС 3х100 (в упаковке 100 шт)</v>
          </cell>
          <cell r="G173" t="str">
            <v>ОИ</v>
          </cell>
          <cell r="H173">
            <v>0</v>
          </cell>
          <cell r="I173">
            <v>430000000</v>
          </cell>
          <cell r="J173" t="str">
            <v>Кызылординская обл. г. Кызылорда, пгт. Тасбугет, ул. Амангельды 100</v>
          </cell>
          <cell r="K173" t="str">
            <v>Ноябрь, декабрь 2016</v>
          </cell>
          <cell r="L173" t="str">
            <v>РК, г. Кызылорда, склад ГУ "КГМ"</v>
          </cell>
          <cell r="M173" t="str">
            <v>DDP</v>
          </cell>
          <cell r="N173" t="str">
            <v>В течение 90 дней</v>
          </cell>
          <cell r="O173" t="str">
            <v>авансовый платеж-0%, оставшаяся часть в течении 30 рабочих дней с момента подписания акта приема-передачи поставленных товаров</v>
          </cell>
          <cell r="P173" t="str">
            <v>778</v>
          </cell>
          <cell r="Q173" t="str">
            <v>Упаковка</v>
          </cell>
          <cell r="R173">
            <v>10</v>
          </cell>
          <cell r="S173">
            <v>1000</v>
          </cell>
          <cell r="T173">
            <v>10000</v>
          </cell>
          <cell r="U173">
            <v>11200.000000000002</v>
          </cell>
          <cell r="W173">
            <v>2017</v>
          </cell>
        </row>
        <row r="174">
          <cell r="A174" t="str">
            <v>97 Т</v>
          </cell>
          <cell r="B174" t="str">
            <v>ТОО СП "КазГерМунай"</v>
          </cell>
          <cell r="C174" t="str">
            <v>22.21.29.700.001.00.0778.000000000002</v>
          </cell>
          <cell r="D174" t="str">
            <v xml:space="preserve"> хомут</v>
          </cell>
          <cell r="E174" t="str">
            <v xml:space="preserve"> пластиковый, монтажный</v>
          </cell>
          <cell r="F174" t="str">
            <v>Нейлоновые хомуты-стяжки(штрабсы) КСС 4х200 (в упаковке 100 шт)</v>
          </cell>
          <cell r="G174" t="str">
            <v>ОИ</v>
          </cell>
          <cell r="H174">
            <v>0</v>
          </cell>
          <cell r="I174">
            <v>430000000</v>
          </cell>
          <cell r="J174" t="str">
            <v>Кызылординская обл. г. Кызылорда, пгт. Тасбугет, ул. Амангельды 100</v>
          </cell>
          <cell r="K174" t="str">
            <v>Ноябрь, декабрь 2016</v>
          </cell>
          <cell r="L174" t="str">
            <v>РК, г. Кызылорда, склад ГУ "КГМ"</v>
          </cell>
          <cell r="M174" t="str">
            <v>DDP</v>
          </cell>
          <cell r="N174" t="str">
            <v>В течение 90 дней</v>
          </cell>
          <cell r="O174" t="str">
            <v>авансовый платеж-0%, оставшаяся часть в течении 30 рабочих дней с момента подписания акта приема-передачи поставленных товаров</v>
          </cell>
          <cell r="P174" t="str">
            <v>778</v>
          </cell>
          <cell r="Q174" t="str">
            <v>Упаковка</v>
          </cell>
          <cell r="R174">
            <v>20</v>
          </cell>
          <cell r="S174">
            <v>1000</v>
          </cell>
          <cell r="T174">
            <v>20000</v>
          </cell>
          <cell r="U174">
            <v>22400.000000000004</v>
          </cell>
          <cell r="W174">
            <v>2017</v>
          </cell>
        </row>
        <row r="175">
          <cell r="A175" t="str">
            <v>98 Т</v>
          </cell>
          <cell r="B175" t="str">
            <v>ТОО СП "КазГерМунай"</v>
          </cell>
          <cell r="C175" t="str">
            <v>26.20.40.000.180.00.0796.000000000003</v>
          </cell>
          <cell r="D175" t="str">
            <v>Картридж</v>
          </cell>
          <cell r="E175" t="str">
            <v>Тонерный, Цветной, Magenta</v>
          </cell>
          <cell r="F175" t="str">
            <v>Картридж пурпурный чернильный HP 82, 69 мл C4912A (HP DJ 500)</v>
          </cell>
          <cell r="G175" t="str">
            <v>ОТП</v>
          </cell>
          <cell r="H175">
            <v>0</v>
          </cell>
          <cell r="I175">
            <v>430000000</v>
          </cell>
          <cell r="J175" t="str">
            <v>Кызылординская обл. г. Кызылорда, пгт. Тасбугет, ул. Амангельды 100</v>
          </cell>
          <cell r="K175" t="str">
            <v>Ноябрь, декабрь 2016</v>
          </cell>
          <cell r="L175" t="str">
            <v>РК, г. Кызылорда, склад ГУ "КГМ"</v>
          </cell>
          <cell r="M175" t="str">
            <v>DDP</v>
          </cell>
          <cell r="N175" t="str">
            <v>В течение 90 дней</v>
          </cell>
          <cell r="O175" t="str">
            <v>авансовый платеж-0%, оставшаяся часть в течении 30 рабочих дней с момента подписания акта приема-передачи поставленных товаров</v>
          </cell>
          <cell r="P175" t="str">
            <v>796</v>
          </cell>
          <cell r="Q175" t="str">
            <v>штука</v>
          </cell>
          <cell r="R175">
            <v>5</v>
          </cell>
          <cell r="S175">
            <v>44230</v>
          </cell>
          <cell r="T175">
            <v>0</v>
          </cell>
          <cell r="U175">
            <v>0</v>
          </cell>
          <cell r="W175">
            <v>2017</v>
          </cell>
        </row>
        <row r="176">
          <cell r="A176" t="str">
            <v>98-1 Т</v>
          </cell>
          <cell r="B176" t="str">
            <v>ТОО СП "КазГерМунай"</v>
          </cell>
          <cell r="C176" t="str">
            <v>26.20.40.000.180.00.0796.000000000003</v>
          </cell>
          <cell r="D176" t="str">
            <v>Картридж</v>
          </cell>
          <cell r="E176" t="str">
            <v>Тонерный, Цветной, Magenta</v>
          </cell>
          <cell r="F176" t="str">
            <v>Картридж пурпурный чернильный HP 82, 69 мл C4912A (HP DJ 500)</v>
          </cell>
          <cell r="G176" t="str">
            <v>ОТП</v>
          </cell>
          <cell r="H176">
            <v>0</v>
          </cell>
          <cell r="I176">
            <v>430000000</v>
          </cell>
          <cell r="J176" t="str">
            <v>Кызылординская обл. г. Кызылорда, пгт. Тасбугет, ул. Амангельды 100</v>
          </cell>
          <cell r="K176" t="str">
            <v>Апрель, май</v>
          </cell>
          <cell r="L176" t="str">
            <v>РК, г. Кызылорда, склад ГУ "КГМ"</v>
          </cell>
          <cell r="M176" t="str">
            <v>DDP</v>
          </cell>
          <cell r="N176" t="str">
            <v>В течение 90 дней</v>
          </cell>
          <cell r="O176" t="str">
            <v>авансовый платеж-0%, оставшаяся часть в течении 30 рабочих дней с момента подписания акта приема-передачи поставленных товаров</v>
          </cell>
          <cell r="P176" t="str">
            <v>796</v>
          </cell>
          <cell r="Q176" t="str">
            <v>штука</v>
          </cell>
          <cell r="R176">
            <v>5</v>
          </cell>
          <cell r="S176">
            <v>44230</v>
          </cell>
          <cell r="T176">
            <v>221150</v>
          </cell>
          <cell r="U176">
            <v>247688.00000000003</v>
          </cell>
          <cell r="W176">
            <v>2017</v>
          </cell>
          <cell r="X176" t="str">
            <v>11;</v>
          </cell>
        </row>
        <row r="177">
          <cell r="A177" t="str">
            <v>99 Т</v>
          </cell>
          <cell r="B177" t="str">
            <v>ТОО СП "КазГерМунай"</v>
          </cell>
          <cell r="C177" t="str">
            <v>26.20.40.000.180.00.0796.000000000003</v>
          </cell>
          <cell r="D177" t="str">
            <v>Картридж</v>
          </cell>
          <cell r="E177" t="str">
            <v>Тонерный, Цветной, Magenta</v>
          </cell>
          <cell r="F177" t="str">
            <v>Картридж Голубой чернильный HP 82 69 мл C4911A (HP DJ 500)</v>
          </cell>
          <cell r="G177" t="str">
            <v>ОТП</v>
          </cell>
          <cell r="H177">
            <v>0</v>
          </cell>
          <cell r="I177">
            <v>430000000</v>
          </cell>
          <cell r="J177" t="str">
            <v>Кызылординская обл. г. Кызылорда, пгт. Тасбугет, ул. Амангельды 100</v>
          </cell>
          <cell r="K177" t="str">
            <v>Ноябрь, декабрь 2016</v>
          </cell>
          <cell r="L177" t="str">
            <v>РК, г. Кызылорда, склад ГУ "КГМ"</v>
          </cell>
          <cell r="M177" t="str">
            <v>DDP</v>
          </cell>
          <cell r="N177" t="str">
            <v>В течение 90 дней</v>
          </cell>
          <cell r="O177" t="str">
            <v>авансовый платеж-0%, оставшаяся часть в течении 30 рабочих дней с момента подписания акта приема-передачи поставленных товаров</v>
          </cell>
          <cell r="P177" t="str">
            <v>796</v>
          </cell>
          <cell r="Q177" t="str">
            <v>штука</v>
          </cell>
          <cell r="R177">
            <v>5</v>
          </cell>
          <cell r="S177">
            <v>44230</v>
          </cell>
          <cell r="T177">
            <v>0</v>
          </cell>
          <cell r="U177">
            <v>0</v>
          </cell>
          <cell r="W177">
            <v>2017</v>
          </cell>
        </row>
        <row r="178">
          <cell r="A178" t="str">
            <v>99-1 Т</v>
          </cell>
          <cell r="B178" t="str">
            <v>ТОО СП "КазГерМунай"</v>
          </cell>
          <cell r="C178" t="str">
            <v>26.20.40.000.180.00.0796.000000000003</v>
          </cell>
          <cell r="D178" t="str">
            <v>Картридж</v>
          </cell>
          <cell r="E178" t="str">
            <v>Тонерный, Цветной, Magenta</v>
          </cell>
          <cell r="F178" t="str">
            <v>Картридж Голубой чернильный HP 82 69 мл C4911A (HP DJ 500)</v>
          </cell>
          <cell r="G178" t="str">
            <v>ОТП</v>
          </cell>
          <cell r="H178">
            <v>0</v>
          </cell>
          <cell r="I178">
            <v>430000000</v>
          </cell>
          <cell r="J178" t="str">
            <v>Кызылординская обл. г. Кызылорда, пгт. Тасбугет, ул. Амангельды 100</v>
          </cell>
          <cell r="K178" t="str">
            <v>Апрель, май</v>
          </cell>
          <cell r="L178" t="str">
            <v>РК, г. Кызылорда, склад ГУ "КГМ"</v>
          </cell>
          <cell r="M178" t="str">
            <v>DDP</v>
          </cell>
          <cell r="N178" t="str">
            <v>В течение 90 дней</v>
          </cell>
          <cell r="O178" t="str">
            <v>авансовый платеж-0%, оставшаяся часть в течении 30 рабочих дней с момента подписания акта приема-передачи поставленных товаров</v>
          </cell>
          <cell r="P178" t="str">
            <v>796</v>
          </cell>
          <cell r="Q178" t="str">
            <v>штука</v>
          </cell>
          <cell r="R178">
            <v>5</v>
          </cell>
          <cell r="S178">
            <v>44230</v>
          </cell>
          <cell r="T178">
            <v>221150</v>
          </cell>
          <cell r="U178">
            <v>247688.00000000003</v>
          </cell>
          <cell r="W178">
            <v>2017</v>
          </cell>
          <cell r="X178" t="str">
            <v>11;</v>
          </cell>
        </row>
        <row r="179">
          <cell r="A179" t="str">
            <v>100 Т</v>
          </cell>
          <cell r="B179" t="str">
            <v>ТОО СП "КазГерМунай"</v>
          </cell>
          <cell r="C179" t="str">
            <v>26.20.40.000.180.00.0796.000000000003</v>
          </cell>
          <cell r="D179" t="str">
            <v>Картридж</v>
          </cell>
          <cell r="E179" t="str">
            <v>Тонерный, Цветной, Magenta</v>
          </cell>
          <cell r="F179" t="str">
            <v>Картридж голубой C9731A (HP CLJ 5500n)</v>
          </cell>
          <cell r="G179" t="str">
            <v>ОТП</v>
          </cell>
          <cell r="H179">
            <v>0</v>
          </cell>
          <cell r="I179">
            <v>430000000</v>
          </cell>
          <cell r="J179" t="str">
            <v>Кызылординская обл. г. Кызылорда, пгт. Тасбугет, ул. Амангельды 100</v>
          </cell>
          <cell r="K179" t="str">
            <v>Ноябрь, декабрь 2016</v>
          </cell>
          <cell r="L179" t="str">
            <v>РК, г. Кызылорда, склад ГУ "КГМ"</v>
          </cell>
          <cell r="M179" t="str">
            <v>DDP</v>
          </cell>
          <cell r="N179" t="str">
            <v>В течение 90 дней</v>
          </cell>
          <cell r="O179" t="str">
            <v>авансовый платеж-0%, оставшаяся часть в течении 30 рабочих дней с момента подписания акта приема-передачи поставленных товаров</v>
          </cell>
          <cell r="P179" t="str">
            <v>796</v>
          </cell>
          <cell r="Q179" t="str">
            <v>штука</v>
          </cell>
          <cell r="R179">
            <v>5</v>
          </cell>
          <cell r="S179">
            <v>152000</v>
          </cell>
          <cell r="T179">
            <v>0</v>
          </cell>
          <cell r="U179">
            <v>0</v>
          </cell>
          <cell r="W179">
            <v>2017</v>
          </cell>
        </row>
        <row r="180">
          <cell r="A180" t="str">
            <v>100-1 Т</v>
          </cell>
          <cell r="B180" t="str">
            <v>ТОО СП "КазГерМунай"</v>
          </cell>
          <cell r="C180" t="str">
            <v>26.20.40.000.180.00.0796.000000000003</v>
          </cell>
          <cell r="D180" t="str">
            <v>Картридж</v>
          </cell>
          <cell r="E180" t="str">
            <v>Тонерный, Цветной, Magenta</v>
          </cell>
          <cell r="F180" t="str">
            <v>Картридж голубой C9731A (HP CLJ 5500n)</v>
          </cell>
          <cell r="G180" t="str">
            <v>ОТП</v>
          </cell>
          <cell r="H180">
            <v>0</v>
          </cell>
          <cell r="I180">
            <v>430000000</v>
          </cell>
          <cell r="J180" t="str">
            <v>Кызылординская обл. г. Кызылорда, пгт. Тасбугет, ул. Амангельды 100</v>
          </cell>
          <cell r="K180" t="str">
            <v>Март, апрель</v>
          </cell>
          <cell r="L180" t="str">
            <v>РК, г. Кызылорда, склад ГУ "КГМ"</v>
          </cell>
          <cell r="M180" t="str">
            <v>DDP</v>
          </cell>
          <cell r="N180" t="str">
            <v>В течение 90 дней</v>
          </cell>
          <cell r="O180" t="str">
            <v>авансовый платеж-0%, оставшаяся часть в течении 30 рабочих дней с момента подписания акта приема-передачи поставленных товаров</v>
          </cell>
          <cell r="P180" t="str">
            <v>796</v>
          </cell>
          <cell r="Q180" t="str">
            <v>штука</v>
          </cell>
          <cell r="R180">
            <v>9</v>
          </cell>
          <cell r="S180">
            <v>152000</v>
          </cell>
          <cell r="T180">
            <v>1368000</v>
          </cell>
          <cell r="U180">
            <v>1532160.0000000002</v>
          </cell>
          <cell r="W180">
            <v>2017</v>
          </cell>
          <cell r="X180" t="str">
            <v>11; 18; 20; 21;</v>
          </cell>
        </row>
        <row r="181">
          <cell r="A181" t="str">
            <v>101 Т</v>
          </cell>
          <cell r="B181" t="str">
            <v>ТОО СП "КазГерМунай"</v>
          </cell>
          <cell r="C181" t="str">
            <v>26.20.40.000.180.00.0796.000000000003</v>
          </cell>
          <cell r="D181" t="str">
            <v>Картридж</v>
          </cell>
          <cell r="E181" t="str">
            <v>Тонерный, Цветной, Magenta</v>
          </cell>
          <cell r="F181" t="str">
            <v>Картридж жёлтый C9732A (HP CLJ 5500n)</v>
          </cell>
          <cell r="G181" t="str">
            <v>ОТП</v>
          </cell>
          <cell r="H181">
            <v>0</v>
          </cell>
          <cell r="I181">
            <v>430000000</v>
          </cell>
          <cell r="J181" t="str">
            <v>Кызылординская обл. г. Кызылорда, пгт. Тасбугет, ул. Амангельды 100</v>
          </cell>
          <cell r="K181" t="str">
            <v>Ноябрь, декабрь 2016</v>
          </cell>
          <cell r="L181" t="str">
            <v>РК, г. Кызылорда, склад ГУ "КГМ"</v>
          </cell>
          <cell r="M181" t="str">
            <v>DDP</v>
          </cell>
          <cell r="N181" t="str">
            <v>В течение 90 дней</v>
          </cell>
          <cell r="O181" t="str">
            <v>авансовый платеж-0%, оставшаяся часть в течении 30 рабочих дней с момента подписания акта приема-передачи поставленных товаров</v>
          </cell>
          <cell r="P181" t="str">
            <v>796</v>
          </cell>
          <cell r="Q181" t="str">
            <v>штука</v>
          </cell>
          <cell r="R181">
            <v>5</v>
          </cell>
          <cell r="S181">
            <v>152000</v>
          </cell>
          <cell r="T181">
            <v>0</v>
          </cell>
          <cell r="U181">
            <v>0</v>
          </cell>
          <cell r="W181">
            <v>2017</v>
          </cell>
        </row>
        <row r="182">
          <cell r="A182" t="str">
            <v>101-1 Т</v>
          </cell>
          <cell r="B182" t="str">
            <v>ТОО СП "КазГерМунай"</v>
          </cell>
          <cell r="C182" t="str">
            <v>26.20.40.000.180.00.0796.000000000003</v>
          </cell>
          <cell r="D182" t="str">
            <v>Картридж</v>
          </cell>
          <cell r="E182" t="str">
            <v>Тонерный, Цветной, Magenta</v>
          </cell>
          <cell r="F182" t="str">
            <v>Картридж жёлтый C9732A (HP CLJ 5500n)</v>
          </cell>
          <cell r="G182" t="str">
            <v>ОТП</v>
          </cell>
          <cell r="H182">
            <v>0</v>
          </cell>
          <cell r="I182">
            <v>430000000</v>
          </cell>
          <cell r="J182" t="str">
            <v>Кызылординская обл. г. Кызылорда, пгт. Тасбугет, ул. Амангельды 100</v>
          </cell>
          <cell r="K182" t="str">
            <v>Март, апрель</v>
          </cell>
          <cell r="L182" t="str">
            <v>РК, г. Кызылорда, склад ГУ "КГМ"</v>
          </cell>
          <cell r="M182" t="str">
            <v>DDP</v>
          </cell>
          <cell r="N182" t="str">
            <v>В течение 90 дней</v>
          </cell>
          <cell r="O182" t="str">
            <v>авансовый платеж-0%, оставшаяся часть в течении 30 рабочих дней с момента подписания акта приема-передачи поставленных товаров</v>
          </cell>
          <cell r="P182" t="str">
            <v>796</v>
          </cell>
          <cell r="Q182" t="str">
            <v>штука</v>
          </cell>
          <cell r="R182">
            <v>7</v>
          </cell>
          <cell r="S182">
            <v>152000</v>
          </cell>
          <cell r="T182">
            <v>1064000</v>
          </cell>
          <cell r="U182">
            <v>1191680</v>
          </cell>
          <cell r="W182">
            <v>2017</v>
          </cell>
          <cell r="X182" t="str">
            <v>11; 18; 20; 21;</v>
          </cell>
        </row>
        <row r="183">
          <cell r="A183" t="str">
            <v>102 Т</v>
          </cell>
          <cell r="B183" t="str">
            <v>ТОО СП "КазГерМунай"</v>
          </cell>
          <cell r="C183" t="str">
            <v>26.20.40.000.180.00.0796.000000000003</v>
          </cell>
          <cell r="D183" t="str">
            <v>Картридж</v>
          </cell>
          <cell r="E183" t="str">
            <v>Тонерный, Цветной, Magenta</v>
          </cell>
          <cell r="F183" t="str">
            <v>Картридж пурпурный C9733A (HP CLJ 5500n)</v>
          </cell>
          <cell r="G183" t="str">
            <v>ОТП</v>
          </cell>
          <cell r="H183">
            <v>0</v>
          </cell>
          <cell r="I183">
            <v>430000000</v>
          </cell>
          <cell r="J183" t="str">
            <v>Кызылординская обл. г. Кызылорда, пгт. Тасбугет, ул. Амангельды 100</v>
          </cell>
          <cell r="K183" t="str">
            <v>Ноябрь, декабрь 2016</v>
          </cell>
          <cell r="L183" t="str">
            <v>РК, г. Кызылорда, склад ГУ "КГМ"</v>
          </cell>
          <cell r="M183" t="str">
            <v>DDP</v>
          </cell>
          <cell r="N183" t="str">
            <v>В течение 90 дней</v>
          </cell>
          <cell r="O183" t="str">
            <v>авансовый платеж-0%, оставшаяся часть в течении 30 рабочих дней с момента подписания акта приема-передачи поставленных товаров</v>
          </cell>
          <cell r="P183" t="str">
            <v>796</v>
          </cell>
          <cell r="Q183" t="str">
            <v>штука</v>
          </cell>
          <cell r="R183">
            <v>5</v>
          </cell>
          <cell r="S183">
            <v>152000</v>
          </cell>
          <cell r="T183">
            <v>0</v>
          </cell>
          <cell r="U183">
            <v>0</v>
          </cell>
          <cell r="W183">
            <v>2017</v>
          </cell>
        </row>
        <row r="184">
          <cell r="A184" t="str">
            <v>102-1 Т</v>
          </cell>
          <cell r="B184" t="str">
            <v>ТОО СП "КазГерМунай"</v>
          </cell>
          <cell r="C184" t="str">
            <v>26.20.40.000.180.00.0796.000000000003</v>
          </cell>
          <cell r="D184" t="str">
            <v>Картридж</v>
          </cell>
          <cell r="E184" t="str">
            <v>Тонерный, Цветной, Magenta</v>
          </cell>
          <cell r="F184" t="str">
            <v>Картридж пурпурный C9733A (HP CLJ 5500n)</v>
          </cell>
          <cell r="G184" t="str">
            <v>ОТП</v>
          </cell>
          <cell r="H184">
            <v>0</v>
          </cell>
          <cell r="I184">
            <v>430000000</v>
          </cell>
          <cell r="J184" t="str">
            <v>Кызылординская обл. г. Кызылорда, пгт. Тасбугет, ул. Амангельды 100</v>
          </cell>
          <cell r="K184" t="str">
            <v>Март, апрель</v>
          </cell>
          <cell r="L184" t="str">
            <v>РК, г. Кызылорда, склад ГУ "КГМ"</v>
          </cell>
          <cell r="M184" t="str">
            <v>DDP</v>
          </cell>
          <cell r="N184" t="str">
            <v>В течение 90 дней</v>
          </cell>
          <cell r="O184" t="str">
            <v>авансовый платеж-0%, оставшаяся часть в течении 30 рабочих дней с момента подписания акта приема-передачи поставленных товаров</v>
          </cell>
          <cell r="P184" t="str">
            <v>796</v>
          </cell>
          <cell r="Q184" t="str">
            <v>штука</v>
          </cell>
          <cell r="R184">
            <v>7</v>
          </cell>
          <cell r="S184">
            <v>152000</v>
          </cell>
          <cell r="T184">
            <v>1064000</v>
          </cell>
          <cell r="U184">
            <v>1191680</v>
          </cell>
          <cell r="W184">
            <v>2017</v>
          </cell>
          <cell r="X184" t="str">
            <v>11; 18; 20; 21;</v>
          </cell>
        </row>
        <row r="185">
          <cell r="A185" t="str">
            <v>103 Т</v>
          </cell>
          <cell r="B185" t="str">
            <v>ТОО СП "КазГерМунай"</v>
          </cell>
          <cell r="C185" t="str">
            <v>26.20.40.000.180.00.0796.000000000000</v>
          </cell>
          <cell r="D185" t="str">
            <v>Картридж</v>
          </cell>
          <cell r="E185" t="str">
            <v>для сбора отработанного тонера</v>
          </cell>
          <cell r="F185" t="str">
            <v>Контейнер отработанного тонера 008R13089 (Xerox WC 7120)</v>
          </cell>
          <cell r="G185" t="str">
            <v>ОТП</v>
          </cell>
          <cell r="H185">
            <v>0</v>
          </cell>
          <cell r="I185">
            <v>430000000</v>
          </cell>
          <cell r="J185" t="str">
            <v>Кызылординская обл. г. Кызылорда, пгт. Тасбугет, ул. Амангельды 100</v>
          </cell>
          <cell r="K185" t="str">
            <v>Ноябрь, декабрь 2016</v>
          </cell>
          <cell r="L185" t="str">
            <v>РК, г. Кызылорда, склад ГУ "КГМ"</v>
          </cell>
          <cell r="M185" t="str">
            <v>DDP</v>
          </cell>
          <cell r="N185" t="str">
            <v>В течение 90 дней</v>
          </cell>
          <cell r="O185" t="str">
            <v>авансовый платеж-0%, оставшаяся часть в течении 30 рабочих дней с момента подписания акта приема-передачи поставленных товаров</v>
          </cell>
          <cell r="P185" t="str">
            <v>796</v>
          </cell>
          <cell r="Q185" t="str">
            <v>штука</v>
          </cell>
          <cell r="R185">
            <v>5</v>
          </cell>
          <cell r="S185">
            <v>17000</v>
          </cell>
          <cell r="T185">
            <v>0</v>
          </cell>
          <cell r="U185">
            <v>0</v>
          </cell>
          <cell r="W185">
            <v>2017</v>
          </cell>
          <cell r="X185" t="str">
            <v xml:space="preserve"> </v>
          </cell>
        </row>
        <row r="186">
          <cell r="A186" t="str">
            <v>103-1 Т</v>
          </cell>
          <cell r="B186" t="str">
            <v>ТОО СП "КазГерМунай"</v>
          </cell>
          <cell r="C186" t="str">
            <v>26.20.40.000.180.00.0796.000000000000</v>
          </cell>
          <cell r="D186" t="str">
            <v>Картридж</v>
          </cell>
          <cell r="E186" t="str">
            <v>для сбора отработанного тонера</v>
          </cell>
          <cell r="F186" t="str">
            <v>Контейнер отработанного тонера 008R13089 (Xerox WC 7120)</v>
          </cell>
          <cell r="G186" t="str">
            <v>ОТП</v>
          </cell>
          <cell r="H186">
            <v>0</v>
          </cell>
          <cell r="I186">
            <v>430000000</v>
          </cell>
          <cell r="J186" t="str">
            <v>Кызылординская обл. г. Кызылорда, пгт. Тасбугет, ул. Амангельды 100</v>
          </cell>
          <cell r="K186" t="str">
            <v>Март, апрель</v>
          </cell>
          <cell r="L186" t="str">
            <v>РК, г. Кызылорда, склад ГУ "КГМ"</v>
          </cell>
          <cell r="M186" t="str">
            <v>DDP</v>
          </cell>
          <cell r="N186" t="str">
            <v>В течение 90 дней</v>
          </cell>
          <cell r="O186" t="str">
            <v>авансовый платеж-0%, оставшаяся часть в течении 30 рабочих дней с момента подписания акта приема-передачи поставленных товаров</v>
          </cell>
          <cell r="P186" t="str">
            <v>796</v>
          </cell>
          <cell r="Q186" t="str">
            <v>штука</v>
          </cell>
          <cell r="R186">
            <v>7</v>
          </cell>
          <cell r="S186">
            <v>15735</v>
          </cell>
          <cell r="T186">
            <v>110145</v>
          </cell>
          <cell r="U186">
            <v>123362.40000000001</v>
          </cell>
          <cell r="W186">
            <v>2017</v>
          </cell>
          <cell r="X186" t="str">
            <v>11; 18; 19; 20; 21;</v>
          </cell>
        </row>
        <row r="187">
          <cell r="A187" t="str">
            <v>104 Т</v>
          </cell>
          <cell r="B187" t="str">
            <v>ТОО СП "КазГерМунай"</v>
          </cell>
          <cell r="C187" t="str">
            <v>26.20.40.000.120.00.0839.000000000000</v>
          </cell>
          <cell r="D187" t="str">
            <v>Головка</v>
          </cell>
          <cell r="E187" t="str">
            <v>для принтера, печатающая</v>
          </cell>
          <cell r="F187" t="str">
            <v>Головка печатающая голубая НР 11 C4811A</v>
          </cell>
          <cell r="G187" t="str">
            <v>ОТП</v>
          </cell>
          <cell r="H187">
            <v>0</v>
          </cell>
          <cell r="I187">
            <v>430000000</v>
          </cell>
          <cell r="J187" t="str">
            <v>Кызылординская обл. г. Кызылорда, пгт. Тасбугет, ул. Амангельды 100</v>
          </cell>
          <cell r="K187" t="str">
            <v>Ноябрь, декабрь 2016</v>
          </cell>
          <cell r="L187" t="str">
            <v>РК, г. Кызылорда, склад ГУ "КГМ"</v>
          </cell>
          <cell r="M187" t="str">
            <v>DDP</v>
          </cell>
          <cell r="N187" t="str">
            <v>В течение 90 дней</v>
          </cell>
          <cell r="O187" t="str">
            <v>авансовый платеж-0%, оставшаяся часть в течении 30 рабочих дней с момента подписания акта приема-передачи поставленных товаров</v>
          </cell>
          <cell r="P187" t="str">
            <v>796</v>
          </cell>
          <cell r="Q187" t="str">
            <v>штука</v>
          </cell>
          <cell r="R187">
            <v>5</v>
          </cell>
          <cell r="S187">
            <v>16000</v>
          </cell>
          <cell r="T187">
            <v>0</v>
          </cell>
          <cell r="U187">
            <v>0</v>
          </cell>
          <cell r="W187">
            <v>2017</v>
          </cell>
        </row>
        <row r="188">
          <cell r="A188" t="str">
            <v>104-1 Т</v>
          </cell>
          <cell r="B188" t="str">
            <v>ТОО СП "КазГерМунай"</v>
          </cell>
          <cell r="C188" t="str">
            <v>26.20.40.000.120.00.0839.000000000000</v>
          </cell>
          <cell r="D188" t="str">
            <v>Головка</v>
          </cell>
          <cell r="E188" t="str">
            <v>для принтера, печатающая</v>
          </cell>
          <cell r="F188" t="str">
            <v>Головка печатающая голубая НР 11 C4811A</v>
          </cell>
          <cell r="G188" t="str">
            <v>ОТП</v>
          </cell>
          <cell r="H188">
            <v>0</v>
          </cell>
          <cell r="I188">
            <v>430000000</v>
          </cell>
          <cell r="J188" t="str">
            <v>Кызылординская обл. г. Кызылорда, пгт. Тасбугет, ул. Амангельды 100</v>
          </cell>
          <cell r="K188" t="str">
            <v>Март, апрель</v>
          </cell>
          <cell r="L188" t="str">
            <v>РК, г. Кызылорда, склад ГУ "КГМ"</v>
          </cell>
          <cell r="M188" t="str">
            <v>DDP</v>
          </cell>
          <cell r="N188" t="str">
            <v>В течение 90 дней</v>
          </cell>
          <cell r="O188" t="str">
            <v>авансовый платеж-0%, оставшаяся часть в течении 30 рабочих дней с момента подписания акта приема-передачи поставленных товаров</v>
          </cell>
          <cell r="P188" t="str">
            <v>796</v>
          </cell>
          <cell r="Q188" t="str">
            <v>штука</v>
          </cell>
          <cell r="R188">
            <v>7</v>
          </cell>
          <cell r="S188">
            <v>16000</v>
          </cell>
          <cell r="T188">
            <v>112000</v>
          </cell>
          <cell r="U188">
            <v>125440.00000000001</v>
          </cell>
          <cell r="W188">
            <v>2017</v>
          </cell>
          <cell r="X188" t="str">
            <v>11; 18; 20; 21;</v>
          </cell>
        </row>
        <row r="189">
          <cell r="A189" t="str">
            <v>105 Т</v>
          </cell>
          <cell r="B189" t="str">
            <v>ТОО СП "КазГерМунай"</v>
          </cell>
          <cell r="C189" t="str">
            <v>26.20.40.000.120.00.0839.000000000000</v>
          </cell>
          <cell r="D189" t="str">
            <v>Головка</v>
          </cell>
          <cell r="E189" t="str">
            <v>для принтера, печатающая</v>
          </cell>
          <cell r="F189" t="str">
            <v>Головка печатающая чёрная НР 11 C4810A</v>
          </cell>
          <cell r="G189" t="str">
            <v>ОТП</v>
          </cell>
          <cell r="H189">
            <v>0</v>
          </cell>
          <cell r="I189">
            <v>430000000</v>
          </cell>
          <cell r="J189" t="str">
            <v>Кызылординская обл. г. Кызылорда, пгт. Тасбугет, ул. Амангельды 100</v>
          </cell>
          <cell r="K189" t="str">
            <v>Ноябрь, декабрь 2016</v>
          </cell>
          <cell r="L189" t="str">
            <v>РК, г. Кызылорда, склад ГУ "КГМ"</v>
          </cell>
          <cell r="M189" t="str">
            <v>DDP</v>
          </cell>
          <cell r="N189" t="str">
            <v>В течение 90 дней</v>
          </cell>
          <cell r="O189" t="str">
            <v>авансовый платеж-0%, оставшаяся часть в течении 30 рабочих дней с момента подписания акта приема-передачи поставленных товаров</v>
          </cell>
          <cell r="P189" t="str">
            <v>796</v>
          </cell>
          <cell r="Q189" t="str">
            <v>штука</v>
          </cell>
          <cell r="R189">
            <v>5</v>
          </cell>
          <cell r="S189">
            <v>16000</v>
          </cell>
          <cell r="T189">
            <v>0</v>
          </cell>
          <cell r="U189">
            <v>0</v>
          </cell>
          <cell r="W189">
            <v>2017</v>
          </cell>
        </row>
        <row r="190">
          <cell r="A190" t="str">
            <v>105-1 Т</v>
          </cell>
          <cell r="B190" t="str">
            <v>ТОО СП "КазГерМунай"</v>
          </cell>
          <cell r="C190" t="str">
            <v>26.20.40.000.120.00.0839.000000000000</v>
          </cell>
          <cell r="D190" t="str">
            <v>Головка</v>
          </cell>
          <cell r="E190" t="str">
            <v>для принтера, печатающая</v>
          </cell>
          <cell r="F190" t="str">
            <v>Головка печатающая чёрная НР 11 C4810A</v>
          </cell>
          <cell r="G190" t="str">
            <v>ОТП</v>
          </cell>
          <cell r="H190">
            <v>0</v>
          </cell>
          <cell r="I190">
            <v>430000000</v>
          </cell>
          <cell r="J190" t="str">
            <v>Кызылординская обл. г. Кызылорда, пгт. Тасбугет, ул. Амангельды 100</v>
          </cell>
          <cell r="K190" t="str">
            <v>Март, апрель</v>
          </cell>
          <cell r="L190" t="str">
            <v>РК, г. Кызылорда, склад ГУ "КГМ"</v>
          </cell>
          <cell r="M190" t="str">
            <v>DDP</v>
          </cell>
          <cell r="N190" t="str">
            <v>В течение 90 дней</v>
          </cell>
          <cell r="O190" t="str">
            <v>авансовый платеж-0%, оставшаяся часть в течении 30 рабочих дней с момента подписания акта приема-передачи поставленных товаров</v>
          </cell>
          <cell r="P190" t="str">
            <v>796</v>
          </cell>
          <cell r="Q190" t="str">
            <v>штука</v>
          </cell>
          <cell r="R190">
            <v>7</v>
          </cell>
          <cell r="S190">
            <v>16000</v>
          </cell>
          <cell r="T190">
            <v>112000</v>
          </cell>
          <cell r="U190">
            <v>125440.00000000001</v>
          </cell>
          <cell r="W190">
            <v>2017</v>
          </cell>
          <cell r="X190" t="str">
            <v>11; 18; 20; 21;</v>
          </cell>
        </row>
        <row r="191">
          <cell r="A191" t="str">
            <v>106 Т</v>
          </cell>
          <cell r="B191" t="str">
            <v>ТОО СП "КазГерМунай"</v>
          </cell>
          <cell r="C191" t="str">
            <v>26.20.40.000.120.00.0839.000000000000</v>
          </cell>
          <cell r="D191" t="str">
            <v>Головка</v>
          </cell>
          <cell r="E191" t="str">
            <v>для принтера, печатающая</v>
          </cell>
          <cell r="F191" t="str">
            <v>Головка печатающая пурпурная HP 11 C4812A</v>
          </cell>
          <cell r="G191" t="str">
            <v>ОТП</v>
          </cell>
          <cell r="H191">
            <v>0</v>
          </cell>
          <cell r="I191">
            <v>430000000</v>
          </cell>
          <cell r="J191" t="str">
            <v>Кызылординская обл. г. Кызылорда, пгт. Тасбугет, ул. Амангельды 100</v>
          </cell>
          <cell r="K191" t="str">
            <v>Ноябрь, декабрь 2016</v>
          </cell>
          <cell r="L191" t="str">
            <v>РК, г. Кызылорда, склад ГУ "КГМ"</v>
          </cell>
          <cell r="M191" t="str">
            <v>DDP</v>
          </cell>
          <cell r="N191" t="str">
            <v>В течение 90 дней</v>
          </cell>
          <cell r="O191" t="str">
            <v>авансовый платеж-0%, оставшаяся часть в течении 30 рабочих дней с момента подписания акта приема-передачи поставленных товаров</v>
          </cell>
          <cell r="P191" t="str">
            <v>796</v>
          </cell>
          <cell r="Q191" t="str">
            <v>штука</v>
          </cell>
          <cell r="R191">
            <v>5</v>
          </cell>
          <cell r="S191">
            <v>16000</v>
          </cell>
          <cell r="T191">
            <v>0</v>
          </cell>
          <cell r="U191">
            <v>0</v>
          </cell>
          <cell r="W191">
            <v>2017</v>
          </cell>
        </row>
        <row r="192">
          <cell r="A192" t="str">
            <v>106-1 Т</v>
          </cell>
          <cell r="B192" t="str">
            <v>ТОО СП "КазГерМунай"</v>
          </cell>
          <cell r="C192" t="str">
            <v>26.20.40.000.120.00.0839.000000000000</v>
          </cell>
          <cell r="D192" t="str">
            <v>Головка</v>
          </cell>
          <cell r="E192" t="str">
            <v>для принтера, печатающая</v>
          </cell>
          <cell r="F192" t="str">
            <v>Головка печатающая пурпурная HP 11 C4812A</v>
          </cell>
          <cell r="G192" t="str">
            <v>ОТП</v>
          </cell>
          <cell r="H192">
            <v>0</v>
          </cell>
          <cell r="I192">
            <v>430000000</v>
          </cell>
          <cell r="J192" t="str">
            <v>Кызылординская обл. г. Кызылорда, пгт. Тасбугет, ул. Амангельды 100</v>
          </cell>
          <cell r="K192" t="str">
            <v>Март, апрель</v>
          </cell>
          <cell r="L192" t="str">
            <v>РК, г. Кызылорда, склад ГУ "КГМ"</v>
          </cell>
          <cell r="M192" t="str">
            <v>DDP</v>
          </cell>
          <cell r="N192" t="str">
            <v>В течение 90 дней</v>
          </cell>
          <cell r="O192" t="str">
            <v>авансовый платеж-0%, оставшаяся часть в течении 30 рабочих дней с момента подписания акта приема-передачи поставленных товаров</v>
          </cell>
          <cell r="P192" t="str">
            <v>796</v>
          </cell>
          <cell r="Q192" t="str">
            <v>штука</v>
          </cell>
          <cell r="R192">
            <v>7</v>
          </cell>
          <cell r="S192">
            <v>16000</v>
          </cell>
          <cell r="T192">
            <v>112000</v>
          </cell>
          <cell r="U192">
            <v>125440.00000000001</v>
          </cell>
          <cell r="W192">
            <v>2017</v>
          </cell>
          <cell r="X192" t="str">
            <v>11; 18; 20; 21;</v>
          </cell>
        </row>
        <row r="193">
          <cell r="A193" t="str">
            <v>107 Т</v>
          </cell>
          <cell r="B193" t="str">
            <v>ТОО СП "КазГерМунай"</v>
          </cell>
          <cell r="C193" t="str">
            <v>26.20.40.000.120.00.0839.000000000000</v>
          </cell>
          <cell r="D193" t="str">
            <v>Головка</v>
          </cell>
          <cell r="E193" t="str">
            <v>для принтера, печатающая</v>
          </cell>
          <cell r="F193" t="str">
            <v>Головка печатающая жёлтая HP 11 C4813A</v>
          </cell>
          <cell r="G193" t="str">
            <v>ОТП</v>
          </cell>
          <cell r="H193">
            <v>0</v>
          </cell>
          <cell r="I193">
            <v>430000000</v>
          </cell>
          <cell r="J193" t="str">
            <v>Кызылординская обл. г. Кызылорда, пгт. Тасбугет, ул. Амангельды 100</v>
          </cell>
          <cell r="K193" t="str">
            <v>Ноябрь, декабрь 2016</v>
          </cell>
          <cell r="L193" t="str">
            <v>РК, г. Кызылорда, склад ГУ "КГМ"</v>
          </cell>
          <cell r="M193" t="str">
            <v>DDP</v>
          </cell>
          <cell r="N193" t="str">
            <v>В течение 90 дней</v>
          </cell>
          <cell r="O193" t="str">
            <v>авансовый платеж-0%, оставшаяся часть в течении 30 рабочих дней с момента подписания акта приема-передачи поставленных товаров</v>
          </cell>
          <cell r="P193" t="str">
            <v>796</v>
          </cell>
          <cell r="Q193" t="str">
            <v>штука</v>
          </cell>
          <cell r="R193">
            <v>5</v>
          </cell>
          <cell r="S193">
            <v>16000</v>
          </cell>
          <cell r="T193">
            <v>0</v>
          </cell>
          <cell r="U193">
            <v>0</v>
          </cell>
          <cell r="W193">
            <v>2017</v>
          </cell>
        </row>
        <row r="194">
          <cell r="A194" t="str">
            <v>107-1 Т</v>
          </cell>
          <cell r="B194" t="str">
            <v>ТОО СП "КазГерМунай"</v>
          </cell>
          <cell r="C194" t="str">
            <v>26.20.40.000.120.00.0839.000000000000</v>
          </cell>
          <cell r="D194" t="str">
            <v>Головка</v>
          </cell>
          <cell r="E194" t="str">
            <v>для принтера, печатающая</v>
          </cell>
          <cell r="F194" t="str">
            <v>Головка печатающая жёлтая HP 11 C4813A</v>
          </cell>
          <cell r="G194" t="str">
            <v>ОТП</v>
          </cell>
          <cell r="H194">
            <v>0</v>
          </cell>
          <cell r="I194">
            <v>430000000</v>
          </cell>
          <cell r="J194" t="str">
            <v>Кызылординская обл. г. Кызылорда, пгт. Тасбугет, ул. Амангельды 100</v>
          </cell>
          <cell r="K194" t="str">
            <v>Март, апрель</v>
          </cell>
          <cell r="L194" t="str">
            <v>РК, г. Кызылорда, склад ГУ "КГМ"</v>
          </cell>
          <cell r="M194" t="str">
            <v>DDP</v>
          </cell>
          <cell r="N194" t="str">
            <v>В течение 90 дней</v>
          </cell>
          <cell r="O194" t="str">
            <v>авансовый платеж-0%, оставшаяся часть в течении 30 рабочих дней с момента подписания акта приема-передачи поставленных товаров</v>
          </cell>
          <cell r="P194" t="str">
            <v>796</v>
          </cell>
          <cell r="Q194" t="str">
            <v>штука</v>
          </cell>
          <cell r="R194">
            <v>7</v>
          </cell>
          <cell r="S194">
            <v>16000</v>
          </cell>
          <cell r="T194">
            <v>112000</v>
          </cell>
          <cell r="U194">
            <v>125440.00000000001</v>
          </cell>
          <cell r="W194">
            <v>2017</v>
          </cell>
          <cell r="X194" t="str">
            <v>11; 18; 20; 21;</v>
          </cell>
        </row>
        <row r="195">
          <cell r="A195" t="str">
            <v>108 Т</v>
          </cell>
          <cell r="B195" t="str">
            <v>ТОО СП "КазГерМунай"</v>
          </cell>
          <cell r="C195" t="str">
            <v>26.20.40.000.180.00.0796.000000000000</v>
          </cell>
          <cell r="D195" t="str">
            <v>Картридж</v>
          </cell>
          <cell r="E195" t="str">
            <v>для сбора отработанного тонера</v>
          </cell>
          <cell r="F195" t="str">
            <v>Контейнер отработанного тонера 108R00865 (Xerox Phaser 7500)</v>
          </cell>
          <cell r="G195" t="str">
            <v>ОТП</v>
          </cell>
          <cell r="H195">
            <v>0</v>
          </cell>
          <cell r="I195">
            <v>430000000</v>
          </cell>
          <cell r="J195" t="str">
            <v>Кызылординская обл. г. Кызылорда, пгт. Тасбугет, ул. Амангельды 100</v>
          </cell>
          <cell r="K195" t="str">
            <v>Ноябрь, декабрь 2016</v>
          </cell>
          <cell r="L195" t="str">
            <v>РК, г. Кызылорда, склад ГУ "КГМ"</v>
          </cell>
          <cell r="M195" t="str">
            <v>DDP</v>
          </cell>
          <cell r="N195" t="str">
            <v>В течение 90 дней</v>
          </cell>
          <cell r="O195" t="str">
            <v>авансовый платеж-0%, оставшаяся часть в течении 30 рабочих дней с момента подписания акта приема-передачи поставленных товаров</v>
          </cell>
          <cell r="P195" t="str">
            <v>796</v>
          </cell>
          <cell r="Q195" t="str">
            <v>штука</v>
          </cell>
          <cell r="R195">
            <v>5</v>
          </cell>
          <cell r="S195">
            <v>24000</v>
          </cell>
          <cell r="T195">
            <v>0</v>
          </cell>
          <cell r="U195">
            <v>0</v>
          </cell>
          <cell r="W195">
            <v>2017</v>
          </cell>
        </row>
        <row r="196">
          <cell r="A196" t="str">
            <v>108-1 Т</v>
          </cell>
          <cell r="B196" t="str">
            <v>ТОО СП "КазГерМунай"</v>
          </cell>
          <cell r="C196" t="str">
            <v>26.20.40.000.180.00.0796.000000000000</v>
          </cell>
          <cell r="D196" t="str">
            <v>Картридж</v>
          </cell>
          <cell r="E196" t="str">
            <v>для сбора отработанного тонера</v>
          </cell>
          <cell r="F196" t="str">
            <v>Контейнер отработанного тонера 108R00865 (Xerox Phaser 7500)</v>
          </cell>
          <cell r="G196" t="str">
            <v>ОТП</v>
          </cell>
          <cell r="H196">
            <v>0</v>
          </cell>
          <cell r="I196">
            <v>430000000</v>
          </cell>
          <cell r="J196" t="str">
            <v>Кызылординская обл. г. Кызылорда, пгт. Тасбугет, ул. Амангельды 100</v>
          </cell>
          <cell r="K196" t="str">
            <v>Апрель, май</v>
          </cell>
          <cell r="L196" t="str">
            <v>РК, г. Кызылорда, склад ГУ "КГМ"</v>
          </cell>
          <cell r="M196" t="str">
            <v>DDP</v>
          </cell>
          <cell r="N196" t="str">
            <v>В течение 90 дней</v>
          </cell>
          <cell r="O196" t="str">
            <v>авансовый платеж-0%, оставшаяся часть в течении 30 рабочих дней с момента подписания акта приема-передачи поставленных товаров</v>
          </cell>
          <cell r="P196" t="str">
            <v>796</v>
          </cell>
          <cell r="Q196" t="str">
            <v>штука</v>
          </cell>
          <cell r="R196">
            <v>5</v>
          </cell>
          <cell r="S196">
            <v>24000</v>
          </cell>
          <cell r="T196">
            <v>120000</v>
          </cell>
          <cell r="U196">
            <v>134400</v>
          </cell>
          <cell r="W196">
            <v>2017</v>
          </cell>
          <cell r="X196" t="str">
            <v>11;</v>
          </cell>
        </row>
        <row r="197">
          <cell r="A197" t="str">
            <v>109 Т</v>
          </cell>
          <cell r="B197" t="str">
            <v>ТОО СП "КазГерМунай"</v>
          </cell>
          <cell r="C197" t="str">
            <v>26.40.33.900.003.00.0796.000000000000</v>
          </cell>
          <cell r="D197" t="str">
            <v>Видеокамера</v>
          </cell>
          <cell r="E197" t="str">
            <v>цифровая</v>
          </cell>
          <cell r="F197" t="str">
            <v xml:space="preserve">IP видеокамера цветная (уличного исполнения)3.0 мегапиксельная уличная IP-камера,1/2.8' CMOS.класс защиты IP66, Мин. Освещение: 0.1Lux @ f1.2, 0.14lux @ f1.4; Вариофокальный объектив 2.8-12мм. Разрешение видео: 1920x1080, 1280х960 и 1280x720 @ 25fps.3D DNR; WDR;  Support ICR, BLC; HLC; EIS (Электронный Стабилизатор); 2048х1536 @ 20fps; 1920x1080 @ 25 fps; 1280x960 и 1280x720 @ 25fps, ABF (Автоматический Задний Фокус), детекция движения; детекция лиц; ROI (Интересуемые зоны) до 4 зон; аудиовход/аудиовыход - 1/1 Поддержка трех потоков. Питание 12В  или через Ethernet (PoE). умная ИК-подсветка до 30 м; потребление 11В; t=-30°C~+60°C; 98х105x328,8 мм; вес 1,7кг; </v>
          </cell>
          <cell r="G197" t="str">
            <v>ОТП</v>
          </cell>
          <cell r="H197">
            <v>0</v>
          </cell>
          <cell r="I197">
            <v>430000000</v>
          </cell>
          <cell r="J197" t="str">
            <v>Кызылординская обл. г. Кызылорда, пгт. Тасбугет, ул. Амангельды 100</v>
          </cell>
          <cell r="K197" t="str">
            <v>Ноябрь, декабрь 2016</v>
          </cell>
          <cell r="L197" t="str">
            <v>РК, г. Кызылорда, склад ГУ "КГМ"</v>
          </cell>
          <cell r="M197" t="str">
            <v>DDP</v>
          </cell>
          <cell r="N197" t="str">
            <v>В течение 90 дней</v>
          </cell>
          <cell r="O197" t="str">
            <v>авансовый платеж-0%, оставшаяся часть в течении 30 рабочих дней с момента подписания акта приема-передачи поставленных товаров</v>
          </cell>
          <cell r="P197" t="str">
            <v>796</v>
          </cell>
          <cell r="Q197" t="str">
            <v>штука</v>
          </cell>
          <cell r="R197">
            <v>3</v>
          </cell>
          <cell r="S197">
            <v>339119.38</v>
          </cell>
          <cell r="T197">
            <v>0</v>
          </cell>
          <cell r="U197">
            <v>0</v>
          </cell>
          <cell r="W197">
            <v>2017</v>
          </cell>
        </row>
        <row r="198">
          <cell r="A198" t="str">
            <v>109-1 Т</v>
          </cell>
          <cell r="B198" t="str">
            <v>ТОО СП "КазГерМунай"</v>
          </cell>
          <cell r="C198" t="str">
            <v>26.40.33.900.003.00.0796.000000000000</v>
          </cell>
          <cell r="D198" t="str">
            <v>Видеокамера</v>
          </cell>
          <cell r="E198" t="str">
            <v>цифровая</v>
          </cell>
          <cell r="F198" t="str">
            <v xml:space="preserve">IP видеокамера цветная (уличного исполнения)3.0 мегапиксельная уличная IP-камера,1/2.8' CMOS.класс защиты IP66, Мин. Освещение: 0.1Lux @ f1.2, 0.14lux @ f1.4; Вариофокальный объектив 2.8-12мм. Разрешение видео: 1920x1080, 1280х960 и 1280x720 @ 25fps.3D DNR; WDR;  Support ICR, BLC; HLC; EIS (Электронный Стабилизатор); 2048х1536 @ 20fps; 1920x1080 @ 25 fps; 1280x960 и 1280x720 @ 25fps, ABF (Автоматический Задний Фокус), детекция движения; детекция лиц; ROI (Интересуемые зоны) до 4 зон; аудиовход/аудиовыход - 1/1 Поддержка трех потоков. Питание 12В  или через Ethernet (PoE). умная ИК-подсветка до 30 м; потребление 11В; t=-30°C~+60°C; 98х105x328,8 мм; вес 1,7кг; </v>
          </cell>
          <cell r="G198" t="str">
            <v>ОТП</v>
          </cell>
          <cell r="H198">
            <v>0</v>
          </cell>
          <cell r="I198">
            <v>430000000</v>
          </cell>
          <cell r="J198" t="str">
            <v>Кызылординская обл. г. Кызылорда, пгт. Тасбугет, ул. Амангельды 100</v>
          </cell>
          <cell r="K198" t="str">
            <v>июнь, июль</v>
          </cell>
          <cell r="L198" t="str">
            <v>РК, г. Кызылорда, склад ГУ "КГМ"</v>
          </cell>
          <cell r="M198" t="str">
            <v>DDP</v>
          </cell>
          <cell r="N198" t="str">
            <v>В течение 90 дней</v>
          </cell>
          <cell r="O198" t="str">
            <v>авансовый платеж-0%, оставшаяся часть в течении 30 рабочих дней с момента подписания акта приема-передачи поставленных товаров</v>
          </cell>
          <cell r="P198" t="str">
            <v>796</v>
          </cell>
          <cell r="Q198" t="str">
            <v>штука</v>
          </cell>
          <cell r="R198">
            <v>3</v>
          </cell>
          <cell r="S198">
            <v>339119.38</v>
          </cell>
          <cell r="T198">
            <v>1017358.14</v>
          </cell>
          <cell r="U198">
            <v>1139441.1168000002</v>
          </cell>
          <cell r="W198">
            <v>2017</v>
          </cell>
          <cell r="X198" t="str">
            <v>11;</v>
          </cell>
        </row>
        <row r="199">
          <cell r="A199" t="str">
            <v>110 Т</v>
          </cell>
          <cell r="B199" t="str">
            <v>ТОО СП "КазГерМунай"</v>
          </cell>
          <cell r="C199" t="str">
            <v>26.40.33.900.004.00.0796.000000000002</v>
          </cell>
          <cell r="D199" t="str">
            <v>Видеорегистратор</v>
          </cell>
          <cell r="E199" t="str">
            <v>16-канальный</v>
          </cell>
          <cell r="F199" t="str">
            <v>Видеорегистратор 16-ти канальный16-канальный сетевой видеорегистратор в комплекте с  джойстиком для управления видеокамер; пропускная способность 100 Мб; Разрешение записи: 5MP / 3MP / 1080P / UXGA / 720P / VGA / 4CIF / DCIF / 2CIF / CIF / QCIF; Пропускная способность 100Mbps; 1 аудиовх./1 вых.; видеовых.: 1 HDMI выход (1920 × 1080P /60Hz), (1600 × 1200 /60Hz), (1280 × 1024 /60Hz), (1280 × 720/60Hz), (1024 × 768 /60Hz); 1 VGA выход (1920 × 1080P /60Hz), (1600 × 1200 /60Hz), (1280 × 1024 /60Hz), (1280 × 720/60Hz), (1024 × 768 /60Hz); 1 CVBS выход BNC 1.0 Vp-p, 75 Ω (704 × 576); 2хUSB-2.0; Поддержка до 2 SATA по 4 Тб; 1 RS485; Сетевой интерфейс 1 RJ-45 10 /100 /1000 Mbps self-adaptive Ethernet, 8 независимых 100 Mbps PoE; питание 100~240VAC;  t= -10° - + 55°C; 445×290×45 мм (в 19" стойку); вес 2 кг; +Жесткий диск, HDD 4Tb.SATA II WD Caviar Green 64 Mb - 3 шт.</v>
          </cell>
          <cell r="G199" t="str">
            <v>ОТП</v>
          </cell>
          <cell r="H199">
            <v>0</v>
          </cell>
          <cell r="I199">
            <v>430000000</v>
          </cell>
          <cell r="J199" t="str">
            <v>Кызылординская обл. г. Кызылорда, пгт. Тасбугет, ул. Амангельды 100</v>
          </cell>
          <cell r="K199" t="str">
            <v>Ноябрь, декабрь 2016</v>
          </cell>
          <cell r="L199" t="str">
            <v>РК, г. Кызылорда, склад ГУ "КГМ"</v>
          </cell>
          <cell r="M199" t="str">
            <v>DDP</v>
          </cell>
          <cell r="N199" t="str">
            <v>В течение 90 дней</v>
          </cell>
          <cell r="O199" t="str">
            <v>авансовый платеж-0%, оставшаяся часть в течении 30 рабочих дней с момента подписания акта приема-передачи поставленных товаров</v>
          </cell>
          <cell r="P199" t="str">
            <v>796</v>
          </cell>
          <cell r="Q199" t="str">
            <v>штука</v>
          </cell>
          <cell r="R199">
            <v>2</v>
          </cell>
          <cell r="S199">
            <v>502900.00000000006</v>
          </cell>
          <cell r="T199">
            <v>0</v>
          </cell>
          <cell r="U199">
            <v>0</v>
          </cell>
          <cell r="W199">
            <v>2017</v>
          </cell>
        </row>
        <row r="200">
          <cell r="A200" t="str">
            <v>110-1 Т</v>
          </cell>
          <cell r="B200" t="str">
            <v>ТОО СП "КазГерМунай"</v>
          </cell>
          <cell r="C200" t="str">
            <v>26.40.33.900.004.00.0796.000000000003</v>
          </cell>
          <cell r="D200" t="str">
            <v>Видеорегистратор</v>
          </cell>
          <cell r="E200" t="str">
            <v>16-канальный</v>
          </cell>
          <cell r="F200" t="str">
            <v>Видеорегистратор 16-ти канальный16-канальный сетевой видеорегистратор в комплекте с  джойстиком для управления видеокамер; пропускная способность 100 Мб; Разрешение записи: 5MP / 3MP / 1080P / UXGA / 720P / VGA / 4CIF / DCIF / 2CIF / CIF / QCIF; Пропускная способность 100Mbps; 1 аудиовх./1 вых.; видеовых.: 1 HDMI выход (1920 × 1080P /60Hz), (1600 × 1200 /60Hz), (1280 × 1024 /60Hz), (1280 × 720/60Hz), (1024 × 768 /60Hz); 1 VGA выход (1920 × 1080P /60Hz), (1600 × 1200 /60Hz), (1280 × 1024 /60Hz), (1280 × 720/60Hz), (1024 × 768 /60Hz); 1 CVBS выход BNC 1.0 Vp-p, 75 Ω (704 × 576); 2хUSB-2.0; Поддержка до 2 SATA по 4 Тб; 1 RS485; Сетевой интерфейс 1 RJ-45 10 /100 /1000 Mbps self-adaptive Ethernet, 8 независимых 100 Mbps PoE; питание 100~240VAC;  t= -10° - + 55°C; 445×290×45 мм (в 19" стойку); вес 2 кг; +Жесткий диск, HDD 4Tb.SATA II WD Caviar Green 64 Mb - 3 шт.</v>
          </cell>
          <cell r="G200" t="str">
            <v>ОТП</v>
          </cell>
          <cell r="H200">
            <v>0</v>
          </cell>
          <cell r="I200">
            <v>430000000</v>
          </cell>
          <cell r="J200" t="str">
            <v>Кызылординская обл. г. Кызылорда, пгт. Тасбугет, ул. Амангельды 101</v>
          </cell>
          <cell r="K200" t="str">
            <v>июнь, июль</v>
          </cell>
          <cell r="L200" t="str">
            <v>РК, г. Кызылорда, склад ГУ "КГМ"</v>
          </cell>
          <cell r="M200" t="str">
            <v>DDP</v>
          </cell>
          <cell r="N200" t="str">
            <v>В течение 90 дней</v>
          </cell>
          <cell r="O200" t="str">
            <v>авансовый платеж-0%, оставшаяся часть в течении 30 рабочих дней с момента подписания акта приема-передачи поставленных товаров</v>
          </cell>
          <cell r="P200" t="str">
            <v>797</v>
          </cell>
          <cell r="Q200" t="str">
            <v>штука</v>
          </cell>
          <cell r="R200">
            <v>2</v>
          </cell>
          <cell r="S200">
            <v>502900.00000000006</v>
          </cell>
          <cell r="T200">
            <v>1005800.0000000001</v>
          </cell>
          <cell r="U200">
            <v>1126496.0000000002</v>
          </cell>
          <cell r="W200">
            <v>2018</v>
          </cell>
          <cell r="X200" t="str">
            <v>11;</v>
          </cell>
        </row>
        <row r="201">
          <cell r="A201" t="str">
            <v>111 Т</v>
          </cell>
          <cell r="B201" t="str">
            <v>ТОО СП "КазГерМунай"</v>
          </cell>
          <cell r="C201" t="str">
            <v>28.14.11.900.004.00.0796.000000000026</v>
          </cell>
          <cell r="D201" t="str">
            <v>Клапан предохранительный</v>
          </cell>
          <cell r="E201" t="str">
            <v>из нержавеющей стали, тип соединения - фланцевый, рычажно-грузовой, однорычажный, давление условное 1,6 Мпа, условный диаметр 50 мм</v>
          </cell>
          <cell r="F201" t="str">
            <v xml:space="preserve">Аварийный, стравливающий клапан BDV1354, BDV1254 Модель: SB/520-SP60   BETTIS.
SERIAL 043001A-4.
OPERATING PRESSURE RANGE  60/116 PSIG
TEMP.RANGE   -20/200F.
Межфлянцевое расстояние 290мм.
Диаметр:2″.
Диаметр шпильки  : ø16мм
Флянец  8-ми дырый. Диаметр: 2″.
Межцентровое расстояние флянца  128мм.
</v>
          </cell>
          <cell r="G201" t="str">
            <v>ОТП</v>
          </cell>
          <cell r="H201">
            <v>0</v>
          </cell>
          <cell r="I201">
            <v>430000000</v>
          </cell>
          <cell r="J201" t="str">
            <v>Кызылординская обл. г. Кызылорда, пгт. Тасбугет, ул. Амангельды 100</v>
          </cell>
          <cell r="K201" t="str">
            <v>Ноябрь, декабрь 2016</v>
          </cell>
          <cell r="L201" t="str">
            <v>Кызылординская обл., м/р "Акшабулак", склад "КГМ"</v>
          </cell>
          <cell r="M201" t="str">
            <v>DDP</v>
          </cell>
          <cell r="N201" t="str">
            <v>В течение 90 дней</v>
          </cell>
          <cell r="O201" t="str">
            <v>авансовый платеж-0%, оставшаяся часть в течении 30 рабочих дней с момента подписания акта приема-передачи поставленных товаров</v>
          </cell>
          <cell r="P201" t="str">
            <v>796</v>
          </cell>
          <cell r="Q201" t="str">
            <v>штука</v>
          </cell>
          <cell r="R201">
            <v>1</v>
          </cell>
          <cell r="S201">
            <v>3353400</v>
          </cell>
          <cell r="T201">
            <v>0</v>
          </cell>
          <cell r="U201">
            <v>0</v>
          </cell>
          <cell r="W201">
            <v>2017</v>
          </cell>
        </row>
        <row r="202">
          <cell r="A202" t="str">
            <v>111-1 Т</v>
          </cell>
          <cell r="B202" t="str">
            <v>ТОО СП "КазГерМунай"</v>
          </cell>
          <cell r="C202" t="str">
            <v>28.14.11.900.004.00.0796.000000000026</v>
          </cell>
          <cell r="D202" t="str">
            <v>Клапан предохранительный</v>
          </cell>
          <cell r="E202" t="str">
            <v>из нержавеющей стали, тип соединения - фланцевый, рычажно-грузовой, однорычажный, давление условное 1,6 Мпа, условный диаметр 50 мм</v>
          </cell>
          <cell r="F202" t="str">
            <v>Аварийный, стравливающий клапан BDV1354, BDV1254 Модель: SB/520-SP60   BETTIS.
SERIAL 043001A-4.
OPERATING PRESSURE RANGE  60/116 PSIG
TEMP.RANGE   -20/200F.
Межфлянцевое расстояние 290мм.
Диаметр:2″.
Диаметр шпильки  : ø16мм
Флянец  8-ми дырый. Диаметр: 2″.
Межцентровое расстояние флянца  128мм.</v>
          </cell>
          <cell r="G202" t="str">
            <v>ОТП</v>
          </cell>
          <cell r="H202">
            <v>0</v>
          </cell>
          <cell r="I202">
            <v>430000000</v>
          </cell>
          <cell r="J202" t="str">
            <v>Кызылординская обл. г. Кызылорда, пгт. Тасбугет, ул. Амангельды 100</v>
          </cell>
          <cell r="K202" t="str">
            <v>Апрель, май</v>
          </cell>
          <cell r="L202" t="str">
            <v>Кызылординская обл., м/р "Акшабулак", склад "КГМ"</v>
          </cell>
          <cell r="M202" t="str">
            <v>DDP</v>
          </cell>
          <cell r="N202" t="str">
            <v>В течение 90 дней</v>
          </cell>
          <cell r="O202" t="str">
            <v>авансовый платеж-0%, оставшаяся часть в течении 30 рабочих дней с момента подписания акта приема-передачи поставленных товаров</v>
          </cell>
          <cell r="P202" t="str">
            <v>796</v>
          </cell>
          <cell r="Q202" t="str">
            <v>штука</v>
          </cell>
          <cell r="R202">
            <v>1</v>
          </cell>
          <cell r="S202">
            <v>3353400</v>
          </cell>
          <cell r="T202">
            <v>0</v>
          </cell>
          <cell r="U202">
            <v>0</v>
          </cell>
          <cell r="W202">
            <v>2017</v>
          </cell>
          <cell r="X202" t="str">
            <v>11;</v>
          </cell>
        </row>
        <row r="203">
          <cell r="A203" t="str">
            <v>111-2 Т</v>
          </cell>
          <cell r="B203" t="str">
            <v>ТОО СП "КазГерМунай"</v>
          </cell>
          <cell r="C203" t="str">
            <v>28.14.11.900.004.00.0796.000000000026</v>
          </cell>
          <cell r="D203" t="str">
            <v>Клапан предохранительный</v>
          </cell>
          <cell r="E203" t="str">
            <v>из нержавеющей стали, тип соединения - фланцевый, рычажно-грузовой, однорычажный, давление условное 1,6 Мпа, условный диаметр 50 мм</v>
          </cell>
          <cell r="F203" t="str">
            <v>Аварийный, стравливающий клапан BDV1354, BDV1254 Модель: SB/520-SP60   BETTIS.
SERIAL 043001A-4.
OPERATING PRESSURE RANGE  60/116 PSIG
TEMP.RANGE   -20/200F.
Межфлянцевое расстояние 290мм.
Диаметр:2″.
Диаметр шпильки  : ø16мм
Флянец  8-ми дырый. Диаметр: 2″.
Межцентровое расстояние флянца  128мм.</v>
          </cell>
          <cell r="G203" t="str">
            <v>ОТП</v>
          </cell>
          <cell r="H203">
            <v>0</v>
          </cell>
          <cell r="I203">
            <v>430000000</v>
          </cell>
          <cell r="J203" t="str">
            <v>Кызылординская обл. г. Кызылорда, пгт. Тасбугет, ул. Амангельды 100</v>
          </cell>
          <cell r="K203" t="str">
            <v>Апрель, май</v>
          </cell>
          <cell r="L203" t="str">
            <v>Кызылординская обл., м/р "Акшабулак", склад "КГМ"</v>
          </cell>
          <cell r="M203" t="str">
            <v>DDP</v>
          </cell>
          <cell r="N203" t="str">
            <v>В течение 150 дней</v>
          </cell>
          <cell r="O203" t="str">
            <v>авансовый платеж-0%, оставшаяся часть в течении 30 рабочих дней с момента подписания акта приема-передачи поставленных товаров</v>
          </cell>
          <cell r="P203" t="str">
            <v>796</v>
          </cell>
          <cell r="Q203" t="str">
            <v>штука</v>
          </cell>
          <cell r="R203">
            <v>1</v>
          </cell>
          <cell r="S203">
            <v>3353400</v>
          </cell>
          <cell r="T203">
            <v>3353400</v>
          </cell>
          <cell r="U203">
            <v>3755808.0000000005</v>
          </cell>
          <cell r="W203">
            <v>2017</v>
          </cell>
          <cell r="X203" t="str">
            <v>14;</v>
          </cell>
        </row>
        <row r="204">
          <cell r="A204" t="str">
            <v>112 Т</v>
          </cell>
          <cell r="B204" t="str">
            <v>ТОО СП "КазГерМунай"</v>
          </cell>
          <cell r="C204" t="str">
            <v>28.14.11.900.004.00.0796.000000000026</v>
          </cell>
          <cell r="D204" t="str">
            <v>Клапан предохранительный</v>
          </cell>
          <cell r="E204" t="str">
            <v>из нержавеющей стали, тип соединения - фланцевый, рычажно-грузовой, однорычажный, давление условное 1,6 Мпа, условный диаметр 50 мм</v>
          </cell>
          <cell r="F204" t="str">
            <v xml:space="preserve">Аварийный, стравливающий клапан BDV5000, BDV5010.EL-O-MATIC
Межфлянцовое расстояние 280мм.
Диаметр шпилек: 18мм.
Флянец 8-ми дырый.
Межцентровое расстояние: 170мм.
Диаметр:3″.
</v>
          </cell>
          <cell r="G204" t="str">
            <v>ОТП</v>
          </cell>
          <cell r="H204">
            <v>0</v>
          </cell>
          <cell r="I204">
            <v>430000000</v>
          </cell>
          <cell r="J204" t="str">
            <v>Кызылординская обл. г. Кызылорда, пгт. Тасбугет, ул. Амангельды 100</v>
          </cell>
          <cell r="K204" t="str">
            <v>Ноябрь, декабрь 2016</v>
          </cell>
          <cell r="L204" t="str">
            <v>Кызылординская обл., м/р "Акшабулак", склад "КГМ"</v>
          </cell>
          <cell r="M204" t="str">
            <v>DDP</v>
          </cell>
          <cell r="N204" t="str">
            <v>В течение 90 дней</v>
          </cell>
          <cell r="O204" t="str">
            <v>авансовый платеж-0%, оставшаяся часть в течении 30 рабочих дней с момента подписания акта приема-передачи поставленных товаров</v>
          </cell>
          <cell r="P204" t="str">
            <v>796</v>
          </cell>
          <cell r="Q204" t="str">
            <v>штука</v>
          </cell>
          <cell r="R204">
            <v>1</v>
          </cell>
          <cell r="S204">
            <v>4082400</v>
          </cell>
          <cell r="T204">
            <v>0</v>
          </cell>
          <cell r="U204">
            <v>0</v>
          </cell>
          <cell r="W204">
            <v>2017</v>
          </cell>
        </row>
        <row r="205">
          <cell r="A205" t="str">
            <v>112-1 Т</v>
          </cell>
          <cell r="B205" t="str">
            <v>ТОО СП "КазГерМунай"</v>
          </cell>
          <cell r="C205" t="str">
            <v>28.14.11.900.004.00.0796.000000000026</v>
          </cell>
          <cell r="D205" t="str">
            <v>Клапан предохранительный</v>
          </cell>
          <cell r="E205" t="str">
            <v>из нержавеющей стали, тип соединения - фланцевый, рычажно-грузовой, однорычажный, давление условное 1,6 Мпа, условный диаметр 50 мм</v>
          </cell>
          <cell r="F205" t="str">
            <v>Аварийный, стравливающий клапан BDV5000, BDV5010.EL-O-MATIC
Межфлянцовое расстояние 280мм.
Диаметр шпилек: 18мм.
Флянец 8-ми дырый.
Межцентровое расстояние: 170мм.
Диаметр:3″.</v>
          </cell>
          <cell r="G205" t="str">
            <v>ОТП</v>
          </cell>
          <cell r="H205">
            <v>0</v>
          </cell>
          <cell r="I205">
            <v>430000000</v>
          </cell>
          <cell r="J205" t="str">
            <v>Кызылординская обл. г. Кызылорда, пгт. Тасбугет, ул. Амангельды 100</v>
          </cell>
          <cell r="K205" t="str">
            <v>Апрель, май</v>
          </cell>
          <cell r="L205" t="str">
            <v>Кызылординская обл., м/р "Акшабулак", склад "КГМ"</v>
          </cell>
          <cell r="M205" t="str">
            <v>DDP</v>
          </cell>
          <cell r="N205" t="str">
            <v>В течение 90 дней</v>
          </cell>
          <cell r="O205" t="str">
            <v>авансовый платеж-0%, оставшаяся часть в течении 30 рабочих дней с момента подписания акта приема-передачи поставленных товаров</v>
          </cell>
          <cell r="P205" t="str">
            <v>796</v>
          </cell>
          <cell r="Q205" t="str">
            <v>штука</v>
          </cell>
          <cell r="R205">
            <v>1</v>
          </cell>
          <cell r="S205">
            <v>4082400</v>
          </cell>
          <cell r="T205">
            <v>0</v>
          </cell>
          <cell r="U205">
            <v>0</v>
          </cell>
          <cell r="W205">
            <v>2017</v>
          </cell>
          <cell r="X205" t="str">
            <v>11;</v>
          </cell>
        </row>
        <row r="206">
          <cell r="A206" t="str">
            <v>112-2 Т</v>
          </cell>
          <cell r="B206" t="str">
            <v>ТОО СП "КазГерМунай"</v>
          </cell>
          <cell r="C206" t="str">
            <v>28.14.11.900.004.00.0796.000000000026</v>
          </cell>
          <cell r="D206" t="str">
            <v>Клапан предохранительный</v>
          </cell>
          <cell r="E206" t="str">
            <v>из нержавеющей стали, тип соединения - фланцевый, рычажно-грузовой, однорычажный, давление условное 1,6 Мпа, условный диаметр 50 мм</v>
          </cell>
          <cell r="F206" t="str">
            <v>Аварийный, стравливающий клапан BDV5000, BDV5010.EL-O-MATIC
Межфлянцовое расстояние 280мм.
Диаметр шпилек: 18мм.
Флянец 8-ми дырый.
Межцентровое расстояние: 170мм.
Диаметр:3″.</v>
          </cell>
          <cell r="G206" t="str">
            <v>ОТП</v>
          </cell>
          <cell r="H206">
            <v>0</v>
          </cell>
          <cell r="I206">
            <v>430000000</v>
          </cell>
          <cell r="J206" t="str">
            <v>Кызылординская обл. г. Кызылорда, пгт. Тасбугет, ул. Амангельды 100</v>
          </cell>
          <cell r="K206" t="str">
            <v>Апрель, май</v>
          </cell>
          <cell r="L206" t="str">
            <v>Кызылординская обл., м/р "Акшабулак", склад "КГМ"</v>
          </cell>
          <cell r="M206" t="str">
            <v>DDP</v>
          </cell>
          <cell r="N206" t="str">
            <v>В течение 150 дней</v>
          </cell>
          <cell r="O206" t="str">
            <v>авансовый платеж-0%, оставшаяся часть в течении 30 рабочих дней с момента подписания акта приема-передачи поставленных товаров</v>
          </cell>
          <cell r="P206" t="str">
            <v>796</v>
          </cell>
          <cell r="Q206" t="str">
            <v>штука</v>
          </cell>
          <cell r="R206">
            <v>1</v>
          </cell>
          <cell r="S206">
            <v>4082400</v>
          </cell>
          <cell r="T206">
            <v>4082400</v>
          </cell>
          <cell r="U206">
            <v>4572288</v>
          </cell>
          <cell r="W206">
            <v>2017</v>
          </cell>
          <cell r="X206" t="str">
            <v>14;</v>
          </cell>
        </row>
        <row r="207">
          <cell r="A207" t="str">
            <v>113 Т</v>
          </cell>
          <cell r="B207" t="str">
            <v>ТОО СП "КазГерМунай"</v>
          </cell>
          <cell r="C207" t="str">
            <v>32.50.13.100.012.00.0796.000000000000</v>
          </cell>
          <cell r="D207" t="str">
            <v>Инструмент зажимный</v>
          </cell>
          <cell r="E207" t="str">
            <v>шарнирный</v>
          </cell>
          <cell r="F207" t="str">
            <v xml:space="preserve">Обжимник ручной для опрессовки гильз контактных( по стандарту DIN 46 228 часть 1+4). Для создания электрических контактов, удовлетворяющих стандартам, без применения пайки Боковая установка контактных гильз в инструмент Самонастраивающийся. Артикул  KN-975314, Применение:  Гильзы контактные AWG  28-10, Диапазон(mm)  0,08-6,0 
</v>
          </cell>
          <cell r="G207" t="str">
            <v>ОТП</v>
          </cell>
          <cell r="H207">
            <v>0</v>
          </cell>
          <cell r="I207">
            <v>430000000</v>
          </cell>
          <cell r="J207" t="str">
            <v>Кызылординская обл. г. Кызылорда, пгт. Тасбугет, ул. Амангельды 100</v>
          </cell>
          <cell r="K207" t="str">
            <v>Ноябрь, декабрь 2016</v>
          </cell>
          <cell r="L207" t="str">
            <v>Кызылординская обл., м/р "Акшабулак", склад "КГМ"</v>
          </cell>
          <cell r="M207" t="str">
            <v>DDP</v>
          </cell>
          <cell r="N207" t="str">
            <v>В течение 90 дней</v>
          </cell>
          <cell r="O207" t="str">
            <v>авансовый платеж-0%, оставшаяся часть в течении 30 рабочих дней с момента подписания акта приема-передачи поставленных товаров</v>
          </cell>
          <cell r="P207" t="str">
            <v>796</v>
          </cell>
          <cell r="Q207" t="str">
            <v>штука</v>
          </cell>
          <cell r="R207">
            <v>2</v>
          </cell>
          <cell r="S207">
            <v>56028</v>
          </cell>
          <cell r="T207">
            <v>0</v>
          </cell>
          <cell r="U207">
            <v>0</v>
          </cell>
          <cell r="W207">
            <v>2017</v>
          </cell>
        </row>
        <row r="208">
          <cell r="A208" t="str">
            <v>113-1 Т</v>
          </cell>
          <cell r="B208" t="str">
            <v>ТОО СП "КазГерМунай"</v>
          </cell>
          <cell r="C208" t="str">
            <v>32.50.13.100.012.00.0796.000000000000</v>
          </cell>
          <cell r="D208" t="str">
            <v>Инструмент зажимный</v>
          </cell>
          <cell r="E208" t="str">
            <v>шарнирный</v>
          </cell>
          <cell r="F208" t="str">
            <v xml:space="preserve">Обжимник ручной для опрессовки гильз контактных( по стандарту DIN 46 228 часть 1+4). Для создания электрических контактов, удовлетворяющих стандартам, без применения пайки Боковая установка контактных гильз в инструмент Самонастраивающийся. Артикул  KN-975314, Применение:  Гильзы контактные AWG  28-10, Диапазон(mm)  0,08-6,0 
</v>
          </cell>
          <cell r="G208" t="str">
            <v>ЦП</v>
          </cell>
          <cell r="H208">
            <v>0</v>
          </cell>
          <cell r="I208">
            <v>430000000</v>
          </cell>
          <cell r="J208" t="str">
            <v>Кызылординская обл. г. Кызылорда, пгт. Тасбугет, ул. Амангельды 100</v>
          </cell>
          <cell r="K208" t="str">
            <v>Январь, Февраль</v>
          </cell>
          <cell r="L208" t="str">
            <v>Кызылординская обл., м/р "Акшабулак", склад "КГМ"</v>
          </cell>
          <cell r="M208" t="str">
            <v>DDP</v>
          </cell>
          <cell r="N208" t="str">
            <v>В течение 90 дней</v>
          </cell>
          <cell r="O208" t="str">
            <v>авансовый платеж-0%, оставшаяся часть в течении 30 рабочих дней с момента подписания акта приема-передачи поставленных товаров</v>
          </cell>
          <cell r="P208" t="str">
            <v>796</v>
          </cell>
          <cell r="Q208" t="str">
            <v>штука</v>
          </cell>
          <cell r="R208">
            <v>2</v>
          </cell>
          <cell r="S208">
            <v>56028</v>
          </cell>
          <cell r="T208">
            <v>112056</v>
          </cell>
          <cell r="U208">
            <v>125502.72000000002</v>
          </cell>
          <cell r="W208">
            <v>2017</v>
          </cell>
          <cell r="X208" t="str">
            <v>7; 11;.</v>
          </cell>
        </row>
        <row r="209">
          <cell r="A209" t="str">
            <v>114 Т</v>
          </cell>
          <cell r="B209" t="str">
            <v>ТОО СП "КазГерМунай"</v>
          </cell>
          <cell r="C209" t="str">
            <v>25.99.29.490.008.00.0796.000000000000</v>
          </cell>
          <cell r="D209" t="str">
            <v>Штамп ковочный</v>
          </cell>
          <cell r="E209" t="str">
            <v>из черных металлов  , открытый</v>
          </cell>
          <cell r="F209" t="str">
            <v>Набор штампов для просечки отверстий с гидравлическим пробойником, 12 предметов, 0619.701.002, Состав набора: Артикул
Штамп под резьбу М16 1 шт. Артикул: 0619.702.162,
Штамп под резьбу М20 1 шт. Артикул: 0619.702.204,
Штамп под резьбу М25 1 шт. Артикул: 0619.702.254,
Штамп под резьбу М32 1 шт. Артикул: 0619.702.325,
Штамп под резьбу М40 1 шт. Артикул: 0619.702.405,
Штамп для отверстия диаметром 30.5 мм 1 шт. Артикул: 0619.701.305
Гидравлический пробойник, набор болтов и втулок 1 шт. Wurth.</v>
          </cell>
          <cell r="G209" t="str">
            <v>ОТП</v>
          </cell>
          <cell r="H209">
            <v>0</v>
          </cell>
          <cell r="I209">
            <v>430000000</v>
          </cell>
          <cell r="J209" t="str">
            <v>Кызылординская обл. г. Кызылорда, пгт. Тасбугет, ул. Амангельды 100</v>
          </cell>
          <cell r="K209" t="str">
            <v>Ноябрь, декабрь 2016</v>
          </cell>
          <cell r="L209" t="str">
            <v>Кызылординская обл., м/р "Акшабулак", склад "КГМ"</v>
          </cell>
          <cell r="M209" t="str">
            <v>DDP</v>
          </cell>
          <cell r="N209" t="str">
            <v>В течение 90 дней</v>
          </cell>
          <cell r="O209" t="str">
            <v>авансовый платеж-0%, оставшаяся часть в течении 30 рабочих дней с момента подписания акта приема-передачи поставленных товаров</v>
          </cell>
          <cell r="P209">
            <v>704</v>
          </cell>
          <cell r="Q209" t="str">
            <v>Набор</v>
          </cell>
          <cell r="R209">
            <v>1</v>
          </cell>
          <cell r="S209">
            <v>602100</v>
          </cell>
          <cell r="T209">
            <v>0</v>
          </cell>
          <cell r="U209">
            <v>0</v>
          </cell>
          <cell r="W209">
            <v>2017</v>
          </cell>
        </row>
        <row r="210">
          <cell r="A210" t="str">
            <v>114-1 Т</v>
          </cell>
          <cell r="B210" t="str">
            <v>ТОО СП "КазГерМунай"</v>
          </cell>
          <cell r="C210" t="str">
            <v>25.99.29.490.008.00.0796.000000000000</v>
          </cell>
          <cell r="D210" t="str">
            <v>Штамп ковочный</v>
          </cell>
          <cell r="E210" t="str">
            <v>из черных металлов  , открытый</v>
          </cell>
          <cell r="F210" t="str">
            <v>Набор штампов для просечки отверстий с гидравлическим пробойникомНабор штампов для просечки отверстий с гидравлическим пробойником, 12 предметов, 0619.701.002, Состав набора: Артикул
Штамп под резьбу М16 1 шт. Артикул: 0619.702.162,
Штамп под резьбу М20 1 шт. Артикул: 0619.702.204,
Штамп под резьбу М25 1 шт. Артикул: 0619.702.254,
Штамп под резьбу М32 1 шт. Артикул: 0619.702.325,
Штамп под резьбу М40 1 шт. Артикул: 0619.702.405,
Штамп для отверстия диаметром 30.5 мм 1 шт. Артикул: 0619.701.305
Гидравлический пробойник, набор болтов и втулок 1 шт. Wurth.</v>
          </cell>
          <cell r="G210" t="str">
            <v>ЦП</v>
          </cell>
          <cell r="H210">
            <v>0</v>
          </cell>
          <cell r="I210">
            <v>430000000</v>
          </cell>
          <cell r="J210" t="str">
            <v>Кызылординская обл. г. Кызылорда, пгт. Тасбугет, ул. Амангельды 100</v>
          </cell>
          <cell r="K210" t="str">
            <v>Январь, Февраль</v>
          </cell>
          <cell r="L210" t="str">
            <v>Кызылординская обл., м/р "Акшабулак", склад "КГМ"</v>
          </cell>
          <cell r="M210" t="str">
            <v>DDP</v>
          </cell>
          <cell r="N210" t="str">
            <v>В течение 90 дней</v>
          </cell>
          <cell r="O210" t="str">
            <v>авансовый платеж-0%, оставшаяся часть в течении 30 рабочих дней с момента подписания акта приема-передачи поставленных товаров</v>
          </cell>
          <cell r="P210">
            <v>704</v>
          </cell>
          <cell r="Q210" t="str">
            <v>Набор</v>
          </cell>
          <cell r="R210">
            <v>1</v>
          </cell>
          <cell r="S210">
            <v>602100</v>
          </cell>
          <cell r="T210">
            <v>602100</v>
          </cell>
          <cell r="U210">
            <v>674352.00000000012</v>
          </cell>
          <cell r="W210">
            <v>2017</v>
          </cell>
          <cell r="X210" t="str">
            <v>6; 7; 11;</v>
          </cell>
        </row>
        <row r="211">
          <cell r="A211" t="str">
            <v>115 Т</v>
          </cell>
          <cell r="B211" t="str">
            <v>ТОО СП "КазГерМунай"</v>
          </cell>
          <cell r="C211" t="str">
            <v>26.30.60.000.013.00.0796.000000000001</v>
          </cell>
          <cell r="D211" t="str">
            <v>Головка</v>
          </cell>
          <cell r="E211" t="str">
            <v>соединительная, напорная, муфтовая</v>
          </cell>
          <cell r="F211" t="str">
            <v xml:space="preserve">Соединительные муфты A-LOCSCM12   12mm  (316 нерж. сталь)               </v>
          </cell>
          <cell r="G211" t="str">
            <v>ОТП</v>
          </cell>
          <cell r="H211">
            <v>0</v>
          </cell>
          <cell r="I211">
            <v>430000000</v>
          </cell>
          <cell r="J211" t="str">
            <v>Кызылординская обл. г. Кызылорда, пгт. Тасбугет, ул. Амангельды 100</v>
          </cell>
          <cell r="K211" t="str">
            <v>Ноябрь, декабрь 2016</v>
          </cell>
          <cell r="L211" t="str">
            <v>Кызылординская обл., м/р "Акшабулак", склад "КГМ"</v>
          </cell>
          <cell r="M211" t="str">
            <v>DDP</v>
          </cell>
          <cell r="N211" t="str">
            <v>В течение 90 дней</v>
          </cell>
          <cell r="O211" t="str">
            <v>авансовый платеж-0%, оставшаяся часть в течении 30 рабочих дней с момента подписания акта приема-передачи поставленных товаров</v>
          </cell>
          <cell r="P211" t="str">
            <v>796</v>
          </cell>
          <cell r="Q211" t="str">
            <v>штука</v>
          </cell>
          <cell r="R211">
            <v>10</v>
          </cell>
          <cell r="S211">
            <v>5992</v>
          </cell>
          <cell r="T211">
            <v>0</v>
          </cell>
          <cell r="U211">
            <v>0</v>
          </cell>
          <cell r="W211">
            <v>2017</v>
          </cell>
        </row>
        <row r="212">
          <cell r="A212" t="str">
            <v>115-1 Т</v>
          </cell>
          <cell r="B212" t="str">
            <v>ТОО СП "КазГерМунай"</v>
          </cell>
          <cell r="C212" t="str">
            <v>26.30.60.000.013.00.0796.000000000001</v>
          </cell>
          <cell r="D212" t="str">
            <v>Головка</v>
          </cell>
          <cell r="E212" t="str">
            <v>соединительная, напорная, муфтовая</v>
          </cell>
          <cell r="F212" t="str">
            <v xml:space="preserve">Соединительные муфты A-LOCSCM12   12mm  (316 нерж. сталь)               </v>
          </cell>
          <cell r="G212" t="str">
            <v>ОТП</v>
          </cell>
          <cell r="H212">
            <v>0</v>
          </cell>
          <cell r="I212">
            <v>430000000</v>
          </cell>
          <cell r="J212" t="str">
            <v>Кызылординская обл. г. Кызылорда, пгт. Тасбугет, ул. Амангельды 100</v>
          </cell>
          <cell r="K212" t="str">
            <v>Май, июнь</v>
          </cell>
          <cell r="L212" t="str">
            <v>Кызылординская обл., м/р "Акшабулак", склад "КГМ"</v>
          </cell>
          <cell r="M212" t="str">
            <v>DDP</v>
          </cell>
          <cell r="N212" t="str">
            <v>В течение 90 дней</v>
          </cell>
          <cell r="O212" t="str">
            <v>авансовый платеж-0%, оставшаяся часть в течении 30 рабочих дней с момента подписания акта приема-передачи поставленных товаров</v>
          </cell>
          <cell r="P212" t="str">
            <v>796</v>
          </cell>
          <cell r="Q212" t="str">
            <v>штука</v>
          </cell>
          <cell r="R212">
            <v>10</v>
          </cell>
          <cell r="S212">
            <v>5992</v>
          </cell>
          <cell r="T212">
            <v>0</v>
          </cell>
          <cell r="U212">
            <v>0</v>
          </cell>
          <cell r="W212">
            <v>2017</v>
          </cell>
          <cell r="X212" t="str">
            <v>11;</v>
          </cell>
        </row>
        <row r="213">
          <cell r="A213" t="str">
            <v>115-2 Т</v>
          </cell>
          <cell r="B213" t="str">
            <v>ТОО СП "КазГерМунай"</v>
          </cell>
          <cell r="C213" t="str">
            <v>26.30.60.000.013.00.0796.000000000001</v>
          </cell>
          <cell r="D213" t="str">
            <v>Головка</v>
          </cell>
          <cell r="E213" t="str">
            <v>соединительная, напорная, муфтовая</v>
          </cell>
          <cell r="F213" t="str">
            <v xml:space="preserve">Соединительные муфты A-LOCSCM12   12mm  (316 нерж. сталь)               </v>
          </cell>
          <cell r="G213" t="str">
            <v>ЦП</v>
          </cell>
          <cell r="H213">
            <v>0</v>
          </cell>
          <cell r="I213">
            <v>430000000</v>
          </cell>
          <cell r="J213" t="str">
            <v>Кызылординская обл. г. Кызылорда, пгт. Тасбугет, ул. Амангельды 100</v>
          </cell>
          <cell r="K213" t="str">
            <v>июль, август</v>
          </cell>
          <cell r="L213" t="str">
            <v>Кызылординская обл., м/р "Акшабулак", склад "КГМ"</v>
          </cell>
          <cell r="M213" t="str">
            <v>DDP</v>
          </cell>
          <cell r="N213" t="str">
            <v>В течение 90 дней</v>
          </cell>
          <cell r="O213" t="str">
            <v>авансовый платеж-0%, оставшаяся часть в течении 30 рабочих дней с момента подписания акта приема-передачи поставленных товаров</v>
          </cell>
          <cell r="P213" t="str">
            <v>796</v>
          </cell>
          <cell r="Q213" t="str">
            <v>штука</v>
          </cell>
          <cell r="R213">
            <v>10</v>
          </cell>
          <cell r="S213">
            <v>5992</v>
          </cell>
          <cell r="T213">
            <v>59920</v>
          </cell>
          <cell r="U213">
            <v>67110.400000000009</v>
          </cell>
          <cell r="W213">
            <v>2017</v>
          </cell>
          <cell r="X213" t="str">
            <v>7;11;</v>
          </cell>
        </row>
        <row r="214">
          <cell r="A214" t="str">
            <v>116 Т</v>
          </cell>
          <cell r="B214" t="str">
            <v>ТОО СП "КазГерМунай"</v>
          </cell>
          <cell r="C214" t="str">
            <v>26.30.60.000.013.00.0796.000000000001</v>
          </cell>
          <cell r="D214" t="str">
            <v>Головка</v>
          </cell>
          <cell r="E214" t="str">
            <v>соединительная, напорная, муфтовая</v>
          </cell>
          <cell r="F214" t="str">
            <v xml:space="preserve">Проходной тройник A-LOC8ET8      1/2 ”   (316 нерж. сталь)                </v>
          </cell>
          <cell r="G214" t="str">
            <v>ОТП</v>
          </cell>
          <cell r="H214">
            <v>0</v>
          </cell>
          <cell r="I214">
            <v>430000000</v>
          </cell>
          <cell r="J214" t="str">
            <v>Кызылординская обл. г. Кызылорда, пгт. Тасбугет, ул. Амангельды 100</v>
          </cell>
          <cell r="K214" t="str">
            <v>Ноябрь, декабрь 2016</v>
          </cell>
          <cell r="L214" t="str">
            <v>Кызылординская обл., м/р "Акшабулак", склад "КГМ"</v>
          </cell>
          <cell r="M214" t="str">
            <v>DDP</v>
          </cell>
          <cell r="N214" t="str">
            <v>В течение 90 дней</v>
          </cell>
          <cell r="O214" t="str">
            <v>авансовый платеж-0%, оставшаяся часть в течении 30 рабочих дней с момента подписания акта приема-передачи поставленных товаров</v>
          </cell>
          <cell r="P214" t="str">
            <v>796</v>
          </cell>
          <cell r="Q214" t="str">
            <v>штука</v>
          </cell>
          <cell r="R214">
            <v>25</v>
          </cell>
          <cell r="S214">
            <v>13375</v>
          </cell>
          <cell r="T214">
            <v>0</v>
          </cell>
          <cell r="U214">
            <v>0</v>
          </cell>
          <cell r="W214">
            <v>2017</v>
          </cell>
        </row>
        <row r="215">
          <cell r="A215" t="str">
            <v>116-1 Т</v>
          </cell>
          <cell r="B215" t="str">
            <v>ТОО СП "КазГерМунай"</v>
          </cell>
          <cell r="C215" t="str">
            <v>26.30.60.000.013.00.0796.000000000001</v>
          </cell>
          <cell r="D215" t="str">
            <v>Головка</v>
          </cell>
          <cell r="E215" t="str">
            <v>соединительная, напорная, муфтовая</v>
          </cell>
          <cell r="F215" t="str">
            <v xml:space="preserve">Проходной тройник A-LOC8ET8      1/2 ”   (316 нерж. сталь)                </v>
          </cell>
          <cell r="G215" t="str">
            <v>ОТП</v>
          </cell>
          <cell r="H215">
            <v>0</v>
          </cell>
          <cell r="I215">
            <v>430000000</v>
          </cell>
          <cell r="J215" t="str">
            <v>Кызылординская обл. г. Кызылорда, пгт. Тасбугет, ул. Амангельды 100</v>
          </cell>
          <cell r="K215" t="str">
            <v>Май, июнь</v>
          </cell>
          <cell r="L215" t="str">
            <v>Кызылординская обл., м/р "Акшабулак", склад "КГМ"</v>
          </cell>
          <cell r="M215" t="str">
            <v>DDP</v>
          </cell>
          <cell r="N215" t="str">
            <v>В течение 90 дней</v>
          </cell>
          <cell r="O215" t="str">
            <v>авансовый платеж-0%, оставшаяся часть в течении 30 рабочих дней с момента подписания акта приема-передачи поставленных товаров</v>
          </cell>
          <cell r="P215" t="str">
            <v>796</v>
          </cell>
          <cell r="Q215" t="str">
            <v>штука</v>
          </cell>
          <cell r="R215">
            <v>25</v>
          </cell>
          <cell r="S215">
            <v>13375</v>
          </cell>
          <cell r="T215">
            <v>0</v>
          </cell>
          <cell r="U215">
            <v>0</v>
          </cell>
          <cell r="W215">
            <v>2017</v>
          </cell>
          <cell r="X215" t="str">
            <v>11;</v>
          </cell>
        </row>
        <row r="216">
          <cell r="A216" t="str">
            <v>116-2 Т</v>
          </cell>
          <cell r="B216" t="str">
            <v>ТОО СП "КазГерМунай"</v>
          </cell>
          <cell r="C216" t="str">
            <v>26.30.60.000.013.00.0796.000000000001</v>
          </cell>
          <cell r="D216" t="str">
            <v>Головка</v>
          </cell>
          <cell r="E216" t="str">
            <v>соединительная, напорная, муфтовая</v>
          </cell>
          <cell r="F216" t="str">
            <v xml:space="preserve">Проходной тройник A-LOC8ET8      1/2 ”   (316 нерж. сталь)                </v>
          </cell>
          <cell r="G216" t="str">
            <v>ЦП</v>
          </cell>
          <cell r="H216">
            <v>0</v>
          </cell>
          <cell r="I216">
            <v>430000000</v>
          </cell>
          <cell r="J216" t="str">
            <v>Кызылординская обл. г. Кызылорда, пгт. Тасбугет, ул. Амангельды 100</v>
          </cell>
          <cell r="K216" t="str">
            <v>июль, август</v>
          </cell>
          <cell r="L216" t="str">
            <v>Кызылординская обл., м/р "Акшабулак", склад "КГМ"</v>
          </cell>
          <cell r="M216" t="str">
            <v>DDP</v>
          </cell>
          <cell r="N216" t="str">
            <v>В течение 90 дней</v>
          </cell>
          <cell r="O216" t="str">
            <v>авансовый платеж-0%, оставшаяся часть в течении 30 рабочих дней с момента подписания акта приема-передачи поставленных товаров</v>
          </cell>
          <cell r="P216" t="str">
            <v>796</v>
          </cell>
          <cell r="Q216" t="str">
            <v>штука</v>
          </cell>
          <cell r="R216">
            <v>25</v>
          </cell>
          <cell r="S216">
            <v>13375</v>
          </cell>
          <cell r="T216">
            <v>334375</v>
          </cell>
          <cell r="U216">
            <v>374500.00000000006</v>
          </cell>
          <cell r="W216">
            <v>2017</v>
          </cell>
          <cell r="X216" t="str">
            <v>7;11;</v>
          </cell>
        </row>
        <row r="217">
          <cell r="A217" t="str">
            <v>117 Т</v>
          </cell>
          <cell r="B217" t="str">
            <v>ТОО СП "КазГерМунай"</v>
          </cell>
          <cell r="C217" t="str">
            <v>24.20.40.100.000.01.0796.000000000008</v>
          </cell>
          <cell r="D217" t="str">
            <v>Тройник</v>
          </cell>
          <cell r="E217" t="str">
            <v>стальной, равнопроходной, сварной, размер 114*8 мм, ГОСТ 17376-2001</v>
          </cell>
          <cell r="F217" t="str">
            <v xml:space="preserve">Проходной тройник A-LOC6ET6      3/8 ”    (316 нерж. сталь)               </v>
          </cell>
          <cell r="G217" t="str">
            <v>ОТП</v>
          </cell>
          <cell r="H217">
            <v>0</v>
          </cell>
          <cell r="I217">
            <v>430000000</v>
          </cell>
          <cell r="J217" t="str">
            <v>Кызылординская обл. г. Кызылорда, пгт. Тасбугет, ул. Амангельды 100</v>
          </cell>
          <cell r="K217" t="str">
            <v>Ноябрь, декабрь 2016</v>
          </cell>
          <cell r="L217" t="str">
            <v>Кызылординская обл., м/р "Акшабулак", склад "КГМ"</v>
          </cell>
          <cell r="M217" t="str">
            <v>DDP</v>
          </cell>
          <cell r="N217" t="str">
            <v>В течение 90 дней</v>
          </cell>
          <cell r="O217" t="str">
            <v>авансовый платеж-0%, оставшаяся часть в течении 30 рабочих дней с момента подписания акта приема-передачи поставленных товаров</v>
          </cell>
          <cell r="P217" t="str">
            <v>796</v>
          </cell>
          <cell r="Q217" t="str">
            <v>штука</v>
          </cell>
          <cell r="R217">
            <v>25</v>
          </cell>
          <cell r="S217">
            <v>8774</v>
          </cell>
          <cell r="T217">
            <v>0</v>
          </cell>
          <cell r="U217">
            <v>0</v>
          </cell>
          <cell r="W217">
            <v>2017</v>
          </cell>
          <cell r="X217" t="str">
            <v>1109-СЗ от 26.05.17</v>
          </cell>
        </row>
        <row r="218">
          <cell r="A218" t="str">
            <v>118 Т</v>
          </cell>
          <cell r="B218" t="str">
            <v>ТОО СП "КазГерМунай"</v>
          </cell>
          <cell r="C218" t="str">
            <v>24.20.40.100.000.01.0796.000000000008</v>
          </cell>
          <cell r="D218" t="str">
            <v>Тройник</v>
          </cell>
          <cell r="E218" t="str">
            <v>стальной, равнопроходной, сварной, размер 114*8 мм, ГОСТ 17376-2001</v>
          </cell>
          <cell r="F218" t="str">
            <v xml:space="preserve">Проходной тройник A-LOCETM12    12mm  (316 нерж. сталь)             </v>
          </cell>
          <cell r="G218" t="str">
            <v>ОТП</v>
          </cell>
          <cell r="H218">
            <v>0</v>
          </cell>
          <cell r="I218">
            <v>430000000</v>
          </cell>
          <cell r="J218" t="str">
            <v>Кызылординская обл. г. Кызылорда, пгт. Тасбугет, ул. Амангельды 100</v>
          </cell>
          <cell r="K218" t="str">
            <v>Ноябрь, декабрь 2016</v>
          </cell>
          <cell r="L218" t="str">
            <v>Кызылординская обл., м/р "Акшабулак", склад "КГМ"</v>
          </cell>
          <cell r="M218" t="str">
            <v>DDP</v>
          </cell>
          <cell r="N218" t="str">
            <v>В течение 90 дней</v>
          </cell>
          <cell r="O218" t="str">
            <v>авансовый платеж-0%, оставшаяся часть в течении 30 рабочих дней с момента подписания акта приема-передачи поставленных товаров</v>
          </cell>
          <cell r="P218" t="str">
            <v>796</v>
          </cell>
          <cell r="Q218" t="str">
            <v>штука</v>
          </cell>
          <cell r="R218">
            <v>25</v>
          </cell>
          <cell r="S218">
            <v>13375</v>
          </cell>
          <cell r="T218">
            <v>0</v>
          </cell>
          <cell r="U218">
            <v>0</v>
          </cell>
          <cell r="W218">
            <v>2017</v>
          </cell>
          <cell r="X218" t="str">
            <v>1109-СЗ от 26.05.17</v>
          </cell>
        </row>
        <row r="219">
          <cell r="A219" t="str">
            <v>119 Т</v>
          </cell>
          <cell r="B219" t="str">
            <v>ТОО СП "КазГерМунай"</v>
          </cell>
          <cell r="C219" t="str">
            <v>24.20.40.100.000.01.0796.000000000008</v>
          </cell>
          <cell r="D219" t="str">
            <v>Тройник</v>
          </cell>
          <cell r="E219" t="str">
            <v>стальной, равнопроходной, сварной, размер 114*8 мм, ГОСТ 17376-2001</v>
          </cell>
          <cell r="F219" t="str">
            <v xml:space="preserve">Проходной тройник A-LOCETM10    10mm   (316 нерж. сталь)            </v>
          </cell>
          <cell r="G219" t="str">
            <v>ОТП</v>
          </cell>
          <cell r="H219">
            <v>0</v>
          </cell>
          <cell r="I219">
            <v>430000000</v>
          </cell>
          <cell r="J219" t="str">
            <v>Кызылординская обл. г. Кызылорда, пгт. Тасбугет, ул. Амангельды 100</v>
          </cell>
          <cell r="K219" t="str">
            <v>Ноябрь, декабрь 2016</v>
          </cell>
          <cell r="L219" t="str">
            <v>Кызылординская обл., м/р "Акшабулак", склад "КГМ"</v>
          </cell>
          <cell r="M219" t="str">
            <v>DDP</v>
          </cell>
          <cell r="N219" t="str">
            <v>В течение 90 дней</v>
          </cell>
          <cell r="O219" t="str">
            <v>авансовый платеж-0%, оставшаяся часть в течении 30 рабочих дней с момента подписания акта приема-передачи поставленных товаров</v>
          </cell>
          <cell r="P219" t="str">
            <v>796</v>
          </cell>
          <cell r="Q219" t="str">
            <v>штука</v>
          </cell>
          <cell r="R219">
            <v>25</v>
          </cell>
          <cell r="S219">
            <v>8774</v>
          </cell>
          <cell r="T219">
            <v>0</v>
          </cell>
          <cell r="U219">
            <v>0</v>
          </cell>
          <cell r="W219">
            <v>2017</v>
          </cell>
          <cell r="X219" t="str">
            <v>1109-СЗ от 26.05.17</v>
          </cell>
        </row>
        <row r="220">
          <cell r="A220" t="str">
            <v>120 Т</v>
          </cell>
          <cell r="B220" t="str">
            <v>ТОО СП "КазГерМунай"</v>
          </cell>
          <cell r="C220" t="str">
            <v>25.99.29.490.075.00.0796.000000000007</v>
          </cell>
          <cell r="D220" t="str">
            <v>Патрубок</v>
          </cell>
          <cell r="E220" t="str">
            <v>длина 0,457 м, технологический, наружный диаметр 127 мм, внутренний диаметр 47.6 мм</v>
          </cell>
          <cell r="F220" t="str">
            <v xml:space="preserve">Проходной коленчатый патрубок A-LOC8EE8     1/2 ”    (316 нерж. сталь)              </v>
          </cell>
          <cell r="G220" t="str">
            <v>ОТП</v>
          </cell>
          <cell r="H220">
            <v>0</v>
          </cell>
          <cell r="I220">
            <v>430000000</v>
          </cell>
          <cell r="J220" t="str">
            <v>Кызылординская обл. г. Кызылорда, пгт. Тасбугет, ул. Амангельды 100</v>
          </cell>
          <cell r="K220" t="str">
            <v>Ноябрь, декабрь 2016</v>
          </cell>
          <cell r="L220" t="str">
            <v>Кызылординская обл., м/р "Акшабулак", склад "КГМ"</v>
          </cell>
          <cell r="M220" t="str">
            <v>DDP</v>
          </cell>
          <cell r="N220" t="str">
            <v>В течение 90 дней</v>
          </cell>
          <cell r="O220" t="str">
            <v>авансовый платеж-0%, оставшаяся часть в течении 30 рабочих дней с момента подписания акта приема-передачи поставленных товаров</v>
          </cell>
          <cell r="P220" t="str">
            <v>796</v>
          </cell>
          <cell r="Q220" t="str">
            <v>штука</v>
          </cell>
          <cell r="R220">
            <v>25</v>
          </cell>
          <cell r="S220">
            <v>9095</v>
          </cell>
          <cell r="T220">
            <v>0</v>
          </cell>
          <cell r="U220">
            <v>0</v>
          </cell>
          <cell r="W220">
            <v>2017</v>
          </cell>
          <cell r="X220" t="str">
            <v>1109-СЗ от 26.05.17</v>
          </cell>
        </row>
        <row r="221">
          <cell r="A221" t="str">
            <v>121 Т</v>
          </cell>
          <cell r="B221" t="str">
            <v>ТОО СП "КазГерМунай"</v>
          </cell>
          <cell r="C221" t="str">
            <v>25.99.29.490.075.00.0796.000000000007</v>
          </cell>
          <cell r="D221" t="str">
            <v>Патрубок</v>
          </cell>
          <cell r="E221" t="str">
            <v>длина 0,457 м, технологический, наружный диаметр 127 мм, внутренний диаметр 47.6 мм</v>
          </cell>
          <cell r="F221" t="str">
            <v xml:space="preserve">Проходной коленчатый патрубок A-LOC6EE6     3/8 ”    (316 нерж. сталь)              </v>
          </cell>
          <cell r="G221" t="str">
            <v>ОТП</v>
          </cell>
          <cell r="H221">
            <v>0</v>
          </cell>
          <cell r="I221">
            <v>430000000</v>
          </cell>
          <cell r="J221" t="str">
            <v>Кызылординская обл. г. Кызылорда, пгт. Тасбугет, ул. Амангельды 100</v>
          </cell>
          <cell r="K221" t="str">
            <v>Ноябрь, декабрь 2016</v>
          </cell>
          <cell r="L221" t="str">
            <v>Кызылординская обл., м/р "Акшабулак", склад "КГМ"</v>
          </cell>
          <cell r="M221" t="str">
            <v>DDP</v>
          </cell>
          <cell r="N221" t="str">
            <v>В течение 90 дней</v>
          </cell>
          <cell r="O221" t="str">
            <v>авансовый платеж-0%, оставшаяся часть в течении 30 рабочих дней с момента подписания акта приема-передачи поставленных товаров</v>
          </cell>
          <cell r="P221" t="str">
            <v>796</v>
          </cell>
          <cell r="Q221" t="str">
            <v>штука</v>
          </cell>
          <cell r="R221">
            <v>25</v>
          </cell>
          <cell r="S221">
            <v>6120.4000000000005</v>
          </cell>
          <cell r="T221">
            <v>0</v>
          </cell>
          <cell r="U221">
            <v>0</v>
          </cell>
          <cell r="W221">
            <v>2017</v>
          </cell>
        </row>
        <row r="222">
          <cell r="A222" t="str">
            <v>121-1 Т</v>
          </cell>
          <cell r="B222" t="str">
            <v>ТОО СП "КазГерМунай"</v>
          </cell>
          <cell r="C222" t="str">
            <v>25.99.29.490.075.00.0796.000000000007</v>
          </cell>
          <cell r="D222" t="str">
            <v>Патрубок</v>
          </cell>
          <cell r="E222" t="str">
            <v>длина 0,457 м, технологический, наружный диаметр 127 мм, внутренний диаметр 47.6 мм</v>
          </cell>
          <cell r="F222" t="str">
            <v xml:space="preserve">Проходной коленчатый патрубок A-LOC6EE6     3/8 ”    (316 нерж. сталь)              </v>
          </cell>
          <cell r="G222" t="str">
            <v>ОТП</v>
          </cell>
          <cell r="H222">
            <v>0</v>
          </cell>
          <cell r="I222">
            <v>430000000</v>
          </cell>
          <cell r="J222" t="str">
            <v>Кызылординская обл. г. Кызылорда, пгт. Тасбугет, ул. Амангельды 100</v>
          </cell>
          <cell r="K222" t="str">
            <v>Май, июнь</v>
          </cell>
          <cell r="L222" t="str">
            <v>Кызылординская обл., м/р "Акшабулак", склад "КГМ"</v>
          </cell>
          <cell r="M222" t="str">
            <v>DDP</v>
          </cell>
          <cell r="N222" t="str">
            <v>В течение 90 дней</v>
          </cell>
          <cell r="O222" t="str">
            <v>авансовый платеж-0%, оставшаяся часть в течении 30 рабочих дней с момента подписания акта приема-передачи поставленных товаров</v>
          </cell>
          <cell r="P222" t="str">
            <v>796</v>
          </cell>
          <cell r="Q222" t="str">
            <v>штука</v>
          </cell>
          <cell r="R222">
            <v>25</v>
          </cell>
          <cell r="S222">
            <v>6120.4000000000005</v>
          </cell>
          <cell r="T222">
            <v>0</v>
          </cell>
          <cell r="U222">
            <v>0</v>
          </cell>
          <cell r="W222">
            <v>2017</v>
          </cell>
          <cell r="X222" t="str">
            <v>11;</v>
          </cell>
        </row>
        <row r="223">
          <cell r="A223" t="str">
            <v>121-2 Т</v>
          </cell>
          <cell r="B223" t="str">
            <v>ТОО СП "КазГерМунай"</v>
          </cell>
          <cell r="C223" t="str">
            <v>25.99.29.490.075.00.0796.000000000007</v>
          </cell>
          <cell r="D223" t="str">
            <v>Патрубок</v>
          </cell>
          <cell r="E223" t="str">
            <v>длина 0,457 м, технологический, наружный диаметр 127 мм, внутренний диаметр 47.6 мм</v>
          </cell>
          <cell r="F223" t="str">
            <v xml:space="preserve">Проходной коленчатый патрубок A-LOC6EE6     3/8 ”    (316 нерж. сталь)              </v>
          </cell>
          <cell r="G223" t="str">
            <v>ЦП</v>
          </cell>
          <cell r="H223">
            <v>0</v>
          </cell>
          <cell r="I223">
            <v>430000000</v>
          </cell>
          <cell r="J223" t="str">
            <v>Кызылординская обл. г. Кызылорда, пгт. Тасбугет, ул. Амангельды 100</v>
          </cell>
          <cell r="K223" t="str">
            <v>июль, август</v>
          </cell>
          <cell r="L223" t="str">
            <v>Кызылординская обл., м/р "Акшабулак", склад "КГМ"</v>
          </cell>
          <cell r="M223" t="str">
            <v>DDP</v>
          </cell>
          <cell r="N223" t="str">
            <v>В течение 90 дней</v>
          </cell>
          <cell r="O223" t="str">
            <v>авансовый платеж-0%, оставшаяся часть в течении 30 рабочих дней с момента подписания акта приема-передачи поставленных товаров</v>
          </cell>
          <cell r="P223" t="str">
            <v>796</v>
          </cell>
          <cell r="Q223" t="str">
            <v>штука</v>
          </cell>
          <cell r="R223">
            <v>25</v>
          </cell>
          <cell r="S223">
            <v>6120.4000000000005</v>
          </cell>
          <cell r="T223">
            <v>153010</v>
          </cell>
          <cell r="U223">
            <v>171371.2</v>
          </cell>
          <cell r="W223">
            <v>2017</v>
          </cell>
          <cell r="X223" t="str">
            <v>7;11;</v>
          </cell>
        </row>
        <row r="224">
          <cell r="A224" t="str">
            <v>122 Т</v>
          </cell>
          <cell r="B224" t="str">
            <v>ТОО СП "КазГерМунай"</v>
          </cell>
          <cell r="C224" t="str">
            <v>25.99.29.490.075.00.0796.000000000007</v>
          </cell>
          <cell r="D224" t="str">
            <v>Патрубок</v>
          </cell>
          <cell r="E224" t="str">
            <v>длина 0,457 м, технологический, наружный диаметр 127 мм, внутренний диаметр 47.6 мм</v>
          </cell>
          <cell r="F224" t="str">
            <v xml:space="preserve">Проходной коленчатый патрубок A-LOCEEM12  12mm   (316 нерж. сталь)            </v>
          </cell>
          <cell r="G224" t="str">
            <v>ОТП</v>
          </cell>
          <cell r="H224">
            <v>0</v>
          </cell>
          <cell r="I224">
            <v>430000000</v>
          </cell>
          <cell r="J224" t="str">
            <v>Кызылординская обл. г. Кызылорда, пгт. Тасбугет, ул. Амангельды 100</v>
          </cell>
          <cell r="K224" t="str">
            <v>Ноябрь, декабрь 2016</v>
          </cell>
          <cell r="L224" t="str">
            <v>Кызылординская обл., м/р "Акшабулак", склад "КГМ"</v>
          </cell>
          <cell r="M224" t="str">
            <v>DDP</v>
          </cell>
          <cell r="N224" t="str">
            <v>В течение 90 дней</v>
          </cell>
          <cell r="O224" t="str">
            <v>авансовый платеж-0%, оставшаяся часть в течении 30 рабочих дней с момента подписания акта приема-передачи поставленных товаров</v>
          </cell>
          <cell r="P224" t="str">
            <v>796</v>
          </cell>
          <cell r="Q224" t="str">
            <v>штука</v>
          </cell>
          <cell r="R224">
            <v>25</v>
          </cell>
          <cell r="S224">
            <v>9604.32</v>
          </cell>
          <cell r="T224">
            <v>0</v>
          </cell>
          <cell r="U224">
            <v>0</v>
          </cell>
          <cell r="W224">
            <v>2017</v>
          </cell>
        </row>
        <row r="225">
          <cell r="A225" t="str">
            <v>122-1 Т</v>
          </cell>
          <cell r="B225" t="str">
            <v>ТОО СП "КазГерМунай"</v>
          </cell>
          <cell r="C225" t="str">
            <v>25.99.29.490.075.00.0796.000000000007</v>
          </cell>
          <cell r="D225" t="str">
            <v>Патрубок</v>
          </cell>
          <cell r="E225" t="str">
            <v>длина 0,457 м, технологический, наружный диаметр 127 мм, внутренний диаметр 47.6 мм</v>
          </cell>
          <cell r="F225" t="str">
            <v xml:space="preserve">Проходной коленчатый патрубок A-LOCEEM12  12mm   (316 нерж. сталь)            </v>
          </cell>
          <cell r="G225" t="str">
            <v>ОТП</v>
          </cell>
          <cell r="H225">
            <v>0</v>
          </cell>
          <cell r="I225">
            <v>430000000</v>
          </cell>
          <cell r="J225" t="str">
            <v>Кызылординская обл. г. Кызылорда, пгт. Тасбугет, ул. Амангельды 100</v>
          </cell>
          <cell r="K225" t="str">
            <v>Май, июнь</v>
          </cell>
          <cell r="L225" t="str">
            <v>Кызылординская обл., м/р "Акшабулак", склад "КГМ"</v>
          </cell>
          <cell r="M225" t="str">
            <v>DDP</v>
          </cell>
          <cell r="N225" t="str">
            <v>В течение 90 дней</v>
          </cell>
          <cell r="O225" t="str">
            <v>авансовый платеж-0%, оставшаяся часть в течении 30 рабочих дней с момента подписания акта приема-передачи поставленных товаров</v>
          </cell>
          <cell r="P225" t="str">
            <v>796</v>
          </cell>
          <cell r="Q225" t="str">
            <v>штука</v>
          </cell>
          <cell r="R225">
            <v>25</v>
          </cell>
          <cell r="S225">
            <v>9604.32</v>
          </cell>
          <cell r="T225">
            <v>0</v>
          </cell>
          <cell r="U225">
            <v>0</v>
          </cell>
          <cell r="W225">
            <v>2017</v>
          </cell>
          <cell r="X225" t="str">
            <v>11;</v>
          </cell>
        </row>
        <row r="226">
          <cell r="A226" t="str">
            <v>122-2 Т</v>
          </cell>
          <cell r="B226" t="str">
            <v>ТОО СП "КазГерМунай"</v>
          </cell>
          <cell r="C226" t="str">
            <v>25.99.29.490.075.00.0796.000000000007</v>
          </cell>
          <cell r="D226" t="str">
            <v>Патрубок</v>
          </cell>
          <cell r="E226" t="str">
            <v>длина 0,457 м, технологический, наружный диаметр 127 мм, внутренний диаметр 47.6 мм</v>
          </cell>
          <cell r="F226" t="str">
            <v xml:space="preserve">Проходной коленчатый патрубок A-LOCEEM12  12mm   (316 нерж. сталь)            </v>
          </cell>
          <cell r="G226" t="str">
            <v>ЦП</v>
          </cell>
          <cell r="H226">
            <v>0</v>
          </cell>
          <cell r="I226">
            <v>430000000</v>
          </cell>
          <cell r="J226" t="str">
            <v>Кызылординская обл. г. Кызылорда, пгт. Тасбугет, ул. Амангельды 100</v>
          </cell>
          <cell r="K226" t="str">
            <v>июль, август</v>
          </cell>
          <cell r="L226" t="str">
            <v>Кызылординская обл., м/р "Акшабулак", склад "КГМ"</v>
          </cell>
          <cell r="M226" t="str">
            <v>DDP</v>
          </cell>
          <cell r="N226" t="str">
            <v>В течение 90 дней</v>
          </cell>
          <cell r="O226" t="str">
            <v>авансовый платеж-0%, оставшаяся часть в течении 30 рабочих дней с момента подписания акта приема-передачи поставленных товаров</v>
          </cell>
          <cell r="P226" t="str">
            <v>796</v>
          </cell>
          <cell r="Q226" t="str">
            <v>штука</v>
          </cell>
          <cell r="R226">
            <v>25</v>
          </cell>
          <cell r="S226">
            <v>9604.32</v>
          </cell>
          <cell r="T226">
            <v>240108</v>
          </cell>
          <cell r="U226">
            <v>268920.96000000002</v>
          </cell>
          <cell r="W226">
            <v>2017</v>
          </cell>
          <cell r="X226" t="str">
            <v>7;11;</v>
          </cell>
        </row>
        <row r="227">
          <cell r="A227" t="str">
            <v>123 Т</v>
          </cell>
          <cell r="B227" t="str">
            <v>ТОО СП "КазГерМунай"</v>
          </cell>
          <cell r="C227" t="str">
            <v>25.99.29.490.075.00.0796.000000000007</v>
          </cell>
          <cell r="D227" t="str">
            <v>Патрубок</v>
          </cell>
          <cell r="E227" t="str">
            <v>длина 0,457 м, технологический, наружный диаметр 127 мм, внутренний диаметр 47.6 мм</v>
          </cell>
          <cell r="F227" t="str">
            <v xml:space="preserve">Проходной коленчатый патрубок A-LOCEEM10  10mm   (316 нерж. сталь)            </v>
          </cell>
          <cell r="G227" t="str">
            <v>ОТП</v>
          </cell>
          <cell r="H227">
            <v>0</v>
          </cell>
          <cell r="I227">
            <v>430000000</v>
          </cell>
          <cell r="J227" t="str">
            <v>Кызылординская обл. г. Кызылорда, пгт. Тасбугет, ул. Амангельды 100</v>
          </cell>
          <cell r="K227" t="str">
            <v>Ноябрь, декабрь 2016</v>
          </cell>
          <cell r="L227" t="str">
            <v>Кызылординская обл., м/р "Акшабулак", склад "КГМ"</v>
          </cell>
          <cell r="M227" t="str">
            <v>DDP</v>
          </cell>
          <cell r="N227" t="str">
            <v>В течение 90 дней</v>
          </cell>
          <cell r="O227" t="str">
            <v>авансовый платеж-0%, оставшаяся часть в течении 30 рабочих дней с момента подписания акта приема-передачи поставленных товаров</v>
          </cell>
          <cell r="P227" t="str">
            <v>796</v>
          </cell>
          <cell r="Q227" t="str">
            <v>штука</v>
          </cell>
          <cell r="R227">
            <v>25</v>
          </cell>
          <cell r="S227">
            <v>5932.08</v>
          </cell>
          <cell r="T227">
            <v>0</v>
          </cell>
          <cell r="U227">
            <v>0</v>
          </cell>
          <cell r="W227">
            <v>2017</v>
          </cell>
        </row>
        <row r="228">
          <cell r="A228" t="str">
            <v>123-1 Т</v>
          </cell>
          <cell r="B228" t="str">
            <v>ТОО СП "КазГерМунай"</v>
          </cell>
          <cell r="C228" t="str">
            <v>25.99.29.490.075.00.0796.000000000007</v>
          </cell>
          <cell r="D228" t="str">
            <v>Патрубок</v>
          </cell>
          <cell r="E228" t="str">
            <v>длина 0,457 м, технологический, наружный диаметр 127 мм, внутренний диаметр 47.6 мм</v>
          </cell>
          <cell r="F228" t="str">
            <v xml:space="preserve">Проходной коленчатый патрубок A-LOCEEM10  10mm   (316 нерж. сталь)            </v>
          </cell>
          <cell r="G228" t="str">
            <v>ОТП</v>
          </cell>
          <cell r="H228">
            <v>0</v>
          </cell>
          <cell r="I228">
            <v>430000000</v>
          </cell>
          <cell r="J228" t="str">
            <v>Кызылординская обл. г. Кызылорда, пгт. Тасбугет, ул. Амангельды 100</v>
          </cell>
          <cell r="K228" t="str">
            <v>Май, июнь</v>
          </cell>
          <cell r="L228" t="str">
            <v>Кызылординская обл., м/р "Акшабулак", склад "КГМ"</v>
          </cell>
          <cell r="M228" t="str">
            <v>DDP</v>
          </cell>
          <cell r="N228" t="str">
            <v>В течение 90 дней</v>
          </cell>
          <cell r="O228" t="str">
            <v>авансовый платеж-0%, оставшаяся часть в течении 30 рабочих дней с момента подписания акта приема-передачи поставленных товаров</v>
          </cell>
          <cell r="P228" t="str">
            <v>796</v>
          </cell>
          <cell r="Q228" t="str">
            <v>штука</v>
          </cell>
          <cell r="R228">
            <v>25</v>
          </cell>
          <cell r="S228">
            <v>5932.08</v>
          </cell>
          <cell r="T228">
            <v>0</v>
          </cell>
          <cell r="U228">
            <v>0</v>
          </cell>
          <cell r="W228">
            <v>2017</v>
          </cell>
          <cell r="X228" t="str">
            <v>11;</v>
          </cell>
        </row>
        <row r="229">
          <cell r="A229" t="str">
            <v>123-2 Т</v>
          </cell>
          <cell r="B229" t="str">
            <v>ТОО СП "КазГерМунай"</v>
          </cell>
          <cell r="C229" t="str">
            <v>25.99.29.490.075.00.0796.000000000007</v>
          </cell>
          <cell r="D229" t="str">
            <v>Патрубок</v>
          </cell>
          <cell r="E229" t="str">
            <v>длина 0,457 м, технологический, наружный диаметр 127 мм, внутренний диаметр 47.6 мм</v>
          </cell>
          <cell r="F229" t="str">
            <v xml:space="preserve">Проходной коленчатый патрубок A-LOCEEM10  10mm   (316 нерж. сталь)            </v>
          </cell>
          <cell r="G229" t="str">
            <v>ЦП</v>
          </cell>
          <cell r="H229">
            <v>0</v>
          </cell>
          <cell r="I229">
            <v>430000000</v>
          </cell>
          <cell r="J229" t="str">
            <v>Кызылординская обл. г. Кызылорда, пгт. Тасбугет, ул. Амангельды 100</v>
          </cell>
          <cell r="K229" t="str">
            <v>июль, август</v>
          </cell>
          <cell r="L229" t="str">
            <v>Кызылординская обл., м/р "Акшабулак", склад "КГМ"</v>
          </cell>
          <cell r="M229" t="str">
            <v>DDP</v>
          </cell>
          <cell r="N229" t="str">
            <v>В течение 90 дней</v>
          </cell>
          <cell r="O229" t="str">
            <v>авансовый платеж-0%, оставшаяся часть в течении 30 рабочих дней с момента подписания акта приема-передачи поставленных товаров</v>
          </cell>
          <cell r="P229" t="str">
            <v>796</v>
          </cell>
          <cell r="Q229" t="str">
            <v>штука</v>
          </cell>
          <cell r="R229">
            <v>25</v>
          </cell>
          <cell r="S229">
            <v>5932.08</v>
          </cell>
          <cell r="T229">
            <v>148302</v>
          </cell>
          <cell r="U229">
            <v>166098.24000000002</v>
          </cell>
          <cell r="W229">
            <v>2017</v>
          </cell>
          <cell r="X229" t="str">
            <v>7;11;</v>
          </cell>
        </row>
        <row r="230">
          <cell r="A230" t="str">
            <v>124 Т</v>
          </cell>
          <cell r="B230" t="str">
            <v>ТОО СП "КазГерМунай"</v>
          </cell>
          <cell r="C230" t="str">
            <v>26.20.21.300.002.00.0796.000000000008</v>
          </cell>
          <cell r="D230" t="str">
            <v>Диск жесткий</v>
          </cell>
          <cell r="E230" t="str">
            <v>размер 2,5'', интерфейс SATA 1,5 ГГц/с, объем буфера 8 Мб, количество оборотов шпинделя 5400 об/м, емкость 640 Гб</v>
          </cell>
          <cell r="F230" t="str">
            <v>Жёсткий диск интерфейс: SAS Объём: 600 ГБ Скорость вращения: 10000 об/мин Размер: 2,5''
Салазки для установки в сервер Dell PowerEdge R710</v>
          </cell>
          <cell r="G230" t="str">
            <v>ЦП</v>
          </cell>
          <cell r="H230">
            <v>0</v>
          </cell>
          <cell r="I230">
            <v>430000000</v>
          </cell>
          <cell r="J230" t="str">
            <v>Кызылординская обл. г. Кызылорда, пгт. Тасбугет, ул. Амангельды 100</v>
          </cell>
          <cell r="K230" t="str">
            <v>Ноябрь, декабрь 2016</v>
          </cell>
          <cell r="L230" t="str">
            <v>РК, г. Кызылорда, склад ГУ "КГМ"</v>
          </cell>
          <cell r="M230" t="str">
            <v>DDP</v>
          </cell>
          <cell r="N230" t="str">
            <v>В течение 90 дней</v>
          </cell>
          <cell r="O230" t="str">
            <v>авансовый платеж-0%, оставшаяся часть в течении 30 рабочих дней с момента подписания акта приема-передачи поставленных товаров</v>
          </cell>
          <cell r="P230" t="str">
            <v>796</v>
          </cell>
          <cell r="Q230" t="str">
            <v>штука</v>
          </cell>
          <cell r="R230">
            <v>10</v>
          </cell>
          <cell r="S230">
            <v>92000</v>
          </cell>
          <cell r="T230">
            <v>920000</v>
          </cell>
          <cell r="U230">
            <v>1030400.0000000001</v>
          </cell>
          <cell r="W230">
            <v>2017</v>
          </cell>
        </row>
        <row r="231">
          <cell r="A231" t="str">
            <v>125 Т</v>
          </cell>
          <cell r="B231" t="str">
            <v>ТОО СП "КазГерМунай"</v>
          </cell>
          <cell r="C231" t="str">
            <v>20.11.11.600.000.00.5108.000000000000</v>
          </cell>
          <cell r="D231" t="str">
            <v xml:space="preserve">Азот  </v>
          </cell>
          <cell r="E231" t="str">
            <v xml:space="preserve"> газзобразный, особой чистоты, сорт 1, ГОСТ 9293-74</v>
          </cell>
          <cell r="F231" t="str">
            <v>Азот газообразный повышенной чистоты ГОСТ 9293-74, сорт 1 - объёмная доля азота не менее 99,99%.</v>
          </cell>
          <cell r="G231" t="str">
            <v>ОИ</v>
          </cell>
          <cell r="H231">
            <v>0</v>
          </cell>
          <cell r="I231">
            <v>430000000</v>
          </cell>
          <cell r="J231" t="str">
            <v>Кызылординская обл. г. Кызылорда, пгт. Тасбугет, ул. Амангельды 100</v>
          </cell>
          <cell r="K231" t="str">
            <v>Ноябрь, декабрь 2016</v>
          </cell>
          <cell r="L231" t="str">
            <v>Кызылординская обл., м/р "Акшабулак", склад "КГМ"</v>
          </cell>
          <cell r="M231" t="str">
            <v>DDP</v>
          </cell>
          <cell r="N231" t="str">
            <v>В течение 90 дней</v>
          </cell>
          <cell r="O231" t="str">
            <v>авансовый платеж-0%, оставшаяся часть в течении 30 рабочих дней с момента подписания акта приема-передачи поставленных товаров</v>
          </cell>
          <cell r="P231" t="str">
            <v>5108</v>
          </cell>
          <cell r="Q231" t="str">
            <v>Один баллон</v>
          </cell>
          <cell r="R231">
            <v>135</v>
          </cell>
          <cell r="S231">
            <v>12840</v>
          </cell>
          <cell r="T231">
            <v>1733400</v>
          </cell>
          <cell r="U231">
            <v>1941408.0000000002</v>
          </cell>
          <cell r="W231">
            <v>2017</v>
          </cell>
        </row>
        <row r="232">
          <cell r="A232" t="str">
            <v>126 Т</v>
          </cell>
          <cell r="B232" t="str">
            <v>ТОО СП "КазГерМунай"</v>
          </cell>
          <cell r="C232" t="str">
            <v>19.20.31.300.000.00.5108.000000000000</v>
          </cell>
          <cell r="D232" t="str">
            <v xml:space="preserve">  пропан</v>
          </cell>
          <cell r="E232" t="str">
            <v xml:space="preserve"> технический, массовая доля сероводорода и меркаптановой серы не более 0,013%, интенсивность запаха не менее 3 баллов</v>
          </cell>
          <cell r="F232" t="str">
            <v>Балон газ с ПРОПАНОМ - химическая формула: - физические свойства, Темп. кипения: -42°C, Темп. плавления: -189°C. Растворимость в воде, мл/100 мл при 18°C: 6.5, Относительная плотность пара (воздух = 1): 1.6, Темп. вспышки: Горючий газ, Темп. самовоспламенения: 450°C, пределы взрываемости, объем % в воздухе: 2.1-9.5 В одном баллоне 50 л.</v>
          </cell>
          <cell r="G232" t="str">
            <v>ОИ</v>
          </cell>
          <cell r="H232">
            <v>60</v>
          </cell>
          <cell r="I232">
            <v>430000000</v>
          </cell>
          <cell r="J232" t="str">
            <v>Кызылординская обл. г. Кызылорда, пгт. Тасбугет, ул. Амангельды 100</v>
          </cell>
          <cell r="K232" t="str">
            <v>Ноябрь, декабрь 2016</v>
          </cell>
          <cell r="L232" t="str">
            <v>Кызылординская обл., м/р "Акшабулак", склад "КГМ"</v>
          </cell>
          <cell r="M232" t="str">
            <v>DDP</v>
          </cell>
          <cell r="N232" t="str">
            <v>В течение 90 дней</v>
          </cell>
          <cell r="O232" t="str">
            <v>авансовый платеж-30%, оставшаяся часть в течении 30 рабочих дней с момента подписания акта приема-передачи поставленных товаров</v>
          </cell>
          <cell r="P232" t="str">
            <v>5108</v>
          </cell>
          <cell r="Q232" t="str">
            <v>Один баллон</v>
          </cell>
          <cell r="R232">
            <v>15</v>
          </cell>
          <cell r="S232">
            <v>8453</v>
          </cell>
          <cell r="T232">
            <v>126795</v>
          </cell>
          <cell r="U232">
            <v>142010.40000000002</v>
          </cell>
          <cell r="V232" t="str">
            <v>ТПХ</v>
          </cell>
          <cell r="W232">
            <v>2017</v>
          </cell>
        </row>
        <row r="233">
          <cell r="A233" t="str">
            <v>127 Т</v>
          </cell>
          <cell r="B233" t="str">
            <v>ТОО СП "КазГерМунай"</v>
          </cell>
          <cell r="C233" t="str">
            <v>25.72.11.300.000.00.0796.000000000000</v>
          </cell>
          <cell r="D233" t="str">
            <v>Замок</v>
          </cell>
          <cell r="E233" t="str">
            <v>навесной</v>
          </cell>
          <cell r="F233" t="str">
            <v>Навесной замок маленький</v>
          </cell>
          <cell r="G233" t="str">
            <v>ОИ</v>
          </cell>
          <cell r="H233">
            <v>0</v>
          </cell>
          <cell r="I233">
            <v>430000000</v>
          </cell>
          <cell r="J233" t="str">
            <v>Кызылординская обл. г. Кызылорда, пгт. Тасбугет, ул. Амангельды 100</v>
          </cell>
          <cell r="K233" t="str">
            <v>Ноябрь, декабрь 2016</v>
          </cell>
          <cell r="L233" t="str">
            <v>Кызылординская обл., м/р "Акшабулак", склад "КГМ"</v>
          </cell>
          <cell r="M233" t="str">
            <v>DDP</v>
          </cell>
          <cell r="N233" t="str">
            <v>В течение 90 дней</v>
          </cell>
          <cell r="O233" t="str">
            <v>авансовый платеж-0%, оставшаяся часть в течении 30 рабочих дней с момента подписания акта приема-передачи поставленных товаров</v>
          </cell>
          <cell r="P233" t="str">
            <v>796</v>
          </cell>
          <cell r="Q233" t="str">
            <v>штука</v>
          </cell>
          <cell r="R233">
            <v>20</v>
          </cell>
          <cell r="S233">
            <v>529.65</v>
          </cell>
          <cell r="T233">
            <v>0</v>
          </cell>
          <cell r="U233">
            <v>0</v>
          </cell>
          <cell r="W233">
            <v>2017</v>
          </cell>
        </row>
        <row r="234">
          <cell r="A234" t="str">
            <v>127-1 Т</v>
          </cell>
          <cell r="B234" t="str">
            <v>ТОО СП "КазГерМунай"</v>
          </cell>
          <cell r="C234" t="str">
            <v>25.72.11.300.000.00.0796.000000000000</v>
          </cell>
          <cell r="D234" t="str">
            <v>Замок</v>
          </cell>
          <cell r="E234" t="str">
            <v>навесной</v>
          </cell>
          <cell r="F234" t="str">
            <v>Навесной замок маленький</v>
          </cell>
          <cell r="G234" t="str">
            <v>ОИ</v>
          </cell>
          <cell r="H234">
            <v>0</v>
          </cell>
          <cell r="I234">
            <v>430000000</v>
          </cell>
          <cell r="J234" t="str">
            <v>Кызылординская обл. г. Кызылорда, пгт. Тасбугет, ул. Амангельды 100</v>
          </cell>
          <cell r="K234" t="str">
            <v>Апрель, май</v>
          </cell>
          <cell r="L234" t="str">
            <v>Кызылординская обл., м/р "Акшабулак", склад "КГМ"</v>
          </cell>
          <cell r="M234" t="str">
            <v>DDP</v>
          </cell>
          <cell r="N234" t="str">
            <v>В течение 90 дней</v>
          </cell>
          <cell r="O234" t="str">
            <v>авансовый платеж-0%, оставшаяся часть в течении 30 рабочих дней с момента подписания акта приема-передачи поставленных товаров</v>
          </cell>
          <cell r="P234" t="str">
            <v>796</v>
          </cell>
          <cell r="Q234" t="str">
            <v>штука</v>
          </cell>
          <cell r="R234">
            <v>20</v>
          </cell>
          <cell r="S234">
            <v>529.65</v>
          </cell>
          <cell r="T234">
            <v>10593</v>
          </cell>
          <cell r="U234">
            <v>11864.160000000002</v>
          </cell>
          <cell r="W234">
            <v>2017</v>
          </cell>
          <cell r="X234" t="str">
            <v>11;</v>
          </cell>
        </row>
        <row r="235">
          <cell r="A235" t="str">
            <v>128 Т</v>
          </cell>
          <cell r="B235" t="str">
            <v>ТОО СП "КазГерМунай"</v>
          </cell>
          <cell r="C235" t="str">
            <v>25.72.11.300.000.00.0796.000000000000</v>
          </cell>
          <cell r="D235" t="str">
            <v>Замок</v>
          </cell>
          <cell r="E235" t="str">
            <v>навесной</v>
          </cell>
          <cell r="F235" t="str">
            <v>Навесной замок большой</v>
          </cell>
          <cell r="G235" t="str">
            <v>ОИ</v>
          </cell>
          <cell r="H235">
            <v>0</v>
          </cell>
          <cell r="I235">
            <v>430000000</v>
          </cell>
          <cell r="J235" t="str">
            <v>Кызылординская обл. г. Кызылорда, пгт. Тасбугет, ул. Амангельды 100</v>
          </cell>
          <cell r="K235" t="str">
            <v>Ноябрь, декабрь 2016</v>
          </cell>
          <cell r="L235" t="str">
            <v>Кызылординская обл., м/р "Акшабулак", склад "КГМ"</v>
          </cell>
          <cell r="M235" t="str">
            <v>DDP</v>
          </cell>
          <cell r="N235" t="str">
            <v>В течение 90 дней</v>
          </cell>
          <cell r="O235" t="str">
            <v>авансовый платеж-0%, оставшаяся часть в течении 30 рабочих дней с момента подписания акта приема-передачи поставленных товаров</v>
          </cell>
          <cell r="P235" t="str">
            <v>796</v>
          </cell>
          <cell r="Q235" t="str">
            <v>штука</v>
          </cell>
          <cell r="R235">
            <v>20</v>
          </cell>
          <cell r="S235">
            <v>2001.97</v>
          </cell>
          <cell r="T235">
            <v>0</v>
          </cell>
          <cell r="U235">
            <v>0</v>
          </cell>
          <cell r="W235">
            <v>2017</v>
          </cell>
        </row>
        <row r="236">
          <cell r="A236" t="str">
            <v>128-1 Т</v>
          </cell>
          <cell r="B236" t="str">
            <v>ТОО СП "КазГерМунай"</v>
          </cell>
          <cell r="C236" t="str">
            <v>25.72.11.300.000.00.0796.000000000000</v>
          </cell>
          <cell r="D236" t="str">
            <v>Замок</v>
          </cell>
          <cell r="E236" t="str">
            <v>навесной</v>
          </cell>
          <cell r="F236" t="str">
            <v>Навесной замок большой</v>
          </cell>
          <cell r="G236" t="str">
            <v>ОИ</v>
          </cell>
          <cell r="H236">
            <v>0</v>
          </cell>
          <cell r="I236">
            <v>430000000</v>
          </cell>
          <cell r="J236" t="str">
            <v>Кызылординская обл. г. Кызылорда, пгт. Тасбугет, ул. Амангельды 100</v>
          </cell>
          <cell r="K236" t="str">
            <v>Апрель, май</v>
          </cell>
          <cell r="L236" t="str">
            <v>Кызылординская обл., м/р "Акшабулак", склад "КГМ"</v>
          </cell>
          <cell r="M236" t="str">
            <v>DDP</v>
          </cell>
          <cell r="N236" t="str">
            <v>В течение 90 дней</v>
          </cell>
          <cell r="O236" t="str">
            <v>авансовый платеж-0%, оставшаяся часть в течении 30 рабочих дней с момента подписания акта приема-передачи поставленных товаров</v>
          </cell>
          <cell r="P236" t="str">
            <v>796</v>
          </cell>
          <cell r="Q236" t="str">
            <v>штука</v>
          </cell>
          <cell r="R236">
            <v>20</v>
          </cell>
          <cell r="S236">
            <v>2001.97</v>
          </cell>
          <cell r="T236">
            <v>40039.4</v>
          </cell>
          <cell r="U236">
            <v>44844.128000000004</v>
          </cell>
          <cell r="W236">
            <v>2017</v>
          </cell>
          <cell r="X236" t="str">
            <v>11;</v>
          </cell>
        </row>
        <row r="237">
          <cell r="A237" t="str">
            <v>129 Т</v>
          </cell>
          <cell r="B237" t="str">
            <v>ТОО СП "КазГерМунай"</v>
          </cell>
          <cell r="C237" t="str">
            <v>25.72.11.300.000.00.0796.000000000000</v>
          </cell>
          <cell r="D237" t="str">
            <v>Замок</v>
          </cell>
          <cell r="E237" t="str">
            <v>навесной</v>
          </cell>
          <cell r="F237" t="str">
            <v>Навесной замок средний</v>
          </cell>
          <cell r="G237" t="str">
            <v>ОИ</v>
          </cell>
          <cell r="H237">
            <v>0</v>
          </cell>
          <cell r="I237">
            <v>430000000</v>
          </cell>
          <cell r="J237" t="str">
            <v>Кызылординская обл. г. Кызылорда, пгт. Тасбугет, ул. Амангельды 100</v>
          </cell>
          <cell r="K237" t="str">
            <v>Ноябрь, декабрь 2016</v>
          </cell>
          <cell r="L237" t="str">
            <v>Кызылординская обл., м/р "Акшабулак", склад "КГМ"</v>
          </cell>
          <cell r="M237" t="str">
            <v>DDP</v>
          </cell>
          <cell r="N237" t="str">
            <v>В течение 90 дней</v>
          </cell>
          <cell r="O237" t="str">
            <v>авансовый платеж-0%, оставшаяся часть в течении 30 рабочих дней с момента подписания акта приема-передачи поставленных товаров</v>
          </cell>
          <cell r="P237" t="str">
            <v>796</v>
          </cell>
          <cell r="Q237" t="str">
            <v>штука</v>
          </cell>
          <cell r="R237">
            <v>80</v>
          </cell>
          <cell r="S237">
            <v>1461.6200000000001</v>
          </cell>
          <cell r="T237">
            <v>0</v>
          </cell>
          <cell r="U237">
            <v>0</v>
          </cell>
          <cell r="W237">
            <v>2017</v>
          </cell>
        </row>
        <row r="238">
          <cell r="A238" t="str">
            <v>129-1 Т</v>
          </cell>
          <cell r="B238" t="str">
            <v>ТОО СП "КазГерМунай"</v>
          </cell>
          <cell r="C238" t="str">
            <v>25.72.11.300.000.00.0796.000000000000</v>
          </cell>
          <cell r="D238" t="str">
            <v>Замок</v>
          </cell>
          <cell r="E238" t="str">
            <v>навесной</v>
          </cell>
          <cell r="F238" t="str">
            <v>Навесной замок средний</v>
          </cell>
          <cell r="G238" t="str">
            <v>ОИ</v>
          </cell>
          <cell r="H238">
            <v>0</v>
          </cell>
          <cell r="I238">
            <v>430000000</v>
          </cell>
          <cell r="J238" t="str">
            <v>Кызылординская обл. г. Кызылорда, пгт. Тасбугет, ул. Амангельды 100</v>
          </cell>
          <cell r="K238" t="str">
            <v>Апрель, май</v>
          </cell>
          <cell r="L238" t="str">
            <v>Кызылординская обл., м/р "Акшабулак", склад "КГМ"</v>
          </cell>
          <cell r="M238" t="str">
            <v>DDP</v>
          </cell>
          <cell r="N238" t="str">
            <v>В течение 90 дней</v>
          </cell>
          <cell r="O238" t="str">
            <v>авансовый платеж-0%, оставшаяся часть в течении 30 рабочих дней с момента подписания акта приема-передачи поставленных товаров</v>
          </cell>
          <cell r="P238" t="str">
            <v>796</v>
          </cell>
          <cell r="Q238" t="str">
            <v>штука</v>
          </cell>
          <cell r="R238">
            <v>80</v>
          </cell>
          <cell r="S238">
            <v>1461.6200000000001</v>
          </cell>
          <cell r="T238">
            <v>116929.60000000001</v>
          </cell>
          <cell r="U238">
            <v>130961.15200000002</v>
          </cell>
          <cell r="W238">
            <v>2017</v>
          </cell>
          <cell r="X238" t="str">
            <v>11;</v>
          </cell>
        </row>
        <row r="239">
          <cell r="A239" t="str">
            <v>130 Т</v>
          </cell>
          <cell r="B239" t="str">
            <v>ТОО СП "КазГерМунай"</v>
          </cell>
          <cell r="C239" t="str">
            <v>28.11.33.000.009.00.0796.000000000000</v>
          </cell>
          <cell r="D239" t="str">
            <v>Уплотнение</v>
          </cell>
          <cell r="E239" t="str">
            <v xml:space="preserve">для насоса, </v>
          </cell>
          <cell r="F239" t="str">
            <v>Механическое уплотнение двойного действия, Рем комплект для Насосов Borneman. 14049999209</v>
          </cell>
          <cell r="G239" t="str">
            <v>ОТП</v>
          </cell>
          <cell r="H239">
            <v>0</v>
          </cell>
          <cell r="I239">
            <v>430000000</v>
          </cell>
          <cell r="J239" t="str">
            <v>Кызылординская обл. г. Кызылорда, пгт. Тасбугет, ул. Амангельды 100</v>
          </cell>
          <cell r="K239" t="str">
            <v>Ноябрь, декабрь 2016</v>
          </cell>
          <cell r="L239" t="str">
            <v>Кызылординская обл., м/р "Акшабулак", склад "КГМ"</v>
          </cell>
          <cell r="M239" t="str">
            <v>DDP</v>
          </cell>
          <cell r="N239" t="str">
            <v>В течение 90 дней</v>
          </cell>
          <cell r="O239" t="str">
            <v>авансовый платеж-0%, оставшаяся часть в течении 30 рабочих дней с момента подписания акта приема-передачи поставленных товаров</v>
          </cell>
          <cell r="P239" t="str">
            <v>796</v>
          </cell>
          <cell r="Q239" t="str">
            <v>штука</v>
          </cell>
          <cell r="R239">
            <v>16</v>
          </cell>
          <cell r="S239">
            <v>916246.5</v>
          </cell>
          <cell r="T239">
            <v>14659944</v>
          </cell>
          <cell r="U239">
            <v>16419137.280000001</v>
          </cell>
          <cell r="W239">
            <v>2017</v>
          </cell>
        </row>
        <row r="240">
          <cell r="A240" t="str">
            <v>131 Т</v>
          </cell>
          <cell r="B240" t="str">
            <v>ТОО СП "КазГерМунай"</v>
          </cell>
          <cell r="C240" t="str">
            <v>28.11.33.000.009.00.0796.000000000000</v>
          </cell>
          <cell r="D240" t="str">
            <v>Уплотнение</v>
          </cell>
          <cell r="E240" t="str">
            <v xml:space="preserve">для насоса, </v>
          </cell>
          <cell r="F240" t="str">
            <v>Механическое уплотнение двойного действия, Рем комплект для Насосов Borneman. 14049999210</v>
          </cell>
          <cell r="G240" t="str">
            <v>ОТП</v>
          </cell>
          <cell r="H240">
            <v>0</v>
          </cell>
          <cell r="I240">
            <v>430000000</v>
          </cell>
          <cell r="J240" t="str">
            <v>Кызылординская обл. г. Кызылорда, пгт. Тасбугет, ул. Амангельды 100</v>
          </cell>
          <cell r="K240" t="str">
            <v>Ноябрь, декабрь 2016</v>
          </cell>
          <cell r="L240" t="str">
            <v>Кызылординская обл., м/р "Акшабулак", склад "КГМ"</v>
          </cell>
          <cell r="M240" t="str">
            <v>DDP</v>
          </cell>
          <cell r="N240" t="str">
            <v>В течение 90 дней</v>
          </cell>
          <cell r="O240" t="str">
            <v>авансовый платеж-0%, оставшаяся часть в течении 30 рабочих дней с момента подписания акта приема-передачи поставленных товаров</v>
          </cell>
          <cell r="P240" t="str">
            <v>796</v>
          </cell>
          <cell r="Q240" t="str">
            <v>штука</v>
          </cell>
          <cell r="R240">
            <v>16</v>
          </cell>
          <cell r="S240">
            <v>916246.5</v>
          </cell>
          <cell r="T240">
            <v>14659944</v>
          </cell>
          <cell r="U240">
            <v>16419137.280000001</v>
          </cell>
          <cell r="W240">
            <v>2017</v>
          </cell>
        </row>
        <row r="241">
          <cell r="A241" t="str">
            <v>132 Т</v>
          </cell>
          <cell r="B241" t="str">
            <v>ТОО СП "КазГерМунай"</v>
          </cell>
          <cell r="C241" t="str">
            <v>28.11.33.000.009.00.0796.000000000000</v>
          </cell>
          <cell r="D241" t="str">
            <v>Уплотнение</v>
          </cell>
          <cell r="E241" t="str">
            <v xml:space="preserve">для насоса, </v>
          </cell>
          <cell r="F241" t="str">
            <v>УплотнениеВала кольцевое, Рем комплект для Насосов Borneman ДНС Нуралы. 14049998910</v>
          </cell>
          <cell r="G241" t="str">
            <v>ОТП</v>
          </cell>
          <cell r="H241">
            <v>0</v>
          </cell>
          <cell r="I241">
            <v>430000000</v>
          </cell>
          <cell r="J241" t="str">
            <v>Кызылординская обл. г. Кызылорда, пгт. Тасбугет, ул. Амангельды 100</v>
          </cell>
          <cell r="K241" t="str">
            <v>Ноябрь, декабрь 2016</v>
          </cell>
          <cell r="L241" t="str">
            <v>Кызылординская обл., м/р "Акшабулак", склад "КГМ"</v>
          </cell>
          <cell r="M241" t="str">
            <v>DDP</v>
          </cell>
          <cell r="N241" t="str">
            <v>В течение 90 дней</v>
          </cell>
          <cell r="O241" t="str">
            <v>авансовый платеж-0%, оставшаяся часть в течении 30 рабочих дней с момента подписания акта приема-передачи поставленных товаров</v>
          </cell>
          <cell r="P241" t="str">
            <v>796</v>
          </cell>
          <cell r="Q241" t="str">
            <v>штука</v>
          </cell>
          <cell r="R241">
            <v>16</v>
          </cell>
          <cell r="S241">
            <v>28551.52</v>
          </cell>
          <cell r="T241">
            <v>456824.32000000001</v>
          </cell>
          <cell r="U241">
            <v>511643.23840000003</v>
          </cell>
          <cell r="W241">
            <v>2017</v>
          </cell>
        </row>
        <row r="242">
          <cell r="A242" t="str">
            <v>133 Т</v>
          </cell>
          <cell r="B242" t="str">
            <v>ТОО СП "КазГерМунай"</v>
          </cell>
          <cell r="C242" t="str">
            <v>28.11.33.000.009.00.0796.000000000000</v>
          </cell>
          <cell r="D242" t="str">
            <v>Уплотнение</v>
          </cell>
          <cell r="E242" t="str">
            <v xml:space="preserve">для насоса, </v>
          </cell>
          <cell r="F242" t="str">
            <v xml:space="preserve">Уплотнение Вала кольцевое, Рем комплект для Насосов Borneman ДНС Нуралы. S242436 </v>
          </cell>
          <cell r="G242" t="str">
            <v>ОТП</v>
          </cell>
          <cell r="H242">
            <v>0</v>
          </cell>
          <cell r="I242">
            <v>430000000</v>
          </cell>
          <cell r="J242" t="str">
            <v>Кызылординская обл. г. Кызылорда, пгт. Тасбугет, ул. Амангельды 100</v>
          </cell>
          <cell r="K242" t="str">
            <v>Ноябрь, декабрь 2016</v>
          </cell>
          <cell r="L242" t="str">
            <v>Кызылординская обл., м/р "Акшабулак", склад "КГМ"</v>
          </cell>
          <cell r="M242" t="str">
            <v>DDP</v>
          </cell>
          <cell r="N242" t="str">
            <v>В течение 90 дней</v>
          </cell>
          <cell r="O242" t="str">
            <v>авансовый платеж-0%, оставшаяся часть в течении 30 рабочих дней с момента подписания акта приема-передачи поставленных товаров</v>
          </cell>
          <cell r="P242" t="str">
            <v>796</v>
          </cell>
          <cell r="Q242" t="str">
            <v>штука</v>
          </cell>
          <cell r="R242">
            <v>4</v>
          </cell>
          <cell r="S242">
            <v>68684.19</v>
          </cell>
          <cell r="T242">
            <v>274736.76</v>
          </cell>
          <cell r="U242">
            <v>307705.17120000004</v>
          </cell>
          <cell r="W242">
            <v>2017</v>
          </cell>
        </row>
        <row r="243">
          <cell r="A243" t="str">
            <v>134 Т</v>
          </cell>
          <cell r="B243" t="str">
            <v>ТОО СП "КазГерМунай"</v>
          </cell>
          <cell r="C243" t="str">
            <v>28.11.33.000.011.02.0796.000000000000</v>
          </cell>
          <cell r="D243" t="str">
            <v>Фильтр</v>
          </cell>
          <cell r="E243" t="str">
            <v>маслянный, для ГПА типа ГТК-10И, главный</v>
          </cell>
          <cell r="F243" t="str">
            <v>Фильтровальный элемент для насосов борнеманн Mahle PI 4111 PS (SMX) 25</v>
          </cell>
          <cell r="G243" t="str">
            <v>ОТП</v>
          </cell>
          <cell r="H243">
            <v>0</v>
          </cell>
          <cell r="I243">
            <v>430000000</v>
          </cell>
          <cell r="J243" t="str">
            <v>Кызылординская обл. г. Кызылорда, пгт. Тасбугет, ул. Амангельды 100</v>
          </cell>
          <cell r="K243" t="str">
            <v>Ноябрь, декабрь 2016</v>
          </cell>
          <cell r="L243" t="str">
            <v>Кызылординская обл., м/р "Акшабулак", склад "КГМ"</v>
          </cell>
          <cell r="M243" t="str">
            <v>DDP</v>
          </cell>
          <cell r="N243" t="str">
            <v>В течение 90 дней</v>
          </cell>
          <cell r="O243" t="str">
            <v>авансовый платеж-0%, оставшаяся часть в течении 30 рабочих дней с момента подписания акта приема-передачи поставленных товаров</v>
          </cell>
          <cell r="P243" t="str">
            <v>796</v>
          </cell>
          <cell r="Q243" t="str">
            <v>штука</v>
          </cell>
          <cell r="R243">
            <v>10</v>
          </cell>
          <cell r="S243">
            <v>150000</v>
          </cell>
          <cell r="T243">
            <v>0</v>
          </cell>
          <cell r="U243">
            <v>0</v>
          </cell>
          <cell r="W243">
            <v>2017</v>
          </cell>
          <cell r="X243" t="str">
            <v>Исключен;</v>
          </cell>
        </row>
        <row r="244">
          <cell r="A244" t="str">
            <v>135 Т</v>
          </cell>
          <cell r="B244" t="str">
            <v>ТОО СП "КазГерМунай"</v>
          </cell>
          <cell r="C244" t="str">
            <v>28.11.33.000.011.02.0796.000000000000</v>
          </cell>
          <cell r="D244" t="str">
            <v>Фильтр</v>
          </cell>
          <cell r="E244" t="str">
            <v>маслянный, для ГПА типа ГТК-10И, главный</v>
          </cell>
          <cell r="F244" t="str">
            <v>Фильтровальный элемент для насосов борнеманн Mahle PI 3111 PS 10</v>
          </cell>
          <cell r="G244" t="str">
            <v>ОТП</v>
          </cell>
          <cell r="H244">
            <v>0</v>
          </cell>
          <cell r="I244">
            <v>430000000</v>
          </cell>
          <cell r="J244" t="str">
            <v>Кызылординская обл. г. Кызылорда, пгт. Тасбугет, ул. Амангельды 100</v>
          </cell>
          <cell r="K244" t="str">
            <v>Ноябрь, декабрь 2016</v>
          </cell>
          <cell r="L244" t="str">
            <v>Кызылординская обл., м/р "Акшабулак", склад "КГМ"</v>
          </cell>
          <cell r="M244" t="str">
            <v>DDP</v>
          </cell>
          <cell r="N244" t="str">
            <v>В течение 90 дней</v>
          </cell>
          <cell r="O244" t="str">
            <v>авансовый платеж-0%, оставшаяся часть в течении 30 рабочих дней с момента подписания акта приема-передачи поставленных товаров</v>
          </cell>
          <cell r="P244" t="str">
            <v>796</v>
          </cell>
          <cell r="Q244" t="str">
            <v>штука</v>
          </cell>
          <cell r="R244">
            <v>10</v>
          </cell>
          <cell r="S244">
            <v>160000</v>
          </cell>
          <cell r="T244">
            <v>1600000</v>
          </cell>
          <cell r="U244">
            <v>1792000.0000000002</v>
          </cell>
          <cell r="W244">
            <v>2017</v>
          </cell>
        </row>
        <row r="245">
          <cell r="A245" t="str">
            <v>136 Т</v>
          </cell>
          <cell r="B245" t="str">
            <v>ТОО СП "КазГерМунай"</v>
          </cell>
          <cell r="C245" t="str">
            <v>22.19.50.900.002.00.0796.000000000000</v>
          </cell>
          <cell r="D245" t="str">
            <v>Лента</v>
          </cell>
          <cell r="E245" t="str">
            <v>изоляционная, для широкого  применения, прорезиненная, ШОЛ - односторонняя обычной липкости, ширина 20 мм, ГОСТ 2162-97</v>
          </cell>
          <cell r="F245" t="str">
            <v xml:space="preserve">Лента ФУМ для резьбы большой, для различных агрессивных сред общепромышленного типа. Толщина ленты 120мкм,  ширина ленты 50мм. </v>
          </cell>
          <cell r="G245" t="str">
            <v>ОИ</v>
          </cell>
          <cell r="H245">
            <v>0</v>
          </cell>
          <cell r="I245">
            <v>430000000</v>
          </cell>
          <cell r="J245" t="str">
            <v>Кызылординская обл. г. Кызылорда, пгт. Тасбугет, ул. Амангельды 100</v>
          </cell>
          <cell r="K245" t="str">
            <v>Ноябрь, декабрь 2016</v>
          </cell>
          <cell r="L245" t="str">
            <v>Кызылординская обл., м/р "Акшабулак", склад "КГМ"</v>
          </cell>
          <cell r="M245" t="str">
            <v>DDP</v>
          </cell>
          <cell r="N245" t="str">
            <v>В течение 90 дней</v>
          </cell>
          <cell r="O245" t="str">
            <v>авансовый платеж-0%, оставшаяся часть в течении 30 рабочих дней с момента подписания акта приема-передачи поставленных товаров</v>
          </cell>
          <cell r="P245" t="str">
            <v>796</v>
          </cell>
          <cell r="Q245" t="str">
            <v>штука</v>
          </cell>
          <cell r="R245">
            <v>1000</v>
          </cell>
          <cell r="S245">
            <v>533.93000000000006</v>
          </cell>
          <cell r="T245">
            <v>533930.00000000012</v>
          </cell>
          <cell r="U245">
            <v>598001.60000000021</v>
          </cell>
          <cell r="W245">
            <v>2017</v>
          </cell>
        </row>
        <row r="246">
          <cell r="A246" t="str">
            <v>137 Т</v>
          </cell>
          <cell r="B246" t="str">
            <v>ТОО СП "КазГерМунай"</v>
          </cell>
          <cell r="C246" t="str">
            <v>27.90.31.900.003.00.0796.000000000000</v>
          </cell>
          <cell r="D246" t="str">
            <v>Отвод</v>
          </cell>
          <cell r="E246" t="str">
            <v>электросварной, для сварки пластиковых труб диаметром 90 мм, угол 90 градусов</v>
          </cell>
          <cell r="F246" t="str">
            <v>Отвод 90º  диам.114 мм толщ 7 мм ГОСТ 17375-2004</v>
          </cell>
          <cell r="G246" t="str">
            <v>ЦП</v>
          </cell>
          <cell r="H246">
            <v>60</v>
          </cell>
          <cell r="I246">
            <v>430000000</v>
          </cell>
          <cell r="J246" t="str">
            <v>Кызылординская обл. г. Кызылорда, пгт. Тасбугет, ул. Амангельды 100</v>
          </cell>
          <cell r="K246" t="str">
            <v>Ноябрь, декабрь 2016</v>
          </cell>
          <cell r="L246" t="str">
            <v>Кызылординская обл., м/р "Акшабулак", склад "КГМ"</v>
          </cell>
          <cell r="M246" t="str">
            <v>DDP</v>
          </cell>
          <cell r="N246" t="str">
            <v>В течение 90 дней</v>
          </cell>
          <cell r="O246" t="str">
            <v>авансовый платеж-30%, оставшаяся часть в течении 30 рабочих дней с момента подписания акта приема-передачи поставленных товаров</v>
          </cell>
          <cell r="P246" t="str">
            <v>796</v>
          </cell>
          <cell r="Q246" t="str">
            <v>штука</v>
          </cell>
          <cell r="R246">
            <v>60</v>
          </cell>
          <cell r="S246">
            <v>4280</v>
          </cell>
          <cell r="T246">
            <v>256800</v>
          </cell>
          <cell r="U246">
            <v>287616</v>
          </cell>
          <cell r="V246" t="str">
            <v>ТПХ</v>
          </cell>
          <cell r="W246">
            <v>2017</v>
          </cell>
        </row>
        <row r="247">
          <cell r="A247" t="str">
            <v>138 Т</v>
          </cell>
          <cell r="B247" t="str">
            <v>ТОО СП "КазГерМунай"</v>
          </cell>
          <cell r="C247" t="str">
            <v>27.90.31.900.003.00.0796.000000000000</v>
          </cell>
          <cell r="D247" t="str">
            <v>Отвод</v>
          </cell>
          <cell r="E247" t="str">
            <v>электросварной, для сварки пластиковых труб диаметром 90 мм, угол 90 градусов</v>
          </cell>
          <cell r="F247" t="str">
            <v>Отвод 90º  диам.89 мм толщ 6 мм ГОСТ 17375-2004</v>
          </cell>
          <cell r="G247" t="str">
            <v>ЦП</v>
          </cell>
          <cell r="H247">
            <v>60</v>
          </cell>
          <cell r="I247">
            <v>430000000</v>
          </cell>
          <cell r="J247" t="str">
            <v>Кызылординская обл. г. Кызылорда, пгт. Тасбугет, ул. Амангельды 100</v>
          </cell>
          <cell r="K247" t="str">
            <v>Ноябрь, декабрь 2016</v>
          </cell>
          <cell r="L247" t="str">
            <v>Кызылординская обл., м/р "Акшабулак", склад "КГМ"</v>
          </cell>
          <cell r="M247" t="str">
            <v>DDP</v>
          </cell>
          <cell r="N247" t="str">
            <v>В течение 90 дней</v>
          </cell>
          <cell r="O247" t="str">
            <v>авансовый платеж-30%, оставшаяся часть в течении 30 рабочих дней с момента подписания акта приема-передачи поставленных товаров</v>
          </cell>
          <cell r="P247" t="str">
            <v>796</v>
          </cell>
          <cell r="Q247" t="str">
            <v>штука</v>
          </cell>
          <cell r="R247">
            <v>75</v>
          </cell>
          <cell r="S247">
            <v>1320</v>
          </cell>
          <cell r="T247">
            <v>99000</v>
          </cell>
          <cell r="U247">
            <v>110880.00000000001</v>
          </cell>
          <cell r="V247" t="str">
            <v>ТПХ</v>
          </cell>
          <cell r="W247">
            <v>2017</v>
          </cell>
        </row>
        <row r="248">
          <cell r="A248" t="str">
            <v>139 Т</v>
          </cell>
          <cell r="B248" t="str">
            <v>ТОО СП "КазГерМунай"</v>
          </cell>
          <cell r="C248" t="str">
            <v>27.90.31.900.003.00.0796.000000000000</v>
          </cell>
          <cell r="D248" t="str">
            <v>Отвод</v>
          </cell>
          <cell r="E248" t="str">
            <v>электросварной, для сварки пластиковых труб диаметром 90 мм, угол 90 градусов</v>
          </cell>
          <cell r="F248" t="str">
            <v>Отвод 90º  60,3  мм. толщ 6 мм ГОСТ 17375-2004</v>
          </cell>
          <cell r="G248" t="str">
            <v>ЦП</v>
          </cell>
          <cell r="H248">
            <v>60</v>
          </cell>
          <cell r="I248">
            <v>430000000</v>
          </cell>
          <cell r="J248" t="str">
            <v>Кызылординская обл. г. Кызылорда, пгт. Тасбугет, ул. Амангельды 100</v>
          </cell>
          <cell r="K248" t="str">
            <v>Ноябрь, декабрь 2016</v>
          </cell>
          <cell r="L248" t="str">
            <v>Кызылординская обл., м/р "Акшабулак", склад "КГМ"</v>
          </cell>
          <cell r="M248" t="str">
            <v>DDP</v>
          </cell>
          <cell r="N248" t="str">
            <v>В течение 90 дней</v>
          </cell>
          <cell r="O248" t="str">
            <v>авансовый платеж-30%, оставшаяся часть в течении 30 рабочих дней с момента подписания акта приема-передачи поставленных товаров</v>
          </cell>
          <cell r="P248" t="str">
            <v>796</v>
          </cell>
          <cell r="Q248" t="str">
            <v>штука</v>
          </cell>
          <cell r="R248">
            <v>75</v>
          </cell>
          <cell r="S248">
            <v>800</v>
          </cell>
          <cell r="T248">
            <v>60000</v>
          </cell>
          <cell r="U248">
            <v>67200</v>
          </cell>
          <cell r="V248" t="str">
            <v>ТПХ</v>
          </cell>
          <cell r="W248">
            <v>2017</v>
          </cell>
        </row>
        <row r="249">
          <cell r="A249" t="str">
            <v>140 Т</v>
          </cell>
          <cell r="B249" t="str">
            <v>ТОО СП "КазГерМунай"</v>
          </cell>
          <cell r="C249" t="str">
            <v>24.20.40.500.002.00.0796.000000000304</v>
          </cell>
          <cell r="D249" t="str">
            <v xml:space="preserve">Тройник  </v>
          </cell>
          <cell r="E249" t="str">
            <v xml:space="preserve"> стальной, размер 60*60*60-70 мм</v>
          </cell>
          <cell r="F249" t="str">
            <v>Тройник  60,3х60,3х60,3х6</v>
          </cell>
          <cell r="G249" t="str">
            <v>ЦП</v>
          </cell>
          <cell r="H249">
            <v>60</v>
          </cell>
          <cell r="I249">
            <v>430000000</v>
          </cell>
          <cell r="J249" t="str">
            <v>Кызылординская обл. г. Кызылорда, пгт. Тасбугет, ул. Амангельды 100</v>
          </cell>
          <cell r="K249" t="str">
            <v>Ноябрь, декабрь 2016</v>
          </cell>
          <cell r="L249" t="str">
            <v>Кызылординская обл., м/р "Акшабулак", склад "КГМ"</v>
          </cell>
          <cell r="M249" t="str">
            <v>DDP</v>
          </cell>
          <cell r="N249" t="str">
            <v>В течение 90 дней</v>
          </cell>
          <cell r="O249" t="str">
            <v>авансовый платеж-30%, оставшаяся часть в течении 30 рабочих дней с момента подписания акта приема-передачи поставленных товаров</v>
          </cell>
          <cell r="P249" t="str">
            <v>796</v>
          </cell>
          <cell r="Q249" t="str">
            <v>штука</v>
          </cell>
          <cell r="R249">
            <v>10</v>
          </cell>
          <cell r="S249">
            <v>10058</v>
          </cell>
          <cell r="T249">
            <v>0</v>
          </cell>
          <cell r="U249">
            <v>0</v>
          </cell>
          <cell r="V249" t="str">
            <v>ТПХ</v>
          </cell>
          <cell r="W249">
            <v>2017</v>
          </cell>
          <cell r="X249" t="str">
            <v>Исключен
(62-СЗ от 16.01.17)</v>
          </cell>
        </row>
        <row r="250">
          <cell r="A250" t="str">
            <v>141 Т</v>
          </cell>
          <cell r="B250" t="str">
            <v>ТОО СП "КазГерМунай"</v>
          </cell>
          <cell r="C250" t="str">
            <v>24.33.11.100.000.00.0168.000000000010</v>
          </cell>
          <cell r="D250" t="str">
            <v xml:space="preserve">Уголок </v>
          </cell>
          <cell r="E250" t="str">
            <v xml:space="preserve"> стальной, равнополочный, номер 6,3, ширина полок 63*63 мм, ГОСТ 8509-93</v>
          </cell>
          <cell r="F250" t="str">
            <v>Уголок стальной  63х63х5.0</v>
          </cell>
          <cell r="G250" t="str">
            <v>ЦП</v>
          </cell>
          <cell r="H250">
            <v>60</v>
          </cell>
          <cell r="I250">
            <v>430000000</v>
          </cell>
          <cell r="J250" t="str">
            <v>Кызылординская обл. г. Кызылорда, пгт. Тасбугет, ул. Амангельды 100</v>
          </cell>
          <cell r="K250" t="str">
            <v>Ноябрь, декабрь 2016</v>
          </cell>
          <cell r="L250" t="str">
            <v>Кызылординская обл., м/р "Акшабулак", склад "КГМ"</v>
          </cell>
          <cell r="M250" t="str">
            <v>DDP</v>
          </cell>
          <cell r="N250" t="str">
            <v>В течение 90 дней</v>
          </cell>
          <cell r="O250" t="str">
            <v>авансовый платеж-30%, оставшаяся часть в течении 30 рабочих дней с момента подписания акта приема-передачи поставленных товаров</v>
          </cell>
          <cell r="P250" t="str">
            <v xml:space="preserve"> 168</v>
          </cell>
          <cell r="Q250" t="str">
            <v>Тонна (метрическая)</v>
          </cell>
          <cell r="R250">
            <v>2</v>
          </cell>
          <cell r="S250">
            <v>213708.37</v>
          </cell>
          <cell r="T250">
            <v>0</v>
          </cell>
          <cell r="U250">
            <v>0</v>
          </cell>
          <cell r="V250" t="str">
            <v>ТПХ</v>
          </cell>
          <cell r="W250">
            <v>2017</v>
          </cell>
        </row>
        <row r="251">
          <cell r="A251" t="str">
            <v>141-1 Т</v>
          </cell>
          <cell r="B251" t="str">
            <v>ТОО СП "КазГерМунай"</v>
          </cell>
          <cell r="C251" t="str">
            <v>24.33.11.100.000.00.0168.000000000010</v>
          </cell>
          <cell r="D251" t="str">
            <v xml:space="preserve">Уголок </v>
          </cell>
          <cell r="E251" t="str">
            <v xml:space="preserve"> стальной, равнополочный, номер 6,3, ширина полок 63*63 мм, ГОСТ 8509-93</v>
          </cell>
          <cell r="F251" t="str">
            <v>Уголок стальной  63х63х5.0</v>
          </cell>
          <cell r="G251" t="str">
            <v>ЦП</v>
          </cell>
          <cell r="H251">
            <v>0</v>
          </cell>
          <cell r="I251">
            <v>430000000</v>
          </cell>
          <cell r="J251" t="str">
            <v>Кызылординская обл. г. Кызылорда, пгт. Тасбугет, ул. Амангельды 100</v>
          </cell>
          <cell r="K251" t="str">
            <v>Ноябрь, декабрь 2016</v>
          </cell>
          <cell r="L251" t="str">
            <v>Кызылординская обл., м/р "Акшабулак", склад "КГМ"</v>
          </cell>
          <cell r="M251" t="str">
            <v>DDP</v>
          </cell>
          <cell r="N251" t="str">
            <v>В течение 90 дней</v>
          </cell>
          <cell r="O251" t="str">
            <v>авансовый платеж-0%, оставшаяся часть в течении 30 рабочих дней с момента подписания акта приема-передачи поставленных товаров</v>
          </cell>
          <cell r="P251" t="str">
            <v xml:space="preserve"> 168</v>
          </cell>
          <cell r="Q251" t="str">
            <v>Тонна (метрическая)</v>
          </cell>
          <cell r="R251">
            <v>2</v>
          </cell>
          <cell r="S251">
            <v>213708.37</v>
          </cell>
          <cell r="T251">
            <v>427416.74</v>
          </cell>
          <cell r="U251">
            <v>478706.74880000006</v>
          </cell>
          <cell r="W251">
            <v>2017</v>
          </cell>
          <cell r="X251" t="str">
            <v>8; 15; 22;</v>
          </cell>
        </row>
        <row r="252">
          <cell r="A252" t="str">
            <v>142 Т</v>
          </cell>
          <cell r="B252" t="str">
            <v>ТОО СП "КазГерМунай"</v>
          </cell>
          <cell r="C252" t="str">
            <v xml:space="preserve">24.10.31.100.000.01.0055.000000000000 </v>
          </cell>
          <cell r="D252" t="str">
            <v>Лист просечка t-4</v>
          </cell>
          <cell r="E252" t="str">
            <v xml:space="preserve"> стальной, холоднокатаный, толщина 0,55 мм, оцинкованный, ГОСТ 14918-80</v>
          </cell>
          <cell r="F252" t="str">
            <v>Лист ПВЛ-410 толщ 4мм</v>
          </cell>
          <cell r="G252" t="str">
            <v>ЦП</v>
          </cell>
          <cell r="H252">
            <v>0</v>
          </cell>
          <cell r="I252">
            <v>430000000</v>
          </cell>
          <cell r="J252" t="str">
            <v>Кызылординская обл. г. Кызылорда, пгт. Тасбугет, ул. Амангельды 100</v>
          </cell>
          <cell r="K252" t="str">
            <v>Ноябрь, декабрь 2016</v>
          </cell>
          <cell r="L252" t="str">
            <v>Кызылординская обл., м/р "Акшабулак", склад "КГМ"</v>
          </cell>
          <cell r="M252" t="str">
            <v>DDP</v>
          </cell>
          <cell r="N252" t="str">
            <v>В течение 90 дней</v>
          </cell>
          <cell r="O252" t="str">
            <v>авансовый платеж-0%, оставшаяся часть в течении 30 рабочих дней с момента подписания акта приема-передачи поставленных товаров</v>
          </cell>
          <cell r="P252" t="str">
            <v>055</v>
          </cell>
          <cell r="Q252" t="str">
            <v>Метр квадратный</v>
          </cell>
          <cell r="R252">
            <v>50</v>
          </cell>
          <cell r="S252">
            <v>8667.0000000000018</v>
          </cell>
          <cell r="T252">
            <v>433350.00000000012</v>
          </cell>
          <cell r="U252">
            <v>485352.00000000017</v>
          </cell>
          <cell r="W252">
            <v>2017</v>
          </cell>
        </row>
        <row r="253">
          <cell r="A253" t="str">
            <v>143 Т</v>
          </cell>
          <cell r="B253" t="str">
            <v>ТОО СП "КазГерМунай"</v>
          </cell>
          <cell r="C253" t="str">
            <v>25.93.15.100.000.00.0166.000000000000</v>
          </cell>
          <cell r="D253" t="str">
            <v>Электрод сварочный</v>
          </cell>
          <cell r="E253" t="str">
            <v>марка ЭВЧ, вольфрамовый</v>
          </cell>
          <cell r="F253" t="str">
            <v>Электроды Ø2,5 мм</v>
          </cell>
          <cell r="G253" t="str">
            <v>ОИ</v>
          </cell>
          <cell r="H253">
            <v>0</v>
          </cell>
          <cell r="I253">
            <v>430000000</v>
          </cell>
          <cell r="J253" t="str">
            <v>Кызылординская обл. г. Кызылорда, пгт. Тасбугет, ул. Амангельды 100</v>
          </cell>
          <cell r="K253" t="str">
            <v>Ноябрь, декабрь 2016</v>
          </cell>
          <cell r="L253" t="str">
            <v>Кызылординская обл., м/р "Акшабулак", склад "КГМ"</v>
          </cell>
          <cell r="M253" t="str">
            <v>DDP</v>
          </cell>
          <cell r="N253" t="str">
            <v>В течение 90 дней</v>
          </cell>
          <cell r="O253" t="str">
            <v>авансовый платеж-0%, оставшаяся часть в течении 30 рабочих дней с момента подписания акта приема-передачи поставленных товаров</v>
          </cell>
          <cell r="P253">
            <v>166</v>
          </cell>
          <cell r="Q253" t="str">
            <v>Килограмм</v>
          </cell>
          <cell r="R253">
            <v>500</v>
          </cell>
          <cell r="S253">
            <v>581.23470000000009</v>
          </cell>
          <cell r="T253">
            <v>290617.35000000003</v>
          </cell>
          <cell r="U253">
            <v>325491.43200000009</v>
          </cell>
          <cell r="W253">
            <v>2017</v>
          </cell>
        </row>
        <row r="254">
          <cell r="A254" t="str">
            <v>144 Т</v>
          </cell>
          <cell r="B254" t="str">
            <v>ТОО СП "КазГерМунай"</v>
          </cell>
          <cell r="C254" t="str">
            <v>25.93.15.100.000.00.0166.000000000000</v>
          </cell>
          <cell r="D254" t="str">
            <v>Электрод сварочный</v>
          </cell>
          <cell r="E254" t="str">
            <v>марка ЭВЧ, вольфрамовый</v>
          </cell>
          <cell r="F254" t="str">
            <v>Электроды Ø3,2 мм</v>
          </cell>
          <cell r="G254" t="str">
            <v>ОИ</v>
          </cell>
          <cell r="H254">
            <v>0</v>
          </cell>
          <cell r="I254">
            <v>430000000</v>
          </cell>
          <cell r="J254" t="str">
            <v>Кызылординская обл. г. Кызылорда, пгт. Тасбугет, ул. Амангельды 100</v>
          </cell>
          <cell r="K254" t="str">
            <v>Ноябрь, декабрь 2016</v>
          </cell>
          <cell r="L254" t="str">
            <v>Кызылординская обл., м/р "Акшабулак", склад "КГМ"</v>
          </cell>
          <cell r="M254" t="str">
            <v>DDP</v>
          </cell>
          <cell r="N254" t="str">
            <v>В течение 90 дней</v>
          </cell>
          <cell r="O254" t="str">
            <v>авансовый платеж-0%, оставшаяся часть в течении 30 рабочих дней с момента подписания акта приема-передачи поставленных товаров</v>
          </cell>
          <cell r="P254">
            <v>166</v>
          </cell>
          <cell r="Q254" t="str">
            <v>Килограмм</v>
          </cell>
          <cell r="R254">
            <v>800</v>
          </cell>
          <cell r="S254">
            <v>551.21050000000002</v>
          </cell>
          <cell r="T254">
            <v>440968.4</v>
          </cell>
          <cell r="U254">
            <v>493884.60800000007</v>
          </cell>
          <cell r="W254">
            <v>2017</v>
          </cell>
        </row>
        <row r="255">
          <cell r="A255" t="str">
            <v>145 Т</v>
          </cell>
          <cell r="B255" t="str">
            <v>ТОО СП "КазГерМунай"</v>
          </cell>
          <cell r="C255" t="str">
            <v>26.51.33.900.005.01.0796.000000000002</v>
          </cell>
          <cell r="D255" t="str">
            <v>Рулетка</v>
          </cell>
          <cell r="E255" t="str">
            <v>из нержавеющей стали, шкала номинальной длины 3 м</v>
          </cell>
          <cell r="F255" t="str">
            <v>Рулетка 3м 044 052 003</v>
          </cell>
          <cell r="G255" t="str">
            <v>ЦП</v>
          </cell>
          <cell r="H255">
            <v>0</v>
          </cell>
          <cell r="I255">
            <v>430000000</v>
          </cell>
          <cell r="J255" t="str">
            <v>Кызылординская обл. г. Кызылорда, пгт. Тасбугет, ул. Амангельды 100</v>
          </cell>
          <cell r="K255" t="str">
            <v>Ноябрь, декабрь 2016</v>
          </cell>
          <cell r="L255" t="str">
            <v>Кызылординская обл., м/р "Акшабулак", склад "КГМ"</v>
          </cell>
          <cell r="M255" t="str">
            <v>DDP</v>
          </cell>
          <cell r="N255" t="str">
            <v>В течение 90 дней</v>
          </cell>
          <cell r="O255" t="str">
            <v>авансовый платеж-0%, оставшаяся часть в течении 30 рабочих дней с момента подписания акта приема-передачи поставленных товаров</v>
          </cell>
          <cell r="P255" t="str">
            <v>796</v>
          </cell>
          <cell r="Q255" t="str">
            <v>штука</v>
          </cell>
          <cell r="R255">
            <v>4</v>
          </cell>
          <cell r="S255">
            <v>1444.5</v>
          </cell>
          <cell r="T255">
            <v>5778</v>
          </cell>
          <cell r="U255">
            <v>6471.3600000000006</v>
          </cell>
          <cell r="W255">
            <v>2017</v>
          </cell>
        </row>
        <row r="256">
          <cell r="A256" t="str">
            <v>146 Т</v>
          </cell>
          <cell r="B256" t="str">
            <v>ТОО СП "КазГерМунай"</v>
          </cell>
          <cell r="C256" t="str">
            <v>26.51.33.900.005.01.0796.000000000003</v>
          </cell>
          <cell r="D256" t="str">
            <v>Рулетка</v>
          </cell>
          <cell r="E256" t="str">
            <v>из нержавеющей стали, шкала номинальной длины 5 м, ГОСТ 7502-98</v>
          </cell>
          <cell r="F256" t="str">
            <v>Рулетка 5м 044 052 005</v>
          </cell>
          <cell r="G256" t="str">
            <v>ЦП</v>
          </cell>
          <cell r="H256">
            <v>0</v>
          </cell>
          <cell r="I256">
            <v>430000000</v>
          </cell>
          <cell r="J256" t="str">
            <v>Кызылординская обл. г. Кызылорда, пгт. Тасбугет, ул. Амангельды 100</v>
          </cell>
          <cell r="K256" t="str">
            <v>Ноябрь, декабрь 2016</v>
          </cell>
          <cell r="L256" t="str">
            <v>Кызылординская обл., м/р "Акшабулак", склад "КГМ"</v>
          </cell>
          <cell r="M256" t="str">
            <v>DDP</v>
          </cell>
          <cell r="N256" t="str">
            <v>В течение 90 дней</v>
          </cell>
          <cell r="O256" t="str">
            <v>авансовый платеж-0%, оставшаяся часть в течении 30 рабочих дней с момента подписания акта приема-передачи поставленных товаров</v>
          </cell>
          <cell r="P256" t="str">
            <v>796</v>
          </cell>
          <cell r="Q256" t="str">
            <v>штука</v>
          </cell>
          <cell r="R256">
            <v>14</v>
          </cell>
          <cell r="S256">
            <v>1733.4</v>
          </cell>
          <cell r="T256">
            <v>24267.600000000002</v>
          </cell>
          <cell r="U256">
            <v>27179.712000000007</v>
          </cell>
          <cell r="W256">
            <v>2017</v>
          </cell>
        </row>
        <row r="257">
          <cell r="A257" t="str">
            <v>147 Т</v>
          </cell>
          <cell r="B257" t="str">
            <v>ТОО СП "КазГерМунай"</v>
          </cell>
          <cell r="C257" t="str">
            <v>26.51.33.900.005.01.0796.000000000004</v>
          </cell>
          <cell r="D257" t="str">
            <v>Рулетка</v>
          </cell>
          <cell r="E257" t="str">
            <v>из нержавеющей стали, шкала номинальной длины 10 м, ГОСТ 7502-98</v>
          </cell>
          <cell r="F257" t="str">
            <v>Рулетка 8м 044 052 008</v>
          </cell>
          <cell r="G257" t="str">
            <v>ЦП</v>
          </cell>
          <cell r="H257">
            <v>0</v>
          </cell>
          <cell r="I257">
            <v>430000000</v>
          </cell>
          <cell r="J257" t="str">
            <v>Кызылординская обл. г. Кызылорда, пгт. Тасбугет, ул. Амангельды 100</v>
          </cell>
          <cell r="K257" t="str">
            <v>Ноябрь, декабрь 2016</v>
          </cell>
          <cell r="L257" t="str">
            <v>Кызылординская обл., м/р "Акшабулак", склад "КГМ"</v>
          </cell>
          <cell r="M257" t="str">
            <v>DDP</v>
          </cell>
          <cell r="N257" t="str">
            <v>В течение 90 дней</v>
          </cell>
          <cell r="O257" t="str">
            <v>авансовый платеж-0%, оставшаяся часть в течении 30 рабочих дней с момента подписания акта приема-передачи поставленных товаров</v>
          </cell>
          <cell r="P257" t="str">
            <v>796</v>
          </cell>
          <cell r="Q257" t="str">
            <v>штука</v>
          </cell>
          <cell r="R257">
            <v>4</v>
          </cell>
          <cell r="S257">
            <v>2166.7500000000005</v>
          </cell>
          <cell r="T257">
            <v>8667.0000000000018</v>
          </cell>
          <cell r="U257">
            <v>9707.0400000000027</v>
          </cell>
          <cell r="W257">
            <v>2017</v>
          </cell>
        </row>
        <row r="258">
          <cell r="A258" t="str">
            <v>148 Т</v>
          </cell>
          <cell r="B258" t="str">
            <v>ТОО СП "КазГерМунай"</v>
          </cell>
          <cell r="C258" t="str">
            <v>28.13.32.000.061.00.0839.000000000000</v>
          </cell>
          <cell r="D258" t="str">
            <v>Комплект ремней</v>
          </cell>
          <cell r="E258" t="str">
            <v>для компрессорной установки</v>
          </cell>
          <cell r="F258" t="str">
            <v>Ремень для токарного станка комплект ременей CU 500</v>
          </cell>
          <cell r="G258" t="str">
            <v>ЦП</v>
          </cell>
          <cell r="H258">
            <v>0</v>
          </cell>
          <cell r="I258">
            <v>430000000</v>
          </cell>
          <cell r="J258" t="str">
            <v>Кызылординская обл. г. Кызылорда, пгт. Тасбугет, ул. Амангельды 100</v>
          </cell>
          <cell r="K258" t="str">
            <v>Ноябрь, декабрь 2016</v>
          </cell>
          <cell r="L258" t="str">
            <v>Кызылординская обл., м/р "Акшабулак", склад "КГМ"</v>
          </cell>
          <cell r="M258" t="str">
            <v>DDP</v>
          </cell>
          <cell r="N258" t="str">
            <v>В течение 90 дней</v>
          </cell>
          <cell r="O258" t="str">
            <v>авансовый платеж-0%, оставшаяся часть в течении 30 рабочих дней с момента подписания акта приема-передачи поставленных товаров</v>
          </cell>
          <cell r="P258" t="str">
            <v>839</v>
          </cell>
          <cell r="Q258" t="str">
            <v>Комплект</v>
          </cell>
          <cell r="R258">
            <v>2</v>
          </cell>
          <cell r="S258">
            <v>39806.14</v>
          </cell>
          <cell r="T258">
            <v>79612.28</v>
          </cell>
          <cell r="U258">
            <v>89165.753600000011</v>
          </cell>
          <cell r="W258">
            <v>2017</v>
          </cell>
        </row>
        <row r="259">
          <cell r="A259" t="str">
            <v>149 Т</v>
          </cell>
          <cell r="B259" t="str">
            <v>ТОО СП "КазГерМунай"</v>
          </cell>
          <cell r="C259" t="str">
            <v>28.11.33.000.009.00.0796.000000000000</v>
          </cell>
          <cell r="D259" t="str">
            <v>Уплотнение</v>
          </cell>
          <cell r="E259" t="str">
            <v xml:space="preserve">для насоса, </v>
          </cell>
          <cell r="F259" t="str">
            <v>Механическое уплотнение 3АНГК-22,150/80а (внутрибазовая перекачка). Тип: 47УТТ 00.00РЭ</v>
          </cell>
          <cell r="G259" t="str">
            <v>ОТП</v>
          </cell>
          <cell r="H259">
            <v>0</v>
          </cell>
          <cell r="I259">
            <v>430000000</v>
          </cell>
          <cell r="J259" t="str">
            <v>Кызылординская обл. г. Кызылорда, пгт. Тасбугет, ул. Амангельды 100</v>
          </cell>
          <cell r="K259" t="str">
            <v>Ноябрь, декабрь 2016</v>
          </cell>
          <cell r="L259" t="str">
            <v>Кызылординская обл., м/р "Акшабулак", склад "КГМ"</v>
          </cell>
          <cell r="M259" t="str">
            <v>DDP</v>
          </cell>
          <cell r="N259" t="str">
            <v>В течение 90 дней</v>
          </cell>
          <cell r="O259" t="str">
            <v>авансовый платеж-0%, оставшаяся часть в течении 30 рабочих дней с момента подписания акта приема-передачи поставленных товаров</v>
          </cell>
          <cell r="P259" t="str">
            <v>796</v>
          </cell>
          <cell r="Q259" t="str">
            <v>штука</v>
          </cell>
          <cell r="R259">
            <v>2</v>
          </cell>
          <cell r="S259">
            <v>456194.31</v>
          </cell>
          <cell r="T259">
            <v>0</v>
          </cell>
          <cell r="U259">
            <v>0</v>
          </cell>
          <cell r="W259">
            <v>2017</v>
          </cell>
          <cell r="X259" t="str">
            <v>Исключен;</v>
          </cell>
        </row>
        <row r="260">
          <cell r="A260" t="str">
            <v>150 Т</v>
          </cell>
          <cell r="B260" t="str">
            <v>ТОО СП "КазГерМунай"</v>
          </cell>
          <cell r="C260" t="str">
            <v>19.20.29.510.000.00.0112.000000000007</v>
          </cell>
          <cell r="D260" t="str">
            <v>Масло</v>
          </cell>
          <cell r="E260" t="str">
            <v>моторное, марка 10W-40, ГОСТ 12337-84</v>
          </cell>
          <cell r="F260" t="str">
            <v>Масло (Нуралы) DTE 10 EXCEL 15</v>
          </cell>
          <cell r="G260" t="str">
            <v>ОТП</v>
          </cell>
          <cell r="H260">
            <v>0</v>
          </cell>
          <cell r="I260">
            <v>430000000</v>
          </cell>
          <cell r="J260" t="str">
            <v>Кызылординская обл. г. Кызылорда, пгт. Тасбугет, ул. Амангельды 100</v>
          </cell>
          <cell r="K260" t="str">
            <v>Ноябрь, декабрь 2016</v>
          </cell>
          <cell r="L260" t="str">
            <v>Кызылординская обл., м/р "Акшабулак", склад "КГМ"</v>
          </cell>
          <cell r="M260" t="str">
            <v>DDP</v>
          </cell>
          <cell r="N260" t="str">
            <v>В течение 90 дней</v>
          </cell>
          <cell r="O260" t="str">
            <v>авансовый платеж-0%, оставшаяся часть в течении 30 рабочих дней с момента подписания акта приема-передачи поставленных товаров</v>
          </cell>
          <cell r="P260">
            <v>112</v>
          </cell>
          <cell r="Q260" t="str">
            <v>Литр</v>
          </cell>
          <cell r="R260">
            <v>1000</v>
          </cell>
          <cell r="S260">
            <v>1745</v>
          </cell>
          <cell r="T260">
            <v>0</v>
          </cell>
          <cell r="U260">
            <v>0</v>
          </cell>
          <cell r="W260">
            <v>2017</v>
          </cell>
          <cell r="X260" t="str">
            <v>459-СЗ от 23.02.17</v>
          </cell>
        </row>
        <row r="261">
          <cell r="A261" t="str">
            <v>151 Т</v>
          </cell>
          <cell r="B261" t="str">
            <v>ТОО СП "КазГерМунай"</v>
          </cell>
          <cell r="C261" t="str">
            <v>28.11.33.000.009.00.0796.000000000000</v>
          </cell>
          <cell r="D261" t="str">
            <v>Уплотнение</v>
          </cell>
          <cell r="E261" t="str">
            <v xml:space="preserve">для насоса, </v>
          </cell>
          <cell r="F261" t="str">
            <v>Механическое уплотнение к насосам Р-101АВС тип-CNH-B-100-315 GWX на насос Айвеллер</v>
          </cell>
          <cell r="G261" t="str">
            <v>ОТП</v>
          </cell>
          <cell r="H261">
            <v>0</v>
          </cell>
          <cell r="I261">
            <v>430000000</v>
          </cell>
          <cell r="J261" t="str">
            <v>Кызылординская обл. г. Кызылорда, пгт. Тасбугет, ул. Амангельды 100</v>
          </cell>
          <cell r="K261" t="str">
            <v>Ноябрь, декабрь 2016</v>
          </cell>
          <cell r="L261" t="str">
            <v>Кызылординская обл., м/р "Акшабулак", склад "КГМ"</v>
          </cell>
          <cell r="M261" t="str">
            <v>DDP</v>
          </cell>
          <cell r="N261" t="str">
            <v>В течение 90 дней</v>
          </cell>
          <cell r="O261" t="str">
            <v>авансовый платеж-0%, оставшаяся часть в течении 30 рабочих дней с момента подписания акта приема-передачи поставленных товаров</v>
          </cell>
          <cell r="P261" t="str">
            <v>796</v>
          </cell>
          <cell r="Q261" t="str">
            <v>штука</v>
          </cell>
          <cell r="R261">
            <v>4</v>
          </cell>
          <cell r="S261">
            <v>151100.29999999999</v>
          </cell>
          <cell r="T261">
            <v>604401.19999999995</v>
          </cell>
          <cell r="U261">
            <v>676929.34400000004</v>
          </cell>
          <cell r="W261">
            <v>2017</v>
          </cell>
        </row>
        <row r="262">
          <cell r="A262" t="str">
            <v>152 Т</v>
          </cell>
          <cell r="B262" t="str">
            <v>ТОО СП "КазГерМунай"</v>
          </cell>
          <cell r="C262" t="str">
            <v>28.14.13.900.014.00.0796.000000000004</v>
          </cell>
          <cell r="D262" t="str">
            <v>Клапан обратный</v>
          </cell>
          <cell r="E262" t="str">
            <v>стальной, тип присоединения - фланцевое, давление условное 4 Мпа, ГОСТ 27477-87</v>
          </cell>
          <cell r="F262" t="str">
            <v>Клапан обратный 2" ANSI 300 с шарнирно откидным диском, давление: класса 300. Торец: внутренняя резьба NPT, Материал корпуса: ASTM A216 WCB. Материал крышки: ASTM A216 WCB. Материал диска: A216 WCB</v>
          </cell>
          <cell r="G262" t="str">
            <v>ОТП</v>
          </cell>
          <cell r="H262">
            <v>60</v>
          </cell>
          <cell r="I262">
            <v>430000000</v>
          </cell>
          <cell r="J262" t="str">
            <v>Кызылординская обл. г. Кызылорда, пгт. Тасбугет, ул. Амангельды 100</v>
          </cell>
          <cell r="K262" t="str">
            <v>Ноябрь, декабрь 2016</v>
          </cell>
          <cell r="L262" t="str">
            <v>Кызылординская обл., м/р "Акшабулак", склад "КГМ"</v>
          </cell>
          <cell r="M262" t="str">
            <v>DDP</v>
          </cell>
          <cell r="N262" t="str">
            <v>В течение 90 дней</v>
          </cell>
          <cell r="O262" t="str">
            <v>авансовый платеж-30%, оставшаяся часть в течении 30 рабочих дней с момента подписания акта приема-передачи поставленных товаров</v>
          </cell>
          <cell r="P262" t="str">
            <v>796</v>
          </cell>
          <cell r="Q262" t="str">
            <v>штука</v>
          </cell>
          <cell r="R262">
            <v>50</v>
          </cell>
          <cell r="S262">
            <v>160241</v>
          </cell>
          <cell r="T262">
            <v>0</v>
          </cell>
          <cell r="U262">
            <v>0</v>
          </cell>
          <cell r="V262" t="str">
            <v>ТПХ</v>
          </cell>
          <cell r="W262">
            <v>2017</v>
          </cell>
          <cell r="X262" t="str">
            <v>Исключен;</v>
          </cell>
        </row>
        <row r="263">
          <cell r="A263" t="str">
            <v>153 Т</v>
          </cell>
          <cell r="B263" t="str">
            <v>ТОО СП "КазГерМунай"</v>
          </cell>
          <cell r="C263" t="str">
            <v xml:space="preserve">28.14.13.730.002.00.0796.000000000002 </v>
          </cell>
          <cell r="D263" t="str">
            <v xml:space="preserve">Кран </v>
          </cell>
          <cell r="E263" t="str">
            <v>шаровой, стальной, проходной, тип соединения фланцевое, условное давление 1,6 Мпа, ГОСТ 9702-87</v>
          </cell>
          <cell r="F263" t="str">
            <v>Кран шаровый  с ответными фланцами и шпильками  Кран шаровый 2" 900 ANSI:  Тип: свободно подвешеный шар.  Строение корпуса: двухсекционный. Давление:   класс 900.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с редуктором,   В комплекте с ответными фланцами и шпильками.</v>
          </cell>
          <cell r="G263" t="str">
            <v>ОТП</v>
          </cell>
          <cell r="H263">
            <v>60</v>
          </cell>
          <cell r="I263">
            <v>430000000</v>
          </cell>
          <cell r="J263" t="str">
            <v>Кызылординская обл. г. Кызылорда, пгт. Тасбугет, ул. Амангельды 100</v>
          </cell>
          <cell r="K263" t="str">
            <v>Ноябрь, декабрь 2016</v>
          </cell>
          <cell r="L263" t="str">
            <v>Кызылординская обл., м/р "Акшабулак", склад "КГМ"</v>
          </cell>
          <cell r="M263" t="str">
            <v>DDP</v>
          </cell>
          <cell r="N263" t="str">
            <v>В течение 90 дней</v>
          </cell>
          <cell r="O263" t="str">
            <v>авансовый платеж-30%, оставшаяся часть в течении 30 рабочих дней с момента подписания акта приема-передачи поставленных товаров</v>
          </cell>
          <cell r="P263" t="str">
            <v>796</v>
          </cell>
          <cell r="Q263" t="str">
            <v>штука</v>
          </cell>
          <cell r="R263">
            <v>10</v>
          </cell>
          <cell r="S263">
            <v>215371.2</v>
          </cell>
          <cell r="T263">
            <v>0</v>
          </cell>
          <cell r="U263">
            <v>0</v>
          </cell>
          <cell r="V263" t="str">
            <v>ТПХ</v>
          </cell>
          <cell r="W263">
            <v>2017</v>
          </cell>
        </row>
        <row r="264">
          <cell r="A264" t="str">
            <v>153-1 Т</v>
          </cell>
          <cell r="B264" t="str">
            <v>ТОО СП "КазГерМунай"</v>
          </cell>
          <cell r="C264" t="str">
            <v xml:space="preserve">28.14.13.730.002.00.0796.000000000002 </v>
          </cell>
          <cell r="D264" t="str">
            <v xml:space="preserve">Кран </v>
          </cell>
          <cell r="E264" t="str">
            <v>шаровой, стальной, проходной, тип соединения фланцевое, условное давление 1,6 Мпа, ГОСТ 9702-87</v>
          </cell>
          <cell r="F264" t="str">
            <v>Кран шаровый  с ответными фланцами и шпильками  Кран шаровый 2" 900 ANSI:  Тип: свободно подвешеный шар.  Строение корпуса: двухсекционный. Давление:   класс 900.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с редуктором,   В комплекте с ответными фланцами и шпильками.</v>
          </cell>
          <cell r="G264" t="str">
            <v>ОТП</v>
          </cell>
          <cell r="H264">
            <v>60</v>
          </cell>
          <cell r="I264">
            <v>430000000</v>
          </cell>
          <cell r="J264" t="str">
            <v>Кызылординская обл. г. Кызылорда, пгт. Тасбугет, ул. Амангельды 100</v>
          </cell>
          <cell r="K264" t="str">
            <v>Март, апрель</v>
          </cell>
          <cell r="L264" t="str">
            <v>Кызылординская обл., м/р "Акшабулак", склад "КГМ"</v>
          </cell>
          <cell r="M264" t="str">
            <v>DDP</v>
          </cell>
          <cell r="N264" t="str">
            <v>В течение 90 дней</v>
          </cell>
          <cell r="O264" t="str">
            <v>авансовый платеж-30%, оставшаяся часть в течении 30 рабочих дней с момента подписания акта приема-передачи поставленных товаров</v>
          </cell>
          <cell r="P264" t="str">
            <v>796</v>
          </cell>
          <cell r="Q264" t="str">
            <v>штука</v>
          </cell>
          <cell r="R264">
            <v>4</v>
          </cell>
          <cell r="S264">
            <v>215371.2</v>
          </cell>
          <cell r="T264">
            <v>861484.8</v>
          </cell>
          <cell r="U264">
            <v>964862.97600000014</v>
          </cell>
          <cell r="V264" t="str">
            <v>ТПХ</v>
          </cell>
          <cell r="W264">
            <v>2017</v>
          </cell>
          <cell r="X264" t="str">
            <v>11; 18; 20; 21;</v>
          </cell>
        </row>
        <row r="265">
          <cell r="A265" t="str">
            <v>154 Т</v>
          </cell>
          <cell r="B265" t="str">
            <v>ТОО СП "КазГерМунай"</v>
          </cell>
          <cell r="C265" t="str">
            <v>28.14.13.730.002.00.0796.000000000012</v>
          </cell>
          <cell r="D265" t="str">
            <v xml:space="preserve">Кран </v>
          </cell>
          <cell r="E265" t="str">
            <v xml:space="preserve"> шаровой, стальной, проходной, тип соединения фланцевое, условное давление 8 Мпа, ГОСТ 9702-87</v>
          </cell>
          <cell r="F265" t="str">
            <v>"Кран шаровый 4" ANSI 600, Торец: фланецый</v>
          </cell>
          <cell r="G265" t="str">
            <v>ОТП</v>
          </cell>
          <cell r="H265">
            <v>60</v>
          </cell>
          <cell r="I265">
            <v>430000000</v>
          </cell>
          <cell r="J265" t="str">
            <v>Кызылординская обл. г. Кызылорда, пгт. Тасбугет, ул. Амангельды 100</v>
          </cell>
          <cell r="K265" t="str">
            <v>Ноябрь, декабрь 2016</v>
          </cell>
          <cell r="L265" t="str">
            <v>Кызылординская обл., м/р "Акшабулак", склад "КГМ"</v>
          </cell>
          <cell r="M265" t="str">
            <v>DDP</v>
          </cell>
          <cell r="N265" t="str">
            <v>В течение 90 дней</v>
          </cell>
          <cell r="O265" t="str">
            <v>авансовый платеж-30%, оставшаяся часть в течении 30 рабочих дней с момента подписания акта приема-передачи поставленных товаров</v>
          </cell>
          <cell r="P265" t="str">
            <v>796</v>
          </cell>
          <cell r="Q265" t="str">
            <v>штука</v>
          </cell>
          <cell r="R265">
            <v>10</v>
          </cell>
          <cell r="S265">
            <v>271933.33</v>
          </cell>
          <cell r="T265">
            <v>0</v>
          </cell>
          <cell r="U265">
            <v>0</v>
          </cell>
          <cell r="V265" t="str">
            <v>ТПХ</v>
          </cell>
          <cell r="W265">
            <v>2017</v>
          </cell>
          <cell r="X265" t="str">
            <v>2388-СЗ от 14.12.16</v>
          </cell>
        </row>
        <row r="266">
          <cell r="A266" t="str">
            <v>155 Т</v>
          </cell>
          <cell r="B266" t="str">
            <v>ТОО СП "КазГерМунай"</v>
          </cell>
          <cell r="C266" t="str">
            <v>28.14.13.730.002.00.0796.000000000012</v>
          </cell>
          <cell r="D266" t="str">
            <v xml:space="preserve">Кран </v>
          </cell>
          <cell r="E266" t="str">
            <v xml:space="preserve"> шаровой, стальной, проходной, тип соединения фланцевое, условное давление 8 Мпа, ГОСТ 9702-87</v>
          </cell>
          <cell r="F266" t="str">
            <v>Кран шаровый 6"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v>
          </cell>
          <cell r="G266" t="str">
            <v>ОТП</v>
          </cell>
          <cell r="H266">
            <v>60</v>
          </cell>
          <cell r="I266">
            <v>430000000</v>
          </cell>
          <cell r="J266" t="str">
            <v>Кызылординская обл. г. Кызылорда, пгт. Тасбугет, ул. Амангельды 100</v>
          </cell>
          <cell r="K266" t="str">
            <v>Ноябрь, декабрь 2016</v>
          </cell>
          <cell r="L266" t="str">
            <v>Кызылординская обл., м/р "Акшабулак", склад "КГМ"</v>
          </cell>
          <cell r="M266" t="str">
            <v>DDP</v>
          </cell>
          <cell r="N266" t="str">
            <v>В течение 90 дней</v>
          </cell>
          <cell r="O266" t="str">
            <v>авансовый платеж-30%, оставшаяся часть в течении 30 рабочих дней с момента подписания акта приема-передачи поставленных товаров</v>
          </cell>
          <cell r="P266" t="str">
            <v>796</v>
          </cell>
          <cell r="Q266" t="str">
            <v>штука</v>
          </cell>
          <cell r="R266">
            <v>10</v>
          </cell>
          <cell r="S266">
            <v>365260.85</v>
          </cell>
          <cell r="T266">
            <v>0</v>
          </cell>
          <cell r="U266">
            <v>0</v>
          </cell>
          <cell r="V266" t="str">
            <v>ТПХ</v>
          </cell>
          <cell r="W266">
            <v>2017</v>
          </cell>
          <cell r="X266" t="str">
            <v>2388-СЗ от 14.12.16</v>
          </cell>
        </row>
        <row r="267">
          <cell r="A267" t="str">
            <v>155-1 Т</v>
          </cell>
          <cell r="B267" t="str">
            <v>ТОО СП "КазГерМунай"</v>
          </cell>
          <cell r="C267" t="str">
            <v>28.14.13.730.002.00.0796.000000000012</v>
          </cell>
          <cell r="D267" t="str">
            <v xml:space="preserve">Кран </v>
          </cell>
          <cell r="E267" t="str">
            <v xml:space="preserve"> шаровой, стальной, проходной, тип соединения фланцевое, условное давление 8 Мпа, ГОСТ 9702-87</v>
          </cell>
          <cell r="F267" t="str">
            <v>Кран шаровый 6"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v>
          </cell>
          <cell r="G267" t="str">
            <v>ОТП</v>
          </cell>
          <cell r="H267">
            <v>60</v>
          </cell>
          <cell r="I267">
            <v>430000000</v>
          </cell>
          <cell r="J267" t="str">
            <v>Кызылординская обл. г. Кызылорда, пгт. Тасбугет, ул. Амангельды 100</v>
          </cell>
          <cell r="K267" t="str">
            <v>Ноябрь, декабрь 2016</v>
          </cell>
          <cell r="L267" t="str">
            <v>Кызылординская обл., м/р "Акшабулак", склад "КГМ"</v>
          </cell>
          <cell r="M267" t="str">
            <v>DDP</v>
          </cell>
          <cell r="N267" t="str">
            <v>В течение 90 дней</v>
          </cell>
          <cell r="O267" t="str">
            <v>авансовый платеж-30%, оставшаяся часть в течении 30 рабочих дней с момента подписания акта приема-передачи поставленных товаров</v>
          </cell>
          <cell r="P267" t="str">
            <v>796</v>
          </cell>
          <cell r="Q267" t="str">
            <v>штука</v>
          </cell>
          <cell r="R267">
            <v>10</v>
          </cell>
          <cell r="S267">
            <v>365260.85</v>
          </cell>
          <cell r="T267">
            <v>0</v>
          </cell>
          <cell r="U267">
            <v>0</v>
          </cell>
          <cell r="V267" t="str">
            <v>ТПХ</v>
          </cell>
          <cell r="W267">
            <v>2017</v>
          </cell>
          <cell r="X267" t="str">
            <v>Исключен;</v>
          </cell>
        </row>
        <row r="268">
          <cell r="A268" t="str">
            <v>156 Т</v>
          </cell>
          <cell r="B268" t="str">
            <v>ТОО СП "КазГерМунай"</v>
          </cell>
          <cell r="C268" t="str">
            <v>28.14.13.730.002.00.0796.000000000012</v>
          </cell>
          <cell r="D268" t="str">
            <v xml:space="preserve">Кран </v>
          </cell>
          <cell r="E268" t="str">
            <v xml:space="preserve"> шаровой, стальной, проходной, тип соединения фланцевое, условное давление 8 Мпа, ГОСТ 9702-87</v>
          </cell>
          <cell r="F268" t="str">
            <v>Кран шаровый  с ответными фланцами и шпильками  Кран шаровый 8"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v>
          </cell>
          <cell r="G268" t="str">
            <v>ОТП</v>
          </cell>
          <cell r="H268">
            <v>60</v>
          </cell>
          <cell r="I268">
            <v>430000000</v>
          </cell>
          <cell r="J268" t="str">
            <v>Кызылординская обл. г. Кызылорда, пгт. Тасбугет, ул. Амангельды 100</v>
          </cell>
          <cell r="K268" t="str">
            <v>Ноябрь, декабрь 2016</v>
          </cell>
          <cell r="L268" t="str">
            <v>Кызылординская обл., м/р "Акшабулак", склад "КГМ"</v>
          </cell>
          <cell r="M268" t="str">
            <v>DDP</v>
          </cell>
          <cell r="N268" t="str">
            <v>В течение 90 дней</v>
          </cell>
          <cell r="O268" t="str">
            <v>авансовый платеж-30%, оставшаяся часть в течении 30 рабочих дней с момента подписания акта приема-передачи поставленных товаров</v>
          </cell>
          <cell r="P268" t="str">
            <v>796</v>
          </cell>
          <cell r="Q268" t="str">
            <v>штука</v>
          </cell>
          <cell r="R268">
            <v>6</v>
          </cell>
          <cell r="S268">
            <v>704410.42</v>
          </cell>
          <cell r="T268">
            <v>0</v>
          </cell>
          <cell r="U268">
            <v>0</v>
          </cell>
          <cell r="V268" t="str">
            <v>ТПХ</v>
          </cell>
          <cell r="W268">
            <v>2017</v>
          </cell>
          <cell r="X268" t="str">
            <v>2388-СЗ от 14.12.16</v>
          </cell>
        </row>
        <row r="269">
          <cell r="A269" t="str">
            <v>157 Т</v>
          </cell>
          <cell r="B269" t="str">
            <v>ТОО СП "КазГерМунай"</v>
          </cell>
          <cell r="C269" t="str">
            <v>28.14.13.730.002.00.0796.000000000012</v>
          </cell>
          <cell r="D269" t="str">
            <v xml:space="preserve">Кран </v>
          </cell>
          <cell r="E269" t="str">
            <v xml:space="preserve"> шаровой, стальной, проходной, тип соединения фланцевое, условное давление 8 Мпа, ГОСТ 9702-87</v>
          </cell>
          <cell r="F269" t="str">
            <v>Кран шаровый 8"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v>
          </cell>
          <cell r="G269" t="str">
            <v>ОТП</v>
          </cell>
          <cell r="H269">
            <v>60</v>
          </cell>
          <cell r="I269">
            <v>430000000</v>
          </cell>
          <cell r="J269" t="str">
            <v>Кызылординская обл. г. Кызылорда, пгт. Тасбугет, ул. Амангельды 100</v>
          </cell>
          <cell r="K269" t="str">
            <v>Ноябрь, декабрь 2016</v>
          </cell>
          <cell r="L269" t="str">
            <v>Кызылординская обл., м/р "Акшабулак", склад "КГМ"</v>
          </cell>
          <cell r="M269" t="str">
            <v>DDP</v>
          </cell>
          <cell r="N269" t="str">
            <v>В течение 90 дней</v>
          </cell>
          <cell r="O269" t="str">
            <v>авансовый платеж-30%, оставшаяся часть в течении 30 рабочих дней с момента подписания акта приема-передачи поставленных товаров</v>
          </cell>
          <cell r="P269" t="str">
            <v>796</v>
          </cell>
          <cell r="Q269" t="str">
            <v>штука</v>
          </cell>
          <cell r="R269">
            <v>6</v>
          </cell>
          <cell r="S269">
            <v>803027.87</v>
          </cell>
          <cell r="T269">
            <v>0</v>
          </cell>
          <cell r="U269">
            <v>0</v>
          </cell>
          <cell r="V269" t="str">
            <v>ТПХ</v>
          </cell>
          <cell r="W269">
            <v>2017</v>
          </cell>
          <cell r="X269" t="str">
            <v>2388-СЗ от 14.12.16</v>
          </cell>
        </row>
        <row r="270">
          <cell r="A270" t="str">
            <v>158 Т</v>
          </cell>
          <cell r="B270" t="str">
            <v>ТОО СП "КазГерМунай"</v>
          </cell>
          <cell r="C270" t="str">
            <v>24.10.31.900.000.01.0168.000000000003</v>
          </cell>
          <cell r="D270" t="str">
            <v xml:space="preserve">Лист </v>
          </cell>
          <cell r="E270" t="str">
            <v xml:space="preserve"> стальной, горячекатанный, б-2 мм, ГОСТ 19903-74</v>
          </cell>
          <cell r="F270" t="str">
            <v>Лист Толщ. 2мм  ГОСТ 16523-89</v>
          </cell>
          <cell r="G270" t="str">
            <v>ЦП</v>
          </cell>
          <cell r="H270">
            <v>0</v>
          </cell>
          <cell r="I270">
            <v>430000000</v>
          </cell>
          <cell r="J270" t="str">
            <v>Кызылординская обл. г. Кызылорда, пгт. Тасбугет, ул. Амангельды 100</v>
          </cell>
          <cell r="K270" t="str">
            <v>Ноябрь, декабрь 2016</v>
          </cell>
          <cell r="L270" t="str">
            <v>Кызылординская обл., м/р "Акшабулак", склад "КГМ"</v>
          </cell>
          <cell r="M270" t="str">
            <v>DDP</v>
          </cell>
          <cell r="N270" t="str">
            <v>В течение 90 дней</v>
          </cell>
          <cell r="O270" t="str">
            <v>авансовый платеж-0%, оставшаяся часть в течении 30 рабочих дней с момента подписания акта приема-передачи поставленных товаров</v>
          </cell>
          <cell r="P270" t="str">
            <v xml:space="preserve"> 168</v>
          </cell>
          <cell r="Q270" t="str">
            <v>Тонна (метрическая)</v>
          </cell>
          <cell r="R270">
            <v>0.5</v>
          </cell>
          <cell r="S270">
            <v>192600</v>
          </cell>
          <cell r="T270">
            <v>96300</v>
          </cell>
          <cell r="U270">
            <v>107856.00000000001</v>
          </cell>
          <cell r="W270">
            <v>2017</v>
          </cell>
        </row>
        <row r="271">
          <cell r="A271" t="str">
            <v>159 Т</v>
          </cell>
          <cell r="B271" t="str">
            <v>ТОО СП "КазГерМунай"</v>
          </cell>
          <cell r="C271" t="str">
            <v>24.10.31.900.000.01.0168.000000000004</v>
          </cell>
          <cell r="D271" t="str">
            <v xml:space="preserve">Лист </v>
          </cell>
          <cell r="E271" t="str">
            <v>стальной, горячекатанный, б-3 мм, ГОСТ 19903-74</v>
          </cell>
          <cell r="F271" t="str">
            <v>Лист Толщ. 3мм  ГОСТ ГОСТ 16523-89</v>
          </cell>
          <cell r="G271" t="str">
            <v>ЦП</v>
          </cell>
          <cell r="H271">
            <v>0</v>
          </cell>
          <cell r="I271">
            <v>430000000</v>
          </cell>
          <cell r="J271" t="str">
            <v>Кызылординская обл. г. Кызылорда, пгт. Тасбугет, ул. Амангельды 100</v>
          </cell>
          <cell r="K271" t="str">
            <v>Ноябрь, декабрь 2016</v>
          </cell>
          <cell r="L271" t="str">
            <v>Кызылординская обл., м/р "Акшабулак", склад "КГМ"</v>
          </cell>
          <cell r="M271" t="str">
            <v>DDP</v>
          </cell>
          <cell r="N271" t="str">
            <v>В течение 90 дней</v>
          </cell>
          <cell r="O271" t="str">
            <v>авансовый платеж-0%, оставшаяся часть в течении 30 рабочих дней с момента подписания акта приема-передачи поставленных товаров</v>
          </cell>
          <cell r="P271" t="str">
            <v xml:space="preserve"> 168</v>
          </cell>
          <cell r="Q271" t="str">
            <v>Тонна (метрическая)</v>
          </cell>
          <cell r="R271">
            <v>0.5</v>
          </cell>
          <cell r="S271">
            <v>214000</v>
          </cell>
          <cell r="T271">
            <v>107000</v>
          </cell>
          <cell r="U271">
            <v>119840.00000000001</v>
          </cell>
          <cell r="W271">
            <v>2017</v>
          </cell>
        </row>
        <row r="272">
          <cell r="A272" t="str">
            <v>160 Т</v>
          </cell>
          <cell r="B272" t="str">
            <v>ТОО СП "КазГерМунай"</v>
          </cell>
          <cell r="C272" t="str">
            <v xml:space="preserve">20.11.11.700.000.04.5108.000000000000 </v>
          </cell>
          <cell r="D272" t="str">
            <v xml:space="preserve">Кислород </v>
          </cell>
          <cell r="E272" t="str">
            <v>высокой чистоты</v>
          </cell>
          <cell r="F272" t="str">
            <v>Кислород газообразный технический ГОСТ 5583-78 сорт 1 - объёмная доля кислорода не менее 99,7%.</v>
          </cell>
          <cell r="G272" t="str">
            <v>ОИ</v>
          </cell>
          <cell r="H272">
            <v>60</v>
          </cell>
          <cell r="I272">
            <v>430000000</v>
          </cell>
          <cell r="J272" t="str">
            <v>Кызылординская обл. г. Кызылорда, пгт. Тасбугет, ул. Амангельды 100</v>
          </cell>
          <cell r="K272" t="str">
            <v>Ноябрь, декабрь 2016</v>
          </cell>
          <cell r="L272" t="str">
            <v>Кызылординская обл., м/р "Акшабулак", склад "КГМ"</v>
          </cell>
          <cell r="M272" t="str">
            <v>DDP</v>
          </cell>
          <cell r="N272" t="str">
            <v>В течение 90 дней</v>
          </cell>
          <cell r="O272" t="str">
            <v>авансовый платеж-30%, оставшаяся часть в течении 30 рабочих дней с момента подписания акта приема-передачи поставленных товаров</v>
          </cell>
          <cell r="P272" t="str">
            <v>5108</v>
          </cell>
          <cell r="Q272" t="str">
            <v>Один баллон</v>
          </cell>
          <cell r="R272">
            <v>65</v>
          </cell>
          <cell r="S272">
            <v>5671</v>
          </cell>
          <cell r="T272">
            <v>0</v>
          </cell>
          <cell r="U272">
            <v>0</v>
          </cell>
          <cell r="V272" t="str">
            <v>ТПХ</v>
          </cell>
          <cell r="W272">
            <v>2017</v>
          </cell>
        </row>
        <row r="273">
          <cell r="A273" t="str">
            <v>160-1 Т</v>
          </cell>
          <cell r="B273" t="str">
            <v>ТОО СП "КазГерМунай"</v>
          </cell>
          <cell r="C273" t="str">
            <v xml:space="preserve">20.11.11.700.000.04.5108.000000000000 </v>
          </cell>
          <cell r="D273" t="str">
            <v xml:space="preserve">Кислород </v>
          </cell>
          <cell r="E273" t="str">
            <v>высокой чистоты</v>
          </cell>
          <cell r="F273" t="str">
            <v>Кислород газообразный технический ГОСТ 5583-78 сорт 1 - объёмная доля кислорода не менее 99,7%.</v>
          </cell>
          <cell r="G273" t="str">
            <v>ОИ</v>
          </cell>
          <cell r="H273">
            <v>60</v>
          </cell>
          <cell r="I273">
            <v>430000000</v>
          </cell>
          <cell r="J273" t="str">
            <v>Кызылординская обл. г. Кызылорда, пгт. Тасбугет, ул. Амангельды 100</v>
          </cell>
          <cell r="K273" t="str">
            <v>Апрель, май</v>
          </cell>
          <cell r="L273" t="str">
            <v>Кызылординская обл., м/р "Акшабулак", склад "КГМ"</v>
          </cell>
          <cell r="M273" t="str">
            <v>DDP</v>
          </cell>
          <cell r="N273" t="str">
            <v>В течение 90 дней</v>
          </cell>
          <cell r="O273" t="str">
            <v>авансовый платеж-30%, оставшаяся часть в течении 30 рабочих дней с момента подписания акта приема-передачи поставленных товаров</v>
          </cell>
          <cell r="P273" t="str">
            <v>5108</v>
          </cell>
          <cell r="Q273" t="str">
            <v>Один баллон</v>
          </cell>
          <cell r="R273">
            <v>5</v>
          </cell>
          <cell r="S273">
            <v>5671</v>
          </cell>
          <cell r="T273">
            <v>0</v>
          </cell>
          <cell r="U273">
            <v>0</v>
          </cell>
          <cell r="V273" t="str">
            <v>ТПХ</v>
          </cell>
          <cell r="W273">
            <v>2017</v>
          </cell>
          <cell r="X273" t="str">
            <v>2388-СЗ от 14.12.16</v>
          </cell>
        </row>
        <row r="274">
          <cell r="A274" t="str">
            <v>161 Т</v>
          </cell>
          <cell r="B274" t="str">
            <v>ТОО СП "КазГерМунай"</v>
          </cell>
          <cell r="C274" t="str">
            <v>28.13.31.000.031.00.0796.000000000001</v>
          </cell>
          <cell r="D274" t="str">
            <v>Подшипник</v>
          </cell>
          <cell r="E274" t="str">
            <v>для насоса</v>
          </cell>
          <cell r="F274" t="str">
            <v>Подшипники шариковые 2-х рядные 23122-х рядные 2312 (1612) ГОСТ 520-2002 для ЦНС 105/294</v>
          </cell>
          <cell r="G274" t="str">
            <v>ОТП</v>
          </cell>
          <cell r="H274">
            <v>0</v>
          </cell>
          <cell r="I274">
            <v>430000000</v>
          </cell>
          <cell r="J274" t="str">
            <v>Кызылординская обл. г. Кызылорда, пгт. Тасбугет, ул. Амангельды 100</v>
          </cell>
          <cell r="K274" t="str">
            <v>Ноябрь, декабрь 2016</v>
          </cell>
          <cell r="L274" t="str">
            <v>Кызылординская обл., м/р "Акшабулак", склад "КГМ"</v>
          </cell>
          <cell r="M274" t="str">
            <v>DDP</v>
          </cell>
          <cell r="N274" t="str">
            <v>В течение 90 дней</v>
          </cell>
          <cell r="O274" t="str">
            <v>авансовый платеж-0%, оставшаяся часть в течении 30 рабочих дней с момента подписания акта приема-передачи поставленных товаров</v>
          </cell>
          <cell r="P274" t="str">
            <v>796</v>
          </cell>
          <cell r="Q274" t="str">
            <v>штука</v>
          </cell>
          <cell r="R274">
            <v>20</v>
          </cell>
          <cell r="S274">
            <v>13744.813400000001</v>
          </cell>
          <cell r="T274">
            <v>0</v>
          </cell>
          <cell r="U274">
            <v>0</v>
          </cell>
          <cell r="W274">
            <v>2017</v>
          </cell>
          <cell r="X274" t="str">
            <v>Исключен на осн. 793-СЗ от 20.04.17г.</v>
          </cell>
        </row>
        <row r="275">
          <cell r="A275" t="str">
            <v>162 Т</v>
          </cell>
          <cell r="B275" t="str">
            <v>ТОО СП "КазГерМунай"</v>
          </cell>
          <cell r="C275" t="str">
            <v>28.13.31.000.031.00.0796.000000000001</v>
          </cell>
          <cell r="D275" t="str">
            <v>Подшипник</v>
          </cell>
          <cell r="E275" t="str">
            <v>для насоса</v>
          </cell>
          <cell r="F275" t="str">
            <v>Подшипник типа: 6301 2RS, закрытого типа, для привода дизельного насоса котельной установки ТА - 61.</v>
          </cell>
          <cell r="G275" t="str">
            <v>ОТП</v>
          </cell>
          <cell r="H275">
            <v>0</v>
          </cell>
          <cell r="I275">
            <v>430000000</v>
          </cell>
          <cell r="J275" t="str">
            <v>Кызылординская обл. г. Кызылорда, пгт. Тасбугет, ул. Амангельды 100</v>
          </cell>
          <cell r="K275" t="str">
            <v>Ноябрь, декабрь 2016</v>
          </cell>
          <cell r="L275" t="str">
            <v>Кызылординская обл., м/р "Акшабулак", склад "КГМ"</v>
          </cell>
          <cell r="M275" t="str">
            <v>DDP</v>
          </cell>
          <cell r="N275" t="str">
            <v>В течение 90 дней</v>
          </cell>
          <cell r="O275" t="str">
            <v>авансовый платеж-0%, оставшаяся часть в течении 30 рабочих дней с момента подписания акта приема-передачи поставленных товаров</v>
          </cell>
          <cell r="P275" t="str">
            <v>796</v>
          </cell>
          <cell r="Q275" t="str">
            <v>штука</v>
          </cell>
          <cell r="R275">
            <v>10</v>
          </cell>
          <cell r="S275">
            <v>4333.5000000000009</v>
          </cell>
          <cell r="T275">
            <v>43335.000000000007</v>
          </cell>
          <cell r="U275">
            <v>48535.200000000012</v>
          </cell>
          <cell r="W275">
            <v>2017</v>
          </cell>
        </row>
        <row r="276">
          <cell r="A276" t="str">
            <v>163 Т</v>
          </cell>
          <cell r="B276" t="str">
            <v>ТОО СП "КазГерМунай"</v>
          </cell>
          <cell r="C276" t="str">
            <v>19.20.31.200.000.00.0113.000000000000</v>
          </cell>
          <cell r="D276" t="str">
            <v>Пропан</v>
          </cell>
          <cell r="E276" t="str">
            <v xml:space="preserve"> автомобильный, массовая доля сероводорода не более 0,003 %, интенсивность запаха не менее 3 баллов, ГОСТ 12337-84</v>
          </cell>
          <cell r="F276" t="str">
            <v>Тех. пропан R-290 99.5%</v>
          </cell>
          <cell r="G276" t="str">
            <v>ОТП</v>
          </cell>
          <cell r="H276">
            <v>0</v>
          </cell>
          <cell r="I276">
            <v>430000000</v>
          </cell>
          <cell r="J276" t="str">
            <v>Кызылординская обл. г. Кызылорда, пгт. Тасбугет, ул. Амангельды 100</v>
          </cell>
          <cell r="K276" t="str">
            <v>Ноябрь, декабрь 2016</v>
          </cell>
          <cell r="L276" t="str">
            <v>Кызылординская обл., м/р "Акшабулак", склад "КГМ"</v>
          </cell>
          <cell r="M276" t="str">
            <v>DDP</v>
          </cell>
          <cell r="N276" t="str">
            <v>В течение 90 дней</v>
          </cell>
          <cell r="O276" t="str">
            <v>авансовый платеж-0%, оставшаяся часть в течении 30 рабочих дней с момента подписания акта приема-передачи поставленных товаров</v>
          </cell>
          <cell r="P276">
            <v>113</v>
          </cell>
          <cell r="Q276" t="str">
            <v>Метр кубический</v>
          </cell>
          <cell r="R276">
            <v>20</v>
          </cell>
          <cell r="S276">
            <v>866727</v>
          </cell>
          <cell r="T276">
            <v>17334540</v>
          </cell>
          <cell r="U276">
            <v>19414684.800000001</v>
          </cell>
          <cell r="W276">
            <v>2017</v>
          </cell>
        </row>
        <row r="277">
          <cell r="A277" t="str">
            <v>164 Т</v>
          </cell>
          <cell r="B277" t="str">
            <v>ТОО СП "КазГерМунай"</v>
          </cell>
          <cell r="C277" t="str">
            <v>20.14.19.100.000.00.0166.000000000000</v>
          </cell>
          <cell r="D277" t="str">
            <v>Фреон</v>
          </cell>
          <cell r="E277" t="str">
            <v>марка R-410а</v>
          </cell>
          <cell r="F277" t="str">
            <v>Фреон R-22</v>
          </cell>
          <cell r="G277" t="str">
            <v>ОТП</v>
          </cell>
          <cell r="H277">
            <v>0</v>
          </cell>
          <cell r="I277">
            <v>430000000</v>
          </cell>
          <cell r="J277" t="str">
            <v>Кызылординская обл. г. Кызылорда, пгт. Тасбугет, ул. Амангельды 100</v>
          </cell>
          <cell r="K277" t="str">
            <v>Ноябрь, декабрь 2016</v>
          </cell>
          <cell r="L277" t="str">
            <v>Кызылординская обл., м/р "Акшабулак", склад "КГМ"</v>
          </cell>
          <cell r="M277" t="str">
            <v>DDP</v>
          </cell>
          <cell r="N277" t="str">
            <v>В течение 90 дней</v>
          </cell>
          <cell r="O277" t="str">
            <v>авансовый платеж-0%, оставшаяся часть в течении 30 рабочих дней с момента подписания акта приема-передачи поставленных товаров</v>
          </cell>
          <cell r="P277">
            <v>166</v>
          </cell>
          <cell r="Q277" t="str">
            <v>Килограмм</v>
          </cell>
          <cell r="R277">
            <v>5000</v>
          </cell>
          <cell r="S277">
            <v>2595</v>
          </cell>
          <cell r="T277">
            <v>12975000</v>
          </cell>
          <cell r="U277">
            <v>14532000.000000002</v>
          </cell>
          <cell r="W277">
            <v>2017</v>
          </cell>
        </row>
        <row r="278">
          <cell r="A278" t="str">
            <v>165 Т</v>
          </cell>
          <cell r="B278" t="str">
            <v>ТОО СП "КазГерМунай"</v>
          </cell>
          <cell r="C278" t="str">
            <v>28.13.31.000.031.00.0796.000000000001</v>
          </cell>
          <cell r="D278" t="str">
            <v>Подшипник</v>
          </cell>
          <cell r="E278" t="str">
            <v>для насоса</v>
          </cell>
          <cell r="F278" t="str">
            <v>Подшипник  двухрядный на сферических роликах (роликовый) 22319 Е В 33 М.</v>
          </cell>
          <cell r="G278" t="str">
            <v>ОТП</v>
          </cell>
          <cell r="H278">
            <v>0</v>
          </cell>
          <cell r="I278">
            <v>430000000</v>
          </cell>
          <cell r="J278" t="str">
            <v>Кызылординская обл. г. Кызылорда, пгт. Тасбугет, ул. Амангельды 100</v>
          </cell>
          <cell r="K278" t="str">
            <v>Ноябрь, декабрь 2016</v>
          </cell>
          <cell r="L278" t="str">
            <v>Кызылординская обл., м/р "Акшабулак", склад "КГМ"</v>
          </cell>
          <cell r="M278" t="str">
            <v>DDP</v>
          </cell>
          <cell r="N278" t="str">
            <v>В течение 90 дней</v>
          </cell>
          <cell r="O278" t="str">
            <v>авансовый платеж-0%, оставшаяся часть в течении 30 рабочих дней с момента подписания акта приема-передачи поставленных товаров</v>
          </cell>
          <cell r="P278" t="str">
            <v>796</v>
          </cell>
          <cell r="Q278" t="str">
            <v>штука</v>
          </cell>
          <cell r="R278">
            <v>4</v>
          </cell>
          <cell r="S278">
            <v>133022.39999999999</v>
          </cell>
          <cell r="T278">
            <v>0</v>
          </cell>
          <cell r="U278">
            <v>0</v>
          </cell>
          <cell r="W278">
            <v>2017</v>
          </cell>
          <cell r="X278" t="str">
            <v>Исключен на осн. 793-СЗ от 20.04.17г.</v>
          </cell>
        </row>
        <row r="279">
          <cell r="A279" t="str">
            <v>166 Т</v>
          </cell>
          <cell r="B279" t="str">
            <v>ТОО СП "КазГерМунай"</v>
          </cell>
          <cell r="C279" t="str">
            <v>20.52.10.900.003.00.0796.000000000000</v>
          </cell>
          <cell r="D279" t="str">
            <v>Клей - герметик</v>
          </cell>
          <cell r="E279" t="str">
            <v>жидкий, анаэробный, для надежной фиксации металлов</v>
          </cell>
          <cell r="F279" t="str">
            <v>«Силопласт» PW 230-FP Для трубы, Dу  20 - 25, размер 50 х 760.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v>
          </cell>
          <cell r="G279" t="str">
            <v>ЦП</v>
          </cell>
          <cell r="H279">
            <v>0</v>
          </cell>
          <cell r="I279">
            <v>430000000</v>
          </cell>
          <cell r="J279" t="str">
            <v>Кызылординская обл. г. Кызылорда, пгт. Тасбугет, ул. Амангельды 100</v>
          </cell>
          <cell r="K279" t="str">
            <v>Январь, Февраль</v>
          </cell>
          <cell r="L279" t="str">
            <v>Кызылординская обл., м/р "Акшабулак", склад "КГМ"</v>
          </cell>
          <cell r="M279" t="str">
            <v>DDP</v>
          </cell>
          <cell r="N279" t="str">
            <v>В течение 90 дней</v>
          </cell>
          <cell r="O279" t="str">
            <v>авансовый платеж-0%, оставшаяся часть в течении 30 рабочих дней с момента подписания акта приема-передачи поставленных товаров</v>
          </cell>
          <cell r="P279" t="str">
            <v>796</v>
          </cell>
          <cell r="Q279" t="str">
            <v>штука</v>
          </cell>
          <cell r="R279">
            <v>10</v>
          </cell>
          <cell r="S279">
            <v>5542.6</v>
          </cell>
          <cell r="T279">
            <v>0</v>
          </cell>
          <cell r="U279">
            <v>0</v>
          </cell>
          <cell r="W279">
            <v>2017</v>
          </cell>
        </row>
        <row r="280">
          <cell r="A280" t="str">
            <v>166-1 Т</v>
          </cell>
          <cell r="B280" t="str">
            <v>ТОО СП "КазГерМунай"</v>
          </cell>
          <cell r="C280" t="str">
            <v>20.52.10.900.003.00.0796.000000000000</v>
          </cell>
          <cell r="D280" t="str">
            <v>Клей - герметик</v>
          </cell>
          <cell r="E280" t="str">
            <v>жидкий, анаэробный, для надежной фиксации металлов</v>
          </cell>
          <cell r="F280" t="str">
            <v>PW 230-FP Для трубы, Dу  20 - 25, размер 50 х 760.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v>
          </cell>
          <cell r="G280" t="str">
            <v>ЦП</v>
          </cell>
          <cell r="H280">
            <v>0</v>
          </cell>
          <cell r="I280">
            <v>430000000</v>
          </cell>
          <cell r="J280" t="str">
            <v>Кызылординская обл. г. Кызылорда, пгт. Тасбугет, ул. Амангельды 100</v>
          </cell>
          <cell r="K280" t="str">
            <v>Ноябрь, декабрь 2016</v>
          </cell>
          <cell r="L280" t="str">
            <v>Кызылординская обл., м/р "Акшабулак", склад "КГМ"</v>
          </cell>
          <cell r="M280" t="str">
            <v>DDP</v>
          </cell>
          <cell r="N280" t="str">
            <v>В течение 90 дней</v>
          </cell>
          <cell r="O280" t="str">
            <v>авансовый платеж-0%, оставшаяся часть в течении 30 рабочих дней с момента подписания акта приема-передачи поставленных товаров</v>
          </cell>
          <cell r="P280" t="str">
            <v>796</v>
          </cell>
          <cell r="Q280" t="str">
            <v>штука</v>
          </cell>
          <cell r="R280">
            <v>10</v>
          </cell>
          <cell r="S280">
            <v>5542.6</v>
          </cell>
          <cell r="T280">
            <v>55426</v>
          </cell>
          <cell r="U280">
            <v>62077.120000000003</v>
          </cell>
          <cell r="W280">
            <v>2017</v>
          </cell>
          <cell r="X280" t="str">
            <v>6; 11;</v>
          </cell>
        </row>
        <row r="281">
          <cell r="A281" t="str">
            <v>167 Т</v>
          </cell>
          <cell r="B281" t="str">
            <v>ТОО СП "КазГерМунай"</v>
          </cell>
          <cell r="C281" t="str">
            <v>20.52.10.900.003.00.0796.000000000000</v>
          </cell>
          <cell r="D281" t="str">
            <v>Клей - герметик</v>
          </cell>
          <cell r="E281" t="str">
            <v>жидкий, анаэробный, для надежной фиксации металлов</v>
          </cell>
          <cell r="F281" t="str">
            <v>«Силопласт» PW 260-FP Для трубы, Dу  25 - 57, размер 50 х 1520.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v>
          </cell>
          <cell r="G281" t="str">
            <v>ЦП</v>
          </cell>
          <cell r="H281">
            <v>0</v>
          </cell>
          <cell r="I281">
            <v>430000000</v>
          </cell>
          <cell r="J281" t="str">
            <v>Кызылординская обл. г. Кызылорда, пгт. Тасбугет, ул. Амангельды 100</v>
          </cell>
          <cell r="K281" t="str">
            <v>Январь, Февраль</v>
          </cell>
          <cell r="L281" t="str">
            <v>Кызылординская обл., м/р "Акшабулак", склад "КГМ"</v>
          </cell>
          <cell r="M281" t="str">
            <v>DDP</v>
          </cell>
          <cell r="N281" t="str">
            <v>В течение 90 дней</v>
          </cell>
          <cell r="O281" t="str">
            <v>авансовый платеж-0%, оставшаяся часть в течении 30 рабочих дней с момента подписания акта приема-передачи поставленных товаров</v>
          </cell>
          <cell r="P281" t="str">
            <v>796</v>
          </cell>
          <cell r="Q281" t="str">
            <v>штука</v>
          </cell>
          <cell r="R281">
            <v>10</v>
          </cell>
          <cell r="S281">
            <v>6947.51</v>
          </cell>
          <cell r="T281">
            <v>0</v>
          </cell>
          <cell r="U281">
            <v>0</v>
          </cell>
          <cell r="W281">
            <v>2017</v>
          </cell>
        </row>
        <row r="282">
          <cell r="A282" t="str">
            <v>167-1 Т</v>
          </cell>
          <cell r="B282" t="str">
            <v>ТОО СП "КазГерМунай"</v>
          </cell>
          <cell r="C282" t="str">
            <v>20.52.10.900.003.00.0796.000000000000</v>
          </cell>
          <cell r="D282" t="str">
            <v>Клей - герметик</v>
          </cell>
          <cell r="E282" t="str">
            <v>жидкий, анаэробный, для надежной фиксации металлов</v>
          </cell>
          <cell r="F282" t="str">
            <v>PW 260-FP Для трубы, Dу  25 - 57, размер 50 х 1520.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v>
          </cell>
          <cell r="G282" t="str">
            <v>ЦП</v>
          </cell>
          <cell r="H282">
            <v>0</v>
          </cell>
          <cell r="I282">
            <v>430000000</v>
          </cell>
          <cell r="J282" t="str">
            <v>Кызылординская обл. г. Кызылорда, пгт. Тасбугет, ул. Амангельды 100</v>
          </cell>
          <cell r="K282" t="str">
            <v>Ноябрь, декабрь 2016</v>
          </cell>
          <cell r="L282" t="str">
            <v>Кызылординская обл., м/р "Акшабулак", склад "КГМ"</v>
          </cell>
          <cell r="M282" t="str">
            <v>DDP</v>
          </cell>
          <cell r="N282" t="str">
            <v>В течение 90 дней</v>
          </cell>
          <cell r="O282" t="str">
            <v>авансовый платеж-0%, оставшаяся часть в течении 30 рабочих дней с момента подписания акта приема-передачи поставленных товаров</v>
          </cell>
          <cell r="P282" t="str">
            <v>796</v>
          </cell>
          <cell r="Q282" t="str">
            <v>штука</v>
          </cell>
          <cell r="R282">
            <v>10</v>
          </cell>
          <cell r="S282">
            <v>6947.51</v>
          </cell>
          <cell r="T282">
            <v>69475.100000000006</v>
          </cell>
          <cell r="U282">
            <v>77812.112000000008</v>
          </cell>
          <cell r="W282">
            <v>2017</v>
          </cell>
          <cell r="X282" t="str">
            <v>6; 11;</v>
          </cell>
        </row>
        <row r="283">
          <cell r="A283" t="str">
            <v>168 Т</v>
          </cell>
          <cell r="B283" t="str">
            <v>ТОО СП "КазГерМунай"</v>
          </cell>
          <cell r="C283" t="str">
            <v>10.82.22.900.000.00.0704.000000000000</v>
          </cell>
          <cell r="D283" t="str">
            <v xml:space="preserve">«Силопласт» PW 3108-FP  </v>
          </cell>
          <cell r="E283" t="str">
            <v>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v>
          </cell>
          <cell r="F283" t="str">
            <v>«Силопласт» PW 3108-FP  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v>
          </cell>
          <cell r="G283" t="str">
            <v>ЦП</v>
          </cell>
          <cell r="H283">
            <v>0</v>
          </cell>
          <cell r="I283">
            <v>430000000</v>
          </cell>
          <cell r="J283" t="str">
            <v>Кызылординская обл. г. Кызылорда, пгт. Тасбугет, ул. Амангельды 100</v>
          </cell>
          <cell r="K283" t="str">
            <v>Январь, Февраль</v>
          </cell>
          <cell r="L283" t="str">
            <v>Кызылординская обл., м/р "Акшабулак", склад "КГМ"</v>
          </cell>
          <cell r="M283" t="str">
            <v>DDP</v>
          </cell>
          <cell r="N283" t="str">
            <v>В течение 90 дней</v>
          </cell>
          <cell r="O283" t="str">
            <v>авансовый платеж-0%, оставшаяся часть в течении 30 рабочих дней с момента подписания акта приема-передачи поставленных товаров</v>
          </cell>
          <cell r="P283" t="str">
            <v>796</v>
          </cell>
          <cell r="Q283" t="str">
            <v>штука</v>
          </cell>
          <cell r="R283">
            <v>10</v>
          </cell>
          <cell r="S283">
            <v>10635.800000000001</v>
          </cell>
          <cell r="T283">
            <v>0</v>
          </cell>
          <cell r="U283">
            <v>0</v>
          </cell>
          <cell r="W283">
            <v>2017</v>
          </cell>
        </row>
        <row r="284">
          <cell r="A284" t="str">
            <v>168-1 Т</v>
          </cell>
          <cell r="B284" t="str">
            <v>ТОО СП "КазГерМунай"</v>
          </cell>
          <cell r="C284" t="str">
            <v>10.82.22.900.000.00.0704.000000000000</v>
          </cell>
          <cell r="D284" t="str">
            <v xml:space="preserve">«Силопласт» PW 3108-FP  </v>
          </cell>
          <cell r="E284" t="str">
            <v>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v>
          </cell>
          <cell r="F284" t="str">
            <v>PW 3108-FP  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v>
          </cell>
          <cell r="G284" t="str">
            <v>ЦП</v>
          </cell>
          <cell r="H284">
            <v>0</v>
          </cell>
          <cell r="I284">
            <v>430000000</v>
          </cell>
          <cell r="J284" t="str">
            <v>Кызылординская обл. г. Кызылорда, пгт. Тасбугет, ул. Амангельды 100</v>
          </cell>
          <cell r="K284" t="str">
            <v>Ноябрь, декабрь 2016</v>
          </cell>
          <cell r="L284" t="str">
            <v>Кызылординская обл., м/р "Акшабулак", склад "КГМ"</v>
          </cell>
          <cell r="M284" t="str">
            <v>DDP</v>
          </cell>
          <cell r="N284" t="str">
            <v>В течение 90 дней</v>
          </cell>
          <cell r="O284" t="str">
            <v>авансовый платеж-0%, оставшаяся часть в течении 30 рабочих дней с момента подписания акта приема-передачи поставленных товаров</v>
          </cell>
          <cell r="P284" t="str">
            <v>796</v>
          </cell>
          <cell r="Q284" t="str">
            <v>штука</v>
          </cell>
          <cell r="R284">
            <v>10</v>
          </cell>
          <cell r="S284">
            <v>10635.800000000001</v>
          </cell>
          <cell r="T284">
            <v>106358.00000000001</v>
          </cell>
          <cell r="U284">
            <v>119120.96000000002</v>
          </cell>
          <cell r="W284">
            <v>2017</v>
          </cell>
          <cell r="X284" t="str">
            <v>6; 11;</v>
          </cell>
        </row>
        <row r="285">
          <cell r="A285" t="str">
            <v>169 Т</v>
          </cell>
          <cell r="B285" t="str">
            <v>ТОО СП "КазГерМунай"</v>
          </cell>
          <cell r="C285" t="str">
            <v>20.52.10.900.003.00.0796.000000000000</v>
          </cell>
          <cell r="D285" t="str">
            <v>Клей - герметик</v>
          </cell>
          <cell r="E285" t="str">
            <v>жидкий, анаэробный, для надежной фиксации металлов</v>
          </cell>
          <cell r="F285" t="str">
            <v>«Силопласт» PW 4180-FP  Для трубы, Dу 102 - 219, размер 100 х 4570.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v>
          </cell>
          <cell r="G285" t="str">
            <v>ЦП</v>
          </cell>
          <cell r="H285">
            <v>0</v>
          </cell>
          <cell r="I285">
            <v>430000000</v>
          </cell>
          <cell r="J285" t="str">
            <v>Кызылординская обл. г. Кызылорда, пгт. Тасбугет, ул. Амангельды 100</v>
          </cell>
          <cell r="K285" t="str">
            <v>Январь, Февраль</v>
          </cell>
          <cell r="L285" t="str">
            <v>Кызылординская обл., м/р "Акшабулак", склад "КГМ"</v>
          </cell>
          <cell r="M285" t="str">
            <v>DDP</v>
          </cell>
          <cell r="N285" t="str">
            <v>В течение 90 дней</v>
          </cell>
          <cell r="O285" t="str">
            <v>авансовый платеж-0%, оставшаяся часть в течении 30 рабочих дней с момента подписания акта приема-передачи поставленных товаров</v>
          </cell>
          <cell r="P285" t="str">
            <v>796</v>
          </cell>
          <cell r="Q285" t="str">
            <v>штука</v>
          </cell>
          <cell r="R285">
            <v>10</v>
          </cell>
          <cell r="S285">
            <v>13910</v>
          </cell>
          <cell r="T285">
            <v>0</v>
          </cell>
          <cell r="U285">
            <v>0</v>
          </cell>
          <cell r="W285">
            <v>2017</v>
          </cell>
        </row>
        <row r="286">
          <cell r="A286" t="str">
            <v>169-1 Т</v>
          </cell>
          <cell r="B286" t="str">
            <v>ТОО СП "КазГерМунай"</v>
          </cell>
          <cell r="C286" t="str">
            <v>20.52.10.900.003.00.0796.000000000000</v>
          </cell>
          <cell r="D286" t="str">
            <v>Клей - герметик</v>
          </cell>
          <cell r="E286" t="str">
            <v>жидкий, анаэробный, для надежной фиксации металлов</v>
          </cell>
          <cell r="F286" t="str">
            <v>PW 4180-FP  Для трубы, Dу 102 - 219, размер 100 х 4570.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v>
          </cell>
          <cell r="G286" t="str">
            <v>ЦП</v>
          </cell>
          <cell r="H286">
            <v>0</v>
          </cell>
          <cell r="I286">
            <v>430000000</v>
          </cell>
          <cell r="J286" t="str">
            <v>Кызылординская обл. г. Кызылорда, пгт. Тасбугет, ул. Амангельды 100</v>
          </cell>
          <cell r="K286" t="str">
            <v>Ноябрь, декабрь 2016</v>
          </cell>
          <cell r="L286" t="str">
            <v>Кызылординская обл., м/р "Акшабулак", склад "КГМ"</v>
          </cell>
          <cell r="M286" t="str">
            <v>DDP</v>
          </cell>
          <cell r="N286" t="str">
            <v>В течение 90 дней</v>
          </cell>
          <cell r="O286" t="str">
            <v>авансовый платеж-0%, оставшаяся часть в течении 30 рабочих дней с момента подписания акта приема-передачи поставленных товаров</v>
          </cell>
          <cell r="P286" t="str">
            <v>796</v>
          </cell>
          <cell r="Q286" t="str">
            <v>штука</v>
          </cell>
          <cell r="R286">
            <v>10</v>
          </cell>
          <cell r="S286">
            <v>13910</v>
          </cell>
          <cell r="T286">
            <v>139100</v>
          </cell>
          <cell r="U286">
            <v>155792.00000000003</v>
          </cell>
          <cell r="W286">
            <v>2017</v>
          </cell>
          <cell r="X286" t="str">
            <v>6; 11;</v>
          </cell>
        </row>
        <row r="287">
          <cell r="A287" t="str">
            <v>170 Т</v>
          </cell>
          <cell r="B287" t="str">
            <v>ТОО СП "КазГерМунай"</v>
          </cell>
          <cell r="C287" t="str">
            <v>25.94.11.900.000.01.0796.000000000003</v>
          </cell>
          <cell r="D287" t="str">
            <v>Саморез</v>
          </cell>
          <cell r="E287" t="str">
            <v>оцинкованный, с шестигранной головкой</v>
          </cell>
          <cell r="F287" t="str">
            <v>Саморезы по металлуГоловка шестигранная 8 мм, с мелкой резьбой, длина 20-30 мм</v>
          </cell>
          <cell r="G287" t="str">
            <v>ОИ</v>
          </cell>
          <cell r="H287">
            <v>0</v>
          </cell>
          <cell r="I287">
            <v>430000000</v>
          </cell>
          <cell r="J287" t="str">
            <v>Кызылординская обл. г. Кызылорда, пгт. Тасбугет, ул. Амангельды 100</v>
          </cell>
          <cell r="K287" t="str">
            <v>Ноябрь, декабрь 2016</v>
          </cell>
          <cell r="L287" t="str">
            <v>Кызылординская обл., м/р "Акшабулак", склад "КГМ"</v>
          </cell>
          <cell r="M287" t="str">
            <v>DDP</v>
          </cell>
          <cell r="N287" t="str">
            <v>В течение 90 дней</v>
          </cell>
          <cell r="O287" t="str">
            <v>авансовый платеж-0%, оставшаяся часть в течении 30 рабочих дней с момента подписания акта приема-передачи поставленных товаров</v>
          </cell>
          <cell r="P287" t="str">
            <v>796</v>
          </cell>
          <cell r="Q287" t="str">
            <v>штука</v>
          </cell>
          <cell r="R287">
            <v>1000</v>
          </cell>
          <cell r="S287">
            <v>46.010000000000005</v>
          </cell>
          <cell r="T287">
            <v>46010.000000000007</v>
          </cell>
          <cell r="U287">
            <v>51531.200000000012</v>
          </cell>
          <cell r="W287">
            <v>2017</v>
          </cell>
        </row>
        <row r="288">
          <cell r="A288" t="str">
            <v>171 Т</v>
          </cell>
          <cell r="B288" t="str">
            <v>ТОО СП "КазГерМунай"</v>
          </cell>
          <cell r="C288" t="str">
            <v>13.92.22.200.001.00.0796.000000000013</v>
          </cell>
          <cell r="D288" t="str">
            <v>Палатка</v>
          </cell>
          <cell r="E288" t="str">
            <v xml:space="preserve">для сврщика, брезентовая, с каркасом     </v>
          </cell>
          <cell r="F288" t="str">
            <v xml:space="preserve">Палатка брезентовая     </v>
          </cell>
          <cell r="G288" t="str">
            <v>ОИ</v>
          </cell>
          <cell r="H288">
            <v>0</v>
          </cell>
          <cell r="I288">
            <v>430000000</v>
          </cell>
          <cell r="J288" t="str">
            <v>Кызылординская обл. г. Кызылорда, пгт. Тасбугет, ул. Амангельды 100</v>
          </cell>
          <cell r="K288" t="str">
            <v>Ноябрь, декабрь 2016</v>
          </cell>
          <cell r="L288" t="str">
            <v>Кызылординская обл., м/р "Акшабулак", склад "КГМ"</v>
          </cell>
          <cell r="M288" t="str">
            <v>DDP</v>
          </cell>
          <cell r="N288" t="str">
            <v>В течение 90 дней</v>
          </cell>
          <cell r="O288" t="str">
            <v>авансовый платеж-0%, оставшаяся часть в течении 30 рабочих дней с момента подписания акта приема-передачи поставленных товаров</v>
          </cell>
          <cell r="P288" t="str">
            <v>796</v>
          </cell>
          <cell r="Q288" t="str">
            <v>штука</v>
          </cell>
          <cell r="R288">
            <v>2</v>
          </cell>
          <cell r="S288">
            <v>144450</v>
          </cell>
          <cell r="T288">
            <v>288900</v>
          </cell>
          <cell r="U288">
            <v>323568.00000000006</v>
          </cell>
          <cell r="W288">
            <v>2017</v>
          </cell>
        </row>
        <row r="289">
          <cell r="A289" t="str">
            <v>172 Т</v>
          </cell>
          <cell r="B289" t="str">
            <v>ТОО СП "КазГерМунай"</v>
          </cell>
          <cell r="C289" t="str">
            <v>20.14.63.800.002.00.0166.000000000000</v>
          </cell>
          <cell r="D289" t="str">
            <v>Диметиловый эфир диэтиленгликоля</v>
          </cell>
          <cell r="E289" t="str">
            <v>жидкость</v>
          </cell>
          <cell r="F289" t="str">
            <v>Диэтиленгликоль ГОСТ 10136-77</v>
          </cell>
          <cell r="G289" t="str">
            <v>ЦП</v>
          </cell>
          <cell r="H289">
            <v>0</v>
          </cell>
          <cell r="I289">
            <v>430000000</v>
          </cell>
          <cell r="J289" t="str">
            <v>Кызылординская обл. г. Кызылорда, пгт. Тасбугет, ул. Амангельды 100</v>
          </cell>
          <cell r="K289" t="str">
            <v>Ноябрь, декабрь 2016</v>
          </cell>
          <cell r="L289" t="str">
            <v>Кызылординская обл., м/р "Акшабулак", склад "КГМ"</v>
          </cell>
          <cell r="M289" t="str">
            <v>DDP</v>
          </cell>
          <cell r="N289" t="str">
            <v>В течение 90 дней</v>
          </cell>
          <cell r="O289" t="str">
            <v>авансовый платеж-0%, оставшаяся часть в течении 30 рабочих дней с момента подписания акта приема-передачи поставленных товаров</v>
          </cell>
          <cell r="P289">
            <v>166</v>
          </cell>
          <cell r="Q289" t="str">
            <v>Килограмм</v>
          </cell>
          <cell r="R289">
            <v>5000</v>
          </cell>
          <cell r="S289">
            <v>775</v>
          </cell>
          <cell r="T289">
            <v>0</v>
          </cell>
          <cell r="U289">
            <v>0</v>
          </cell>
          <cell r="W289">
            <v>2017</v>
          </cell>
        </row>
        <row r="290">
          <cell r="A290" t="str">
            <v>172-1 Т</v>
          </cell>
          <cell r="B290" t="str">
            <v>ТОО СП "КазГерМунай"</v>
          </cell>
          <cell r="C290" t="str">
            <v>20.14.63.800.002.00.0166.000000000000</v>
          </cell>
          <cell r="D290" t="str">
            <v>Диметиловый эфир диэтиленгликоля</v>
          </cell>
          <cell r="E290" t="str">
            <v>жидкость</v>
          </cell>
          <cell r="F290" t="str">
            <v>Диэтиленгликоль ГОСТ 10136-77</v>
          </cell>
          <cell r="G290" t="str">
            <v>ЦП</v>
          </cell>
          <cell r="H290">
            <v>0</v>
          </cell>
          <cell r="I290">
            <v>430000000</v>
          </cell>
          <cell r="J290" t="str">
            <v>Кызылординская обл. г. Кызылорда, пгт. Тасбугет, ул. Амангельды 100</v>
          </cell>
          <cell r="K290" t="str">
            <v>Ноябрь, декабрь 2016</v>
          </cell>
          <cell r="L290" t="str">
            <v>Кызылординская обл., м/р "Акшабулак", склад "КГМ"</v>
          </cell>
          <cell r="M290" t="str">
            <v>DDP</v>
          </cell>
          <cell r="N290" t="str">
            <v>В течение 90 дней</v>
          </cell>
          <cell r="O290" t="str">
            <v>авансовый платеж-0%, оставшаяся часть в течении 30 рабочих дней с момента подписания акта приема-передачи поставленных товаров</v>
          </cell>
          <cell r="P290">
            <v>166</v>
          </cell>
          <cell r="Q290" t="str">
            <v>Килограмм</v>
          </cell>
          <cell r="R290">
            <v>1610</v>
          </cell>
          <cell r="S290">
            <v>775</v>
          </cell>
          <cell r="T290">
            <v>1247750</v>
          </cell>
          <cell r="U290">
            <v>1397480.0000000002</v>
          </cell>
          <cell r="W290">
            <v>2017</v>
          </cell>
          <cell r="X290" t="str">
            <v>18; 20; 21;</v>
          </cell>
        </row>
        <row r="291">
          <cell r="A291" t="str">
            <v>173 Т</v>
          </cell>
          <cell r="B291" t="str">
            <v>ТОО СП "КазГерМунай"</v>
          </cell>
          <cell r="C291" t="str">
            <v>20.14.23.100.000.00.0166.000000000001</v>
          </cell>
          <cell r="D291" t="str">
            <v>Этиленгликоль (этандиол)</v>
          </cell>
          <cell r="E291" t="str">
            <v>чистый, ГОСТ 10164-75</v>
          </cell>
          <cell r="F291" t="str">
            <v>Этиленгликоль высшего сорта</v>
          </cell>
          <cell r="G291" t="str">
            <v>ОТП</v>
          </cell>
          <cell r="H291">
            <v>60</v>
          </cell>
          <cell r="I291">
            <v>430000000</v>
          </cell>
          <cell r="J291" t="str">
            <v>Кызылординская обл. г. Кызылорда, пгт. Тасбугет, ул. Амангельды 100</v>
          </cell>
          <cell r="K291" t="str">
            <v>Ноябрь, декабрь 2016</v>
          </cell>
          <cell r="L291" t="str">
            <v>Кызылординская обл., м/р "Акшабулак", склад "КГМ"</v>
          </cell>
          <cell r="M291" t="str">
            <v>DDP</v>
          </cell>
          <cell r="N291" t="str">
            <v>В течение 90 дней</v>
          </cell>
          <cell r="O291" t="str">
            <v>авансовый платеж-30%, оставшаяся часть в течении 30 рабочих дней с момента подписания акта приема-передачи поставленных товаров</v>
          </cell>
          <cell r="P291">
            <v>166</v>
          </cell>
          <cell r="Q291" t="str">
            <v>Килограмм</v>
          </cell>
          <cell r="R291">
            <v>89100</v>
          </cell>
          <cell r="S291">
            <v>404</v>
          </cell>
          <cell r="T291">
            <v>0</v>
          </cell>
          <cell r="U291">
            <v>0</v>
          </cell>
          <cell r="V291" t="str">
            <v>ТПХ</v>
          </cell>
          <cell r="W291">
            <v>2017</v>
          </cell>
        </row>
        <row r="292">
          <cell r="A292" t="str">
            <v>173-1 Т</v>
          </cell>
          <cell r="B292" t="str">
            <v>ТОО СП "КазГерМунай"</v>
          </cell>
          <cell r="C292" t="str">
            <v>20.14.23.100.000.00.0166.000000000001</v>
          </cell>
          <cell r="D292" t="str">
            <v>Этиленгликоль (этандиол)</v>
          </cell>
          <cell r="E292" t="str">
            <v>чистый, ГОСТ 10164-75</v>
          </cell>
          <cell r="F292" t="str">
            <v>Этиленгликоль высшего сорта</v>
          </cell>
          <cell r="G292" t="str">
            <v>ОТП</v>
          </cell>
          <cell r="H292">
            <v>0</v>
          </cell>
          <cell r="I292">
            <v>430000000</v>
          </cell>
          <cell r="J292" t="str">
            <v>Кызылординская обл. г. Кызылорда, пгт. Тасбугет, ул. Амангельды 100</v>
          </cell>
          <cell r="K292" t="str">
            <v>апрель, май</v>
          </cell>
          <cell r="L292" t="str">
            <v>Кызылординская обл., м/р "Акшабулак", склад "КГМ"</v>
          </cell>
          <cell r="M292" t="str">
            <v>DDP</v>
          </cell>
          <cell r="N292" t="str">
            <v>В течение 90 дней</v>
          </cell>
          <cell r="O292" t="str">
            <v>авансовый платеж-0%, оставшаяся часть в течении 30 рабочих дней с момента подписания акта приема-передачи поставленных товаров</v>
          </cell>
          <cell r="P292">
            <v>166</v>
          </cell>
          <cell r="Q292" t="str">
            <v>Килограмм</v>
          </cell>
          <cell r="R292">
            <v>138500</v>
          </cell>
          <cell r="S292">
            <v>404</v>
          </cell>
          <cell r="T292">
            <v>55954000</v>
          </cell>
          <cell r="U292">
            <v>62668480.000000007</v>
          </cell>
          <cell r="W292">
            <v>2017</v>
          </cell>
          <cell r="X292" t="str">
            <v>8; 11; 15; 18; 20; 21; 22;</v>
          </cell>
        </row>
        <row r="293">
          <cell r="A293" t="str">
            <v>174 Т</v>
          </cell>
          <cell r="B293" t="str">
            <v>ТОО СП "КазГерМунай"</v>
          </cell>
          <cell r="C293" t="str">
            <v>19.20.29.590.000.08.0112.000000000007</v>
          </cell>
          <cell r="D293" t="str">
            <v xml:space="preserve">Масло </v>
          </cell>
          <cell r="E293" t="str">
            <v xml:space="preserve">  класс 75W, - 40 сП, С, 4,1</v>
          </cell>
          <cell r="F293" t="str">
            <v>Масло Mobil vacuoline 528</v>
          </cell>
          <cell r="G293" t="str">
            <v>ОТП</v>
          </cell>
          <cell r="H293">
            <v>0</v>
          </cell>
          <cell r="I293">
            <v>430000000</v>
          </cell>
          <cell r="J293" t="str">
            <v>Кызылординская обл. г. Кызылорда, пгт. Тасбугет, ул. Амангельды 100</v>
          </cell>
          <cell r="K293" t="str">
            <v>Ноябрь, декабрь 2016</v>
          </cell>
          <cell r="L293" t="str">
            <v>Кызылординская обл., м/р "Акшабулак", склад "КГМ"</v>
          </cell>
          <cell r="M293" t="str">
            <v>DDP</v>
          </cell>
          <cell r="N293" t="str">
            <v>В течение 90 дней</v>
          </cell>
          <cell r="O293" t="str">
            <v>авансовый платеж-0%, оставшаяся часть в течении 30 рабочих дней с момента подписания акта приема-передачи поставленных товаров</v>
          </cell>
          <cell r="P293">
            <v>112</v>
          </cell>
          <cell r="Q293" t="str">
            <v>Литр</v>
          </cell>
          <cell r="R293">
            <v>95056</v>
          </cell>
          <cell r="S293">
            <v>839.95</v>
          </cell>
          <cell r="T293">
            <v>0</v>
          </cell>
          <cell r="U293">
            <v>0</v>
          </cell>
          <cell r="W293">
            <v>2017</v>
          </cell>
        </row>
        <row r="294">
          <cell r="A294" t="str">
            <v>174-1 Т</v>
          </cell>
          <cell r="B294" t="str">
            <v>ТОО СП "КазГерМунай"</v>
          </cell>
          <cell r="C294" t="str">
            <v>19.20.29.590.000.08.0112.000000000007</v>
          </cell>
          <cell r="D294" t="str">
            <v xml:space="preserve">Масло </v>
          </cell>
          <cell r="E294" t="str">
            <v xml:space="preserve">  класс 75W, - 40 сП, С, 4,1</v>
          </cell>
          <cell r="F294" t="str">
            <v>Высокоэффективное циркуляционное масло, специально разработанное в соответствии с жесткими требованиями высокоскоростных нереверсивных мелкосортных проволочных станов No-Twist.
"Класс вязкости по ISO – 150;
кинематическая вязкость, ASTM D445, сСт при 40°C – 146; при 100°C – 14.4;
индекс вязкости, ASTM D2270 – 96;
удельный вес при 15.6°С, ASTM D1298 –0.89;</v>
          </cell>
          <cell r="G294" t="str">
            <v>ОТП</v>
          </cell>
          <cell r="H294">
            <v>0</v>
          </cell>
          <cell r="I294">
            <v>430000000</v>
          </cell>
          <cell r="J294" t="str">
            <v>Кызылординская обл. г. Кызылорда, пгт. Тасбугет, ул. Амангельды 100</v>
          </cell>
          <cell r="K294" t="str">
            <v>Март, апрель</v>
          </cell>
          <cell r="L294" t="str">
            <v>Кызылординская обл., м/р "Акшабулак", склад "КГМ"</v>
          </cell>
          <cell r="M294" t="str">
            <v>DDP</v>
          </cell>
          <cell r="N294" t="str">
            <v>В течение 90 дней</v>
          </cell>
          <cell r="O294" t="str">
            <v>авансовый платеж-0%, оставшаяся часть в течении 30 рабочих дней с момента подписания акта приема-передачи поставленных товаров</v>
          </cell>
          <cell r="P294">
            <v>112</v>
          </cell>
          <cell r="Q294" t="str">
            <v>Литр</v>
          </cell>
          <cell r="R294">
            <v>84000</v>
          </cell>
          <cell r="S294">
            <v>1042</v>
          </cell>
          <cell r="T294">
            <v>0</v>
          </cell>
          <cell r="U294">
            <v>0</v>
          </cell>
          <cell r="W294">
            <v>2017</v>
          </cell>
        </row>
        <row r="295">
          <cell r="A295" t="str">
            <v>174-2 Т</v>
          </cell>
          <cell r="B295" t="str">
            <v>ТОО СП "КазГерМунай"</v>
          </cell>
          <cell r="C295" t="str">
            <v>19.20.29.590.000.08.0112.000000000007</v>
          </cell>
          <cell r="D295" t="str">
            <v xml:space="preserve">Масло </v>
          </cell>
          <cell r="E295" t="str">
            <v xml:space="preserve">  класс 75W, - 40 сП, С, 4,1</v>
          </cell>
          <cell r="F295" t="str">
            <v>Высокоэффективное циркуляционное масло, специально разработанное в соответствии с жесткими требованиями высокоскоростных нереверсивных мелкосортных проволочных станов No-Twist.
"Класс вязкости по ISO – 150;
кинематическая вязкость, ASTM D445, сСт при 40°C – 146; при 100°C – 14.4;
индекс вязкости, ASTM D2270 – 96;
удельный вес при 15.6°С, ASTM D1298 –0.89;</v>
          </cell>
          <cell r="G295" t="str">
            <v>ОТП</v>
          </cell>
          <cell r="H295">
            <v>0</v>
          </cell>
          <cell r="I295">
            <v>430000000</v>
          </cell>
          <cell r="J295" t="str">
            <v>Кызылординская обл. г. Кызылорда, пгт. Тасбугет, ул. Амангельды 100</v>
          </cell>
          <cell r="K295" t="str">
            <v>сентябрь, октябрь</v>
          </cell>
          <cell r="L295" t="str">
            <v>Кызылординская обл., м/р "Акшабулак", склад "КГМ"</v>
          </cell>
          <cell r="M295" t="str">
            <v>DDP</v>
          </cell>
          <cell r="N295" t="str">
            <v>В течение 90 дней</v>
          </cell>
          <cell r="O295" t="str">
            <v>авансовый платеж-0%, оставшаяся часть в течении 30 рабочих дней с момента подписания акта приема-передачи поставленных товаров</v>
          </cell>
          <cell r="P295">
            <v>112</v>
          </cell>
          <cell r="Q295" t="str">
            <v>Литр</v>
          </cell>
          <cell r="R295">
            <v>70000</v>
          </cell>
          <cell r="S295">
            <v>1042</v>
          </cell>
          <cell r="T295">
            <v>72940000</v>
          </cell>
          <cell r="U295">
            <v>81692800.000000015</v>
          </cell>
          <cell r="W295">
            <v>2017</v>
          </cell>
          <cell r="X295" t="str">
            <v>11; 18; 19; 20; 21;</v>
          </cell>
        </row>
        <row r="296">
          <cell r="A296" t="str">
            <v>175 Т</v>
          </cell>
          <cell r="B296" t="str">
            <v>ТОО СП "КазГерМунай"</v>
          </cell>
          <cell r="C296" t="str">
            <v xml:space="preserve">24.20.40.100.009.00.0796.000000000000 </v>
          </cell>
          <cell r="D296" t="str">
            <v xml:space="preserve"> Кран</v>
          </cell>
          <cell r="E296" t="str">
            <v xml:space="preserve"> шаровой, из cтали, ГОСТ 24950-81</v>
          </cell>
          <cell r="F296" t="str">
            <v>Задвижка шаровая резьбоваяС внутренней резьбой NPT, 1/2" ANSI 600.</v>
          </cell>
          <cell r="G296" t="str">
            <v>ОТП</v>
          </cell>
          <cell r="H296">
            <v>60</v>
          </cell>
          <cell r="I296">
            <v>430000000</v>
          </cell>
          <cell r="J296" t="str">
            <v>Кызылординская обл. г. Кызылорда, пгт. Тасбугет, ул. Амангельды 100</v>
          </cell>
          <cell r="K296" t="str">
            <v>Ноябрь, декабрь 2016</v>
          </cell>
          <cell r="L296" t="str">
            <v>Кызылординская обл., м/р "Акшабулак", склад "КГМ"</v>
          </cell>
          <cell r="M296" t="str">
            <v>DDP</v>
          </cell>
          <cell r="N296" t="str">
            <v>В течение 90 дней</v>
          </cell>
          <cell r="O296" t="str">
            <v>авансовый платеж-30%, оставшаяся часть в течении 30 рабочих дней с момента подписания акта приема-передачи поставленных товаров</v>
          </cell>
          <cell r="P296" t="str">
            <v>796</v>
          </cell>
          <cell r="Q296" t="str">
            <v>штука</v>
          </cell>
          <cell r="R296">
            <v>3</v>
          </cell>
          <cell r="S296">
            <v>88110</v>
          </cell>
          <cell r="T296">
            <v>0</v>
          </cell>
          <cell r="U296">
            <v>0</v>
          </cell>
          <cell r="V296" t="str">
            <v>ТПХ</v>
          </cell>
          <cell r="W296">
            <v>2017</v>
          </cell>
          <cell r="X296" t="str">
            <v>Исключен;</v>
          </cell>
        </row>
        <row r="297">
          <cell r="A297" t="str">
            <v>176 Т</v>
          </cell>
          <cell r="B297" t="str">
            <v>ТОО СП "КазГерМунай"</v>
          </cell>
          <cell r="C297" t="str">
            <v xml:space="preserve">24.20.40.100.009.00.0796.000000000000 </v>
          </cell>
          <cell r="D297" t="str">
            <v xml:space="preserve"> Кран</v>
          </cell>
          <cell r="E297" t="str">
            <v xml:space="preserve"> шаровой, из cтали, ГОСТ 24950-81</v>
          </cell>
          <cell r="F297" t="str">
            <v>Задвижка шаровая резьбоваяС внутренней резьбой NPT, 3/4" ANSI 600.</v>
          </cell>
          <cell r="G297" t="str">
            <v>ОТП</v>
          </cell>
          <cell r="H297">
            <v>60</v>
          </cell>
          <cell r="I297">
            <v>430000000</v>
          </cell>
          <cell r="J297" t="str">
            <v>Кызылординская обл. г. Кызылорда, пгт. Тасбугет, ул. Амангельды 100</v>
          </cell>
          <cell r="K297" t="str">
            <v>Ноябрь, декабрь 2016</v>
          </cell>
          <cell r="L297" t="str">
            <v>Кызылординская обл., м/р "Акшабулак", склад "КГМ"</v>
          </cell>
          <cell r="M297" t="str">
            <v>DDP</v>
          </cell>
          <cell r="N297" t="str">
            <v>В течение 90 дней</v>
          </cell>
          <cell r="O297" t="str">
            <v>авансовый платеж-30%, оставшаяся часть в течении 30 рабочих дней с момента подписания акта приема-передачи поставленных товаров</v>
          </cell>
          <cell r="P297" t="str">
            <v>796</v>
          </cell>
          <cell r="Q297" t="str">
            <v>штука</v>
          </cell>
          <cell r="R297">
            <v>3</v>
          </cell>
          <cell r="S297">
            <v>96030</v>
          </cell>
          <cell r="T297">
            <v>0</v>
          </cell>
          <cell r="U297">
            <v>0</v>
          </cell>
          <cell r="V297" t="str">
            <v>ТПХ</v>
          </cell>
          <cell r="W297">
            <v>2017</v>
          </cell>
          <cell r="X297" t="str">
            <v>Исключен;</v>
          </cell>
        </row>
        <row r="298">
          <cell r="A298" t="str">
            <v>177 Т</v>
          </cell>
          <cell r="B298" t="str">
            <v>ТОО СП "КазГерМунай"</v>
          </cell>
          <cell r="C298" t="str">
            <v xml:space="preserve">24.20.40.100.009.00.0796.000000000000 </v>
          </cell>
          <cell r="D298" t="str">
            <v xml:space="preserve"> Кран</v>
          </cell>
          <cell r="E298" t="str">
            <v xml:space="preserve"> шаровой, из cтали, ГОСТ 24950-81</v>
          </cell>
          <cell r="F298" t="str">
            <v>Задвижка шаровая резьбоваяС внутренней резьбой NPT, 1" ANSI 600</v>
          </cell>
          <cell r="G298" t="str">
            <v>ОТП</v>
          </cell>
          <cell r="H298">
            <v>60</v>
          </cell>
          <cell r="I298">
            <v>430000000</v>
          </cell>
          <cell r="J298" t="str">
            <v>Кызылординская обл. г. Кызылорда, пгт. Тасбугет, ул. Амангельды 100</v>
          </cell>
          <cell r="K298" t="str">
            <v>Ноябрь, декабрь 2016</v>
          </cell>
          <cell r="L298" t="str">
            <v>Кызылординская обл., м/р "Акшабулак", склад "КГМ"</v>
          </cell>
          <cell r="M298" t="str">
            <v>DDP</v>
          </cell>
          <cell r="N298" t="str">
            <v>В течение 90 дней</v>
          </cell>
          <cell r="O298" t="str">
            <v>авансовый платеж-30%, оставшаяся часть в течении 30 рабочих дней с момента подписания акта приема-передачи поставленных товаров</v>
          </cell>
          <cell r="P298" t="str">
            <v>796</v>
          </cell>
          <cell r="Q298" t="str">
            <v>штука</v>
          </cell>
          <cell r="R298">
            <v>3</v>
          </cell>
          <cell r="S298">
            <v>119790</v>
          </cell>
          <cell r="T298">
            <v>0</v>
          </cell>
          <cell r="U298">
            <v>0</v>
          </cell>
          <cell r="V298" t="str">
            <v>ТПХ</v>
          </cell>
          <cell r="W298">
            <v>2017</v>
          </cell>
          <cell r="X298" t="str">
            <v>Исключен;</v>
          </cell>
        </row>
        <row r="299">
          <cell r="A299" t="str">
            <v>178 Т</v>
          </cell>
          <cell r="B299" t="str">
            <v>ТОО СП "КазГерМунай"</v>
          </cell>
          <cell r="C299" t="str">
            <v xml:space="preserve">24.20.40.100.009.00.0796.000000000000 </v>
          </cell>
          <cell r="D299" t="str">
            <v xml:space="preserve"> Кран</v>
          </cell>
          <cell r="E299" t="str">
            <v xml:space="preserve"> шаровой, из cтали, ГОСТ 24950-81</v>
          </cell>
          <cell r="F299" t="str">
            <v>Задвижка шаровая фланцевая Размер 1", ANSI 600, полнопроходный, фланцевый, ASME B16.5 RF, корпус нержавеющая сталь ASTM A-351 CF8M.</v>
          </cell>
          <cell r="G299" t="str">
            <v>ОТП</v>
          </cell>
          <cell r="H299">
            <v>60</v>
          </cell>
          <cell r="I299">
            <v>430000000</v>
          </cell>
          <cell r="J299" t="str">
            <v>Кызылординская обл. г. Кызылорда, пгт. Тасбугет, ул. Амангельды 100</v>
          </cell>
          <cell r="K299" t="str">
            <v>Ноябрь, декабрь 2016</v>
          </cell>
          <cell r="L299" t="str">
            <v>Кызылординская обл., м/р "Акшабулак", склад "КГМ"</v>
          </cell>
          <cell r="M299" t="str">
            <v>DDP</v>
          </cell>
          <cell r="N299" t="str">
            <v>В течение 90 дней</v>
          </cell>
          <cell r="O299" t="str">
            <v>авансовый платеж-30%, оставшаяся часть в течении 30 рабочих дней с момента подписания акта приема-передачи поставленных товаров</v>
          </cell>
          <cell r="P299" t="str">
            <v>796</v>
          </cell>
          <cell r="Q299" t="str">
            <v>штука</v>
          </cell>
          <cell r="R299">
            <v>3</v>
          </cell>
          <cell r="S299">
            <v>220770</v>
          </cell>
          <cell r="T299">
            <v>0</v>
          </cell>
          <cell r="U299">
            <v>0</v>
          </cell>
          <cell r="V299" t="str">
            <v>ТПХ</v>
          </cell>
          <cell r="W299">
            <v>2017</v>
          </cell>
          <cell r="X299" t="str">
            <v>Исключен;</v>
          </cell>
        </row>
        <row r="300">
          <cell r="A300" t="str">
            <v>179 Т</v>
          </cell>
          <cell r="B300" t="str">
            <v>ТОО СП "КазГерМунай"</v>
          </cell>
          <cell r="C300" t="str">
            <v>28.13.32.000.103.00.0796.000000000000</v>
          </cell>
          <cell r="D300" t="str">
            <v>Подшипник входного вала</v>
          </cell>
          <cell r="E300" t="str">
            <v>для газового компрессора</v>
          </cell>
          <cell r="F300" t="str">
            <v>Подшипник опорный для охладителя Е-401DПроизводитель: Dodge
Тип подшипника: 
P2B-GTM-211 
PN 129229</v>
          </cell>
          <cell r="G300" t="str">
            <v>ОТП</v>
          </cell>
          <cell r="H300">
            <v>0</v>
          </cell>
          <cell r="I300">
            <v>430000000</v>
          </cell>
          <cell r="J300" t="str">
            <v>Кызылординская обл. г. Кызылорда, пгт. Тасбугет, ул. Амангельды 100</v>
          </cell>
          <cell r="K300" t="str">
            <v>Ноябрь, декабрь 2016</v>
          </cell>
          <cell r="L300" t="str">
            <v>Кызылординская обл., м/р "Акшабулак", склад "КГМ"</v>
          </cell>
          <cell r="M300" t="str">
            <v>DDP</v>
          </cell>
          <cell r="N300" t="str">
            <v>В течение 90 дней</v>
          </cell>
          <cell r="O300" t="str">
            <v>авансовый платеж-0%, оставшаяся часть в течении 30 рабочих дней с момента подписания акта приема-передачи поставленных товаров</v>
          </cell>
          <cell r="P300" t="str">
            <v>796</v>
          </cell>
          <cell r="Q300" t="str">
            <v>штука</v>
          </cell>
          <cell r="R300">
            <v>20</v>
          </cell>
          <cell r="S300">
            <v>78792.66</v>
          </cell>
          <cell r="T300">
            <v>0</v>
          </cell>
          <cell r="U300">
            <v>0</v>
          </cell>
          <cell r="W300">
            <v>2017</v>
          </cell>
        </row>
        <row r="301">
          <cell r="A301" t="str">
            <v>179-1 Т</v>
          </cell>
          <cell r="B301" t="str">
            <v>ТОО СП "КазГерМунай"</v>
          </cell>
          <cell r="C301" t="str">
            <v>28.13.32.000.103.00.0796.000000000000</v>
          </cell>
          <cell r="D301" t="str">
            <v>Подшипник входного вала</v>
          </cell>
          <cell r="E301" t="str">
            <v>для газового компрессора</v>
          </cell>
          <cell r="F301" t="str">
            <v>Подшипник опорный для охладителя Е-401DПроизводитель: Dodge
Тип подшипника: P2B-GTM-211 (PN 129229)</v>
          </cell>
          <cell r="G301" t="str">
            <v>ОИ</v>
          </cell>
          <cell r="H301">
            <v>0</v>
          </cell>
          <cell r="I301">
            <v>430000000</v>
          </cell>
          <cell r="J301" t="str">
            <v>Кызылординская обл. г. Кызылорда, пгт. Тасбугет, ул. Амангельды 100</v>
          </cell>
          <cell r="K301" t="str">
            <v>Апрель, май</v>
          </cell>
          <cell r="L301" t="str">
            <v>Кызылординская обл., м/р "Акшабулак", склад "КГМ"</v>
          </cell>
          <cell r="M301" t="str">
            <v>DDP</v>
          </cell>
          <cell r="N301" t="str">
            <v>В течение 90 дней</v>
          </cell>
          <cell r="O301" t="str">
            <v>авансовый платеж-0%, оставшаяся часть в течении 30 рабочих дней с момента подписания акта приема-передачи поставленных товаров</v>
          </cell>
          <cell r="P301" t="str">
            <v>796</v>
          </cell>
          <cell r="Q301" t="str">
            <v>штука</v>
          </cell>
          <cell r="R301">
            <v>20</v>
          </cell>
          <cell r="S301">
            <v>78792.66</v>
          </cell>
          <cell r="T301">
            <v>0</v>
          </cell>
          <cell r="U301">
            <v>0</v>
          </cell>
          <cell r="V301" t="str">
            <v>ОВХ</v>
          </cell>
          <cell r="W301">
            <v>2017</v>
          </cell>
          <cell r="X301" t="str">
            <v>Исключен (849-СЗ от 26.04.2017</v>
          </cell>
        </row>
        <row r="302">
          <cell r="A302" t="str">
            <v>180 Т</v>
          </cell>
          <cell r="B302" t="str">
            <v>ТОО СП "КазГерМунай"</v>
          </cell>
          <cell r="C302" t="str">
            <v>28.13.32.000.103.00.0796.000000000000</v>
          </cell>
          <cell r="D302" t="str">
            <v>Подшипник входного вала</v>
          </cell>
          <cell r="E302" t="str">
            <v>для газового компрессора</v>
          </cell>
          <cell r="F302" t="str">
            <v>Подшипник опорный для охладителя Е-401A/B/C, Е-409Производитель: Dodge
Тип подшипника: 
P2B-GTM-207 
PN 129227</v>
          </cell>
          <cell r="G302" t="str">
            <v>ОТП</v>
          </cell>
          <cell r="H302">
            <v>0</v>
          </cell>
          <cell r="I302">
            <v>430000000</v>
          </cell>
          <cell r="J302" t="str">
            <v>Кызылординская обл. г. Кызылорда, пгт. Тасбугет, ул. Амангельды 100</v>
          </cell>
          <cell r="K302" t="str">
            <v>Ноябрь, декабрь 2016</v>
          </cell>
          <cell r="L302" t="str">
            <v>Кызылординская обл., м/р "Акшабулак", склад "КГМ"</v>
          </cell>
          <cell r="M302" t="str">
            <v>DDP</v>
          </cell>
          <cell r="N302" t="str">
            <v>В течение 90 дней</v>
          </cell>
          <cell r="O302" t="str">
            <v>авансовый платеж-0%, оставшаяся часть в течении 30 рабочих дней с момента подписания акта приема-передачи поставленных товаров</v>
          </cell>
          <cell r="P302" t="str">
            <v>796</v>
          </cell>
          <cell r="Q302" t="str">
            <v>штука</v>
          </cell>
          <cell r="R302">
            <v>20</v>
          </cell>
          <cell r="S302">
            <v>75730.320000000007</v>
          </cell>
          <cell r="T302">
            <v>0</v>
          </cell>
          <cell r="U302">
            <v>0</v>
          </cell>
          <cell r="W302">
            <v>2017</v>
          </cell>
        </row>
        <row r="303">
          <cell r="A303" t="str">
            <v>180-1 Т</v>
          </cell>
          <cell r="B303" t="str">
            <v>ТОО СП "КазГерМунай"</v>
          </cell>
          <cell r="C303" t="str">
            <v>28.13.32.000.103.00.0796.000000000000</v>
          </cell>
          <cell r="D303" t="str">
            <v>Подшипник входного вала</v>
          </cell>
          <cell r="E303" t="str">
            <v>для газового компрессора</v>
          </cell>
          <cell r="F303" t="str">
            <v>Подшипник опорный для охладителя Е-401A/B/C, Е-409Производитель: Dodge
Тип подшипника: 
P2B-GTM-207 
PN 129227</v>
          </cell>
          <cell r="G303" t="str">
            <v>ОИ</v>
          </cell>
          <cell r="H303">
            <v>0</v>
          </cell>
          <cell r="I303">
            <v>430000000</v>
          </cell>
          <cell r="J303" t="str">
            <v>Кызылординская обл. г. Кызылорда, пгт. Тасбугет, ул. Амангельды 100</v>
          </cell>
          <cell r="K303" t="str">
            <v>Апрель, май</v>
          </cell>
          <cell r="L303" t="str">
            <v>Кызылординская обл., м/р "Акшабулак", склад "КГМ"</v>
          </cell>
          <cell r="M303" t="str">
            <v>DDP</v>
          </cell>
          <cell r="N303" t="str">
            <v>В течение 90 дней</v>
          </cell>
          <cell r="O303" t="str">
            <v>авансовый платеж-0%, оставшаяся часть в течении 30 рабочих дней с момента подписания акта приема-передачи поставленных товаров</v>
          </cell>
          <cell r="P303" t="str">
            <v>796</v>
          </cell>
          <cell r="Q303" t="str">
            <v>штука</v>
          </cell>
          <cell r="R303">
            <v>20</v>
          </cell>
          <cell r="S303">
            <v>75730.320000000007</v>
          </cell>
          <cell r="T303">
            <v>0</v>
          </cell>
          <cell r="U303">
            <v>0</v>
          </cell>
          <cell r="V303" t="str">
            <v>ОВХ</v>
          </cell>
          <cell r="W303">
            <v>2017</v>
          </cell>
          <cell r="X303" t="str">
            <v>Исключен (849-СЗ от 26.04.2017</v>
          </cell>
        </row>
        <row r="304">
          <cell r="A304" t="str">
            <v>181 Т</v>
          </cell>
          <cell r="B304" t="str">
            <v>ТОО СП "КазГерМунай"</v>
          </cell>
          <cell r="C304" t="str">
            <v>22.19.30.500.002.00.0796.000000000000</v>
          </cell>
          <cell r="D304" t="str">
            <v>Шланг</v>
          </cell>
          <cell r="E304" t="str">
            <v>заправочный, для автомобильной газонаполнительной компрессорной станции</v>
          </cell>
          <cell r="F304" t="str">
            <v>Шланг заправочный гибкий Гибкий  для заправки газовозов на терминале СУГ. Давление-24 бар, длина-6 метров, диаметр-2”, оба конца шланга-резьбовые (резьба трубная)</v>
          </cell>
          <cell r="G304" t="str">
            <v>ЦП</v>
          </cell>
          <cell r="H304">
            <v>0</v>
          </cell>
          <cell r="I304">
            <v>430000000</v>
          </cell>
          <cell r="J304" t="str">
            <v>Кызылординская обл. г. Кызылорда, пгт. Тасбугет, ул. Амангельды 100</v>
          </cell>
          <cell r="K304" t="str">
            <v>Ноябрь, декабрь 2016</v>
          </cell>
          <cell r="L304" t="str">
            <v>Кызылординская обл., м/р "Акшабулак", склад "КГМ"</v>
          </cell>
          <cell r="M304" t="str">
            <v>DDP</v>
          </cell>
          <cell r="N304" t="str">
            <v>В течение 90 дней</v>
          </cell>
          <cell r="O304" t="str">
            <v>авансовый платеж-0%, оставшаяся часть в течении 30 рабочих дней с момента подписания акта приема-передачи поставленных товаров</v>
          </cell>
          <cell r="P304" t="str">
            <v>796</v>
          </cell>
          <cell r="Q304" t="str">
            <v>штука</v>
          </cell>
          <cell r="R304">
            <v>10</v>
          </cell>
          <cell r="S304">
            <v>74900</v>
          </cell>
          <cell r="T304">
            <v>0</v>
          </cell>
          <cell r="U304">
            <v>0</v>
          </cell>
          <cell r="W304">
            <v>2017</v>
          </cell>
          <cell r="X304" t="str">
            <v>Исключен
(109-СЗ от 19.01.17);</v>
          </cell>
        </row>
        <row r="305">
          <cell r="A305" t="str">
            <v>182 Т</v>
          </cell>
          <cell r="B305" t="str">
            <v>ТОО СП "КазГерМунай"</v>
          </cell>
          <cell r="C305" t="str">
            <v>22.19.30.500.002.00.0796.000000000000</v>
          </cell>
          <cell r="D305" t="str">
            <v>Шланг</v>
          </cell>
          <cell r="E305" t="str">
            <v>заправочный, для автомобильной газонаполнительной компрессорной станции</v>
          </cell>
          <cell r="F305" t="str">
            <v>Шланг гибкий давление-24 бар, длина-6 метров, диаметр-15мм, оба конца шланга-резьбовые (резьба трубная)</v>
          </cell>
          <cell r="G305" t="str">
            <v>ЦП</v>
          </cell>
          <cell r="H305">
            <v>0</v>
          </cell>
          <cell r="I305">
            <v>430000000</v>
          </cell>
          <cell r="J305" t="str">
            <v>Кызылординская обл. г. Кызылорда, пгт. Тасбугет, ул. Амангельды 100</v>
          </cell>
          <cell r="K305" t="str">
            <v>Ноябрь, декабрь 2016</v>
          </cell>
          <cell r="L305" t="str">
            <v>Кызылординская обл., м/р "Акшабулак", склад "КГМ"</v>
          </cell>
          <cell r="M305" t="str">
            <v>DDP</v>
          </cell>
          <cell r="N305" t="str">
            <v>В течение 90 дней</v>
          </cell>
          <cell r="O305" t="str">
            <v>авансовый платеж-0%, оставшаяся часть в течении 30 рабочих дней с момента подписания акта приема-передачи поставленных товаров</v>
          </cell>
          <cell r="P305" t="str">
            <v>796</v>
          </cell>
          <cell r="Q305" t="str">
            <v>штука</v>
          </cell>
          <cell r="R305">
            <v>10</v>
          </cell>
          <cell r="S305">
            <v>21400</v>
          </cell>
          <cell r="T305">
            <v>0</v>
          </cell>
          <cell r="U305">
            <v>0</v>
          </cell>
          <cell r="W305">
            <v>2017</v>
          </cell>
          <cell r="X305" t="str">
            <v>Исключен
(109-СЗ от 19.01.17);</v>
          </cell>
        </row>
        <row r="306">
          <cell r="A306" t="str">
            <v>183 Т</v>
          </cell>
          <cell r="B306" t="str">
            <v>ТОО СП "КазГерМунай"</v>
          </cell>
          <cell r="C306" t="str">
            <v>28.13.32.000.112.01.0796.000000000000</v>
          </cell>
          <cell r="D306" t="str">
            <v>Поршень</v>
          </cell>
          <cell r="E306" t="str">
            <v>компрессора, 5 ступени</v>
          </cell>
          <cell r="F306" t="str">
            <v>Поршень полиуритановый 3Д1М-325</v>
          </cell>
          <cell r="G306" t="str">
            <v>ОТП</v>
          </cell>
          <cell r="H306">
            <v>0</v>
          </cell>
          <cell r="I306">
            <v>430000000</v>
          </cell>
          <cell r="J306" t="str">
            <v>Кызылординская обл. г. Кызылорда, пгт. Тасбугет, ул. Амангельды 100</v>
          </cell>
          <cell r="K306" t="str">
            <v>Ноябрь, декабрь 2016</v>
          </cell>
          <cell r="L306" t="str">
            <v>Кызылординская обл., м/р "Акшабулак", склад "КГМ"</v>
          </cell>
          <cell r="M306" t="str">
            <v>DDP</v>
          </cell>
          <cell r="N306" t="str">
            <v>В течение 90 дней</v>
          </cell>
          <cell r="O306" t="str">
            <v>авансовый платеж-0%, оставшаяся часть в течении 30 рабочих дней с момента подписания акта приема-передачи поставленных товаров</v>
          </cell>
          <cell r="P306" t="str">
            <v>796</v>
          </cell>
          <cell r="Q306" t="str">
            <v>штука</v>
          </cell>
          <cell r="R306">
            <v>50</v>
          </cell>
          <cell r="S306">
            <v>78859</v>
          </cell>
          <cell r="T306">
            <v>0</v>
          </cell>
          <cell r="U306">
            <v>0</v>
          </cell>
          <cell r="W306">
            <v>2017</v>
          </cell>
        </row>
        <row r="307">
          <cell r="A307" t="str">
            <v>183-1 Т</v>
          </cell>
          <cell r="B307" t="str">
            <v>ТОО СП "КазГерМунай"</v>
          </cell>
          <cell r="C307" t="str">
            <v>28.13.32.000.112.01.0796.000000000000</v>
          </cell>
          <cell r="D307" t="str">
            <v>Поршень</v>
          </cell>
          <cell r="E307" t="str">
            <v>компрессора, 5 ступени</v>
          </cell>
          <cell r="F307" t="str">
            <v>Поршень полиуритановый 3Д1М-325</v>
          </cell>
          <cell r="G307" t="str">
            <v>ОТП</v>
          </cell>
          <cell r="H307">
            <v>60</v>
          </cell>
          <cell r="I307">
            <v>430000000</v>
          </cell>
          <cell r="J307" t="str">
            <v>Кызылординская обл. г. Кызылорда, пгт. Тасбугет, ул. Амангельды 100</v>
          </cell>
          <cell r="K307" t="str">
            <v>Ноябрь, декабрь 2016</v>
          </cell>
          <cell r="L307" t="str">
            <v>Кызылординская обл., м/р "Акшабулак", склад "КГМ"</v>
          </cell>
          <cell r="M307" t="str">
            <v>DDP</v>
          </cell>
          <cell r="N307" t="str">
            <v>В течение 90 дней</v>
          </cell>
          <cell r="O307" t="str">
            <v>авансовый платеж-30%, оставшаяся часть в течении 30 рабочих дней с момента подписания акта приема-передачи поставленных товаров</v>
          </cell>
          <cell r="P307" t="str">
            <v>796</v>
          </cell>
          <cell r="Q307" t="str">
            <v>штука</v>
          </cell>
          <cell r="R307">
            <v>50</v>
          </cell>
          <cell r="S307">
            <v>78859</v>
          </cell>
          <cell r="T307">
            <v>0</v>
          </cell>
          <cell r="U307">
            <v>0</v>
          </cell>
          <cell r="V307" t="str">
            <v>ТПХ</v>
          </cell>
          <cell r="W307">
            <v>2017</v>
          </cell>
          <cell r="X307" t="str">
            <v>Исключен;</v>
          </cell>
        </row>
        <row r="308">
          <cell r="A308" t="str">
            <v>184 Т</v>
          </cell>
          <cell r="B308" t="str">
            <v>ТОО СП "КазГерМунай"</v>
          </cell>
          <cell r="C308" t="str">
            <v>28.29.82.530.001.00.0796.000000000000</v>
          </cell>
          <cell r="D308" t="str">
            <v>Элемент фильтрующий</v>
          </cell>
          <cell r="E308" t="str">
            <v>воздушного фильтра</v>
          </cell>
          <cell r="F308" t="str">
            <v>Фильтр МЭФ 0104.00</v>
          </cell>
          <cell r="G308" t="str">
            <v>ОТП</v>
          </cell>
          <cell r="H308">
            <v>60</v>
          </cell>
          <cell r="I308">
            <v>430000000</v>
          </cell>
          <cell r="J308" t="str">
            <v>Кызылординская обл. г. Кызылорда, пгт. Тасбугет, ул. Амангельды 100</v>
          </cell>
          <cell r="K308" t="str">
            <v>Ноябрь, декабрь 2016</v>
          </cell>
          <cell r="L308" t="str">
            <v>Кызылординская обл., м/р "Акшабулак", склад "КГМ"</v>
          </cell>
          <cell r="M308" t="str">
            <v>DDP</v>
          </cell>
          <cell r="N308" t="str">
            <v>В течение 90 дней</v>
          </cell>
          <cell r="O308" t="str">
            <v>авансовый платеж-30%, оставшаяся часть в течении 30 рабочих дней с момента подписания акта приема-передачи поставленных товаров</v>
          </cell>
          <cell r="P308" t="str">
            <v>796</v>
          </cell>
          <cell r="Q308" t="str">
            <v>штука</v>
          </cell>
          <cell r="R308">
            <v>100</v>
          </cell>
          <cell r="S308">
            <v>31000</v>
          </cell>
          <cell r="T308">
            <v>0</v>
          </cell>
          <cell r="U308">
            <v>0</v>
          </cell>
          <cell r="V308" t="str">
            <v>ТПХ</v>
          </cell>
          <cell r="W308">
            <v>2017</v>
          </cell>
          <cell r="X308" t="str">
            <v>Исключен;</v>
          </cell>
        </row>
        <row r="309">
          <cell r="A309" t="str">
            <v>185 Т</v>
          </cell>
          <cell r="B309" t="str">
            <v>ТОО СП "КазГерМунай"</v>
          </cell>
          <cell r="C309" t="str">
            <v>20.14.22.100.001.00.0166.000000000000</v>
          </cell>
          <cell r="D309" t="str">
            <v>Метанол-яд</v>
          </cell>
          <cell r="E309" t="str">
            <v>химически чистый, ГОСТ 6995-77</v>
          </cell>
          <cell r="F309" t="str">
            <v>Заменитель метанола  Рауан 141</v>
          </cell>
          <cell r="G309" t="str">
            <v>ОИ</v>
          </cell>
          <cell r="H309">
            <v>60</v>
          </cell>
          <cell r="I309">
            <v>430000000</v>
          </cell>
          <cell r="J309" t="str">
            <v>Кызылординская обл. г. Кызылорда, пгт. Тасбугет, ул. Амангельды 100</v>
          </cell>
          <cell r="K309" t="str">
            <v>Ноябрь, декабрь 2016</v>
          </cell>
          <cell r="L309" t="str">
            <v>Кызылординская обл., м/р "Акшабулак", склад "КГМ"</v>
          </cell>
          <cell r="M309" t="str">
            <v>DDP</v>
          </cell>
          <cell r="N309" t="str">
            <v>В течение 90 дней</v>
          </cell>
          <cell r="O309" t="str">
            <v>авансовый платеж-30%, оставшаяся часть в течении 30 рабочих дней с момента подписания акта приема-передачи поставленных товаров</v>
          </cell>
          <cell r="P309">
            <v>166</v>
          </cell>
          <cell r="Q309" t="str">
            <v>Килограмм</v>
          </cell>
          <cell r="R309">
            <v>80000</v>
          </cell>
          <cell r="S309">
            <v>450</v>
          </cell>
          <cell r="T309">
            <v>0</v>
          </cell>
          <cell r="U309">
            <v>0</v>
          </cell>
          <cell r="V309" t="str">
            <v>ТПХ</v>
          </cell>
          <cell r="W309">
            <v>2017</v>
          </cell>
        </row>
        <row r="310">
          <cell r="A310" t="str">
            <v>185-1 Т</v>
          </cell>
          <cell r="B310" t="str">
            <v>ТОО СП "КазГерМунай"</v>
          </cell>
          <cell r="C310" t="str">
            <v>20.14.22.100.001.00.0166.000000000000</v>
          </cell>
          <cell r="D310" t="str">
            <v>Метанол-яд</v>
          </cell>
          <cell r="E310" t="str">
            <v>химически чистый, ГОСТ 6995-77</v>
          </cell>
          <cell r="F310" t="str">
            <v>Заменитель метанола  Рауан 141</v>
          </cell>
          <cell r="G310" t="str">
            <v>ОИ</v>
          </cell>
          <cell r="H310">
            <v>60</v>
          </cell>
          <cell r="I310">
            <v>430000000</v>
          </cell>
          <cell r="J310" t="str">
            <v>Кызылординская обл. г. Кызылорда, пгт. Тасбугет, ул. Амангельды 100</v>
          </cell>
          <cell r="K310" t="str">
            <v>Январь, Февраль</v>
          </cell>
          <cell r="L310" t="str">
            <v>Кызылординская обл., м/р "Акшабулак", склад "КГМ"</v>
          </cell>
          <cell r="M310" t="str">
            <v>DDP</v>
          </cell>
          <cell r="N310" t="str">
            <v>В течение 90 дней</v>
          </cell>
          <cell r="O310" t="str">
            <v>авансовый платеж-30%, оставшаяся часть в течении 30 рабочих дней с момента подписания акта приема-передачи поставленных товаров</v>
          </cell>
          <cell r="P310">
            <v>166</v>
          </cell>
          <cell r="Q310" t="str">
            <v>Килограмм</v>
          </cell>
          <cell r="R310">
            <v>58000</v>
          </cell>
          <cell r="S310">
            <v>450</v>
          </cell>
          <cell r="T310">
            <v>0</v>
          </cell>
          <cell r="U310">
            <v>0</v>
          </cell>
          <cell r="V310" t="str">
            <v>ТПХ</v>
          </cell>
          <cell r="W310">
            <v>2017</v>
          </cell>
          <cell r="X310" t="str">
            <v>11; 18; 20; 21;</v>
          </cell>
        </row>
        <row r="311">
          <cell r="A311" t="str">
            <v>185-2 Т</v>
          </cell>
          <cell r="B311" t="str">
            <v>ТОО СП "КазГерМунай"</v>
          </cell>
          <cell r="C311" t="str">
            <v>20.14.22.100.001.00.0166.000000000000</v>
          </cell>
          <cell r="D311" t="str">
            <v>Метанол-яд</v>
          </cell>
          <cell r="E311" t="str">
            <v>химически чистый, ГОСТ 6995-77</v>
          </cell>
          <cell r="F311" t="str">
            <v>Заменитель метанола</v>
          </cell>
          <cell r="G311" t="str">
            <v>ЭОТТ</v>
          </cell>
          <cell r="H311">
            <v>60</v>
          </cell>
          <cell r="I311">
            <v>430000000</v>
          </cell>
          <cell r="J311" t="str">
            <v>Кызылординская обл. г. Кызылорда, пгт. Тасбугет, ул. Амангельды 100</v>
          </cell>
          <cell r="K311" t="str">
            <v>август, сентябрь</v>
          </cell>
          <cell r="L311" t="str">
            <v>Кызылординская обл., м/р "Акшабулак", склад "КГМ"</v>
          </cell>
          <cell r="M311" t="str">
            <v>DDP</v>
          </cell>
          <cell r="N311" t="str">
            <v>В течение 90 дней</v>
          </cell>
          <cell r="O311" t="str">
            <v>авансовый платеж-30%, оставшаяся часть в течении 30 рабочих дней с момента подписания акта приема-передачи поставленных товаров</v>
          </cell>
          <cell r="P311">
            <v>166</v>
          </cell>
          <cell r="Q311" t="str">
            <v>Килограмм</v>
          </cell>
          <cell r="R311">
            <v>58000</v>
          </cell>
          <cell r="S311">
            <v>427.5</v>
          </cell>
          <cell r="T311">
            <v>24795000</v>
          </cell>
          <cell r="U311">
            <v>27770400.000000004</v>
          </cell>
          <cell r="V311" t="str">
            <v>ТПХ</v>
          </cell>
          <cell r="W311">
            <v>2017</v>
          </cell>
          <cell r="X311" t="str">
            <v>6; 7;11; 19; 20; 21;</v>
          </cell>
        </row>
        <row r="312">
          <cell r="A312" t="str">
            <v>186 Т</v>
          </cell>
          <cell r="B312" t="str">
            <v>ТОО СП "КазГерМунай"</v>
          </cell>
          <cell r="C312" t="str">
            <v>28.29.82.530.001.00.0796.000000000000</v>
          </cell>
          <cell r="D312" t="str">
            <v>Элемент фильтрующий</v>
          </cell>
          <cell r="E312" t="str">
            <v>воздушного фильтра</v>
          </cell>
          <cell r="F312" t="str">
            <v>Коалесцирующий фильтр маслоотделителя компрессорного агрегата  Screw compresser MYCOM SCV 320VLDH S/N 3215172МЭФ 0100.01</v>
          </cell>
          <cell r="G312" t="str">
            <v>ОТП</v>
          </cell>
          <cell r="H312">
            <v>60</v>
          </cell>
          <cell r="I312">
            <v>430000000</v>
          </cell>
          <cell r="J312" t="str">
            <v>Кызылординская обл. г. Кызылорда, пгт. Тасбугет, ул. Амангельды 100</v>
          </cell>
          <cell r="K312" t="str">
            <v>Ноябрь, декабрь 2016</v>
          </cell>
          <cell r="L312" t="str">
            <v>Кызылординская обл., м/р "Акшабулак", склад "КГМ"</v>
          </cell>
          <cell r="M312" t="str">
            <v>DDP</v>
          </cell>
          <cell r="N312" t="str">
            <v>В течение 90 дней</v>
          </cell>
          <cell r="O312" t="str">
            <v>авансовый платеж-30%, оставшаяся часть в течении 30 рабочих дней с момента подписания акта приема-передачи поставленных товаров</v>
          </cell>
          <cell r="P312" t="str">
            <v>796</v>
          </cell>
          <cell r="Q312" t="str">
            <v>штука</v>
          </cell>
          <cell r="R312">
            <v>24</v>
          </cell>
          <cell r="S312">
            <v>757500</v>
          </cell>
          <cell r="T312">
            <v>0</v>
          </cell>
          <cell r="U312">
            <v>0</v>
          </cell>
          <cell r="V312" t="str">
            <v>ТПХ</v>
          </cell>
          <cell r="W312">
            <v>2017</v>
          </cell>
          <cell r="X312" t="str">
            <v>Исключен;</v>
          </cell>
        </row>
        <row r="313">
          <cell r="A313" t="str">
            <v>187 Т</v>
          </cell>
          <cell r="B313" t="str">
            <v>ТОО СП "КазГерМунай"</v>
          </cell>
          <cell r="C313" t="str">
            <v>27.12.22.900.001.00.0796.000000000000</v>
          </cell>
          <cell r="D313" t="str">
            <v>Выключатель</v>
          </cell>
          <cell r="E313" t="str">
            <v>автоматический, тип А, однополюсный, с тепловым размыкателем</v>
          </cell>
          <cell r="F313" t="str">
            <v xml:space="preserve">Выключатель автоматический SH203-C 16 </v>
          </cell>
          <cell r="G313" t="str">
            <v>ОТП</v>
          </cell>
          <cell r="H313">
            <v>0</v>
          </cell>
          <cell r="I313">
            <v>430000000</v>
          </cell>
          <cell r="J313" t="str">
            <v>Кызылординская обл. г. Кызылорда, пгт. Тасбугет, ул. Амангельды 100</v>
          </cell>
          <cell r="K313" t="str">
            <v>Ноябрь, декабрь 2016</v>
          </cell>
          <cell r="L313" t="str">
            <v>Кызылординская обл., м/р "Акшабулак", склад "КГМ"</v>
          </cell>
          <cell r="M313" t="str">
            <v>DDP</v>
          </cell>
          <cell r="N313" t="str">
            <v>В течение 90 дней</v>
          </cell>
          <cell r="O313" t="str">
            <v>авансовый платеж-0%, оставшаяся часть в течении 30 рабочих дней с момента подписания акта приема-передачи поставленных товаров</v>
          </cell>
          <cell r="P313" t="str">
            <v>796</v>
          </cell>
          <cell r="Q313" t="str">
            <v>штука</v>
          </cell>
          <cell r="R313">
            <v>30</v>
          </cell>
          <cell r="S313">
            <v>2555</v>
          </cell>
          <cell r="T313">
            <v>0</v>
          </cell>
          <cell r="U313">
            <v>0</v>
          </cell>
          <cell r="W313">
            <v>2017</v>
          </cell>
          <cell r="X313" t="str">
            <v>Исключен;</v>
          </cell>
        </row>
        <row r="314">
          <cell r="A314" t="str">
            <v>188 Т</v>
          </cell>
          <cell r="B314" t="str">
            <v>ТОО СП "КазГерМунай"</v>
          </cell>
          <cell r="C314" t="str">
            <v>27.12.22.900.001.00.0796.000000000000</v>
          </cell>
          <cell r="D314" t="str">
            <v>Выключатель</v>
          </cell>
          <cell r="E314" t="str">
            <v>автоматический, тип А, однополюсный, с тепловым размыкателем</v>
          </cell>
          <cell r="F314" t="str">
            <v>Выключатель автоматический SH201-C 16</v>
          </cell>
          <cell r="G314" t="str">
            <v>ОТП</v>
          </cell>
          <cell r="H314">
            <v>0</v>
          </cell>
          <cell r="I314">
            <v>430000000</v>
          </cell>
          <cell r="J314" t="str">
            <v>Кызылординская обл. г. Кызылорда, пгт. Тасбугет, ул. Амангельды 100</v>
          </cell>
          <cell r="K314" t="str">
            <v>Ноябрь, декабрь 2016</v>
          </cell>
          <cell r="L314" t="str">
            <v>Кызылординская обл., м/р "Акшабулак", склад "КГМ"</v>
          </cell>
          <cell r="M314" t="str">
            <v>DDP</v>
          </cell>
          <cell r="N314" t="str">
            <v>В течение 90 дней</v>
          </cell>
          <cell r="O314" t="str">
            <v>авансовый платеж-0%, оставшаяся часть в течении 30 рабочих дней с момента подписания акта приема-передачи поставленных товаров</v>
          </cell>
          <cell r="P314" t="str">
            <v>796</v>
          </cell>
          <cell r="Q314" t="str">
            <v>штука</v>
          </cell>
          <cell r="R314">
            <v>15</v>
          </cell>
          <cell r="S314">
            <v>745</v>
          </cell>
          <cell r="T314">
            <v>0</v>
          </cell>
          <cell r="U314">
            <v>0</v>
          </cell>
          <cell r="W314">
            <v>2017</v>
          </cell>
        </row>
        <row r="315">
          <cell r="A315" t="str">
            <v>188-1 Т</v>
          </cell>
          <cell r="B315" t="str">
            <v>ТОО СП "КазГерМунай"</v>
          </cell>
          <cell r="C315" t="str">
            <v>27.12.22.900.001.00.0796.000000000000</v>
          </cell>
          <cell r="D315" t="str">
            <v>Выключатель</v>
          </cell>
          <cell r="E315" t="str">
            <v>автоматический, тип А, однополюсный, с тепловым размыкателем</v>
          </cell>
          <cell r="F315" t="str">
            <v>Выключатель автоматический 
Защита от перегрузок и сверхтоков короткого замыкания
Мак. ток короткого замыкания - 4500А
Ток срабатывания по перегрузке - 16А
Максимальное сечение подключаемого кабеля - 25 мм. кв.
Установка на рейку DIN</v>
          </cell>
          <cell r="G315" t="str">
            <v>ОТП</v>
          </cell>
          <cell r="H315">
            <v>0</v>
          </cell>
          <cell r="I315">
            <v>430000000</v>
          </cell>
          <cell r="J315" t="str">
            <v>Кызылординская обл. г. Кызылорда, пгт. Тасбугет, ул. Амангельды 100</v>
          </cell>
          <cell r="K315" t="str">
            <v>Март, апрель</v>
          </cell>
          <cell r="L315" t="str">
            <v>Кызылординская обл., м/р "Акшабулак", склад "КГМ"</v>
          </cell>
          <cell r="M315" t="str">
            <v>DDP</v>
          </cell>
          <cell r="N315" t="str">
            <v>В течение 90 дней</v>
          </cell>
          <cell r="O315" t="str">
            <v>авансовый платеж-0%, оставшаяся часть в течении 30 рабочих дней с момента подписания акта приема-передачи поставленных товаров</v>
          </cell>
          <cell r="P315" t="str">
            <v>796</v>
          </cell>
          <cell r="Q315" t="str">
            <v>штука</v>
          </cell>
          <cell r="R315">
            <v>15</v>
          </cell>
          <cell r="S315">
            <v>745</v>
          </cell>
          <cell r="T315">
            <v>11175</v>
          </cell>
          <cell r="U315">
            <v>12516.000000000002</v>
          </cell>
          <cell r="W315">
            <v>2017</v>
          </cell>
          <cell r="X315" t="str">
            <v>6; 11;</v>
          </cell>
        </row>
        <row r="316">
          <cell r="A316" t="str">
            <v>189 Т</v>
          </cell>
          <cell r="B316" t="str">
            <v>ТОО СП "КазГерМунай"</v>
          </cell>
          <cell r="C316" t="str">
            <v>27.12.22.900.001.00.0796.000000000000</v>
          </cell>
          <cell r="D316" t="str">
            <v>Выключатель</v>
          </cell>
          <cell r="E316" t="str">
            <v>автоматический, тип А, однополюсный, с тепловым размыкателем</v>
          </cell>
          <cell r="F316" t="str">
            <v>Выключатель автоматический SH201-C 20</v>
          </cell>
          <cell r="G316" t="str">
            <v>ОТП</v>
          </cell>
          <cell r="H316">
            <v>0</v>
          </cell>
          <cell r="I316">
            <v>430000000</v>
          </cell>
          <cell r="J316" t="str">
            <v>Кызылординская обл. г. Кызылорда, пгт. Тасбугет, ул. Амангельды 100</v>
          </cell>
          <cell r="K316" t="str">
            <v>Ноябрь, декабрь 2016</v>
          </cell>
          <cell r="L316" t="str">
            <v>Кызылординская обл., м/р "Акшабулак", склад "КГМ"</v>
          </cell>
          <cell r="M316" t="str">
            <v>DDP</v>
          </cell>
          <cell r="N316" t="str">
            <v>В течение 90 дней</v>
          </cell>
          <cell r="O316" t="str">
            <v>авансовый платеж-0%, оставшаяся часть в течении 30 рабочих дней с момента подписания акта приема-передачи поставленных товаров</v>
          </cell>
          <cell r="P316" t="str">
            <v>796</v>
          </cell>
          <cell r="Q316" t="str">
            <v>штука</v>
          </cell>
          <cell r="R316">
            <v>25</v>
          </cell>
          <cell r="S316">
            <v>850</v>
          </cell>
          <cell r="T316">
            <v>0</v>
          </cell>
          <cell r="U316">
            <v>0</v>
          </cell>
          <cell r="W316">
            <v>2017</v>
          </cell>
        </row>
        <row r="317">
          <cell r="A317" t="str">
            <v>189-1 Т</v>
          </cell>
          <cell r="B317" t="str">
            <v>ТОО СП "КазГерМунай"</v>
          </cell>
          <cell r="C317" t="str">
            <v>27.12.22.900.001.00.0796.000000000000</v>
          </cell>
          <cell r="D317" t="str">
            <v>Выключатель</v>
          </cell>
          <cell r="E317" t="str">
            <v>автоматический, тип А, однополюсный, с тепловым размыкателем</v>
          </cell>
          <cell r="F317" t="str">
            <v>Выключатель автоматический  
Номинальный ток    20 А 
Количество полюсов    1 
Кривая отключения    C 
Ном. отключающая способность  6 кА 
Длина (высота)  85 мм 
Ширина 17.5 мм 
Вес  125 г</v>
          </cell>
          <cell r="G317" t="str">
            <v>ОТП</v>
          </cell>
          <cell r="H317">
            <v>0</v>
          </cell>
          <cell r="I317">
            <v>430000000</v>
          </cell>
          <cell r="J317" t="str">
            <v>Кызылординская обл. г. Кызылорда, пгт. Тасбугет, ул. Амангельды 100</v>
          </cell>
          <cell r="K317" t="str">
            <v>Март, апрель</v>
          </cell>
          <cell r="L317" t="str">
            <v>Кызылординская обл., м/р "Акшабулак", склад "КГМ"</v>
          </cell>
          <cell r="M317" t="str">
            <v>DDP</v>
          </cell>
          <cell r="N317" t="str">
            <v>В течение 90 дней</v>
          </cell>
          <cell r="O317" t="str">
            <v>авансовый платеж-0%, оставшаяся часть в течении 30 рабочих дней с момента подписания акта приема-передачи поставленных товаров</v>
          </cell>
          <cell r="P317" t="str">
            <v>796</v>
          </cell>
          <cell r="Q317" t="str">
            <v>штука</v>
          </cell>
          <cell r="R317">
            <v>25</v>
          </cell>
          <cell r="S317">
            <v>850</v>
          </cell>
          <cell r="T317">
            <v>21250</v>
          </cell>
          <cell r="U317">
            <v>23800.000000000004</v>
          </cell>
          <cell r="W317">
            <v>2017</v>
          </cell>
          <cell r="X317" t="str">
            <v>6; 11;</v>
          </cell>
        </row>
        <row r="318">
          <cell r="A318" t="str">
            <v>190 Т</v>
          </cell>
          <cell r="B318" t="str">
            <v>ТОО СП "КазГерМунай"</v>
          </cell>
          <cell r="C318" t="str">
            <v>22.21.30.100.000.00.0736.000000000000</v>
          </cell>
          <cell r="D318" t="str">
            <v>Лента</v>
          </cell>
          <cell r="E318" t="str">
            <v>оградительная, сигнальная, полиэтилен</v>
          </cell>
          <cell r="F318" t="str">
            <v>Лента сигнальнаяКрасно-белая 70мм х 150м.  Изготовлена из композиции полиэтилена высокого давления (ПЭВД). Длина-150 м, ширина 70 мм.</v>
          </cell>
          <cell r="G318" t="str">
            <v>ОИ</v>
          </cell>
          <cell r="H318">
            <v>0</v>
          </cell>
          <cell r="I318">
            <v>430000000</v>
          </cell>
          <cell r="J318" t="str">
            <v>Кызылординская обл. г. Кызылорда, пгт. Тасбугет, ул. Амангельды 100</v>
          </cell>
          <cell r="K318" t="str">
            <v>Ноябрь, декабрь 2016</v>
          </cell>
          <cell r="L318" t="str">
            <v>Кызылординская обл., м/р "Акшабулак", склад "КГМ"</v>
          </cell>
          <cell r="M318" t="str">
            <v>DDP</v>
          </cell>
          <cell r="N318" t="str">
            <v>В течение 90 дней</v>
          </cell>
          <cell r="O318" t="str">
            <v>авансовый платеж-0%, оставшаяся часть в течении 30 рабочих дней с момента подписания акта приема-передачи поставленных товаров</v>
          </cell>
          <cell r="P318">
            <v>736</v>
          </cell>
          <cell r="Q318" t="str">
            <v>Рулон</v>
          </cell>
          <cell r="R318">
            <v>18</v>
          </cell>
          <cell r="S318">
            <v>5350</v>
          </cell>
          <cell r="T318">
            <v>96300</v>
          </cell>
          <cell r="U318">
            <v>107856.00000000001</v>
          </cell>
          <cell r="W318">
            <v>2017</v>
          </cell>
        </row>
        <row r="319">
          <cell r="A319" t="str">
            <v>191 Т</v>
          </cell>
          <cell r="B319" t="str">
            <v>ТОО СП "КазГерМунай"</v>
          </cell>
          <cell r="C319" t="str">
            <v>27.33.13.520.000.00.0796.000000000000</v>
          </cell>
          <cell r="D319" t="str">
            <v>Вилка-розетка</v>
          </cell>
          <cell r="E319" t="str">
            <v>трехполюсная</v>
          </cell>
          <cell r="F319" t="str">
            <v>Вилка230В, 16А  трехполюсная (евростандарт)</v>
          </cell>
          <cell r="G319" t="str">
            <v>ОИ</v>
          </cell>
          <cell r="H319">
            <v>0</v>
          </cell>
          <cell r="I319">
            <v>430000000</v>
          </cell>
          <cell r="J319" t="str">
            <v>Кызылординская обл. г. Кызылорда, пгт. Тасбугет, ул. Амангельды 100</v>
          </cell>
          <cell r="K319" t="str">
            <v>Ноябрь, декабрь 2016</v>
          </cell>
          <cell r="L319" t="str">
            <v>Кызылординская обл., м/р "Акшабулак", склад "КГМ"</v>
          </cell>
          <cell r="M319" t="str">
            <v>DDP</v>
          </cell>
          <cell r="N319" t="str">
            <v>В течение 90 дней</v>
          </cell>
          <cell r="O319" t="str">
            <v>авансовый платеж-0%, оставшаяся часть в течении 30 рабочих дней с момента подписания акта приема-передачи поставленных товаров</v>
          </cell>
          <cell r="P319" t="str">
            <v>796</v>
          </cell>
          <cell r="Q319" t="str">
            <v>штука</v>
          </cell>
          <cell r="R319">
            <v>300</v>
          </cell>
          <cell r="S319">
            <v>319.93</v>
          </cell>
          <cell r="T319">
            <v>95979</v>
          </cell>
          <cell r="U319">
            <v>107496.48000000001</v>
          </cell>
          <cell r="W319">
            <v>2017</v>
          </cell>
        </row>
        <row r="320">
          <cell r="A320" t="str">
            <v>192 Т</v>
          </cell>
          <cell r="B320" t="str">
            <v>ТОО СП "КазГерМунай"</v>
          </cell>
          <cell r="C320" t="str">
            <v>28.11.33.000.009.00.0796.000000000000</v>
          </cell>
          <cell r="D320" t="str">
            <v>Уплотнение</v>
          </cell>
          <cell r="E320" t="str">
            <v>для насоса, охлаждения воды</v>
          </cell>
          <cell r="F320" t="str">
            <v>Торцевое уплотнение P/N 062 0055992 Торцевое уплотнение P/N 062 0055992 (Leistritz)</v>
          </cell>
          <cell r="G320" t="str">
            <v>ОТП</v>
          </cell>
          <cell r="H320">
            <v>0</v>
          </cell>
          <cell r="I320">
            <v>430000000</v>
          </cell>
          <cell r="J320" t="str">
            <v>Кызылординская обл. г. Кызылорда, пгт. Тасбугет, ул. Амангельды 100</v>
          </cell>
          <cell r="K320" t="str">
            <v>Ноябрь, декабрь 2016</v>
          </cell>
          <cell r="L320" t="str">
            <v>Кызылординская обл., м/р "Акшабулак", склад "КГМ"</v>
          </cell>
          <cell r="M320" t="str">
            <v>DDP</v>
          </cell>
          <cell r="N320" t="str">
            <v>В течение 90 дней</v>
          </cell>
          <cell r="O320" t="str">
            <v>авансовый платеж-0%, оставшаяся часть в течении 30 рабочих дней с момента подписания акта приема-передачи поставленных товаров</v>
          </cell>
          <cell r="P320" t="str">
            <v>796</v>
          </cell>
          <cell r="Q320" t="str">
            <v>штука</v>
          </cell>
          <cell r="R320">
            <v>12</v>
          </cell>
          <cell r="S320">
            <v>1413484.36</v>
          </cell>
          <cell r="T320">
            <v>16961812.32</v>
          </cell>
          <cell r="U320">
            <v>18997229.798400003</v>
          </cell>
          <cell r="W320">
            <v>2017</v>
          </cell>
        </row>
        <row r="321">
          <cell r="A321" t="str">
            <v>193 Т</v>
          </cell>
          <cell r="B321" t="str">
            <v>ТОО СП "КазГерМунай"</v>
          </cell>
          <cell r="C321" t="str">
            <v>13.99.13.100.000.00.0055.000000000000</v>
          </cell>
          <cell r="D321" t="str">
            <v>Войлок</v>
          </cell>
          <cell r="E321" t="str">
            <v>противопожарный, ГОСТ 16221-79</v>
          </cell>
          <cell r="F321" t="str">
            <v xml:space="preserve">Войлок технический животного происхождения (кошма из овечьей шерсти)Войлок технический грубошерстный (кошма  из овечьей шерсти)
Размеры рулона приблизительно: ширина 1,8 метра, длина 3,0 метра.
Вес рулона приблизительно: 12-13 кг.
Объем рулона приблизительно: 6 кв.м.
Толщина рулона приблизительно: 8-12 мм
</v>
          </cell>
          <cell r="G321" t="str">
            <v>ОИ</v>
          </cell>
          <cell r="H321">
            <v>0</v>
          </cell>
          <cell r="I321">
            <v>430000000</v>
          </cell>
          <cell r="J321" t="str">
            <v>Кызылординская обл. г. Кызылорда, пгт. Тасбугет, ул. Амангельды 100</v>
          </cell>
          <cell r="K321" t="str">
            <v>Ноябрь, декабрь 2016</v>
          </cell>
          <cell r="L321" t="str">
            <v>Кызылординская обл., м/р "Акшабулак", склад "КГМ"</v>
          </cell>
          <cell r="M321" t="str">
            <v>DDP</v>
          </cell>
          <cell r="N321" t="str">
            <v>В течение 90 дней</v>
          </cell>
          <cell r="O321" t="str">
            <v>авансовый платеж-0%, оставшаяся часть в течении 30 рабочих дней с момента подписания акта приема-передачи поставленных товаров</v>
          </cell>
          <cell r="P321" t="str">
            <v>055</v>
          </cell>
          <cell r="Q321" t="str">
            <v>Метр квадратный</v>
          </cell>
          <cell r="R321">
            <v>20</v>
          </cell>
          <cell r="S321">
            <v>2166.7500000000005</v>
          </cell>
          <cell r="T321">
            <v>43335.000000000007</v>
          </cell>
          <cell r="U321">
            <v>48535.200000000012</v>
          </cell>
          <cell r="W321">
            <v>2017</v>
          </cell>
        </row>
        <row r="322">
          <cell r="A322" t="str">
            <v>194 Т</v>
          </cell>
          <cell r="B322" t="str">
            <v>ТОО СП "КазГерМунай"</v>
          </cell>
          <cell r="C322" t="str">
            <v>27.33.13.900.006.00.0796.000000000000</v>
          </cell>
          <cell r="D322" t="str">
            <v>Удлинитель</v>
          </cell>
          <cell r="E322" t="str">
            <v>электрический, на катушке</v>
          </cell>
          <cell r="F322" t="str">
            <v>Удлинитель силовой на катушке 4 гнезда 230В, длина кабеля 50м  с  заземлением и предохранителем,16А/3,2 кВт.IP 44</v>
          </cell>
          <cell r="G322" t="str">
            <v>ОИ</v>
          </cell>
          <cell r="H322">
            <v>0</v>
          </cell>
          <cell r="I322">
            <v>430000000</v>
          </cell>
          <cell r="J322" t="str">
            <v>Кызылординская обл. г. Кызылорда, пгт. Тасбугет, ул. Амангельды 100</v>
          </cell>
          <cell r="K322" t="str">
            <v>Ноябрь, декабрь 2016</v>
          </cell>
          <cell r="L322" t="str">
            <v>Кызылординская обл., м/р "Акшабулак", склад "КГМ"</v>
          </cell>
          <cell r="M322" t="str">
            <v>DDP</v>
          </cell>
          <cell r="N322" t="str">
            <v>В течение 90 дней</v>
          </cell>
          <cell r="O322" t="str">
            <v>авансовый платеж-0%, оставшаяся часть в течении 30 рабочих дней с момента подписания акта приема-передачи поставленных товаров</v>
          </cell>
          <cell r="P322" t="str">
            <v>796</v>
          </cell>
          <cell r="Q322" t="str">
            <v>штука</v>
          </cell>
          <cell r="R322">
            <v>5</v>
          </cell>
          <cell r="S322">
            <v>12829.300000000001</v>
          </cell>
          <cell r="T322">
            <v>64146.500000000007</v>
          </cell>
          <cell r="U322">
            <v>71844.080000000016</v>
          </cell>
          <cell r="W322">
            <v>2017</v>
          </cell>
        </row>
        <row r="323">
          <cell r="A323" t="str">
            <v>195 Т</v>
          </cell>
          <cell r="B323" t="str">
            <v>ТОО СП "КазГерМунай"</v>
          </cell>
          <cell r="C323" t="str">
            <v>27.33.13.900.006.00.0796.000000000000</v>
          </cell>
          <cell r="D323" t="str">
            <v>Удлинитель</v>
          </cell>
          <cell r="E323" t="str">
            <v>электрический, на катушке</v>
          </cell>
          <cell r="F323" t="str">
            <v>Удлинитель силовой на катушке 4 гнезда 230В, длина кабеля 25-30м  с  заземлением и предохранителем,16А/3,2 кВт.IP 44</v>
          </cell>
          <cell r="G323" t="str">
            <v>ОИ</v>
          </cell>
          <cell r="H323">
            <v>0</v>
          </cell>
          <cell r="I323">
            <v>430000000</v>
          </cell>
          <cell r="J323" t="str">
            <v>Кызылординская обл. г. Кызылорда, пгт. Тасбугет, ул. Амангельды 100</v>
          </cell>
          <cell r="K323" t="str">
            <v>Ноябрь, декабрь 2016</v>
          </cell>
          <cell r="L323" t="str">
            <v>Кызылординская обл., м/р "Акшабулак", склад "КГМ"</v>
          </cell>
          <cell r="M323" t="str">
            <v>DDP</v>
          </cell>
          <cell r="N323" t="str">
            <v>В течение 90 дней</v>
          </cell>
          <cell r="O323" t="str">
            <v>авансовый платеж-0%, оставшаяся часть в течении 30 рабочих дней с момента подписания акта приема-передачи поставленных товаров</v>
          </cell>
          <cell r="P323" t="str">
            <v>796</v>
          </cell>
          <cell r="Q323" t="str">
            <v>штука</v>
          </cell>
          <cell r="R323">
            <v>5</v>
          </cell>
          <cell r="S323">
            <v>8560</v>
          </cell>
          <cell r="T323">
            <v>42800</v>
          </cell>
          <cell r="U323">
            <v>47936.000000000007</v>
          </cell>
          <cell r="W323">
            <v>2017</v>
          </cell>
        </row>
        <row r="324">
          <cell r="A324" t="str">
            <v>196 Т</v>
          </cell>
          <cell r="B324" t="str">
            <v>ТОО СП "КазГерМунай"</v>
          </cell>
          <cell r="C324" t="str">
            <v>22.29.22.300.000.00.0736.000000000001</v>
          </cell>
          <cell r="D324" t="str">
            <v xml:space="preserve">Лента  </v>
          </cell>
          <cell r="E324" t="str">
            <v>изоляционная, поливинилхлоридная</v>
          </cell>
          <cell r="F324" t="str">
            <v>Лента изоляционная поливинилхлоридная  самослипающаяся (черная). Артикул 305025</v>
          </cell>
          <cell r="G324" t="str">
            <v>ОИ</v>
          </cell>
          <cell r="H324">
            <v>0</v>
          </cell>
          <cell r="I324">
            <v>430000000</v>
          </cell>
          <cell r="J324" t="str">
            <v>Кызылординская обл. г. Кызылорда, пгт. Тасбугет, ул. Амангельды 100</v>
          </cell>
          <cell r="K324" t="str">
            <v>Ноябрь, декабрь 2016</v>
          </cell>
          <cell r="L324" t="str">
            <v>Кызылординская обл., м/р "Акшабулак", склад "КГМ"</v>
          </cell>
          <cell r="M324" t="str">
            <v>DDP</v>
          </cell>
          <cell r="N324" t="str">
            <v>В течение 90 дней</v>
          </cell>
          <cell r="O324" t="str">
            <v>авансовый платеж-0%, оставшаяся часть в течении 30 рабочих дней с момента подписания акта приема-передачи поставленных товаров</v>
          </cell>
          <cell r="P324">
            <v>736</v>
          </cell>
          <cell r="Q324" t="str">
            <v>Рулон</v>
          </cell>
          <cell r="R324">
            <v>321</v>
          </cell>
          <cell r="S324">
            <v>695.5</v>
          </cell>
          <cell r="T324">
            <v>223255.5</v>
          </cell>
          <cell r="U324">
            <v>250046.16000000003</v>
          </cell>
          <cell r="W324">
            <v>2017</v>
          </cell>
        </row>
        <row r="325">
          <cell r="A325" t="str">
            <v>197 Т</v>
          </cell>
          <cell r="B325" t="str">
            <v>ТОО СП "КазГерМунай"</v>
          </cell>
          <cell r="C325" t="str">
            <v>28.25.12.300.000.00.0796.000000000001</v>
          </cell>
          <cell r="D325" t="str">
            <v>Кондиционер (сплит-система)</v>
          </cell>
          <cell r="E325" t="str">
            <v>настенный</v>
          </cell>
          <cell r="F325" t="str">
            <v>Кондиционер сплит - система №9</v>
          </cell>
          <cell r="G325" t="str">
            <v>ЦП</v>
          </cell>
          <cell r="H325">
            <v>0</v>
          </cell>
          <cell r="I325">
            <v>430000000</v>
          </cell>
          <cell r="J325" t="str">
            <v>Кызылординская обл. г. Кызылорда, пгт. Тасбугет, ул. Амангельды 100</v>
          </cell>
          <cell r="K325" t="str">
            <v>Ноябрь, декабрь 2016</v>
          </cell>
          <cell r="L325" t="str">
            <v>Кызылординская обл., м/р "Акшабулак", склад "КГМ"</v>
          </cell>
          <cell r="M325" t="str">
            <v>DDP</v>
          </cell>
          <cell r="N325" t="str">
            <v>В течение 90 дней</v>
          </cell>
          <cell r="O325" t="str">
            <v>авансовый платеж-0%, оставшаяся часть в течении 30 рабочих дней с момента подписания акта приема-передачи поставленных товаров</v>
          </cell>
          <cell r="P325" t="str">
            <v>796</v>
          </cell>
          <cell r="Q325" t="str">
            <v>штука</v>
          </cell>
          <cell r="R325">
            <v>5</v>
          </cell>
          <cell r="S325">
            <v>57780</v>
          </cell>
          <cell r="T325">
            <v>0</v>
          </cell>
          <cell r="U325">
            <v>0</v>
          </cell>
          <cell r="W325">
            <v>2017</v>
          </cell>
        </row>
        <row r="326">
          <cell r="A326" t="str">
            <v>197-1 Т</v>
          </cell>
          <cell r="B326" t="str">
            <v>ТОО СП "КазГерМунай"</v>
          </cell>
          <cell r="C326" t="str">
            <v>28.25.12.300.000.00.0796.000000000001</v>
          </cell>
          <cell r="D326" t="str">
            <v>Кондиционер (сплит-система)</v>
          </cell>
          <cell r="E326" t="str">
            <v>настенный</v>
          </cell>
          <cell r="F326" t="str">
            <v>Кондиционер сплит - система №9</v>
          </cell>
          <cell r="G326" t="str">
            <v>ЦП</v>
          </cell>
          <cell r="H326">
            <v>0</v>
          </cell>
          <cell r="I326">
            <v>430000000</v>
          </cell>
          <cell r="J326" t="str">
            <v>Кызылординская обл. г. Кызылорда, пгт. Тасбугет, ул. Амангельды 100</v>
          </cell>
          <cell r="K326" t="str">
            <v>Январь, Февраль</v>
          </cell>
          <cell r="L326" t="str">
            <v>Кызылординская обл., м/р "Акшабулак", склад "КГМ"</v>
          </cell>
          <cell r="M326" t="str">
            <v>DDP</v>
          </cell>
          <cell r="N326" t="str">
            <v>В течение 90 дней</v>
          </cell>
          <cell r="O326" t="str">
            <v>авансовый платеж-0%, оставшаяся часть в течении 30 рабочих дней с момента подписания акта приема-передачи поставленных товаров</v>
          </cell>
          <cell r="P326" t="str">
            <v>796</v>
          </cell>
          <cell r="Q326" t="str">
            <v>штука</v>
          </cell>
          <cell r="R326">
            <v>5</v>
          </cell>
          <cell r="S326">
            <v>57780</v>
          </cell>
          <cell r="T326">
            <v>288900</v>
          </cell>
          <cell r="U326">
            <v>323568.00000000006</v>
          </cell>
          <cell r="W326">
            <v>2017</v>
          </cell>
          <cell r="X326" t="str">
            <v>11;</v>
          </cell>
        </row>
        <row r="327">
          <cell r="A327" t="str">
            <v>198 Т</v>
          </cell>
          <cell r="B327" t="str">
            <v>ТОО СП "КазГерМунай"</v>
          </cell>
          <cell r="C327" t="str">
            <v>27.40.11.000.000.00.0796.000000000000</v>
          </cell>
          <cell r="D327" t="str">
            <v>Лампа направленного света</v>
          </cell>
          <cell r="E327" t="str">
            <v>герметичная</v>
          </cell>
          <cell r="F327" t="str">
            <v>Лампа энергосберегающая в форме спирали.  Цвет теплый белый 18 Вт Е27</v>
          </cell>
          <cell r="G327" t="str">
            <v>ЦП</v>
          </cell>
          <cell r="H327">
            <v>0</v>
          </cell>
          <cell r="I327">
            <v>430000000</v>
          </cell>
          <cell r="J327" t="str">
            <v>Кызылординская обл. г. Кызылорда, пгт. Тасбугет, ул. Амангельды 100</v>
          </cell>
          <cell r="K327" t="str">
            <v>Ноябрь, декабрь 2016</v>
          </cell>
          <cell r="L327" t="str">
            <v>Кызылординская обл., м/р "Акшабулак", склад "КГМ"</v>
          </cell>
          <cell r="M327" t="str">
            <v>DDP</v>
          </cell>
          <cell r="N327" t="str">
            <v>В течение 90 дней</v>
          </cell>
          <cell r="O327" t="str">
            <v>авансовый платеж-0%, оставшаяся часть в течении 30 рабочих дней с момента подписания акта приема-передачи поставленных товаров</v>
          </cell>
          <cell r="P327" t="str">
            <v>796</v>
          </cell>
          <cell r="Q327" t="str">
            <v>штука</v>
          </cell>
          <cell r="R327">
            <v>200</v>
          </cell>
          <cell r="S327">
            <v>424.79</v>
          </cell>
          <cell r="T327">
            <v>84958</v>
          </cell>
          <cell r="U327">
            <v>95152.960000000006</v>
          </cell>
          <cell r="W327">
            <v>2017</v>
          </cell>
        </row>
        <row r="328">
          <cell r="A328" t="str">
            <v>199 Т</v>
          </cell>
          <cell r="B328" t="str">
            <v>ТОО СП "КазГерМунай"</v>
          </cell>
          <cell r="C328" t="str">
            <v>27.40.11.000.000.00.0796.000000000000</v>
          </cell>
          <cell r="D328" t="str">
            <v>Лампа направленного света</v>
          </cell>
          <cell r="E328" t="str">
            <v>герметичная</v>
          </cell>
          <cell r="F328" t="str">
            <v>Лампа энергосберегающая в форме спирали.  Цвет теплый белый 23 Вт Е27</v>
          </cell>
          <cell r="G328" t="str">
            <v>ЦП</v>
          </cell>
          <cell r="H328">
            <v>0</v>
          </cell>
          <cell r="I328">
            <v>430000000</v>
          </cell>
          <cell r="J328" t="str">
            <v>Кызылординская обл. г. Кызылорда, пгт. Тасбугет, ул. Амангельды 100</v>
          </cell>
          <cell r="K328" t="str">
            <v>Ноябрь, декабрь 2016</v>
          </cell>
          <cell r="L328" t="str">
            <v>Кызылординская обл., м/р "Акшабулак", склад "КГМ"</v>
          </cell>
          <cell r="M328" t="str">
            <v>DDP</v>
          </cell>
          <cell r="N328" t="str">
            <v>В течение 90 дней</v>
          </cell>
          <cell r="O328" t="str">
            <v>авансовый платеж-0%, оставшаяся часть в течении 30 рабочих дней с момента подписания акта приема-передачи поставленных товаров</v>
          </cell>
          <cell r="P328" t="str">
            <v>796</v>
          </cell>
          <cell r="Q328" t="str">
            <v>штука</v>
          </cell>
          <cell r="R328">
            <v>200</v>
          </cell>
          <cell r="S328">
            <v>599.46750000000009</v>
          </cell>
          <cell r="T328">
            <v>119893.50000000001</v>
          </cell>
          <cell r="U328">
            <v>134280.72000000003</v>
          </cell>
          <cell r="W328">
            <v>2017</v>
          </cell>
        </row>
        <row r="329">
          <cell r="A329" t="str">
            <v>200 Т</v>
          </cell>
          <cell r="B329" t="str">
            <v>ТОО СП "КазГерМунай"</v>
          </cell>
          <cell r="C329" t="str">
            <v>27.40.11.000.000.00.0796.000000000000</v>
          </cell>
          <cell r="D329" t="str">
            <v>Лампа направленного света</v>
          </cell>
          <cell r="E329" t="str">
            <v>герметичная</v>
          </cell>
          <cell r="F329" t="str">
            <v>Лампа энергосберегающая в форме спирали. Цвет теплый белый ,  42 W Е27</v>
          </cell>
          <cell r="G329" t="str">
            <v>ЦП</v>
          </cell>
          <cell r="H329">
            <v>0</v>
          </cell>
          <cell r="I329">
            <v>430000000</v>
          </cell>
          <cell r="J329" t="str">
            <v>Кызылординская обл. г. Кызылорда, пгт. Тасбугет, ул. Амангельды 100</v>
          </cell>
          <cell r="K329" t="str">
            <v>Ноябрь, декабрь 2016</v>
          </cell>
          <cell r="L329" t="str">
            <v>Кызылординская обл., м/р "Акшабулак", склад "КГМ"</v>
          </cell>
          <cell r="M329" t="str">
            <v>DDP</v>
          </cell>
          <cell r="N329" t="str">
            <v>В течение 90 дней</v>
          </cell>
          <cell r="O329" t="str">
            <v>авансовый платеж-0%, оставшаяся часть в течении 30 рабочих дней с момента подписания акта приема-передачи поставленных товаров</v>
          </cell>
          <cell r="P329" t="str">
            <v>796</v>
          </cell>
          <cell r="Q329" t="str">
            <v>штука</v>
          </cell>
          <cell r="R329">
            <v>200</v>
          </cell>
          <cell r="S329">
            <v>616.32000000000005</v>
          </cell>
          <cell r="T329">
            <v>123264.00000000001</v>
          </cell>
          <cell r="U329">
            <v>138055.68000000002</v>
          </cell>
          <cell r="W329">
            <v>2017</v>
          </cell>
        </row>
        <row r="330">
          <cell r="A330" t="str">
            <v>201 Т</v>
          </cell>
          <cell r="B330" t="str">
            <v>ТОО СП "КазГерМунай"</v>
          </cell>
          <cell r="C330" t="str">
            <v>27.40.11.000.000.00.0796.000000000000</v>
          </cell>
          <cell r="D330" t="str">
            <v>Лампа направленного света</v>
          </cell>
          <cell r="E330" t="str">
            <v>герметичная</v>
          </cell>
          <cell r="F330" t="str">
            <v>Лампа энергосберегающая в форме спирали. Цвет теплый белый ,  70 W Е27</v>
          </cell>
          <cell r="G330" t="str">
            <v>ЦП</v>
          </cell>
          <cell r="H330">
            <v>0</v>
          </cell>
          <cell r="I330">
            <v>430000000</v>
          </cell>
          <cell r="J330" t="str">
            <v>Кызылординская обл. г. Кызылорда, пгт. Тасбугет, ул. Амангельды 100</v>
          </cell>
          <cell r="K330" t="str">
            <v>Ноябрь, декабрь 2016</v>
          </cell>
          <cell r="L330" t="str">
            <v>Кызылординская обл., м/р "Акшабулак", склад "КГМ"</v>
          </cell>
          <cell r="M330" t="str">
            <v>DDP</v>
          </cell>
          <cell r="N330" t="str">
            <v>В течение 90 дней</v>
          </cell>
          <cell r="O330" t="str">
            <v>авансовый платеж-0%, оставшаяся часть в течении 30 рабочих дней с момента подписания акта приема-передачи поставленных товаров</v>
          </cell>
          <cell r="P330" t="str">
            <v>796</v>
          </cell>
          <cell r="Q330" t="str">
            <v>штука</v>
          </cell>
          <cell r="R330">
            <v>100</v>
          </cell>
          <cell r="S330">
            <v>1256.7150000000001</v>
          </cell>
          <cell r="T330">
            <v>125671.50000000001</v>
          </cell>
          <cell r="U330">
            <v>140752.08000000002</v>
          </cell>
          <cell r="W330">
            <v>2017</v>
          </cell>
        </row>
        <row r="331">
          <cell r="A331" t="str">
            <v>202 Т</v>
          </cell>
          <cell r="B331" t="str">
            <v>ТОО СП "КазГерМунай"</v>
          </cell>
          <cell r="C331" t="str">
            <v>27.40.11.000.000.00.0796.000000000000</v>
          </cell>
          <cell r="D331" t="str">
            <v>Лампа направленного света</v>
          </cell>
          <cell r="E331" t="str">
            <v>герметичная</v>
          </cell>
          <cell r="F331" t="str">
            <v xml:space="preserve">Лампа люминесцентная    230V 50 Hz , 36W </v>
          </cell>
          <cell r="G331" t="str">
            <v>ЦП</v>
          </cell>
          <cell r="H331">
            <v>0</v>
          </cell>
          <cell r="I331">
            <v>430000000</v>
          </cell>
          <cell r="J331" t="str">
            <v>Кызылординская обл. г. Кызылорда, пгт. Тасбугет, ул. Амангельды 100</v>
          </cell>
          <cell r="K331" t="str">
            <v>Ноябрь, декабрь 2016</v>
          </cell>
          <cell r="L331" t="str">
            <v>Кызылординская обл., м/р "Акшабулак", склад "КГМ"</v>
          </cell>
          <cell r="M331" t="str">
            <v>DDP</v>
          </cell>
          <cell r="N331" t="str">
            <v>В течение 90 дней</v>
          </cell>
          <cell r="O331" t="str">
            <v>авансовый платеж-0%, оставшаяся часть в течении 30 рабочих дней с момента подписания акта приема-передачи поставленных товаров</v>
          </cell>
          <cell r="P331" t="str">
            <v>796</v>
          </cell>
          <cell r="Q331" t="str">
            <v>штука</v>
          </cell>
          <cell r="R331">
            <v>300</v>
          </cell>
          <cell r="S331">
            <v>176.22900000000004</v>
          </cell>
          <cell r="T331">
            <v>0</v>
          </cell>
          <cell r="U331">
            <v>0</v>
          </cell>
          <cell r="W331">
            <v>2017</v>
          </cell>
        </row>
        <row r="332">
          <cell r="A332" t="str">
            <v>202-1 Т</v>
          </cell>
          <cell r="B332" t="str">
            <v>ТОО СП "КазГерМунай"</v>
          </cell>
          <cell r="C332" t="str">
            <v>27.40.11.000.000.00.0796.000000000000</v>
          </cell>
          <cell r="D332" t="str">
            <v>Лампа направленного света</v>
          </cell>
          <cell r="E332" t="str">
            <v>герметичная</v>
          </cell>
          <cell r="F332" t="str">
            <v xml:space="preserve">Лампа люминесцентная    230V 50 Hz , 36W </v>
          </cell>
          <cell r="G332" t="str">
            <v>ЦП</v>
          </cell>
          <cell r="H332">
            <v>0</v>
          </cell>
          <cell r="I332">
            <v>430000000</v>
          </cell>
          <cell r="J332" t="str">
            <v>Кызылординская обл. г. Кызылорда, пгт. Тасбугет, ул. Амангельды 100</v>
          </cell>
          <cell r="K332" t="str">
            <v>Март, апрель</v>
          </cell>
          <cell r="L332" t="str">
            <v>Кызылординская обл., м/р "Акшабулак", склад "КГМ"</v>
          </cell>
          <cell r="M332" t="str">
            <v>DDP</v>
          </cell>
          <cell r="N332" t="str">
            <v>В течение 90 дней</v>
          </cell>
          <cell r="O332" t="str">
            <v>авансовый платеж-0%, оставшаяся часть в течении 30 рабочих дней с момента подписания акта приема-передачи поставленных товаров</v>
          </cell>
          <cell r="P332" t="str">
            <v>796</v>
          </cell>
          <cell r="Q332" t="str">
            <v>штука</v>
          </cell>
          <cell r="R332">
            <v>500</v>
          </cell>
          <cell r="S332">
            <v>350</v>
          </cell>
          <cell r="T332">
            <v>175000</v>
          </cell>
          <cell r="U332">
            <v>196000.00000000003</v>
          </cell>
          <cell r="W332">
            <v>2017</v>
          </cell>
          <cell r="X332" t="str">
            <v>11; 18; 19; 20; 21;</v>
          </cell>
        </row>
        <row r="333">
          <cell r="A333" t="str">
            <v>203 Т</v>
          </cell>
          <cell r="B333" t="str">
            <v>ТОО СП "КазГерМунай"</v>
          </cell>
          <cell r="C333" t="str">
            <v>27.40.11.000.000.00.0796.000000000000</v>
          </cell>
          <cell r="D333" t="str">
            <v>Лампа направленного света</v>
          </cell>
          <cell r="E333" t="str">
            <v>герметичная</v>
          </cell>
          <cell r="F333" t="str">
            <v xml:space="preserve">Лампа люминесцентная  230V 50 Hz , 58W </v>
          </cell>
          <cell r="G333" t="str">
            <v>ЦП</v>
          </cell>
          <cell r="H333">
            <v>0</v>
          </cell>
          <cell r="I333">
            <v>430000000</v>
          </cell>
          <cell r="J333" t="str">
            <v>Кызылординская обл. г. Кызылорда, пгт. Тасбугет, ул. Амангельды 100</v>
          </cell>
          <cell r="K333" t="str">
            <v>Ноябрь, декабрь 2016</v>
          </cell>
          <cell r="L333" t="str">
            <v>Кызылординская обл., м/р "Акшабулак", склад "КГМ"</v>
          </cell>
          <cell r="M333" t="str">
            <v>DDP</v>
          </cell>
          <cell r="N333" t="str">
            <v>В течение 90 дней</v>
          </cell>
          <cell r="O333" t="str">
            <v>авансовый платеж-0%, оставшаяся часть в течении 30 рабочих дней с момента подписания акта приема-передачи поставленных товаров</v>
          </cell>
          <cell r="P333" t="str">
            <v>796</v>
          </cell>
          <cell r="Q333" t="str">
            <v>штука</v>
          </cell>
          <cell r="R333">
            <v>200</v>
          </cell>
          <cell r="S333">
            <v>395.79300000000006</v>
          </cell>
          <cell r="T333">
            <v>0</v>
          </cell>
          <cell r="U333">
            <v>0</v>
          </cell>
          <cell r="W333">
            <v>2017</v>
          </cell>
        </row>
        <row r="334">
          <cell r="A334" t="str">
            <v>203-1 Т</v>
          </cell>
          <cell r="B334" t="str">
            <v>ТОО СП "КазГерМунай"</v>
          </cell>
          <cell r="C334" t="str">
            <v>27.40.11.000.000.00.0796.000000000000</v>
          </cell>
          <cell r="D334" t="str">
            <v>Лампа направленного света</v>
          </cell>
          <cell r="E334" t="str">
            <v>герметичная</v>
          </cell>
          <cell r="F334" t="str">
            <v xml:space="preserve">Лампа люминесцентная  230V 50 Hz , 58W </v>
          </cell>
          <cell r="G334" t="str">
            <v>ЦП</v>
          </cell>
          <cell r="H334">
            <v>0</v>
          </cell>
          <cell r="I334">
            <v>430000000</v>
          </cell>
          <cell r="J334" t="str">
            <v>Кызылординская обл. г. Кызылорда, пгт. Тасбугет, ул. Амангельды 100</v>
          </cell>
          <cell r="K334" t="str">
            <v>Март, апрель</v>
          </cell>
          <cell r="L334" t="str">
            <v>Кызылординская обл., м/р "Акшабулак", склад "КГМ"</v>
          </cell>
          <cell r="M334" t="str">
            <v>DDP</v>
          </cell>
          <cell r="N334" t="str">
            <v>В течение 90 дней</v>
          </cell>
          <cell r="O334" t="str">
            <v>авансовый платеж-0%, оставшаяся часть в течении 30 рабочих дней с момента подписания акта приема-передачи поставленных товаров</v>
          </cell>
          <cell r="P334" t="str">
            <v>796</v>
          </cell>
          <cell r="Q334" t="str">
            <v>штука</v>
          </cell>
          <cell r="R334">
            <v>200</v>
          </cell>
          <cell r="S334">
            <v>850</v>
          </cell>
          <cell r="T334">
            <v>170000</v>
          </cell>
          <cell r="U334">
            <v>190400.00000000003</v>
          </cell>
          <cell r="W334">
            <v>2017</v>
          </cell>
          <cell r="X334" t="str">
            <v>11; 19; 20; 21;</v>
          </cell>
        </row>
        <row r="335">
          <cell r="A335" t="str">
            <v>204 Т</v>
          </cell>
          <cell r="B335" t="str">
            <v>ТОО СП "КазГерМунай"</v>
          </cell>
          <cell r="C335" t="str">
            <v>27.40.11.000.000.00.0796.000000000000</v>
          </cell>
          <cell r="D335" t="str">
            <v>Лампа направленного света</v>
          </cell>
          <cell r="E335" t="str">
            <v>герметичная</v>
          </cell>
          <cell r="F335" t="str">
            <v xml:space="preserve">Лампа светодиодная. Classic 22SMD 9W 4200K E27 </v>
          </cell>
          <cell r="G335" t="str">
            <v>ЦП</v>
          </cell>
          <cell r="H335">
            <v>0</v>
          </cell>
          <cell r="I335">
            <v>430000000</v>
          </cell>
          <cell r="J335" t="str">
            <v>Кызылординская обл. г. Кызылорда, пгт. Тасбугет, ул. Амангельды 100</v>
          </cell>
          <cell r="K335" t="str">
            <v>Ноябрь, декабрь 2016</v>
          </cell>
          <cell r="L335" t="str">
            <v>Кызылординская обл., м/р "Акшабулак", склад "КГМ"</v>
          </cell>
          <cell r="M335" t="str">
            <v>DDP</v>
          </cell>
          <cell r="N335" t="str">
            <v>В течение 90 дней</v>
          </cell>
          <cell r="O335" t="str">
            <v>авансовый платеж-0%, оставшаяся часть в течении 30 рабочих дней с момента подписания акта приема-передачи поставленных товаров</v>
          </cell>
          <cell r="P335" t="str">
            <v>796</v>
          </cell>
          <cell r="Q335" t="str">
            <v>штука</v>
          </cell>
          <cell r="R335">
            <v>200</v>
          </cell>
          <cell r="S335">
            <v>1140.6200000000001</v>
          </cell>
          <cell r="T335">
            <v>0</v>
          </cell>
          <cell r="U335">
            <v>0</v>
          </cell>
          <cell r="W335">
            <v>2017</v>
          </cell>
        </row>
        <row r="336">
          <cell r="A336" t="str">
            <v>204-1 Т</v>
          </cell>
          <cell r="B336" t="str">
            <v>ТОО СП "КазГерМунай"</v>
          </cell>
          <cell r="C336" t="str">
            <v>27.40.11.000.000.00.0796.000000000000</v>
          </cell>
          <cell r="D336" t="str">
            <v>Лампа направленного света</v>
          </cell>
          <cell r="E336" t="str">
            <v>герметичная</v>
          </cell>
          <cell r="F336" t="str">
            <v xml:space="preserve">Лампа светодиодная. Classic 22SMD 9W 4200K E27 </v>
          </cell>
          <cell r="G336" t="str">
            <v>ЦП</v>
          </cell>
          <cell r="H336">
            <v>50</v>
          </cell>
          <cell r="I336">
            <v>430000000</v>
          </cell>
          <cell r="J336" t="str">
            <v>Кызылординская обл. г. Кызылорда, пгт. Тасбугет, ул. Амангельды 100</v>
          </cell>
          <cell r="K336" t="str">
            <v>Ноябрь, декабрь 2016</v>
          </cell>
          <cell r="L336" t="str">
            <v>Кызылординская обл., м/р "Акшабулак", склад "КГМ"</v>
          </cell>
          <cell r="M336" t="str">
            <v>DDP</v>
          </cell>
          <cell r="N336" t="str">
            <v>В течение 90 дней</v>
          </cell>
          <cell r="O336" t="str">
            <v>авансовый платеж-30%, оставшаяся часть в течении 30 рабочих дней с момента подписания акта приема-передачи поставленных товаров</v>
          </cell>
          <cell r="P336" t="str">
            <v>796</v>
          </cell>
          <cell r="Q336" t="str">
            <v>штука</v>
          </cell>
          <cell r="R336">
            <v>200</v>
          </cell>
          <cell r="S336">
            <v>1140.6200000000001</v>
          </cell>
          <cell r="T336">
            <v>228124.00000000003</v>
          </cell>
          <cell r="U336">
            <v>255498.88000000006</v>
          </cell>
          <cell r="V336" t="str">
            <v>ТПХ</v>
          </cell>
          <cell r="W336">
            <v>2017</v>
          </cell>
          <cell r="X336" t="str">
            <v>8; 15; 22;</v>
          </cell>
        </row>
        <row r="337">
          <cell r="A337" t="str">
            <v>205 Т</v>
          </cell>
          <cell r="B337" t="str">
            <v>ТОО СП "КазГерМунай"</v>
          </cell>
          <cell r="C337" t="str">
            <v>27.40.11.000.000.00.0796.000000000000</v>
          </cell>
          <cell r="D337" t="str">
            <v>Лампа направленного света</v>
          </cell>
          <cell r="E337" t="str">
            <v>герметичная</v>
          </cell>
          <cell r="F337" t="str">
            <v>Лампа светодиодная. Classic 24SMD 11W 2700K E27</v>
          </cell>
          <cell r="G337" t="str">
            <v>ЦП</v>
          </cell>
          <cell r="H337">
            <v>0</v>
          </cell>
          <cell r="I337">
            <v>430000000</v>
          </cell>
          <cell r="J337" t="str">
            <v>Кызылординская обл. г. Кызылорда, пгт. Тасбугет, ул. Амангельды 100</v>
          </cell>
          <cell r="K337" t="str">
            <v>Ноябрь, декабрь 2016</v>
          </cell>
          <cell r="L337" t="str">
            <v>Кызылординская обл., м/р "Акшабулак", склад "КГМ"</v>
          </cell>
          <cell r="M337" t="str">
            <v>DDP</v>
          </cell>
          <cell r="N337" t="str">
            <v>В течение 90 дней</v>
          </cell>
          <cell r="O337" t="str">
            <v>авансовый платеж-0%, оставшаяся часть в течении 30 рабочих дней с момента подписания акта приема-передачи поставленных товаров</v>
          </cell>
          <cell r="P337" t="str">
            <v>796</v>
          </cell>
          <cell r="Q337" t="str">
            <v>штука</v>
          </cell>
          <cell r="R337">
            <v>150</v>
          </cell>
          <cell r="S337">
            <v>1427.38</v>
          </cell>
          <cell r="T337">
            <v>0</v>
          </cell>
          <cell r="U337">
            <v>0</v>
          </cell>
          <cell r="W337">
            <v>2017</v>
          </cell>
        </row>
        <row r="338">
          <cell r="A338" t="str">
            <v>205-1 Т</v>
          </cell>
          <cell r="B338" t="str">
            <v>ТОО СП "КазГерМунай"</v>
          </cell>
          <cell r="C338" t="str">
            <v>27.40.11.000.000.00.0796.000000000000</v>
          </cell>
          <cell r="D338" t="str">
            <v>Лампа направленного света</v>
          </cell>
          <cell r="E338" t="str">
            <v>герметичная</v>
          </cell>
          <cell r="F338" t="str">
            <v>Лампа светодиодная. Classic 24SMD 11W 2700K E27</v>
          </cell>
          <cell r="G338" t="str">
            <v>ЦП</v>
          </cell>
          <cell r="H338">
            <v>50</v>
          </cell>
          <cell r="I338">
            <v>430000000</v>
          </cell>
          <cell r="J338" t="str">
            <v>Кызылординская обл. г. Кызылорда, пгт. Тасбугет, ул. Амангельды 100</v>
          </cell>
          <cell r="K338" t="str">
            <v>Ноябрь, декабрь 2016</v>
          </cell>
          <cell r="L338" t="str">
            <v>Кызылординская обл., м/р "Акшабулак", склад "КГМ"</v>
          </cell>
          <cell r="M338" t="str">
            <v>DDP</v>
          </cell>
          <cell r="N338" t="str">
            <v>В течение 90 дней</v>
          </cell>
          <cell r="O338" t="str">
            <v>авансовый платеж-30%, оставшаяся часть в течении 30 рабочих дней с момента подписания акта приема-передачи поставленных товаров</v>
          </cell>
          <cell r="P338" t="str">
            <v>796</v>
          </cell>
          <cell r="Q338" t="str">
            <v>штука</v>
          </cell>
          <cell r="R338">
            <v>150</v>
          </cell>
          <cell r="S338">
            <v>1427.38</v>
          </cell>
          <cell r="T338">
            <v>214107.00000000003</v>
          </cell>
          <cell r="U338">
            <v>239799.84000000005</v>
          </cell>
          <cell r="V338" t="str">
            <v>ТПХ</v>
          </cell>
          <cell r="W338">
            <v>2017</v>
          </cell>
          <cell r="X338" t="str">
            <v>8; 15; 22;</v>
          </cell>
        </row>
        <row r="339">
          <cell r="A339" t="str">
            <v>206 Т</v>
          </cell>
          <cell r="B339" t="str">
            <v>ТОО СП "КазГерМунай"</v>
          </cell>
          <cell r="C339" t="str">
            <v>27.40.42.500.007.01.0796.000000000000</v>
          </cell>
          <cell r="D339" t="str">
            <v>Стартер</v>
          </cell>
          <cell r="E339" t="str">
            <v>люминесцентной лампы , мощность 4 Вт</v>
          </cell>
          <cell r="F339" t="str">
            <v>Стартер для люминисцентных ламп S10 PHILIPS или S2 TS TEKSAN 220-240D/ 4-22Вт</v>
          </cell>
          <cell r="G339" t="str">
            <v>ОИ</v>
          </cell>
          <cell r="H339">
            <v>0</v>
          </cell>
          <cell r="I339">
            <v>430000000</v>
          </cell>
          <cell r="J339" t="str">
            <v>Кызылординская обл. г. Кызылорда, пгт. Тасбугет, ул. Амангельды 100</v>
          </cell>
          <cell r="K339" t="str">
            <v>Ноябрь, декабрь 2016</v>
          </cell>
          <cell r="L339" t="str">
            <v>Кызылординская обл., м/р "Акшабулак", склад "КГМ"</v>
          </cell>
          <cell r="M339" t="str">
            <v>DDP</v>
          </cell>
          <cell r="N339" t="str">
            <v>В течение 90 дней</v>
          </cell>
          <cell r="O339" t="str">
            <v>авансовый платеж-0%, оставшаяся часть в течении 30 рабочих дней с момента подписания акта приема-передачи поставленных товаров</v>
          </cell>
          <cell r="P339" t="str">
            <v>796</v>
          </cell>
          <cell r="Q339" t="str">
            <v>штука</v>
          </cell>
          <cell r="R339">
            <v>300</v>
          </cell>
          <cell r="S339">
            <v>187.78500000000003</v>
          </cell>
          <cell r="T339">
            <v>56335.500000000007</v>
          </cell>
          <cell r="U339">
            <v>63095.760000000017</v>
          </cell>
          <cell r="W339">
            <v>2017</v>
          </cell>
        </row>
        <row r="340">
          <cell r="A340" t="str">
            <v>207 Т</v>
          </cell>
          <cell r="B340" t="str">
            <v>ТОО СП "КазГерМунай"</v>
          </cell>
          <cell r="C340" t="str">
            <v>27.40.22.900.000.01.0796.000000000000</v>
          </cell>
          <cell r="D340" t="str">
            <v>Светильник</v>
          </cell>
          <cell r="E340" t="str">
            <v>люминесцентный, пылевлагозащищенный</v>
          </cell>
          <cell r="F340" t="str">
            <v>Светильники светодиодные потребляемая мощность 36Вт, Световой поток 3600Лм, Напряжение питания 170-240В, Цветовая температура 5000К,  Размер 1280*135*100мм, угол рассеивания 120 градусов, Степень защиты не менее IP65, Светопропускающий элемент - светостабилизированный поликарбонат.</v>
          </cell>
          <cell r="G340" t="str">
            <v>ОТП</v>
          </cell>
          <cell r="H340">
            <v>0</v>
          </cell>
          <cell r="I340">
            <v>430000000</v>
          </cell>
          <cell r="J340" t="str">
            <v>Кызылординская обл. г. Кызылорда, пгт. Тасбугет, ул. Амангельды 100</v>
          </cell>
          <cell r="K340" t="str">
            <v>Ноябрь, декабрь 2016</v>
          </cell>
          <cell r="L340" t="str">
            <v>Кызылординская обл., м/р "Акшабулак", склад "КГМ"</v>
          </cell>
          <cell r="M340" t="str">
            <v>DDP</v>
          </cell>
          <cell r="N340" t="str">
            <v>В течение 90 дней</v>
          </cell>
          <cell r="O340" t="str">
            <v>авансовый платеж-0%, оставшаяся часть в течении 30 рабочих дней с момента подписания акта приема-передачи поставленных товаров</v>
          </cell>
          <cell r="P340" t="str">
            <v>796</v>
          </cell>
          <cell r="Q340" t="str">
            <v>штука</v>
          </cell>
          <cell r="R340">
            <v>150</v>
          </cell>
          <cell r="S340">
            <v>37824.5</v>
          </cell>
          <cell r="T340">
            <v>5673675</v>
          </cell>
          <cell r="U340">
            <v>6354516.0000000009</v>
          </cell>
          <cell r="W340">
            <v>2017</v>
          </cell>
        </row>
        <row r="341">
          <cell r="A341" t="str">
            <v>208 Т</v>
          </cell>
          <cell r="B341" t="str">
            <v>ТОО СП "КазГерМунай"</v>
          </cell>
          <cell r="C341" t="str">
            <v>27.40.22.900.000.01.0796.000000000000</v>
          </cell>
          <cell r="D341" t="str">
            <v>Светильник</v>
          </cell>
          <cell r="E341" t="str">
            <v>люминесцентный, пылевлагозащищенный</v>
          </cell>
          <cell r="F341" t="str">
            <v>Светильники светодиодные потребляемая мощность 19Вт, Световой поток 1900Лм, Напряжение питания 170-240В, Цветовая температура 5000К,  Размер 390*105*83мм, угол рассеивания 120 градусов, Степень защиты не менее IP65, Светопропускающий элемент - светостабилизированный поликарбонат.</v>
          </cell>
          <cell r="G341" t="str">
            <v>ОТП</v>
          </cell>
          <cell r="H341">
            <v>0</v>
          </cell>
          <cell r="I341">
            <v>430000000</v>
          </cell>
          <cell r="J341" t="str">
            <v>Кызылординская обл. г. Кызылорда, пгт. Тасбугет, ул. Амангельды 100</v>
          </cell>
          <cell r="K341" t="str">
            <v>Ноябрь, декабрь 2016</v>
          </cell>
          <cell r="L341" t="str">
            <v>Кызылординская обл., м/р "Акшабулак", склад "КГМ"</v>
          </cell>
          <cell r="M341" t="str">
            <v>DDP</v>
          </cell>
          <cell r="N341" t="str">
            <v>В течение 90 дней</v>
          </cell>
          <cell r="O341" t="str">
            <v>авансовый платеж-0%, оставшаяся часть в течении 30 рабочих дней с момента подписания акта приема-передачи поставленных товаров</v>
          </cell>
          <cell r="P341" t="str">
            <v>796</v>
          </cell>
          <cell r="Q341" t="str">
            <v>штука</v>
          </cell>
          <cell r="R341">
            <v>100</v>
          </cell>
          <cell r="S341">
            <v>35117.4</v>
          </cell>
          <cell r="T341">
            <v>3511740</v>
          </cell>
          <cell r="U341">
            <v>3933148.8000000003</v>
          </cell>
          <cell r="W341">
            <v>2017</v>
          </cell>
        </row>
        <row r="342">
          <cell r="A342" t="str">
            <v>209 Т</v>
          </cell>
          <cell r="B342" t="str">
            <v>ТОО СП "КазГерМунай"</v>
          </cell>
          <cell r="C342" t="str">
            <v>27.40.22.900.000.01.0796.000000000000</v>
          </cell>
          <cell r="D342" t="str">
            <v>Светильник</v>
          </cell>
          <cell r="E342" t="str">
            <v>люминесцентный, пылевлагозащищенный</v>
          </cell>
          <cell r="F342" t="str">
            <v>Взрывозащищенные светодиодные  светильники. Тип SA-TIGER-2100/M2/220AC/SIX.  1ЕхdIICN4. Токр -60°С….+60°С. Защита от внешних воздействии IP66      I 0,25A</v>
          </cell>
          <cell r="G342" t="str">
            <v>ОТП</v>
          </cell>
          <cell r="H342">
            <v>0</v>
          </cell>
          <cell r="I342">
            <v>430000000</v>
          </cell>
          <cell r="J342" t="str">
            <v>Кызылординская обл. г. Кызылорда, пгт. Тасбугет, ул. Амангельды 100</v>
          </cell>
          <cell r="K342" t="str">
            <v>Ноябрь, декабрь 2016</v>
          </cell>
          <cell r="L342" t="str">
            <v>Кызылординская обл., м/р "Акшабулак", склад "КГМ"</v>
          </cell>
          <cell r="M342" t="str">
            <v>DDP</v>
          </cell>
          <cell r="N342" t="str">
            <v>В течение 90 дней</v>
          </cell>
          <cell r="O342" t="str">
            <v>авансовый платеж-0%, оставшаяся часть в течении 30 рабочих дней с момента подписания акта приема-передачи поставленных товаров</v>
          </cell>
          <cell r="P342" t="str">
            <v>796</v>
          </cell>
          <cell r="Q342" t="str">
            <v>штука</v>
          </cell>
          <cell r="R342">
            <v>20</v>
          </cell>
          <cell r="S342">
            <v>93892.5</v>
          </cell>
          <cell r="T342">
            <v>1877850</v>
          </cell>
          <cell r="U342">
            <v>2103192</v>
          </cell>
          <cell r="W342">
            <v>2017</v>
          </cell>
        </row>
        <row r="343">
          <cell r="A343" t="str">
            <v>210 Т</v>
          </cell>
          <cell r="B343" t="str">
            <v>ТОО СП "КазГерМунай"</v>
          </cell>
          <cell r="C343" t="str">
            <v>27.12.31.900.000.00.0796.000000000000</v>
          </cell>
          <cell r="D343" t="str">
            <v>Пускатель магнитный</v>
          </cell>
          <cell r="E343" t="str">
            <v>серия ПМА, нереверсивный, с тепловым реле, величина пускателя в зависимости от номинального тока 50 А</v>
          </cell>
          <cell r="F343" t="str">
            <v>Пускатель магнитный А30-30-01 с тепловым реле фирмы "АВВ"А30-30-01 с тепловым реле фирмы "АВВ"</v>
          </cell>
          <cell r="G343" t="str">
            <v>ЦП</v>
          </cell>
          <cell r="H343">
            <v>0</v>
          </cell>
          <cell r="I343">
            <v>430000000</v>
          </cell>
          <cell r="J343" t="str">
            <v>Кызылординская обл. г. Кызылорда, пгт. Тасбугет, ул. Амангельды 100</v>
          </cell>
          <cell r="K343" t="str">
            <v>Ноябрь, декабрь 2016</v>
          </cell>
          <cell r="L343" t="str">
            <v>Кызылординская обл., м/р "Акшабулак", склад "КГМ"</v>
          </cell>
          <cell r="M343" t="str">
            <v>DDP</v>
          </cell>
          <cell r="N343" t="str">
            <v>В течение 90 дней</v>
          </cell>
          <cell r="O343" t="str">
            <v>авансовый платеж-0%, оставшаяся часть в течении 30 рабочих дней с момента подписания акта приема-передачи поставленных товаров</v>
          </cell>
          <cell r="P343" t="str">
            <v>796</v>
          </cell>
          <cell r="Q343" t="str">
            <v>штука</v>
          </cell>
          <cell r="R343">
            <v>10</v>
          </cell>
          <cell r="S343">
            <v>12025.462500000001</v>
          </cell>
          <cell r="T343">
            <v>120254.62500000001</v>
          </cell>
          <cell r="U343">
            <v>134685.18000000002</v>
          </cell>
          <cell r="W343">
            <v>2017</v>
          </cell>
        </row>
        <row r="344">
          <cell r="A344" t="str">
            <v>211 Т</v>
          </cell>
          <cell r="B344" t="str">
            <v>ТОО СП "КазГерМунай"</v>
          </cell>
          <cell r="C344" t="str">
            <v>27.12.31.900.000.00.0796.000000000000</v>
          </cell>
          <cell r="D344" t="str">
            <v>Пускатель магнитный</v>
          </cell>
          <cell r="E344" t="str">
            <v>серия ПМА, нереверсивный, с тепловым реле, величина пускателя в зависимости от номинального тока 50 А</v>
          </cell>
          <cell r="F344" t="str">
            <v>Пускатель магнитный А63-30 с тепловым реле фирмы "АВВ"А63-30 с тепловым реле фирмы "АВВ"</v>
          </cell>
          <cell r="G344" t="str">
            <v>ЦП</v>
          </cell>
          <cell r="H344">
            <v>0</v>
          </cell>
          <cell r="I344">
            <v>430000000</v>
          </cell>
          <cell r="J344" t="str">
            <v>Кызылординская обл. г. Кызылорда, пгт. Тасбугет, ул. Амангельды 100</v>
          </cell>
          <cell r="K344" t="str">
            <v>Ноябрь, декабрь 2016</v>
          </cell>
          <cell r="L344" t="str">
            <v>Кызылординская обл., м/р "Акшабулак", склад "КГМ"</v>
          </cell>
          <cell r="M344" t="str">
            <v>DDP</v>
          </cell>
          <cell r="N344" t="str">
            <v>В течение 90 дней</v>
          </cell>
          <cell r="O344" t="str">
            <v>авансовый платеж-0%, оставшаяся часть в течении 30 рабочих дней с момента подписания акта приема-передачи поставленных товаров</v>
          </cell>
          <cell r="P344" t="str">
            <v>796</v>
          </cell>
          <cell r="Q344" t="str">
            <v>штука</v>
          </cell>
          <cell r="R344">
            <v>15</v>
          </cell>
          <cell r="S344">
            <v>22115.295000000002</v>
          </cell>
          <cell r="T344">
            <v>0</v>
          </cell>
          <cell r="U344">
            <v>0</v>
          </cell>
          <cell r="W344">
            <v>2017</v>
          </cell>
        </row>
        <row r="345">
          <cell r="A345" t="str">
            <v>211-1 Т</v>
          </cell>
          <cell r="B345" t="str">
            <v>ТОО СП "КазГерМунай"</v>
          </cell>
          <cell r="C345" t="str">
            <v>27.12.31.900.000.00.0796.000000000000</v>
          </cell>
          <cell r="D345" t="str">
            <v>Пускатель магнитный</v>
          </cell>
          <cell r="E345" t="str">
            <v>серия ПМА, нереверсивный, с тепловым реле, величина пускателя в зависимости от номинального тока 50 А</v>
          </cell>
          <cell r="F345" t="str">
            <v>Пускатель магнитный А63-30 с тепловым реле фирмы "АВВ"А63-30 с тепловым реле фирмы "АВВ"</v>
          </cell>
          <cell r="G345" t="str">
            <v>ЦП</v>
          </cell>
          <cell r="H345">
            <v>0</v>
          </cell>
          <cell r="I345">
            <v>430000000</v>
          </cell>
          <cell r="J345" t="str">
            <v>Кызылординская обл. г. Кызылорда, пгт. Тасбугет, ул. Амангельды 100</v>
          </cell>
          <cell r="K345" t="str">
            <v>Март, апрель</v>
          </cell>
          <cell r="L345" t="str">
            <v>Кызылординская обл., м/р "Акшабулак", склад "КГМ"</v>
          </cell>
          <cell r="M345" t="str">
            <v>DDP</v>
          </cell>
          <cell r="N345" t="str">
            <v>В течение 90 дней</v>
          </cell>
          <cell r="O345" t="str">
            <v>авансовый платеж-0%, оставшаяся часть в течении 30 рабочих дней с момента подписания акта приема-передачи поставленных товаров</v>
          </cell>
          <cell r="P345" t="str">
            <v>796</v>
          </cell>
          <cell r="Q345" t="str">
            <v>штука</v>
          </cell>
          <cell r="R345">
            <v>10</v>
          </cell>
          <cell r="S345">
            <v>48500</v>
          </cell>
          <cell r="T345">
            <v>0</v>
          </cell>
          <cell r="U345">
            <v>0</v>
          </cell>
          <cell r="W345">
            <v>2017</v>
          </cell>
          <cell r="X345" t="str">
            <v>11; 18; 19; 20; 21;</v>
          </cell>
        </row>
        <row r="346">
          <cell r="A346" t="str">
            <v>211-2 Т</v>
          </cell>
          <cell r="B346" t="str">
            <v>ТОО СП "КазГерМунай"</v>
          </cell>
          <cell r="C346" t="str">
            <v>27.12.31.900.000.00.0796.000000000000</v>
          </cell>
          <cell r="D346" t="str">
            <v>Пускатель магнитный</v>
          </cell>
          <cell r="E346" t="str">
            <v>серия ПМА, нереверсивный, с тепловым реле, величина пускателя в зависимости от номинального тока 50 А</v>
          </cell>
          <cell r="F346" t="str">
            <v>Пускатель магнитный А63-30 с тепловым реле фирмы "АВВ"А63-30 с тепловым реле фирмы "АВВ"</v>
          </cell>
          <cell r="G346" t="str">
            <v>ЦП</v>
          </cell>
          <cell r="H346">
            <v>0</v>
          </cell>
          <cell r="I346">
            <v>430000000</v>
          </cell>
          <cell r="J346" t="str">
            <v>Кызылординская обл. г. Кызылорда, пгт. Тасбугет, ул. Амангельды 100</v>
          </cell>
          <cell r="K346" t="str">
            <v>Апрель, май</v>
          </cell>
          <cell r="L346" t="str">
            <v>Кызылординская обл., м/р "Акшабулак", склад "КГМ"</v>
          </cell>
          <cell r="M346" t="str">
            <v>DDP</v>
          </cell>
          <cell r="N346" t="str">
            <v>В течение 90 дней</v>
          </cell>
          <cell r="O346" t="str">
            <v>авансовый платеж-0%, оставшаяся часть в течении 30 рабочих дней с момента подписания акта приема-передачи поставленных товаров</v>
          </cell>
          <cell r="P346" t="str">
            <v>796</v>
          </cell>
          <cell r="Q346" t="str">
            <v>штука</v>
          </cell>
          <cell r="R346">
            <v>10</v>
          </cell>
          <cell r="S346">
            <v>48500</v>
          </cell>
          <cell r="T346">
            <v>485000</v>
          </cell>
          <cell r="U346">
            <v>543200</v>
          </cell>
          <cell r="W346">
            <v>2017</v>
          </cell>
          <cell r="X346" t="str">
            <v>11;</v>
          </cell>
        </row>
        <row r="347">
          <cell r="A347" t="str">
            <v>212 Т</v>
          </cell>
          <cell r="B347" t="str">
            <v>ТОО СП "КазГерМунай"</v>
          </cell>
          <cell r="C347" t="str">
            <v>27.51.29.000.001.00.0006.000000000000</v>
          </cell>
          <cell r="D347" t="str">
            <v>Термокабель</v>
          </cell>
          <cell r="E347" t="str">
            <v>саморегулирующийся, греющий, удельная мощность 56 Вт/м</v>
          </cell>
          <cell r="F347" t="str">
            <v>Саморегулируемые греющие кабели HSB 45 45Вт/м
Допустимая температура: греющий кабель:+120 °C+190 °C</v>
          </cell>
          <cell r="G347" t="str">
            <v>ЭОТТ</v>
          </cell>
          <cell r="H347">
            <v>0</v>
          </cell>
          <cell r="I347">
            <v>430000000</v>
          </cell>
          <cell r="J347" t="str">
            <v>Кызылординская обл. г. Кызылорда, пгт. Тасбугет, ул. Амангельды 100</v>
          </cell>
          <cell r="K347" t="str">
            <v>Ноябрь, декабрь 2016</v>
          </cell>
          <cell r="L347" t="str">
            <v>Кызылординская обл., м/р "Акшабулак", склад "КГМ"</v>
          </cell>
          <cell r="M347" t="str">
            <v>DDP</v>
          </cell>
          <cell r="N347" t="str">
            <v>В течение 90 дней</v>
          </cell>
          <cell r="O347" t="str">
            <v>авансовый платеж-0%, оставшаяся часть в течении 30 рабочих дней с момента подписания акта приема-передачи поставленных товаров</v>
          </cell>
          <cell r="P347" t="str">
            <v>006</v>
          </cell>
          <cell r="Q347" t="str">
            <v>Метр</v>
          </cell>
          <cell r="R347">
            <v>1000</v>
          </cell>
          <cell r="S347">
            <v>8367.4</v>
          </cell>
          <cell r="T347">
            <v>0</v>
          </cell>
          <cell r="U347">
            <v>0</v>
          </cell>
          <cell r="W347">
            <v>2017</v>
          </cell>
        </row>
        <row r="348">
          <cell r="A348" t="str">
            <v>212-1 Т</v>
          </cell>
          <cell r="B348" t="str">
            <v>ТОО СП "КазГерМунай"</v>
          </cell>
          <cell r="C348" t="str">
            <v>27.51.29.000.001.00.0006.000000000000</v>
          </cell>
          <cell r="D348" t="str">
            <v>Термокабель</v>
          </cell>
          <cell r="E348" t="str">
            <v>саморегулирующийся, греющий, удельная мощность 56 Вт/м</v>
          </cell>
          <cell r="F348" t="str">
            <v>Саморегулируемые греющие кабели HSB 45 45Вт/м
Допустимая температура: греющий кабель:+120 °C+190 °C</v>
          </cell>
          <cell r="G348" t="str">
            <v>ОИ</v>
          </cell>
          <cell r="H348">
            <v>0</v>
          </cell>
          <cell r="I348">
            <v>430000000</v>
          </cell>
          <cell r="J348" t="str">
            <v>Кызылординская обл. г. Кызылорда, пгт. Тасбугет, ул. Амангельды 100</v>
          </cell>
          <cell r="K348" t="str">
            <v>Февраль, Март</v>
          </cell>
          <cell r="L348" t="str">
            <v>Кызылординская обл., м/р "Акшабулак", склад "КГМ"</v>
          </cell>
          <cell r="M348" t="str">
            <v>DDP</v>
          </cell>
          <cell r="N348" t="str">
            <v>В течение 90 дней</v>
          </cell>
          <cell r="O348" t="str">
            <v>авансовый платеж-0%, оставшаяся часть в течении 30 рабочих дней с момента подписания акта приема-передачи поставленных товаров</v>
          </cell>
          <cell r="P348" t="str">
            <v>006</v>
          </cell>
          <cell r="Q348" t="str">
            <v>Метр</v>
          </cell>
          <cell r="R348">
            <v>1000</v>
          </cell>
          <cell r="S348">
            <v>8367.4</v>
          </cell>
          <cell r="T348">
            <v>8367400</v>
          </cell>
          <cell r="U348">
            <v>9371488</v>
          </cell>
          <cell r="V348" t="str">
            <v>ОВХ</v>
          </cell>
          <cell r="W348">
            <v>2017</v>
          </cell>
          <cell r="X348" t="str">
            <v>7; 11; 22;</v>
          </cell>
        </row>
        <row r="349">
          <cell r="A349" t="str">
            <v>213 Т</v>
          </cell>
          <cell r="B349" t="str">
            <v>ТОО СП "КазГерМунай"</v>
          </cell>
          <cell r="C349" t="str">
            <v>22.19.73.100.016.00.0736.000000000009</v>
          </cell>
          <cell r="D349" t="str">
            <v xml:space="preserve"> Лента самоклеящаяся</v>
          </cell>
          <cell r="E349" t="str">
            <v>из стеклоткани и алюминиевой фольги, ширина 50 мм, длина 25 м</v>
          </cell>
          <cell r="F349" t="str">
            <v xml:space="preserve">Стеклотканевая лента  для крепления греюших кабелей, катушка: длина 50м, ширина 12мм, температура до  +200°С. </v>
          </cell>
          <cell r="G349" t="str">
            <v>ОТП</v>
          </cell>
          <cell r="H349">
            <v>0</v>
          </cell>
          <cell r="I349">
            <v>430000000</v>
          </cell>
          <cell r="J349" t="str">
            <v>Кызылординская обл. г. Кызылорда, пгт. Тасбугет, ул. Амангельды 100</v>
          </cell>
          <cell r="K349" t="str">
            <v>Ноябрь, декабрь 2016</v>
          </cell>
          <cell r="L349" t="str">
            <v>Кызылординская обл., м/р "Акшабулак", склад "КГМ"</v>
          </cell>
          <cell r="M349" t="str">
            <v>DDP</v>
          </cell>
          <cell r="N349" t="str">
            <v>В течение 90 дней</v>
          </cell>
          <cell r="O349" t="str">
            <v>авансовый платеж-0%, оставшаяся часть в течении 30 рабочих дней с момента подписания акта приема-передачи поставленных товаров</v>
          </cell>
          <cell r="P349">
            <v>736</v>
          </cell>
          <cell r="Q349" t="str">
            <v>Рулон</v>
          </cell>
          <cell r="R349">
            <v>400</v>
          </cell>
          <cell r="S349">
            <v>8220.8100000000013</v>
          </cell>
          <cell r="T349">
            <v>0</v>
          </cell>
          <cell r="U349">
            <v>0</v>
          </cell>
          <cell r="W349">
            <v>2017</v>
          </cell>
        </row>
        <row r="350">
          <cell r="A350" t="str">
            <v>213-1 Т</v>
          </cell>
          <cell r="B350" t="str">
            <v>ТОО СП "КазГерМунай"</v>
          </cell>
          <cell r="C350" t="str">
            <v>22.19.73.100.016.00.0736.000000000009</v>
          </cell>
          <cell r="D350" t="str">
            <v xml:space="preserve"> Лента самоклеящаяся</v>
          </cell>
          <cell r="E350" t="str">
            <v>из стеклоткани и алюминиевой фольги, ширина 50 мм, длина 25 м</v>
          </cell>
          <cell r="F350" t="str">
            <v xml:space="preserve">Стеклотканевая лента  для крепления греюших кабелей, катушка: длина 50м, ширина 12мм, температура до  +200°С. </v>
          </cell>
          <cell r="G350" t="str">
            <v>ЦП</v>
          </cell>
          <cell r="H350">
            <v>0</v>
          </cell>
          <cell r="I350">
            <v>430000000</v>
          </cell>
          <cell r="J350" t="str">
            <v>Кызылординская обл. г. Кызылорда, пгт. Тасбугет, ул. Амангельды 100</v>
          </cell>
          <cell r="K350" t="str">
            <v>Ноябрь, декабрь 2016</v>
          </cell>
          <cell r="L350" t="str">
            <v>Кызылординская обл., м/р "Акшабулак", склад "КГМ"</v>
          </cell>
          <cell r="M350" t="str">
            <v>DDP</v>
          </cell>
          <cell r="N350" t="str">
            <v>В течение 90 дней</v>
          </cell>
          <cell r="O350" t="str">
            <v>авансовый платеж-0%, оставшаяся часть в течении 30 рабочих дней с момента подписания акта приема-передачи поставленных товаров</v>
          </cell>
          <cell r="P350">
            <v>736</v>
          </cell>
          <cell r="Q350" t="str">
            <v>Рулон</v>
          </cell>
          <cell r="R350">
            <v>400</v>
          </cell>
          <cell r="S350">
            <v>8220.8100000000013</v>
          </cell>
          <cell r="T350">
            <v>3288324.0000000005</v>
          </cell>
          <cell r="U350">
            <v>3682922.8800000008</v>
          </cell>
          <cell r="W350">
            <v>2017</v>
          </cell>
          <cell r="X350" t="str">
            <v>7;</v>
          </cell>
        </row>
        <row r="351">
          <cell r="A351" t="str">
            <v>214 Т</v>
          </cell>
          <cell r="B351" t="str">
            <v>ТОО СП "КазГерМунай"</v>
          </cell>
          <cell r="C351" t="str">
            <v>27.33.13.900.001.00.0796.000000000000</v>
          </cell>
          <cell r="D351" t="str">
            <v>Набор соединительный</v>
          </cell>
          <cell r="E351" t="str">
            <v>для соединения греющего кабеля</v>
          </cell>
          <cell r="F351" t="str">
            <v>Подcоединения саморегулируемых греющих кабелей компактный набор PLEXO TCS. Штеккерное соединение для подключения саморегулируемого греющего кабеля к питающему кабелю (D от 10мм до 12мм), EN 60259 макс. до 32А, макс 245В/50Гц, IP66/68, взрывозащищенное исполнение. Номер для заказа 27-59Р1-2010</v>
          </cell>
          <cell r="G351" t="str">
            <v>ОТП</v>
          </cell>
          <cell r="H351">
            <v>0</v>
          </cell>
          <cell r="I351">
            <v>430000000</v>
          </cell>
          <cell r="J351" t="str">
            <v>Кызылординская обл. г. Кызылорда, пгт. Тасбугет, ул. Амангельды 100</v>
          </cell>
          <cell r="K351" t="str">
            <v>Ноябрь, декабрь 2016</v>
          </cell>
          <cell r="L351" t="str">
            <v>Кызылординская обл., м/р "Акшабулак", склад "КГМ"</v>
          </cell>
          <cell r="M351" t="str">
            <v>DDP</v>
          </cell>
          <cell r="N351" t="str">
            <v>В течение 90 дней</v>
          </cell>
          <cell r="O351" t="str">
            <v>авансовый платеж-0%, оставшаяся часть в течении 30 рабочих дней с момента подписания акта приема-передачи поставленных товаров</v>
          </cell>
          <cell r="P351" t="str">
            <v>796</v>
          </cell>
          <cell r="Q351" t="str">
            <v>штука</v>
          </cell>
          <cell r="R351">
            <v>60</v>
          </cell>
          <cell r="S351">
            <v>44996.763500000008</v>
          </cell>
          <cell r="T351">
            <v>0</v>
          </cell>
          <cell r="U351">
            <v>0</v>
          </cell>
          <cell r="W351">
            <v>2017</v>
          </cell>
        </row>
        <row r="352">
          <cell r="A352" t="str">
            <v>214-1 Т</v>
          </cell>
          <cell r="B352" t="str">
            <v>ТОО СП "КазГерМунай"</v>
          </cell>
          <cell r="C352" t="str">
            <v>27.33.13.900.001.00.0796.000000000000</v>
          </cell>
          <cell r="D352" t="str">
            <v>Набор соединительный</v>
          </cell>
          <cell r="E352" t="str">
            <v>для соединения греющего кабеля</v>
          </cell>
          <cell r="F352" t="str">
            <v>Подcоединения саморегулируемых греющих кабелей компактный набор PLEXO TCS. Штеккерное соединение для подключения саморегулируемого греющего кабеля к питающему кабелю (D от 10мм до 12мм), EN 60259 макс. до 32А, макс 245В/50Гц, IP66/68, взрывозащищенное исполнение. Номер для заказа 27-59Р1-2010</v>
          </cell>
          <cell r="G352" t="str">
            <v>ЦП</v>
          </cell>
          <cell r="H352">
            <v>0</v>
          </cell>
          <cell r="I352">
            <v>430000000</v>
          </cell>
          <cell r="J352" t="str">
            <v>Кызылординская обл. г. Кызылорда, пгт. Тасбугет, ул. Амангельды 100</v>
          </cell>
          <cell r="K352" t="str">
            <v>Ноябрь, декабрь 2016</v>
          </cell>
          <cell r="L352" t="str">
            <v>Кызылординская обл., м/р "Акшабулак", склад "КГМ"</v>
          </cell>
          <cell r="M352" t="str">
            <v>DDP</v>
          </cell>
          <cell r="N352" t="str">
            <v>В течение 90 дней</v>
          </cell>
          <cell r="O352" t="str">
            <v>авансовый платеж-0%, оставшаяся часть в течении 30 рабочих дней с момента подписания акта приема-передачи поставленных товаров</v>
          </cell>
          <cell r="P352" t="str">
            <v>796</v>
          </cell>
          <cell r="Q352" t="str">
            <v>штука</v>
          </cell>
          <cell r="R352">
            <v>60</v>
          </cell>
          <cell r="S352">
            <v>44996.763500000008</v>
          </cell>
          <cell r="T352">
            <v>2699805.8100000005</v>
          </cell>
          <cell r="U352">
            <v>3023782.5072000008</v>
          </cell>
          <cell r="W352">
            <v>2017</v>
          </cell>
          <cell r="X352" t="str">
            <v>7;</v>
          </cell>
        </row>
        <row r="353">
          <cell r="A353" t="str">
            <v>215 Т</v>
          </cell>
          <cell r="B353" t="str">
            <v>ТОО СП "КазГерМунай"</v>
          </cell>
          <cell r="C353" t="str">
            <v>27.32.13.700.000.00.0006.000000000963</v>
          </cell>
          <cell r="D353" t="str">
            <v>Кабель</v>
          </cell>
          <cell r="E353" t="str">
            <v>марка H05SS-F, 3*2,5 мм2</v>
          </cell>
          <cell r="F353" t="str">
            <v>Кабель силиконовый, устойчивый к температуре H05SS-F 3x1,5мм² ; D = 8 ... 9 мм</v>
          </cell>
          <cell r="G353" t="str">
            <v>ОТП</v>
          </cell>
          <cell r="H353">
            <v>0</v>
          </cell>
          <cell r="I353">
            <v>430000000</v>
          </cell>
          <cell r="J353" t="str">
            <v>Кызылординская обл. г. Кызылорда, пгт. Тасбугет, ул. Амангельды 100</v>
          </cell>
          <cell r="K353" t="str">
            <v>Ноябрь, декабрь 2016</v>
          </cell>
          <cell r="L353" t="str">
            <v>Кызылординская обл., м/р "Акшабулак", склад "КГМ"</v>
          </cell>
          <cell r="M353" t="str">
            <v>DDP</v>
          </cell>
          <cell r="N353" t="str">
            <v>В течение 90 дней</v>
          </cell>
          <cell r="O353" t="str">
            <v>авансовый платеж-0%, оставшаяся часть в течении 30 рабочих дней с момента подписания акта приема-передачи поставленных товаров</v>
          </cell>
          <cell r="P353" t="str">
            <v>006</v>
          </cell>
          <cell r="Q353" t="str">
            <v>Метр</v>
          </cell>
          <cell r="R353">
            <v>490</v>
          </cell>
          <cell r="S353">
            <v>1316.1000000000001</v>
          </cell>
          <cell r="T353">
            <v>644889.00000000012</v>
          </cell>
          <cell r="U353">
            <v>722275.68000000017</v>
          </cell>
          <cell r="W353">
            <v>2017</v>
          </cell>
        </row>
        <row r="354">
          <cell r="A354" t="str">
            <v>216 Т</v>
          </cell>
          <cell r="B354" t="str">
            <v>ТОО СП "КазГерМунай"</v>
          </cell>
          <cell r="C354" t="str">
            <v>27.32.13.300.001.00.0006.000000000007</v>
          </cell>
          <cell r="D354" t="str">
            <v>Кабель</v>
          </cell>
          <cell r="E354" t="str">
            <v>марка ВБбШв, 4*185 мм2</v>
          </cell>
          <cell r="F354" t="str">
            <v>Кабель ВБбШв 5х6мм</v>
          </cell>
          <cell r="G354" t="str">
            <v>ОТП</v>
          </cell>
          <cell r="H354">
            <v>0</v>
          </cell>
          <cell r="I354">
            <v>430000000</v>
          </cell>
          <cell r="J354" t="str">
            <v>Кызылординская обл. г. Кызылорда, пгт. Тасбугет, ул. Амангельды 100</v>
          </cell>
          <cell r="K354" t="str">
            <v>Ноябрь, декабрь 2016</v>
          </cell>
          <cell r="L354" t="str">
            <v>Кызылординская обл., м/р "Акшабулак", склад "КГМ"</v>
          </cell>
          <cell r="M354" t="str">
            <v>DDP</v>
          </cell>
          <cell r="N354" t="str">
            <v>В течение 90 дней</v>
          </cell>
          <cell r="O354" t="str">
            <v>авансовый платеж-0%, оставшаяся часть в течении 30 рабочих дней с момента подписания акта приема-передачи поставленных товаров</v>
          </cell>
          <cell r="P354" t="str">
            <v>006</v>
          </cell>
          <cell r="Q354" t="str">
            <v>Метр</v>
          </cell>
          <cell r="R354">
            <v>400</v>
          </cell>
          <cell r="S354">
            <v>925.59280000000001</v>
          </cell>
          <cell r="T354">
            <v>370237.12</v>
          </cell>
          <cell r="U354">
            <v>414665.57440000004</v>
          </cell>
          <cell r="W354">
            <v>2017</v>
          </cell>
        </row>
        <row r="355">
          <cell r="A355" t="str">
            <v>217 Т</v>
          </cell>
          <cell r="B355" t="str">
            <v>ТОО СП "КазГерМунай"</v>
          </cell>
          <cell r="C355" t="str">
            <v>27.32.13.300.001.00.0006.000000000007</v>
          </cell>
          <cell r="D355" t="str">
            <v>Кабель</v>
          </cell>
          <cell r="E355" t="str">
            <v>марка ВБбШв, 4*185 мм2</v>
          </cell>
          <cell r="F355" t="str">
            <v>Кабель ВБбШв 5х25мм</v>
          </cell>
          <cell r="G355" t="str">
            <v>ОТП</v>
          </cell>
          <cell r="H355">
            <v>0</v>
          </cell>
          <cell r="I355">
            <v>430000000</v>
          </cell>
          <cell r="J355" t="str">
            <v>Кызылординская обл. г. Кызылорда, пгт. Тасбугет, ул. Амангельды 100</v>
          </cell>
          <cell r="K355" t="str">
            <v>Ноябрь, декабрь 2016</v>
          </cell>
          <cell r="L355" t="str">
            <v>Кызылординская обл., м/р "Акшабулак", склад "КГМ"</v>
          </cell>
          <cell r="M355" t="str">
            <v>DDP</v>
          </cell>
          <cell r="N355" t="str">
            <v>В течение 90 дней</v>
          </cell>
          <cell r="O355" t="str">
            <v>авансовый платеж-30%, оставшаяся часть в течении 30 рабочих дней с момента подписания акта приема-передачи поставленных товаров</v>
          </cell>
          <cell r="P355" t="str">
            <v>006</v>
          </cell>
          <cell r="Q355" t="str">
            <v>Метр</v>
          </cell>
          <cell r="R355">
            <v>700</v>
          </cell>
          <cell r="S355">
            <v>3465.6444000000001</v>
          </cell>
          <cell r="T355">
            <v>2425951.08</v>
          </cell>
          <cell r="U355">
            <v>2717065.2096000002</v>
          </cell>
          <cell r="W355">
            <v>2017</v>
          </cell>
        </row>
        <row r="356">
          <cell r="A356" t="str">
            <v>218 Т</v>
          </cell>
          <cell r="B356" t="str">
            <v>ТОО СП "КазГерМунай"</v>
          </cell>
          <cell r="C356" t="str">
            <v>25.94.13.900.008.00.0796.000000000000</v>
          </cell>
          <cell r="D356" t="str">
            <v>Анкер</v>
          </cell>
          <cell r="E356" t="str">
            <v>усиленный, с болтом</v>
          </cell>
          <cell r="F356" t="str">
            <v>Анкерный болт   10х100</v>
          </cell>
          <cell r="G356" t="str">
            <v>ОИ</v>
          </cell>
          <cell r="H356">
            <v>0</v>
          </cell>
          <cell r="I356">
            <v>430000000</v>
          </cell>
          <cell r="J356" t="str">
            <v>Кызылординская обл. г. Кызылорда, пгт. Тасбугет, ул. Амангельды 100</v>
          </cell>
          <cell r="K356" t="str">
            <v>Ноябрь, декабрь 2016</v>
          </cell>
          <cell r="L356" t="str">
            <v>Кызылординская обл., м/р "Акшабулак", склад "КГМ"</v>
          </cell>
          <cell r="M356" t="str">
            <v>DDP</v>
          </cell>
          <cell r="N356" t="str">
            <v>В течение 90 дней</v>
          </cell>
          <cell r="O356" t="str">
            <v>авансовый платеж-0%, оставшаяся часть в течении 30 рабочих дней с момента подписания акта приема-передачи поставленных товаров</v>
          </cell>
          <cell r="P356" t="str">
            <v>796</v>
          </cell>
          <cell r="Q356" t="str">
            <v>штука</v>
          </cell>
          <cell r="R356">
            <v>200</v>
          </cell>
          <cell r="S356">
            <v>401.25</v>
          </cell>
          <cell r="T356">
            <v>80250</v>
          </cell>
          <cell r="U356">
            <v>89880.000000000015</v>
          </cell>
          <cell r="W356">
            <v>2017</v>
          </cell>
        </row>
        <row r="357">
          <cell r="A357" t="str">
            <v>219 Т</v>
          </cell>
          <cell r="B357" t="str">
            <v>ТОО СП "КазГерМунай"</v>
          </cell>
          <cell r="C357" t="str">
            <v>25.94.13.900.008.00.0796.000000000000</v>
          </cell>
          <cell r="D357" t="str">
            <v>Анкер</v>
          </cell>
          <cell r="E357" t="str">
            <v>усиленный, с болтом</v>
          </cell>
          <cell r="F357" t="str">
            <v>Анкерный болт с гайкой  12х100</v>
          </cell>
          <cell r="G357" t="str">
            <v>ОИ</v>
          </cell>
          <cell r="H357">
            <v>0</v>
          </cell>
          <cell r="I357">
            <v>430000000</v>
          </cell>
          <cell r="J357" t="str">
            <v>Кызылординская обл. г. Кызылорда, пгт. Тасбугет, ул. Амангельды 100</v>
          </cell>
          <cell r="K357" t="str">
            <v>Ноябрь, декабрь 2016</v>
          </cell>
          <cell r="L357" t="str">
            <v>Кызылординская обл., м/р "Акшабулак", склад "КГМ"</v>
          </cell>
          <cell r="M357" t="str">
            <v>DDP</v>
          </cell>
          <cell r="N357" t="str">
            <v>В течение 90 дней</v>
          </cell>
          <cell r="O357" t="str">
            <v>авансовый платеж-0%, оставшаяся часть в течении 30 рабочих дней с момента подписания акта приема-передачи поставленных товаров</v>
          </cell>
          <cell r="P357" t="str">
            <v>796</v>
          </cell>
          <cell r="Q357" t="str">
            <v>штука</v>
          </cell>
          <cell r="R357">
            <v>200</v>
          </cell>
          <cell r="S357">
            <v>408.74</v>
          </cell>
          <cell r="T357">
            <v>81748</v>
          </cell>
          <cell r="U357">
            <v>91557.760000000009</v>
          </cell>
          <cell r="W357">
            <v>2017</v>
          </cell>
        </row>
        <row r="358">
          <cell r="A358" t="str">
            <v>220 Т</v>
          </cell>
          <cell r="B358" t="str">
            <v>ТОО СП "КазГерМунай"</v>
          </cell>
          <cell r="C358" t="str">
            <v>25.99.29.490.078.00.0006.000000000000</v>
          </cell>
          <cell r="D358" t="str">
            <v>Лоток</v>
          </cell>
          <cell r="E358" t="str">
            <v>кабельный, проволочный, оцинкованный</v>
          </cell>
          <cell r="F358" t="str">
            <v xml:space="preserve">Кабельный лоток  оцинкованный перфорированный, с крышкой, с комплектующими 50х50  Толщина металла - 1,0 мм,
 с крышкой -0,7мм  и соединительным комплектом.   
 Состав соединительного комплекта
1. Соединитель лотковый
2. Скоба крышки универсальная
3. Винт М6х16 – 4 шт.
4. Винт М6х20 – 4 шт.
5. Гайка М6 – 10 шт.
6. Шайба звездочка  – 16 шт. 
</v>
          </cell>
          <cell r="G358" t="str">
            <v>ЦП</v>
          </cell>
          <cell r="H358">
            <v>0</v>
          </cell>
          <cell r="I358">
            <v>430000000</v>
          </cell>
          <cell r="J358" t="str">
            <v>Кызылординская обл. г. Кызылорда, пгт. Тасбугет, ул. Амангельды 100</v>
          </cell>
          <cell r="K358" t="str">
            <v>Ноябрь, декабрь 2016</v>
          </cell>
          <cell r="L358" t="str">
            <v>Кызылординская обл., м/р "Акшабулак", склад "КГМ"</v>
          </cell>
          <cell r="M358" t="str">
            <v>DDP</v>
          </cell>
          <cell r="N358" t="str">
            <v>В течение 90 дней</v>
          </cell>
          <cell r="O358" t="str">
            <v>авансовый платеж-0%, оставшаяся часть в течении 30 рабочих дней с момента подписания акта приема-передачи поставленных товаров</v>
          </cell>
          <cell r="P358" t="str">
            <v>006</v>
          </cell>
          <cell r="Q358" t="str">
            <v>Метр</v>
          </cell>
          <cell r="R358">
            <v>600</v>
          </cell>
          <cell r="S358">
            <v>996.17000000000007</v>
          </cell>
          <cell r="T358">
            <v>597702</v>
          </cell>
          <cell r="U358">
            <v>669426.24000000011</v>
          </cell>
          <cell r="W358">
            <v>2017</v>
          </cell>
        </row>
        <row r="359">
          <cell r="A359" t="str">
            <v>221 Т</v>
          </cell>
          <cell r="B359" t="str">
            <v>ТОО СП "КазГерМунай"</v>
          </cell>
          <cell r="C359" t="str">
            <v>20.30.22.100.001.00.0166.000000000000</v>
          </cell>
          <cell r="D359" t="str">
            <v>Грунтовка</v>
          </cell>
          <cell r="E359" t="str">
            <v>однокомпонентный состав, антикоррозионная</v>
          </cell>
          <cell r="F359" t="str">
            <v>Грунтовка серая</v>
          </cell>
          <cell r="G359" t="str">
            <v>ЦП</v>
          </cell>
          <cell r="H359">
            <v>60</v>
          </cell>
          <cell r="I359">
            <v>430000000</v>
          </cell>
          <cell r="J359" t="str">
            <v>Кызылординская обл. г. Кызылорда, пгт. Тасбугет, ул. Амангельды 100</v>
          </cell>
          <cell r="K359" t="str">
            <v>Ноябрь, декабрь 2016</v>
          </cell>
          <cell r="L359" t="str">
            <v>Кызылординская обл., м/р "Акшабулак", склад "КГМ"</v>
          </cell>
          <cell r="M359" t="str">
            <v>DDP</v>
          </cell>
          <cell r="N359" t="str">
            <v>В течение 90 дней</v>
          </cell>
          <cell r="O359" t="str">
            <v>авансовый платеж-30%, оставшаяся часть в течении 30 рабочих дней с момента подписания акта приема-передачи поставленных товаров</v>
          </cell>
          <cell r="P359">
            <v>166</v>
          </cell>
          <cell r="Q359" t="str">
            <v>Килограмм</v>
          </cell>
          <cell r="R359">
            <v>3100</v>
          </cell>
          <cell r="S359">
            <v>695.5</v>
          </cell>
          <cell r="T359">
            <v>0</v>
          </cell>
          <cell r="U359">
            <v>0</v>
          </cell>
          <cell r="V359" t="str">
            <v>ТПХ</v>
          </cell>
          <cell r="W359">
            <v>2017</v>
          </cell>
        </row>
        <row r="360">
          <cell r="A360" t="str">
            <v>221-1 Т</v>
          </cell>
          <cell r="B360" t="str">
            <v>ТОО СП "КазГерМунай"</v>
          </cell>
          <cell r="C360" t="str">
            <v>20.30.22.100.001.00.0166.000000000000</v>
          </cell>
          <cell r="D360" t="str">
            <v>Грунтовка</v>
          </cell>
          <cell r="E360" t="str">
            <v>однокомпонентный состав, антикоррозионная</v>
          </cell>
          <cell r="F360" t="str">
            <v>Грунтовка серая</v>
          </cell>
          <cell r="G360" t="str">
            <v>ЦП</v>
          </cell>
          <cell r="H360">
            <v>60</v>
          </cell>
          <cell r="I360">
            <v>430000000</v>
          </cell>
          <cell r="J360" t="str">
            <v>Кызылординская обл. г. Кызылорда, пгт. Тасбугет, ул. Амангельды 100</v>
          </cell>
          <cell r="K360" t="str">
            <v>Январь, Февраль</v>
          </cell>
          <cell r="L360" t="str">
            <v>Кызылординская обл., м/р "Акшабулак", склад "КГМ"</v>
          </cell>
          <cell r="M360" t="str">
            <v>DDP</v>
          </cell>
          <cell r="N360" t="str">
            <v>В течение 90 дней</v>
          </cell>
          <cell r="O360" t="str">
            <v>авансовый платеж-30%, оставшаяся часть в течении 30 рабочих дней с момента подписания акта приема-передачи поставленных товаров</v>
          </cell>
          <cell r="P360">
            <v>166</v>
          </cell>
          <cell r="Q360" t="str">
            <v>Килограмм</v>
          </cell>
          <cell r="R360">
            <v>3100</v>
          </cell>
          <cell r="S360">
            <v>695.5</v>
          </cell>
          <cell r="T360">
            <v>2156050</v>
          </cell>
          <cell r="U360">
            <v>2414776</v>
          </cell>
          <cell r="V360" t="str">
            <v>ТПХ</v>
          </cell>
          <cell r="W360">
            <v>2017</v>
          </cell>
          <cell r="X360" t="str">
            <v>11;</v>
          </cell>
        </row>
        <row r="361">
          <cell r="A361" t="str">
            <v>222 Т</v>
          </cell>
          <cell r="B361" t="str">
            <v>ТОО СП "КазГерМунай"</v>
          </cell>
          <cell r="C361" t="str">
            <v>25.73.60.900.003.00.0796.000000000000</v>
          </cell>
          <cell r="D361" t="str">
            <v>Гильза</v>
          </cell>
          <cell r="E361" t="str">
            <v>кабельная, алюминиевая</v>
          </cell>
          <cell r="F361" t="str">
            <v>Гильза соединительные оцинкованные для соединения жил кабелей сечением 10 мм²</v>
          </cell>
          <cell r="G361" t="str">
            <v>ОИ</v>
          </cell>
          <cell r="H361">
            <v>0</v>
          </cell>
          <cell r="I361">
            <v>430000000</v>
          </cell>
          <cell r="J361" t="str">
            <v>Кызылординская обл. г. Кызылорда, пгт. Тасбугет, ул. Амангельды 100</v>
          </cell>
          <cell r="K361" t="str">
            <v>Ноябрь, декабрь 2016</v>
          </cell>
          <cell r="L361" t="str">
            <v>Кызылординская обл., м/р "Акшабулак", склад "КГМ"</v>
          </cell>
          <cell r="M361" t="str">
            <v>DDP</v>
          </cell>
          <cell r="N361" t="str">
            <v>В течение 90 дней</v>
          </cell>
          <cell r="O361" t="str">
            <v>авансовый платеж-0%, оставшаяся часть в течении 30 рабочих дней с момента подписания акта приема-передачи поставленных товаров</v>
          </cell>
          <cell r="P361" t="str">
            <v>796</v>
          </cell>
          <cell r="Q361" t="str">
            <v>штука</v>
          </cell>
          <cell r="R361">
            <v>200</v>
          </cell>
          <cell r="S361">
            <v>95.23</v>
          </cell>
          <cell r="T361">
            <v>19046</v>
          </cell>
          <cell r="U361">
            <v>21331.52</v>
          </cell>
          <cell r="W361">
            <v>2017</v>
          </cell>
        </row>
        <row r="362">
          <cell r="A362" t="str">
            <v>223 Т</v>
          </cell>
          <cell r="B362" t="str">
            <v>ТОО СП "КазГерМунай"</v>
          </cell>
          <cell r="C362" t="str">
            <v>25.73.60.900.003.00.0796.000000000000</v>
          </cell>
          <cell r="D362" t="str">
            <v>Гильза</v>
          </cell>
          <cell r="E362" t="str">
            <v>кабельная, алюминиевая</v>
          </cell>
          <cell r="F362" t="str">
            <v>Гильза соединительные оцинкованные для соединения жил кабелей сечением 16 мм²</v>
          </cell>
          <cell r="G362" t="str">
            <v>ОИ</v>
          </cell>
          <cell r="H362">
            <v>0</v>
          </cell>
          <cell r="I362">
            <v>430000000</v>
          </cell>
          <cell r="J362" t="str">
            <v>Кызылординская обл. г. Кызылорда, пгт. Тасбугет, ул. Амангельды 100</v>
          </cell>
          <cell r="K362" t="str">
            <v>Ноябрь, декабрь 2016</v>
          </cell>
          <cell r="L362" t="str">
            <v>Кызылординская обл., м/р "Акшабулак", склад "КГМ"</v>
          </cell>
          <cell r="M362" t="str">
            <v>DDP</v>
          </cell>
          <cell r="N362" t="str">
            <v>В течение 90 дней</v>
          </cell>
          <cell r="O362" t="str">
            <v>авансовый платеж-0%, оставшаяся часть в течении 30 рабочих дней с момента подписания акта приема-передачи поставленных товаров</v>
          </cell>
          <cell r="P362" t="str">
            <v>796</v>
          </cell>
          <cell r="Q362" t="str">
            <v>штука</v>
          </cell>
          <cell r="R362">
            <v>200</v>
          </cell>
          <cell r="S362">
            <v>117.7</v>
          </cell>
          <cell r="T362">
            <v>23540</v>
          </cell>
          <cell r="U362">
            <v>26364.800000000003</v>
          </cell>
          <cell r="W362">
            <v>2017</v>
          </cell>
        </row>
        <row r="363">
          <cell r="A363" t="str">
            <v>224 Т</v>
          </cell>
          <cell r="B363" t="str">
            <v>ТОО СП "КазГерМунай"</v>
          </cell>
          <cell r="C363" t="str">
            <v>25.73.60.900.003.00.0796.000000000000</v>
          </cell>
          <cell r="D363" t="str">
            <v>Гильза</v>
          </cell>
          <cell r="E363" t="str">
            <v>кабельная, алюминиевая</v>
          </cell>
          <cell r="F363" t="str">
            <v>Гильза соединительные оцинкованные для соединения жил кабелей сечением 25 мм²</v>
          </cell>
          <cell r="G363" t="str">
            <v>ОИ</v>
          </cell>
          <cell r="H363">
            <v>0</v>
          </cell>
          <cell r="I363">
            <v>430000000</v>
          </cell>
          <cell r="J363" t="str">
            <v>Кызылординская обл. г. Кызылорда, пгт. Тасбугет, ул. Амангельды 100</v>
          </cell>
          <cell r="K363" t="str">
            <v>Ноябрь, декабрь 2016</v>
          </cell>
          <cell r="L363" t="str">
            <v>Кызылординская обл., м/р "Акшабулак", склад "КГМ"</v>
          </cell>
          <cell r="M363" t="str">
            <v>DDP</v>
          </cell>
          <cell r="N363" t="str">
            <v>В течение 90 дней</v>
          </cell>
          <cell r="O363" t="str">
            <v>авансовый платеж-0%, оставшаяся часть в течении 30 рабочих дней с момента подписания акта приема-передачи поставленных товаров</v>
          </cell>
          <cell r="P363" t="str">
            <v>796</v>
          </cell>
          <cell r="Q363" t="str">
            <v>штука</v>
          </cell>
          <cell r="R363">
            <v>200</v>
          </cell>
          <cell r="S363">
            <v>134.82000000000002</v>
          </cell>
          <cell r="T363">
            <v>26964.000000000004</v>
          </cell>
          <cell r="U363">
            <v>30199.680000000008</v>
          </cell>
          <cell r="W363">
            <v>2017</v>
          </cell>
        </row>
        <row r="364">
          <cell r="A364" t="str">
            <v>225 Т</v>
          </cell>
          <cell r="B364" t="str">
            <v>ТОО СП "КазГерМунай"</v>
          </cell>
          <cell r="C364" t="str">
            <v>25.73.60.900.003.00.0796.000000000000</v>
          </cell>
          <cell r="D364" t="str">
            <v>Гильза</v>
          </cell>
          <cell r="E364" t="str">
            <v>кабельная, алюминиевая</v>
          </cell>
          <cell r="F364" t="str">
            <v xml:space="preserve">Гильзы  соединительные  медные луженые 6 мм2 </v>
          </cell>
          <cell r="G364" t="str">
            <v>ОИ</v>
          </cell>
          <cell r="H364">
            <v>0</v>
          </cell>
          <cell r="I364">
            <v>430000000</v>
          </cell>
          <cell r="J364" t="str">
            <v>Кызылординская обл. г. Кызылорда, пгт. Тасбугет, ул. Амангельды 100</v>
          </cell>
          <cell r="K364" t="str">
            <v>Ноябрь, декабрь 2016</v>
          </cell>
          <cell r="L364" t="str">
            <v>Кызылординская обл., м/р "Акшабулак", склад "КГМ"</v>
          </cell>
          <cell r="M364" t="str">
            <v>DDP</v>
          </cell>
          <cell r="N364" t="str">
            <v>В течение 90 дней</v>
          </cell>
          <cell r="O364" t="str">
            <v>авансовый платеж-0%, оставшаяся часть в течении 30 рабочих дней с момента подписания акта приема-передачи поставленных товаров</v>
          </cell>
          <cell r="P364" t="str">
            <v>796</v>
          </cell>
          <cell r="Q364" t="str">
            <v>штука</v>
          </cell>
          <cell r="R364">
            <v>200</v>
          </cell>
          <cell r="S364">
            <v>66.34</v>
          </cell>
          <cell r="T364">
            <v>13268</v>
          </cell>
          <cell r="U364">
            <v>14860.160000000002</v>
          </cell>
          <cell r="W364">
            <v>2017</v>
          </cell>
        </row>
        <row r="365">
          <cell r="A365" t="str">
            <v>226 Т</v>
          </cell>
          <cell r="B365" t="str">
            <v>ТОО СП "КазГерМунай"</v>
          </cell>
          <cell r="C365" t="str">
            <v>27.11.43.300.001.00.0796.000000000005</v>
          </cell>
          <cell r="D365" t="str">
            <v>Подстанция трансформаторная комплектная</v>
          </cell>
          <cell r="E365" t="str">
            <v>с масляным трансформатором мощностью 40 кВ А, мощность 250 кВ А, ГОСТ 14695-97</v>
          </cell>
          <cell r="F365" t="str">
            <v xml:space="preserve">Комплектная трансформаторная подстанция наружной установки
типа КТПН 250-/10(6)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250 kVА, с классом напряжения трансформатора 6 kV, номинальным
напряжением на стороне НН 0,4 kV, климатического исполнения У </v>
          </cell>
          <cell r="G365" t="str">
            <v>ОТП</v>
          </cell>
          <cell r="H365">
            <v>60</v>
          </cell>
          <cell r="I365">
            <v>430000000</v>
          </cell>
          <cell r="J365" t="str">
            <v>Кызылординская обл. г. Кызылорда, пгт. Тасбугет, ул. Амангельды 100</v>
          </cell>
          <cell r="K365" t="str">
            <v>Ноябрь, декабрь 2016</v>
          </cell>
          <cell r="L365" t="str">
            <v>Кызылординская обл., м/р "Акшабулак", склад "КГМ"</v>
          </cell>
          <cell r="M365" t="str">
            <v>DDP</v>
          </cell>
          <cell r="N365" t="str">
            <v>В течение 90 дней</v>
          </cell>
          <cell r="O365" t="str">
            <v>авансовый платеж-30%, оставшаяся часть в течении 30 рабочих дней с момента подписания акта приема-передачи поставленных товаров</v>
          </cell>
          <cell r="P365" t="str">
            <v>796</v>
          </cell>
          <cell r="Q365" t="str">
            <v>штука</v>
          </cell>
          <cell r="R365">
            <v>5</v>
          </cell>
          <cell r="S365">
            <v>2064816.59</v>
          </cell>
          <cell r="T365">
            <v>0</v>
          </cell>
          <cell r="U365">
            <v>0</v>
          </cell>
          <cell r="V365" t="str">
            <v>ТПХ</v>
          </cell>
          <cell r="W365">
            <v>2017</v>
          </cell>
          <cell r="X365" t="str">
            <v>Исключен;</v>
          </cell>
        </row>
        <row r="366">
          <cell r="A366" t="str">
            <v>227 Т</v>
          </cell>
          <cell r="B366" t="str">
            <v>ТОО СП "КазГерМунай"</v>
          </cell>
          <cell r="C366" t="str">
            <v>27.11.43.300.001.00.0796.000000000004</v>
          </cell>
          <cell r="D366" t="str">
            <v xml:space="preserve"> Подстанция трансформаторная комплектная</v>
          </cell>
          <cell r="E366" t="str">
            <v>с масляным трансформатором мощностью 40 кВ А, мощность 160 кВ А, ГОСТ 14695-97</v>
          </cell>
          <cell r="F366" t="str">
            <v xml:space="preserve">Комплектная трансформаторная подстанция (КТП), ГОСТ 14695-97, с масленным трансформатором, мощностью 160 кВ АКТПН-160/6-0,4 кВ (ВВ/КВ) тупикового типа, с РВО и РЛНД, комплектация согласно опросного листа с ТМ-160/6-0,4кВ (У/Ун-0) </v>
          </cell>
          <cell r="G366" t="str">
            <v>ОТП</v>
          </cell>
          <cell r="H366">
            <v>60</v>
          </cell>
          <cell r="I366">
            <v>430000000</v>
          </cell>
          <cell r="J366" t="str">
            <v>Кызылординская обл. г. Кызылорда, пгт. Тасбугет, ул. Амангельды 100</v>
          </cell>
          <cell r="K366" t="str">
            <v>Ноябрь, декабрь 2016</v>
          </cell>
          <cell r="L366" t="str">
            <v>Кызылординская обл., м/р "Акшабулак", склад "КГМ"</v>
          </cell>
          <cell r="M366" t="str">
            <v>DDP</v>
          </cell>
          <cell r="N366" t="str">
            <v>В течение 90 дней</v>
          </cell>
          <cell r="O366" t="str">
            <v>авансовый платеж-30%, оставшаяся часть в течении 30 рабочих дней с момента подписания акта приема-передачи поставленных товаров</v>
          </cell>
          <cell r="P366" t="str">
            <v>796</v>
          </cell>
          <cell r="Q366" t="str">
            <v>штука</v>
          </cell>
          <cell r="R366">
            <v>4</v>
          </cell>
          <cell r="S366">
            <v>1977055.08</v>
          </cell>
          <cell r="T366">
            <v>0</v>
          </cell>
          <cell r="U366">
            <v>0</v>
          </cell>
          <cell r="V366" t="str">
            <v>ТПХ</v>
          </cell>
          <cell r="W366">
            <v>2017</v>
          </cell>
          <cell r="X366" t="str">
            <v>Исключен;</v>
          </cell>
        </row>
        <row r="367">
          <cell r="A367" t="str">
            <v>228 Т</v>
          </cell>
          <cell r="B367" t="str">
            <v>ТОО СП "КазГерМунай"</v>
          </cell>
          <cell r="C367" t="str">
            <v>25.94.13.900.001.00.0839.000000000000</v>
          </cell>
          <cell r="D367" t="str">
            <v>Набор инструментов</v>
          </cell>
          <cell r="E367" t="str">
            <v>для монтажа подшипников, в комплекте ударные кольца; втулки, безинерционный молоток, фиксирующие кольца, шестиугольная головка</v>
          </cell>
          <cell r="F367" t="str">
            <v>Универсальный набор инструментов для электриков "PROSKIT" РК-4027 ВМ</v>
          </cell>
          <cell r="G367" t="str">
            <v>ЦП</v>
          </cell>
          <cell r="H367">
            <v>0</v>
          </cell>
          <cell r="I367">
            <v>430000000</v>
          </cell>
          <cell r="J367" t="str">
            <v>Кызылординская обл. г. Кызылорда, пгт. Тасбугет, ул. Амангельды 100</v>
          </cell>
          <cell r="K367" t="str">
            <v>Ноябрь, декабрь 2016</v>
          </cell>
          <cell r="L367" t="str">
            <v>Кызылординская обл., м/р "Акшабулак", склад "КГМ"</v>
          </cell>
          <cell r="M367" t="str">
            <v>DDP</v>
          </cell>
          <cell r="N367" t="str">
            <v>В течение 90 дней</v>
          </cell>
          <cell r="O367" t="str">
            <v>авансовый платеж-0%, оставшаяся часть в течении 30 рабочих дней с момента подписания акта приема-передачи поставленных товаров</v>
          </cell>
          <cell r="P367" t="str">
            <v>796</v>
          </cell>
          <cell r="Q367" t="str">
            <v>штука</v>
          </cell>
          <cell r="R367">
            <v>6</v>
          </cell>
          <cell r="S367">
            <v>144450</v>
          </cell>
          <cell r="T367">
            <v>0</v>
          </cell>
          <cell r="U367">
            <v>0</v>
          </cell>
          <cell r="W367">
            <v>2017</v>
          </cell>
        </row>
        <row r="368">
          <cell r="A368" t="str">
            <v>228-1 Т</v>
          </cell>
          <cell r="B368" t="str">
            <v>ТОО СП "КазГерМунай"</v>
          </cell>
          <cell r="C368" t="str">
            <v>25.94.13.900.001.00.0839.000000000000</v>
          </cell>
          <cell r="D368" t="str">
            <v>Набор инструментов</v>
          </cell>
          <cell r="E368" t="str">
            <v>для монтажа подшипников, в комплекте ударные кольца; втулки, безинерционный молоток, фиксирующие кольца, шестиугольная головка</v>
          </cell>
          <cell r="F368" t="str">
            <v xml:space="preserve">Универсальный набор инструментов для электриков </v>
          </cell>
          <cell r="G368" t="str">
            <v>ЦП</v>
          </cell>
          <cell r="H368">
            <v>0</v>
          </cell>
          <cell r="I368">
            <v>430000000</v>
          </cell>
          <cell r="J368" t="str">
            <v>Кызылординская обл. г. Кызылорда, пгт. Тасбугет, ул. Амангельды 100</v>
          </cell>
          <cell r="K368" t="str">
            <v>Ноябрь, декабрь 2016</v>
          </cell>
          <cell r="L368" t="str">
            <v>Кызылординская обл., м/р "Акшабулак", склад "КГМ"</v>
          </cell>
          <cell r="M368" t="str">
            <v>DDP</v>
          </cell>
          <cell r="N368" t="str">
            <v>В течение 90 дней</v>
          </cell>
          <cell r="O368" t="str">
            <v>авансовый платеж-0%, оставшаяся часть в течении 30 рабочих дней с момента подписания акта приема-передачи поставленных товаров</v>
          </cell>
          <cell r="P368" t="str">
            <v>796</v>
          </cell>
          <cell r="Q368" t="str">
            <v>штука</v>
          </cell>
          <cell r="R368">
            <v>6</v>
          </cell>
          <cell r="S368">
            <v>144450</v>
          </cell>
          <cell r="T368">
            <v>866700</v>
          </cell>
          <cell r="U368">
            <v>970704.00000000012</v>
          </cell>
          <cell r="W368">
            <v>2017</v>
          </cell>
          <cell r="X368" t="str">
            <v>6;</v>
          </cell>
        </row>
        <row r="369">
          <cell r="A369" t="str">
            <v>229 Т</v>
          </cell>
          <cell r="B369" t="str">
            <v>ТОО СП "КазГерМунай"</v>
          </cell>
          <cell r="C369" t="str">
            <v>25.94.13.900.001.00.0839.000000000000</v>
          </cell>
          <cell r="D369" t="str">
            <v>Набор инструментов</v>
          </cell>
          <cell r="E369" t="str">
            <v>для монтажа подшипников, в комплекте ударные кольца; втулки, безинерционный молоток, фиксирующие кольца, шестиугольная головка</v>
          </cell>
          <cell r="F369" t="str">
            <v>Набор инструментов Ombra OMT 131S 055013 (арт 55013). Пневмоинструмент, ручной слесарный инструмент</v>
          </cell>
          <cell r="G369" t="str">
            <v>ЦП</v>
          </cell>
          <cell r="H369">
            <v>0</v>
          </cell>
          <cell r="I369">
            <v>430000000</v>
          </cell>
          <cell r="J369" t="str">
            <v>Кызылординская обл. г. Кызылорда, пгт. Тасбугет, ул. Амангельды 100</v>
          </cell>
          <cell r="K369" t="str">
            <v>Ноябрь, декабрь 2016</v>
          </cell>
          <cell r="L369" t="str">
            <v>Кызылординская обл., м/р "Акшабулак", склад "КГМ"</v>
          </cell>
          <cell r="M369" t="str">
            <v>DDP</v>
          </cell>
          <cell r="N369" t="str">
            <v>В течение 90 дней</v>
          </cell>
          <cell r="O369" t="str">
            <v>авансовый платеж-0%, оставшаяся часть в течении 30 рабочих дней с момента подписания акта приема-передачи поставленных товаров</v>
          </cell>
          <cell r="P369" t="str">
            <v>796</v>
          </cell>
          <cell r="Q369" t="str">
            <v>штука</v>
          </cell>
          <cell r="R369">
            <v>6</v>
          </cell>
          <cell r="S369">
            <v>57780</v>
          </cell>
          <cell r="T369">
            <v>0</v>
          </cell>
          <cell r="U369">
            <v>0</v>
          </cell>
          <cell r="W369">
            <v>2017</v>
          </cell>
        </row>
        <row r="370">
          <cell r="A370" t="str">
            <v>229-1 Т</v>
          </cell>
          <cell r="B370" t="str">
            <v>ТОО СП "КазГерМунай"</v>
          </cell>
          <cell r="C370" t="str">
            <v>25.94.13.900.001.00.0839.000000000000</v>
          </cell>
          <cell r="D370" t="str">
            <v>Набор инструментов</v>
          </cell>
          <cell r="E370" t="str">
            <v>для монтажа подшипников, в комплекте ударные кольца; втулки, безинерционный молоток, фиксирующие кольца, шестиугольная головка</v>
          </cell>
          <cell r="F370" t="str">
            <v>Набор инструментов Пневмоинструмент, ручной слесарный инструмент</v>
          </cell>
          <cell r="G370" t="str">
            <v>ЦП</v>
          </cell>
          <cell r="H370">
            <v>0</v>
          </cell>
          <cell r="I370">
            <v>430000000</v>
          </cell>
          <cell r="J370" t="str">
            <v>Кызылординская обл. г. Кызылорда, пгт. Тасбугет, ул. Амангельды 100</v>
          </cell>
          <cell r="K370" t="str">
            <v>Ноябрь, декабрь 2016</v>
          </cell>
          <cell r="L370" t="str">
            <v>Кызылординская обл., м/р "Акшабулак", склад "КГМ"</v>
          </cell>
          <cell r="M370" t="str">
            <v>DDP</v>
          </cell>
          <cell r="N370" t="str">
            <v>В течение 90 дней</v>
          </cell>
          <cell r="O370" t="str">
            <v>авансовый платеж-0%, оставшаяся часть в течении 30 рабочих дней с момента подписания акта приема-передачи поставленных товаров</v>
          </cell>
          <cell r="P370" t="str">
            <v>796</v>
          </cell>
          <cell r="Q370" t="str">
            <v>штука</v>
          </cell>
          <cell r="R370">
            <v>6</v>
          </cell>
          <cell r="S370">
            <v>57780</v>
          </cell>
          <cell r="T370">
            <v>346680</v>
          </cell>
          <cell r="U370">
            <v>388281.60000000003</v>
          </cell>
          <cell r="W370">
            <v>2017</v>
          </cell>
          <cell r="X370" t="str">
            <v>6;</v>
          </cell>
        </row>
        <row r="371">
          <cell r="A371" t="str">
            <v>230 Т</v>
          </cell>
          <cell r="B371" t="str">
            <v>ТОО СП "КазГерМунай"</v>
          </cell>
          <cell r="C371" t="str">
            <v>25.94.11.900.000.01.0796.000000000003</v>
          </cell>
          <cell r="D371" t="str">
            <v>Саморез</v>
          </cell>
          <cell r="E371" t="str">
            <v>оцинкованный, с шестигранной головкой</v>
          </cell>
          <cell r="F371" t="str">
            <v xml:space="preserve">Шуруп-саморез под крестообразную отвертку 4,2х16 мм </v>
          </cell>
          <cell r="G371" t="str">
            <v>ОИ</v>
          </cell>
          <cell r="H371">
            <v>0</v>
          </cell>
          <cell r="I371">
            <v>430000000</v>
          </cell>
          <cell r="J371" t="str">
            <v>Кызылординская обл. г. Кызылорда, пгт. Тасбугет, ул. Амангельды 100</v>
          </cell>
          <cell r="K371" t="str">
            <v>Ноябрь, декабрь 2016</v>
          </cell>
          <cell r="L371" t="str">
            <v>Кызылординская обл., м/р "Акшабулак", склад "КГМ"</v>
          </cell>
          <cell r="M371" t="str">
            <v>DDP</v>
          </cell>
          <cell r="N371" t="str">
            <v>В течение 90 дней</v>
          </cell>
          <cell r="O371" t="str">
            <v>авансовый платеж-0%, оставшаяся часть в течении 30 рабочих дней с момента подписания акта приема-передачи поставленных товаров</v>
          </cell>
          <cell r="P371" t="str">
            <v>796</v>
          </cell>
          <cell r="Q371" t="str">
            <v>штука</v>
          </cell>
          <cell r="R371">
            <v>1500</v>
          </cell>
          <cell r="S371">
            <v>9.6300000000000008</v>
          </cell>
          <cell r="T371">
            <v>14445.000000000002</v>
          </cell>
          <cell r="U371">
            <v>16178.400000000003</v>
          </cell>
          <cell r="W371">
            <v>2017</v>
          </cell>
        </row>
        <row r="372">
          <cell r="A372" t="str">
            <v>231 Т</v>
          </cell>
          <cell r="B372" t="str">
            <v>ТОО СП "КазГерМунай"</v>
          </cell>
          <cell r="C372" t="str">
            <v>25.94.11.900.000.01.0796.000000000003</v>
          </cell>
          <cell r="D372" t="str">
            <v>Саморез</v>
          </cell>
          <cell r="E372" t="str">
            <v>оцинкованный, с шестигранной головкой</v>
          </cell>
          <cell r="F372" t="str">
            <v xml:space="preserve">Шуруп-саморез под крестообразную отвертку 4,2х25 мм </v>
          </cell>
          <cell r="G372" t="str">
            <v>ОИ</v>
          </cell>
          <cell r="H372">
            <v>0</v>
          </cell>
          <cell r="I372">
            <v>430000000</v>
          </cell>
          <cell r="J372" t="str">
            <v>Кызылординская обл. г. Кызылорда, пгт. Тасбугет, ул. Амангельды 100</v>
          </cell>
          <cell r="K372" t="str">
            <v>Ноябрь, декабрь 2016</v>
          </cell>
          <cell r="L372" t="str">
            <v>Кызылординская обл., м/р "Акшабулак", склад "КГМ"</v>
          </cell>
          <cell r="M372" t="str">
            <v>DDP</v>
          </cell>
          <cell r="N372" t="str">
            <v>В течение 90 дней</v>
          </cell>
          <cell r="O372" t="str">
            <v>авансовый платеж-0%, оставшаяся часть в течении 30 рабочих дней с момента подписания акта приема-передачи поставленных товаров</v>
          </cell>
          <cell r="P372" t="str">
            <v>796</v>
          </cell>
          <cell r="Q372" t="str">
            <v>штука</v>
          </cell>
          <cell r="R372">
            <v>1500</v>
          </cell>
          <cell r="S372">
            <v>12.84</v>
          </cell>
          <cell r="T372">
            <v>19260</v>
          </cell>
          <cell r="U372">
            <v>21571.200000000001</v>
          </cell>
          <cell r="W372">
            <v>2017</v>
          </cell>
        </row>
        <row r="373">
          <cell r="A373" t="str">
            <v>232 Т</v>
          </cell>
          <cell r="B373" t="str">
            <v>ТОО СП "КазГерМунай"</v>
          </cell>
          <cell r="C373" t="str">
            <v>25.94.11.900.000.01.0796.000000000003</v>
          </cell>
          <cell r="D373" t="str">
            <v>Саморез</v>
          </cell>
          <cell r="E373" t="str">
            <v>оцинкованный, с шестигранной головкой</v>
          </cell>
          <cell r="F373" t="str">
            <v xml:space="preserve">Шуруп-саморез под крестообразную отвертку 4,2х32 мм </v>
          </cell>
          <cell r="G373" t="str">
            <v>ОИ</v>
          </cell>
          <cell r="H373">
            <v>0</v>
          </cell>
          <cell r="I373">
            <v>430000000</v>
          </cell>
          <cell r="J373" t="str">
            <v>Кызылординская обл. г. Кызылорда, пгт. Тасбугет, ул. Амангельды 100</v>
          </cell>
          <cell r="K373" t="str">
            <v>Ноябрь, декабрь 2016</v>
          </cell>
          <cell r="L373" t="str">
            <v>Кызылординская обл., м/р "Акшабулак", склад "КГМ"</v>
          </cell>
          <cell r="M373" t="str">
            <v>DDP</v>
          </cell>
          <cell r="N373" t="str">
            <v>В течение 90 дней</v>
          </cell>
          <cell r="O373" t="str">
            <v>авансовый платеж-0%, оставшаяся часть в течении 30 рабочих дней с момента подписания акта приема-передачи поставленных товаров</v>
          </cell>
          <cell r="P373" t="str">
            <v>796</v>
          </cell>
          <cell r="Q373" t="str">
            <v>штука</v>
          </cell>
          <cell r="R373">
            <v>1500</v>
          </cell>
          <cell r="S373">
            <v>13.91</v>
          </cell>
          <cell r="T373">
            <v>20865</v>
          </cell>
          <cell r="U373">
            <v>23368.800000000003</v>
          </cell>
          <cell r="W373">
            <v>2017</v>
          </cell>
        </row>
        <row r="374">
          <cell r="A374" t="str">
            <v>233 Т</v>
          </cell>
          <cell r="B374" t="str">
            <v>ТОО СП "КазГерМунай"</v>
          </cell>
          <cell r="C374" t="str">
            <v>25.94.11.900.000.01.0796.000000000003</v>
          </cell>
          <cell r="D374" t="str">
            <v>Саморез</v>
          </cell>
          <cell r="E374" t="str">
            <v>оцинкованный, с шестигранной головкой</v>
          </cell>
          <cell r="F374" t="str">
            <v>Шуруп саморез с напресованной шайбой, наконечник сверло 4,2х19</v>
          </cell>
          <cell r="G374" t="str">
            <v>ОИ</v>
          </cell>
          <cell r="H374">
            <v>0</v>
          </cell>
          <cell r="I374">
            <v>430000000</v>
          </cell>
          <cell r="J374" t="str">
            <v>Кызылординская обл. г. Кызылорда, пгт. Тасбугет, ул. Амангельды 100</v>
          </cell>
          <cell r="K374" t="str">
            <v>Ноябрь, декабрь 2016</v>
          </cell>
          <cell r="L374" t="str">
            <v>Кызылординская обл., м/р "Акшабулак", склад "КГМ"</v>
          </cell>
          <cell r="M374" t="str">
            <v>DDP</v>
          </cell>
          <cell r="N374" t="str">
            <v>В течение 90 дней</v>
          </cell>
          <cell r="O374" t="str">
            <v>авансовый платеж-0%, оставшаяся часть в течении 30 рабочих дней с момента подписания акта приема-передачи поставленных товаров</v>
          </cell>
          <cell r="P374" t="str">
            <v>796</v>
          </cell>
          <cell r="Q374" t="str">
            <v>штука</v>
          </cell>
          <cell r="R374">
            <v>600</v>
          </cell>
          <cell r="S374">
            <v>4.28</v>
          </cell>
          <cell r="T374">
            <v>2568</v>
          </cell>
          <cell r="U374">
            <v>2876.1600000000003</v>
          </cell>
          <cell r="W374">
            <v>2017</v>
          </cell>
        </row>
        <row r="375">
          <cell r="A375" t="str">
            <v>234 Т</v>
          </cell>
          <cell r="B375" t="str">
            <v>ТОО СП "КазГерМунай"</v>
          </cell>
          <cell r="C375" t="str">
            <v>25.94.11.900.000.01.0796.000000000003</v>
          </cell>
          <cell r="D375" t="str">
            <v>Саморез</v>
          </cell>
          <cell r="E375" t="str">
            <v>оцинкованный, с шестигранной головкой</v>
          </cell>
          <cell r="F375" t="str">
            <v>Шуруп саморез с напресованной шайбой, наконечник сверло 4,2х32</v>
          </cell>
          <cell r="G375" t="str">
            <v>ОИ</v>
          </cell>
          <cell r="H375">
            <v>0</v>
          </cell>
          <cell r="I375">
            <v>430000000</v>
          </cell>
          <cell r="J375" t="str">
            <v>Кызылординская обл. г. Кызылорда, пгт. Тасбугет, ул. Амангельды 100</v>
          </cell>
          <cell r="K375" t="str">
            <v>Ноябрь, декабрь 2016</v>
          </cell>
          <cell r="L375" t="str">
            <v>Кызылординская обл., м/р "Акшабулак", склад "КГМ"</v>
          </cell>
          <cell r="M375" t="str">
            <v>DDP</v>
          </cell>
          <cell r="N375" t="str">
            <v>В течение 90 дней</v>
          </cell>
          <cell r="O375" t="str">
            <v>авансовый платеж-0%, оставшаяся часть в течении 30 рабочих дней с момента подписания акта приема-передачи поставленных товаров</v>
          </cell>
          <cell r="P375" t="str">
            <v>796</v>
          </cell>
          <cell r="Q375" t="str">
            <v>штука</v>
          </cell>
          <cell r="R375">
            <v>600</v>
          </cell>
          <cell r="S375">
            <v>8.56</v>
          </cell>
          <cell r="T375">
            <v>5136</v>
          </cell>
          <cell r="U375">
            <v>5752.3200000000006</v>
          </cell>
          <cell r="W375">
            <v>2017</v>
          </cell>
        </row>
        <row r="376">
          <cell r="A376" t="str">
            <v>235 Т</v>
          </cell>
          <cell r="B376" t="str">
            <v>ТОО СП "КазГерМунай"</v>
          </cell>
          <cell r="C376" t="str">
            <v>25.94.11.900.000.01.0796.000000000003</v>
          </cell>
          <cell r="D376" t="str">
            <v>Саморез</v>
          </cell>
          <cell r="E376" t="str">
            <v>оцинкованный, с шестигранной головкой</v>
          </cell>
          <cell r="F376" t="str">
            <v>Саморез EJOT SAPHIR JT2-3 кровельный до 3,5мм М8, закаленная оцинкованная сталь,  длина 50мм</v>
          </cell>
          <cell r="G376" t="str">
            <v>ОИ</v>
          </cell>
          <cell r="H376">
            <v>0</v>
          </cell>
          <cell r="I376">
            <v>430000000</v>
          </cell>
          <cell r="J376" t="str">
            <v>Кызылординская обл. г. Кызылорда, пгт. Тасбугет, ул. Амангельды 100</v>
          </cell>
          <cell r="K376" t="str">
            <v>Ноябрь, декабрь 2016</v>
          </cell>
          <cell r="L376" t="str">
            <v>Кызылординская обл., м/р "Акшабулак", склад "КГМ"</v>
          </cell>
          <cell r="M376" t="str">
            <v>DDP</v>
          </cell>
          <cell r="N376" t="str">
            <v>В течение 90 дней</v>
          </cell>
          <cell r="O376" t="str">
            <v>авансовый платеж-0%, оставшаяся часть в течении 30 рабочих дней с момента подписания акта приема-передачи поставленных товаров</v>
          </cell>
          <cell r="P376" t="str">
            <v>796</v>
          </cell>
          <cell r="Q376" t="str">
            <v>штука</v>
          </cell>
          <cell r="R376">
            <v>700</v>
          </cell>
          <cell r="S376">
            <v>40.660000000000004</v>
          </cell>
          <cell r="T376">
            <v>28462.000000000004</v>
          </cell>
          <cell r="U376">
            <v>31877.440000000006</v>
          </cell>
          <cell r="W376">
            <v>2017</v>
          </cell>
        </row>
        <row r="377">
          <cell r="A377" t="str">
            <v>236 Т</v>
          </cell>
          <cell r="B377" t="str">
            <v>ТОО СП "КазГерМунай"</v>
          </cell>
          <cell r="C377" t="str">
            <v>25.94.11.900.000.01.0796.000000000003</v>
          </cell>
          <cell r="D377" t="str">
            <v>Саморез</v>
          </cell>
          <cell r="E377" t="str">
            <v>оцинкованный, с шестигранной головкой</v>
          </cell>
          <cell r="F377" t="str">
            <v>Саморез EJOT SAPHIR JT2-2 кровельный до 2мм М8, закаленная оцинкованная сталь,  длина 50мм</v>
          </cell>
          <cell r="G377" t="str">
            <v>ОИ</v>
          </cell>
          <cell r="H377">
            <v>0</v>
          </cell>
          <cell r="I377">
            <v>430000000</v>
          </cell>
          <cell r="J377" t="str">
            <v>Кызылординская обл. г. Кызылорда, пгт. Тасбугет, ул. Амангельды 100</v>
          </cell>
          <cell r="K377" t="str">
            <v>Ноябрь, декабрь 2016</v>
          </cell>
          <cell r="L377" t="str">
            <v>Кызылординская обл., м/р "Акшабулак", склад "КГМ"</v>
          </cell>
          <cell r="M377" t="str">
            <v>DDP</v>
          </cell>
          <cell r="N377" t="str">
            <v>В течение 90 дней</v>
          </cell>
          <cell r="O377" t="str">
            <v>авансовый платеж-0%, оставшаяся часть в течении 30 рабочих дней с момента подписания акта приема-передачи поставленных товаров</v>
          </cell>
          <cell r="P377" t="str">
            <v>796</v>
          </cell>
          <cell r="Q377" t="str">
            <v>штука</v>
          </cell>
          <cell r="R377">
            <v>700</v>
          </cell>
          <cell r="S377">
            <v>50.290000000000006</v>
          </cell>
          <cell r="T377">
            <v>35203.000000000007</v>
          </cell>
          <cell r="U377">
            <v>39427.360000000015</v>
          </cell>
          <cell r="W377">
            <v>2017</v>
          </cell>
        </row>
        <row r="378">
          <cell r="A378" t="str">
            <v>237 Т</v>
          </cell>
          <cell r="B378" t="str">
            <v>ТОО СП "КазГерМунай"</v>
          </cell>
          <cell r="C378" t="str">
            <v>25.94.11.310.002.00.0796.000000000010</v>
          </cell>
          <cell r="D378" t="str">
            <v xml:space="preserve"> Болт</v>
          </cell>
          <cell r="E378" t="str">
            <v>с шестигранной головкой  , диаметр резьбы 6 мм, длина 12 мм</v>
          </cell>
          <cell r="F378" t="str">
            <v>Болты и гайки М6 * 50мм</v>
          </cell>
          <cell r="G378" t="str">
            <v>ОИ</v>
          </cell>
          <cell r="H378">
            <v>0</v>
          </cell>
          <cell r="I378">
            <v>430000000</v>
          </cell>
          <cell r="J378" t="str">
            <v>Кызылординская обл. г. Кызылорда, пгт. Тасбугет, ул. Амангельды 100</v>
          </cell>
          <cell r="K378" t="str">
            <v>Ноябрь, декабрь 2016</v>
          </cell>
          <cell r="L378" t="str">
            <v>Кызылординская обл., м/р "Акшабулак", склад "КГМ"</v>
          </cell>
          <cell r="M378" t="str">
            <v>DDP</v>
          </cell>
          <cell r="N378" t="str">
            <v>В течение 90 дней</v>
          </cell>
          <cell r="O378" t="str">
            <v>авансовый платеж-0%, оставшаяся часть в течении 30 рабочих дней с момента подписания акта приема-передачи поставленных товаров</v>
          </cell>
          <cell r="P378" t="str">
            <v>796</v>
          </cell>
          <cell r="Q378" t="str">
            <v>штука</v>
          </cell>
          <cell r="R378">
            <v>300</v>
          </cell>
          <cell r="S378">
            <v>74.900000000000006</v>
          </cell>
          <cell r="T378">
            <v>22470</v>
          </cell>
          <cell r="U378">
            <v>25166.400000000001</v>
          </cell>
          <cell r="W378">
            <v>2017</v>
          </cell>
        </row>
        <row r="379">
          <cell r="A379" t="str">
            <v>238 Т</v>
          </cell>
          <cell r="B379" t="str">
            <v>ТОО СП "КазГерМунай"</v>
          </cell>
          <cell r="C379" t="str">
            <v>25.94.11.310.002.00.0796.000000000024</v>
          </cell>
          <cell r="D379" t="str">
            <v xml:space="preserve"> Болт</v>
          </cell>
          <cell r="E379" t="str">
            <v>с шестигранной головкой  , диаметр резьбы 8 мм, длина 55 мм</v>
          </cell>
          <cell r="F379" t="str">
            <v>Болты и гайки М8 * 50мм</v>
          </cell>
          <cell r="G379" t="str">
            <v>ОИ</v>
          </cell>
          <cell r="H379">
            <v>0</v>
          </cell>
          <cell r="I379">
            <v>430000000</v>
          </cell>
          <cell r="J379" t="str">
            <v>Кызылординская обл. г. Кызылорда, пгт. Тасбугет, ул. Амангельды 100</v>
          </cell>
          <cell r="K379" t="str">
            <v>Ноябрь, декабрь 2016</v>
          </cell>
          <cell r="L379" t="str">
            <v>Кызылординская обл., м/р "Акшабулак", склад "КГМ"</v>
          </cell>
          <cell r="M379" t="str">
            <v>DDP</v>
          </cell>
          <cell r="N379" t="str">
            <v>В течение 90 дней</v>
          </cell>
          <cell r="O379" t="str">
            <v>авансовый платеж-0%, оставшаяся часть в течении 30 рабочих дней с момента подписания акта приема-передачи поставленных товаров</v>
          </cell>
          <cell r="P379" t="str">
            <v>796</v>
          </cell>
          <cell r="Q379" t="str">
            <v>штука</v>
          </cell>
          <cell r="R379">
            <v>300</v>
          </cell>
          <cell r="S379">
            <v>88.81</v>
          </cell>
          <cell r="T379">
            <v>26643</v>
          </cell>
          <cell r="U379">
            <v>29840.160000000003</v>
          </cell>
          <cell r="W379">
            <v>2017</v>
          </cell>
        </row>
        <row r="380">
          <cell r="A380" t="str">
            <v>239 Т</v>
          </cell>
          <cell r="B380" t="str">
            <v>ТОО СП "КазГерМунай"</v>
          </cell>
          <cell r="C380" t="str">
            <v>20.30.12.200.000.00.0166.000000000002</v>
          </cell>
          <cell r="D380" t="str">
            <v>Краска</v>
          </cell>
          <cell r="E380" t="str">
            <v>для защиты изделий из металла, антикоррозионная</v>
          </cell>
          <cell r="F380" t="str">
            <v>Краска высокотемпературная до 600°C цвет серый</v>
          </cell>
          <cell r="G380" t="str">
            <v>ОТП</v>
          </cell>
          <cell r="H380">
            <v>60</v>
          </cell>
          <cell r="I380">
            <v>430000000</v>
          </cell>
          <cell r="J380" t="str">
            <v>Кызылординская обл. г. Кызылорда, пгт. Тасбугет, ул. Амангельды 100</v>
          </cell>
          <cell r="K380" t="str">
            <v>Ноябрь, декабрь 2016</v>
          </cell>
          <cell r="L380" t="str">
            <v>Кызылординская обл., м/р "Акшабулак", склад "КГМ"</v>
          </cell>
          <cell r="M380" t="str">
            <v>DDP</v>
          </cell>
          <cell r="N380" t="str">
            <v>В течение 90 дней</v>
          </cell>
          <cell r="O380" t="str">
            <v>авансовый платеж-30%, оставшаяся часть в течении 30 рабочих дней с момента подписания акта приема-передачи поставленных товаров</v>
          </cell>
          <cell r="P380">
            <v>166</v>
          </cell>
          <cell r="Q380" t="str">
            <v>Килограмм</v>
          </cell>
          <cell r="R380">
            <v>65</v>
          </cell>
          <cell r="S380">
            <v>1733.4</v>
          </cell>
          <cell r="T380">
            <v>0</v>
          </cell>
          <cell r="U380">
            <v>0</v>
          </cell>
          <cell r="V380" t="str">
            <v>ТПХ</v>
          </cell>
          <cell r="W380">
            <v>2017</v>
          </cell>
        </row>
        <row r="381">
          <cell r="A381" t="str">
            <v>239-1 Т</v>
          </cell>
          <cell r="B381" t="str">
            <v>ТОО СП "КазГерМунай"</v>
          </cell>
          <cell r="C381" t="str">
            <v>20.30.12.200.000.00.0166.000000000002</v>
          </cell>
          <cell r="D381" t="str">
            <v>Краска</v>
          </cell>
          <cell r="E381" t="str">
            <v>для защиты изделий из металла, антикоррозионная</v>
          </cell>
          <cell r="F381" t="str">
            <v>Краска высокотемпературная до 600°C цвет серый</v>
          </cell>
          <cell r="G381" t="str">
            <v>ОТП</v>
          </cell>
          <cell r="H381">
            <v>60</v>
          </cell>
          <cell r="I381">
            <v>430000000</v>
          </cell>
          <cell r="J381" t="str">
            <v>Кызылординская обл. г. Кызылорда, пгт. Тасбугет, ул. Амангельды 100</v>
          </cell>
          <cell r="K381" t="str">
            <v>Январь, Февраль</v>
          </cell>
          <cell r="L381" t="str">
            <v>Кызылординская обл., м/р "Акшабулак", склад "КГМ"</v>
          </cell>
          <cell r="M381" t="str">
            <v>DDP</v>
          </cell>
          <cell r="N381" t="str">
            <v>В течение 90 дней</v>
          </cell>
          <cell r="O381" t="str">
            <v>авансовый платеж-30%, оставшаяся часть в течении 30 рабочих дней с момента подписания акта приема-передачи поставленных товаров</v>
          </cell>
          <cell r="P381">
            <v>166</v>
          </cell>
          <cell r="Q381" t="str">
            <v>Килограмм</v>
          </cell>
          <cell r="R381">
            <v>65</v>
          </cell>
          <cell r="S381">
            <v>1733.4</v>
          </cell>
          <cell r="T381">
            <v>0</v>
          </cell>
          <cell r="U381">
            <v>0</v>
          </cell>
          <cell r="V381" t="str">
            <v>ТПХ</v>
          </cell>
          <cell r="W381">
            <v>2017</v>
          </cell>
          <cell r="X381" t="str">
            <v>11;</v>
          </cell>
        </row>
        <row r="382">
          <cell r="A382" t="str">
            <v>239-2 Т</v>
          </cell>
          <cell r="B382" t="str">
            <v>ТОО СП "КазГерМунай"</v>
          </cell>
          <cell r="C382" t="str">
            <v>20.30.12.200.000.00.0166.000000000002</v>
          </cell>
          <cell r="D382" t="str">
            <v>Краска</v>
          </cell>
          <cell r="E382" t="str">
            <v>для защиты изделий из металла, антикоррозионная</v>
          </cell>
          <cell r="F382" t="str">
            <v>Краска высокотемпературная до 600°C цвет серый</v>
          </cell>
          <cell r="G382" t="str">
            <v>ОТП</v>
          </cell>
          <cell r="H382">
            <v>60</v>
          </cell>
          <cell r="I382">
            <v>430000000</v>
          </cell>
          <cell r="J382" t="str">
            <v>Кызылординская обл. г. Кызылорда, пгт. Тасбугет, ул. Амангельды 100</v>
          </cell>
          <cell r="K382" t="str">
            <v>Март, апрель</v>
          </cell>
          <cell r="L382" t="str">
            <v>Кызылординская обл., м/р "Акшабулак", склад "КГМ"</v>
          </cell>
          <cell r="M382" t="str">
            <v>DDP</v>
          </cell>
          <cell r="N382" t="str">
            <v>В течение 90 дней</v>
          </cell>
          <cell r="O382" t="str">
            <v>авансовый платеж-30%, оставшаяся часть в течении 30 рабочих дней с момента подписания акта приема-передачи поставленных товаров</v>
          </cell>
          <cell r="P382">
            <v>166</v>
          </cell>
          <cell r="Q382" t="str">
            <v>Килограмм</v>
          </cell>
          <cell r="R382">
            <v>65</v>
          </cell>
          <cell r="S382">
            <v>1733.4</v>
          </cell>
          <cell r="T382">
            <v>0</v>
          </cell>
          <cell r="U382">
            <v>0</v>
          </cell>
          <cell r="V382" t="str">
            <v>ТПХ</v>
          </cell>
          <cell r="W382">
            <v>2017</v>
          </cell>
          <cell r="X382" t="str">
            <v>11;</v>
          </cell>
        </row>
        <row r="383">
          <cell r="A383" t="str">
            <v>239-3 Т</v>
          </cell>
          <cell r="B383" t="str">
            <v>ТОО СП "КазГерМунай"</v>
          </cell>
          <cell r="C383" t="str">
            <v>20.30.12.200.000.00.0166.000000000002</v>
          </cell>
          <cell r="D383" t="str">
            <v>Краска</v>
          </cell>
          <cell r="E383" t="str">
            <v>для защиты изделий из металла, антикоррозионная</v>
          </cell>
          <cell r="F383" t="str">
            <v>Краска высокотемпературная до 600°C цвет серый</v>
          </cell>
          <cell r="G383" t="str">
            <v>ОТП</v>
          </cell>
          <cell r="H383">
            <v>0</v>
          </cell>
          <cell r="I383">
            <v>430000000</v>
          </cell>
          <cell r="J383" t="str">
            <v>Кызылординская обл. г. Кызылорда, пгт. Тасбугет, ул. Амангельды 100</v>
          </cell>
          <cell r="K383" t="str">
            <v>июнь, июль</v>
          </cell>
          <cell r="L383" t="str">
            <v>Кызылординская обл., м/р "Акшабулак", склад "КГМ"</v>
          </cell>
          <cell r="M383" t="str">
            <v>DDP</v>
          </cell>
          <cell r="N383" t="str">
            <v>В течение 90 дней</v>
          </cell>
          <cell r="O383" t="str">
            <v>авансовый платеж-0%, оставшаяся часть в течении 30 рабочих дней с момента подписания акта приема-передачи поставленных товаров</v>
          </cell>
          <cell r="P383">
            <v>166</v>
          </cell>
          <cell r="Q383" t="str">
            <v>Килограмм</v>
          </cell>
          <cell r="R383">
            <v>65</v>
          </cell>
          <cell r="S383">
            <v>1733.4</v>
          </cell>
          <cell r="T383">
            <v>112671</v>
          </cell>
          <cell r="U383">
            <v>126191.52000000002</v>
          </cell>
          <cell r="W383">
            <v>2017</v>
          </cell>
          <cell r="X383" t="str">
            <v>8;11;15;22;</v>
          </cell>
        </row>
        <row r="384">
          <cell r="A384" t="str">
            <v>240 Т</v>
          </cell>
          <cell r="B384" t="str">
            <v>ТОО СП "КазГерМунай"</v>
          </cell>
          <cell r="C384" t="str">
            <v>22.21.29.300.001.00.0018.000000000001</v>
          </cell>
          <cell r="D384" t="str">
            <v>Шланг</v>
          </cell>
          <cell r="E384" t="str">
            <v>армированный, полиэтиленовый, полимерной нитью усиленной конструкции</v>
          </cell>
          <cell r="F384" t="str">
            <v>Шланг резиновый  маслостойкий  Ø  6мм</v>
          </cell>
          <cell r="G384" t="str">
            <v>ЦП</v>
          </cell>
          <cell r="H384">
            <v>0</v>
          </cell>
          <cell r="I384">
            <v>430000000</v>
          </cell>
          <cell r="J384" t="str">
            <v>Кызылординская обл. г. Кызылорда, пгт. Тасбугет, ул. Амангельды 100</v>
          </cell>
          <cell r="K384" t="str">
            <v>Ноябрь, декабрь 2016</v>
          </cell>
          <cell r="L384" t="str">
            <v>Кызылординская обл., м/р "Акшабулак", склад "КГМ"</v>
          </cell>
          <cell r="M384" t="str">
            <v>DDP</v>
          </cell>
          <cell r="N384" t="str">
            <v>В течение 90 дней</v>
          </cell>
          <cell r="O384" t="str">
            <v>авансовый платеж-0%, оставшаяся часть в течении 30 рабочих дней с момента подписания акта приема-передачи поставленных товаров</v>
          </cell>
          <cell r="P384" t="str">
            <v>006</v>
          </cell>
          <cell r="Q384" t="str">
            <v>Метр</v>
          </cell>
          <cell r="R384">
            <v>20</v>
          </cell>
          <cell r="S384">
            <v>695.5</v>
          </cell>
          <cell r="T384">
            <v>13910</v>
          </cell>
          <cell r="U384">
            <v>15579.2</v>
          </cell>
          <cell r="W384">
            <v>2017</v>
          </cell>
        </row>
        <row r="385">
          <cell r="A385" t="str">
            <v>241 Т</v>
          </cell>
          <cell r="B385" t="str">
            <v>ТОО СП "КазГерМунай"</v>
          </cell>
          <cell r="C385" t="str">
            <v>22.21.29.300.001.00.0018.000000000001</v>
          </cell>
          <cell r="D385" t="str">
            <v>Шланг</v>
          </cell>
          <cell r="E385" t="str">
            <v>армированный, полиэтиленовый, полимерной нитью усиленной конструкции</v>
          </cell>
          <cell r="F385" t="str">
            <v>Шланг резиновый  маслостойкий Ø 10мм</v>
          </cell>
          <cell r="G385" t="str">
            <v>ЦП</v>
          </cell>
          <cell r="H385">
            <v>0</v>
          </cell>
          <cell r="I385">
            <v>430000000</v>
          </cell>
          <cell r="J385" t="str">
            <v>Кызылординская обл. г. Кызылорда, пгт. Тасбугет, ул. Амангельды 100</v>
          </cell>
          <cell r="K385" t="str">
            <v>Ноябрь, декабрь 2016</v>
          </cell>
          <cell r="L385" t="str">
            <v>Кызылординская обл., м/р "Акшабулак", склад "КГМ"</v>
          </cell>
          <cell r="M385" t="str">
            <v>DDP</v>
          </cell>
          <cell r="N385" t="str">
            <v>В течение 90 дней</v>
          </cell>
          <cell r="O385" t="str">
            <v>авансовый платеж-0%, оставшаяся часть в течении 30 рабочих дней с момента подписания акта приема-передачи поставленных товаров</v>
          </cell>
          <cell r="P385" t="str">
            <v>006</v>
          </cell>
          <cell r="Q385" t="str">
            <v>Метр</v>
          </cell>
          <cell r="R385">
            <v>20</v>
          </cell>
          <cell r="S385">
            <v>834.6</v>
          </cell>
          <cell r="T385">
            <v>16692</v>
          </cell>
          <cell r="U385">
            <v>18695.04</v>
          </cell>
          <cell r="W385">
            <v>2017</v>
          </cell>
        </row>
        <row r="386">
          <cell r="A386" t="str">
            <v>242 Т</v>
          </cell>
          <cell r="B386" t="str">
            <v>ТОО СП "КазГерМунай"</v>
          </cell>
          <cell r="C386" t="str">
            <v>22.21.29.300.001.00.0018.000000000001</v>
          </cell>
          <cell r="D386" t="str">
            <v>Шланг</v>
          </cell>
          <cell r="E386" t="str">
            <v>армированный, полиэтиленовый, полимерной нитью усиленной конструкции</v>
          </cell>
          <cell r="F386" t="str">
            <v>Шланг резиновый  маслостойкий  Ø  8мм</v>
          </cell>
          <cell r="G386" t="str">
            <v>ЦП</v>
          </cell>
          <cell r="H386">
            <v>0</v>
          </cell>
          <cell r="I386">
            <v>430000000</v>
          </cell>
          <cell r="J386" t="str">
            <v>Кызылординская обл. г. Кызылорда, пгт. Тасбугет, ул. Амангельды 100</v>
          </cell>
          <cell r="K386" t="str">
            <v>Ноябрь, декабрь 2016</v>
          </cell>
          <cell r="L386" t="str">
            <v>Кызылординская обл., м/р "Акшабулак", склад "КГМ"</v>
          </cell>
          <cell r="M386" t="str">
            <v>DDP</v>
          </cell>
          <cell r="N386" t="str">
            <v>В течение 90 дней</v>
          </cell>
          <cell r="O386" t="str">
            <v>авансовый платеж-0%, оставшаяся часть в течении 30 рабочих дней с момента подписания акта приема-передачи поставленных товаров</v>
          </cell>
          <cell r="P386" t="str">
            <v>006</v>
          </cell>
          <cell r="Q386" t="str">
            <v>Метр</v>
          </cell>
          <cell r="R386">
            <v>20</v>
          </cell>
          <cell r="S386">
            <v>759.7</v>
          </cell>
          <cell r="T386">
            <v>15194</v>
          </cell>
          <cell r="U386">
            <v>17017.280000000002</v>
          </cell>
          <cell r="W386">
            <v>2017</v>
          </cell>
        </row>
        <row r="387">
          <cell r="A387" t="str">
            <v>243 Т</v>
          </cell>
          <cell r="B387" t="str">
            <v>ТОО СП "КазГерМунай"</v>
          </cell>
          <cell r="C387" t="str">
            <v>22.21.29.300.001.00.0018.000000000001</v>
          </cell>
          <cell r="D387" t="str">
            <v>Шланг</v>
          </cell>
          <cell r="E387" t="str">
            <v>армированный, полиэтиленовый, полимерной нитью усиленной конструкции</v>
          </cell>
          <cell r="F387" t="str">
            <v>Шланг резиновый  маслостойкий  Ø  12мм</v>
          </cell>
          <cell r="G387" t="str">
            <v>ЦП</v>
          </cell>
          <cell r="H387">
            <v>0</v>
          </cell>
          <cell r="I387">
            <v>430000000</v>
          </cell>
          <cell r="J387" t="str">
            <v>Кызылординская обл. г. Кызылорда, пгт. Тасбугет, ул. Амангельды 100</v>
          </cell>
          <cell r="K387" t="str">
            <v>Ноябрь, декабрь 2016</v>
          </cell>
          <cell r="L387" t="str">
            <v>Кызылординская обл., м/р "Акшабулак", склад "КГМ"</v>
          </cell>
          <cell r="M387" t="str">
            <v>DDP</v>
          </cell>
          <cell r="N387" t="str">
            <v>В течение 90 дней</v>
          </cell>
          <cell r="O387" t="str">
            <v>авансовый платеж-0%, оставшаяся часть в течении 30 рабочих дней с момента подписания акта приема-передачи поставленных товаров</v>
          </cell>
          <cell r="P387" t="str">
            <v>006</v>
          </cell>
          <cell r="Q387" t="str">
            <v>Метр</v>
          </cell>
          <cell r="R387">
            <v>20</v>
          </cell>
          <cell r="S387">
            <v>909.5</v>
          </cell>
          <cell r="T387">
            <v>18190</v>
          </cell>
          <cell r="U387">
            <v>20372.800000000003</v>
          </cell>
          <cell r="W387">
            <v>2017</v>
          </cell>
        </row>
        <row r="388">
          <cell r="A388" t="str">
            <v>244 Т</v>
          </cell>
          <cell r="B388" t="str">
            <v>ТОО СП "КазГерМунай"</v>
          </cell>
          <cell r="C388" t="str">
            <v>25.73.60.900.000.00.0796.000000000001</v>
          </cell>
          <cell r="D388" t="str">
            <v>Наконечник</v>
          </cell>
          <cell r="E388" t="str">
            <v>кабельный, медный</v>
          </cell>
          <cell r="F388" t="str">
            <v>Кабельный наконечник 10мм2 М6</v>
          </cell>
          <cell r="G388" t="str">
            <v>ЦП</v>
          </cell>
          <cell r="H388">
            <v>0</v>
          </cell>
          <cell r="I388">
            <v>430000000</v>
          </cell>
          <cell r="J388" t="str">
            <v>Кызылординская обл. г. Кызылорда, пгт. Тасбугет, ул. Амангельды 100</v>
          </cell>
          <cell r="K388" t="str">
            <v>Ноябрь, декабрь 2016</v>
          </cell>
          <cell r="L388" t="str">
            <v>Кызылординская обл., м/р "Акшабулак", склад "КГМ"</v>
          </cell>
          <cell r="M388" t="str">
            <v>DDP</v>
          </cell>
          <cell r="N388" t="str">
            <v>В течение 90 дней</v>
          </cell>
          <cell r="O388" t="str">
            <v>авансовый платеж-0%, оставшаяся часть в течении 30 рабочих дней с момента подписания акта приема-передачи поставленных товаров</v>
          </cell>
          <cell r="P388" t="str">
            <v>796</v>
          </cell>
          <cell r="Q388" t="str">
            <v>штука</v>
          </cell>
          <cell r="R388">
            <v>50</v>
          </cell>
          <cell r="S388">
            <v>232.83</v>
          </cell>
          <cell r="T388">
            <v>11641.5</v>
          </cell>
          <cell r="U388">
            <v>13038.480000000001</v>
          </cell>
          <cell r="W388">
            <v>2017</v>
          </cell>
        </row>
        <row r="389">
          <cell r="A389" t="str">
            <v>245 Т</v>
          </cell>
          <cell r="B389" t="str">
            <v>ТОО СП "КазГерМунай"</v>
          </cell>
          <cell r="C389" t="str">
            <v>25.73.60.900.000.00.0796.000000000001</v>
          </cell>
          <cell r="D389" t="str">
            <v>Наконечник</v>
          </cell>
          <cell r="E389" t="str">
            <v>кабельный, медный</v>
          </cell>
          <cell r="F389" t="str">
            <v>Кабельный наконечник 10мм2 М8</v>
          </cell>
          <cell r="G389" t="str">
            <v>ЦП</v>
          </cell>
          <cell r="H389">
            <v>0</v>
          </cell>
          <cell r="I389">
            <v>430000000</v>
          </cell>
          <cell r="J389" t="str">
            <v>Кызылординская обл. г. Кызылорда, пгт. Тасбугет, ул. Амангельды 100</v>
          </cell>
          <cell r="K389" t="str">
            <v>Ноябрь, декабрь 2016</v>
          </cell>
          <cell r="L389" t="str">
            <v>Кызылординская обл., м/р "Акшабулак", склад "КГМ"</v>
          </cell>
          <cell r="M389" t="str">
            <v>DDP</v>
          </cell>
          <cell r="N389" t="str">
            <v>В течение 90 дней</v>
          </cell>
          <cell r="O389" t="str">
            <v>авансовый платеж-0%, оставшаяся часть в течении 30 рабочих дней с момента подписания акта приема-передачи поставленных товаров</v>
          </cell>
          <cell r="P389" t="str">
            <v>796</v>
          </cell>
          <cell r="Q389" t="str">
            <v>штука</v>
          </cell>
          <cell r="R389">
            <v>50</v>
          </cell>
          <cell r="S389">
            <v>234.23</v>
          </cell>
          <cell r="T389">
            <v>11711.5</v>
          </cell>
          <cell r="U389">
            <v>13116.880000000001</v>
          </cell>
          <cell r="W389">
            <v>2017</v>
          </cell>
        </row>
        <row r="390">
          <cell r="A390" t="str">
            <v>246 Т</v>
          </cell>
          <cell r="B390" t="str">
            <v>ТОО СП "КазГерМунай"</v>
          </cell>
          <cell r="C390" t="str">
            <v>25.73.60.900.000.00.0796.000000000001</v>
          </cell>
          <cell r="D390" t="str">
            <v>Наконечник</v>
          </cell>
          <cell r="E390" t="str">
            <v>кабельный, медный</v>
          </cell>
          <cell r="F390" t="str">
            <v>Кабельный наконечник 10мм2 М10</v>
          </cell>
          <cell r="G390" t="str">
            <v>ЦП</v>
          </cell>
          <cell r="H390">
            <v>0</v>
          </cell>
          <cell r="I390">
            <v>430000000</v>
          </cell>
          <cell r="J390" t="str">
            <v>Кызылординская обл. г. Кызылорда, пгт. Тасбугет, ул. Амангельды 100</v>
          </cell>
          <cell r="K390" t="str">
            <v>Ноябрь, декабрь 2016</v>
          </cell>
          <cell r="L390" t="str">
            <v>Кызылординская обл., м/р "Акшабулак", склад "КГМ"</v>
          </cell>
          <cell r="M390" t="str">
            <v>DDP</v>
          </cell>
          <cell r="N390" t="str">
            <v>В течение 90 дней</v>
          </cell>
          <cell r="O390" t="str">
            <v>авансовый платеж-0%, оставшаяся часть в течении 30 рабочих дней с момента подписания акта приема-передачи поставленных товаров</v>
          </cell>
          <cell r="P390" t="str">
            <v>796</v>
          </cell>
          <cell r="Q390" t="str">
            <v>штука</v>
          </cell>
          <cell r="R390">
            <v>50</v>
          </cell>
          <cell r="S390">
            <v>232.07</v>
          </cell>
          <cell r="T390">
            <v>11603.5</v>
          </cell>
          <cell r="U390">
            <v>12995.920000000002</v>
          </cell>
          <cell r="W390">
            <v>2017</v>
          </cell>
        </row>
        <row r="391">
          <cell r="A391" t="str">
            <v>247 Т</v>
          </cell>
          <cell r="B391" t="str">
            <v>ТОО СП "КазГерМунай"</v>
          </cell>
          <cell r="C391" t="str">
            <v>25.73.60.900.000.00.0796.000000000001</v>
          </cell>
          <cell r="D391" t="str">
            <v>Наконечник</v>
          </cell>
          <cell r="E391" t="str">
            <v>кабельный, медный</v>
          </cell>
          <cell r="F391" t="str">
            <v>Кабельный наконечник 16мм2 М6</v>
          </cell>
          <cell r="G391" t="str">
            <v>ЦП</v>
          </cell>
          <cell r="H391">
            <v>0</v>
          </cell>
          <cell r="I391">
            <v>430000000</v>
          </cell>
          <cell r="J391" t="str">
            <v>Кызылординская обл. г. Кызылорда, пгт. Тасбугет, ул. Амангельды 100</v>
          </cell>
          <cell r="K391" t="str">
            <v>Ноябрь, декабрь 2016</v>
          </cell>
          <cell r="L391" t="str">
            <v>Кызылординская обл., м/р "Акшабулак", склад "КГМ"</v>
          </cell>
          <cell r="M391" t="str">
            <v>DDP</v>
          </cell>
          <cell r="N391" t="str">
            <v>В течение 90 дней</v>
          </cell>
          <cell r="O391" t="str">
            <v>авансовый платеж-0%, оставшаяся часть в течении 30 рабочих дней с момента подписания акта приема-передачи поставленных товаров</v>
          </cell>
          <cell r="P391" t="str">
            <v>796</v>
          </cell>
          <cell r="Q391" t="str">
            <v>штука</v>
          </cell>
          <cell r="R391">
            <v>50</v>
          </cell>
          <cell r="S391">
            <v>284.58</v>
          </cell>
          <cell r="T391">
            <v>14229</v>
          </cell>
          <cell r="U391">
            <v>15936.480000000001</v>
          </cell>
          <cell r="W391">
            <v>2017</v>
          </cell>
        </row>
        <row r="392">
          <cell r="A392" t="str">
            <v>248 Т</v>
          </cell>
          <cell r="B392" t="str">
            <v>ТОО СП "КазГерМунай"</v>
          </cell>
          <cell r="C392" t="str">
            <v>25.73.60.900.000.00.0796.000000000001</v>
          </cell>
          <cell r="D392" t="str">
            <v>Наконечник</v>
          </cell>
          <cell r="E392" t="str">
            <v>кабельный, медный</v>
          </cell>
          <cell r="F392" t="str">
            <v>Кабельный наконечник 16мм2 М8</v>
          </cell>
          <cell r="G392" t="str">
            <v>ЦП</v>
          </cell>
          <cell r="H392">
            <v>0</v>
          </cell>
          <cell r="I392">
            <v>430000000</v>
          </cell>
          <cell r="J392" t="str">
            <v>Кызылординская обл. г. Кызылорда, пгт. Тасбугет, ул. Амангельды 100</v>
          </cell>
          <cell r="K392" t="str">
            <v>Ноябрь, декабрь 2016</v>
          </cell>
          <cell r="L392" t="str">
            <v>Кызылординская обл., м/р "Акшабулак", склад "КГМ"</v>
          </cell>
          <cell r="M392" t="str">
            <v>DDP</v>
          </cell>
          <cell r="N392" t="str">
            <v>В течение 90 дней</v>
          </cell>
          <cell r="O392" t="str">
            <v>авансовый платеж-0%, оставшаяся часть в течении 30 рабочих дней с момента подписания акта приема-передачи поставленных товаров</v>
          </cell>
          <cell r="P392" t="str">
            <v>796</v>
          </cell>
          <cell r="Q392" t="str">
            <v>штука</v>
          </cell>
          <cell r="R392">
            <v>200</v>
          </cell>
          <cell r="S392">
            <v>285.8</v>
          </cell>
          <cell r="T392">
            <v>57160</v>
          </cell>
          <cell r="U392">
            <v>64019.200000000004</v>
          </cell>
          <cell r="W392">
            <v>2017</v>
          </cell>
        </row>
        <row r="393">
          <cell r="A393" t="str">
            <v>249 Т</v>
          </cell>
          <cell r="B393" t="str">
            <v>ТОО СП "КазГерМунай"</v>
          </cell>
          <cell r="C393" t="str">
            <v>25.73.60.900.000.00.0796.000000000001</v>
          </cell>
          <cell r="D393" t="str">
            <v>Наконечник</v>
          </cell>
          <cell r="E393" t="str">
            <v>кабельный, медный</v>
          </cell>
          <cell r="F393" t="str">
            <v>Кабельный наконечник 16мм2 М10</v>
          </cell>
          <cell r="G393" t="str">
            <v>ЦП</v>
          </cell>
          <cell r="H393">
            <v>0</v>
          </cell>
          <cell r="I393">
            <v>430000000</v>
          </cell>
          <cell r="J393" t="str">
            <v>Кызылординская обл. г. Кызылорда, пгт. Тасбугет, ул. Амангельды 100</v>
          </cell>
          <cell r="K393" t="str">
            <v>Ноябрь, декабрь 2016</v>
          </cell>
          <cell r="L393" t="str">
            <v>Кызылординская обл., м/р "Акшабулак", склад "КГМ"</v>
          </cell>
          <cell r="M393" t="str">
            <v>DDP</v>
          </cell>
          <cell r="N393" t="str">
            <v>В течение 90 дней</v>
          </cell>
          <cell r="O393" t="str">
            <v>авансовый платеж-0%, оставшаяся часть в течении 30 рабочих дней с момента подписания акта приема-передачи поставленных товаров</v>
          </cell>
          <cell r="P393" t="str">
            <v>796</v>
          </cell>
          <cell r="Q393" t="str">
            <v>штука</v>
          </cell>
          <cell r="R393">
            <v>200</v>
          </cell>
          <cell r="S393">
            <v>283.37</v>
          </cell>
          <cell r="T393">
            <v>56674</v>
          </cell>
          <cell r="U393">
            <v>63474.880000000005</v>
          </cell>
          <cell r="W393">
            <v>2017</v>
          </cell>
        </row>
        <row r="394">
          <cell r="A394" t="str">
            <v>250 Т</v>
          </cell>
          <cell r="B394" t="str">
            <v>ТОО СП "КазГерМунай"</v>
          </cell>
          <cell r="C394" t="str">
            <v>25.73.60.900.000.00.0796.000000000001</v>
          </cell>
          <cell r="D394" t="str">
            <v>Наконечник</v>
          </cell>
          <cell r="E394" t="str">
            <v>кабельный, медный</v>
          </cell>
          <cell r="F394" t="str">
            <v>Кабельный наконечник 25 mm²  104 R / 8</v>
          </cell>
          <cell r="G394" t="str">
            <v>ЦП</v>
          </cell>
          <cell r="H394">
            <v>0</v>
          </cell>
          <cell r="I394">
            <v>430000000</v>
          </cell>
          <cell r="J394" t="str">
            <v>Кызылординская обл. г. Кызылорда, пгт. Тасбугет, ул. Амангельды 100</v>
          </cell>
          <cell r="K394" t="str">
            <v>Ноябрь, декабрь 2016</v>
          </cell>
          <cell r="L394" t="str">
            <v>Кызылординская обл., м/р "Акшабулак", склад "КГМ"</v>
          </cell>
          <cell r="M394" t="str">
            <v>DDP</v>
          </cell>
          <cell r="N394" t="str">
            <v>В течение 90 дней</v>
          </cell>
          <cell r="O394" t="str">
            <v>авансовый платеж-0%, оставшаяся часть в течении 30 рабочих дней с момента подписания акта приема-передачи поставленных товаров</v>
          </cell>
          <cell r="P394" t="str">
            <v>796</v>
          </cell>
          <cell r="Q394" t="str">
            <v>штука</v>
          </cell>
          <cell r="R394">
            <v>100</v>
          </cell>
          <cell r="S394">
            <v>336.88</v>
          </cell>
          <cell r="T394">
            <v>33688</v>
          </cell>
          <cell r="U394">
            <v>37730.560000000005</v>
          </cell>
          <cell r="W394">
            <v>2017</v>
          </cell>
        </row>
        <row r="395">
          <cell r="A395" t="str">
            <v>251 Т</v>
          </cell>
          <cell r="B395" t="str">
            <v>ТОО СП "КазГерМунай"</v>
          </cell>
          <cell r="C395" t="str">
            <v>25.73.60.900.000.00.0796.000000000001</v>
          </cell>
          <cell r="D395" t="str">
            <v>Наконечник</v>
          </cell>
          <cell r="E395" t="str">
            <v>кабельный, медный</v>
          </cell>
          <cell r="F395" t="str">
            <v>Кабельный наконечник 25 mm²  104 R / 10</v>
          </cell>
          <cell r="G395" t="str">
            <v>ЦП</v>
          </cell>
          <cell r="H395">
            <v>0</v>
          </cell>
          <cell r="I395">
            <v>430000000</v>
          </cell>
          <cell r="J395" t="str">
            <v>Кызылординская обл. г. Кызылорда, пгт. Тасбугет, ул. Амангельды 100</v>
          </cell>
          <cell r="K395" t="str">
            <v>Ноябрь, декабрь 2016</v>
          </cell>
          <cell r="L395" t="str">
            <v>Кызылординская обл., м/р "Акшабулак", склад "КГМ"</v>
          </cell>
          <cell r="M395" t="str">
            <v>DDP</v>
          </cell>
          <cell r="N395" t="str">
            <v>В течение 90 дней</v>
          </cell>
          <cell r="O395" t="str">
            <v>авансовый платеж-0%, оставшаяся часть в течении 30 рабочих дней с момента подписания акта приема-передачи поставленных товаров</v>
          </cell>
          <cell r="P395" t="str">
            <v>796</v>
          </cell>
          <cell r="Q395" t="str">
            <v>штука</v>
          </cell>
          <cell r="R395">
            <v>100</v>
          </cell>
          <cell r="S395">
            <v>336.83</v>
          </cell>
          <cell r="T395">
            <v>33683</v>
          </cell>
          <cell r="U395">
            <v>37724.960000000006</v>
          </cell>
          <cell r="W395">
            <v>2017</v>
          </cell>
        </row>
        <row r="396">
          <cell r="A396" t="str">
            <v>252 Т</v>
          </cell>
          <cell r="B396" t="str">
            <v>ТОО СП "КазГерМунай"</v>
          </cell>
          <cell r="C396" t="str">
            <v>25.73.60.900.000.00.0796.000000000001</v>
          </cell>
          <cell r="D396" t="str">
            <v>Наконечник</v>
          </cell>
          <cell r="E396" t="str">
            <v>кабельный, медный</v>
          </cell>
          <cell r="F396" t="str">
            <v>Кабельный наконечник 50 mm²  105 R / 12</v>
          </cell>
          <cell r="G396" t="str">
            <v>ЦП</v>
          </cell>
          <cell r="H396">
            <v>0</v>
          </cell>
          <cell r="I396">
            <v>430000000</v>
          </cell>
          <cell r="J396" t="str">
            <v>Кызылординская обл. г. Кызылорда, пгт. Тасбугет, ул. Амангельды 100</v>
          </cell>
          <cell r="K396" t="str">
            <v>Ноябрь, декабрь 2016</v>
          </cell>
          <cell r="L396" t="str">
            <v>Кызылординская обл., м/р "Акшабулак", склад "КГМ"</v>
          </cell>
          <cell r="M396" t="str">
            <v>DDP</v>
          </cell>
          <cell r="N396" t="str">
            <v>В течение 90 дней</v>
          </cell>
          <cell r="O396" t="str">
            <v>авансовый платеж-0%, оставшаяся часть в течении 30 рабочих дней с момента подписания акта приема-передачи поставленных товаров</v>
          </cell>
          <cell r="P396" t="str">
            <v>796</v>
          </cell>
          <cell r="Q396" t="str">
            <v>штука</v>
          </cell>
          <cell r="R396">
            <v>100</v>
          </cell>
          <cell r="S396">
            <v>481</v>
          </cell>
          <cell r="T396">
            <v>48100</v>
          </cell>
          <cell r="U396">
            <v>53872.000000000007</v>
          </cell>
          <cell r="W396">
            <v>2017</v>
          </cell>
        </row>
        <row r="397">
          <cell r="A397" t="str">
            <v>253 Т</v>
          </cell>
          <cell r="B397" t="str">
            <v>ТОО СП "КазГерМунай"</v>
          </cell>
          <cell r="C397" t="str">
            <v>25.73.60.900.003.00.0796.000000000000</v>
          </cell>
          <cell r="D397" t="str">
            <v>Гильза</v>
          </cell>
          <cell r="E397" t="str">
            <v>кабельная, алюминиевая</v>
          </cell>
          <cell r="F397" t="str">
            <v xml:space="preserve">Кабельные гильзы соединительные Оцинкованные для соединения жил кабелей сечением 50 кв.мм </v>
          </cell>
          <cell r="G397" t="str">
            <v>ОИ</v>
          </cell>
          <cell r="H397">
            <v>0</v>
          </cell>
          <cell r="I397">
            <v>430000000</v>
          </cell>
          <cell r="J397" t="str">
            <v>Кызылординская обл. г. Кызылорда, пгт. Тасбугет, ул. Амангельды 100</v>
          </cell>
          <cell r="K397" t="str">
            <v>Ноябрь, декабрь 2016</v>
          </cell>
          <cell r="L397" t="str">
            <v>Кызылординская обл., м/р "Акшабулак", склад "КГМ"</v>
          </cell>
          <cell r="M397" t="str">
            <v>DDP</v>
          </cell>
          <cell r="N397" t="str">
            <v>В течение 90 дней</v>
          </cell>
          <cell r="O397" t="str">
            <v>авансовый платеж-0%, оставшаяся часть в течении 30 рабочих дней с момента подписания акта приема-передачи поставленных товаров</v>
          </cell>
          <cell r="P397" t="str">
            <v>796</v>
          </cell>
          <cell r="Q397" t="str">
            <v>штука</v>
          </cell>
          <cell r="R397">
            <v>200</v>
          </cell>
          <cell r="S397">
            <v>1311.6060000000002</v>
          </cell>
          <cell r="T397">
            <v>262321.20000000007</v>
          </cell>
          <cell r="U397">
            <v>293799.74400000012</v>
          </cell>
          <cell r="W397">
            <v>2017</v>
          </cell>
        </row>
        <row r="398">
          <cell r="A398" t="str">
            <v>254 Т</v>
          </cell>
          <cell r="B398" t="str">
            <v>ТОО СП "КазГерМунай"</v>
          </cell>
          <cell r="C398" t="str">
            <v>20.13.62.900.001.00.0166.000000000000</v>
          </cell>
          <cell r="D398" t="str">
            <v>Силикагель</v>
          </cell>
          <cell r="E398" t="str">
            <v>марка АСКГ, ГОСТ 3956-76</v>
          </cell>
          <cell r="F398" t="str">
            <v>Индикаторный силикагель  ГОСТ 8984 – 75</v>
          </cell>
          <cell r="G398" t="str">
            <v>ЦП</v>
          </cell>
          <cell r="H398">
            <v>0</v>
          </cell>
          <cell r="I398">
            <v>430000000</v>
          </cell>
          <cell r="J398" t="str">
            <v>Кызылординская обл. г. Кызылорда, пгт. Тасбугет, ул. Амангельды 100</v>
          </cell>
          <cell r="K398" t="str">
            <v>Ноябрь, декабрь 2016</v>
          </cell>
          <cell r="L398" t="str">
            <v>Кызылординская обл., м/р "Акшабулак", склад "КГМ"</v>
          </cell>
          <cell r="M398" t="str">
            <v>DDP</v>
          </cell>
          <cell r="N398" t="str">
            <v>В течение 90 дней</v>
          </cell>
          <cell r="O398" t="str">
            <v>авансовый платеж-0%, оставшаяся часть в течении 30 рабочих дней с момента подписания акта приема-передачи поставленных товаров</v>
          </cell>
          <cell r="P398">
            <v>166</v>
          </cell>
          <cell r="Q398" t="str">
            <v>Килограмм</v>
          </cell>
          <cell r="R398">
            <v>25</v>
          </cell>
          <cell r="S398">
            <v>3905.9280000000003</v>
          </cell>
          <cell r="T398">
            <v>97648.200000000012</v>
          </cell>
          <cell r="U398">
            <v>109365.98400000003</v>
          </cell>
          <cell r="W398">
            <v>2017</v>
          </cell>
        </row>
        <row r="399">
          <cell r="A399" t="str">
            <v>255 Т</v>
          </cell>
          <cell r="B399" t="str">
            <v>ТОО СП "КазГерМунай"</v>
          </cell>
          <cell r="C399" t="str">
            <v>17.23.14.500.000.00.5111.000000000064</v>
          </cell>
          <cell r="D399" t="str">
            <v>Бумага</v>
          </cell>
          <cell r="E399" t="str">
            <v>для офисного оборудования, формат А4, плотность 80 г/м2, ГОСТ 6656-76</v>
          </cell>
          <cell r="F399" t="str">
            <v>Бумага А4   210х297мм</v>
          </cell>
          <cell r="G399" t="str">
            <v>ЦП</v>
          </cell>
          <cell r="H399">
            <v>0</v>
          </cell>
          <cell r="I399">
            <v>430000000</v>
          </cell>
          <cell r="J399" t="str">
            <v>Кызылординская обл. г. Кызылорда, пгт. Тасбугет, ул. Амангельды 100</v>
          </cell>
          <cell r="K399" t="str">
            <v>Ноябрь, декабрь 2016</v>
          </cell>
          <cell r="L399" t="str">
            <v>Кызылординская обл., м/р "Акшабулак", склад "КГМ"</v>
          </cell>
          <cell r="M399" t="str">
            <v>DDP</v>
          </cell>
          <cell r="N399" t="str">
            <v>В течение 90 дней</v>
          </cell>
          <cell r="O399" t="str">
            <v>авансовый платеж-0%, оставшаяся часть в течении 30 рабочих дней с момента подписания акта приема-передачи поставленных товаров</v>
          </cell>
          <cell r="P399">
            <v>5111</v>
          </cell>
          <cell r="Q399" t="str">
            <v>Одна пачка</v>
          </cell>
          <cell r="R399">
            <v>1500</v>
          </cell>
          <cell r="S399">
            <v>892.86</v>
          </cell>
          <cell r="T399">
            <v>0</v>
          </cell>
          <cell r="U399">
            <v>0</v>
          </cell>
          <cell r="W399">
            <v>2017</v>
          </cell>
        </row>
        <row r="400">
          <cell r="A400" t="str">
            <v>255-1 Т</v>
          </cell>
          <cell r="B400" t="str">
            <v>ТОО СП "КазГерМунай"</v>
          </cell>
          <cell r="C400" t="str">
            <v>17.23.14.500.000.00.5111.000000000064</v>
          </cell>
          <cell r="D400" t="str">
            <v>Бумага</v>
          </cell>
          <cell r="E400" t="str">
            <v>для офисного оборудования, формат А4, плотность 80 г/м2, ГОСТ 6656-76</v>
          </cell>
          <cell r="F400" t="str">
            <v>Бумага А4   210х297мм</v>
          </cell>
          <cell r="G400" t="str">
            <v>ЦП</v>
          </cell>
          <cell r="H400">
            <v>0</v>
          </cell>
          <cell r="I400">
            <v>430000000</v>
          </cell>
          <cell r="J400" t="str">
            <v>Кызылординская обл. г. Кызылорда, пгт. Тасбугет, ул. Амангельды 100</v>
          </cell>
          <cell r="K400" t="str">
            <v>Январь, Февраль</v>
          </cell>
          <cell r="L400" t="str">
            <v>Кызылординская обл., м/р "Акшабулак", склад "КГМ"</v>
          </cell>
          <cell r="M400" t="str">
            <v>DDP</v>
          </cell>
          <cell r="N400" t="str">
            <v>В течение 90 дней</v>
          </cell>
          <cell r="O400" t="str">
            <v>авансовый платеж-0%, оставшаяся часть в течении 30 рабочих дней с момента подписания акта приема-передачи поставленных товаров</v>
          </cell>
          <cell r="P400">
            <v>5111</v>
          </cell>
          <cell r="Q400" t="str">
            <v>Одна пачка</v>
          </cell>
          <cell r="R400">
            <v>1500</v>
          </cell>
          <cell r="S400">
            <v>892.86</v>
          </cell>
          <cell r="T400">
            <v>1339290</v>
          </cell>
          <cell r="U400">
            <v>1500004.8</v>
          </cell>
          <cell r="W400">
            <v>2017</v>
          </cell>
          <cell r="X400" t="str">
            <v>11;</v>
          </cell>
        </row>
        <row r="401">
          <cell r="A401" t="str">
            <v>256 Т</v>
          </cell>
          <cell r="B401" t="str">
            <v>ТОО СП "КазГерМунай"</v>
          </cell>
          <cell r="C401" t="str">
            <v>17.23.14.500.000.00.5111.000000000064</v>
          </cell>
          <cell r="D401" t="str">
            <v>Бумага</v>
          </cell>
          <cell r="E401" t="str">
            <v>для офисного оборудования, формат А4, плотность 80 г/м2, ГОСТ 6656-76</v>
          </cell>
          <cell r="F401" t="str">
            <v>Бумага А4  Формат А4, 500л.</v>
          </cell>
          <cell r="G401" t="str">
            <v>ЦП</v>
          </cell>
          <cell r="H401">
            <v>0</v>
          </cell>
          <cell r="I401">
            <v>430000000</v>
          </cell>
          <cell r="J401" t="str">
            <v>Кызылординская обл. г. Кызылорда, пгт. Тасбугет, ул. Амангельды 100</v>
          </cell>
          <cell r="K401" t="str">
            <v>Ноябрь, декабрь 2016</v>
          </cell>
          <cell r="L401" t="str">
            <v>РК, г. Кызылорда, склад ГУ "КГМ"</v>
          </cell>
          <cell r="M401" t="str">
            <v>DDP</v>
          </cell>
          <cell r="N401" t="str">
            <v>В течение 90 дней</v>
          </cell>
          <cell r="O401" t="str">
            <v>авансовый платеж-0%, оставшаяся часть в течении 30 рабочих дней с момента подписания акта приема-передачи поставленных товаров</v>
          </cell>
          <cell r="P401">
            <v>5111</v>
          </cell>
          <cell r="Q401" t="str">
            <v>Одна пачка</v>
          </cell>
          <cell r="R401">
            <v>2920</v>
          </cell>
          <cell r="S401">
            <v>892.86</v>
          </cell>
          <cell r="T401">
            <v>0</v>
          </cell>
          <cell r="U401">
            <v>0</v>
          </cell>
          <cell r="W401">
            <v>2017</v>
          </cell>
        </row>
        <row r="402">
          <cell r="A402" t="str">
            <v>256-1 Т</v>
          </cell>
          <cell r="B402" t="str">
            <v>ТОО СП "КазГерМунай"</v>
          </cell>
          <cell r="C402" t="str">
            <v>17.23.14.500.000.00.5111.000000000064</v>
          </cell>
          <cell r="D402" t="str">
            <v>Бумага</v>
          </cell>
          <cell r="E402" t="str">
            <v>для офисного оборудования, формат А4, плотность 80 г/м2, ГОСТ 6656-76</v>
          </cell>
          <cell r="F402" t="str">
            <v>Бумага А4  Формат А4, 500л.</v>
          </cell>
          <cell r="G402" t="str">
            <v>ЦП</v>
          </cell>
          <cell r="H402">
            <v>0</v>
          </cell>
          <cell r="I402">
            <v>430000000</v>
          </cell>
          <cell r="J402" t="str">
            <v>Кызылординская обл. г. Кызылорда, пгт. Тасбугет, ул. Амангельды 100</v>
          </cell>
          <cell r="K402" t="str">
            <v>Январь, Февраль</v>
          </cell>
          <cell r="L402" t="str">
            <v>РК, г. Кызылорда, склад ГУ "КГМ"</v>
          </cell>
          <cell r="M402" t="str">
            <v>DDP</v>
          </cell>
          <cell r="N402" t="str">
            <v>В течение 90 дней</v>
          </cell>
          <cell r="O402" t="str">
            <v>авансовый платеж-0%, оставшаяся часть в течении 30 рабочих дней с момента подписания акта приема-передачи поставленных товаров</v>
          </cell>
          <cell r="P402">
            <v>5111</v>
          </cell>
          <cell r="Q402" t="str">
            <v>Одна пачка</v>
          </cell>
          <cell r="R402">
            <v>2920</v>
          </cell>
          <cell r="S402">
            <v>892.86</v>
          </cell>
          <cell r="T402">
            <v>2607151.2000000002</v>
          </cell>
          <cell r="U402">
            <v>2920009.3440000005</v>
          </cell>
          <cell r="W402">
            <v>2017</v>
          </cell>
          <cell r="X402" t="str">
            <v>11;</v>
          </cell>
        </row>
        <row r="403">
          <cell r="A403" t="str">
            <v>257 Т</v>
          </cell>
          <cell r="B403" t="str">
            <v>ТОО СП "КазГерМунай"</v>
          </cell>
          <cell r="C403" t="str">
            <v>22.29.25.900.002.00.0796.000000000002</v>
          </cell>
          <cell r="D403" t="str">
            <v>Файл - вкладыш</v>
          </cell>
          <cell r="E403" t="str">
            <v>из полипропиленовой пленки</v>
          </cell>
          <cell r="F403" t="str">
            <v>Файл прозрачный А4</v>
          </cell>
          <cell r="G403" t="str">
            <v>ОИ</v>
          </cell>
          <cell r="H403">
            <v>0</v>
          </cell>
          <cell r="I403">
            <v>430000000</v>
          </cell>
          <cell r="J403" t="str">
            <v>Кызылординская обл. г. Кызылорда, пгт. Тасбугет, ул. Амангельды 100</v>
          </cell>
          <cell r="K403" t="str">
            <v>Ноябрь, декабрь 2016</v>
          </cell>
          <cell r="L403" t="str">
            <v>Кызылординская обл., м/р "Акшабулак", склад "КГМ"</v>
          </cell>
          <cell r="M403" t="str">
            <v>DDP</v>
          </cell>
          <cell r="N403" t="str">
            <v>В течение 90 дней</v>
          </cell>
          <cell r="O403" t="str">
            <v>авансовый платеж-0%, оставшаяся часть в течении 30 рабочих дней с момента подписания акта приема-передачи поставленных товаров</v>
          </cell>
          <cell r="P403" t="str">
            <v>796</v>
          </cell>
          <cell r="Q403" t="str">
            <v>штука</v>
          </cell>
          <cell r="R403">
            <v>1200</v>
          </cell>
          <cell r="S403">
            <v>21.400000000000002</v>
          </cell>
          <cell r="T403">
            <v>0</v>
          </cell>
          <cell r="U403">
            <v>0</v>
          </cell>
          <cell r="W403">
            <v>2017</v>
          </cell>
        </row>
        <row r="404">
          <cell r="A404" t="str">
            <v>257-1 Т</v>
          </cell>
          <cell r="B404" t="str">
            <v>ТОО СП "КазГерМунай"</v>
          </cell>
          <cell r="C404" t="str">
            <v>22.29.25.900.002.00.0796.000000000002</v>
          </cell>
          <cell r="D404" t="str">
            <v>Файл - вкладыш</v>
          </cell>
          <cell r="E404" t="str">
            <v>из полипропиленовой пленки</v>
          </cell>
          <cell r="F404" t="str">
            <v>Файл прозрачный А4</v>
          </cell>
          <cell r="G404" t="str">
            <v>ОИ</v>
          </cell>
          <cell r="H404">
            <v>0</v>
          </cell>
          <cell r="I404">
            <v>430000000</v>
          </cell>
          <cell r="J404" t="str">
            <v>Кызылординская обл. г. Кызылорда, пгт. Тасбугет, ул. Амангельды 100</v>
          </cell>
          <cell r="K404" t="str">
            <v>Июнь, июль</v>
          </cell>
          <cell r="L404" t="str">
            <v>Кызылординская обл., м/р "Акшабулак", склад "КГМ"</v>
          </cell>
          <cell r="M404" t="str">
            <v>DDP</v>
          </cell>
          <cell r="N404" t="str">
            <v>В течение 90 дней</v>
          </cell>
          <cell r="O404" t="str">
            <v>авансовый платеж-0%, оставшаяся часть в течении 30 рабочих дней с момента подписания акта приема-передачи поставленных товаров</v>
          </cell>
          <cell r="P404" t="str">
            <v>796</v>
          </cell>
          <cell r="Q404" t="str">
            <v>штука</v>
          </cell>
          <cell r="R404">
            <v>1200</v>
          </cell>
          <cell r="S404">
            <v>21.400000000000002</v>
          </cell>
          <cell r="T404">
            <v>25680.000000000004</v>
          </cell>
          <cell r="U404">
            <v>28761.600000000006</v>
          </cell>
          <cell r="W404">
            <v>2017</v>
          </cell>
          <cell r="X404" t="str">
            <v>11;</v>
          </cell>
        </row>
        <row r="405">
          <cell r="A405" t="str">
            <v>258 Т</v>
          </cell>
          <cell r="B405" t="str">
            <v>ТОО СП "КазГерМунай"</v>
          </cell>
          <cell r="C405" t="str">
            <v>32.99.12.130.000.01.0796.000000000000</v>
          </cell>
          <cell r="D405" t="str">
            <v xml:space="preserve">Ручка </v>
          </cell>
          <cell r="E405" t="str">
            <v xml:space="preserve"> шариковая, с жидкими чернилами</v>
          </cell>
          <cell r="F405" t="str">
            <v xml:space="preserve">Ручка шариковая пластиковый прозрачный корпус из полистирола псм.Толщина линии письма - 0,7 мм. Цвет чернил: синий  </v>
          </cell>
          <cell r="G405" t="str">
            <v>ОИ</v>
          </cell>
          <cell r="H405">
            <v>0</v>
          </cell>
          <cell r="I405">
            <v>430000000</v>
          </cell>
          <cell r="J405" t="str">
            <v>Кызылординская обл. г. Кызылорда, пгт. Тасбугет, ул. Амангельды 100</v>
          </cell>
          <cell r="K405" t="str">
            <v>Ноябрь, декабрь 2016</v>
          </cell>
          <cell r="L405" t="str">
            <v>Кызылординская обл., м/р "Акшабулак", склад "КГМ"</v>
          </cell>
          <cell r="M405" t="str">
            <v>DDP</v>
          </cell>
          <cell r="N405" t="str">
            <v>В течение 90 дней</v>
          </cell>
          <cell r="O405" t="str">
            <v>авансовый платеж-0%, оставшаяся часть в течении 30 рабочих дней с момента подписания акта приема-передачи поставленных товаров</v>
          </cell>
          <cell r="P405" t="str">
            <v>796</v>
          </cell>
          <cell r="Q405" t="str">
            <v>штука</v>
          </cell>
          <cell r="R405">
            <v>1500</v>
          </cell>
          <cell r="S405">
            <v>64.2</v>
          </cell>
          <cell r="T405">
            <v>0</v>
          </cell>
          <cell r="U405">
            <v>0</v>
          </cell>
          <cell r="W405">
            <v>2017</v>
          </cell>
          <cell r="X405" t="str">
            <v>991-СЗ от 12.05.17</v>
          </cell>
        </row>
        <row r="406">
          <cell r="A406" t="str">
            <v>259 Т</v>
          </cell>
          <cell r="B406" t="str">
            <v>ТОО СП "КазГерМунай"</v>
          </cell>
          <cell r="C406" t="str">
            <v>32.99.12.130.000.01.0796.000000000000</v>
          </cell>
          <cell r="D406" t="str">
            <v xml:space="preserve">Ручка </v>
          </cell>
          <cell r="E406" t="str">
            <v xml:space="preserve"> шариковая, с жидкими чернилами</v>
          </cell>
          <cell r="F406" t="str">
            <v>Ручка гелевая пластиковый глянцевый корпус. Толщина линии - 0,7 мм. Цвет чернил: синий</v>
          </cell>
          <cell r="G406" t="str">
            <v>ОИ</v>
          </cell>
          <cell r="H406">
            <v>0</v>
          </cell>
          <cell r="I406">
            <v>430000000</v>
          </cell>
          <cell r="J406" t="str">
            <v>Кызылординская обл. г. Кызылорда, пгт. Тасбугет, ул. Амангельды 100</v>
          </cell>
          <cell r="K406" t="str">
            <v>Ноябрь, декабрь 2016</v>
          </cell>
          <cell r="L406" t="str">
            <v>Кызылординская обл., м/р "Акшабулак", склад "КГМ"</v>
          </cell>
          <cell r="M406" t="str">
            <v>DDP</v>
          </cell>
          <cell r="N406" t="str">
            <v>В течение 90 дней</v>
          </cell>
          <cell r="O406" t="str">
            <v>авансовый платеж-0%, оставшаяся часть в течении 30 рабочих дней с момента подписания акта приема-передачи поставленных товаров</v>
          </cell>
          <cell r="P406" t="str">
            <v>796</v>
          </cell>
          <cell r="Q406" t="str">
            <v>штука</v>
          </cell>
          <cell r="R406">
            <v>150</v>
          </cell>
          <cell r="S406">
            <v>101.65</v>
          </cell>
          <cell r="T406">
            <v>0</v>
          </cell>
          <cell r="U406">
            <v>0</v>
          </cell>
          <cell r="W406">
            <v>2017</v>
          </cell>
          <cell r="X406" t="str">
            <v>991-СЗ от 12.05.17</v>
          </cell>
        </row>
        <row r="407">
          <cell r="A407" t="str">
            <v>260 Т</v>
          </cell>
          <cell r="B407" t="str">
            <v>ТОО СП "КазГерМунай"</v>
          </cell>
          <cell r="C407" t="str">
            <v>27.33.13.900.006.00.0796.000000000000</v>
          </cell>
          <cell r="D407" t="str">
            <v>Удлинитель</v>
          </cell>
          <cell r="E407" t="str">
            <v>электрический, на катушке</v>
          </cell>
          <cell r="F407" t="str">
            <v>Удлинитель электрические 230 V 5 разъемов</v>
          </cell>
          <cell r="G407" t="str">
            <v>ОИ</v>
          </cell>
          <cell r="H407">
            <v>0</v>
          </cell>
          <cell r="I407">
            <v>430000000</v>
          </cell>
          <cell r="J407" t="str">
            <v>Кызылординская обл. г. Кызылорда, пгт. Тасбугет, ул. Амангельды 100</v>
          </cell>
          <cell r="K407" t="str">
            <v>Ноябрь, декабрь 2016</v>
          </cell>
          <cell r="L407" t="str">
            <v>Кызылординская обл., м/р "Акшабулак", склад "КГМ"</v>
          </cell>
          <cell r="M407" t="str">
            <v>DDP</v>
          </cell>
          <cell r="N407" t="str">
            <v>В течение 90 дней</v>
          </cell>
          <cell r="O407" t="str">
            <v>авансовый платеж-0%, оставшаяся часть в течении 30 рабочих дней с момента подписания акта приема-передачи поставленных товаров</v>
          </cell>
          <cell r="P407" t="str">
            <v>796</v>
          </cell>
          <cell r="Q407" t="str">
            <v>штука</v>
          </cell>
          <cell r="R407">
            <v>8</v>
          </cell>
          <cell r="S407">
            <v>21293</v>
          </cell>
          <cell r="T407">
            <v>170344</v>
          </cell>
          <cell r="U407">
            <v>190785.28000000003</v>
          </cell>
          <cell r="W407">
            <v>2017</v>
          </cell>
        </row>
        <row r="408">
          <cell r="A408" t="str">
            <v>261 Т</v>
          </cell>
          <cell r="B408" t="str">
            <v>ТОО СП "КазГерМунай"</v>
          </cell>
          <cell r="C408" t="str">
            <v>13.92.29.920.001.00.0796.000000000002</v>
          </cell>
          <cell r="D408" t="str">
            <v>Флаг</v>
          </cell>
          <cell r="E408" t="str">
            <v>прямоугольной формы, из шелковой ткани</v>
          </cell>
          <cell r="F408" t="str">
            <v xml:space="preserve">Флаг   Размеры: 200*100 см. Двухсторонняя печать на искусственном шелке с   логотипом. Крепления: шнур. 
( в комплекте 3 флага, КАЗАХСТАНЧКИЙ, КНР, КАЗГЕР)
(50 компл.  -   Для  АКШ,НУР,АКС, ЦППН,УПН)
</v>
          </cell>
          <cell r="G408" t="str">
            <v>ОИ</v>
          </cell>
          <cell r="H408">
            <v>0</v>
          </cell>
          <cell r="I408">
            <v>430000000</v>
          </cell>
          <cell r="J408" t="str">
            <v>Кызылординская обл. г. Кызылорда, пгт. Тасбугет, ул. Амангельды 100</v>
          </cell>
          <cell r="K408" t="str">
            <v>Ноябрь, декабрь 2016</v>
          </cell>
          <cell r="L408" t="str">
            <v>Кызылординская обл., м/р "Акшабулак", склад "КГМ"</v>
          </cell>
          <cell r="M408" t="str">
            <v>DDP</v>
          </cell>
          <cell r="N408" t="str">
            <v>В течение 90 дней</v>
          </cell>
          <cell r="O408" t="str">
            <v>авансовый платеж-0%, оставшаяся часть в течении 30 рабочих дней с момента подписания акта приема-передачи поставленных товаров</v>
          </cell>
          <cell r="P408" t="str">
            <v>839</v>
          </cell>
          <cell r="Q408" t="str">
            <v>Комплект</v>
          </cell>
          <cell r="R408">
            <v>72</v>
          </cell>
          <cell r="S408">
            <v>20501.2</v>
          </cell>
          <cell r="T408">
            <v>1476086.4000000001</v>
          </cell>
          <cell r="U408">
            <v>1653216.7680000004</v>
          </cell>
          <cell r="W408">
            <v>2017</v>
          </cell>
        </row>
        <row r="409">
          <cell r="A409" t="str">
            <v>262 Т</v>
          </cell>
          <cell r="B409" t="str">
            <v>ТОО СП "КазГерМунай"</v>
          </cell>
          <cell r="C409" t="str">
            <v>27.51.26.900.001.00.0796.000000000002</v>
          </cell>
          <cell r="D409" t="str">
            <v>Обогреватель</v>
          </cell>
          <cell r="E409" t="str">
            <v>электрический, мощность 2,0 кВт</v>
          </cell>
          <cell r="F409" t="str">
            <v>Настенный электрообогреватель 2кW, 230V</v>
          </cell>
          <cell r="G409" t="str">
            <v>ЦП</v>
          </cell>
          <cell r="H409">
            <v>0</v>
          </cell>
          <cell r="I409">
            <v>430000000</v>
          </cell>
          <cell r="J409" t="str">
            <v>Кызылординская обл. г. Кызылорда, пгт. Тасбугет, ул. Амангельды 100</v>
          </cell>
          <cell r="K409" t="str">
            <v>Ноябрь, декабрь 2016</v>
          </cell>
          <cell r="L409" t="str">
            <v>Кызылординская обл., м/р "Акшабулак", склад "КГМ"</v>
          </cell>
          <cell r="M409" t="str">
            <v>DDP</v>
          </cell>
          <cell r="N409" t="str">
            <v>В течение 90 дней</v>
          </cell>
          <cell r="O409" t="str">
            <v>авансовый платеж-0%, оставшаяся часть в течении 30 рабочих дней с момента подписания акта приема-передачи поставленных товаров</v>
          </cell>
          <cell r="P409" t="str">
            <v>796</v>
          </cell>
          <cell r="Q409" t="str">
            <v>штука</v>
          </cell>
          <cell r="R409">
            <v>33</v>
          </cell>
          <cell r="S409">
            <v>23834.25</v>
          </cell>
          <cell r="T409">
            <v>786530.25</v>
          </cell>
          <cell r="U409">
            <v>880913.88000000012</v>
          </cell>
          <cell r="W409">
            <v>2017</v>
          </cell>
        </row>
        <row r="410">
          <cell r="A410" t="str">
            <v>263 Т</v>
          </cell>
          <cell r="B410" t="str">
            <v>ТОО СП "КазГерМунай"</v>
          </cell>
          <cell r="C410" t="str">
            <v>28.13.14.100.000.01.0796.000000000132</v>
          </cell>
          <cell r="D410" t="str">
            <v>Насос</v>
          </cell>
          <cell r="E410" t="str">
            <v>погружной, тип ЭЦВ8-25-150</v>
          </cell>
          <cell r="F410" t="str">
            <v>Электронасос для ЭЦВ 8-25 -150 Погружной центробежнный для TW-1 и TW-2.</v>
          </cell>
          <cell r="G410" t="str">
            <v>ОТП</v>
          </cell>
          <cell r="H410">
            <v>0</v>
          </cell>
          <cell r="I410">
            <v>430000000</v>
          </cell>
          <cell r="J410" t="str">
            <v>Кызылординская обл. г. Кызылорда, пгт. Тасбугет, ул. Амангельды 100</v>
          </cell>
          <cell r="K410" t="str">
            <v>Ноябрь, декабрь 2016</v>
          </cell>
          <cell r="L410" t="str">
            <v>Кызылординская обл., м/р "Акшабулак", склад "КГМ"</v>
          </cell>
          <cell r="M410" t="str">
            <v>DDP</v>
          </cell>
          <cell r="N410" t="str">
            <v>В течение 90 дней</v>
          </cell>
          <cell r="O410" t="str">
            <v>авансовый платеж-0%, оставшаяся часть в течении 30 рабочих дней с момента подписания акта приема-передачи поставленных товаров</v>
          </cell>
          <cell r="P410" t="str">
            <v>796</v>
          </cell>
          <cell r="Q410" t="str">
            <v>штука</v>
          </cell>
          <cell r="R410">
            <v>2</v>
          </cell>
          <cell r="S410">
            <v>1000000</v>
          </cell>
          <cell r="T410">
            <v>0</v>
          </cell>
          <cell r="U410">
            <v>0</v>
          </cell>
          <cell r="W410">
            <v>2017</v>
          </cell>
        </row>
        <row r="411">
          <cell r="A411" t="str">
            <v>263-1 Т</v>
          </cell>
          <cell r="B411" t="str">
            <v>ТОО СП "КазГерМунай"</v>
          </cell>
          <cell r="C411" t="str">
            <v>28.13.14.100.000.01.0796.000000000132</v>
          </cell>
          <cell r="D411" t="str">
            <v>Насос</v>
          </cell>
          <cell r="E411" t="str">
            <v>погружной, тип ЭЦВ8-25-150</v>
          </cell>
          <cell r="F411" t="str">
            <v>Электронасос для ЭЦВ 8-25 -150 Погружной центробежнный для TW-1 и TW-2.</v>
          </cell>
          <cell r="G411" t="str">
            <v>ОИ</v>
          </cell>
          <cell r="H411">
            <v>0</v>
          </cell>
          <cell r="I411">
            <v>430000000</v>
          </cell>
          <cell r="J411" t="str">
            <v>Кызылординская обл. г. Кызылорда, пгт. Тасбугет, ул. Амангельды 100</v>
          </cell>
          <cell r="K411" t="str">
            <v>Апрель, Май</v>
          </cell>
          <cell r="L411" t="str">
            <v>Кызылординская обл., м/р "Акшабулак", склад "КГМ"</v>
          </cell>
          <cell r="M411" t="str">
            <v>DDP</v>
          </cell>
          <cell r="N411" t="str">
            <v>В течение 90 дней</v>
          </cell>
          <cell r="O411" t="str">
            <v>авансовый платеж-0%, оставшаяся часть в течении 30 рабочих дней с момента подписания акта приема-передачи поставленных товаров</v>
          </cell>
          <cell r="P411" t="str">
            <v>796</v>
          </cell>
          <cell r="Q411" t="str">
            <v>штука</v>
          </cell>
          <cell r="R411">
            <v>2</v>
          </cell>
          <cell r="S411">
            <v>1000000</v>
          </cell>
          <cell r="T411">
            <v>2000000</v>
          </cell>
          <cell r="U411">
            <v>2240000</v>
          </cell>
          <cell r="V411" t="str">
            <v>ОВХ</v>
          </cell>
          <cell r="W411">
            <v>2017</v>
          </cell>
          <cell r="X411" t="str">
            <v>7; 11; 22;
(пп.4 п.137)</v>
          </cell>
        </row>
        <row r="412">
          <cell r="A412" t="str">
            <v>264 Т</v>
          </cell>
          <cell r="B412" t="str">
            <v>ТОО СП "КазГерМунай"</v>
          </cell>
          <cell r="C412" t="str">
            <v>28.13.14.130.000.01.0796.000000000000</v>
          </cell>
          <cell r="D412" t="str">
            <v>Насос</v>
          </cell>
          <cell r="E412" t="str">
            <v>центробежный, для подачи воды и других чистых жидкостей, горизонтальный, одноступенчатый с колесом двухстоороннего входа</v>
          </cell>
          <cell r="F412" t="str">
            <v>Насос для фонтана МС 10-12</v>
          </cell>
          <cell r="G412" t="str">
            <v>ОТП</v>
          </cell>
          <cell r="H412">
            <v>0</v>
          </cell>
          <cell r="I412">
            <v>430000000</v>
          </cell>
          <cell r="J412" t="str">
            <v>Кызылординская обл. г. Кызылорда, пгт. Тасбугет, ул. Амангельды 100</v>
          </cell>
          <cell r="K412" t="str">
            <v>Ноябрь, декабрь 2016</v>
          </cell>
          <cell r="L412" t="str">
            <v>РК, г. Кызылорда, склад ГУ "КГМ"</v>
          </cell>
          <cell r="M412" t="str">
            <v>DDP</v>
          </cell>
          <cell r="N412" t="str">
            <v>В течение 90 дней</v>
          </cell>
          <cell r="O412" t="str">
            <v>авансовый платеж-0%, оставшаяся часть в течении 30 рабочих дней с момента подписания акта приема-передачи поставленных товаров</v>
          </cell>
          <cell r="P412" t="str">
            <v>796</v>
          </cell>
          <cell r="Q412" t="str">
            <v>штука</v>
          </cell>
          <cell r="R412">
            <v>3</v>
          </cell>
          <cell r="S412">
            <v>219564</v>
          </cell>
          <cell r="T412">
            <v>0</v>
          </cell>
          <cell r="U412">
            <v>0</v>
          </cell>
          <cell r="W412">
            <v>2017</v>
          </cell>
        </row>
        <row r="413">
          <cell r="A413" t="str">
            <v>264-1 Т</v>
          </cell>
          <cell r="B413" t="str">
            <v>ТОО СП "КазГерМунай"</v>
          </cell>
          <cell r="C413" t="str">
            <v>28.13.14.130.000.01.0796.000000000000</v>
          </cell>
          <cell r="D413" t="str">
            <v>Насос</v>
          </cell>
          <cell r="E413" t="str">
            <v>центробежный, для подачи воды и других чистых жидкостей, горизонтальный, одноступенчатый с колесом двухстоороннего входа</v>
          </cell>
          <cell r="F413" t="str">
            <v>Насос для фонтана МС 10-12</v>
          </cell>
          <cell r="G413" t="str">
            <v>ОИ</v>
          </cell>
          <cell r="H413">
            <v>0</v>
          </cell>
          <cell r="I413">
            <v>430000000</v>
          </cell>
          <cell r="J413" t="str">
            <v>Кызылординская обл. г. Кызылорда, пгт. Тасбугет, ул. Амангельды 100</v>
          </cell>
          <cell r="K413" t="str">
            <v>Январь, Февраль</v>
          </cell>
          <cell r="L413" t="str">
            <v>РК, г. Кызылорда, склад ГУ "КГМ"</v>
          </cell>
          <cell r="M413" t="str">
            <v>DDP</v>
          </cell>
          <cell r="N413" t="str">
            <v>В течение 90 дней</v>
          </cell>
          <cell r="O413" t="str">
            <v>авансовый платеж-0%, оставшаяся часть в течении 30 рабочих дней с момента подписания акта приема-передачи поставленных товаров</v>
          </cell>
          <cell r="P413" t="str">
            <v>796</v>
          </cell>
          <cell r="Q413" t="str">
            <v>штука</v>
          </cell>
          <cell r="R413">
            <v>3</v>
          </cell>
          <cell r="S413">
            <v>219564</v>
          </cell>
          <cell r="T413">
            <v>658692</v>
          </cell>
          <cell r="U413">
            <v>737735.04</v>
          </cell>
          <cell r="V413" t="str">
            <v>ОВХ</v>
          </cell>
          <cell r="W413">
            <v>2017</v>
          </cell>
          <cell r="X413" t="str">
            <v>7; 11; 22;
(пп.4 п.137)</v>
          </cell>
        </row>
        <row r="414">
          <cell r="A414" t="str">
            <v>265 Т</v>
          </cell>
          <cell r="B414" t="str">
            <v>ТОО СП "КазГерМунай"</v>
          </cell>
          <cell r="C414" t="str">
            <v>28.13.14.130.000.01.0796.000000000000</v>
          </cell>
          <cell r="D414" t="str">
            <v>Насос</v>
          </cell>
          <cell r="E414" t="str">
            <v>центробежный, для подачи воды и других чистых жидкостей, горизонтальный, одноступенчатый с колесом двухстоороннего входа</v>
          </cell>
          <cell r="F414" t="str">
            <v>Насос для фонтана МС 20-50</v>
          </cell>
          <cell r="G414" t="str">
            <v>ОТП</v>
          </cell>
          <cell r="H414">
            <v>0</v>
          </cell>
          <cell r="I414">
            <v>430000000</v>
          </cell>
          <cell r="J414" t="str">
            <v>Кызылординская обл. г. Кызылорда, пгт. Тасбугет, ул. Амангельды 100</v>
          </cell>
          <cell r="K414" t="str">
            <v>Ноябрь, декабрь 2016</v>
          </cell>
          <cell r="L414" t="str">
            <v>РК, г. Кызылорда, склад ГУ "КГМ"</v>
          </cell>
          <cell r="M414" t="str">
            <v>DDP</v>
          </cell>
          <cell r="N414" t="str">
            <v>В течение 90 дней</v>
          </cell>
          <cell r="O414" t="str">
            <v>авансовый платеж-0%, оставшаяся часть в течении 30 рабочих дней с момента подписания акта приема-передачи поставленных товаров</v>
          </cell>
          <cell r="P414" t="str">
            <v>796</v>
          </cell>
          <cell r="Q414" t="str">
            <v>штука</v>
          </cell>
          <cell r="R414">
            <v>3</v>
          </cell>
          <cell r="S414">
            <v>336568.5</v>
          </cell>
          <cell r="T414">
            <v>0</v>
          </cell>
          <cell r="U414">
            <v>0</v>
          </cell>
          <cell r="W414">
            <v>2017</v>
          </cell>
        </row>
        <row r="415">
          <cell r="A415" t="str">
            <v>265-1 Т</v>
          </cell>
          <cell r="B415" t="str">
            <v>ТОО СП "КазГерМунай"</v>
          </cell>
          <cell r="C415" t="str">
            <v>28.13.14.130.000.01.0796.000000000000</v>
          </cell>
          <cell r="D415" t="str">
            <v>Насос</v>
          </cell>
          <cell r="E415" t="str">
            <v>центробежный, для подачи воды и других чистых жидкостей, горизонтальный, одноступенчатый с колесом двухстоороннего входа</v>
          </cell>
          <cell r="F415" t="str">
            <v>Насос для фонтана МС 20-50</v>
          </cell>
          <cell r="G415" t="str">
            <v>ОИ</v>
          </cell>
          <cell r="H415">
            <v>0</v>
          </cell>
          <cell r="I415">
            <v>430000000</v>
          </cell>
          <cell r="J415" t="str">
            <v>Кызылординская обл. г. Кызылорда, пгт. Тасбугет, ул. Амангельды 100</v>
          </cell>
          <cell r="K415" t="str">
            <v>Январь, Февраль</v>
          </cell>
          <cell r="L415" t="str">
            <v>РК, г. Кызылорда, склад ГУ "КГМ"</v>
          </cell>
          <cell r="M415" t="str">
            <v>DDP</v>
          </cell>
          <cell r="N415" t="str">
            <v>В течение 90 дней</v>
          </cell>
          <cell r="O415" t="str">
            <v>авансовый платеж-0%, оставшаяся часть в течении 30 рабочих дней с момента подписания акта приема-передачи поставленных товаров</v>
          </cell>
          <cell r="P415" t="str">
            <v>796</v>
          </cell>
          <cell r="Q415" t="str">
            <v>штука</v>
          </cell>
          <cell r="R415">
            <v>3</v>
          </cell>
          <cell r="S415">
            <v>336568.5</v>
          </cell>
          <cell r="T415">
            <v>1009705.5</v>
          </cell>
          <cell r="U415">
            <v>1130870.1600000001</v>
          </cell>
          <cell r="V415" t="str">
            <v>ОВХ</v>
          </cell>
          <cell r="W415">
            <v>2017</v>
          </cell>
          <cell r="X415" t="str">
            <v>7; 11; 22;
(пп.4 п.137)</v>
          </cell>
        </row>
        <row r="416">
          <cell r="A416" t="str">
            <v>266 Т</v>
          </cell>
          <cell r="B416" t="str">
            <v>ТОО СП "КазГерМунай"</v>
          </cell>
          <cell r="C416" t="str">
            <v>17.23.12.700.012.00.5111.000000000007</v>
          </cell>
          <cell r="D416" t="str">
            <v xml:space="preserve">Бумага </v>
          </cell>
          <cell r="E416" t="str">
            <v>для заметок, формат блока 76*76 мм</v>
          </cell>
          <cell r="F416" t="str">
            <v xml:space="preserve">Бумага для заметок 7,6*7,6 см (100 листов), Самоклеящаяся </v>
          </cell>
          <cell r="G416" t="str">
            <v>ОИ</v>
          </cell>
          <cell r="H416">
            <v>0</v>
          </cell>
          <cell r="I416">
            <v>430000000</v>
          </cell>
          <cell r="J416" t="str">
            <v>Кызылординская обл. г. Кызылорда, пгт. Тасбугет, ул. Амангельды 100</v>
          </cell>
          <cell r="K416" t="str">
            <v>Ноябрь, декабрь 2016</v>
          </cell>
          <cell r="L416" t="str">
            <v>РК, г. Кызылорда, склад ГУ "КГМ"</v>
          </cell>
          <cell r="M416" t="str">
            <v>DDP</v>
          </cell>
          <cell r="N416" t="str">
            <v>В течение 90 дней</v>
          </cell>
          <cell r="O416" t="str">
            <v>авансовый платеж-0%, оставшаяся часть в течении 30 рабочих дней с момента подписания акта приема-передачи поставленных товаров</v>
          </cell>
          <cell r="P416" t="str">
            <v>796</v>
          </cell>
          <cell r="Q416" t="str">
            <v>штука</v>
          </cell>
          <cell r="R416">
            <v>129</v>
          </cell>
          <cell r="S416">
            <v>155.15</v>
          </cell>
          <cell r="T416">
            <v>0</v>
          </cell>
          <cell r="U416">
            <v>0</v>
          </cell>
          <cell r="W416">
            <v>2017</v>
          </cell>
        </row>
        <row r="417">
          <cell r="A417" t="str">
            <v>266-1 Т</v>
          </cell>
          <cell r="B417" t="str">
            <v>ТОО СП "КазГерМунай"</v>
          </cell>
          <cell r="C417" t="str">
            <v>17.23.12.700.012.00.5111.000000000007</v>
          </cell>
          <cell r="D417" t="str">
            <v xml:space="preserve">Бумага </v>
          </cell>
          <cell r="E417" t="str">
            <v>для заметок, формат блока 76*76 мм</v>
          </cell>
          <cell r="F417" t="str">
            <v xml:space="preserve">Бумага для заметок 7,6*7,6 см (100 листов), Самоклеящаяся </v>
          </cell>
          <cell r="G417" t="str">
            <v>ОИ</v>
          </cell>
          <cell r="H417">
            <v>0</v>
          </cell>
          <cell r="I417">
            <v>430000000</v>
          </cell>
          <cell r="J417" t="str">
            <v>Кызылординская обл. г. Кызылорда, пгт. Тасбугет, ул. Амангельды 100</v>
          </cell>
          <cell r="K417" t="str">
            <v>Май, июнь</v>
          </cell>
          <cell r="L417" t="str">
            <v>РК, г. Кызылорда, склад ГУ "КГМ"</v>
          </cell>
          <cell r="M417" t="str">
            <v>DDP</v>
          </cell>
          <cell r="N417" t="str">
            <v>В течение 90 дней</v>
          </cell>
          <cell r="O417" t="str">
            <v>авансовый платеж-0%, оставшаяся часть в течении 30 рабочих дней с момента подписания акта приема-передачи поставленных товаров</v>
          </cell>
          <cell r="P417" t="str">
            <v>796</v>
          </cell>
          <cell r="Q417" t="str">
            <v>штука</v>
          </cell>
          <cell r="R417">
            <v>129</v>
          </cell>
          <cell r="S417">
            <v>155.15</v>
          </cell>
          <cell r="T417">
            <v>20014.350000000002</v>
          </cell>
          <cell r="U417">
            <v>22416.072000000004</v>
          </cell>
          <cell r="W417">
            <v>2017</v>
          </cell>
          <cell r="X417" t="str">
            <v>11;</v>
          </cell>
        </row>
        <row r="418">
          <cell r="A418" t="str">
            <v>267 Т</v>
          </cell>
          <cell r="B418" t="str">
            <v>ТОО СП "КазГерМунай"</v>
          </cell>
          <cell r="C418" t="str">
            <v>22.29.23.700.004.00.0778.000000000000</v>
          </cell>
          <cell r="D418" t="str">
            <v>Прищепка</v>
          </cell>
          <cell r="E418" t="str">
            <v>для крепления предметов, из пластмасс</v>
          </cell>
          <cell r="F418" t="str">
            <v>Зажим для бумаг 28мм 12 шт</v>
          </cell>
          <cell r="G418" t="str">
            <v>ОИ</v>
          </cell>
          <cell r="H418">
            <v>0</v>
          </cell>
          <cell r="I418">
            <v>430000000</v>
          </cell>
          <cell r="J418" t="str">
            <v>Кызылординская обл. г. Кызылорда, пгт. Тасбугет, ул. Амангельды 100</v>
          </cell>
          <cell r="K418" t="str">
            <v>Ноябрь, декабрь 2016</v>
          </cell>
          <cell r="L418" t="str">
            <v>РК, г. Кызылорда, склад ГУ "КГМ"</v>
          </cell>
          <cell r="M418" t="str">
            <v>DDP</v>
          </cell>
          <cell r="N418" t="str">
            <v>В течение 90 дней</v>
          </cell>
          <cell r="O418" t="str">
            <v>авансовый платеж-0%, оставшаяся часть в течении 30 рабочих дней с момента подписания акта приема-передачи поставленных товаров</v>
          </cell>
          <cell r="P418" t="str">
            <v>778</v>
          </cell>
          <cell r="Q418" t="str">
            <v>Упаковка</v>
          </cell>
          <cell r="R418">
            <v>9</v>
          </cell>
          <cell r="S418">
            <v>16.05</v>
          </cell>
          <cell r="T418">
            <v>0</v>
          </cell>
          <cell r="U418">
            <v>0</v>
          </cell>
          <cell r="W418">
            <v>2017</v>
          </cell>
        </row>
        <row r="419">
          <cell r="A419" t="str">
            <v>267-1 Т</v>
          </cell>
          <cell r="B419" t="str">
            <v>ТОО СП "КазГерМунай"</v>
          </cell>
          <cell r="C419" t="str">
            <v>22.29.23.700.004.00.0778.000000000000</v>
          </cell>
          <cell r="D419" t="str">
            <v>Прищепка</v>
          </cell>
          <cell r="E419" t="str">
            <v>для крепления предметов, из пластмасс</v>
          </cell>
          <cell r="F419" t="str">
            <v>Зажим для бумаг 28мм 12 шт</v>
          </cell>
          <cell r="G419" t="str">
            <v>ОИ</v>
          </cell>
          <cell r="H419">
            <v>0</v>
          </cell>
          <cell r="I419">
            <v>430000000</v>
          </cell>
          <cell r="J419" t="str">
            <v>Кызылординская обл. г. Кызылорда, пгт. Тасбугет, ул. Амангельды 100</v>
          </cell>
          <cell r="K419" t="str">
            <v>Май, июнь</v>
          </cell>
          <cell r="L419" t="str">
            <v>РК, г. Кызылорда, склад ГУ "КГМ"</v>
          </cell>
          <cell r="M419" t="str">
            <v>DDP</v>
          </cell>
          <cell r="N419" t="str">
            <v>В течение 90 дней</v>
          </cell>
          <cell r="O419" t="str">
            <v>авансовый платеж-0%, оставшаяся часть в течении 30 рабочих дней с момента подписания акта приема-передачи поставленных товаров</v>
          </cell>
          <cell r="P419" t="str">
            <v>778</v>
          </cell>
          <cell r="Q419" t="str">
            <v>Упаковка</v>
          </cell>
          <cell r="R419">
            <v>9</v>
          </cell>
          <cell r="S419">
            <v>16.05</v>
          </cell>
          <cell r="T419">
            <v>144.45000000000002</v>
          </cell>
          <cell r="U419">
            <v>161.78400000000005</v>
          </cell>
          <cell r="W419">
            <v>2017</v>
          </cell>
          <cell r="X419" t="str">
            <v>11;</v>
          </cell>
        </row>
        <row r="420">
          <cell r="A420" t="str">
            <v>268 Т</v>
          </cell>
          <cell r="B420" t="str">
            <v>ТОО СП "КазГерМунай"</v>
          </cell>
          <cell r="C420" t="str">
            <v>22.29.23.700.004.00.0778.000000000000</v>
          </cell>
          <cell r="D420" t="str">
            <v>Прищепка</v>
          </cell>
          <cell r="E420" t="str">
            <v>для крепления предметов, из пластмасс</v>
          </cell>
          <cell r="F420" t="str">
            <v>Зажим для бумаг 41 мм 12 шт</v>
          </cell>
          <cell r="G420" t="str">
            <v>ОИ</v>
          </cell>
          <cell r="H420">
            <v>0</v>
          </cell>
          <cell r="I420">
            <v>430000000</v>
          </cell>
          <cell r="J420" t="str">
            <v>Кызылординская обл. г. Кызылорда, пгт. Тасбугет, ул. Амангельды 100</v>
          </cell>
          <cell r="K420" t="str">
            <v>Ноябрь, декабрь 2016</v>
          </cell>
          <cell r="L420" t="str">
            <v>РК, г. Кызылорда, склад ГУ "КГМ"</v>
          </cell>
          <cell r="M420" t="str">
            <v>DDP</v>
          </cell>
          <cell r="N420" t="str">
            <v>В течение 90 дней</v>
          </cell>
          <cell r="O420" t="str">
            <v>авансовый платеж-0%, оставшаяся часть в течении 30 рабочих дней с момента подписания акта приема-передачи поставленных товаров</v>
          </cell>
          <cell r="P420" t="str">
            <v>778</v>
          </cell>
          <cell r="Q420" t="str">
            <v>Упаковка</v>
          </cell>
          <cell r="R420">
            <v>13</v>
          </cell>
          <cell r="S420">
            <v>299.60000000000002</v>
          </cell>
          <cell r="T420">
            <v>0</v>
          </cell>
          <cell r="U420">
            <v>0</v>
          </cell>
          <cell r="W420">
            <v>2017</v>
          </cell>
        </row>
        <row r="421">
          <cell r="A421" t="str">
            <v>268-1 Т</v>
          </cell>
          <cell r="B421" t="str">
            <v>ТОО СП "КазГерМунай"</v>
          </cell>
          <cell r="C421" t="str">
            <v>22.29.23.700.004.00.0778.000000000000</v>
          </cell>
          <cell r="D421" t="str">
            <v>Прищепка</v>
          </cell>
          <cell r="E421" t="str">
            <v>для крепления предметов, из пластмасс</v>
          </cell>
          <cell r="F421" t="str">
            <v>Зажим для бумаг 41 мм 12 шт</v>
          </cell>
          <cell r="G421" t="str">
            <v>ОИ</v>
          </cell>
          <cell r="H421">
            <v>0</v>
          </cell>
          <cell r="I421">
            <v>430000000</v>
          </cell>
          <cell r="J421" t="str">
            <v>Кызылординская обл. г. Кызылорда, пгт. Тасбугет, ул. Амангельды 100</v>
          </cell>
          <cell r="K421" t="str">
            <v>Май, июнь</v>
          </cell>
          <cell r="L421" t="str">
            <v>РК, г. Кызылорда, склад ГУ "КГМ"</v>
          </cell>
          <cell r="M421" t="str">
            <v>DDP</v>
          </cell>
          <cell r="N421" t="str">
            <v>В течение 90 дней</v>
          </cell>
          <cell r="O421" t="str">
            <v>авансовый платеж-0%, оставшаяся часть в течении 30 рабочих дней с момента подписания акта приема-передачи поставленных товаров</v>
          </cell>
          <cell r="P421" t="str">
            <v>778</v>
          </cell>
          <cell r="Q421" t="str">
            <v>Упаковка</v>
          </cell>
          <cell r="R421">
            <v>13</v>
          </cell>
          <cell r="S421">
            <v>299.60000000000002</v>
          </cell>
          <cell r="T421">
            <v>3894.8</v>
          </cell>
          <cell r="U421">
            <v>4362.1760000000004</v>
          </cell>
          <cell r="W421">
            <v>2017</v>
          </cell>
          <cell r="X421" t="str">
            <v>11;</v>
          </cell>
        </row>
        <row r="422">
          <cell r="A422" t="str">
            <v>269 Т</v>
          </cell>
          <cell r="B422" t="str">
            <v>ТОО СП "КазГерМунай"</v>
          </cell>
          <cell r="C422" t="str">
            <v>25.71.11.910.000.00.0796.000000000001</v>
          </cell>
          <cell r="D422" t="str">
            <v>Ножницы</v>
          </cell>
          <cell r="E422" t="str">
            <v>канцелярские</v>
          </cell>
          <cell r="F422" t="str">
            <v>Ножницы 13см, нержавеющая сталь, пластиковая ручка</v>
          </cell>
          <cell r="G422" t="str">
            <v>ОИ</v>
          </cell>
          <cell r="H422">
            <v>0</v>
          </cell>
          <cell r="I422">
            <v>430000000</v>
          </cell>
          <cell r="J422" t="str">
            <v>Кызылординская обл. г. Кызылорда, пгт. Тасбугет, ул. Амангельды 100</v>
          </cell>
          <cell r="K422" t="str">
            <v>Ноябрь, декабрь 2016</v>
          </cell>
          <cell r="L422" t="str">
            <v>РК, г. Кызылорда, склад ГУ "КГМ"</v>
          </cell>
          <cell r="M422" t="str">
            <v>DDP</v>
          </cell>
          <cell r="N422" t="str">
            <v>В течение 90 дней</v>
          </cell>
          <cell r="O422" t="str">
            <v>авансовый платеж-0%, оставшаяся часть в течении 30 рабочих дней с момента подписания акта приема-передачи поставленных товаров</v>
          </cell>
          <cell r="P422" t="str">
            <v>796</v>
          </cell>
          <cell r="Q422" t="str">
            <v>штука</v>
          </cell>
          <cell r="R422">
            <v>30</v>
          </cell>
          <cell r="S422">
            <v>165.85000000000002</v>
          </cell>
          <cell r="T422">
            <v>0</v>
          </cell>
          <cell r="U422">
            <v>0</v>
          </cell>
          <cell r="W422">
            <v>2017</v>
          </cell>
        </row>
        <row r="423">
          <cell r="A423" t="str">
            <v>269-1 Т</v>
          </cell>
          <cell r="B423" t="str">
            <v>ТОО СП "КазГерМунай"</v>
          </cell>
          <cell r="C423" t="str">
            <v>25.71.11.910.000.00.0796.000000000001</v>
          </cell>
          <cell r="D423" t="str">
            <v>Ножницы</v>
          </cell>
          <cell r="E423" t="str">
            <v>канцелярские</v>
          </cell>
          <cell r="F423" t="str">
            <v>Ножницы 13см, нержавеющая сталь, пластиковая ручка</v>
          </cell>
          <cell r="G423" t="str">
            <v>ОИ</v>
          </cell>
          <cell r="H423">
            <v>0</v>
          </cell>
          <cell r="I423">
            <v>430000000</v>
          </cell>
          <cell r="J423" t="str">
            <v>Кызылординская обл. г. Кызылорда, пгт. Тасбугет, ул. Амангельды 100</v>
          </cell>
          <cell r="K423" t="str">
            <v>Май, июнь</v>
          </cell>
          <cell r="L423" t="str">
            <v>РК, г. Кызылорда, склад ГУ "КГМ"</v>
          </cell>
          <cell r="M423" t="str">
            <v>DDP</v>
          </cell>
          <cell r="N423" t="str">
            <v>В течение 90 дней</v>
          </cell>
          <cell r="O423" t="str">
            <v>авансовый платеж-0%, оставшаяся часть в течении 30 рабочих дней с момента подписания акта приема-передачи поставленных товаров</v>
          </cell>
          <cell r="P423" t="str">
            <v>796</v>
          </cell>
          <cell r="Q423" t="str">
            <v>штука</v>
          </cell>
          <cell r="R423">
            <v>30</v>
          </cell>
          <cell r="S423">
            <v>165.85000000000002</v>
          </cell>
          <cell r="T423">
            <v>4975.5000000000009</v>
          </cell>
          <cell r="U423">
            <v>5572.5600000000013</v>
          </cell>
          <cell r="W423">
            <v>2017</v>
          </cell>
          <cell r="X423" t="str">
            <v>11;</v>
          </cell>
        </row>
        <row r="424">
          <cell r="A424" t="str">
            <v>270 Т</v>
          </cell>
          <cell r="B424" t="str">
            <v>ТОО СП "КазГерМунай"</v>
          </cell>
          <cell r="C424" t="str">
            <v>32.99.59.900.053.00.0796.000000000000</v>
          </cell>
          <cell r="D424" t="str">
            <v xml:space="preserve"> Подложка</v>
          </cell>
          <cell r="E424" t="str">
            <v>картонная, дактилоскопическая</v>
          </cell>
          <cell r="F424" t="str">
            <v>Подложка настольная Р-р:63*43 см. цвет: черный, с клапаном</v>
          </cell>
          <cell r="G424" t="str">
            <v>ОИ</v>
          </cell>
          <cell r="H424">
            <v>0</v>
          </cell>
          <cell r="I424">
            <v>430000000</v>
          </cell>
          <cell r="J424" t="str">
            <v>Кызылординская обл. г. Кызылорда, пгт. Тасбугет, ул. Амангельды 100</v>
          </cell>
          <cell r="K424" t="str">
            <v>Ноябрь, декабрь 2016</v>
          </cell>
          <cell r="L424" t="str">
            <v>РК, г. Кызылорда, склад ГУ "КГМ"</v>
          </cell>
          <cell r="M424" t="str">
            <v>DDP</v>
          </cell>
          <cell r="N424" t="str">
            <v>В течение 90 дней</v>
          </cell>
          <cell r="O424" t="str">
            <v>авансовый платеж-0%, оставшаяся часть в течении 30 рабочих дней с момента подписания акта приема-передачи поставленных товаров</v>
          </cell>
          <cell r="P424" t="str">
            <v>796</v>
          </cell>
          <cell r="Q424" t="str">
            <v>штука</v>
          </cell>
          <cell r="R424">
            <v>19</v>
          </cell>
          <cell r="S424">
            <v>2867.6000000000004</v>
          </cell>
          <cell r="T424">
            <v>0</v>
          </cell>
          <cell r="U424">
            <v>0</v>
          </cell>
          <cell r="W424">
            <v>2017</v>
          </cell>
        </row>
        <row r="425">
          <cell r="A425" t="str">
            <v>270-1 Т</v>
          </cell>
          <cell r="B425" t="str">
            <v>ТОО СП "КазГерМунай"</v>
          </cell>
          <cell r="C425" t="str">
            <v>32.99.59.900.053.00.0796.000000000000</v>
          </cell>
          <cell r="D425" t="str">
            <v xml:space="preserve"> Подложка</v>
          </cell>
          <cell r="E425" t="str">
            <v>картонная, дактилоскопическая</v>
          </cell>
          <cell r="F425" t="str">
            <v>Подложка настольная Р-р:63*43 см. цвет: черный, с клапаном</v>
          </cell>
          <cell r="G425" t="str">
            <v>ОИ</v>
          </cell>
          <cell r="H425">
            <v>0</v>
          </cell>
          <cell r="I425">
            <v>430000000</v>
          </cell>
          <cell r="J425" t="str">
            <v>Кызылординская обл. г. Кызылорда, пгт. Тасбугет, ул. Амангельды 100</v>
          </cell>
          <cell r="K425" t="str">
            <v>Май, июнь</v>
          </cell>
          <cell r="L425" t="str">
            <v>РК, г. Кызылорда, склад ГУ "КГМ"</v>
          </cell>
          <cell r="M425" t="str">
            <v>DDP</v>
          </cell>
          <cell r="N425" t="str">
            <v>В течение 90 дней</v>
          </cell>
          <cell r="O425" t="str">
            <v>авансовый платеж-0%, оставшаяся часть в течении 30 рабочих дней с момента подписания акта приема-передачи поставленных товаров</v>
          </cell>
          <cell r="P425" t="str">
            <v>796</v>
          </cell>
          <cell r="Q425" t="str">
            <v>штука</v>
          </cell>
          <cell r="R425">
            <v>19</v>
          </cell>
          <cell r="S425">
            <v>2867.6000000000004</v>
          </cell>
          <cell r="T425">
            <v>54484.400000000009</v>
          </cell>
          <cell r="U425">
            <v>61022.528000000013</v>
          </cell>
          <cell r="W425">
            <v>2017</v>
          </cell>
          <cell r="X425" t="str">
            <v>11;</v>
          </cell>
        </row>
        <row r="426">
          <cell r="A426" t="str">
            <v>271 Т</v>
          </cell>
          <cell r="B426" t="str">
            <v>ТОО СП "КазГерМунай"</v>
          </cell>
          <cell r="C426" t="str">
            <v>32.99.12.130.000.01.0796.000000000000</v>
          </cell>
          <cell r="D426" t="str">
            <v xml:space="preserve">Ручка </v>
          </cell>
          <cell r="E426" t="str">
            <v xml:space="preserve"> шариковая, с жидкими чернилами</v>
          </cell>
          <cell r="F426" t="str">
            <v>Ручка шариковая автоматическая синий стержень, клип, толщина линии 0,7мм</v>
          </cell>
          <cell r="G426" t="str">
            <v>ОИ</v>
          </cell>
          <cell r="H426">
            <v>0</v>
          </cell>
          <cell r="I426">
            <v>430000000</v>
          </cell>
          <cell r="J426" t="str">
            <v>Кызылординская обл. г. Кызылорда, пгт. Тасбугет, ул. Амангельды 100</v>
          </cell>
          <cell r="K426" t="str">
            <v>Ноябрь, декабрь 2016</v>
          </cell>
          <cell r="L426" t="str">
            <v>РК, г. Кызылорда, склад ГУ "КГМ"</v>
          </cell>
          <cell r="M426" t="str">
            <v>DDP</v>
          </cell>
          <cell r="N426" t="str">
            <v>В течение 90 дней</v>
          </cell>
          <cell r="O426" t="str">
            <v>авансовый платеж-0%, оставшаяся часть в течении 30 рабочих дней с момента подписания акта приема-передачи поставленных товаров</v>
          </cell>
          <cell r="P426" t="str">
            <v>796</v>
          </cell>
          <cell r="Q426" t="str">
            <v>штука</v>
          </cell>
          <cell r="R426">
            <v>500</v>
          </cell>
          <cell r="S426">
            <v>64.2</v>
          </cell>
          <cell r="T426">
            <v>0</v>
          </cell>
          <cell r="U426">
            <v>0</v>
          </cell>
          <cell r="W426">
            <v>2017</v>
          </cell>
          <cell r="X426" t="str">
            <v>Исключена 944-СЗ от 05.05.2017</v>
          </cell>
        </row>
        <row r="427">
          <cell r="A427" t="str">
            <v>272 Т</v>
          </cell>
          <cell r="B427" t="str">
            <v>ТОО СП "КазГерМунай"</v>
          </cell>
          <cell r="C427" t="str">
            <v>22.29.25.700.000.00.0796.000000000018</v>
          </cell>
          <cell r="D427" t="str">
            <v xml:space="preserve"> Папка</v>
          </cell>
          <cell r="E427" t="str">
            <v xml:space="preserve"> с прижимом, скоросшивателем, пластиковая, формат A4, 50 мм</v>
          </cell>
          <cell r="F427" t="str">
            <v>Скоросшиватель пластиковый, цвет ассорти</v>
          </cell>
          <cell r="G427" t="str">
            <v>ОИ</v>
          </cell>
          <cell r="H427">
            <v>0</v>
          </cell>
          <cell r="I427">
            <v>430000000</v>
          </cell>
          <cell r="J427" t="str">
            <v>Кызылординская обл. г. Кызылорда, пгт. Тасбугет, ул. Амангельды 100</v>
          </cell>
          <cell r="K427" t="str">
            <v>Ноябрь, декабрь 2016</v>
          </cell>
          <cell r="L427" t="str">
            <v>РК, г. Кызылорда, склад ГУ "КГМ"</v>
          </cell>
          <cell r="M427" t="str">
            <v>DDP</v>
          </cell>
          <cell r="N427" t="str">
            <v>В течение 90 дней</v>
          </cell>
          <cell r="O427" t="str">
            <v>авансовый платеж-0%, оставшаяся часть в течении 30 рабочих дней с момента подписания акта приема-передачи поставленных товаров</v>
          </cell>
          <cell r="P427" t="str">
            <v>796</v>
          </cell>
          <cell r="Q427" t="str">
            <v>штука</v>
          </cell>
          <cell r="R427">
            <v>254</v>
          </cell>
          <cell r="S427">
            <v>128.4</v>
          </cell>
          <cell r="T427">
            <v>0</v>
          </cell>
          <cell r="U427">
            <v>0</v>
          </cell>
          <cell r="W427">
            <v>2017</v>
          </cell>
        </row>
        <row r="428">
          <cell r="A428" t="str">
            <v>272-1 Т</v>
          </cell>
          <cell r="B428" t="str">
            <v>ТОО СП "КазГерМунай"</v>
          </cell>
          <cell r="C428" t="str">
            <v>22.29.25.700.000.00.0796.000000000018</v>
          </cell>
          <cell r="D428" t="str">
            <v xml:space="preserve"> Папка</v>
          </cell>
          <cell r="E428" t="str">
            <v xml:space="preserve"> с прижимом, скоросшивателем, пластиковая, формат A4, 50 мм</v>
          </cell>
          <cell r="F428" t="str">
            <v>Скоросшиватель пластиковый, цвет ассорти</v>
          </cell>
          <cell r="G428" t="str">
            <v>ОИ</v>
          </cell>
          <cell r="H428">
            <v>0</v>
          </cell>
          <cell r="I428">
            <v>430000000</v>
          </cell>
          <cell r="J428" t="str">
            <v>Кызылординская обл. г. Кызылорда, пгт. Тасбугет, ул. Амангельды 100</v>
          </cell>
          <cell r="K428" t="str">
            <v>Май, июнь</v>
          </cell>
          <cell r="L428" t="str">
            <v>РК, г. Кызылорда, склад ГУ "КГМ"</v>
          </cell>
          <cell r="M428" t="str">
            <v>DDP</v>
          </cell>
          <cell r="N428" t="str">
            <v>В течение 90 дней</v>
          </cell>
          <cell r="O428" t="str">
            <v>авансовый платеж-0%, оставшаяся часть в течении 30 рабочих дней с момента подписания акта приема-передачи поставленных товаров</v>
          </cell>
          <cell r="P428" t="str">
            <v>796</v>
          </cell>
          <cell r="Q428" t="str">
            <v>штука</v>
          </cell>
          <cell r="R428">
            <v>254</v>
          </cell>
          <cell r="S428">
            <v>128.4</v>
          </cell>
          <cell r="T428">
            <v>32613.600000000002</v>
          </cell>
          <cell r="U428">
            <v>36527.232000000004</v>
          </cell>
          <cell r="W428">
            <v>2017</v>
          </cell>
          <cell r="X428" t="str">
            <v>11;</v>
          </cell>
        </row>
        <row r="429">
          <cell r="A429" t="str">
            <v>273 Т</v>
          </cell>
          <cell r="B429" t="str">
            <v>ТОО СП "КазГерМунай"</v>
          </cell>
          <cell r="C429" t="str">
            <v>32.99.59.900.084.00.0796.000000000004</v>
          </cell>
          <cell r="D429" t="str">
            <v>Скотч</v>
          </cell>
          <cell r="E429" t="str">
            <v xml:space="preserve"> бумажный, ширина свыше 3 см, широкий</v>
          </cell>
          <cell r="F429" t="str">
            <v>Лента клейкая (скоч) прозрачная, 80мм х 66м</v>
          </cell>
          <cell r="G429" t="str">
            <v>ОИ</v>
          </cell>
          <cell r="H429">
            <v>0</v>
          </cell>
          <cell r="I429">
            <v>430000000</v>
          </cell>
          <cell r="J429" t="str">
            <v>Кызылординская обл. г. Кызылорда, пгт. Тасбугет, ул. Амангельды 100</v>
          </cell>
          <cell r="K429" t="str">
            <v>Ноябрь, декабрь 2016</v>
          </cell>
          <cell r="L429" t="str">
            <v>РК, г. Кызылорда, склад ГУ "КГМ"</v>
          </cell>
          <cell r="M429" t="str">
            <v>DDP</v>
          </cell>
          <cell r="N429" t="str">
            <v>В течение 90 дней</v>
          </cell>
          <cell r="O429" t="str">
            <v>авансовый платеж-0%, оставшаяся часть в течении 30 рабочих дней с момента подписания акта приема-передачи поставленных товаров</v>
          </cell>
          <cell r="P429" t="str">
            <v>796</v>
          </cell>
          <cell r="Q429" t="str">
            <v>штука</v>
          </cell>
          <cell r="R429">
            <v>180</v>
          </cell>
          <cell r="S429">
            <v>310.3</v>
          </cell>
          <cell r="T429">
            <v>0</v>
          </cell>
          <cell r="U429">
            <v>0</v>
          </cell>
          <cell r="W429">
            <v>2017</v>
          </cell>
          <cell r="X429" t="str">
            <v>Исключена 944-СЗ от 05.05.2017</v>
          </cell>
        </row>
        <row r="430">
          <cell r="A430" t="str">
            <v>274 Т</v>
          </cell>
          <cell r="B430" t="str">
            <v>ТОО СП "КазГерМунай"</v>
          </cell>
          <cell r="C430" t="str">
            <v>22.29.25.500.000.00.0796.000000000007</v>
          </cell>
          <cell r="D430" t="str">
            <v>Маркер</v>
          </cell>
          <cell r="E430" t="str">
            <v>пластиковый, круглый, наконечник 3 мм, легко стирается, для доски</v>
          </cell>
          <cell r="F430" t="str">
            <v xml:space="preserve">Маркер для досок разноцветные, светостойкие чернила на спиртовой основе. пластиковый корпус. круглый наконечник. </v>
          </cell>
          <cell r="G430" t="str">
            <v>ОИ</v>
          </cell>
          <cell r="H430">
            <v>0</v>
          </cell>
          <cell r="I430">
            <v>430000000</v>
          </cell>
          <cell r="J430" t="str">
            <v>Кызылординская обл. г. Кызылорда, пгт. Тасбугет, ул. Амангельды 100</v>
          </cell>
          <cell r="K430" t="str">
            <v>Ноябрь, декабрь 2016</v>
          </cell>
          <cell r="L430" t="str">
            <v>РК, г. Кызылорда, склад ГУ "КГМ"</v>
          </cell>
          <cell r="M430" t="str">
            <v>DDP</v>
          </cell>
          <cell r="N430" t="str">
            <v>В течение 90 дней</v>
          </cell>
          <cell r="O430" t="str">
            <v>авансовый платеж-0%, оставшаяся часть в течении 30 рабочих дней с момента подписания акта приема-передачи поставленных товаров</v>
          </cell>
          <cell r="P430" t="str">
            <v>778</v>
          </cell>
          <cell r="Q430" t="str">
            <v>Упаковка</v>
          </cell>
          <cell r="R430">
            <v>23</v>
          </cell>
          <cell r="S430">
            <v>1273.3000000000002</v>
          </cell>
          <cell r="T430">
            <v>0</v>
          </cell>
          <cell r="U430">
            <v>0</v>
          </cell>
          <cell r="W430">
            <v>2017</v>
          </cell>
        </row>
        <row r="431">
          <cell r="A431" t="str">
            <v>274-1 Т</v>
          </cell>
          <cell r="B431" t="str">
            <v>ТОО СП "КазГерМунай"</v>
          </cell>
          <cell r="C431" t="str">
            <v>22.29.25.500.000.00.0796.000000000007</v>
          </cell>
          <cell r="D431" t="str">
            <v>Маркер</v>
          </cell>
          <cell r="E431" t="str">
            <v>пластиковый, круглый, наконечник 3 мм, легко стирается, для доски</v>
          </cell>
          <cell r="F431" t="str">
            <v xml:space="preserve">Маркер для досок разноцветные, светостойкие чернила на спиртовой основе. пластиковый корпус. круглый наконечник. </v>
          </cell>
          <cell r="G431" t="str">
            <v>ОИ</v>
          </cell>
          <cell r="H431">
            <v>0</v>
          </cell>
          <cell r="I431">
            <v>430000000</v>
          </cell>
          <cell r="J431" t="str">
            <v>Кызылординская обл. г. Кызылорда, пгт. Тасбугет, ул. Амангельды 100</v>
          </cell>
          <cell r="K431" t="str">
            <v>Май, июнь</v>
          </cell>
          <cell r="L431" t="str">
            <v>РК, г. Кызылорда, склад ГУ "КГМ"</v>
          </cell>
          <cell r="M431" t="str">
            <v>DDP</v>
          </cell>
          <cell r="N431" t="str">
            <v>В течение 90 дней</v>
          </cell>
          <cell r="O431" t="str">
            <v>авансовый платеж-0%, оставшаяся часть в течении 30 рабочих дней с момента подписания акта приема-передачи поставленных товаров</v>
          </cell>
          <cell r="P431" t="str">
            <v>778</v>
          </cell>
          <cell r="Q431" t="str">
            <v>Упаковка</v>
          </cell>
          <cell r="R431">
            <v>23</v>
          </cell>
          <cell r="S431">
            <v>1273.3000000000002</v>
          </cell>
          <cell r="T431">
            <v>29285.900000000005</v>
          </cell>
          <cell r="U431">
            <v>32800.208000000006</v>
          </cell>
          <cell r="W431">
            <v>2017</v>
          </cell>
          <cell r="X431" t="str">
            <v>11;</v>
          </cell>
        </row>
        <row r="432">
          <cell r="A432" t="str">
            <v>275 Т</v>
          </cell>
          <cell r="B432" t="str">
            <v>ТОО СП "КазГерМунай"</v>
          </cell>
          <cell r="C432" t="str">
            <v>28.23.23.900.004.00.0796.000000000000</v>
          </cell>
          <cell r="D432" t="str">
            <v>Дырокол</v>
          </cell>
          <cell r="E432" t="str">
            <v>канцелярский, механический</v>
          </cell>
          <cell r="F432" t="str">
            <v>Дырокол пробиваемых листов - 35 листов, линейка деления на форматы, фиксатор</v>
          </cell>
          <cell r="G432" t="str">
            <v>ОИ</v>
          </cell>
          <cell r="H432">
            <v>0</v>
          </cell>
          <cell r="I432">
            <v>430000000</v>
          </cell>
          <cell r="J432" t="str">
            <v>Кызылординская обл. г. Кызылорда, пгт. Тасбугет, ул. Амангельды 100</v>
          </cell>
          <cell r="K432" t="str">
            <v>Ноябрь, декабрь 2016</v>
          </cell>
          <cell r="L432" t="str">
            <v>РК, г. Кызылорда, склад ГУ "КГМ"</v>
          </cell>
          <cell r="M432" t="str">
            <v>DDP</v>
          </cell>
          <cell r="N432" t="str">
            <v>В течение 90 дней</v>
          </cell>
          <cell r="O432" t="str">
            <v>авансовый платеж-0%, оставшаяся часть в течении 30 рабочих дней с момента подписания акта приема-передачи поставленных товаров</v>
          </cell>
          <cell r="P432" t="str">
            <v>796</v>
          </cell>
          <cell r="Q432" t="str">
            <v>штука</v>
          </cell>
          <cell r="R432">
            <v>20</v>
          </cell>
          <cell r="S432">
            <v>1572.9</v>
          </cell>
          <cell r="T432">
            <v>0</v>
          </cell>
          <cell r="U432">
            <v>0</v>
          </cell>
          <cell r="W432">
            <v>2017</v>
          </cell>
        </row>
        <row r="433">
          <cell r="A433" t="str">
            <v>275-1 Т</v>
          </cell>
          <cell r="B433" t="str">
            <v>ТОО СП "КазГерМунай"</v>
          </cell>
          <cell r="C433" t="str">
            <v>28.23.23.900.004.00.0796.000000000000</v>
          </cell>
          <cell r="D433" t="str">
            <v>Дырокол</v>
          </cell>
          <cell r="E433" t="str">
            <v>канцелярский, механический</v>
          </cell>
          <cell r="F433" t="str">
            <v>Дырокол пробиваемых листов - 35 листов, линейка деления на форматы, фиксатор</v>
          </cell>
          <cell r="G433" t="str">
            <v>ОИ</v>
          </cell>
          <cell r="H433">
            <v>0</v>
          </cell>
          <cell r="I433">
            <v>430000000</v>
          </cell>
          <cell r="J433" t="str">
            <v>Кызылординская обл. г. Кызылорда, пгт. Тасбугет, ул. Амангельды 100</v>
          </cell>
          <cell r="K433" t="str">
            <v>Май, июнь</v>
          </cell>
          <cell r="L433" t="str">
            <v>РК, г. Кызылорда, склад ГУ "КГМ"</v>
          </cell>
          <cell r="M433" t="str">
            <v>DDP</v>
          </cell>
          <cell r="N433" t="str">
            <v>В течение 90 дней</v>
          </cell>
          <cell r="O433" t="str">
            <v>авансовый платеж-0%, оставшаяся часть в течении 30 рабочих дней с момента подписания акта приема-передачи поставленных товаров</v>
          </cell>
          <cell r="P433" t="str">
            <v>796</v>
          </cell>
          <cell r="Q433" t="str">
            <v>штука</v>
          </cell>
          <cell r="R433">
            <v>20</v>
          </cell>
          <cell r="S433">
            <v>1572.9</v>
          </cell>
          <cell r="T433">
            <v>31458</v>
          </cell>
          <cell r="U433">
            <v>35232.960000000006</v>
          </cell>
          <cell r="W433">
            <v>2017</v>
          </cell>
          <cell r="X433" t="str">
            <v>11;</v>
          </cell>
        </row>
        <row r="434">
          <cell r="A434" t="str">
            <v>276 Т</v>
          </cell>
          <cell r="B434" t="str">
            <v>ТОО СП "КазГерМунай"</v>
          </cell>
          <cell r="C434" t="str">
            <v>32.99.59.900.077.00.0778.000000000000</v>
          </cell>
          <cell r="D434" t="str">
            <v>Магниты</v>
          </cell>
          <cell r="E434" t="str">
            <v>канцелярские, для досок</v>
          </cell>
          <cell r="F434" t="str">
            <v>Магниты для доски 8шт/упак</v>
          </cell>
          <cell r="G434" t="str">
            <v>ОИ</v>
          </cell>
          <cell r="H434">
            <v>0</v>
          </cell>
          <cell r="I434">
            <v>430000000</v>
          </cell>
          <cell r="J434" t="str">
            <v>Кызылординская обл. г. Кызылорда, пгт. Тасбугет, ул. Амангельды 100</v>
          </cell>
          <cell r="K434" t="str">
            <v>Ноябрь, декабрь 2016</v>
          </cell>
          <cell r="L434" t="str">
            <v>РК, г. Кызылорда, склад ГУ "КГМ"</v>
          </cell>
          <cell r="M434" t="str">
            <v>DDP</v>
          </cell>
          <cell r="N434" t="str">
            <v>В течение 90 дней</v>
          </cell>
          <cell r="O434" t="str">
            <v>авансовый платеж-0%, оставшаяся часть в течении 30 рабочих дней с момента подписания акта приема-передачи поставленных товаров</v>
          </cell>
          <cell r="P434" t="str">
            <v>778</v>
          </cell>
          <cell r="Q434" t="str">
            <v>Упаковка</v>
          </cell>
          <cell r="R434">
            <v>20</v>
          </cell>
          <cell r="S434">
            <v>235.4</v>
          </cell>
          <cell r="T434">
            <v>0</v>
          </cell>
          <cell r="U434">
            <v>0</v>
          </cell>
          <cell r="W434">
            <v>2017</v>
          </cell>
        </row>
        <row r="435">
          <cell r="A435" t="str">
            <v>276-1 Т</v>
          </cell>
          <cell r="B435" t="str">
            <v>ТОО СП "КазГерМунай"</v>
          </cell>
          <cell r="C435" t="str">
            <v>32.99.59.900.077.00.0778.000000000000</v>
          </cell>
          <cell r="D435" t="str">
            <v>Магниты</v>
          </cell>
          <cell r="E435" t="str">
            <v>канцелярские, для досок</v>
          </cell>
          <cell r="F435" t="str">
            <v>Магниты для доски 8шт/упак</v>
          </cell>
          <cell r="G435" t="str">
            <v>ОИ</v>
          </cell>
          <cell r="H435">
            <v>0</v>
          </cell>
          <cell r="I435">
            <v>430000000</v>
          </cell>
          <cell r="J435" t="str">
            <v>Кызылординская обл. г. Кызылорда, пгт. Тасбугет, ул. Амангельды 100</v>
          </cell>
          <cell r="K435" t="str">
            <v>Май, июнь</v>
          </cell>
          <cell r="L435" t="str">
            <v>РК, г. Кызылорда, склад ГУ "КГМ"</v>
          </cell>
          <cell r="M435" t="str">
            <v>DDP</v>
          </cell>
          <cell r="N435" t="str">
            <v>В течение 90 дней</v>
          </cell>
          <cell r="O435" t="str">
            <v>авансовый платеж-0%, оставшаяся часть в течении 30 рабочих дней с момента подписания акта приема-передачи поставленных товаров</v>
          </cell>
          <cell r="P435" t="str">
            <v>778</v>
          </cell>
          <cell r="Q435" t="str">
            <v>Упаковка</v>
          </cell>
          <cell r="R435">
            <v>20</v>
          </cell>
          <cell r="S435">
            <v>235.4</v>
          </cell>
          <cell r="T435">
            <v>4708</v>
          </cell>
          <cell r="U435">
            <v>5272.9600000000009</v>
          </cell>
          <cell r="W435">
            <v>2017</v>
          </cell>
          <cell r="X435" t="str">
            <v>11;</v>
          </cell>
        </row>
        <row r="436">
          <cell r="A436" t="str">
            <v>277 Т</v>
          </cell>
          <cell r="B436" t="str">
            <v>ТОО СП "КазГерМунай"</v>
          </cell>
          <cell r="C436" t="str">
            <v>28.25.12.300.000.00.0796.000000000001</v>
          </cell>
          <cell r="D436" t="str">
            <v>Кондиционер (сплит-система)</v>
          </cell>
          <cell r="E436" t="str">
            <v>настенный</v>
          </cell>
          <cell r="F436" t="str">
            <v>Кондиционер сплит сиcтема Холодопроизводительность №12. Внутренний блок настенного исполнения Gree-12: Bee R 410A</v>
          </cell>
          <cell r="G436" t="str">
            <v>ЦП</v>
          </cell>
          <cell r="H436">
            <v>0</v>
          </cell>
          <cell r="I436">
            <v>430000000</v>
          </cell>
          <cell r="J436" t="str">
            <v>Кызылординская обл. г. Кызылорда, пгт. Тасбугет, ул. Амангельды 100</v>
          </cell>
          <cell r="K436" t="str">
            <v>Ноябрь, декабрь 2016</v>
          </cell>
          <cell r="L436" t="str">
            <v>РК, г. Кызылорда, склад ГУ "КГМ"</v>
          </cell>
          <cell r="M436" t="str">
            <v>DDP</v>
          </cell>
          <cell r="N436" t="str">
            <v>В течение 90 дней</v>
          </cell>
          <cell r="O436" t="str">
            <v>авансовый платеж-0%, оставшаяся часть в течении 30 рабочих дней с момента подписания акта приема-передачи поставленных товаров</v>
          </cell>
          <cell r="P436" t="str">
            <v>796</v>
          </cell>
          <cell r="Q436" t="str">
            <v>штука</v>
          </cell>
          <cell r="R436">
            <v>15</v>
          </cell>
          <cell r="S436">
            <v>100000</v>
          </cell>
          <cell r="T436">
            <v>0</v>
          </cell>
          <cell r="U436">
            <v>0</v>
          </cell>
          <cell r="W436">
            <v>2017</v>
          </cell>
        </row>
        <row r="437">
          <cell r="A437" t="str">
            <v>277-1 Т</v>
          </cell>
          <cell r="B437" t="str">
            <v>ТОО СП "КазГерМунай"</v>
          </cell>
          <cell r="C437" t="str">
            <v>28.25.12.300.000.00.0796.000000000001</v>
          </cell>
          <cell r="D437" t="str">
            <v>Кондиционер (сплит-система)</v>
          </cell>
          <cell r="E437" t="str">
            <v>настенный</v>
          </cell>
          <cell r="F437" t="str">
            <v>Кондиционер сплит сиcтема Холодопроизводительность №12. Внутренний блок настенного исполнения Gree-12: Bee R 410A</v>
          </cell>
          <cell r="G437" t="str">
            <v>ЦП</v>
          </cell>
          <cell r="H437">
            <v>0</v>
          </cell>
          <cell r="I437">
            <v>430000000</v>
          </cell>
          <cell r="J437" t="str">
            <v>Кызылординская обл. г. Кызылорда, пгт. Тасбугет, ул. Амангельды 100</v>
          </cell>
          <cell r="K437" t="str">
            <v>Январь, Февраль</v>
          </cell>
          <cell r="L437" t="str">
            <v>РК, г. Кызылорда, склад ГУ "КГМ"</v>
          </cell>
          <cell r="M437" t="str">
            <v>DDP</v>
          </cell>
          <cell r="N437" t="str">
            <v>В течение 90 дней</v>
          </cell>
          <cell r="O437" t="str">
            <v>авансовый платеж-0%, оставшаяся часть в течении 30 рабочих дней с момента подписания акта приема-передачи поставленных товаров</v>
          </cell>
          <cell r="P437" t="str">
            <v>796</v>
          </cell>
          <cell r="Q437" t="str">
            <v>штука</v>
          </cell>
          <cell r="R437">
            <v>15</v>
          </cell>
          <cell r="S437">
            <v>100000</v>
          </cell>
          <cell r="T437">
            <v>1500000</v>
          </cell>
          <cell r="U437">
            <v>1680000.0000000002</v>
          </cell>
          <cell r="W437">
            <v>2017</v>
          </cell>
          <cell r="X437" t="str">
            <v>11;</v>
          </cell>
        </row>
        <row r="438">
          <cell r="A438" t="str">
            <v>278 Т</v>
          </cell>
          <cell r="B438" t="str">
            <v>ТОО СП "КазГерМунай"</v>
          </cell>
          <cell r="C438" t="str">
            <v>27.51.24.300.000.00.0796.000000000006</v>
          </cell>
          <cell r="D438" t="str">
            <v>Электрочайник</v>
          </cell>
          <cell r="E438" t="str">
            <v>открытый, объем 1,5-1,99 л</v>
          </cell>
          <cell r="F438" t="str">
            <v xml:space="preserve">Чайник электрический Объем - 1.5-1,9 л
 Мощность - 2000 Вт
 Нагревательный элемент - Закрытая спираль
 Материал корпуса - металл
 Цвет - серый
 Блокировка включения без воды </v>
          </cell>
          <cell r="G438" t="str">
            <v>ОИ</v>
          </cell>
          <cell r="H438">
            <v>0</v>
          </cell>
          <cell r="I438">
            <v>430000000</v>
          </cell>
          <cell r="J438" t="str">
            <v>Кызылординская обл. г. Кызылорда, пгт. Тасбугет, ул. Амангельды 100</v>
          </cell>
          <cell r="K438" t="str">
            <v>Ноябрь, декабрь 2016</v>
          </cell>
          <cell r="L438" t="str">
            <v>РК, г. Кызылорда, склад ГУ "КГМ"</v>
          </cell>
          <cell r="M438" t="str">
            <v>DDP</v>
          </cell>
          <cell r="N438" t="str">
            <v>В течение 90 дней</v>
          </cell>
          <cell r="O438" t="str">
            <v>авансовый платеж-0%, оставшаяся часть в течении 30 рабочих дней с момента подписания акта приема-передачи поставленных товаров</v>
          </cell>
          <cell r="P438" t="str">
            <v>796</v>
          </cell>
          <cell r="Q438" t="str">
            <v>штука</v>
          </cell>
          <cell r="R438">
            <v>49</v>
          </cell>
          <cell r="S438">
            <v>9630</v>
          </cell>
          <cell r="T438">
            <v>0</v>
          </cell>
          <cell r="U438">
            <v>0</v>
          </cell>
          <cell r="W438">
            <v>2017</v>
          </cell>
        </row>
        <row r="439">
          <cell r="A439" t="str">
            <v>278-1 Т</v>
          </cell>
          <cell r="B439" t="str">
            <v>ТОО СП "КазГерМунай"</v>
          </cell>
          <cell r="C439" t="str">
            <v>27.51.24.300.000.00.0796.000000000006</v>
          </cell>
          <cell r="D439" t="str">
            <v>Электрочайник</v>
          </cell>
          <cell r="E439" t="str">
            <v>открытый, объем 1,5-1,99 л</v>
          </cell>
          <cell r="F439" t="str">
            <v xml:space="preserve">Термопот объем 5 л., мощность 680 кВт, электронное управление, автоматический ручной насос, кнопка для блокировки подачи воды, закрытая спираль, индикатор уровня воды </v>
          </cell>
          <cell r="G439" t="str">
            <v>ОИ</v>
          </cell>
          <cell r="H439">
            <v>0</v>
          </cell>
          <cell r="I439">
            <v>430000000</v>
          </cell>
          <cell r="J439" t="str">
            <v>Кызылординская обл. г. Кызылорда, пгт. Тасбугет, ул. Амангельды 100</v>
          </cell>
          <cell r="K439" t="str">
            <v>Ноябрь, декабрь 2016</v>
          </cell>
          <cell r="L439" t="str">
            <v>РК, г. Кызылорда, склад ГУ "КГМ"</v>
          </cell>
          <cell r="M439" t="str">
            <v>DDP</v>
          </cell>
          <cell r="N439" t="str">
            <v>В течение 90 дней</v>
          </cell>
          <cell r="O439" t="str">
            <v>авансовый платеж-0%, оставшаяся часть в течении 30 рабочих дней с момента подписания акта приема-передачи поставленных товаров</v>
          </cell>
          <cell r="P439" t="str">
            <v>796</v>
          </cell>
          <cell r="Q439" t="str">
            <v>штука</v>
          </cell>
          <cell r="R439">
            <v>49</v>
          </cell>
          <cell r="S439">
            <v>9630</v>
          </cell>
          <cell r="T439">
            <v>471870</v>
          </cell>
          <cell r="U439">
            <v>528494.4</v>
          </cell>
          <cell r="W439">
            <v>2017</v>
          </cell>
          <cell r="X439" t="str">
            <v xml:space="preserve">6; </v>
          </cell>
        </row>
        <row r="440">
          <cell r="A440" t="str">
            <v>279 Т</v>
          </cell>
          <cell r="B440" t="str">
            <v>ТОО СП "КазГерМунай"</v>
          </cell>
          <cell r="C440" t="str">
            <v>27.51.27.000.000.00.0796.000000000000</v>
          </cell>
          <cell r="D440" t="str">
            <v>Печь микроволновая</v>
          </cell>
          <cell r="E440" t="str">
            <v>стальная, из керамической эмали, емкость 13-18 л, без гриля</v>
          </cell>
          <cell r="F440" t="str">
            <v>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v>
          </cell>
          <cell r="G440" t="str">
            <v>ОИ</v>
          </cell>
          <cell r="H440">
            <v>0</v>
          </cell>
          <cell r="I440">
            <v>430000000</v>
          </cell>
          <cell r="J440" t="str">
            <v>Кызылординская обл. г. Кызылорда, пгт. Тасбугет, ул. Амангельды 100</v>
          </cell>
          <cell r="K440" t="str">
            <v>Ноябрь, декабрь 2016</v>
          </cell>
          <cell r="L440" t="str">
            <v>РК, г. Кызылорда, склад ГУ "КГМ"</v>
          </cell>
          <cell r="M440" t="str">
            <v>DDP</v>
          </cell>
          <cell r="N440" t="str">
            <v>В течение 90 дней</v>
          </cell>
          <cell r="O440" t="str">
            <v>авансовый платеж-0%, оставшаяся часть в течении 30 рабочих дней с момента подписания акта приема-передачи поставленных товаров</v>
          </cell>
          <cell r="P440" t="str">
            <v>796</v>
          </cell>
          <cell r="Q440" t="str">
            <v>штука</v>
          </cell>
          <cell r="R440">
            <v>5</v>
          </cell>
          <cell r="S440">
            <v>37000</v>
          </cell>
          <cell r="T440">
            <v>0</v>
          </cell>
          <cell r="U440">
            <v>0</v>
          </cell>
          <cell r="W440">
            <v>2017</v>
          </cell>
        </row>
        <row r="441">
          <cell r="A441" t="str">
            <v>279-1 Т</v>
          </cell>
          <cell r="B441" t="str">
            <v>ТОО СП "КазГерМунай"</v>
          </cell>
          <cell r="C441" t="str">
            <v>27.51.27.000.000.00.0796.000000000000</v>
          </cell>
          <cell r="D441" t="str">
            <v>Печь микроволновая</v>
          </cell>
          <cell r="E441" t="str">
            <v>стальная, из керамической эмали, емкость 13-18 л, без гриля</v>
          </cell>
          <cell r="F441" t="str">
            <v>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v>
          </cell>
          <cell r="G441" t="str">
            <v>ОИ</v>
          </cell>
          <cell r="H441">
            <v>0</v>
          </cell>
          <cell r="I441">
            <v>430000000</v>
          </cell>
          <cell r="J441" t="str">
            <v>Кызылординская обл. г. Кызылорда, пгт. Тасбугет, ул. Амангельды 100</v>
          </cell>
          <cell r="K441" t="str">
            <v>Апрель, Май</v>
          </cell>
          <cell r="L441" t="str">
            <v>РК, г. Кызылорда, склад ГУ "КГМ"</v>
          </cell>
          <cell r="M441" t="str">
            <v>DDP</v>
          </cell>
          <cell r="N441" t="str">
            <v>В течение 90 дней</v>
          </cell>
          <cell r="O441" t="str">
            <v>авансовый платеж-0%, оставшаяся часть в течении 30 рабочих дней с момента подписания акта приема-передачи поставленных товаров</v>
          </cell>
          <cell r="P441" t="str">
            <v>796</v>
          </cell>
          <cell r="Q441" t="str">
            <v>штука</v>
          </cell>
          <cell r="R441">
            <v>5</v>
          </cell>
          <cell r="S441">
            <v>37000</v>
          </cell>
          <cell r="T441">
            <v>0</v>
          </cell>
          <cell r="U441">
            <v>0</v>
          </cell>
          <cell r="W441">
            <v>2017</v>
          </cell>
          <cell r="X441" t="str">
            <v>11;</v>
          </cell>
        </row>
        <row r="442">
          <cell r="A442" t="str">
            <v>279-2 Т</v>
          </cell>
          <cell r="B442" t="str">
            <v>ТОО СП "КазГерМунай"</v>
          </cell>
          <cell r="C442" t="str">
            <v>27.51.27.000.000.00.0796.000000000000</v>
          </cell>
          <cell r="D442" t="str">
            <v>Печь микроволновая</v>
          </cell>
          <cell r="E442" t="str">
            <v>стальная, из керамической эмали, емкость 13-18 л, без гриля</v>
          </cell>
          <cell r="F442" t="str">
            <v>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v>
          </cell>
          <cell r="G442" t="str">
            <v>ОИ</v>
          </cell>
          <cell r="H442">
            <v>0</v>
          </cell>
          <cell r="I442">
            <v>430000000</v>
          </cell>
          <cell r="J442" t="str">
            <v>Кызылординская обл. г. Кызылорда, пгт. Тасбугет, ул. Амангельды 100</v>
          </cell>
          <cell r="K442" t="str">
            <v>Июль, август</v>
          </cell>
          <cell r="L442" t="str">
            <v>РК, г. Кызылорда, склад ГУ "КГМ"</v>
          </cell>
          <cell r="M442" t="str">
            <v>DDP</v>
          </cell>
          <cell r="N442" t="str">
            <v>В течение 90 дней</v>
          </cell>
          <cell r="O442" t="str">
            <v>авансовый платеж-0%, оставшаяся часть в течении 30 рабочих дней с момента подписания акта приема-передачи поставленных товаров</v>
          </cell>
          <cell r="P442" t="str">
            <v>796</v>
          </cell>
          <cell r="Q442" t="str">
            <v>штука</v>
          </cell>
          <cell r="R442">
            <v>5</v>
          </cell>
          <cell r="S442">
            <v>37000</v>
          </cell>
          <cell r="T442">
            <v>185000</v>
          </cell>
          <cell r="U442">
            <v>207200.00000000003</v>
          </cell>
          <cell r="W442">
            <v>2017</v>
          </cell>
          <cell r="X442" t="str">
            <v>11;</v>
          </cell>
        </row>
        <row r="443">
          <cell r="A443" t="str">
            <v>280 Т</v>
          </cell>
          <cell r="B443" t="str">
            <v>ТОО СП "КазГерМунай"</v>
          </cell>
          <cell r="C443" t="str">
            <v>28.13.14.100.000.01.0796.000000000261</v>
          </cell>
          <cell r="D443" t="str">
            <v>Насос</v>
          </cell>
          <cell r="E443" t="str">
            <v>погружной, тип ГНОМ 10-10, мощность 220/380В</v>
          </cell>
          <cell r="F443" t="str">
            <v>Дренажный насос моноблочный, центробежный, погружной, типа ГНОМ, перекачиваемая среда: загрязненная вода с содержанием механических примесей (песок, цемент, глина) массовой концентрацией до 10%, размером частиц до 5 мм</v>
          </cell>
          <cell r="G443" t="str">
            <v>ОТП</v>
          </cell>
          <cell r="H443">
            <v>0</v>
          </cell>
          <cell r="I443">
            <v>430000000</v>
          </cell>
          <cell r="J443" t="str">
            <v>Кызылординская обл. г. Кызылорда, пгт. Тасбугет, ул. Амангельды 100</v>
          </cell>
          <cell r="K443" t="str">
            <v>Ноябрь, декабрь 2016</v>
          </cell>
          <cell r="L443" t="str">
            <v>РК, г. Кызылорда, склад ГУ "КГМ"</v>
          </cell>
          <cell r="M443" t="str">
            <v>DDP</v>
          </cell>
          <cell r="N443" t="str">
            <v>В течение 90 дней</v>
          </cell>
          <cell r="O443" t="str">
            <v>авансовый платеж-0%, оставшаяся часть в течении 30 рабочих дней с момента подписания акта приема-передачи поставленных товаров</v>
          </cell>
          <cell r="P443" t="str">
            <v>796</v>
          </cell>
          <cell r="Q443" t="str">
            <v>штука</v>
          </cell>
          <cell r="R443">
            <v>3</v>
          </cell>
          <cell r="S443">
            <v>92448</v>
          </cell>
          <cell r="T443">
            <v>0</v>
          </cell>
          <cell r="U443">
            <v>0</v>
          </cell>
          <cell r="W443">
            <v>2017</v>
          </cell>
        </row>
        <row r="444">
          <cell r="A444" t="str">
            <v>280-1 Т</v>
          </cell>
          <cell r="B444" t="str">
            <v>ТОО СП "КазГерМунай"</v>
          </cell>
          <cell r="C444" t="str">
            <v>28.13.14.100.000.01.0796.000000000261</v>
          </cell>
          <cell r="D444" t="str">
            <v>Насос</v>
          </cell>
          <cell r="E444" t="str">
            <v>погружной, тип ГНОМ 10-10, мощность 220/380В</v>
          </cell>
          <cell r="F444" t="str">
            <v>Дренажный насос моноблочный, центробежный, погружной, типа ГНОМ, перекачиваемая среда: загрязненная вода с содержанием механических примесей (песок, цемент, глина) массовой концентрацией до 10%, размером частиц до 5 мм</v>
          </cell>
          <cell r="G444" t="str">
            <v>ОИ</v>
          </cell>
          <cell r="H444">
            <v>0</v>
          </cell>
          <cell r="I444">
            <v>430000000</v>
          </cell>
          <cell r="J444" t="str">
            <v>Кызылординская обл. г. Кызылорда, пгт. Тасбугет, ул. Амангельды 100</v>
          </cell>
          <cell r="K444" t="str">
            <v>Январь, Февраль</v>
          </cell>
          <cell r="L444" t="str">
            <v>РК, г. Кызылорда, склад ГУ "КГМ"</v>
          </cell>
          <cell r="M444" t="str">
            <v>DDP</v>
          </cell>
          <cell r="N444" t="str">
            <v>В течение 90 дней</v>
          </cell>
          <cell r="O444" t="str">
            <v>авансовый платеж-0%, оставшаяся часть в течении 30 рабочих дней с момента подписания акта приема-передачи поставленных товаров</v>
          </cell>
          <cell r="P444" t="str">
            <v>796</v>
          </cell>
          <cell r="Q444" t="str">
            <v>штука</v>
          </cell>
          <cell r="R444">
            <v>3</v>
          </cell>
          <cell r="S444">
            <v>92448</v>
          </cell>
          <cell r="T444">
            <v>277344</v>
          </cell>
          <cell r="U444">
            <v>310625.28000000003</v>
          </cell>
          <cell r="V444" t="str">
            <v>ОВХ</v>
          </cell>
          <cell r="W444">
            <v>2017</v>
          </cell>
          <cell r="X444" t="str">
            <v>7; 11; 22;
(пп.4 п.137)</v>
          </cell>
        </row>
        <row r="445">
          <cell r="A445" t="str">
            <v>281 Т</v>
          </cell>
          <cell r="B445" t="str">
            <v>ТОО СП "КазГерМунай"</v>
          </cell>
          <cell r="C445" t="str">
            <v>19.20.26.520.000.01.0168.000000000000</v>
          </cell>
          <cell r="D445" t="str">
            <v>Топливо</v>
          </cell>
          <cell r="E445" t="str">
            <v>дизельное, температура застывания не выше -35 - - 45°С, плотность при 20 °С не более 840 кг/м3, зимнее, ГОСТ 305-82</v>
          </cell>
          <cell r="F445" t="str">
            <v>Дизельное топливо зимнее для офиса</v>
          </cell>
          <cell r="G445" t="str">
            <v>ОТП</v>
          </cell>
          <cell r="H445">
            <v>0</v>
          </cell>
          <cell r="I445">
            <v>430000000</v>
          </cell>
          <cell r="J445" t="str">
            <v>Кызылординская обл. г. Кызылорда, пгт. Тасбугет, ул. Амангельды 100</v>
          </cell>
          <cell r="K445" t="str">
            <v>Ноябрь, декабрь 2016</v>
          </cell>
          <cell r="L445" t="str">
            <v>РК, г. Кызылорда, склад ГУ "КГМ"</v>
          </cell>
          <cell r="M445" t="str">
            <v>DDP</v>
          </cell>
          <cell r="N445" t="str">
            <v>В течение 90 дней</v>
          </cell>
          <cell r="O445" t="str">
            <v>авансовый платеж-0%, оставшаяся часть в течении 30 рабочих дней с момента подписания акта приема-передачи поставленных товаров</v>
          </cell>
          <cell r="P445" t="str">
            <v xml:space="preserve"> 168</v>
          </cell>
          <cell r="Q445" t="str">
            <v>Тонна (метрическая)</v>
          </cell>
          <cell r="R445">
            <v>165</v>
          </cell>
          <cell r="S445">
            <v>174947.99599999998</v>
          </cell>
          <cell r="T445">
            <v>0</v>
          </cell>
          <cell r="U445">
            <v>0</v>
          </cell>
          <cell r="W445">
            <v>2017</v>
          </cell>
        </row>
        <row r="446">
          <cell r="A446" t="str">
            <v>281-1 Т</v>
          </cell>
          <cell r="B446" t="str">
            <v>ТОО СП "КазГерМунай"</v>
          </cell>
          <cell r="C446" t="str">
            <v>19.20.26.520.000.01.0168.000000000000</v>
          </cell>
          <cell r="D446" t="str">
            <v>Топливо</v>
          </cell>
          <cell r="E446" t="str">
            <v>дизельное, температура застывания не выше -35 - - 45°С, плотность при 20 °С не более 840 кг/м3, зимнее, ГОСТ 305-82</v>
          </cell>
          <cell r="F446" t="str">
            <v>Дизельное топливо зимнее для офиса</v>
          </cell>
          <cell r="G446" t="str">
            <v>ОТП</v>
          </cell>
          <cell r="H446">
            <v>0</v>
          </cell>
          <cell r="I446">
            <v>430000000</v>
          </cell>
          <cell r="J446" t="str">
            <v>Кызылординская обл. г. Кызылорда, пгт. Тасбугет, ул. Амангельды 100</v>
          </cell>
          <cell r="K446" t="str">
            <v>Январь, Февраль</v>
          </cell>
          <cell r="L446" t="str">
            <v>РК, г. Кызылорда, склад ГУ "КГМ"</v>
          </cell>
          <cell r="M446" t="str">
            <v>DDP</v>
          </cell>
          <cell r="N446" t="str">
            <v>В течение 90 дней</v>
          </cell>
          <cell r="O446" t="str">
            <v>авансовый платеж-0%, оставшаяся часть в течении 30 рабочих дней с момента подписания акта приема-передачи поставленных товаров</v>
          </cell>
          <cell r="P446" t="str">
            <v xml:space="preserve"> 168</v>
          </cell>
          <cell r="Q446" t="str">
            <v>Тонна (метрическая)</v>
          </cell>
          <cell r="R446">
            <v>165</v>
          </cell>
          <cell r="S446">
            <v>174947.99599999998</v>
          </cell>
          <cell r="T446">
            <v>0</v>
          </cell>
          <cell r="U446">
            <v>0</v>
          </cell>
          <cell r="W446">
            <v>2017</v>
          </cell>
          <cell r="X446" t="str">
            <v>11;</v>
          </cell>
        </row>
        <row r="447">
          <cell r="A447" t="str">
            <v>281-2 Т</v>
          </cell>
          <cell r="B447" t="str">
            <v>ТОО СП "КазГерМунай"</v>
          </cell>
          <cell r="C447" t="str">
            <v>19.20.26.520.000.01.0168.000000000000</v>
          </cell>
          <cell r="D447" t="str">
            <v>Топливо</v>
          </cell>
          <cell r="E447" t="str">
            <v>дизельное, температура застывания не выше -35 - - 45°С, плотность при 20 °С не более 840 кг/м3, зимнее, ГОСТ 305-82</v>
          </cell>
          <cell r="F447" t="str">
            <v>Дизельное топливо зимнее для офиса</v>
          </cell>
          <cell r="G447" t="str">
            <v>ОТП</v>
          </cell>
          <cell r="H447">
            <v>0</v>
          </cell>
          <cell r="I447">
            <v>430000000</v>
          </cell>
          <cell r="J447" t="str">
            <v>Кызылординская обл. г. Кызылорда, пгт. Тасбугет, ул. Амангельды 100</v>
          </cell>
          <cell r="K447" t="str">
            <v>Январь, Февраль</v>
          </cell>
          <cell r="L447" t="str">
            <v>РК, г. Кызылорда, склад ГУ "КГМ"</v>
          </cell>
          <cell r="M447" t="str">
            <v>DDP</v>
          </cell>
          <cell r="N447" t="str">
            <v>В течение 90 дней</v>
          </cell>
          <cell r="O447" t="str">
            <v>авансовый платеж-0%, оставшаяся часть в течении 30 рабочих дней с момента подписания акта приема-передачи поставленных товаров</v>
          </cell>
          <cell r="P447" t="str">
            <v xml:space="preserve"> 168</v>
          </cell>
          <cell r="Q447" t="str">
            <v>Тонна (метрическая)</v>
          </cell>
          <cell r="R447">
            <v>71.5</v>
          </cell>
          <cell r="S447">
            <v>174947.99599999998</v>
          </cell>
          <cell r="T447">
            <v>0</v>
          </cell>
          <cell r="U447">
            <v>0</v>
          </cell>
          <cell r="W447">
            <v>2017</v>
          </cell>
          <cell r="X447" t="str">
            <v>18; 20; 21;
929-СЗ от 03.05.17</v>
          </cell>
        </row>
        <row r="448">
          <cell r="A448" t="str">
            <v>281-3 Т</v>
          </cell>
          <cell r="B448" t="str">
            <v>ТОО СП "КазГерМунай"</v>
          </cell>
          <cell r="C448" t="str">
            <v>19.20.26.520.000.01.0168.000000000000</v>
          </cell>
          <cell r="D448" t="str">
            <v>Топливо</v>
          </cell>
          <cell r="E448" t="str">
            <v>дизельное, температура застывания не выше -35 - - 45°С, плотность при 20 °С не более 840 кг/м3, зимнее, ГОСТ 305-82</v>
          </cell>
          <cell r="F448" t="str">
            <v>Дизельное топливо зимнее для офиса</v>
          </cell>
          <cell r="G448" t="str">
            <v>ЭОТТ</v>
          </cell>
          <cell r="H448">
            <v>0</v>
          </cell>
          <cell r="I448">
            <v>430000000</v>
          </cell>
          <cell r="J448" t="str">
            <v>Кызылординская обл. г. Кызылорда, пгт. Тасбугет, ул. Амангельды 100</v>
          </cell>
          <cell r="K448" t="str">
            <v>август, сентябрь</v>
          </cell>
          <cell r="L448" t="str">
            <v>РК, г. Кызылорда, склад ГУ "КГМ"</v>
          </cell>
          <cell r="M448" t="str">
            <v>DDP</v>
          </cell>
          <cell r="N448" t="str">
            <v>В течение 90 дней</v>
          </cell>
          <cell r="O448" t="str">
            <v>авансовый платеж-0%, оставшаяся часть в течении 30 рабочих дней с момента подписания акта приема-передачи поставленных товаров</v>
          </cell>
          <cell r="P448" t="str">
            <v xml:space="preserve"> 168</v>
          </cell>
          <cell r="Q448" t="str">
            <v>Тонна (метрическая)</v>
          </cell>
          <cell r="R448">
            <v>75</v>
          </cell>
          <cell r="S448">
            <v>174947.99600000001</v>
          </cell>
          <cell r="T448">
            <v>13121099.700000001</v>
          </cell>
          <cell r="U448">
            <v>14695631.664000003</v>
          </cell>
          <cell r="W448">
            <v>2017</v>
          </cell>
          <cell r="X448" t="str">
            <v>11; 18; 19; 20; 21 Кор.3</v>
          </cell>
        </row>
        <row r="449">
          <cell r="A449" t="str">
            <v>282 Т</v>
          </cell>
          <cell r="B449" t="str">
            <v>ТОО СП "КазГерМунай"</v>
          </cell>
          <cell r="C449" t="str">
            <v xml:space="preserve">20.59.59.300.001.00.0166.000000000000 </v>
          </cell>
          <cell r="D449" t="str">
            <v xml:space="preserve">Деэмульгатор </v>
          </cell>
          <cell r="E449" t="str">
            <v xml:space="preserve"> для отделения воды от нефти, в жидком виде</v>
          </cell>
          <cell r="F449" t="str">
            <v>Деэмульгатор для обезвоживания и обессоливания нефти</v>
          </cell>
          <cell r="G449" t="str">
            <v>ОТП</v>
          </cell>
          <cell r="H449">
            <v>0</v>
          </cell>
          <cell r="I449">
            <v>430000000</v>
          </cell>
          <cell r="J449" t="str">
            <v>Кызылординская обл. г. Кызылорда, пгт. Тасбугет, ул. Амангельды 100</v>
          </cell>
          <cell r="K449" t="str">
            <v>Ноябрь, декабрь 2016</v>
          </cell>
          <cell r="L449" t="str">
            <v>Кызылординская обл., м/р "Акшабулак", склад "КГМ"</v>
          </cell>
          <cell r="M449" t="str">
            <v>DDP</v>
          </cell>
          <cell r="N449" t="str">
            <v>В течение 90 дней</v>
          </cell>
          <cell r="O449" t="str">
            <v>авансовый платеж-0%, оставшаяся часть в течении 30 рабочих дней с момента подписания акта приема-передачи поставленных товаров</v>
          </cell>
          <cell r="P449">
            <v>166</v>
          </cell>
          <cell r="Q449" t="str">
            <v>Килограмм</v>
          </cell>
          <cell r="R449">
            <v>277056</v>
          </cell>
          <cell r="S449">
            <v>2318.4</v>
          </cell>
          <cell r="T449">
            <v>0</v>
          </cell>
          <cell r="U449">
            <v>0</v>
          </cell>
          <cell r="W449">
            <v>2017</v>
          </cell>
        </row>
        <row r="450">
          <cell r="A450" t="str">
            <v>282-1 Т</v>
          </cell>
          <cell r="B450" t="str">
            <v>ТОО СП "КазГерМунай"</v>
          </cell>
          <cell r="C450" t="str">
            <v xml:space="preserve">20.59.59.300.001.00.0166.000000000000 </v>
          </cell>
          <cell r="D450" t="str">
            <v xml:space="preserve">Деэмульгатор </v>
          </cell>
          <cell r="E450" t="str">
            <v xml:space="preserve"> для отделения воды от нефти, в жидком виде</v>
          </cell>
          <cell r="F450" t="str">
            <v>Деэмульгатор для обезвоживания и обессоливания нефти</v>
          </cell>
          <cell r="G450" t="str">
            <v>ОТП</v>
          </cell>
          <cell r="H450">
            <v>0</v>
          </cell>
          <cell r="I450">
            <v>430000000</v>
          </cell>
          <cell r="J450" t="str">
            <v>Кызылординская обл. г. Кызылорда, пгт. Тасбугет, ул. Амангельды 100</v>
          </cell>
          <cell r="K450" t="str">
            <v>Январь, Февраль</v>
          </cell>
          <cell r="L450" t="str">
            <v>Кызылординская обл., м/р "Акшабулак", склад "КГМ"</v>
          </cell>
          <cell r="M450" t="str">
            <v>DDP</v>
          </cell>
          <cell r="N450" t="str">
            <v>В течение 90 дней</v>
          </cell>
          <cell r="O450" t="str">
            <v>авансовый платеж-0%, оставшаяся часть в течении 30 рабочих дней с момента подписания акта приема-передачи поставленных товаров</v>
          </cell>
          <cell r="P450">
            <v>166</v>
          </cell>
          <cell r="Q450" t="str">
            <v>Килограмм</v>
          </cell>
          <cell r="R450">
            <v>277056</v>
          </cell>
          <cell r="S450">
            <v>2097.19</v>
          </cell>
          <cell r="T450">
            <v>581039072.63999999</v>
          </cell>
          <cell r="U450">
            <v>650763761.35680008</v>
          </cell>
          <cell r="W450">
            <v>2017</v>
          </cell>
          <cell r="X450" t="str">
            <v>11; 19; 20; 21;</v>
          </cell>
        </row>
        <row r="451">
          <cell r="A451" t="str">
            <v>283 Т</v>
          </cell>
          <cell r="B451" t="str">
            <v>ТОО СП "КазГерМунай"</v>
          </cell>
          <cell r="C451" t="str">
            <v>20.59.59.200.000.00.0166.000000000000</v>
          </cell>
          <cell r="D451" t="str">
            <v xml:space="preserve">Ингибитор </v>
          </cell>
          <cell r="E451" t="str">
            <v>коррозии, против коррозии</v>
          </cell>
          <cell r="F451" t="str">
            <v>Ингибитор коррозии для предотвращения образования коррозий в трубопроводе.</v>
          </cell>
          <cell r="G451" t="str">
            <v>ОТП</v>
          </cell>
          <cell r="H451">
            <v>60</v>
          </cell>
          <cell r="I451">
            <v>430000000</v>
          </cell>
          <cell r="J451" t="str">
            <v>Кызылординская обл. г. Кызылорда, пгт. Тасбугет, ул. Амангельды 100</v>
          </cell>
          <cell r="K451" t="str">
            <v>Ноябрь, декабрь 2016</v>
          </cell>
          <cell r="L451" t="str">
            <v>Кызылординская обл., м/р "Акшабулак", склад "КГМ"</v>
          </cell>
          <cell r="M451" t="str">
            <v>DDP</v>
          </cell>
          <cell r="N451" t="str">
            <v>В течение 90 дней</v>
          </cell>
          <cell r="O451" t="str">
            <v>авансовый платеж-30%, оставшаяся часть в течении 30 рабочих дней с момента подписания акта приема-передачи поставленных товаров</v>
          </cell>
          <cell r="P451">
            <v>166</v>
          </cell>
          <cell r="Q451" t="str">
            <v>Килограмм</v>
          </cell>
          <cell r="R451">
            <v>76738.2</v>
          </cell>
          <cell r="S451">
            <v>742.5</v>
          </cell>
          <cell r="T451">
            <v>56978113.5</v>
          </cell>
          <cell r="U451">
            <v>63815487.120000005</v>
          </cell>
          <cell r="V451" t="str">
            <v>ТПХ</v>
          </cell>
          <cell r="W451">
            <v>2017</v>
          </cell>
        </row>
        <row r="452">
          <cell r="A452" t="str">
            <v>284 Т</v>
          </cell>
          <cell r="B452" t="str">
            <v>ТОО СП "КазГерМунай"</v>
          </cell>
          <cell r="C452" t="str">
            <v>20.59.59.690.002.00.0166.000000000000</v>
          </cell>
          <cell r="D452" t="str">
            <v>Бактерицид</v>
          </cell>
          <cell r="E452" t="str">
            <v xml:space="preserve"> для подавления роста сульфатвосстанавливающих бактерий, вызывающих микробиологическую коррозию оборудования, композиция на основе диэтаноламина и диметилдитиокарбамата натрия</v>
          </cell>
          <cell r="F452" t="str">
            <v>Бактерицид против образования сероадсорбирующих бактерий в нефтеносных пластах</v>
          </cell>
          <cell r="G452" t="str">
            <v>ОТП</v>
          </cell>
          <cell r="H452">
            <v>60</v>
          </cell>
          <cell r="I452">
            <v>430000000</v>
          </cell>
          <cell r="J452" t="str">
            <v>Кызылординская обл. г. Кызылорда, пгт. Тасбугет, ул. Амангельды 100</v>
          </cell>
          <cell r="K452" t="str">
            <v>Ноябрь, декабрь 2016</v>
          </cell>
          <cell r="L452" t="str">
            <v>Кызылординская обл., м/р "Акшабулак", склад "КГМ"</v>
          </cell>
          <cell r="M452" t="str">
            <v>DDP</v>
          </cell>
          <cell r="N452" t="str">
            <v>В течение 90 дней</v>
          </cell>
          <cell r="O452" t="str">
            <v>авансовый платеж-30%, оставшаяся часть в течении 30 рабочих дней с момента подписания акта приема-передачи поставленных товаров</v>
          </cell>
          <cell r="P452">
            <v>166</v>
          </cell>
          <cell r="Q452" t="str">
            <v>Килограмм</v>
          </cell>
          <cell r="R452">
            <v>113349.01630136999</v>
          </cell>
          <cell r="S452">
            <v>940</v>
          </cell>
          <cell r="T452">
            <v>0</v>
          </cell>
          <cell r="U452">
            <v>0</v>
          </cell>
          <cell r="V452" t="str">
            <v>ТПХ</v>
          </cell>
          <cell r="W452">
            <v>2017</v>
          </cell>
        </row>
        <row r="453">
          <cell r="A453" t="str">
            <v>284-1 Т</v>
          </cell>
          <cell r="B453" t="str">
            <v>ТОО СП "КазГерМунай"</v>
          </cell>
          <cell r="C453" t="str">
            <v>20.59.59.690.002.00.0166.000000000000</v>
          </cell>
          <cell r="D453" t="str">
            <v>Бактерицид</v>
          </cell>
          <cell r="E453" t="str">
            <v xml:space="preserve"> для подавления роста сульфатвосстанавливающих бактерий, вызывающих микробиологическую коррозию оборудования, композиция на основе диэтаноламина и диметилдитиокарбамата натрия</v>
          </cell>
          <cell r="F453" t="str">
            <v>Бактерицид против образования сероадсорбирующих бактерий в нефтеносных пластах</v>
          </cell>
          <cell r="G453" t="str">
            <v>ОТП</v>
          </cell>
          <cell r="H453">
            <v>60</v>
          </cell>
          <cell r="I453">
            <v>430000000</v>
          </cell>
          <cell r="J453" t="str">
            <v>Кызылординская обл. г. Кызылорда, пгт. Тасбугет, ул. Амангельды 100</v>
          </cell>
          <cell r="K453" t="str">
            <v>Апрель, Май</v>
          </cell>
          <cell r="L453" t="str">
            <v>Кызылординская обл., м/р "Акшабулак", склад "КГМ"</v>
          </cell>
          <cell r="M453" t="str">
            <v>DDP</v>
          </cell>
          <cell r="N453" t="str">
            <v>В течение 90 дней</v>
          </cell>
          <cell r="O453" t="str">
            <v>авансовый платеж-30%, оставшаяся часть в течении 30 рабочих дней с момента подписания акта приема-передачи поставленных товаров</v>
          </cell>
          <cell r="P453">
            <v>166</v>
          </cell>
          <cell r="Q453" t="str">
            <v>Килограмм</v>
          </cell>
          <cell r="R453">
            <v>89349</v>
          </cell>
          <cell r="S453">
            <v>940</v>
          </cell>
          <cell r="T453">
            <v>0</v>
          </cell>
          <cell r="U453">
            <v>0</v>
          </cell>
          <cell r="V453" t="str">
            <v>ТПХ</v>
          </cell>
          <cell r="W453">
            <v>2017</v>
          </cell>
          <cell r="X453" t="str">
            <v>11; 18; 20; 21;</v>
          </cell>
        </row>
        <row r="454">
          <cell r="A454" t="str">
            <v>284-2 Т</v>
          </cell>
          <cell r="B454" t="str">
            <v>ТОО СП "КазГерМунай"</v>
          </cell>
          <cell r="C454" t="str">
            <v>20.59.59.690.002.00.0166.000000000000</v>
          </cell>
          <cell r="D454" t="str">
            <v>Бактерицид</v>
          </cell>
          <cell r="E454" t="str">
            <v xml:space="preserve"> для подавления роста сульфатвосстанавливающих бактерий, вызывающих микробиологическую коррозию оборудования, композиция на основе диэтаноламина и диметилдитиокарбамата натрия</v>
          </cell>
          <cell r="F454" t="str">
            <v>Бактерицид против образования сероадсорбирующих бактерий в нефтеносных пластах</v>
          </cell>
          <cell r="G454" t="str">
            <v>ЭОТТ</v>
          </cell>
          <cell r="H454">
            <v>60</v>
          </cell>
          <cell r="I454">
            <v>430000000</v>
          </cell>
          <cell r="J454" t="str">
            <v>Кызылординская обл. г. Кызылорда, пгт. Тасбугет, ул. Амангельды 100</v>
          </cell>
          <cell r="K454" t="str">
            <v>Апрель, Май</v>
          </cell>
          <cell r="L454" t="str">
            <v>Кызылординская обл., м/р "Акшабулак", склад "КГМ"</v>
          </cell>
          <cell r="M454" t="str">
            <v>DDP</v>
          </cell>
          <cell r="N454" t="str">
            <v>В течение 90 дней</v>
          </cell>
          <cell r="O454" t="str">
            <v>авансовый платеж-30%, оставшаяся часть в течении 30 рабочих дней с момента подписания акта приема-передачи поставленных товаров</v>
          </cell>
          <cell r="P454">
            <v>166</v>
          </cell>
          <cell r="Q454" t="str">
            <v>Килограмм</v>
          </cell>
          <cell r="R454">
            <v>154999.01630136999</v>
          </cell>
          <cell r="S454">
            <v>464.72</v>
          </cell>
          <cell r="T454">
            <v>72031142.855572671</v>
          </cell>
          <cell r="U454">
            <v>80674879.998241395</v>
          </cell>
          <cell r="V454" t="str">
            <v>ТПХ</v>
          </cell>
          <cell r="W454">
            <v>2017</v>
          </cell>
          <cell r="X454" t="str">
            <v>18; 19 ; 20; 21;</v>
          </cell>
        </row>
        <row r="455">
          <cell r="A455" t="str">
            <v>285 Т</v>
          </cell>
          <cell r="B455" t="str">
            <v>ТОО СП "КазГерМунай"</v>
          </cell>
          <cell r="C455" t="str">
            <v>20.59.59.900.005.00.0168.000000000001</v>
          </cell>
          <cell r="D455" t="str">
            <v xml:space="preserve">Диспергатор  </v>
          </cell>
          <cell r="E455" t="str">
            <v xml:space="preserve"> минеральных веществ, для оборотной охлаждающей воды</v>
          </cell>
          <cell r="F455" t="str">
            <v>Диспергатор АСПО предназначен против асфальтеновых отложений в скважинах и в системе трубопроводов</v>
          </cell>
          <cell r="G455" t="str">
            <v>ОТП</v>
          </cell>
          <cell r="H455">
            <v>60</v>
          </cell>
          <cell r="I455">
            <v>430000000</v>
          </cell>
          <cell r="J455" t="str">
            <v>Кызылординская обл. г. Кызылорда, пгт. Тасбугет, ул. Амангельды 100</v>
          </cell>
          <cell r="K455" t="str">
            <v>Ноябрь, декабрь 2016</v>
          </cell>
          <cell r="L455" t="str">
            <v>Кызылординская обл., м/р "Акшабулак", склад "КГМ"</v>
          </cell>
          <cell r="M455" t="str">
            <v>DDP</v>
          </cell>
          <cell r="N455" t="str">
            <v>В течение 90 дней</v>
          </cell>
          <cell r="O455" t="str">
            <v>авансовый платеж-30%, оставшаяся часть в течении 30 рабочих дней с момента подписания акта приема-передачи поставленных товаров</v>
          </cell>
          <cell r="P455">
            <v>166</v>
          </cell>
          <cell r="Q455" t="str">
            <v>Килограмм</v>
          </cell>
          <cell r="R455">
            <v>76120.5</v>
          </cell>
          <cell r="S455">
            <v>1200</v>
          </cell>
          <cell r="T455">
            <v>0</v>
          </cell>
          <cell r="U455">
            <v>0</v>
          </cell>
          <cell r="V455" t="str">
            <v>ТПХ</v>
          </cell>
          <cell r="W455">
            <v>2017</v>
          </cell>
        </row>
        <row r="456">
          <cell r="A456" t="str">
            <v>285-1 Т</v>
          </cell>
          <cell r="B456" t="str">
            <v>ТОО СП "КазГерМунай"</v>
          </cell>
          <cell r="C456" t="str">
            <v>20.59.59.900.005.00.0168.000000000001</v>
          </cell>
          <cell r="D456" t="str">
            <v xml:space="preserve">Диспергатор  </v>
          </cell>
          <cell r="E456" t="str">
            <v xml:space="preserve"> минеральных веществ, для оборотной охлаждающей воды</v>
          </cell>
          <cell r="F456" t="str">
            <v>Диспергатор АСПО предназначен против асфальтеновых отложений в скважинах и в системе трубопроводов</v>
          </cell>
          <cell r="G456" t="str">
            <v>ОТП</v>
          </cell>
          <cell r="H456">
            <v>60</v>
          </cell>
          <cell r="I456">
            <v>430000000</v>
          </cell>
          <cell r="J456" t="str">
            <v>Кызылординская обл. г. Кызылорда, пгт. Тасбугет, ул. Амангельды 100</v>
          </cell>
          <cell r="K456" t="str">
            <v>Январь, Февраль</v>
          </cell>
          <cell r="L456" t="str">
            <v>Кызылординская обл., м/р "Акшабулак", склад "КГМ"</v>
          </cell>
          <cell r="M456" t="str">
            <v>DDP</v>
          </cell>
          <cell r="N456" t="str">
            <v>В течение 90 дней</v>
          </cell>
          <cell r="O456" t="str">
            <v>авансовый платеж-30%, оставшаяся часть в течении 30 рабочих дней с момента подписания акта приема-передачи поставленных товаров</v>
          </cell>
          <cell r="P456">
            <v>166</v>
          </cell>
          <cell r="Q456" t="str">
            <v>Килограмм</v>
          </cell>
          <cell r="R456">
            <v>76120.5</v>
          </cell>
          <cell r="S456">
            <v>1200</v>
          </cell>
          <cell r="T456">
            <v>0</v>
          </cell>
          <cell r="U456">
            <v>0</v>
          </cell>
          <cell r="V456" t="str">
            <v>ТПХ</v>
          </cell>
          <cell r="W456">
            <v>2017</v>
          </cell>
          <cell r="X456" t="str">
            <v>11;</v>
          </cell>
        </row>
        <row r="457">
          <cell r="A457" t="str">
            <v>285-2 Т</v>
          </cell>
          <cell r="B457" t="str">
            <v>ТОО СП "КазГерМунай"</v>
          </cell>
          <cell r="C457" t="str">
            <v>20.59.59.900.005.00.0168.000000000001</v>
          </cell>
          <cell r="D457" t="str">
            <v xml:space="preserve">Диспергатор  </v>
          </cell>
          <cell r="E457" t="str">
            <v xml:space="preserve"> минеральных веществ, для оборотной охлаждающей воды</v>
          </cell>
          <cell r="F457" t="str">
            <v>Диспергатор АСПО предназначен против асфальтеновых отложений в скважинах и в системе трубопроводов</v>
          </cell>
          <cell r="G457" t="str">
            <v>ОТП</v>
          </cell>
          <cell r="H457">
            <v>60</v>
          </cell>
          <cell r="I457">
            <v>430000000</v>
          </cell>
          <cell r="J457" t="str">
            <v>Кызылординская обл. г. Кызылорда, пгт. Тасбугет, ул. Амангельды 100</v>
          </cell>
          <cell r="K457" t="str">
            <v>Март, апрель</v>
          </cell>
          <cell r="L457" t="str">
            <v>Кызылординская обл., м/р "Акшабулак", склад "КГМ"</v>
          </cell>
          <cell r="M457" t="str">
            <v>DDP</v>
          </cell>
          <cell r="N457" t="str">
            <v>В течение 90 дней</v>
          </cell>
          <cell r="O457" t="str">
            <v>авансовый платеж-30%, оставшаяся часть в течении 30 рабочих дней с момента подписания акта приема-передачи поставленных товаров</v>
          </cell>
          <cell r="P457">
            <v>166</v>
          </cell>
          <cell r="Q457" t="str">
            <v>Килограмм</v>
          </cell>
          <cell r="R457">
            <v>50000</v>
          </cell>
          <cell r="S457">
            <v>1200</v>
          </cell>
          <cell r="T457">
            <v>0</v>
          </cell>
          <cell r="U457">
            <v>0</v>
          </cell>
          <cell r="V457" t="str">
            <v>ТПХ</v>
          </cell>
          <cell r="W457">
            <v>2017</v>
          </cell>
          <cell r="X457" t="str">
            <v>11; 18; 19; 20; 21;</v>
          </cell>
        </row>
        <row r="458">
          <cell r="A458" t="str">
            <v>285-3 Т</v>
          </cell>
          <cell r="B458" t="str">
            <v>ТОО СП "КазГерМунай"</v>
          </cell>
          <cell r="C458" t="str">
            <v>20.59.59.900.005.00.0168.000000000001</v>
          </cell>
          <cell r="D458" t="str">
            <v xml:space="preserve">Диспергатор  </v>
          </cell>
          <cell r="E458" t="str">
            <v xml:space="preserve"> минеральных веществ, для оборотной охлаждающей воды</v>
          </cell>
          <cell r="F458" t="str">
            <v>Диспергатор АСПО предназначен против асфальтеновых отложений в скважинах и в системе трубопроводов. 
Плотность при 200С: не менее 750 кг/м3. Вязкость кинематическая при 200С: не более 50 мм2/с. Температура начала кипения: не ниже 300С. Температура застывания, не выше: – 400С.</v>
          </cell>
          <cell r="G458" t="str">
            <v>ОТП</v>
          </cell>
          <cell r="H458">
            <v>60</v>
          </cell>
          <cell r="I458">
            <v>430000000</v>
          </cell>
          <cell r="J458" t="str">
            <v>Кызылординская обл. г. Кызылорда, пгт. Тасбугет, ул. Амангельды 100</v>
          </cell>
          <cell r="K458" t="str">
            <v>Апрель, Май</v>
          </cell>
          <cell r="L458" t="str">
            <v>Кызылординская обл., м/р "Акшабулак", склад "КГМ"</v>
          </cell>
          <cell r="M458" t="str">
            <v>DDP</v>
          </cell>
          <cell r="N458" t="str">
            <v>В течение 90 дней</v>
          </cell>
          <cell r="O458" t="str">
            <v>авансовый платеж-30%, оставшаяся часть в течении 30 рабочих дней с момента подписания акта приема-передачи поставленных товаров</v>
          </cell>
          <cell r="P458">
            <v>166</v>
          </cell>
          <cell r="Q458" t="str">
            <v>Килограмм</v>
          </cell>
          <cell r="R458">
            <v>50000</v>
          </cell>
          <cell r="S458">
            <v>900</v>
          </cell>
          <cell r="T458">
            <v>45000000</v>
          </cell>
          <cell r="U458">
            <v>50400000.000000007</v>
          </cell>
          <cell r="V458" t="str">
            <v>ТПХ</v>
          </cell>
          <cell r="W458">
            <v>2017</v>
          </cell>
          <cell r="X458" t="str">
            <v>6; 11; 19; 20; 21;
(400-СЗ от 17.02.17)</v>
          </cell>
        </row>
        <row r="459">
          <cell r="A459" t="str">
            <v>286 Т</v>
          </cell>
          <cell r="B459" t="str">
            <v>ТОО СП "КазГерМунай"</v>
          </cell>
          <cell r="C459" t="str">
            <v>27.32.14.000.000.00.0006.000000000118</v>
          </cell>
          <cell r="D459" t="str">
            <v>Кабель</v>
          </cell>
          <cell r="E459" t="str">
            <v>марка КПвПпБП, 3*16 мм2</v>
          </cell>
          <cell r="F459" t="str">
            <v xml:space="preserve">Кабель для ЭЦН 3х16мм2  по 1700м с удлинителем. </v>
          </cell>
          <cell r="G459" t="str">
            <v>ОТП</v>
          </cell>
          <cell r="H459">
            <v>0</v>
          </cell>
          <cell r="I459">
            <v>430000000</v>
          </cell>
          <cell r="J459" t="str">
            <v>Кызылординская обл. г. Кызылорда, пгт. Тасбугет, ул. Амангельды 100</v>
          </cell>
          <cell r="K459" t="str">
            <v>Ноябрь, декабрь 2016</v>
          </cell>
          <cell r="L459" t="str">
            <v>Кызылординская обл., м/р "Акшабулак", склад "КГМ"</v>
          </cell>
          <cell r="M459" t="str">
            <v>DDP</v>
          </cell>
          <cell r="N459" t="str">
            <v>В течение 90 дней</v>
          </cell>
          <cell r="O459" t="str">
            <v>авансовый платеж-0%, оставшаяся часть в течении 30 рабочих дней с момента подписания акта приема-передачи поставленных товаров</v>
          </cell>
          <cell r="P459" t="str">
            <v>006</v>
          </cell>
          <cell r="Q459" t="str">
            <v>Метр</v>
          </cell>
          <cell r="R459">
            <v>25500</v>
          </cell>
          <cell r="S459">
            <v>1822.21</v>
          </cell>
          <cell r="T459">
            <v>0</v>
          </cell>
          <cell r="U459">
            <v>0</v>
          </cell>
          <cell r="W459">
            <v>2017</v>
          </cell>
        </row>
        <row r="460">
          <cell r="A460" t="str">
            <v>286-1 Т</v>
          </cell>
          <cell r="B460" t="str">
            <v>ТОО СП "КазГерМунай"</v>
          </cell>
          <cell r="C460" t="str">
            <v>27.32.14.000.000.00.0006.000000000118</v>
          </cell>
          <cell r="D460" t="str">
            <v>Кабель</v>
          </cell>
          <cell r="E460" t="str">
            <v>марка КПвПпБП, 3*16 мм2</v>
          </cell>
          <cell r="F460" t="str">
            <v xml:space="preserve">Кабель для ЭЦН 3х16мм2 по 1700м с удлинителем.
из кабеля сечением 3х16, с изоляцией из композиции на основе этиленпропиленового каучука, с освинцованной оболочкой по каждой жиле и максимальной температурой нагрева жил до 230 ºС. </v>
          </cell>
          <cell r="G460" t="str">
            <v>ОТП</v>
          </cell>
          <cell r="H460">
            <v>0</v>
          </cell>
          <cell r="I460">
            <v>430000000</v>
          </cell>
          <cell r="J460" t="str">
            <v>Кызылординская обл. г. Кызылорда, пгт. Тасбугет, ул. Амангельды 100</v>
          </cell>
          <cell r="K460" t="str">
            <v>Апрель, Май</v>
          </cell>
          <cell r="L460" t="str">
            <v>Кызылординская обл., м/р "Акшабулак", склад "КГМ"</v>
          </cell>
          <cell r="M460" t="str">
            <v>DDP</v>
          </cell>
          <cell r="N460" t="str">
            <v>В течение 90 дней</v>
          </cell>
          <cell r="O460" t="str">
            <v>авансовый платеж-0%, оставшаяся часть в течении 30 рабочих дней с момента подписания акта приема-передачи поставленных товаров</v>
          </cell>
          <cell r="P460" t="str">
            <v>006</v>
          </cell>
          <cell r="Q460" t="str">
            <v>Метр</v>
          </cell>
          <cell r="R460">
            <v>25500</v>
          </cell>
          <cell r="S460">
            <v>1822.21</v>
          </cell>
          <cell r="T460">
            <v>46466355</v>
          </cell>
          <cell r="U460">
            <v>52042317.600000001</v>
          </cell>
          <cell r="W460">
            <v>2017</v>
          </cell>
          <cell r="X460" t="str">
            <v>6; 11;</v>
          </cell>
        </row>
        <row r="461">
          <cell r="A461" t="str">
            <v>174-2 Т</v>
          </cell>
          <cell r="B461" t="str">
            <v>ТОО СП "КазГерМунай"</v>
          </cell>
          <cell r="C461" t="str">
            <v>19.20.29.590.000.08.0112.000000000007</v>
          </cell>
          <cell r="D461" t="str">
            <v xml:space="preserve">Масло </v>
          </cell>
          <cell r="E461" t="str">
            <v xml:space="preserve">  класс 75W, - 40 сП, С, 4,1</v>
          </cell>
          <cell r="F461" t="str">
            <v>Высокоэффективное циркуляционное масло, специально разработанное в соответствии с жесткими требованиями высокоскоростных нереверсивных мелкосортных проволочных станов No-Twist.
"Класс вязкости по ISO – 150;
кинематическая вязкость, ASTM D445, сСт при 40°C – 146; при 100°C – 14.4;
индекс вязкости, ASTM D2270 – 96;
удельный вес при 15.6°С, ASTM D1298 –0.89;</v>
          </cell>
          <cell r="G461" t="str">
            <v>ОТП</v>
          </cell>
          <cell r="H461">
            <v>0</v>
          </cell>
          <cell r="I461">
            <v>430000000</v>
          </cell>
          <cell r="J461" t="str">
            <v>Кызылординская обл. г. Кызылорда, пгт. Тасбугет, ул. Амангельды 100</v>
          </cell>
          <cell r="K461" t="str">
            <v>Март, апрель</v>
          </cell>
          <cell r="L461" t="str">
            <v>Кызылординская обл., м/р "Акшабулак", склад "КГМ"</v>
          </cell>
          <cell r="M461" t="str">
            <v>DDP</v>
          </cell>
          <cell r="N461" t="str">
            <v>В течение 90 дней</v>
          </cell>
          <cell r="O461" t="str">
            <v>авансовый платеж-0%, оставшаяся часть в течении 30 рабочих дней с момента подписания акта приема-передачи поставленных товаров</v>
          </cell>
          <cell r="P461">
            <v>112</v>
          </cell>
          <cell r="Q461" t="str">
            <v>Литр</v>
          </cell>
          <cell r="R461">
            <v>70000</v>
          </cell>
          <cell r="S461">
            <v>1042</v>
          </cell>
          <cell r="T461">
            <v>72940000</v>
          </cell>
          <cell r="U461">
            <v>81692800.000000015</v>
          </cell>
          <cell r="W461">
            <v>2017</v>
          </cell>
          <cell r="X461" t="str">
            <v>11; 18; 19; 20; 21;</v>
          </cell>
        </row>
        <row r="462">
          <cell r="A462" t="str">
            <v>287 Т</v>
          </cell>
          <cell r="B462" t="str">
            <v>ТОО СП "КазГерМунай"</v>
          </cell>
          <cell r="C462" t="str">
            <v>19.20.29.540.000.00.0112.000000000000</v>
          </cell>
          <cell r="D462" t="str">
            <v>Масло</v>
          </cell>
          <cell r="E462" t="str">
            <v>электроизоляционное, марка МВТ</v>
          </cell>
          <cell r="F462" t="str">
            <v>Масло для привода LRP индустриальное редукторное Shell Omala S4 GX 220</v>
          </cell>
          <cell r="G462" t="str">
            <v>ОТП</v>
          </cell>
          <cell r="H462">
            <v>0</v>
          </cell>
          <cell r="I462">
            <v>430000000</v>
          </cell>
          <cell r="J462" t="str">
            <v>Кызылординская обл. г. Кызылорда, пгт. Тасбугет, ул. Амангельды 100</v>
          </cell>
          <cell r="K462" t="str">
            <v>Ноябрь, декабрь 2016</v>
          </cell>
          <cell r="L462" t="str">
            <v>Кызылординская обл., м/р "Акшабулак", склад "КГМ"</v>
          </cell>
          <cell r="M462" t="str">
            <v>DDP</v>
          </cell>
          <cell r="N462" t="str">
            <v>В течение 90 дней</v>
          </cell>
          <cell r="O462" t="str">
            <v>авансовый платеж-0%, оставшаяся часть в течении 30 рабочих дней с момента подписания акта приема-передачи поставленных товаров</v>
          </cell>
          <cell r="P462">
            <v>112</v>
          </cell>
          <cell r="Q462" t="str">
            <v>Литр</v>
          </cell>
          <cell r="R462">
            <v>440</v>
          </cell>
          <cell r="S462">
            <v>3210</v>
          </cell>
          <cell r="T462">
            <v>0</v>
          </cell>
          <cell r="U462">
            <v>0</v>
          </cell>
          <cell r="W462">
            <v>2017</v>
          </cell>
        </row>
        <row r="463">
          <cell r="A463" t="str">
            <v>287-1 Т</v>
          </cell>
          <cell r="B463" t="str">
            <v>ТОО СП "КазГерМунай"</v>
          </cell>
          <cell r="C463" t="str">
            <v>19.20.29.540.000.00.0112.000000000000</v>
          </cell>
          <cell r="D463" t="str">
            <v>Масло</v>
          </cell>
          <cell r="E463" t="str">
            <v>электроизоляционное, марка МВТ</v>
          </cell>
          <cell r="F463" t="str">
            <v xml:space="preserve">Масло для привода LRP индустриальное редукторное </v>
          </cell>
          <cell r="G463" t="str">
            <v>ОТП</v>
          </cell>
          <cell r="H463">
            <v>0</v>
          </cell>
          <cell r="I463">
            <v>430000000</v>
          </cell>
          <cell r="J463" t="str">
            <v>Кызылординская обл. г. Кызылорда, пгт. Тасбугет, ул. Амангельды 100</v>
          </cell>
          <cell r="K463" t="str">
            <v>Январь, Февраль</v>
          </cell>
          <cell r="L463" t="str">
            <v>Кызылординская обл., м/р "Акшабулак", склад "КГМ"</v>
          </cell>
          <cell r="M463" t="str">
            <v>DDP</v>
          </cell>
          <cell r="N463" t="str">
            <v>В течение 90 дней</v>
          </cell>
          <cell r="O463" t="str">
            <v>авансовый платеж-0%, оставшаяся часть в течении 30 рабочих дней с момента подписания акта приема-передачи поставленных товаров</v>
          </cell>
          <cell r="P463">
            <v>112</v>
          </cell>
          <cell r="Q463" t="str">
            <v>Литр</v>
          </cell>
          <cell r="R463">
            <v>440</v>
          </cell>
          <cell r="S463">
            <v>3210</v>
          </cell>
          <cell r="T463">
            <v>1412400</v>
          </cell>
          <cell r="U463">
            <v>1581888.0000000002</v>
          </cell>
          <cell r="W463">
            <v>2017</v>
          </cell>
          <cell r="X463" t="str">
            <v>6; 11;</v>
          </cell>
        </row>
        <row r="464">
          <cell r="A464" t="str">
            <v>288 Т</v>
          </cell>
          <cell r="B464" t="str">
            <v>ТОО СП "КазГерМунай"</v>
          </cell>
          <cell r="C464" t="str">
            <v>27.11.23.000.000.00.0796.000000002274</v>
          </cell>
          <cell r="D464" t="str">
            <v xml:space="preserve"> электродвигатель </v>
          </cell>
          <cell r="E464"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464" t="str">
            <v>Погружной электродвигатель ПЭД-63 термостойкий,  в комлекте с  ТМС и гидрозащитой</v>
          </cell>
          <cell r="G464" t="str">
            <v>ОТП</v>
          </cell>
          <cell r="H464">
            <v>0</v>
          </cell>
          <cell r="I464">
            <v>430000000</v>
          </cell>
          <cell r="J464" t="str">
            <v>Кызылординская обл. г. Кызылорда, пгт. Тасбугет, ул. Амангельды 100</v>
          </cell>
          <cell r="K464" t="str">
            <v>Ноябрь, декабрь 2016</v>
          </cell>
          <cell r="L464" t="str">
            <v>Кызылординская обл., м/р "Акшабулак", склад "КГМ"</v>
          </cell>
          <cell r="M464" t="str">
            <v>DDP</v>
          </cell>
          <cell r="N464" t="str">
            <v>В течение 90 дней</v>
          </cell>
          <cell r="O464" t="str">
            <v>авансовый платеж-0%, оставшаяся часть в течении 30 рабочих дней с момента подписания акта приема-передачи поставленных товаров</v>
          </cell>
          <cell r="P464" t="str">
            <v>839</v>
          </cell>
          <cell r="Q464" t="str">
            <v>Комплект</v>
          </cell>
          <cell r="R464">
            <v>2</v>
          </cell>
          <cell r="S464">
            <v>3950440</v>
          </cell>
          <cell r="T464">
            <v>0</v>
          </cell>
          <cell r="U464">
            <v>0</v>
          </cell>
          <cell r="W464">
            <v>2017</v>
          </cell>
        </row>
        <row r="465">
          <cell r="A465" t="str">
            <v>288-1 Т</v>
          </cell>
          <cell r="B465" t="str">
            <v>ТОО СП "КазГерМунай"</v>
          </cell>
          <cell r="C465" t="str">
            <v>27.11.23.000.000.00.0796.000000002274</v>
          </cell>
          <cell r="D465" t="str">
            <v xml:space="preserve"> электродвигатель </v>
          </cell>
          <cell r="E465"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465" t="str">
            <v>Погружной электродвигатель ПЭД-63 термостойкий,  в комлекте с  ТМС и гидрозащитой</v>
          </cell>
          <cell r="G465" t="str">
            <v>ОИ</v>
          </cell>
          <cell r="H465">
            <v>0</v>
          </cell>
          <cell r="I465">
            <v>430000000</v>
          </cell>
          <cell r="J465" t="str">
            <v>Кызылординская обл. г. Кызылорда, пгт. Тасбугет, ул. Амангельды 100</v>
          </cell>
          <cell r="K465" t="str">
            <v>Январь, Февраль</v>
          </cell>
          <cell r="L465" t="str">
            <v>Кызылординская обл., м/р "Акшабулак", склад "КГМ"</v>
          </cell>
          <cell r="M465" t="str">
            <v>DDP</v>
          </cell>
          <cell r="N465" t="str">
            <v>В течение 90 дней</v>
          </cell>
          <cell r="O465" t="str">
            <v>авансовый платеж-0%, оставшаяся часть в течении 30 рабочих дней с момента подписания акта приема-передачи поставленных товаров</v>
          </cell>
          <cell r="P465" t="str">
            <v>839</v>
          </cell>
          <cell r="Q465" t="str">
            <v>Комплект</v>
          </cell>
          <cell r="R465">
            <v>2</v>
          </cell>
          <cell r="S465">
            <v>3950440</v>
          </cell>
          <cell r="T465">
            <v>7900880</v>
          </cell>
          <cell r="U465">
            <v>8848985.6000000015</v>
          </cell>
          <cell r="V465" t="str">
            <v>ОВХ</v>
          </cell>
          <cell r="W465">
            <v>2017</v>
          </cell>
          <cell r="X465" t="str">
            <v>7; 11; 22; 
(пп.4 п.137)</v>
          </cell>
        </row>
        <row r="466">
          <cell r="A466" t="str">
            <v>289 Т</v>
          </cell>
          <cell r="B466" t="str">
            <v>ТОО СП "КазГерМунай"</v>
          </cell>
          <cell r="C466" t="str">
            <v>27.11.23.000.000.00.0796.000000002274</v>
          </cell>
          <cell r="D466" t="str">
            <v xml:space="preserve"> электродвигатель </v>
          </cell>
          <cell r="E466"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466" t="str">
            <v>Погружной электродвигатель ПЭД-125ПЭД-125 термостойкий, в комлекте с ТМС и  гидрозащитой</v>
          </cell>
          <cell r="G466" t="str">
            <v>ОТП</v>
          </cell>
          <cell r="H466">
            <v>0</v>
          </cell>
          <cell r="I466">
            <v>430000000</v>
          </cell>
          <cell r="J466" t="str">
            <v>Кызылординская обл. г. Кызылорда, пгт. Тасбугет, ул. Амангельды 100</v>
          </cell>
          <cell r="K466" t="str">
            <v>Ноябрь, декабрь 2016</v>
          </cell>
          <cell r="L466" t="str">
            <v>Кызылординская обл., м/р "Акшабулак", склад "КГМ"</v>
          </cell>
          <cell r="M466" t="str">
            <v>DDP</v>
          </cell>
          <cell r="N466" t="str">
            <v>В течение 90 дней</v>
          </cell>
          <cell r="O466" t="str">
            <v>авансовый платеж-0%, оставшаяся часть в течении 30 рабочих дней с момента подписания акта приема-передачи поставленных товаров</v>
          </cell>
          <cell r="P466" t="str">
            <v>839</v>
          </cell>
          <cell r="Q466" t="str">
            <v>Комплект</v>
          </cell>
          <cell r="R466">
            <v>2</v>
          </cell>
          <cell r="S466">
            <v>5180405</v>
          </cell>
          <cell r="T466">
            <v>0</v>
          </cell>
          <cell r="U466">
            <v>0</v>
          </cell>
          <cell r="W466">
            <v>2017</v>
          </cell>
        </row>
        <row r="467">
          <cell r="A467" t="str">
            <v>289-1 Т</v>
          </cell>
          <cell r="B467" t="str">
            <v>ТОО СП "КазГерМунай"</v>
          </cell>
          <cell r="C467" t="str">
            <v>27.11.23.000.000.00.0796.000000002274</v>
          </cell>
          <cell r="D467" t="str">
            <v xml:space="preserve"> электродвигатель </v>
          </cell>
          <cell r="E467"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467" t="str">
            <v>Погружной электродвигатель ПЭД-125ПЭД-125 термостойкий, в комлекте с ТМС и  гидрозащитой</v>
          </cell>
          <cell r="G467" t="str">
            <v>ОИ</v>
          </cell>
          <cell r="H467">
            <v>0</v>
          </cell>
          <cell r="I467">
            <v>430000000</v>
          </cell>
          <cell r="J467" t="str">
            <v>Кызылординская обл. г. Кызылорда, пгт. Тасбугет, ул. Амангельды 100</v>
          </cell>
          <cell r="K467" t="str">
            <v>Январь, Февраль</v>
          </cell>
          <cell r="L467" t="str">
            <v>Кызылординская обл., м/р "Акшабулак", склад "КГМ"</v>
          </cell>
          <cell r="M467" t="str">
            <v>DDP</v>
          </cell>
          <cell r="N467" t="str">
            <v>В течение 90 дней</v>
          </cell>
          <cell r="O467" t="str">
            <v>авансовый платеж-0%, оставшаяся часть в течении 30 рабочих дней с момента подписания акта приема-передачи поставленных товаров</v>
          </cell>
          <cell r="P467" t="str">
            <v>839</v>
          </cell>
          <cell r="Q467" t="str">
            <v>Комплект</v>
          </cell>
          <cell r="R467">
            <v>2</v>
          </cell>
          <cell r="S467">
            <v>5180405</v>
          </cell>
          <cell r="T467">
            <v>10360810</v>
          </cell>
          <cell r="U467">
            <v>11604107.200000001</v>
          </cell>
          <cell r="V467" t="str">
            <v>ОВХ</v>
          </cell>
          <cell r="W467">
            <v>2017</v>
          </cell>
          <cell r="X467" t="str">
            <v>7; 11; 22; 
(пп.4 п.137)</v>
          </cell>
        </row>
        <row r="468">
          <cell r="A468" t="str">
            <v>290 Т</v>
          </cell>
          <cell r="B468" t="str">
            <v>ТОО СП "КазГерМунай"</v>
          </cell>
          <cell r="C468" t="str">
            <v>27.11.23.000.000.00.0796.000000002274</v>
          </cell>
          <cell r="D468" t="str">
            <v xml:space="preserve"> электродвигатель </v>
          </cell>
          <cell r="E468"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468" t="str">
            <v>Погружной электродвигатель ПЭД-160ПЭД-160- термостойкий, в комлекте с ТМС и  гидрозащитой</v>
          </cell>
          <cell r="G468" t="str">
            <v>ОТП</v>
          </cell>
          <cell r="H468">
            <v>0</v>
          </cell>
          <cell r="I468">
            <v>430000000</v>
          </cell>
          <cell r="J468" t="str">
            <v>Кызылординская обл. г. Кызылорда, пгт. Тасбугет, ул. Амангельды 100</v>
          </cell>
          <cell r="K468" t="str">
            <v>Ноябрь, декабрь 2016</v>
          </cell>
          <cell r="L468" t="str">
            <v>Кызылординская обл., м/р "Акшабулак", склад "КГМ"</v>
          </cell>
          <cell r="M468" t="str">
            <v>DDP</v>
          </cell>
          <cell r="N468" t="str">
            <v>В течение 90 дней</v>
          </cell>
          <cell r="O468" t="str">
            <v>авансовый платеж-0%, оставшаяся часть в течении 30 рабочих дней с момента подписания акта приема-передачи поставленных товаров</v>
          </cell>
          <cell r="P468" t="str">
            <v>839</v>
          </cell>
          <cell r="Q468" t="str">
            <v>Комплект</v>
          </cell>
          <cell r="R468">
            <v>2</v>
          </cell>
          <cell r="S468">
            <v>6734530</v>
          </cell>
          <cell r="T468">
            <v>0</v>
          </cell>
          <cell r="U468">
            <v>0</v>
          </cell>
          <cell r="W468">
            <v>2017</v>
          </cell>
        </row>
        <row r="469">
          <cell r="A469" t="str">
            <v>290-1 Т</v>
          </cell>
          <cell r="B469" t="str">
            <v>ТОО СП "КазГерМунай"</v>
          </cell>
          <cell r="C469" t="str">
            <v>27.11.23.000.000.00.0796.000000002274</v>
          </cell>
          <cell r="D469" t="str">
            <v xml:space="preserve"> электродвигатель </v>
          </cell>
          <cell r="E469"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469" t="str">
            <v>Погружной электродвигатель ПЭД-160ПЭД-160- термостойкий, в комлекте с ТМС и  гидрозащитой</v>
          </cell>
          <cell r="G469" t="str">
            <v>ОИ</v>
          </cell>
          <cell r="H469">
            <v>0</v>
          </cell>
          <cell r="I469">
            <v>430000000</v>
          </cell>
          <cell r="J469" t="str">
            <v>Кызылординская обл. г. Кызылорда, пгт. Тасбугет, ул. Амангельды 100</v>
          </cell>
          <cell r="K469" t="str">
            <v>Январь, Февраль</v>
          </cell>
          <cell r="L469" t="str">
            <v>Кызылординская обл., м/р "Акшабулак", склад "КГМ"</v>
          </cell>
          <cell r="M469" t="str">
            <v>DDP</v>
          </cell>
          <cell r="N469" t="str">
            <v>В течение 90 дней</v>
          </cell>
          <cell r="O469" t="str">
            <v>авансовый платеж-0%, оставшаяся часть в течении 30 рабочих дней с момента подписания акта приема-передачи поставленных товаров</v>
          </cell>
          <cell r="P469" t="str">
            <v>839</v>
          </cell>
          <cell r="Q469" t="str">
            <v>Комплект</v>
          </cell>
          <cell r="R469">
            <v>2</v>
          </cell>
          <cell r="S469">
            <v>6734530</v>
          </cell>
          <cell r="T469">
            <v>13469060</v>
          </cell>
          <cell r="U469">
            <v>15085347.200000001</v>
          </cell>
          <cell r="V469" t="str">
            <v>ОВХ</v>
          </cell>
          <cell r="W469">
            <v>2017</v>
          </cell>
          <cell r="X469" t="str">
            <v>7; 11; 22; 
(пп.4 п.137)</v>
          </cell>
        </row>
        <row r="470">
          <cell r="A470" t="str">
            <v>291 Т</v>
          </cell>
          <cell r="B470" t="str">
            <v>ТОО СП "КазГерМунай"</v>
          </cell>
          <cell r="C470" t="str">
            <v>28.13.31.000.111.00.0839.000000000000</v>
          </cell>
          <cell r="D470" t="str">
            <v>Комплект ЗИП</v>
          </cell>
          <cell r="E470" t="str">
            <v>запасные части к трехплунжерным кривошипным насосам и агрегатам</v>
          </cell>
          <cell r="F470" t="str">
            <v>ЗИП для монтажа ЭЦН рем.комплект для сливного клапана КС-73, сальники на токковод и кабельную муфту  для ПЭД, сальники для секции УЭЦН, сальники для ГЗН-92, свинцовые шайбы под пробки для ПЭД свинцовые шайбы для обратного клапана для ПЭД, свинцовые шайбы для гидрозащиты ГЗН-91</v>
          </cell>
          <cell r="G470" t="str">
            <v>ЦП</v>
          </cell>
          <cell r="H470">
            <v>0</v>
          </cell>
          <cell r="I470">
            <v>430000000</v>
          </cell>
          <cell r="J470" t="str">
            <v>Кызылординская обл. г. Кызылорда, пгт. Тасбугет, ул. Амангельды 100</v>
          </cell>
          <cell r="K470" t="str">
            <v>Ноябрь, декабрь 2016</v>
          </cell>
          <cell r="L470" t="str">
            <v>Кызылординская обл., м/р "Акшабулак", склад "КГМ"</v>
          </cell>
          <cell r="M470" t="str">
            <v>DDP</v>
          </cell>
          <cell r="N470" t="str">
            <v>В течение 90 дней</v>
          </cell>
          <cell r="O470" t="str">
            <v>авансовый платеж-0%, оставшаяся часть в течении 30 рабочих дней с момента подписания акта приема-передачи поставленных товаров</v>
          </cell>
          <cell r="P470" t="str">
            <v>839</v>
          </cell>
          <cell r="Q470" t="str">
            <v>Комплект</v>
          </cell>
          <cell r="R470">
            <v>25</v>
          </cell>
          <cell r="S470">
            <v>128560.50000000001</v>
          </cell>
          <cell r="T470">
            <v>0</v>
          </cell>
          <cell r="U470">
            <v>0</v>
          </cell>
          <cell r="W470">
            <v>2017</v>
          </cell>
        </row>
        <row r="471">
          <cell r="A471" t="str">
            <v>291-1 Т</v>
          </cell>
          <cell r="B471" t="str">
            <v>ТОО СП "КазГерМунай"</v>
          </cell>
          <cell r="C471" t="str">
            <v>28.13.31.000.111.00.0839.000000000000</v>
          </cell>
          <cell r="D471" t="str">
            <v>Комплект ЗИП</v>
          </cell>
          <cell r="E471" t="str">
            <v>запасные части к трехплунжерным кривошипным насосам и агрегатам</v>
          </cell>
          <cell r="F471" t="str">
            <v>ЗИП для монтажа ЭЦН рем.комплект для сливного клапана КС-73, сальники на токковод и кабельную муфту  для ПЭД, сальники для секции УЭЦН, сальники для ГЗН-92, свинцовые шайбы под пробки для ПЭД свинцовые шайбы для обратного клапана для ПЭД, свинцовые шайбы для гидрозащиты ГЗН-91</v>
          </cell>
          <cell r="G471" t="str">
            <v>ЦП</v>
          </cell>
          <cell r="H471">
            <v>0</v>
          </cell>
          <cell r="I471">
            <v>430000000</v>
          </cell>
          <cell r="J471" t="str">
            <v>Кызылординская обл. г. Кызылорда, пгт. Тасбугет, ул. Амангельды 100</v>
          </cell>
          <cell r="K471" t="str">
            <v>Январь, Февраль</v>
          </cell>
          <cell r="L471" t="str">
            <v>Кызылординская обл., м/р "Акшабулак", склад "КГМ"</v>
          </cell>
          <cell r="M471" t="str">
            <v>DDP</v>
          </cell>
          <cell r="N471" t="str">
            <v>В течение 90 дней</v>
          </cell>
          <cell r="O471" t="str">
            <v>авансовый платеж-0%, оставшаяся часть в течении 30 рабочих дней с момента подписания акта приема-передачи поставленных товаров</v>
          </cell>
          <cell r="P471" t="str">
            <v>839</v>
          </cell>
          <cell r="Q471" t="str">
            <v>Комплект</v>
          </cell>
          <cell r="R471">
            <v>25</v>
          </cell>
          <cell r="S471">
            <v>128560.50000000001</v>
          </cell>
          <cell r="T471">
            <v>3214012.5000000005</v>
          </cell>
          <cell r="U471">
            <v>3599694.0000000009</v>
          </cell>
          <cell r="W471">
            <v>2017</v>
          </cell>
          <cell r="X471" t="str">
            <v>11;</v>
          </cell>
        </row>
        <row r="472">
          <cell r="A472" t="str">
            <v>292 Т</v>
          </cell>
          <cell r="B472" t="str">
            <v>ТОО СП "КазГерМунай"</v>
          </cell>
          <cell r="C472" t="str">
            <v>28.13.32.000.062.00.0796.000000000000</v>
          </cell>
          <cell r="D472" t="str">
            <v>Комплект ремонтный</v>
          </cell>
          <cell r="E472" t="str">
            <v xml:space="preserve">регулировочного клапана, </v>
          </cell>
          <cell r="F472" t="str">
            <v>Ремкомплект для регулируемого штуцера "Cameron" модель СС-15. 2 9/16-3000 PSI</v>
          </cell>
          <cell r="G472" t="str">
            <v>ОТП</v>
          </cell>
          <cell r="H472">
            <v>0</v>
          </cell>
          <cell r="I472">
            <v>430000000</v>
          </cell>
          <cell r="J472" t="str">
            <v>Кызылординская обл. г. Кызылорда, пгт. Тасбугет, ул. Амангельды 100</v>
          </cell>
          <cell r="K472" t="str">
            <v>Ноябрь, декабрь 2016</v>
          </cell>
          <cell r="L472" t="str">
            <v>Кызылординская обл., м/р "Акшабулак", склад "КГМ"</v>
          </cell>
          <cell r="M472" t="str">
            <v>DDP</v>
          </cell>
          <cell r="N472" t="str">
            <v>В течение 90 дней</v>
          </cell>
          <cell r="O472" t="str">
            <v>авансовый платеж-0%, оставшаяся часть в течении 30 рабочих дней с момента подписания акта приема-передачи поставленных товаров</v>
          </cell>
          <cell r="P472" t="str">
            <v>839</v>
          </cell>
          <cell r="Q472" t="str">
            <v>Комплект</v>
          </cell>
          <cell r="R472">
            <v>30</v>
          </cell>
          <cell r="S472">
            <v>382936.95</v>
          </cell>
          <cell r="T472">
            <v>0</v>
          </cell>
          <cell r="U472">
            <v>0</v>
          </cell>
          <cell r="W472">
            <v>2017</v>
          </cell>
        </row>
        <row r="473">
          <cell r="A473" t="str">
            <v>292-1 Т</v>
          </cell>
          <cell r="B473" t="str">
            <v>ТОО СП "КазГерМунай"</v>
          </cell>
          <cell r="C473" t="str">
            <v>28.13.32.000.062.00.0796.000000000000</v>
          </cell>
          <cell r="D473" t="str">
            <v>Комплект ремонтный</v>
          </cell>
          <cell r="E473" t="str">
            <v xml:space="preserve">регулировочного клапана, </v>
          </cell>
          <cell r="F473" t="str">
            <v>Ремкомплект для регулируемого штуцера "Cameron" модель СС-15. 2 9/16-3000 PSI</v>
          </cell>
          <cell r="G473" t="str">
            <v>ОТП</v>
          </cell>
          <cell r="H473">
            <v>0</v>
          </cell>
          <cell r="I473">
            <v>430000000</v>
          </cell>
          <cell r="J473" t="str">
            <v>Кызылординская обл. г. Кызылорда, пгт. Тасбугет, ул. Амангельды 100</v>
          </cell>
          <cell r="K473" t="str">
            <v>Май, июнь</v>
          </cell>
          <cell r="L473" t="str">
            <v>Кызылординская обл., м/р "Акшабулак", склад "КГМ"</v>
          </cell>
          <cell r="M473" t="str">
            <v>DDP</v>
          </cell>
          <cell r="N473" t="str">
            <v>В течение 90 дней</v>
          </cell>
          <cell r="O473" t="str">
            <v>авансовый платеж-0%, оставшаяся часть в течении 30 рабочих дней с момента подписания акта приема-передачи поставленных товаров</v>
          </cell>
          <cell r="P473" t="str">
            <v>839</v>
          </cell>
          <cell r="Q473" t="str">
            <v>Комплект</v>
          </cell>
          <cell r="R473">
            <v>30</v>
          </cell>
          <cell r="S473">
            <v>382936.95</v>
          </cell>
          <cell r="T473">
            <v>11488108.5</v>
          </cell>
          <cell r="U473">
            <v>12866681.520000001</v>
          </cell>
          <cell r="W473">
            <v>2017</v>
          </cell>
          <cell r="X473" t="str">
            <v>11;</v>
          </cell>
        </row>
        <row r="474">
          <cell r="A474" t="str">
            <v>293 Т</v>
          </cell>
          <cell r="B474" t="str">
            <v>ТОО СП "КазГерМунай"</v>
          </cell>
          <cell r="C474" t="str">
            <v>28.14.11.390.000.00.0796.000000000000</v>
          </cell>
          <cell r="D474" t="str">
            <v>Клапан регулирующий</v>
          </cell>
          <cell r="E474" t="str">
            <v>односедельный, тип соединения муфтовый, ГОСТ 12893-2005</v>
          </cell>
          <cell r="F474" t="str">
            <v>Регулируемая штуцерная колодка для фонтанной арматуры. Фланец 2 9/16"-3000psi - R27. Шкала измерения метрическая.</v>
          </cell>
          <cell r="G474" t="str">
            <v>ОТП</v>
          </cell>
          <cell r="H474">
            <v>60</v>
          </cell>
          <cell r="I474">
            <v>430000000</v>
          </cell>
          <cell r="J474" t="str">
            <v>Кызылординская обл. г. Кызылорда, пгт. Тасбугет, ул. Амангельды 100</v>
          </cell>
          <cell r="K474" t="str">
            <v>Ноябрь, декабрь 2016</v>
          </cell>
          <cell r="L474" t="str">
            <v>Кызылординская обл., м/р "Акшабулак", склад "КГМ"</v>
          </cell>
          <cell r="M474" t="str">
            <v>DDP</v>
          </cell>
          <cell r="N474" t="str">
            <v>В течение 90 дней</v>
          </cell>
          <cell r="O474" t="str">
            <v>авансовый платеж-30%, оставшаяся часть в течении 30 рабочих дней с момента подписания акта приема-передачи поставленных товаров</v>
          </cell>
          <cell r="P474" t="str">
            <v>796</v>
          </cell>
          <cell r="Q474" t="str">
            <v>штука</v>
          </cell>
          <cell r="R474">
            <v>7</v>
          </cell>
          <cell r="S474">
            <v>685882.84</v>
          </cell>
          <cell r="T474">
            <v>4801179.88</v>
          </cell>
          <cell r="U474">
            <v>5377321.4656000007</v>
          </cell>
          <cell r="V474" t="str">
            <v>ТПХ</v>
          </cell>
          <cell r="W474">
            <v>2017</v>
          </cell>
        </row>
        <row r="475">
          <cell r="A475" t="str">
            <v>294 Т</v>
          </cell>
          <cell r="B475" t="str">
            <v>ТОО СП "КазГерМунай"</v>
          </cell>
          <cell r="C475" t="str">
            <v>28.14.13.190.003.00.0796.000000000000</v>
          </cell>
          <cell r="D475" t="str">
            <v xml:space="preserve">Кран </v>
          </cell>
          <cell r="E475" t="str">
            <v xml:space="preserve"> стальной, регулирующий, давление условное 37,3 Мпа, проход условный 250 мм</v>
          </cell>
          <cell r="F475" t="str">
            <v>Кран сферический 2"-3000PSI для межколонного пространства. Резьба 2"LP.</v>
          </cell>
          <cell r="G475" t="str">
            <v>ОТП</v>
          </cell>
          <cell r="H475">
            <v>60</v>
          </cell>
          <cell r="I475">
            <v>430000000</v>
          </cell>
          <cell r="J475" t="str">
            <v>Кызылординская обл. г. Кызылорда, пгт. Тасбугет, ул. Амангельды 100</v>
          </cell>
          <cell r="K475" t="str">
            <v>Ноябрь, декабрь 2016</v>
          </cell>
          <cell r="L475" t="str">
            <v>Кызылординская обл., м/р "Акшабулак", склад "КГМ"</v>
          </cell>
          <cell r="M475" t="str">
            <v>DDP</v>
          </cell>
          <cell r="N475" t="str">
            <v>В течение 90 дней</v>
          </cell>
          <cell r="O475" t="str">
            <v>авансовый платеж-30%, оставшаяся часть в течении 30 рабочих дней с момента подписания акта приема-передачи поставленных товаров</v>
          </cell>
          <cell r="P475" t="str">
            <v>796</v>
          </cell>
          <cell r="Q475" t="str">
            <v>штука</v>
          </cell>
          <cell r="R475">
            <v>14</v>
          </cell>
          <cell r="S475">
            <v>148793</v>
          </cell>
          <cell r="T475">
            <v>0</v>
          </cell>
          <cell r="U475">
            <v>0</v>
          </cell>
          <cell r="V475" t="str">
            <v>ТПХ</v>
          </cell>
          <cell r="W475">
            <v>2017</v>
          </cell>
          <cell r="X475" t="str">
            <v>Исключен;</v>
          </cell>
        </row>
        <row r="476">
          <cell r="A476" t="str">
            <v>295 Т</v>
          </cell>
          <cell r="B476" t="str">
            <v>ТОО СП "КазГерМунай"</v>
          </cell>
          <cell r="C476" t="str">
            <v>28.14.13.330.000.00.0796.000000000101</v>
          </cell>
          <cell r="D476" t="str">
            <v xml:space="preserve">Задвижка </v>
          </cell>
          <cell r="E476" t="str">
            <v>чугунная, ножевая (шиберная), с маховиком, номинальное давление 16 Мпа, номинальный диаметр 100 мм</v>
          </cell>
          <cell r="F476" t="str">
            <v>Задвижка шиберная для ФА с уплотнительными кольцамиДля фонтанной арматуры, по стандарту API 6A 2 1/16-3000 с уплотнительными кольцами RX 24</v>
          </cell>
          <cell r="G476" t="str">
            <v>ОТП</v>
          </cell>
          <cell r="H476">
            <v>60</v>
          </cell>
          <cell r="I476">
            <v>430000000</v>
          </cell>
          <cell r="J476" t="str">
            <v>Кызылординская обл. г. Кызылорда, пгт. Тасбугет, ул. Амангельды 100</v>
          </cell>
          <cell r="K476" t="str">
            <v>Ноябрь, декабрь 2016</v>
          </cell>
          <cell r="L476" t="str">
            <v>Кызылординская обл., м/р "Акшабулак", склад "КГМ"</v>
          </cell>
          <cell r="M476" t="str">
            <v>DDP</v>
          </cell>
          <cell r="N476" t="str">
            <v>В течение 90 дней</v>
          </cell>
          <cell r="O476" t="str">
            <v>авансовый платеж-30%, оставшаяся часть в течении 30 рабочих дней с момента подписания акта приема-передачи поставленных товаров</v>
          </cell>
          <cell r="P476" t="str">
            <v>796</v>
          </cell>
          <cell r="Q476" t="str">
            <v>штука</v>
          </cell>
          <cell r="R476">
            <v>20</v>
          </cell>
          <cell r="S476">
            <v>315592</v>
          </cell>
          <cell r="T476">
            <v>0</v>
          </cell>
          <cell r="U476">
            <v>0</v>
          </cell>
          <cell r="V476" t="str">
            <v>ТПХ</v>
          </cell>
          <cell r="W476">
            <v>2017</v>
          </cell>
          <cell r="X476" t="str">
            <v>Исключен;</v>
          </cell>
        </row>
        <row r="477">
          <cell r="A477" t="str">
            <v>296 Т</v>
          </cell>
          <cell r="B477" t="str">
            <v>ТОО СП "КазГерМунай"</v>
          </cell>
          <cell r="C477" t="str">
            <v>20.59.41.990.002.09.0166.000000000000</v>
          </cell>
          <cell r="D477" t="str">
            <v>Смазка</v>
          </cell>
          <cell r="E477" t="str">
            <v>многоцелевая, марка Литол-24, ГОСТ 21150-87</v>
          </cell>
          <cell r="F477" t="str">
            <v xml:space="preserve">Смазка для шиберных задвижек фонтанных арматур </v>
          </cell>
          <cell r="G477" t="str">
            <v>ОТП</v>
          </cell>
          <cell r="H477">
            <v>0</v>
          </cell>
          <cell r="I477">
            <v>430000000</v>
          </cell>
          <cell r="J477" t="str">
            <v>Кызылординская обл. г. Кызылорда, пгт. Тасбугет, ул. Амангельды 100</v>
          </cell>
          <cell r="K477" t="str">
            <v>Ноябрь, декабрь 2016</v>
          </cell>
          <cell r="L477" t="str">
            <v>Кызылординская обл., м/р "Акшабулак", склад "КГМ"</v>
          </cell>
          <cell r="M477" t="str">
            <v>DDP</v>
          </cell>
          <cell r="N477" t="str">
            <v>В течение 90 дней</v>
          </cell>
          <cell r="O477" t="str">
            <v>авансовый платеж-0%, оставшаяся часть в течении 30 рабочих дней с момента подписания акта приема-передачи поставленных товаров</v>
          </cell>
          <cell r="P477">
            <v>166</v>
          </cell>
          <cell r="Q477" t="str">
            <v>Килограмм</v>
          </cell>
          <cell r="R477">
            <v>300</v>
          </cell>
          <cell r="S477">
            <v>8099.9000000000005</v>
          </cell>
          <cell r="T477">
            <v>0</v>
          </cell>
          <cell r="U477">
            <v>0</v>
          </cell>
          <cell r="W477">
            <v>2017</v>
          </cell>
        </row>
        <row r="478">
          <cell r="A478" t="str">
            <v>296-1 Т</v>
          </cell>
          <cell r="B478" t="str">
            <v>ТОО СП "КазГерМунай"</v>
          </cell>
          <cell r="C478" t="str">
            <v>20.59.41.990.002.09.0166.000000000000</v>
          </cell>
          <cell r="D478" t="str">
            <v>Смазка</v>
          </cell>
          <cell r="E478" t="str">
            <v>многоцелевая, марка Литол-24, ГОСТ 21150-87</v>
          </cell>
          <cell r="F478" t="str">
            <v xml:space="preserve">Смазка для шиберных задвижек фонтанных арматур </v>
          </cell>
          <cell r="G478" t="str">
            <v>ОТП</v>
          </cell>
          <cell r="H478">
            <v>0</v>
          </cell>
          <cell r="I478">
            <v>430000000</v>
          </cell>
          <cell r="J478" t="str">
            <v>Кызылординская обл. г. Кызылорда, пгт. Тасбугет, ул. Амангельды 100</v>
          </cell>
          <cell r="K478" t="str">
            <v>Январь, Февраль</v>
          </cell>
          <cell r="L478" t="str">
            <v>Кызылординская обл., м/р "Акшабулак", склад "КГМ"</v>
          </cell>
          <cell r="M478" t="str">
            <v>DDP</v>
          </cell>
          <cell r="N478" t="str">
            <v>В течение 90 дней</v>
          </cell>
          <cell r="O478" t="str">
            <v>авансовый платеж-0%, оставшаяся часть в течении 30 рабочих дней с момента подписания акта приема-передачи поставленных товаров</v>
          </cell>
          <cell r="P478">
            <v>166</v>
          </cell>
          <cell r="Q478" t="str">
            <v>Килограмм</v>
          </cell>
          <cell r="R478">
            <v>300</v>
          </cell>
          <cell r="S478">
            <v>8099.9000000000005</v>
          </cell>
          <cell r="T478">
            <v>2429970</v>
          </cell>
          <cell r="U478">
            <v>2721566.4000000004</v>
          </cell>
          <cell r="W478">
            <v>2017</v>
          </cell>
          <cell r="X478" t="str">
            <v>11;</v>
          </cell>
        </row>
        <row r="479">
          <cell r="A479" t="str">
            <v>297 Т</v>
          </cell>
          <cell r="B479" t="str">
            <v>ТОО СП "КазГерМунай"</v>
          </cell>
          <cell r="C479" t="str">
            <v>20.59.41.990.000.00.0112.000000000000</v>
          </cell>
          <cell r="D479" t="str">
            <v xml:space="preserve">Жидкость </v>
          </cell>
          <cell r="E479" t="str">
            <v xml:space="preserve"> трансмиссионная, смазочная, гидравлическая</v>
          </cell>
          <cell r="F479" t="str">
            <v xml:space="preserve">Жидкость для клапана отсекателя </v>
          </cell>
          <cell r="G479" t="str">
            <v>ЦП</v>
          </cell>
          <cell r="H479">
            <v>0</v>
          </cell>
          <cell r="I479">
            <v>430000000</v>
          </cell>
          <cell r="J479" t="str">
            <v>Кызылординская обл. г. Кызылорда, пгт. Тасбугет, ул. Амангельды 100</v>
          </cell>
          <cell r="K479" t="str">
            <v>Ноябрь, декабрь 2016</v>
          </cell>
          <cell r="L479" t="str">
            <v>Кызылординская обл., м/р "Акшабулак", склад "КГМ"</v>
          </cell>
          <cell r="M479" t="str">
            <v>DDP</v>
          </cell>
          <cell r="N479" t="str">
            <v>В течение 90 дней</v>
          </cell>
          <cell r="O479" t="str">
            <v>авансовый платеж-0%, оставшаяся часть в течении 30 рабочих дней с момента подписания акта приема-передачи поставленных товаров</v>
          </cell>
          <cell r="P479">
            <v>112</v>
          </cell>
          <cell r="Q479" t="str">
            <v>Литр</v>
          </cell>
          <cell r="R479">
            <v>200</v>
          </cell>
          <cell r="S479">
            <v>3306.3</v>
          </cell>
          <cell r="T479">
            <v>0</v>
          </cell>
          <cell r="U479">
            <v>0</v>
          </cell>
          <cell r="W479">
            <v>2017</v>
          </cell>
        </row>
        <row r="480">
          <cell r="A480" t="str">
            <v>297-1 Т</v>
          </cell>
          <cell r="B480" t="str">
            <v>ТОО СП "КазГерМунай"</v>
          </cell>
          <cell r="C480" t="str">
            <v>20.59.41.990.000.00.0112.000000000000</v>
          </cell>
          <cell r="D480" t="str">
            <v xml:space="preserve">Жидкость </v>
          </cell>
          <cell r="E480" t="str">
            <v xml:space="preserve"> трансмиссионная, смазочная, гидравлическая</v>
          </cell>
          <cell r="F480" t="str">
            <v xml:space="preserve">Жидкость для клапана отсекателя </v>
          </cell>
          <cell r="G480" t="str">
            <v>ЦП</v>
          </cell>
          <cell r="H480">
            <v>0</v>
          </cell>
          <cell r="I480">
            <v>430000000</v>
          </cell>
          <cell r="J480" t="str">
            <v>Кызылординская обл. г. Кызылорда, пгт. Тасбугет, ул. Амангельды 100</v>
          </cell>
          <cell r="K480" t="str">
            <v>Январь, Февраль</v>
          </cell>
          <cell r="L480" t="str">
            <v>Кызылординская обл., м/р "Акшабулак", склад "КГМ"</v>
          </cell>
          <cell r="M480" t="str">
            <v>DDP</v>
          </cell>
          <cell r="N480" t="str">
            <v>В течение 90 дней</v>
          </cell>
          <cell r="O480" t="str">
            <v>авансовый платеж-0%, оставшаяся часть в течении 30 рабочих дней с момента подписания акта приема-передачи поставленных товаров</v>
          </cell>
          <cell r="P480">
            <v>112</v>
          </cell>
          <cell r="Q480" t="str">
            <v>Литр</v>
          </cell>
          <cell r="R480">
            <v>200</v>
          </cell>
          <cell r="S480">
            <v>3306.3</v>
          </cell>
          <cell r="T480">
            <v>0</v>
          </cell>
          <cell r="U480">
            <v>0</v>
          </cell>
          <cell r="W480">
            <v>2017</v>
          </cell>
          <cell r="X480" t="str">
            <v>11;</v>
          </cell>
        </row>
        <row r="481">
          <cell r="A481" t="str">
            <v>297-2 Т</v>
          </cell>
          <cell r="B481" t="str">
            <v>ТОО СП "КазГерМунай"</v>
          </cell>
          <cell r="C481" t="str">
            <v>20.59.41.990.000.00.0112.000000000000</v>
          </cell>
          <cell r="D481" t="str">
            <v xml:space="preserve">Жидкость </v>
          </cell>
          <cell r="E481" t="str">
            <v xml:space="preserve"> трансмиссионная, смазочная, гидравлическая</v>
          </cell>
          <cell r="F481" t="str">
            <v xml:space="preserve">Жидкость для клапана отсекателя </v>
          </cell>
          <cell r="G481" t="str">
            <v>ЦП</v>
          </cell>
          <cell r="H481">
            <v>0</v>
          </cell>
          <cell r="I481">
            <v>430000000</v>
          </cell>
          <cell r="J481" t="str">
            <v>Кызылординская обл. г. Кызылорда, пгт. Тасбугет, ул. Амангельды 100</v>
          </cell>
          <cell r="K481" t="str">
            <v>Июль, август</v>
          </cell>
          <cell r="L481" t="str">
            <v>Кызылординская обл., м/р "Акшабулак", склад "КГМ"</v>
          </cell>
          <cell r="M481" t="str">
            <v>DDP</v>
          </cell>
          <cell r="N481" t="str">
            <v>В течение 90 дней</v>
          </cell>
          <cell r="O481" t="str">
            <v>авансовый платеж-0%, оставшаяся часть в течении 30 рабочих дней с момента подписания акта приема-передачи поставленных товаров</v>
          </cell>
          <cell r="P481">
            <v>112</v>
          </cell>
          <cell r="Q481" t="str">
            <v>Литр</v>
          </cell>
          <cell r="R481">
            <v>200</v>
          </cell>
          <cell r="S481">
            <v>3306.3</v>
          </cell>
          <cell r="T481">
            <v>661260</v>
          </cell>
          <cell r="U481">
            <v>740611.20000000007</v>
          </cell>
          <cell r="W481">
            <v>2017</v>
          </cell>
          <cell r="X481" t="str">
            <v>11;</v>
          </cell>
        </row>
        <row r="482">
          <cell r="A482" t="str">
            <v>298 Т</v>
          </cell>
          <cell r="B482" t="str">
            <v>ТОО СП "КазГерМунай"</v>
          </cell>
          <cell r="C482" t="str">
            <v>27.51.11.100.001.00.0796.000000000002</v>
          </cell>
          <cell r="D482" t="str">
            <v>Холодильник</v>
          </cell>
          <cell r="E482" t="str">
            <v>однокамерный, отдельностоящй, объем 100-149 л, с морозильным отделом</v>
          </cell>
          <cell r="F482" t="str">
            <v>Холодильник бытовой объём 120 литров</v>
          </cell>
          <cell r="G482" t="str">
            <v>ОТП</v>
          </cell>
          <cell r="H482">
            <v>0</v>
          </cell>
          <cell r="I482">
            <v>430000000</v>
          </cell>
          <cell r="J482" t="str">
            <v>Кызылординская обл. г. Кызылорда, пгт. Тасбугет, ул. Амангельды 100</v>
          </cell>
          <cell r="K482" t="str">
            <v>Ноябрь, декабрь 2016</v>
          </cell>
          <cell r="L482" t="str">
            <v>Кызылординская обл., м/р "Акшабулак", склад "КГМ"</v>
          </cell>
          <cell r="M482" t="str">
            <v>DDP</v>
          </cell>
          <cell r="N482" t="str">
            <v>В течение 90 дней</v>
          </cell>
          <cell r="O482" t="str">
            <v>авансовый платеж-0%, оставшаяся часть в течении 30 рабочих дней с момента подписания акта приема-передачи поставленных товаров</v>
          </cell>
          <cell r="P482" t="str">
            <v>796</v>
          </cell>
          <cell r="Q482" t="str">
            <v>штука</v>
          </cell>
          <cell r="R482">
            <v>10</v>
          </cell>
          <cell r="S482">
            <v>100000</v>
          </cell>
          <cell r="T482">
            <v>1000000</v>
          </cell>
          <cell r="U482">
            <v>1120000</v>
          </cell>
          <cell r="W482">
            <v>2017</v>
          </cell>
        </row>
        <row r="483">
          <cell r="A483" t="str">
            <v>299 Т</v>
          </cell>
          <cell r="B483" t="str">
            <v>ТОО СП "КазГерМунай"</v>
          </cell>
          <cell r="C483" t="str">
            <v>20.30.11.900.000.00.0112.000000000000</v>
          </cell>
          <cell r="D483" t="str">
            <v>Краска</v>
          </cell>
          <cell r="E483" t="str">
            <v>марка ВД-ВА-224, ГОСТ 28196-89</v>
          </cell>
          <cell r="F483" t="str">
            <v>Краска синяя в 3-х кг банках</v>
          </cell>
          <cell r="G483" t="str">
            <v>ОТП</v>
          </cell>
          <cell r="H483">
            <v>60</v>
          </cell>
          <cell r="I483">
            <v>430000000</v>
          </cell>
          <cell r="J483" t="str">
            <v>Кызылординская обл. г. Кызылорда, пгт. Тасбугет, ул. Амангельды 100</v>
          </cell>
          <cell r="K483" t="str">
            <v>Ноябрь, декабрь 2016</v>
          </cell>
          <cell r="L483" t="str">
            <v>Кызылординская обл., м/р "Акшабулак", склад "КГМ"</v>
          </cell>
          <cell r="M483" t="str">
            <v>DDP</v>
          </cell>
          <cell r="N483" t="str">
            <v>В течение 90 дней</v>
          </cell>
          <cell r="O483" t="str">
            <v>авансовый платеж-30%, оставшаяся часть в течении 30 рабочих дней с момента подписания акта приема-передачи поставленных товаров</v>
          </cell>
          <cell r="P483">
            <v>112</v>
          </cell>
          <cell r="Q483" t="str">
            <v>Литр</v>
          </cell>
          <cell r="R483">
            <v>1800</v>
          </cell>
          <cell r="S483">
            <v>1716.2800000000002</v>
          </cell>
          <cell r="T483">
            <v>0</v>
          </cell>
          <cell r="U483">
            <v>0</v>
          </cell>
          <cell r="V483" t="str">
            <v>ТПХ</v>
          </cell>
          <cell r="W483">
            <v>2017</v>
          </cell>
        </row>
        <row r="484">
          <cell r="A484" t="str">
            <v>299-1 Т</v>
          </cell>
          <cell r="B484" t="str">
            <v>ТОО СП "КазГерМунай"</v>
          </cell>
          <cell r="C484" t="str">
            <v>20.30.11.900.000.00.0112.000000000000</v>
          </cell>
          <cell r="D484" t="str">
            <v>Краска</v>
          </cell>
          <cell r="E484" t="str">
            <v>марка ВД-ВА-224, ГОСТ 28196-89</v>
          </cell>
          <cell r="F484" t="str">
            <v>Краска синяя в 3-х кг банках</v>
          </cell>
          <cell r="G484" t="str">
            <v>ОТП</v>
          </cell>
          <cell r="H484">
            <v>60</v>
          </cell>
          <cell r="I484">
            <v>430000000</v>
          </cell>
          <cell r="J484" t="str">
            <v>Кызылординская обл. г. Кызылорда, пгт. Тасбугет, ул. Амангельды 100</v>
          </cell>
          <cell r="K484" t="str">
            <v>Январь, Февраль</v>
          </cell>
          <cell r="L484" t="str">
            <v>Кызылординская обл., м/р "Акшабулак", склад "КГМ"</v>
          </cell>
          <cell r="M484" t="str">
            <v>DDP</v>
          </cell>
          <cell r="N484" t="str">
            <v>В течение 90 дней</v>
          </cell>
          <cell r="O484" t="str">
            <v>авансовый платеж-30%, оставшаяся часть в течении 30 рабочих дней с момента подписания акта приема-передачи поставленных товаров</v>
          </cell>
          <cell r="P484">
            <v>112</v>
          </cell>
          <cell r="Q484" t="str">
            <v>Литр</v>
          </cell>
          <cell r="R484">
            <v>1800</v>
          </cell>
          <cell r="S484">
            <v>1716.2800000000002</v>
          </cell>
          <cell r="T484">
            <v>0</v>
          </cell>
          <cell r="U484">
            <v>0</v>
          </cell>
          <cell r="V484" t="str">
            <v>ТПХ</v>
          </cell>
          <cell r="W484">
            <v>2017</v>
          </cell>
          <cell r="X484" t="str">
            <v>11;</v>
          </cell>
        </row>
        <row r="485">
          <cell r="A485" t="str">
            <v>299-2 Т</v>
          </cell>
          <cell r="B485" t="str">
            <v>ТОО СП "КазГерМунай"</v>
          </cell>
          <cell r="C485" t="str">
            <v>20.30.11.900.000.00.0112.000000000000</v>
          </cell>
          <cell r="D485" t="str">
            <v>Краска</v>
          </cell>
          <cell r="E485" t="str">
            <v>марка ВД-ВА-224, ГОСТ 28196-89</v>
          </cell>
          <cell r="F485" t="str">
            <v>Краска синяя в 3-х кг банках</v>
          </cell>
          <cell r="G485" t="str">
            <v>ОТП</v>
          </cell>
          <cell r="H485">
            <v>60</v>
          </cell>
          <cell r="I485">
            <v>430000000</v>
          </cell>
          <cell r="J485" t="str">
            <v>Кызылординская обл. г. Кызылорда, пгт. Тасбугет, ул. Амангельды 100</v>
          </cell>
          <cell r="K485" t="str">
            <v>Март, апрель</v>
          </cell>
          <cell r="L485" t="str">
            <v>Кызылординская обл., м/р "Акшабулак", склад "КГМ"</v>
          </cell>
          <cell r="M485" t="str">
            <v>DDP</v>
          </cell>
          <cell r="N485" t="str">
            <v>В течение 90 дней</v>
          </cell>
          <cell r="O485" t="str">
            <v>авансовый платеж-30%, оставшаяся часть в течении 30 рабочих дней с момента подписания акта приема-передачи поставленных товаров</v>
          </cell>
          <cell r="P485">
            <v>112</v>
          </cell>
          <cell r="Q485" t="str">
            <v>Литр</v>
          </cell>
          <cell r="R485">
            <v>1500</v>
          </cell>
          <cell r="S485">
            <v>1716.2800000000002</v>
          </cell>
          <cell r="T485">
            <v>2574420.0000000005</v>
          </cell>
          <cell r="U485">
            <v>2883350.4000000008</v>
          </cell>
          <cell r="V485" t="str">
            <v>ТПХ</v>
          </cell>
          <cell r="W485">
            <v>2017</v>
          </cell>
          <cell r="X485" t="str">
            <v>11; 18;</v>
          </cell>
        </row>
        <row r="486">
          <cell r="A486" t="str">
            <v>300 Т</v>
          </cell>
          <cell r="B486" t="str">
            <v>ТОО СП "КазГерМунай"</v>
          </cell>
          <cell r="C486" t="str">
            <v>32.99.59.900.084.00.0796.000000000004</v>
          </cell>
          <cell r="D486" t="str">
            <v>Скотч</v>
          </cell>
          <cell r="E486" t="str">
            <v>бумажный, ширина свыше 3 см, широкий</v>
          </cell>
          <cell r="F486" t="str">
            <v>Скотч широкий прозрачный, ширина не менее 8см, толщина рулона н менее 5см</v>
          </cell>
          <cell r="G486" t="str">
            <v>ОТП</v>
          </cell>
          <cell r="H486">
            <v>0</v>
          </cell>
          <cell r="I486">
            <v>430000000</v>
          </cell>
          <cell r="J486" t="str">
            <v>Кызылординская обл. г. Кызылорда, пгт. Тасбугет, ул. Амангельды 100</v>
          </cell>
          <cell r="K486" t="str">
            <v>Ноябрь, декабрь 2016</v>
          </cell>
          <cell r="L486" t="str">
            <v>Кызылординская обл., м/р "Акшабулак", склад "КГМ"</v>
          </cell>
          <cell r="M486" t="str">
            <v>DDP</v>
          </cell>
          <cell r="N486" t="str">
            <v>В течение 90 дней</v>
          </cell>
          <cell r="O486" t="str">
            <v>авансовый платеж-0%, оставшаяся часть в течении 30 рабочих дней с момента подписания акта приема-передачи поставленных товаров</v>
          </cell>
          <cell r="P486" t="str">
            <v>796</v>
          </cell>
          <cell r="Q486" t="str">
            <v>штука</v>
          </cell>
          <cell r="R486">
            <v>1732</v>
          </cell>
          <cell r="S486">
            <v>642</v>
          </cell>
          <cell r="T486">
            <v>0</v>
          </cell>
          <cell r="U486">
            <v>0</v>
          </cell>
          <cell r="W486">
            <v>2017</v>
          </cell>
        </row>
        <row r="487">
          <cell r="A487" t="str">
            <v>300-1 Т</v>
          </cell>
          <cell r="B487" t="str">
            <v>ТОО СП "КазГерМунай"</v>
          </cell>
          <cell r="C487" t="str">
            <v>32.99.59.900.084.00.0796.000000000004</v>
          </cell>
          <cell r="D487" t="str">
            <v>Скотч</v>
          </cell>
          <cell r="E487" t="str">
            <v>бумажный, ширина свыше 3 см, широкий</v>
          </cell>
          <cell r="F487" t="str">
            <v>Скотч широкий прозрачный, ширина не менее 8см, толщина рулона н менее 5см</v>
          </cell>
          <cell r="G487" t="str">
            <v>ОТП</v>
          </cell>
          <cell r="H487">
            <v>0</v>
          </cell>
          <cell r="I487">
            <v>430000000</v>
          </cell>
          <cell r="J487" t="str">
            <v>Кызылординская обл. г. Кызылорда, пгт. Тасбугет, ул. Амангельды 100</v>
          </cell>
          <cell r="K487" t="str">
            <v>Июнь, июль</v>
          </cell>
          <cell r="L487" t="str">
            <v>Кызылординская обл., м/р "Акшабулак", склад "КГМ"</v>
          </cell>
          <cell r="M487" t="str">
            <v>DDP</v>
          </cell>
          <cell r="N487" t="str">
            <v>В течение 90 дней</v>
          </cell>
          <cell r="O487" t="str">
            <v>авансовый платеж-0%, оставшаяся часть в течении 30 рабочих дней с момента подписания акта приема-передачи поставленных товаров</v>
          </cell>
          <cell r="P487" t="str">
            <v>796</v>
          </cell>
          <cell r="Q487" t="str">
            <v>штука</v>
          </cell>
          <cell r="R487">
            <v>1000</v>
          </cell>
          <cell r="S487">
            <v>642</v>
          </cell>
          <cell r="T487">
            <v>642000</v>
          </cell>
          <cell r="U487">
            <v>719040.00000000012</v>
          </cell>
          <cell r="W487">
            <v>2017</v>
          </cell>
          <cell r="X487" t="str">
            <v>11; 18; 20; 21;
(991-СЗ от 12.05.17)</v>
          </cell>
        </row>
        <row r="488">
          <cell r="A488" t="str">
            <v>301 Т</v>
          </cell>
          <cell r="B488" t="str">
            <v>ТОО СП "КазГерМунай"</v>
          </cell>
          <cell r="C488" t="str">
            <v>25.73.30.300.000.06.0796.000000000000</v>
          </cell>
          <cell r="D488" t="str">
            <v xml:space="preserve">Ключ </v>
          </cell>
          <cell r="E488" t="str">
            <v xml:space="preserve"> трубный, рычажный, ГОСТ 18981-73</v>
          </cell>
          <cell r="F488" t="str">
            <v>Ключ трубный, Макс. диаметр трубы: 40 мм, артикуль №31395</v>
          </cell>
          <cell r="G488" t="str">
            <v>ЦП</v>
          </cell>
          <cell r="H488">
            <v>0</v>
          </cell>
          <cell r="I488">
            <v>430000000</v>
          </cell>
          <cell r="J488" t="str">
            <v>Кызылординская обл. г. Кызылорда, пгт. Тасбугет, ул. Амангельды 100</v>
          </cell>
          <cell r="K488" t="str">
            <v>Ноябрь, декабрь 2016</v>
          </cell>
          <cell r="L488" t="str">
            <v>Кызылординская обл., м/р "Акшабулак", склад "КГМ"</v>
          </cell>
          <cell r="M488" t="str">
            <v>DDP</v>
          </cell>
          <cell r="N488" t="str">
            <v>В течение 90 дней</v>
          </cell>
          <cell r="O488" t="str">
            <v>авансовый платеж-0%, оставшаяся часть в течении 30 рабочих дней с момента подписания акта приема-передачи поставленных товаров</v>
          </cell>
          <cell r="P488" t="str">
            <v>796</v>
          </cell>
          <cell r="Q488" t="str">
            <v>штука</v>
          </cell>
          <cell r="R488">
            <v>12</v>
          </cell>
          <cell r="S488">
            <v>15394.625</v>
          </cell>
          <cell r="T488">
            <v>184735.5</v>
          </cell>
          <cell r="U488">
            <v>206903.76</v>
          </cell>
          <cell r="W488">
            <v>2017</v>
          </cell>
        </row>
        <row r="489">
          <cell r="A489" t="str">
            <v>302 Т</v>
          </cell>
          <cell r="B489" t="str">
            <v>ТОО СП "КазГерМунай"</v>
          </cell>
          <cell r="C489" t="str">
            <v>25.73.30.300.000.06.0796.000000000000</v>
          </cell>
          <cell r="D489" t="str">
            <v xml:space="preserve">Ключ </v>
          </cell>
          <cell r="E489" t="str">
            <v xml:space="preserve"> трубный, рычажный, ГОСТ 18981-73</v>
          </cell>
          <cell r="F489" t="str">
            <v>Ключ трубный, Макс. диаметр трубы: 60 мм, артикуль №31015</v>
          </cell>
          <cell r="G489" t="str">
            <v>ЦП</v>
          </cell>
          <cell r="H489">
            <v>0</v>
          </cell>
          <cell r="I489">
            <v>430000000</v>
          </cell>
          <cell r="J489" t="str">
            <v>Кызылординская обл. г. Кызылорда, пгт. Тасбугет, ул. Амангельды 100</v>
          </cell>
          <cell r="K489" t="str">
            <v>Ноябрь, декабрь 2016</v>
          </cell>
          <cell r="L489" t="str">
            <v>Кызылординская обл., м/р "Акшабулак", склад "КГМ"</v>
          </cell>
          <cell r="M489" t="str">
            <v>DDP</v>
          </cell>
          <cell r="N489" t="str">
            <v>В течение 90 дней</v>
          </cell>
          <cell r="O489" t="str">
            <v>авансовый платеж-0%, оставшаяся часть в течении 30 рабочих дней с момента подписания акта приема-передачи поставленных товаров</v>
          </cell>
          <cell r="P489" t="str">
            <v>796</v>
          </cell>
          <cell r="Q489" t="str">
            <v>штука</v>
          </cell>
          <cell r="R489">
            <v>2</v>
          </cell>
          <cell r="S489">
            <v>17489.150000000001</v>
          </cell>
          <cell r="T489">
            <v>34978.300000000003</v>
          </cell>
          <cell r="U489">
            <v>39175.696000000004</v>
          </cell>
          <cell r="W489">
            <v>2017</v>
          </cell>
        </row>
        <row r="490">
          <cell r="A490" t="str">
            <v>303 Т</v>
          </cell>
          <cell r="B490" t="str">
            <v>ТОО СП "КазГерМунай"</v>
          </cell>
          <cell r="C490" t="str">
            <v>25.73.30.550.001.00.0796.000000000003</v>
          </cell>
          <cell r="D490" t="str">
            <v>Кувалда</v>
          </cell>
          <cell r="E490" t="str">
            <v>универсальная, остроносая, деревянная рукоятка</v>
          </cell>
          <cell r="F490" t="str">
            <v>КувалдаКувалда (обмедненный , вес-3кг), артикуль №10415005С</v>
          </cell>
          <cell r="G490" t="str">
            <v>ЦП</v>
          </cell>
          <cell r="H490">
            <v>0</v>
          </cell>
          <cell r="I490">
            <v>430000000</v>
          </cell>
          <cell r="J490" t="str">
            <v>Кызылординская обл. г. Кызылорда, пгт. Тасбугет, ул. Амангельды 100</v>
          </cell>
          <cell r="K490" t="str">
            <v>Ноябрь, декабрь 2016</v>
          </cell>
          <cell r="L490" t="str">
            <v>Кызылординская обл., м/р "Акшабулак", склад "КГМ"</v>
          </cell>
          <cell r="M490" t="str">
            <v>DDP</v>
          </cell>
          <cell r="N490" t="str">
            <v>В течение 90 дней</v>
          </cell>
          <cell r="O490" t="str">
            <v>авансовый платеж-0%, оставшаяся часть в течении 30 рабочих дней с момента подписания акта приема-передачи поставленных товаров</v>
          </cell>
          <cell r="P490" t="str">
            <v>796</v>
          </cell>
          <cell r="Q490" t="str">
            <v>штука</v>
          </cell>
          <cell r="R490">
            <v>3</v>
          </cell>
          <cell r="S490">
            <v>8560</v>
          </cell>
          <cell r="T490">
            <v>25680</v>
          </cell>
          <cell r="U490">
            <v>28761.600000000002</v>
          </cell>
          <cell r="W490">
            <v>2017</v>
          </cell>
        </row>
        <row r="491">
          <cell r="A491" t="str">
            <v>304 Т</v>
          </cell>
          <cell r="B491" t="str">
            <v>ТОО СП "КазГерМунай"</v>
          </cell>
          <cell r="C491" t="str">
            <v>25.73.30.850.001.00.0796.000000000000</v>
          </cell>
          <cell r="D491" t="str">
            <v>Тиски</v>
          </cell>
          <cell r="E491" t="str">
            <v>слесарные</v>
          </cell>
          <cell r="F491" t="str">
            <v>Слесарные тиски большие</v>
          </cell>
          <cell r="G491" t="str">
            <v>ОИ</v>
          </cell>
          <cell r="H491">
            <v>0</v>
          </cell>
          <cell r="I491">
            <v>430000000</v>
          </cell>
          <cell r="J491" t="str">
            <v>Кызылординская обл. г. Кызылорда, пгт. Тасбугет, ул. Амангельды 100</v>
          </cell>
          <cell r="K491" t="str">
            <v>Ноябрь, декабрь 2016</v>
          </cell>
          <cell r="L491" t="str">
            <v>Кызылординская обл., м/р "Акшабулак", склад "КГМ"</v>
          </cell>
          <cell r="M491" t="str">
            <v>DDP</v>
          </cell>
          <cell r="N491" t="str">
            <v>В течение 90 дней</v>
          </cell>
          <cell r="O491" t="str">
            <v>авансовый платеж-0%, оставшаяся часть в течении 30 рабочих дней с момента подписания акта приема-передачи поставленных товаров</v>
          </cell>
          <cell r="P491" t="str">
            <v>796</v>
          </cell>
          <cell r="Q491" t="str">
            <v>штука</v>
          </cell>
          <cell r="R491">
            <v>2</v>
          </cell>
          <cell r="S491">
            <v>45332.69</v>
          </cell>
          <cell r="T491">
            <v>90665.38</v>
          </cell>
          <cell r="U491">
            <v>101545.22560000002</v>
          </cell>
          <cell r="W491">
            <v>2017</v>
          </cell>
        </row>
        <row r="492">
          <cell r="A492" t="str">
            <v>305 Т</v>
          </cell>
          <cell r="B492" t="str">
            <v>ТОО СП "КазГерМунай"</v>
          </cell>
          <cell r="C492" t="str">
            <v>25.73.30.300.002.00.0704.000000000000</v>
          </cell>
          <cell r="D492" t="str">
            <v>Набор ключей</v>
          </cell>
          <cell r="E492" t="str">
            <v>для винтов с внутренним шестигранником, ГОСТ 11737-93</v>
          </cell>
          <cell r="F492" t="str">
            <v>Набор рожко-накидных ключей от  8 до 42 мм специализированном транспортировочном чемоданчике, для операторов УДНГ НПО(нефте промыслового оборудования)</v>
          </cell>
          <cell r="G492" t="str">
            <v>ЦП</v>
          </cell>
          <cell r="H492">
            <v>0</v>
          </cell>
          <cell r="I492">
            <v>430000000</v>
          </cell>
          <cell r="J492" t="str">
            <v>Кызылординская обл. г. Кызылорда, пгт. Тасбугет, ул. Амангельды 100</v>
          </cell>
          <cell r="K492" t="str">
            <v>Ноябрь, декабрь 2016</v>
          </cell>
          <cell r="L492" t="str">
            <v>Кызылординская обл., м/р "Акшабулак", склад "КГМ"</v>
          </cell>
          <cell r="M492" t="str">
            <v>DDP</v>
          </cell>
          <cell r="N492" t="str">
            <v>В течение 90 дней</v>
          </cell>
          <cell r="O492" t="str">
            <v>авансовый платеж-0%, оставшаяся часть в течении 30 рабочих дней с момента подписания акта приема-передачи поставленных товаров</v>
          </cell>
          <cell r="P492" t="str">
            <v>839</v>
          </cell>
          <cell r="Q492" t="str">
            <v>Комплект</v>
          </cell>
          <cell r="R492">
            <v>2</v>
          </cell>
          <cell r="S492">
            <v>70780.5</v>
          </cell>
          <cell r="T492">
            <v>141561</v>
          </cell>
          <cell r="U492">
            <v>158548.32</v>
          </cell>
          <cell r="W492">
            <v>2017</v>
          </cell>
        </row>
        <row r="493">
          <cell r="A493" t="str">
            <v>306 Т</v>
          </cell>
          <cell r="B493" t="str">
            <v>ТОО СП "КазГерМунай"</v>
          </cell>
          <cell r="C493" t="str">
            <v>25.73.30.300.002.00.0704.000000000000</v>
          </cell>
          <cell r="D493" t="str">
            <v>Набор ключей</v>
          </cell>
          <cell r="E493" t="str">
            <v>для винтов с внутренним шестигранником, ГОСТ 11737-93</v>
          </cell>
          <cell r="F493" t="str">
            <v>Набор шестигранных ключей Г-образных (2, 2,5, 3, 4, 5, 7, 8, 10, 12, 14, 17мм)</v>
          </cell>
          <cell r="G493" t="str">
            <v>ЦП</v>
          </cell>
          <cell r="H493">
            <v>0</v>
          </cell>
          <cell r="I493">
            <v>430000000</v>
          </cell>
          <cell r="J493" t="str">
            <v>Кызылординская обл. г. Кызылорда, пгт. Тасбугет, ул. Амангельды 100</v>
          </cell>
          <cell r="K493" t="str">
            <v>Ноябрь, декабрь 2016</v>
          </cell>
          <cell r="L493" t="str">
            <v>Кызылординская обл., м/р "Акшабулак", склад "КГМ"</v>
          </cell>
          <cell r="M493" t="str">
            <v>DDP</v>
          </cell>
          <cell r="N493" t="str">
            <v>В течение 90 дней</v>
          </cell>
          <cell r="O493" t="str">
            <v>авансовый платеж-0%, оставшаяся часть в течении 30 рабочих дней с момента подписания акта приема-передачи поставленных товаров</v>
          </cell>
          <cell r="P493" t="str">
            <v>839</v>
          </cell>
          <cell r="Q493" t="str">
            <v>Комплект</v>
          </cell>
          <cell r="R493">
            <v>10</v>
          </cell>
          <cell r="S493">
            <v>5778</v>
          </cell>
          <cell r="T493">
            <v>57780</v>
          </cell>
          <cell r="U493">
            <v>64713.600000000006</v>
          </cell>
          <cell r="W493">
            <v>2017</v>
          </cell>
        </row>
        <row r="494">
          <cell r="A494" t="str">
            <v>307 Т</v>
          </cell>
          <cell r="B494" t="str">
            <v>ТОО СП "КазГерМунай"</v>
          </cell>
          <cell r="C494" t="str">
            <v>25.73.30.230.000.00.0796.000000000000</v>
          </cell>
          <cell r="D494" t="str">
            <v xml:space="preserve">Кусачки </v>
          </cell>
          <cell r="E494" t="str">
            <v xml:space="preserve"> тип боковые, с изолирующей рукояткой</v>
          </cell>
          <cell r="F494" t="str">
            <v>Кусачки (бокарез) для разрезания проволки не менее 2мм</v>
          </cell>
          <cell r="G494" t="str">
            <v>ЦП</v>
          </cell>
          <cell r="H494">
            <v>0</v>
          </cell>
          <cell r="I494">
            <v>430000000</v>
          </cell>
          <cell r="J494" t="str">
            <v>Кызылординская обл. г. Кызылорда, пгт. Тасбугет, ул. Амангельды 100</v>
          </cell>
          <cell r="K494" t="str">
            <v>Ноябрь, декабрь 2016</v>
          </cell>
          <cell r="L494" t="str">
            <v>Кызылординская обл., м/р "Акшабулак", склад "КГМ"</v>
          </cell>
          <cell r="M494" t="str">
            <v>DDP</v>
          </cell>
          <cell r="N494" t="str">
            <v>В течение 90 дней</v>
          </cell>
          <cell r="O494" t="str">
            <v>авансовый платеж-0%, оставшаяся часть в течении 30 рабочих дней с момента подписания акта приема-передачи поставленных товаров</v>
          </cell>
          <cell r="P494" t="str">
            <v>796</v>
          </cell>
          <cell r="Q494" t="str">
            <v>штука</v>
          </cell>
          <cell r="R494">
            <v>10</v>
          </cell>
          <cell r="S494">
            <v>1979.5000000000002</v>
          </cell>
          <cell r="T494">
            <v>19795.000000000004</v>
          </cell>
          <cell r="U494">
            <v>22170.400000000005</v>
          </cell>
          <cell r="W494">
            <v>2017</v>
          </cell>
        </row>
        <row r="495">
          <cell r="A495" t="str">
            <v>308 Т</v>
          </cell>
          <cell r="B495" t="str">
            <v>ТОО СП "КазГерМунай"</v>
          </cell>
          <cell r="C495" t="str">
            <v>31.00.13.500.001.00.0796.000000000052</v>
          </cell>
          <cell r="D495" t="str">
            <v>Кресло</v>
          </cell>
          <cell r="E495" t="str">
            <v>кожаное, на колесиках</v>
          </cell>
          <cell r="F495" t="str">
            <v>Кресло мягкое кожа, бежевый/черный цвет</v>
          </cell>
          <cell r="G495" t="str">
            <v>ЦП</v>
          </cell>
          <cell r="H495">
            <v>0</v>
          </cell>
          <cell r="I495">
            <v>430000000</v>
          </cell>
          <cell r="J495" t="str">
            <v>Кызылординская обл. г. Кызылорда, пгт. Тасбугет, ул. Амангельды 100</v>
          </cell>
          <cell r="K495" t="str">
            <v>Ноябрь, декабрь 2016</v>
          </cell>
          <cell r="L495" t="str">
            <v>Кызылординская обл., м/р "Акшабулак", склад "КГМ"</v>
          </cell>
          <cell r="M495" t="str">
            <v>DDP</v>
          </cell>
          <cell r="N495" t="str">
            <v>В течение 90 дней</v>
          </cell>
          <cell r="O495" t="str">
            <v>авансовый платеж-0%, оставшаяся часть в течении 30 рабочих дней с момента подписания акта приема-передачи поставленных товаров</v>
          </cell>
          <cell r="P495" t="str">
            <v>796</v>
          </cell>
          <cell r="Q495" t="str">
            <v>штука</v>
          </cell>
          <cell r="R495">
            <v>20</v>
          </cell>
          <cell r="S495">
            <v>42800</v>
          </cell>
          <cell r="T495">
            <v>856000</v>
          </cell>
          <cell r="U495">
            <v>958720.00000000012</v>
          </cell>
          <cell r="W495">
            <v>2017</v>
          </cell>
        </row>
        <row r="496">
          <cell r="A496" t="str">
            <v>309 Т</v>
          </cell>
          <cell r="B496" t="str">
            <v>ТОО СП "КазГерМунай"</v>
          </cell>
          <cell r="C496" t="str">
            <v>27.33.13.900.006.00.0796.000000000000</v>
          </cell>
          <cell r="D496" t="str">
            <v>Удлинитель</v>
          </cell>
          <cell r="E496" t="str">
            <v>электрический, на катушке</v>
          </cell>
          <cell r="F496" t="str">
            <v>Удлинитель катушечный 50м 220В</v>
          </cell>
          <cell r="G496" t="str">
            <v>ОИ</v>
          </cell>
          <cell r="H496">
            <v>0</v>
          </cell>
          <cell r="I496">
            <v>430000000</v>
          </cell>
          <cell r="J496" t="str">
            <v>Кызылординская обл. г. Кызылорда, пгт. Тасбугет, ул. Амангельды 100</v>
          </cell>
          <cell r="K496" t="str">
            <v>Ноябрь, декабрь 2016</v>
          </cell>
          <cell r="L496" t="str">
            <v>Кызылординская обл., м/р "Акшабулак", склад "КГМ"</v>
          </cell>
          <cell r="M496" t="str">
            <v>DDP</v>
          </cell>
          <cell r="N496" t="str">
            <v>В течение 90 дней</v>
          </cell>
          <cell r="O496" t="str">
            <v>авансовый платеж-0%, оставшаяся часть в течении 30 рабочих дней с момента подписания акта приема-передачи поставленных товаров</v>
          </cell>
          <cell r="P496" t="str">
            <v>796</v>
          </cell>
          <cell r="Q496" t="str">
            <v>штука</v>
          </cell>
          <cell r="R496">
            <v>6</v>
          </cell>
          <cell r="S496">
            <v>12818.6</v>
          </cell>
          <cell r="T496">
            <v>76911.600000000006</v>
          </cell>
          <cell r="U496">
            <v>86140.992000000013</v>
          </cell>
          <cell r="W496">
            <v>2017</v>
          </cell>
        </row>
        <row r="497">
          <cell r="A497" t="str">
            <v>310 Т</v>
          </cell>
          <cell r="B497" t="str">
            <v>ТОО СП "КазГерМунай"</v>
          </cell>
          <cell r="C497" t="str">
            <v>22.19.50.900.002.00.0796.000000000000</v>
          </cell>
          <cell r="D497" t="str">
            <v>Лента</v>
          </cell>
          <cell r="E497" t="str">
            <v>изоляционная, для широкого  применения, прорезиненная, ШОЛ - односторонняя обычной липкости, ширина 20 мм, ГОСТ 2162-97</v>
          </cell>
          <cell r="F497" t="str">
            <v>Лента Фум для уплотнения, 20 мм х 30 мм х 0,20 мм</v>
          </cell>
          <cell r="G497" t="str">
            <v>ОИ</v>
          </cell>
          <cell r="H497">
            <v>0</v>
          </cell>
          <cell r="I497">
            <v>430000000</v>
          </cell>
          <cell r="J497" t="str">
            <v>Кызылординская обл. г. Кызылорда, пгт. Тасбугет, ул. Амангельды 100</v>
          </cell>
          <cell r="K497" t="str">
            <v>Ноябрь, декабрь 2016</v>
          </cell>
          <cell r="L497" t="str">
            <v>Кызылординская обл., м/р "Акшабулак", склад "КГМ"</v>
          </cell>
          <cell r="M497" t="str">
            <v>DDP</v>
          </cell>
          <cell r="N497" t="str">
            <v>В течение 90 дней</v>
          </cell>
          <cell r="O497" t="str">
            <v>авансовый платеж-0%, оставшаяся часть в течении 30 рабочих дней с момента подписания акта приема-передачи поставленных товаров</v>
          </cell>
          <cell r="P497" t="str">
            <v>796</v>
          </cell>
          <cell r="Q497" t="str">
            <v>штука</v>
          </cell>
          <cell r="R497">
            <v>50</v>
          </cell>
          <cell r="S497">
            <v>1070</v>
          </cell>
          <cell r="T497">
            <v>53500</v>
          </cell>
          <cell r="U497">
            <v>59920.000000000007</v>
          </cell>
          <cell r="W497">
            <v>2017</v>
          </cell>
        </row>
        <row r="498">
          <cell r="A498" t="str">
            <v>311 Т</v>
          </cell>
          <cell r="B498" t="str">
            <v>ТОО СП "КазГерМунай"</v>
          </cell>
          <cell r="C498" t="str">
            <v>22.19.30.590.000.00.0796.000000000000</v>
          </cell>
          <cell r="D498" t="str">
            <v>Шланг</v>
          </cell>
          <cell r="E498" t="str">
            <v>нагнетательный 2, соединение БРС</v>
          </cell>
          <cell r="F498" t="str">
            <v>Шланг высокого давления 2" 100 бар с концами БРС, не менее 10 м.</v>
          </cell>
          <cell r="G498" t="str">
            <v>ЦП</v>
          </cell>
          <cell r="H498">
            <v>0</v>
          </cell>
          <cell r="I498">
            <v>430000000</v>
          </cell>
          <cell r="J498" t="str">
            <v>Кызылординская обл. г. Кызылорда, пгт. Тасбугет, ул. Амангельды 100</v>
          </cell>
          <cell r="K498" t="str">
            <v>Ноябрь, декабрь 2016</v>
          </cell>
          <cell r="L498" t="str">
            <v>Кызылординская обл., м/р "Акшабулак", склад "КГМ"</v>
          </cell>
          <cell r="M498" t="str">
            <v>DDP</v>
          </cell>
          <cell r="N498" t="str">
            <v>В течение 90 дней</v>
          </cell>
          <cell r="O498" t="str">
            <v>авансовый платеж-0%, оставшаяся часть в течении 30 рабочих дней с момента подписания акта приема-передачи поставленных товаров</v>
          </cell>
          <cell r="P498" t="str">
            <v>796</v>
          </cell>
          <cell r="Q498" t="str">
            <v>штука</v>
          </cell>
          <cell r="R498">
            <v>14</v>
          </cell>
          <cell r="S498">
            <v>224700</v>
          </cell>
          <cell r="T498">
            <v>3145800</v>
          </cell>
          <cell r="U498">
            <v>3523296.0000000005</v>
          </cell>
          <cell r="W498">
            <v>2017</v>
          </cell>
        </row>
        <row r="499">
          <cell r="A499" t="str">
            <v>312 Т</v>
          </cell>
          <cell r="B499" t="str">
            <v>ТОО СП "КазГерМунай"</v>
          </cell>
          <cell r="C499" t="str">
            <v>25.73.30.300.000.02.0796.000000000000</v>
          </cell>
          <cell r="D499" t="str">
            <v>Ключ</v>
          </cell>
          <cell r="E499" t="str">
            <v xml:space="preserve">газовый, </v>
          </cell>
          <cell r="F499" t="str">
            <v>Ключ газовый №2</v>
          </cell>
          <cell r="G499" t="str">
            <v>ЦП</v>
          </cell>
          <cell r="H499">
            <v>0</v>
          </cell>
          <cell r="I499">
            <v>430000000</v>
          </cell>
          <cell r="J499" t="str">
            <v>Кызылординская обл. г. Кызылорда, пгт. Тасбугет, ул. Амангельды 100</v>
          </cell>
          <cell r="K499" t="str">
            <v>Ноябрь, декабрь 2016</v>
          </cell>
          <cell r="L499" t="str">
            <v>Кызылординская обл., м/р "Акшабулак", склад "КГМ"</v>
          </cell>
          <cell r="M499" t="str">
            <v>DDP</v>
          </cell>
          <cell r="N499" t="str">
            <v>В течение 90 дней</v>
          </cell>
          <cell r="O499" t="str">
            <v>авансовый платеж-0%, оставшаяся часть в течении 30 рабочих дней с момента подписания акта приема-передачи поставленных товаров</v>
          </cell>
          <cell r="P499" t="str">
            <v>796</v>
          </cell>
          <cell r="Q499" t="str">
            <v>штука</v>
          </cell>
          <cell r="R499">
            <v>4</v>
          </cell>
          <cell r="S499">
            <v>8450.3250000000007</v>
          </cell>
          <cell r="T499">
            <v>33801.300000000003</v>
          </cell>
          <cell r="U499">
            <v>37857.456000000006</v>
          </cell>
          <cell r="W499">
            <v>2017</v>
          </cell>
        </row>
        <row r="500">
          <cell r="A500" t="str">
            <v>313 Т</v>
          </cell>
          <cell r="B500" t="str">
            <v>ТОО СП "КазГерМунай"</v>
          </cell>
          <cell r="C500" t="str">
            <v>25.73.30.300.000.02.0796.000000000000</v>
          </cell>
          <cell r="D500" t="str">
            <v>Ключ</v>
          </cell>
          <cell r="E500" t="str">
            <v xml:space="preserve">газовый, </v>
          </cell>
          <cell r="F500" t="str">
            <v>Ключ газовый №3</v>
          </cell>
          <cell r="G500" t="str">
            <v>ЦП</v>
          </cell>
          <cell r="H500">
            <v>0</v>
          </cell>
          <cell r="I500">
            <v>430000000</v>
          </cell>
          <cell r="J500" t="str">
            <v>Кызылординская обл. г. Кызылорда, пгт. Тасбугет, ул. Амангельды 100</v>
          </cell>
          <cell r="K500" t="str">
            <v>Ноябрь, декабрь 2016</v>
          </cell>
          <cell r="L500" t="str">
            <v>Кызылординская обл., м/р "Акшабулак", склад "КГМ"</v>
          </cell>
          <cell r="M500" t="str">
            <v>DDP</v>
          </cell>
          <cell r="N500" t="str">
            <v>В течение 90 дней</v>
          </cell>
          <cell r="O500" t="str">
            <v>авансовый платеж-0%, оставшаяся часть в течении 30 рабочих дней с момента подписания акта приема-передачи поставленных товаров</v>
          </cell>
          <cell r="P500" t="str">
            <v>796</v>
          </cell>
          <cell r="Q500" t="str">
            <v>штука</v>
          </cell>
          <cell r="R500">
            <v>4</v>
          </cell>
          <cell r="S500">
            <v>15033.5</v>
          </cell>
          <cell r="T500">
            <v>60134</v>
          </cell>
          <cell r="U500">
            <v>67350.080000000002</v>
          </cell>
          <cell r="W500">
            <v>2017</v>
          </cell>
        </row>
        <row r="501">
          <cell r="A501" t="str">
            <v>314 Т</v>
          </cell>
          <cell r="B501" t="str">
            <v>ТОО СП "КазГерМунай"</v>
          </cell>
          <cell r="C501" t="str">
            <v>25.73.30.300.000.02.0796.000000000000</v>
          </cell>
          <cell r="D501" t="str">
            <v>Ключ</v>
          </cell>
          <cell r="E501" t="str">
            <v xml:space="preserve">газовый, </v>
          </cell>
          <cell r="F501" t="str">
            <v>Ключ газовый №5</v>
          </cell>
          <cell r="G501" t="str">
            <v>ЦП</v>
          </cell>
          <cell r="H501">
            <v>0</v>
          </cell>
          <cell r="I501">
            <v>430000000</v>
          </cell>
          <cell r="J501" t="str">
            <v>Кызылординская обл. г. Кызылорда, пгт. Тасбугет, ул. Амангельды 100</v>
          </cell>
          <cell r="K501" t="str">
            <v>Ноябрь, декабрь 2016</v>
          </cell>
          <cell r="L501" t="str">
            <v>Кызылординская обл., м/р "Акшабулак", склад "КГМ"</v>
          </cell>
          <cell r="M501" t="str">
            <v>DDP</v>
          </cell>
          <cell r="N501" t="str">
            <v>В течение 90 дней</v>
          </cell>
          <cell r="O501" t="str">
            <v>авансовый платеж-0%, оставшаяся часть в течении 30 рабочих дней с момента подписания акта приема-передачи поставленных товаров</v>
          </cell>
          <cell r="P501" t="str">
            <v>796</v>
          </cell>
          <cell r="Q501" t="str">
            <v>штука</v>
          </cell>
          <cell r="R501">
            <v>4</v>
          </cell>
          <cell r="S501">
            <v>17767.350000000002</v>
          </cell>
          <cell r="T501">
            <v>71069.400000000009</v>
          </cell>
          <cell r="U501">
            <v>79597.728000000017</v>
          </cell>
          <cell r="W501">
            <v>2017</v>
          </cell>
        </row>
        <row r="502">
          <cell r="A502" t="str">
            <v>315 Т</v>
          </cell>
          <cell r="B502" t="str">
            <v>ТОО СП "КазГерМунай"</v>
          </cell>
          <cell r="C502" t="str">
            <v>25.73.30.300.002.00.0704.000000000000</v>
          </cell>
          <cell r="D502" t="str">
            <v>Набор ключей</v>
          </cell>
          <cell r="E502" t="str">
            <v>для винтов с внутренним шестигранником, ГОСТ 11737-93</v>
          </cell>
          <cell r="F502" t="str">
            <v>Набор комбинированных ключей, 10-32мм, 12 предметов. Для работы с шестигранными крепежами.</v>
          </cell>
          <cell r="G502" t="str">
            <v>ЦП</v>
          </cell>
          <cell r="H502">
            <v>0</v>
          </cell>
          <cell r="I502">
            <v>430000000</v>
          </cell>
          <cell r="J502" t="str">
            <v>Кызылординская обл. г. Кызылорда, пгт. Тасбугет, ул. Амангельды 100</v>
          </cell>
          <cell r="K502" t="str">
            <v>Ноябрь, декабрь 2016</v>
          </cell>
          <cell r="L502" t="str">
            <v>Кызылординская обл., м/р "Акшабулак", склад "КГМ"</v>
          </cell>
          <cell r="M502" t="str">
            <v>DDP</v>
          </cell>
          <cell r="N502" t="str">
            <v>В течение 90 дней</v>
          </cell>
          <cell r="O502" t="str">
            <v>авансовый платеж-0%, оставшаяся часть в течении 30 рабочих дней с момента подписания акта приема-передачи поставленных товаров</v>
          </cell>
          <cell r="P502">
            <v>704</v>
          </cell>
          <cell r="Q502" t="str">
            <v>Набор</v>
          </cell>
          <cell r="R502">
            <v>8</v>
          </cell>
          <cell r="S502">
            <v>108337.5</v>
          </cell>
          <cell r="T502">
            <v>0</v>
          </cell>
          <cell r="U502">
            <v>0</v>
          </cell>
          <cell r="W502">
            <v>2017</v>
          </cell>
        </row>
        <row r="503">
          <cell r="A503" t="str">
            <v>315-1 Т</v>
          </cell>
          <cell r="B503" t="str">
            <v>ТОО СП "КазГерМунай"</v>
          </cell>
          <cell r="C503" t="str">
            <v>25.73.30.300.002.00.0704.000000000000</v>
          </cell>
          <cell r="D503" t="str">
            <v>Набор ключей</v>
          </cell>
          <cell r="E503" t="str">
            <v>для винтов с внутренним шестигранником, ГОСТ 11737-93</v>
          </cell>
          <cell r="F503" t="str">
            <v>Набор комбинированных ключей, 10-32мм, 12 предметов. Для работы с шестигранными крепежами.</v>
          </cell>
          <cell r="G503" t="str">
            <v>ЦП</v>
          </cell>
          <cell r="H503">
            <v>0</v>
          </cell>
          <cell r="I503">
            <v>430000000</v>
          </cell>
          <cell r="J503" t="str">
            <v>Кызылординская обл. г. Кызылорда, пгт. Тасбугет, ул. Амангельды 100</v>
          </cell>
          <cell r="K503" t="str">
            <v>Январь, Февраль</v>
          </cell>
          <cell r="L503" t="str">
            <v>Кызылординская обл., м/р "Акшабулак", склад "КГМ"</v>
          </cell>
          <cell r="M503" t="str">
            <v>DDP</v>
          </cell>
          <cell r="N503" t="str">
            <v>В течение 90 дней</v>
          </cell>
          <cell r="O503" t="str">
            <v>авансовый платеж-0%, оставшаяся часть в течении 30 рабочих дней с момента подписания акта приема-передачи поставленных товаров</v>
          </cell>
          <cell r="P503">
            <v>704</v>
          </cell>
          <cell r="Q503" t="str">
            <v>Набор</v>
          </cell>
          <cell r="R503">
            <v>8</v>
          </cell>
          <cell r="S503">
            <v>108337.5</v>
          </cell>
          <cell r="T503">
            <v>866700</v>
          </cell>
          <cell r="U503">
            <v>970704.00000000012</v>
          </cell>
          <cell r="W503">
            <v>2017</v>
          </cell>
          <cell r="X503" t="str">
            <v>11;</v>
          </cell>
        </row>
        <row r="504">
          <cell r="A504" t="str">
            <v>316 Т</v>
          </cell>
          <cell r="B504" t="str">
            <v>ТОО СП "КазГерМунай"</v>
          </cell>
          <cell r="C504" t="str">
            <v>25.73.30.630.001.00.0704.000000000000</v>
          </cell>
          <cell r="D504" t="str">
            <v>Набор отверток</v>
          </cell>
          <cell r="E504" t="str">
            <v>универсальный</v>
          </cell>
          <cell r="F504" t="str">
            <v>Набор отверток в коробке, не менее 6 предметов. Код 068 480 049</v>
          </cell>
          <cell r="G504" t="str">
            <v>ЦП</v>
          </cell>
          <cell r="H504">
            <v>0</v>
          </cell>
          <cell r="I504">
            <v>430000000</v>
          </cell>
          <cell r="J504" t="str">
            <v>Кызылординская обл. г. Кызылорда, пгт. Тасбугет, ул. Амангельды 100</v>
          </cell>
          <cell r="K504" t="str">
            <v>Ноябрь, декабрь 2016</v>
          </cell>
          <cell r="L504" t="str">
            <v>Кызылординская обл., м/р "Акшабулак", склад "КГМ"</v>
          </cell>
          <cell r="M504" t="str">
            <v>DDP</v>
          </cell>
          <cell r="N504" t="str">
            <v>В течение 90 дней</v>
          </cell>
          <cell r="O504" t="str">
            <v>авансовый платеж-0%, оставшаяся часть в течении 30 рабочих дней с момента подписания акта приема-передачи поставленных товаров</v>
          </cell>
          <cell r="P504">
            <v>704</v>
          </cell>
          <cell r="Q504" t="str">
            <v>Набор</v>
          </cell>
          <cell r="R504">
            <v>3</v>
          </cell>
          <cell r="S504">
            <v>23968</v>
          </cell>
          <cell r="T504">
            <v>0</v>
          </cell>
          <cell r="U504">
            <v>0</v>
          </cell>
          <cell r="W504">
            <v>2017</v>
          </cell>
        </row>
        <row r="505">
          <cell r="A505" t="str">
            <v>316-1 Т</v>
          </cell>
          <cell r="B505" t="str">
            <v>ТОО СП "КазГерМунай"</v>
          </cell>
          <cell r="C505" t="str">
            <v>25.73.30.630.001.00.0704.000000000000</v>
          </cell>
          <cell r="D505" t="str">
            <v>Набор отверток</v>
          </cell>
          <cell r="E505" t="str">
            <v>универсальный</v>
          </cell>
          <cell r="F505" t="str">
            <v>Набор отверток в коробке, не менее 6 предметов. Код 068 480 049</v>
          </cell>
          <cell r="G505" t="str">
            <v>ЦП</v>
          </cell>
          <cell r="H505">
            <v>0</v>
          </cell>
          <cell r="I505">
            <v>430000000</v>
          </cell>
          <cell r="J505" t="str">
            <v>Кызылординская обл. г. Кызылорда, пгт. Тасбугет, ул. Амангельды 100</v>
          </cell>
          <cell r="K505" t="str">
            <v>Январь, Февраль</v>
          </cell>
          <cell r="L505" t="str">
            <v>Кызылординская обл., м/р "Акшабулак", склад "КГМ"</v>
          </cell>
          <cell r="M505" t="str">
            <v>DDP</v>
          </cell>
          <cell r="N505" t="str">
            <v>В течение 90 дней</v>
          </cell>
          <cell r="O505" t="str">
            <v>авансовый платеж-0%, оставшаяся часть в течении 30 рабочих дней с момента подписания акта приема-передачи поставленных товаров</v>
          </cell>
          <cell r="P505">
            <v>704</v>
          </cell>
          <cell r="Q505" t="str">
            <v>Набор</v>
          </cell>
          <cell r="R505">
            <v>3</v>
          </cell>
          <cell r="S505">
            <v>23968</v>
          </cell>
          <cell r="T505">
            <v>71904</v>
          </cell>
          <cell r="U505">
            <v>80532.48000000001</v>
          </cell>
          <cell r="W505">
            <v>2017</v>
          </cell>
          <cell r="X505" t="str">
            <v>11;</v>
          </cell>
        </row>
        <row r="506">
          <cell r="A506" t="str">
            <v>317 Т</v>
          </cell>
          <cell r="B506" t="str">
            <v>ТОО СП "КазГерМунай"</v>
          </cell>
          <cell r="C506" t="str">
            <v>25.73.30.630.001.00.0704.000000000000</v>
          </cell>
          <cell r="D506" t="str">
            <v>Набор отверток</v>
          </cell>
          <cell r="E506" t="str">
            <v>универсальный</v>
          </cell>
          <cell r="F506" t="str">
            <v>Набор отверток с ударным наконечником. Код 062 208 006</v>
          </cell>
          <cell r="G506" t="str">
            <v>ЦП</v>
          </cell>
          <cell r="H506">
            <v>0</v>
          </cell>
          <cell r="I506">
            <v>430000000</v>
          </cell>
          <cell r="J506" t="str">
            <v>Кызылординская обл. г. Кызылорда, пгт. Тасбугет, ул. Амангельды 100</v>
          </cell>
          <cell r="K506" t="str">
            <v>Ноябрь, декабрь 2016</v>
          </cell>
          <cell r="L506" t="str">
            <v>Кызылординская обл., м/р "Акшабулак", склад "КГМ"</v>
          </cell>
          <cell r="M506" t="str">
            <v>DDP</v>
          </cell>
          <cell r="N506" t="str">
            <v>В течение 90 дней</v>
          </cell>
          <cell r="O506" t="str">
            <v>авансовый платеж-0%, оставшаяся часть в течении 30 рабочих дней с момента подписания акта приема-передачи поставленных товаров</v>
          </cell>
          <cell r="P506">
            <v>704</v>
          </cell>
          <cell r="Q506" t="str">
            <v>Набор</v>
          </cell>
          <cell r="R506">
            <v>1</v>
          </cell>
          <cell r="S506">
            <v>23968</v>
          </cell>
          <cell r="T506">
            <v>0</v>
          </cell>
          <cell r="U506">
            <v>0</v>
          </cell>
          <cell r="W506">
            <v>2017</v>
          </cell>
        </row>
        <row r="507">
          <cell r="A507" t="str">
            <v>317-1 Т</v>
          </cell>
          <cell r="B507" t="str">
            <v>ТОО СП "КазГерМунай"</v>
          </cell>
          <cell r="C507" t="str">
            <v>25.73.30.630.001.00.0704.000000000000</v>
          </cell>
          <cell r="D507" t="str">
            <v>Набор отверток</v>
          </cell>
          <cell r="E507" t="str">
            <v>универсальный</v>
          </cell>
          <cell r="F507" t="str">
            <v>Набор отверток с ударным наконечником. Код 062 208 006</v>
          </cell>
          <cell r="G507" t="str">
            <v>ЦП</v>
          </cell>
          <cell r="H507">
            <v>0</v>
          </cell>
          <cell r="I507">
            <v>430000000</v>
          </cell>
          <cell r="J507" t="str">
            <v>Кызылординская обл. г. Кызылорда, пгт. Тасбугет, ул. Амангельды 100</v>
          </cell>
          <cell r="K507" t="str">
            <v>Январь, Февраль</v>
          </cell>
          <cell r="L507" t="str">
            <v>Кызылординская обл., м/р "Акшабулак", склад "КГМ"</v>
          </cell>
          <cell r="M507" t="str">
            <v>DDP</v>
          </cell>
          <cell r="N507" t="str">
            <v>В течение 90 дней</v>
          </cell>
          <cell r="O507" t="str">
            <v>авансовый платеж-0%, оставшаяся часть в течении 30 рабочих дней с момента подписания акта приема-передачи поставленных товаров</v>
          </cell>
          <cell r="P507">
            <v>704</v>
          </cell>
          <cell r="Q507" t="str">
            <v>Набор</v>
          </cell>
          <cell r="R507">
            <v>1</v>
          </cell>
          <cell r="S507">
            <v>23968</v>
          </cell>
          <cell r="T507">
            <v>23968</v>
          </cell>
          <cell r="U507">
            <v>26844.160000000003</v>
          </cell>
          <cell r="W507">
            <v>2017</v>
          </cell>
          <cell r="X507" t="str">
            <v>11;</v>
          </cell>
        </row>
        <row r="508">
          <cell r="A508" t="str">
            <v>318 Т</v>
          </cell>
          <cell r="B508" t="str">
            <v>ТОО СП "КазГерМунай"</v>
          </cell>
          <cell r="C508" t="str">
            <v>25.73.30.300.002.00.0704.000000000000</v>
          </cell>
          <cell r="D508" t="str">
            <v>Набор ключей</v>
          </cell>
          <cell r="E508" t="str">
            <v>для винтов с внутренним шестигранником, ГОСТ 11737-93</v>
          </cell>
          <cell r="F508" t="str">
            <v xml:space="preserve">Чемодан инструментальный с набором ключей Steckschlüsselsatz 1/4"-1/2" Art.-Nr. 4000 820223  (69 предметов) </v>
          </cell>
          <cell r="G508" t="str">
            <v>ЦП</v>
          </cell>
          <cell r="H508">
            <v>0</v>
          </cell>
          <cell r="I508">
            <v>430000000</v>
          </cell>
          <cell r="J508" t="str">
            <v>Кызылординская обл. г. Кызылорда, пгт. Тасбугет, ул. Амангельды 100</v>
          </cell>
          <cell r="K508" t="str">
            <v>Ноябрь, декабрь 2016</v>
          </cell>
          <cell r="L508" t="str">
            <v>Кызылординская обл., м/р "Акшабулак", склад "КГМ"</v>
          </cell>
          <cell r="M508" t="str">
            <v>DDP</v>
          </cell>
          <cell r="N508" t="str">
            <v>В течение 90 дней</v>
          </cell>
          <cell r="O508" t="str">
            <v>авансовый платеж-0%, оставшаяся часть в течении 30 рабочих дней с момента подписания акта приема-передачи поставленных товаров</v>
          </cell>
          <cell r="P508" t="str">
            <v>839</v>
          </cell>
          <cell r="Q508" t="str">
            <v>Комплект</v>
          </cell>
          <cell r="R508">
            <v>1</v>
          </cell>
          <cell r="S508">
            <v>36112.5</v>
          </cell>
          <cell r="T508">
            <v>0</v>
          </cell>
          <cell r="U508">
            <v>0</v>
          </cell>
          <cell r="W508">
            <v>2017</v>
          </cell>
        </row>
        <row r="509">
          <cell r="A509" t="str">
            <v>318-1 Т</v>
          </cell>
          <cell r="B509" t="str">
            <v>ТОО СП "КазГерМунай"</v>
          </cell>
          <cell r="C509" t="str">
            <v>25.73.30.300.002.00.0704.000000000000</v>
          </cell>
          <cell r="D509" t="str">
            <v>Набор ключей</v>
          </cell>
          <cell r="E509" t="str">
            <v>для винтов с внутренним шестигранником, ГОСТ 11737-93</v>
          </cell>
          <cell r="F509" t="str">
            <v xml:space="preserve">Чемодан инструментальный с набором ключей Steckschlüsselsatz 1/4"-1/2" Art.-Nr. 4000 820223  (69 предметов) </v>
          </cell>
          <cell r="G509" t="str">
            <v>ЦП</v>
          </cell>
          <cell r="H509">
            <v>0</v>
          </cell>
          <cell r="I509">
            <v>430000000</v>
          </cell>
          <cell r="J509" t="str">
            <v>Кызылординская обл. г. Кызылорда, пгт. Тасбугет, ул. Амангельды 100</v>
          </cell>
          <cell r="K509" t="str">
            <v>Январь, Февраль</v>
          </cell>
          <cell r="L509" t="str">
            <v>Кызылординская обл., м/р "Акшабулак", склад "КГМ"</v>
          </cell>
          <cell r="M509" t="str">
            <v>DDP</v>
          </cell>
          <cell r="N509" t="str">
            <v>В течение 90 дней</v>
          </cell>
          <cell r="O509" t="str">
            <v>авансовый платеж-0%, оставшаяся часть в течении 30 рабочих дней с момента подписания акта приема-передачи поставленных товаров</v>
          </cell>
          <cell r="P509" t="str">
            <v>839</v>
          </cell>
          <cell r="Q509" t="str">
            <v>Комплект</v>
          </cell>
          <cell r="R509">
            <v>1</v>
          </cell>
          <cell r="S509">
            <v>36112.5</v>
          </cell>
          <cell r="T509">
            <v>0</v>
          </cell>
          <cell r="U509">
            <v>0</v>
          </cell>
          <cell r="W509">
            <v>2017</v>
          </cell>
          <cell r="X509" t="str">
            <v>11;</v>
          </cell>
        </row>
        <row r="510">
          <cell r="A510" t="str">
            <v>318-2 Т</v>
          </cell>
          <cell r="B510" t="str">
            <v>ТОО СП "КазГерМунай"</v>
          </cell>
          <cell r="C510" t="str">
            <v>25.73.30.300.002.00.0704.000000000000</v>
          </cell>
          <cell r="D510" t="str">
            <v>Набор ключей</v>
          </cell>
          <cell r="E510" t="str">
            <v>для винтов с внутренним шестигранником, ГОСТ 11737-93</v>
          </cell>
          <cell r="F510" t="str">
            <v xml:space="preserve">Чемодан инструментальный с набором ключей Steckschlüsselsatz 1/4"-1/2" Art.-Nr. 4000 820223  (69 предметов) </v>
          </cell>
          <cell r="G510" t="str">
            <v>ЭЦПП</v>
          </cell>
          <cell r="H510">
            <v>0</v>
          </cell>
          <cell r="I510">
            <v>430000000</v>
          </cell>
          <cell r="J510" t="str">
            <v>Кызылординская обл. г. Кызылорда, пгт. Тасбугет, ул. Амангельды 100</v>
          </cell>
          <cell r="K510" t="str">
            <v>август, сентябрь</v>
          </cell>
          <cell r="L510" t="str">
            <v>Кызылординская обл., м/р "Акшабулак", склад "КГМ"</v>
          </cell>
          <cell r="M510" t="str">
            <v>DDP</v>
          </cell>
          <cell r="N510" t="str">
            <v>В течение 90 дней</v>
          </cell>
          <cell r="O510" t="str">
            <v>авансовый платеж-0%, оставшаяся часть в течении 30 рабочих дней с момента подписания акта приема-передачи поставленных товаров</v>
          </cell>
          <cell r="P510" t="str">
            <v>839</v>
          </cell>
          <cell r="Q510" t="str">
            <v>Комплект</v>
          </cell>
          <cell r="R510">
            <v>1</v>
          </cell>
          <cell r="S510">
            <v>120243.75</v>
          </cell>
          <cell r="T510">
            <v>120243.75</v>
          </cell>
          <cell r="U510">
            <v>134673</v>
          </cell>
          <cell r="W510">
            <v>2017</v>
          </cell>
          <cell r="X510" t="str">
            <v>11;19;20;21 Кор.3</v>
          </cell>
        </row>
        <row r="511">
          <cell r="A511" t="str">
            <v>319 Т</v>
          </cell>
          <cell r="B511" t="str">
            <v>ТОО СП "КазГерМунай"</v>
          </cell>
          <cell r="C511" t="str">
            <v>25.73.30.370.002.00.0704.000000000000</v>
          </cell>
          <cell r="D511" t="str">
            <v>Набор головок</v>
          </cell>
          <cell r="E511" t="str">
            <v>тип А, с внутренним шестигранным зевом, размер 3,2-80 мм, ГОСТ 25604-83</v>
          </cell>
          <cell r="F511" t="str">
            <v>Набор головок 22-50 мм GEDORE.Artikel-Nr.4000 820606</v>
          </cell>
          <cell r="G511" t="str">
            <v>ЦП</v>
          </cell>
          <cell r="H511">
            <v>0</v>
          </cell>
          <cell r="I511">
            <v>430000000</v>
          </cell>
          <cell r="J511" t="str">
            <v>Кызылординская обл. г. Кызылорда, пгт. Тасбугет, ул. Амангельды 100</v>
          </cell>
          <cell r="K511" t="str">
            <v>Ноябрь, декабрь 2016</v>
          </cell>
          <cell r="L511" t="str">
            <v>Кызылординская обл., м/р "Акшабулак", склад "КГМ"</v>
          </cell>
          <cell r="M511" t="str">
            <v>DDP</v>
          </cell>
          <cell r="N511" t="str">
            <v>В течение 90 дней</v>
          </cell>
          <cell r="O511" t="str">
            <v>авансовый платеж-0%, оставшаяся часть в течении 30 рабочих дней с момента подписания акта приема-передачи поставленных товаров</v>
          </cell>
          <cell r="P511" t="str">
            <v>839</v>
          </cell>
          <cell r="Q511" t="str">
            <v>Комплект</v>
          </cell>
          <cell r="R511">
            <v>1</v>
          </cell>
          <cell r="S511">
            <v>58213.350000000006</v>
          </cell>
          <cell r="T511">
            <v>58213.350000000006</v>
          </cell>
          <cell r="U511">
            <v>65198.952000000012</v>
          </cell>
          <cell r="W511">
            <v>2017</v>
          </cell>
        </row>
        <row r="512">
          <cell r="A512" t="str">
            <v>320 Т</v>
          </cell>
          <cell r="B512" t="str">
            <v>ТОО СП "КазГерМунай"</v>
          </cell>
          <cell r="C512" t="str">
            <v>24.45.30.259.002.00.0839.000000000000</v>
          </cell>
          <cell r="D512" t="str">
            <v>Комплект протектора</v>
          </cell>
          <cell r="E512" t="str">
            <v>для защиты от коррозии, магниевый, подвесной, в комплекте протектор, контактный стержень, контактная втулка, изолирующий экран</v>
          </cell>
          <cell r="F512" t="str">
            <v>Протектор ПРМ - 20 из магниевого сплава  марки МП-1 в комплекте</v>
          </cell>
          <cell r="G512" t="str">
            <v>ЦП</v>
          </cell>
          <cell r="H512">
            <v>0</v>
          </cell>
          <cell r="I512">
            <v>430000000</v>
          </cell>
          <cell r="J512" t="str">
            <v>Кызылординская обл. г. Кызылорда, пгт. Тасбугет, ул. Амангельды 100</v>
          </cell>
          <cell r="K512" t="str">
            <v>Ноябрь, декабрь 2016</v>
          </cell>
          <cell r="L512" t="str">
            <v>Кызылординская обл., м/р "Акшабулак", склад "КГМ"</v>
          </cell>
          <cell r="M512" t="str">
            <v>DDP</v>
          </cell>
          <cell r="N512" t="str">
            <v>В течение 90 дней</v>
          </cell>
          <cell r="O512" t="str">
            <v>авансовый платеж-0%, оставшаяся часть в течении 30 рабочих дней с момента подписания акта приема-передачи поставленных товаров</v>
          </cell>
          <cell r="P512" t="str">
            <v>839</v>
          </cell>
          <cell r="Q512" t="str">
            <v>Комплект</v>
          </cell>
          <cell r="R512">
            <v>91</v>
          </cell>
          <cell r="S512">
            <v>40734.9</v>
          </cell>
          <cell r="T512">
            <v>3706875.9</v>
          </cell>
          <cell r="U512">
            <v>4151701.0080000004</v>
          </cell>
          <cell r="W512">
            <v>2017</v>
          </cell>
        </row>
        <row r="513">
          <cell r="A513" t="str">
            <v>321 Т</v>
          </cell>
          <cell r="B513" t="str">
            <v>ТОО СП "КазГерМунай"</v>
          </cell>
          <cell r="C513" t="str">
            <v>25.73.40.190.002.00.0796.000000000000</v>
          </cell>
          <cell r="D513" t="str">
            <v>Рулетка</v>
          </cell>
          <cell r="E513" t="str">
            <v xml:space="preserve"> длина 5 м</v>
          </cell>
          <cell r="F513" t="str">
            <v>Рулетка лотовая РЛ-20-Н-ПХП состоит из открытого металлического корпуса, металлической измерительной ленты с грузом на вытяжном конце.
Способ нанесения делений и надписей - глубокое химическое травление.</v>
          </cell>
          <cell r="G513" t="str">
            <v>ЦП</v>
          </cell>
          <cell r="H513">
            <v>0</v>
          </cell>
          <cell r="I513">
            <v>430000000</v>
          </cell>
          <cell r="J513" t="str">
            <v>Кызылординская обл. г. Кызылорда, пгт. Тасбугет, ул. Амангельды 100</v>
          </cell>
          <cell r="K513" t="str">
            <v>Ноябрь, декабрь 2016</v>
          </cell>
          <cell r="L513" t="str">
            <v>Кызылординская обл., м/р "Акшабулак", склад "КГМ"</v>
          </cell>
          <cell r="M513" t="str">
            <v>DDP</v>
          </cell>
          <cell r="N513" t="str">
            <v>В течение 90 дней</v>
          </cell>
          <cell r="O513" t="str">
            <v>авансовый платеж-0%, оставшаяся часть в течении 30 рабочих дней с момента подписания акта приема-передачи поставленных товаров</v>
          </cell>
          <cell r="P513" t="str">
            <v>796</v>
          </cell>
          <cell r="Q513" t="str">
            <v>штука</v>
          </cell>
          <cell r="R513">
            <v>10</v>
          </cell>
          <cell r="S513">
            <v>12840</v>
          </cell>
          <cell r="T513">
            <v>0</v>
          </cell>
          <cell r="U513">
            <v>0</v>
          </cell>
          <cell r="W513">
            <v>2017</v>
          </cell>
        </row>
        <row r="514">
          <cell r="A514" t="str">
            <v>321-1 Т</v>
          </cell>
          <cell r="B514" t="str">
            <v>ТОО СП "КазГерМунай"</v>
          </cell>
          <cell r="C514" t="str">
            <v>25.73.40.190.002.00.0796.000000000000</v>
          </cell>
          <cell r="D514" t="str">
            <v>Рулетка</v>
          </cell>
          <cell r="E514" t="str">
            <v xml:space="preserve"> длина 5 м</v>
          </cell>
          <cell r="F514" t="str">
            <v>Рулетка лотовая РЛ-20-Н-ПХП состоит из открытого металлического корпуса, металлической измерительной ленты с грузом на вытяжном конце.
Способ нанесения делений и надписей - глубокое химическое травление.</v>
          </cell>
          <cell r="G514" t="str">
            <v>ЦП</v>
          </cell>
          <cell r="H514">
            <v>0</v>
          </cell>
          <cell r="I514">
            <v>430000000</v>
          </cell>
          <cell r="J514" t="str">
            <v>Кызылординская обл. г. Кызылорда, пгт. Тасбугет, ул. Амангельды 100</v>
          </cell>
          <cell r="K514" t="str">
            <v>Январь, Февраль</v>
          </cell>
          <cell r="L514" t="str">
            <v>Кызылординская обл., м/р "Акшабулак", склад "КГМ"</v>
          </cell>
          <cell r="M514" t="str">
            <v>DDP</v>
          </cell>
          <cell r="N514" t="str">
            <v>В течение 90 дней</v>
          </cell>
          <cell r="O514" t="str">
            <v>авансовый платеж-0%, оставшаяся часть в течении 30 рабочих дней с момента подписания акта приема-передачи поставленных товаров</v>
          </cell>
          <cell r="P514" t="str">
            <v>796</v>
          </cell>
          <cell r="Q514" t="str">
            <v>штука</v>
          </cell>
          <cell r="R514">
            <v>10</v>
          </cell>
          <cell r="S514">
            <v>12840</v>
          </cell>
          <cell r="T514">
            <v>0</v>
          </cell>
          <cell r="U514">
            <v>0</v>
          </cell>
          <cell r="W514">
            <v>2017</v>
          </cell>
          <cell r="X514" t="str">
            <v>11;</v>
          </cell>
        </row>
        <row r="515">
          <cell r="A515" t="str">
            <v>321-2 Т</v>
          </cell>
          <cell r="B515" t="str">
            <v>ТОО СП "КазГерМунай"</v>
          </cell>
          <cell r="C515" t="str">
            <v>25.73.40.190.002.00.0796.000000000000</v>
          </cell>
          <cell r="D515" t="str">
            <v>Рулетка</v>
          </cell>
          <cell r="E515" t="str">
            <v xml:space="preserve"> длина 5 м</v>
          </cell>
          <cell r="F515" t="str">
            <v>Рулетка лотовая РЛ-20-Н-ПХП состоит из открытого металлического корпуса, металлической измерительной ленты с грузом на вытяжном конце.
Способ нанесения делений и надписей - глубокое химическое травление.</v>
          </cell>
          <cell r="G515" t="str">
            <v>ЭЦПП</v>
          </cell>
          <cell r="H515">
            <v>0</v>
          </cell>
          <cell r="I515">
            <v>430000000</v>
          </cell>
          <cell r="J515" t="str">
            <v>Кызылординская обл. г. Кызылорда, пгт. Тасбугет, ул. Амангельды 100</v>
          </cell>
          <cell r="K515" t="str">
            <v>август, сентябрь</v>
          </cell>
          <cell r="L515" t="str">
            <v>Кызылординская обл., м/р "Акшабулак", склад "КГМ"</v>
          </cell>
          <cell r="M515" t="str">
            <v>DDP</v>
          </cell>
          <cell r="N515" t="str">
            <v>В течение 90 дней</v>
          </cell>
          <cell r="O515" t="str">
            <v>авансовый платеж-0%, оставшаяся часть в течении 30 рабочих дней с момента подписания акта приема-передачи поставленных товаров</v>
          </cell>
          <cell r="P515" t="str">
            <v>796</v>
          </cell>
          <cell r="Q515" t="str">
            <v>штука</v>
          </cell>
          <cell r="R515">
            <v>6</v>
          </cell>
          <cell r="S515">
            <v>53000</v>
          </cell>
          <cell r="T515">
            <v>318000</v>
          </cell>
          <cell r="U515">
            <v>356160.00000000006</v>
          </cell>
          <cell r="W515">
            <v>2017</v>
          </cell>
          <cell r="X515" t="str">
            <v>11;18;19;20;21 Кор.3</v>
          </cell>
        </row>
        <row r="516">
          <cell r="A516" t="str">
            <v>322 Т</v>
          </cell>
          <cell r="B516" t="str">
            <v>ТОО СП "КазГерМунай"</v>
          </cell>
          <cell r="C516" t="str">
            <v>28.13.14.300.000.01.0796.000000000000</v>
          </cell>
          <cell r="D516" t="str">
            <v>Насос</v>
          </cell>
          <cell r="E516" t="str">
            <v>вихревой, тип ВК 1/16, консольный</v>
          </cell>
          <cell r="F516" t="str">
            <v>Насос консольный Q= 20 m3/ч в комплекте с электродвигателем, Напор - 20 м. для откачки конденсата с факела низкого давления Р4701/02KSB тип: EUROCPK 40-160 (или аналог) 
P-Nr   5-N48-570511/3
20 m3/h      H-20m
n= 2880 об/мин
двигатель:
взрывозащищенного исполнения</v>
          </cell>
          <cell r="G516" t="str">
            <v>ОТП</v>
          </cell>
          <cell r="H516">
            <v>0</v>
          </cell>
          <cell r="I516">
            <v>430000000</v>
          </cell>
          <cell r="J516" t="str">
            <v>Кызылординская обл. г. Кызылорда, пгт. Тасбугет, ул. Амангельды 100</v>
          </cell>
          <cell r="K516" t="str">
            <v>Ноябрь, декабрь 2016</v>
          </cell>
          <cell r="L516" t="str">
            <v>Кызылординская обл., м/р "Акшабулак", склад "КГМ"</v>
          </cell>
          <cell r="M516" t="str">
            <v>DDP</v>
          </cell>
          <cell r="N516" t="str">
            <v>В течение 90 дней</v>
          </cell>
          <cell r="O516" t="str">
            <v>авансовый платеж-0%, оставшаяся часть в течении 30 рабочих дней с момента подписания акта приема-передачи поставленных товаров</v>
          </cell>
          <cell r="P516" t="str">
            <v>796</v>
          </cell>
          <cell r="Q516" t="str">
            <v>штука</v>
          </cell>
          <cell r="R516">
            <v>1</v>
          </cell>
          <cell r="S516">
            <v>6885653.3000000007</v>
          </cell>
          <cell r="T516">
            <v>6885653.3000000007</v>
          </cell>
          <cell r="U516">
            <v>7711931.6960000014</v>
          </cell>
          <cell r="W516">
            <v>2017</v>
          </cell>
        </row>
        <row r="517">
          <cell r="A517" t="str">
            <v>323 Т</v>
          </cell>
          <cell r="B517" t="str">
            <v>ТОО СП "КазГерМунай"</v>
          </cell>
          <cell r="C517" t="str">
            <v>28.13.32.000.145.06.0796.000000000000</v>
          </cell>
          <cell r="D517" t="str">
            <v xml:space="preserve">Фильтр </v>
          </cell>
          <cell r="E517" t="str">
            <v xml:space="preserve"> масляный, для поршневого компрессора</v>
          </cell>
          <cell r="F517" t="str">
            <v>Фильтр КЭФ 0100.00 для газового компрессора ЦППН</v>
          </cell>
          <cell r="G517" t="str">
            <v>ОТП</v>
          </cell>
          <cell r="H517">
            <v>60</v>
          </cell>
          <cell r="I517">
            <v>430000000</v>
          </cell>
          <cell r="J517" t="str">
            <v>Кызылординская обл. г. Кызылорда, пгт. Тасбугет, ул. Амангельды 100</v>
          </cell>
          <cell r="K517" t="str">
            <v>Ноябрь, декабрь 2016</v>
          </cell>
          <cell r="L517" t="str">
            <v>Кызылординская обл., м/р "Акшабулак", склад "КГМ"</v>
          </cell>
          <cell r="M517" t="str">
            <v>DDP</v>
          </cell>
          <cell r="N517" t="str">
            <v>В течение 90 дней</v>
          </cell>
          <cell r="O517" t="str">
            <v>авансовый платеж-30%, оставшаяся часть в течении 30 рабочих дней с момента подписания акта приема-передачи поставленных товаров</v>
          </cell>
          <cell r="P517" t="str">
            <v>796</v>
          </cell>
          <cell r="Q517" t="str">
            <v>штука</v>
          </cell>
          <cell r="R517">
            <v>96</v>
          </cell>
          <cell r="S517">
            <v>432886.96552500007</v>
          </cell>
          <cell r="T517">
            <v>0</v>
          </cell>
          <cell r="U517">
            <v>0</v>
          </cell>
          <cell r="V517" t="str">
            <v>ТПХ</v>
          </cell>
          <cell r="W517">
            <v>2017</v>
          </cell>
          <cell r="X517" t="str">
            <v>Исключен;</v>
          </cell>
        </row>
        <row r="518">
          <cell r="A518" t="str">
            <v>324 Т</v>
          </cell>
          <cell r="B518" t="str">
            <v>ТОО СП "КазГерМунай"</v>
          </cell>
          <cell r="C518" t="str">
            <v>28.13.32.000.145.06.0796.000000000000</v>
          </cell>
          <cell r="D518" t="str">
            <v xml:space="preserve">Фильтр </v>
          </cell>
          <cell r="E518" t="str">
            <v xml:space="preserve"> масляный, для поршневого компрессора</v>
          </cell>
          <cell r="F518" t="str">
            <v>Фильтр для масла контура управления КЭФ 0100.01 для газового компрессора ЦППН</v>
          </cell>
          <cell r="G518" t="str">
            <v>ОТП</v>
          </cell>
          <cell r="H518">
            <v>60</v>
          </cell>
          <cell r="I518">
            <v>430000000</v>
          </cell>
          <cell r="J518" t="str">
            <v>Кызылординская обл. г. Кызылорда, пгт. Тасбугет, ул. Амангельды 100</v>
          </cell>
          <cell r="K518" t="str">
            <v>Ноябрь, декабрь 2016</v>
          </cell>
          <cell r="L518" t="str">
            <v>Кызылординская обл., м/р "Акшабулак", склад "КГМ"</v>
          </cell>
          <cell r="M518" t="str">
            <v>DDP</v>
          </cell>
          <cell r="N518" t="str">
            <v>В течение 90 дней</v>
          </cell>
          <cell r="O518" t="str">
            <v>авансовый платеж-30%, оставшаяся часть в течении 30 рабочих дней с момента подписания акта приема-передачи поставленных товаров</v>
          </cell>
          <cell r="P518" t="str">
            <v>796</v>
          </cell>
          <cell r="Q518" t="str">
            <v>штука</v>
          </cell>
          <cell r="R518">
            <v>48</v>
          </cell>
          <cell r="S518">
            <v>216675</v>
          </cell>
          <cell r="T518">
            <v>0</v>
          </cell>
          <cell r="U518">
            <v>0</v>
          </cell>
          <cell r="V518" t="str">
            <v>ТПХ</v>
          </cell>
          <cell r="W518">
            <v>2017</v>
          </cell>
          <cell r="X518" t="str">
            <v>Исключен;</v>
          </cell>
        </row>
        <row r="519">
          <cell r="A519" t="str">
            <v>325 Т</v>
          </cell>
          <cell r="B519" t="str">
            <v>ТОО СП "КазГерМунай"</v>
          </cell>
          <cell r="C519" t="str">
            <v>20.30.12.700.000.00.0112.000000000001</v>
          </cell>
          <cell r="D519" t="str">
            <v>Эмаль</v>
          </cell>
          <cell r="E519" t="str">
            <v>полиуретановая</v>
          </cell>
          <cell r="F519" t="str">
            <v>Автоэмаль краска белая</v>
          </cell>
          <cell r="G519" t="str">
            <v>ОИ</v>
          </cell>
          <cell r="H519">
            <v>0</v>
          </cell>
          <cell r="I519">
            <v>430000000</v>
          </cell>
          <cell r="J519" t="str">
            <v>Кызылординская обл. г. Кызылорда, пгт. Тасбугет, ул. Амангельды 100</v>
          </cell>
          <cell r="K519" t="str">
            <v>Ноябрь, декабрь 2016</v>
          </cell>
          <cell r="L519" t="str">
            <v>Кызылординская обл., м/р "Акшабулак", склад "КГМ"</v>
          </cell>
          <cell r="M519" t="str">
            <v>DDP</v>
          </cell>
          <cell r="N519" t="str">
            <v>В течение 90 дней</v>
          </cell>
          <cell r="O519" t="str">
            <v>авансовый платеж-0%, оставшаяся часть в течении 30 рабочих дней с момента подписания акта приема-передачи поставленных товаров</v>
          </cell>
          <cell r="P519">
            <v>112</v>
          </cell>
          <cell r="Q519" t="str">
            <v>Литр</v>
          </cell>
          <cell r="R519">
            <v>2</v>
          </cell>
          <cell r="S519">
            <v>2103.6200000000003</v>
          </cell>
          <cell r="T519">
            <v>0</v>
          </cell>
          <cell r="U519">
            <v>0</v>
          </cell>
          <cell r="W519">
            <v>2017</v>
          </cell>
        </row>
        <row r="520">
          <cell r="A520" t="str">
            <v>325-1 Т</v>
          </cell>
          <cell r="B520" t="str">
            <v>ТОО СП "КазГерМунай"</v>
          </cell>
          <cell r="C520" t="str">
            <v>20.30.12.700.000.00.0112.000000000001</v>
          </cell>
          <cell r="D520" t="str">
            <v>Эмаль</v>
          </cell>
          <cell r="E520" t="str">
            <v>полиуретановая</v>
          </cell>
          <cell r="F520" t="str">
            <v>Автоэмаль краска белая</v>
          </cell>
          <cell r="G520" t="str">
            <v>ОТП</v>
          </cell>
          <cell r="H520">
            <v>60</v>
          </cell>
          <cell r="I520">
            <v>430000000</v>
          </cell>
          <cell r="J520" t="str">
            <v>Кызылординская обл. г. Кызылорда, пгт. Тасбугет, ул. Амангельды 100</v>
          </cell>
          <cell r="K520" t="str">
            <v>Январь, Февраль</v>
          </cell>
          <cell r="L520" t="str">
            <v>Кызылординская обл., м/р "Акшабулак", склад "КГМ"</v>
          </cell>
          <cell r="M520" t="str">
            <v>DDP</v>
          </cell>
          <cell r="N520" t="str">
            <v>В течение 90 дней</v>
          </cell>
          <cell r="O520" t="str">
            <v>авансовый платеж-30%, оставшаяся часть в течении 30 рабочих дней с момента подписания акта приема-передачи поставленных товаров</v>
          </cell>
          <cell r="P520">
            <v>112</v>
          </cell>
          <cell r="Q520" t="str">
            <v>Литр</v>
          </cell>
          <cell r="R520">
            <v>2</v>
          </cell>
          <cell r="S520">
            <v>2103.6200000000003</v>
          </cell>
          <cell r="T520">
            <v>4207.2400000000007</v>
          </cell>
          <cell r="U520">
            <v>4712.1088000000009</v>
          </cell>
          <cell r="V520" t="str">
            <v>ТПХ</v>
          </cell>
          <cell r="W520">
            <v>2017</v>
          </cell>
          <cell r="X520" t="str">
            <v>7; 11; 15; 22;</v>
          </cell>
        </row>
        <row r="521">
          <cell r="A521" t="str">
            <v>326 Т</v>
          </cell>
          <cell r="B521" t="str">
            <v>ТОО СП "КазГерМунай"</v>
          </cell>
          <cell r="C521" t="str">
            <v>20.59.55.900.001.00.0796.000000000000</v>
          </cell>
          <cell r="D521" t="str">
            <v>Жидкость для удаления гидрофобизирующих веществ</v>
          </cell>
          <cell r="E521" t="str">
            <v>жидкий растворитель, объем тары 1 литр</v>
          </cell>
          <cell r="F521" t="str">
            <v>Растворитель для краски</v>
          </cell>
          <cell r="G521" t="str">
            <v>ЦП</v>
          </cell>
          <cell r="H521">
            <v>0</v>
          </cell>
          <cell r="I521">
            <v>430000000</v>
          </cell>
          <cell r="J521" t="str">
            <v>Кызылординская обл. г. Кызылорда, пгт. Тасбугет, ул. Амангельды 100</v>
          </cell>
          <cell r="K521" t="str">
            <v>Ноябрь, декабрь 2016</v>
          </cell>
          <cell r="L521" t="str">
            <v>Кызылординская обл., м/р "Акшабулак", склад "КГМ"</v>
          </cell>
          <cell r="M521" t="str">
            <v>DDP</v>
          </cell>
          <cell r="N521" t="str">
            <v>В течение 90 дней</v>
          </cell>
          <cell r="O521" t="str">
            <v>авансовый платеж-0%, оставшаяся часть в течении 30 рабочих дней с момента подписания акта приема-передачи поставленных товаров</v>
          </cell>
          <cell r="P521">
            <v>868</v>
          </cell>
          <cell r="Q521" t="str">
            <v>Бутылка</v>
          </cell>
          <cell r="R521">
            <v>2000</v>
          </cell>
          <cell r="S521">
            <v>1551.5</v>
          </cell>
          <cell r="T521">
            <v>3103000</v>
          </cell>
          <cell r="U521">
            <v>3475360.0000000005</v>
          </cell>
          <cell r="W521">
            <v>2017</v>
          </cell>
        </row>
        <row r="522">
          <cell r="A522" t="str">
            <v>327 Т</v>
          </cell>
          <cell r="B522" t="str">
            <v>ТОО СП "КазГерМунай"</v>
          </cell>
          <cell r="C522" t="str">
            <v>32.91.19.300.000.00.0796.000000000001</v>
          </cell>
          <cell r="D522" t="str">
            <v>Кисть малярная</v>
          </cell>
          <cell r="E522" t="str">
            <v>плоская</v>
          </cell>
          <cell r="F522" t="str">
            <v>Кисти большие для покраски</v>
          </cell>
          <cell r="G522" t="str">
            <v>ОИ</v>
          </cell>
          <cell r="H522">
            <v>0</v>
          </cell>
          <cell r="I522">
            <v>430000000</v>
          </cell>
          <cell r="J522" t="str">
            <v>Кызылординская обл. г. Кызылорда, пгт. Тасбугет, ул. Амангельды 100</v>
          </cell>
          <cell r="K522" t="str">
            <v>Ноябрь, декабрь 2016</v>
          </cell>
          <cell r="L522" t="str">
            <v>Кызылординская обл., м/р "Акшабулак", склад "КГМ"</v>
          </cell>
          <cell r="M522" t="str">
            <v>DDP</v>
          </cell>
          <cell r="N522" t="str">
            <v>В течение 90 дней</v>
          </cell>
          <cell r="O522" t="str">
            <v>авансовый платеж-0%, оставшаяся часть в течении 30 рабочих дней с момента подписания акта приема-передачи поставленных товаров</v>
          </cell>
          <cell r="P522" t="str">
            <v>796</v>
          </cell>
          <cell r="Q522" t="str">
            <v>штука</v>
          </cell>
          <cell r="R522">
            <v>400</v>
          </cell>
          <cell r="S522">
            <v>1218.73</v>
          </cell>
          <cell r="T522">
            <v>0</v>
          </cell>
          <cell r="U522">
            <v>0</v>
          </cell>
          <cell r="W522">
            <v>2017</v>
          </cell>
        </row>
        <row r="523">
          <cell r="A523" t="str">
            <v>327-1 Т</v>
          </cell>
          <cell r="B523" t="str">
            <v>ТОО СП "КазГерМунай"</v>
          </cell>
          <cell r="C523" t="str">
            <v>32.91.19.300.000.00.0796.000000000001</v>
          </cell>
          <cell r="D523" t="str">
            <v>Кисть малярная</v>
          </cell>
          <cell r="E523" t="str">
            <v>плоская</v>
          </cell>
          <cell r="F523" t="str">
            <v>Кисти большие для покраски</v>
          </cell>
          <cell r="G523" t="str">
            <v>ОИ</v>
          </cell>
          <cell r="H523">
            <v>0</v>
          </cell>
          <cell r="I523">
            <v>430000000</v>
          </cell>
          <cell r="J523" t="str">
            <v>Кызылординская обл. г. Кызылорда, пгт. Тасбугет, ул. Амангельды 100</v>
          </cell>
          <cell r="K523" t="str">
            <v>Январь, Февраль</v>
          </cell>
          <cell r="L523" t="str">
            <v>Кызылординская обл., м/р "Акшабулак", склад "КГМ"</v>
          </cell>
          <cell r="M523" t="str">
            <v>DDP</v>
          </cell>
          <cell r="N523" t="str">
            <v>В течение 90 дней</v>
          </cell>
          <cell r="O523" t="str">
            <v>авансовый платеж-0%, оставшаяся часть в течении 30 рабочих дней с момента подписания акта приема-передачи поставленных товаров</v>
          </cell>
          <cell r="P523" t="str">
            <v>796</v>
          </cell>
          <cell r="Q523" t="str">
            <v>штука</v>
          </cell>
          <cell r="R523">
            <v>400</v>
          </cell>
          <cell r="S523">
            <v>1218.73</v>
          </cell>
          <cell r="T523">
            <v>0</v>
          </cell>
          <cell r="U523">
            <v>0</v>
          </cell>
          <cell r="W523">
            <v>2017</v>
          </cell>
          <cell r="X523" t="str">
            <v>11;</v>
          </cell>
        </row>
        <row r="524">
          <cell r="A524" t="str">
            <v>327-2 Т</v>
          </cell>
          <cell r="B524" t="str">
            <v>ТОО СП "КазГерМунай"</v>
          </cell>
          <cell r="C524" t="str">
            <v>32.91.19.300.000.00.0796.000000000001</v>
          </cell>
          <cell r="D524" t="str">
            <v>Кисть малярная</v>
          </cell>
          <cell r="E524" t="str">
            <v>плоская</v>
          </cell>
          <cell r="F524" t="str">
            <v>Кисти большие для покраски</v>
          </cell>
          <cell r="G524" t="str">
            <v>ОИ</v>
          </cell>
          <cell r="H524">
            <v>0</v>
          </cell>
          <cell r="I524">
            <v>430000000</v>
          </cell>
          <cell r="J524" t="str">
            <v>Кызылординская обл. г. Кызылорда, пгт. Тасбугет, ул. Амангельды 100</v>
          </cell>
          <cell r="K524" t="str">
            <v>Январь, Февраль</v>
          </cell>
          <cell r="L524" t="str">
            <v>Кызылординская обл., м/р "Акшабулак", склад "КГМ"</v>
          </cell>
          <cell r="M524" t="str">
            <v>DDP</v>
          </cell>
          <cell r="N524" t="str">
            <v>В течение 90 дней</v>
          </cell>
          <cell r="O524" t="str">
            <v>авансовый платеж-0%, оставшаяся часть в течении 30 рабочих дней с момента подписания акта приема-передачи поставленных товаров</v>
          </cell>
          <cell r="P524" t="str">
            <v>796</v>
          </cell>
          <cell r="Q524" t="str">
            <v>штука</v>
          </cell>
          <cell r="R524">
            <v>370</v>
          </cell>
          <cell r="S524">
            <v>1218.73</v>
          </cell>
          <cell r="T524">
            <v>450930.10000000003</v>
          </cell>
          <cell r="U524">
            <v>505041.71200000012</v>
          </cell>
          <cell r="W524">
            <v>2017</v>
          </cell>
          <cell r="X524" t="str">
            <v>18; 20; 21;
1139-СЗ от 30.05.17</v>
          </cell>
        </row>
        <row r="525">
          <cell r="A525" t="str">
            <v>328 Т</v>
          </cell>
          <cell r="B525" t="str">
            <v>ТОО СП "КазГерМунай"</v>
          </cell>
          <cell r="C525" t="str">
            <v>32.91.19.300.000.00.0796.000000000001</v>
          </cell>
          <cell r="D525" t="str">
            <v>Кисть малярная</v>
          </cell>
          <cell r="E525" t="str">
            <v>плоская</v>
          </cell>
          <cell r="F525" t="str">
            <v>Кисти средние для покраски</v>
          </cell>
          <cell r="G525" t="str">
            <v>ОИ</v>
          </cell>
          <cell r="H525">
            <v>0</v>
          </cell>
          <cell r="I525">
            <v>430000000</v>
          </cell>
          <cell r="J525" t="str">
            <v>Кызылординская обл. г. Кызылорда, пгт. Тасбугет, ул. Амангельды 100</v>
          </cell>
          <cell r="K525" t="str">
            <v>Ноябрь, декабрь 2016</v>
          </cell>
          <cell r="L525" t="str">
            <v>Кызылординская обл., м/р "Акшабулак", склад "КГМ"</v>
          </cell>
          <cell r="M525" t="str">
            <v>DDP</v>
          </cell>
          <cell r="N525" t="str">
            <v>В течение 90 дней</v>
          </cell>
          <cell r="O525" t="str">
            <v>авансовый платеж-0%, оставшаяся часть в течении 30 рабочих дней с момента подписания акта приема-передачи поставленных товаров</v>
          </cell>
          <cell r="P525" t="str">
            <v>796</v>
          </cell>
          <cell r="Q525" t="str">
            <v>штука</v>
          </cell>
          <cell r="R525">
            <v>400</v>
          </cell>
          <cell r="S525">
            <v>813.2</v>
          </cell>
          <cell r="T525">
            <v>0</v>
          </cell>
          <cell r="U525">
            <v>0</v>
          </cell>
          <cell r="W525">
            <v>2017</v>
          </cell>
        </row>
        <row r="526">
          <cell r="A526" t="str">
            <v>328-1 Т</v>
          </cell>
          <cell r="B526" t="str">
            <v>ТОО СП "КазГерМунай"</v>
          </cell>
          <cell r="C526" t="str">
            <v>32.91.19.300.000.00.0796.000000000001</v>
          </cell>
          <cell r="D526" t="str">
            <v>Кисть малярная</v>
          </cell>
          <cell r="E526" t="str">
            <v>плоская</v>
          </cell>
          <cell r="F526" t="str">
            <v>Кисти средние для покраски</v>
          </cell>
          <cell r="G526" t="str">
            <v>ОИ</v>
          </cell>
          <cell r="H526">
            <v>0</v>
          </cell>
          <cell r="I526">
            <v>430000000</v>
          </cell>
          <cell r="J526" t="str">
            <v>Кызылординская обл. г. Кызылорда, пгт. Тасбугет, ул. Амангельды 100</v>
          </cell>
          <cell r="K526" t="str">
            <v>Январь, Февраль</v>
          </cell>
          <cell r="L526" t="str">
            <v>Кызылординская обл., м/р "Акшабулак", склад "КГМ"</v>
          </cell>
          <cell r="M526" t="str">
            <v>DDP</v>
          </cell>
          <cell r="N526" t="str">
            <v>В течение 90 дней</v>
          </cell>
          <cell r="O526" t="str">
            <v>авансовый платеж-0%, оставшаяся часть в течении 30 рабочих дней с момента подписания акта приема-передачи поставленных товаров</v>
          </cell>
          <cell r="P526" t="str">
            <v>796</v>
          </cell>
          <cell r="Q526" t="str">
            <v>штука</v>
          </cell>
          <cell r="R526">
            <v>400</v>
          </cell>
          <cell r="S526">
            <v>813.2</v>
          </cell>
          <cell r="T526">
            <v>0</v>
          </cell>
          <cell r="U526">
            <v>0</v>
          </cell>
          <cell r="W526">
            <v>2017</v>
          </cell>
          <cell r="X526" t="str">
            <v>11;</v>
          </cell>
        </row>
        <row r="527">
          <cell r="A527" t="str">
            <v>328-2 Т</v>
          </cell>
          <cell r="B527" t="str">
            <v>ТОО СП "КазГерМунай"</v>
          </cell>
          <cell r="C527" t="str">
            <v>32.91.19.300.000.00.0796.000000000001</v>
          </cell>
          <cell r="D527" t="str">
            <v>Кисть малярная</v>
          </cell>
          <cell r="E527" t="str">
            <v>плоская</v>
          </cell>
          <cell r="F527" t="str">
            <v>Кисти средние для покраски</v>
          </cell>
          <cell r="G527" t="str">
            <v>ОИ</v>
          </cell>
          <cell r="H527">
            <v>0</v>
          </cell>
          <cell r="I527">
            <v>430000000</v>
          </cell>
          <cell r="J527" t="str">
            <v>Кызылординская обл. г. Кызылорда, пгт. Тасбугет, ул. Амангельды 100</v>
          </cell>
          <cell r="K527" t="str">
            <v>Январь, Февраль</v>
          </cell>
          <cell r="L527" t="str">
            <v>Кызылординская обл., м/р "Акшабулак", склад "КГМ"</v>
          </cell>
          <cell r="M527" t="str">
            <v>DDP</v>
          </cell>
          <cell r="N527" t="str">
            <v>В течение 90 дней</v>
          </cell>
          <cell r="O527" t="str">
            <v>авансовый платеж-0%, оставшаяся часть в течении 30 рабочих дней с момента подписания акта приема-передачи поставленных товаров</v>
          </cell>
          <cell r="P527" t="str">
            <v>796</v>
          </cell>
          <cell r="Q527" t="str">
            <v>штука</v>
          </cell>
          <cell r="R527">
            <v>370</v>
          </cell>
          <cell r="S527">
            <v>813.2</v>
          </cell>
          <cell r="T527">
            <v>300884</v>
          </cell>
          <cell r="U527">
            <v>336990.08</v>
          </cell>
          <cell r="W527">
            <v>2017</v>
          </cell>
          <cell r="X527" t="str">
            <v>18; 20; 21;
1139-СЗ от 30.05.17</v>
          </cell>
        </row>
        <row r="528">
          <cell r="A528" t="str">
            <v>329 Т</v>
          </cell>
          <cell r="B528" t="str">
            <v>ТОО СП "КазГерМунай"</v>
          </cell>
          <cell r="C528" t="str">
            <v>32.91.19.300.000.00.0796.000000000001</v>
          </cell>
          <cell r="D528" t="str">
            <v>Кисть малярная</v>
          </cell>
          <cell r="E528" t="str">
            <v>плоская</v>
          </cell>
          <cell r="F528" t="str">
            <v>Кисти маленькие для покраски</v>
          </cell>
          <cell r="G528" t="str">
            <v>ОИ</v>
          </cell>
          <cell r="H528">
            <v>0</v>
          </cell>
          <cell r="I528">
            <v>430000000</v>
          </cell>
          <cell r="J528" t="str">
            <v>Кызылординская обл. г. Кызылорда, пгт. Тасбугет, ул. Амангельды 100</v>
          </cell>
          <cell r="K528" t="str">
            <v>Ноябрь, декабрь 2016</v>
          </cell>
          <cell r="L528" t="str">
            <v>Кызылординская обл., м/р "Акшабулак", склад "КГМ"</v>
          </cell>
          <cell r="M528" t="str">
            <v>DDP</v>
          </cell>
          <cell r="N528" t="str">
            <v>В течение 90 дней</v>
          </cell>
          <cell r="O528" t="str">
            <v>авансовый платеж-0%, оставшаяся часть в течении 30 рабочих дней с момента подписания акта приема-передачи поставленных товаров</v>
          </cell>
          <cell r="P528" t="str">
            <v>796</v>
          </cell>
          <cell r="Q528" t="str">
            <v>штука</v>
          </cell>
          <cell r="R528">
            <v>50</v>
          </cell>
          <cell r="S528">
            <v>1059.3</v>
          </cell>
          <cell r="T528">
            <v>0</v>
          </cell>
          <cell r="U528">
            <v>0</v>
          </cell>
          <cell r="W528">
            <v>2017</v>
          </cell>
        </row>
        <row r="529">
          <cell r="A529" t="str">
            <v>329-1 Т</v>
          </cell>
          <cell r="B529" t="str">
            <v>ТОО СП "КазГерМунай"</v>
          </cell>
          <cell r="C529" t="str">
            <v>32.91.19.300.000.00.0796.000000000001</v>
          </cell>
          <cell r="D529" t="str">
            <v>Кисть малярная</v>
          </cell>
          <cell r="E529" t="str">
            <v>плоская</v>
          </cell>
          <cell r="F529" t="str">
            <v>Кисти маленькие для покраски</v>
          </cell>
          <cell r="G529" t="str">
            <v>ОИ</v>
          </cell>
          <cell r="H529">
            <v>0</v>
          </cell>
          <cell r="I529">
            <v>430000000</v>
          </cell>
          <cell r="J529" t="str">
            <v>Кызылординская обл. г. Кызылорда, пгт. Тасбугет, ул. Амангельды 100</v>
          </cell>
          <cell r="K529" t="str">
            <v>Январь, Февраль</v>
          </cell>
          <cell r="L529" t="str">
            <v>Кызылординская обл., м/р "Акшабулак", склад "КГМ"</v>
          </cell>
          <cell r="M529" t="str">
            <v>DDP</v>
          </cell>
          <cell r="N529" t="str">
            <v>В течение 90 дней</v>
          </cell>
          <cell r="O529" t="str">
            <v>авансовый платеж-0%, оставшаяся часть в течении 30 рабочих дней с момента подписания акта приема-передачи поставленных товаров</v>
          </cell>
          <cell r="P529" t="str">
            <v>796</v>
          </cell>
          <cell r="Q529" t="str">
            <v>штука</v>
          </cell>
          <cell r="R529">
            <v>50</v>
          </cell>
          <cell r="S529">
            <v>1059.3</v>
          </cell>
          <cell r="T529">
            <v>52965</v>
          </cell>
          <cell r="U529">
            <v>59320.800000000003</v>
          </cell>
          <cell r="W529">
            <v>2017</v>
          </cell>
          <cell r="X529" t="str">
            <v>11;</v>
          </cell>
        </row>
        <row r="530">
          <cell r="A530" t="str">
            <v>330 Т</v>
          </cell>
          <cell r="B530" t="str">
            <v>ТОО СП "КазГерМунай"</v>
          </cell>
          <cell r="C530" t="str">
            <v>32.91.19.500.002.00.0796.000000000000</v>
          </cell>
          <cell r="D530" t="str">
            <v>Валик</v>
          </cell>
          <cell r="E530" t="str">
            <v>для лакокрасочных работ, малярный, тип ВМП, ГОСТ 10831-87</v>
          </cell>
          <cell r="F530" t="str">
            <v>Валик для покраски</v>
          </cell>
          <cell r="G530" t="str">
            <v>ОИ</v>
          </cell>
          <cell r="H530">
            <v>0</v>
          </cell>
          <cell r="I530">
            <v>430000000</v>
          </cell>
          <cell r="J530" t="str">
            <v>Кызылординская обл. г. Кызылорда, пгт. Тасбугет, ул. Амангельды 100</v>
          </cell>
          <cell r="K530" t="str">
            <v>Ноябрь, декабрь 2016</v>
          </cell>
          <cell r="L530" t="str">
            <v>Кызылординская обл., м/р "Акшабулак", склад "КГМ"</v>
          </cell>
          <cell r="M530" t="str">
            <v>DDP</v>
          </cell>
          <cell r="N530" t="str">
            <v>В течение 90 дней</v>
          </cell>
          <cell r="O530" t="str">
            <v>авансовый платеж-0%, оставшаяся часть в течении 30 рабочих дней с момента подписания акта приема-передачи поставленных товаров</v>
          </cell>
          <cell r="P530" t="str">
            <v>796</v>
          </cell>
          <cell r="Q530" t="str">
            <v>штука</v>
          </cell>
          <cell r="R530">
            <v>89</v>
          </cell>
          <cell r="S530">
            <v>1430.59</v>
          </cell>
          <cell r="T530">
            <v>0</v>
          </cell>
          <cell r="U530">
            <v>0</v>
          </cell>
          <cell r="W530">
            <v>2017</v>
          </cell>
        </row>
        <row r="531">
          <cell r="A531" t="str">
            <v>330-1 Т</v>
          </cell>
          <cell r="B531" t="str">
            <v>ТОО СП "КазГерМунай"</v>
          </cell>
          <cell r="C531" t="str">
            <v>32.91.19.500.002.00.0796.000000000000</v>
          </cell>
          <cell r="D531" t="str">
            <v>Валик</v>
          </cell>
          <cell r="E531" t="str">
            <v>для лакокрасочных работ, малярный, тип ВМП, ГОСТ 10831-87</v>
          </cell>
          <cell r="F531" t="str">
            <v>Валик для покраски</v>
          </cell>
          <cell r="G531" t="str">
            <v>ОИ</v>
          </cell>
          <cell r="H531">
            <v>0</v>
          </cell>
          <cell r="I531">
            <v>430000000</v>
          </cell>
          <cell r="J531" t="str">
            <v>Кызылординская обл. г. Кызылорда, пгт. Тасбугет, ул. Амангельды 100</v>
          </cell>
          <cell r="K531" t="str">
            <v>Январь, Февраль</v>
          </cell>
          <cell r="L531" t="str">
            <v>Кызылординская обл., м/р "Акшабулак", склад "КГМ"</v>
          </cell>
          <cell r="M531" t="str">
            <v>DDP</v>
          </cell>
          <cell r="N531" t="str">
            <v>В течение 90 дней</v>
          </cell>
          <cell r="O531" t="str">
            <v>авансовый платеж-0%, оставшаяся часть в течении 30 рабочих дней с момента подписания акта приема-передачи поставленных товаров</v>
          </cell>
          <cell r="P531" t="str">
            <v>796</v>
          </cell>
          <cell r="Q531" t="str">
            <v>штука</v>
          </cell>
          <cell r="R531">
            <v>89</v>
          </cell>
          <cell r="S531">
            <v>1430.59</v>
          </cell>
          <cell r="T531">
            <v>127322.51</v>
          </cell>
          <cell r="U531">
            <v>142601.21120000002</v>
          </cell>
          <cell r="W531">
            <v>2017</v>
          </cell>
          <cell r="X531" t="str">
            <v>11;</v>
          </cell>
        </row>
        <row r="532">
          <cell r="A532" t="str">
            <v>331 Т</v>
          </cell>
          <cell r="B532" t="str">
            <v>ТОО СП "КазГерМунай"</v>
          </cell>
          <cell r="C532" t="str">
            <v>25.73.10.100.000.00.0796.000000000008</v>
          </cell>
          <cell r="D532" t="str">
            <v>Лопата</v>
          </cell>
          <cell r="E532" t="str">
            <v>снегоуборочная</v>
          </cell>
          <cell r="F532" t="str">
            <v>Снегоуборочная лопата</v>
          </cell>
          <cell r="G532" t="str">
            <v>ОИ</v>
          </cell>
          <cell r="H532">
            <v>0</v>
          </cell>
          <cell r="I532">
            <v>430000000</v>
          </cell>
          <cell r="J532" t="str">
            <v>Кызылординская обл. г. Кызылорда, пгт. Тасбугет, ул. Амангельды 100</v>
          </cell>
          <cell r="K532" t="str">
            <v>Ноябрь, декабрь 2016</v>
          </cell>
          <cell r="L532" t="str">
            <v>Кызылординская обл., м/р "Акшабулак", склад "КГМ"</v>
          </cell>
          <cell r="M532" t="str">
            <v>DDP</v>
          </cell>
          <cell r="N532" t="str">
            <v>В течение 90 дней</v>
          </cell>
          <cell r="O532" t="str">
            <v>авансовый платеж-0%, оставшаяся часть в течении 30 рабочих дней с момента подписания акта приема-передачи поставленных товаров</v>
          </cell>
          <cell r="P532" t="str">
            <v>796</v>
          </cell>
          <cell r="Q532" t="str">
            <v>штука</v>
          </cell>
          <cell r="R532">
            <v>20</v>
          </cell>
          <cell r="S532">
            <v>2118.6</v>
          </cell>
          <cell r="T532">
            <v>42372</v>
          </cell>
          <cell r="U532">
            <v>47456.640000000007</v>
          </cell>
          <cell r="W532">
            <v>2017</v>
          </cell>
        </row>
        <row r="533">
          <cell r="A533" t="str">
            <v>332 Т</v>
          </cell>
          <cell r="B533" t="str">
            <v>ТОО СП "КазГерМунай"</v>
          </cell>
          <cell r="C533" t="str">
            <v>20.20.12.900.000.00.0112.000000000000</v>
          </cell>
          <cell r="D533" t="str">
            <v>Гербицид</v>
          </cell>
          <cell r="E533" t="str">
            <v xml:space="preserve"> глифосат</v>
          </cell>
          <cell r="F533" t="str">
            <v xml:space="preserve">Торнадо или Агрокиллер (химикат для уничтожения травы) гербицид </v>
          </cell>
          <cell r="G533" t="str">
            <v>ЦП</v>
          </cell>
          <cell r="H533">
            <v>0</v>
          </cell>
          <cell r="I533">
            <v>430000000</v>
          </cell>
          <cell r="J533" t="str">
            <v>Кызылординская обл. г. Кызылорда, пгт. Тасбугет, ул. Амангельды 100</v>
          </cell>
          <cell r="K533" t="str">
            <v>Ноябрь, декабрь 2016</v>
          </cell>
          <cell r="L533" t="str">
            <v>Кызылординская обл., м/р "Акшабулак", склад "КГМ"</v>
          </cell>
          <cell r="M533" t="str">
            <v>DDP</v>
          </cell>
          <cell r="N533" t="str">
            <v>В течение 90 дней</v>
          </cell>
          <cell r="O533" t="str">
            <v>авансовый платеж-0%, оставшаяся часть в течении 30 рабочих дней с момента подписания акта приема-передачи поставленных товаров</v>
          </cell>
          <cell r="P533">
            <v>112</v>
          </cell>
          <cell r="Q533" t="str">
            <v>Литр</v>
          </cell>
          <cell r="R533">
            <v>500</v>
          </cell>
          <cell r="S533">
            <v>8645.6</v>
          </cell>
          <cell r="T533">
            <v>4322800</v>
          </cell>
          <cell r="U533">
            <v>4841536</v>
          </cell>
          <cell r="W533">
            <v>2017</v>
          </cell>
        </row>
        <row r="534">
          <cell r="A534" t="str">
            <v>333 Т</v>
          </cell>
          <cell r="B534" t="str">
            <v>ТОО СП "КазГерМунай"</v>
          </cell>
          <cell r="C534" t="str">
            <v>20.30.22.100.001.00.0166.000000000000</v>
          </cell>
          <cell r="D534" t="str">
            <v>Грунтовка</v>
          </cell>
          <cell r="E534" t="str">
            <v>однокомпонентный состав, антикоррозионная</v>
          </cell>
          <cell r="F534" t="str">
            <v xml:space="preserve">Грунтовка серая для грунтовки металических поверхностей </v>
          </cell>
          <cell r="G534" t="str">
            <v>ЦП</v>
          </cell>
          <cell r="H534">
            <v>60</v>
          </cell>
          <cell r="I534">
            <v>430000000</v>
          </cell>
          <cell r="J534" t="str">
            <v>Кызылординская обл. г. Кызылорда, пгт. Тасбугет, ул. Амангельды 100</v>
          </cell>
          <cell r="K534" t="str">
            <v>Ноябрь, декабрь 2016</v>
          </cell>
          <cell r="L534" t="str">
            <v>Кызылординская обл., м/р "Акшабулак", склад "КГМ"</v>
          </cell>
          <cell r="M534" t="str">
            <v>DDP</v>
          </cell>
          <cell r="N534" t="str">
            <v>В течение 90 дней</v>
          </cell>
          <cell r="O534" t="str">
            <v>авансовый платеж-30%, оставшаяся часть в течении 30 рабочих дней с момента подписания акта приема-передачи поставленных товаров</v>
          </cell>
          <cell r="P534">
            <v>166</v>
          </cell>
          <cell r="Q534" t="str">
            <v>Килограмм</v>
          </cell>
          <cell r="R534">
            <v>60</v>
          </cell>
          <cell r="S534">
            <v>695.5</v>
          </cell>
          <cell r="T534">
            <v>0</v>
          </cell>
          <cell r="U534">
            <v>0</v>
          </cell>
          <cell r="V534" t="str">
            <v>ТПХ</v>
          </cell>
          <cell r="W534">
            <v>2017</v>
          </cell>
        </row>
        <row r="535">
          <cell r="A535" t="str">
            <v>333-1 Т</v>
          </cell>
          <cell r="B535" t="str">
            <v>ТОО СП "КазГерМунай"</v>
          </cell>
          <cell r="C535" t="str">
            <v>20.30.22.100.001.00.0166.000000000000</v>
          </cell>
          <cell r="D535" t="str">
            <v>Грунтовка</v>
          </cell>
          <cell r="E535" t="str">
            <v>однокомпонентный состав, антикоррозионная</v>
          </cell>
          <cell r="F535" t="str">
            <v xml:space="preserve">Грунтовка серая для грунтовки металических поверхностей </v>
          </cell>
          <cell r="G535" t="str">
            <v>ЦП</v>
          </cell>
          <cell r="H535">
            <v>60</v>
          </cell>
          <cell r="I535">
            <v>430000000</v>
          </cell>
          <cell r="J535" t="str">
            <v>Кызылординская обл. г. Кызылорда, пгт. Тасбугет, ул. Амангельды 100</v>
          </cell>
          <cell r="K535" t="str">
            <v>Январь, Февраль</v>
          </cell>
          <cell r="L535" t="str">
            <v>Кызылординская обл., м/р "Акшабулак", склад "КГМ"</v>
          </cell>
          <cell r="M535" t="str">
            <v>DDP</v>
          </cell>
          <cell r="N535" t="str">
            <v>В течение 90 дней</v>
          </cell>
          <cell r="O535" t="str">
            <v>авансовый платеж-30%, оставшаяся часть в течении 30 рабочих дней с момента подписания акта приема-передачи поставленных товаров</v>
          </cell>
          <cell r="P535">
            <v>166</v>
          </cell>
          <cell r="Q535" t="str">
            <v>Килограмм</v>
          </cell>
          <cell r="R535">
            <v>60</v>
          </cell>
          <cell r="S535">
            <v>695.5</v>
          </cell>
          <cell r="T535">
            <v>41730</v>
          </cell>
          <cell r="U535">
            <v>46737.600000000006</v>
          </cell>
          <cell r="V535" t="str">
            <v>ТПХ</v>
          </cell>
          <cell r="W535">
            <v>2017</v>
          </cell>
          <cell r="X535" t="str">
            <v>11;</v>
          </cell>
        </row>
        <row r="536">
          <cell r="A536" t="str">
            <v>334 Т</v>
          </cell>
          <cell r="B536" t="str">
            <v>ТОО СП "КазГерМунай"</v>
          </cell>
          <cell r="C536" t="str">
            <v>24.20.40.500.006.00.0796.000000000000</v>
          </cell>
          <cell r="D536" t="str">
            <v>Хомут</v>
          </cell>
          <cell r="E536" t="str">
            <v>стальной, облегченный, ГОСТ 17679-80</v>
          </cell>
          <cell r="F536" t="str">
            <v>Хомут диаметр 10 мм.</v>
          </cell>
          <cell r="G536" t="str">
            <v>ОИ</v>
          </cell>
          <cell r="H536">
            <v>0</v>
          </cell>
          <cell r="I536">
            <v>430000000</v>
          </cell>
          <cell r="J536" t="str">
            <v>Кызылординская обл. г. Кызылорда, пгт. Тасбугет, ул. Амангельды 100</v>
          </cell>
          <cell r="K536" t="str">
            <v>Ноябрь, декабрь 2016</v>
          </cell>
          <cell r="L536" t="str">
            <v>Кызылординская обл., м/р "Акшабулак", склад "КГМ"</v>
          </cell>
          <cell r="M536" t="str">
            <v>DDP</v>
          </cell>
          <cell r="N536" t="str">
            <v>В течение 90 дней</v>
          </cell>
          <cell r="O536" t="str">
            <v>авансовый платеж-0%, оставшаяся часть в течении 30 рабочих дней с момента подписания акта приема-передачи поставленных товаров</v>
          </cell>
          <cell r="P536" t="str">
            <v>796</v>
          </cell>
          <cell r="Q536" t="str">
            <v>штука</v>
          </cell>
          <cell r="R536">
            <v>20</v>
          </cell>
          <cell r="S536">
            <v>116.63000000000001</v>
          </cell>
          <cell r="T536">
            <v>2332.6000000000004</v>
          </cell>
          <cell r="U536">
            <v>2612.5120000000006</v>
          </cell>
          <cell r="W536">
            <v>2017</v>
          </cell>
        </row>
        <row r="537">
          <cell r="A537" t="str">
            <v>335 Т</v>
          </cell>
          <cell r="B537" t="str">
            <v>ТОО СП "КазГерМунай"</v>
          </cell>
          <cell r="C537" t="str">
            <v>19.20.21.530.000.00.0112.000000000001</v>
          </cell>
          <cell r="D537" t="str">
            <v>Бензин</v>
          </cell>
          <cell r="E537" t="str">
            <v>для двигателей с искровым зажиганием, марка АИ-92, неэтилированный и этилированный</v>
          </cell>
          <cell r="F537" t="str">
            <v>Бензин АИ-92</v>
          </cell>
          <cell r="G537" t="str">
            <v>ОИ</v>
          </cell>
          <cell r="H537">
            <v>0</v>
          </cell>
          <cell r="I537">
            <v>430000000</v>
          </cell>
          <cell r="J537" t="str">
            <v>Кызылординская обл. г. Кызылорда, пгт. Тасбугет, ул. Амангельды 100</v>
          </cell>
          <cell r="K537" t="str">
            <v>Ноябрь, декабрь 2016</v>
          </cell>
          <cell r="L537" t="str">
            <v>Кызылординская обл., м/р "Акшабулак", склад "КГМ"</v>
          </cell>
          <cell r="M537" t="str">
            <v>DDP</v>
          </cell>
          <cell r="N537" t="str">
            <v>В течение 90 дней</v>
          </cell>
          <cell r="O537" t="str">
            <v>авансовый платеж-0%, оставшаяся часть в течении 30 рабочих дней с момента подписания акта приема-передачи поставленных товаров</v>
          </cell>
          <cell r="P537">
            <v>112</v>
          </cell>
          <cell r="Q537" t="str">
            <v>Литр</v>
          </cell>
          <cell r="R537">
            <v>9000</v>
          </cell>
          <cell r="S537">
            <v>138.03</v>
          </cell>
          <cell r="T537">
            <v>1242270</v>
          </cell>
          <cell r="U537">
            <v>1391342.4000000001</v>
          </cell>
          <cell r="W537">
            <v>2017</v>
          </cell>
        </row>
        <row r="538">
          <cell r="A538" t="str">
            <v>336 Т</v>
          </cell>
          <cell r="B538" t="str">
            <v>ТОО СП "КазГерМунай"</v>
          </cell>
          <cell r="C538" t="str">
            <v>22.29.29.900.020.00.0778.000000000000</v>
          </cell>
          <cell r="D538" t="str">
            <v>Фильтр</v>
          </cell>
          <cell r="E538" t="str">
            <v>мембранный, для контроллера-дозатора, полипропиленовый, нестерильный</v>
          </cell>
          <cell r="F538" t="str">
            <v>Фильтр мембранный  Sartorius Диаметр пор 5,0 микрон(Cellulose nitrat filter. Pore size 5,0micro. order№ 11342-50-N)</v>
          </cell>
          <cell r="G538" t="str">
            <v>ЦП</v>
          </cell>
          <cell r="H538">
            <v>0</v>
          </cell>
          <cell r="I538">
            <v>430000000</v>
          </cell>
          <cell r="J538" t="str">
            <v>Кызылординская обл. г. Кызылорда, пгт. Тасбугет, ул. Амангельды 100</v>
          </cell>
          <cell r="K538" t="str">
            <v>Ноябрь, декабрь 2016</v>
          </cell>
          <cell r="L538" t="str">
            <v>Кызылординская обл., м/р "Акшабулак", склад "КГМ"</v>
          </cell>
          <cell r="M538" t="str">
            <v>DDP</v>
          </cell>
          <cell r="N538" t="str">
            <v>В течение 90 дней</v>
          </cell>
          <cell r="O538" t="str">
            <v>авансовый платеж-0%, оставшаяся часть в течении 30 рабочих дней с момента подписания акта приема-передачи поставленных товаров</v>
          </cell>
          <cell r="P538" t="str">
            <v>778</v>
          </cell>
          <cell r="Q538" t="str">
            <v>Упаковка</v>
          </cell>
          <cell r="R538">
            <v>8</v>
          </cell>
          <cell r="S538">
            <v>93598.892000000007</v>
          </cell>
          <cell r="T538">
            <v>748791.13600000006</v>
          </cell>
          <cell r="U538">
            <v>838646.07232000015</v>
          </cell>
          <cell r="W538">
            <v>2017</v>
          </cell>
        </row>
        <row r="539">
          <cell r="A539" t="str">
            <v>337 Т</v>
          </cell>
          <cell r="B539" t="str">
            <v>ТОО СП "КазГерМунай"</v>
          </cell>
          <cell r="C539" t="str">
            <v>20.59.59.630.004.01.5108.000000000000</v>
          </cell>
          <cell r="D539" t="str">
            <v>Смесь</v>
          </cell>
          <cell r="E539" t="str">
            <v>поверочная газовая, водород-воздух концентрация 0,09%</v>
          </cell>
          <cell r="F539" t="str">
            <v>Поверочная газовая смесь 06.01.706 ГСО 8218-2003 (ИПГ-1)(этан 10%, пропан 5,5%, и-бутан 1%, бутан 2%,  изопентан 0,5%, пентан 0,5%, азот 4%, кислород 1%, диоксид углерода 0,2%, метан-ост. Объемные концентрации)</v>
          </cell>
          <cell r="G539" t="str">
            <v>ЦП</v>
          </cell>
          <cell r="H539">
            <v>0</v>
          </cell>
          <cell r="I539">
            <v>430000000</v>
          </cell>
          <cell r="J539" t="str">
            <v>Кызылординская обл. г. Кызылорда, пгт. Тасбугет, ул. Амангельды 100</v>
          </cell>
          <cell r="K539" t="str">
            <v>Ноябрь, декабрь 2016</v>
          </cell>
          <cell r="L539" t="str">
            <v>Кызылординская обл., м/р "Акшабулак", склад "КГМ"</v>
          </cell>
          <cell r="M539" t="str">
            <v>DDP</v>
          </cell>
          <cell r="N539" t="str">
            <v>В течение 90 дней</v>
          </cell>
          <cell r="O539" t="str">
            <v>авансовый платеж-0%, оставшаяся часть в течении 30 рабочих дней с момента подписания акта приема-передачи поставленных товаров</v>
          </cell>
          <cell r="P539" t="str">
            <v>5108</v>
          </cell>
          <cell r="Q539" t="str">
            <v>Один баллон</v>
          </cell>
          <cell r="R539">
            <v>1</v>
          </cell>
          <cell r="S539">
            <v>588500</v>
          </cell>
          <cell r="T539">
            <v>588500</v>
          </cell>
          <cell r="U539">
            <v>659120.00000000012</v>
          </cell>
          <cell r="W539">
            <v>2017</v>
          </cell>
        </row>
        <row r="540">
          <cell r="A540" t="str">
            <v>338 Т</v>
          </cell>
          <cell r="B540" t="str">
            <v>ТОО СП "КазГерМунай"</v>
          </cell>
          <cell r="C540" t="str">
            <v>20.59.59.630.004.01.5108.000000000000</v>
          </cell>
          <cell r="D540" t="str">
            <v>Смесь</v>
          </cell>
          <cell r="E540" t="str">
            <v>поверочная газовая, водород-воздух концентрация 0,09%</v>
          </cell>
          <cell r="F540" t="str">
            <v xml:space="preserve">Поверочная газовая смесь  ГСО 8224-2003 (ИПГ-7) Имитатор природного газа (этан 6%, пропан 4%, и-бутан 2%, бутан 4%,  изопентан 0,1%, пентан 0,1%, гексан 0,1%, гептан 0,1%, октан 0,005%, нонан 0,005%, декан 0,005%, бензол 0,005%, толуол 0,005%, азот 2%, кислород  0,5%, углекислый газ 0,5%, остальное метан). Вместимость 10дм3. Давление в баллоне 0,8 МПа. </v>
          </cell>
          <cell r="G540" t="str">
            <v>ЦП</v>
          </cell>
          <cell r="H540">
            <v>0</v>
          </cell>
          <cell r="I540">
            <v>430000000</v>
          </cell>
          <cell r="J540" t="str">
            <v>Кызылординская обл. г. Кызылорда, пгт. Тасбугет, ул. Амангельды 100</v>
          </cell>
          <cell r="K540" t="str">
            <v>Ноябрь, декабрь 2016</v>
          </cell>
          <cell r="L540" t="str">
            <v>Кызылординская обл., м/р "Акшабулак", склад "КГМ"</v>
          </cell>
          <cell r="M540" t="str">
            <v>DDP</v>
          </cell>
          <cell r="N540" t="str">
            <v>В течение 90 дней</v>
          </cell>
          <cell r="O540" t="str">
            <v>авансовый платеж-0%, оставшаяся часть в течении 30 рабочих дней с момента подписания акта приема-передачи поставленных товаров</v>
          </cell>
          <cell r="P540" t="str">
            <v>5108</v>
          </cell>
          <cell r="Q540" t="str">
            <v>Один баллон</v>
          </cell>
          <cell r="R540">
            <v>1</v>
          </cell>
          <cell r="S540">
            <v>684800</v>
          </cell>
          <cell r="T540">
            <v>684800</v>
          </cell>
          <cell r="U540">
            <v>766976.00000000012</v>
          </cell>
          <cell r="W540">
            <v>2017</v>
          </cell>
        </row>
        <row r="541">
          <cell r="A541" t="str">
            <v>339 Т</v>
          </cell>
          <cell r="B541" t="str">
            <v>ТОО СП "КазГерМунай"</v>
          </cell>
          <cell r="C541" t="str">
            <v>20.11.11.250.000.00.5108.000000000000</v>
          </cell>
          <cell r="D541" t="str">
            <v>Аргон</v>
          </cell>
          <cell r="E541" t="str">
            <v>газообразный, сорт высший, ГОСТ 10157-79</v>
          </cell>
          <cell r="F541" t="str">
            <v xml:space="preserve">Аргон ВЧ (99,998%)  1 баллон=40 л. ТУ 2114-004-37925891-2012. </v>
          </cell>
          <cell r="G541" t="str">
            <v>ОИ</v>
          </cell>
          <cell r="H541">
            <v>0</v>
          </cell>
          <cell r="I541">
            <v>430000000</v>
          </cell>
          <cell r="J541" t="str">
            <v>Кызылординская обл. г. Кызылорда, пгт. Тасбугет, ул. Амангельды 100</v>
          </cell>
          <cell r="K541" t="str">
            <v>Ноябрь, декабрь 2016</v>
          </cell>
          <cell r="L541" t="str">
            <v>Кызылординская обл., м/р "Акшабулак", склад "КГМ"</v>
          </cell>
          <cell r="M541" t="str">
            <v>DDP</v>
          </cell>
          <cell r="N541" t="str">
            <v>В течение 90 дней</v>
          </cell>
          <cell r="O541" t="str">
            <v>авансовый платеж-0%, оставшаяся часть в течении 30 рабочих дней с момента подписания акта приема-передачи поставленных товаров</v>
          </cell>
          <cell r="P541" t="str">
            <v>5108</v>
          </cell>
          <cell r="Q541" t="str">
            <v>Один баллон</v>
          </cell>
          <cell r="R541">
            <v>20</v>
          </cell>
          <cell r="S541">
            <v>61276.76</v>
          </cell>
          <cell r="T541">
            <v>1225535.2</v>
          </cell>
          <cell r="U541">
            <v>1372599.4240000001</v>
          </cell>
          <cell r="W541">
            <v>2017</v>
          </cell>
        </row>
        <row r="542">
          <cell r="A542" t="str">
            <v>340 Т</v>
          </cell>
          <cell r="B542" t="str">
            <v>ТОО СП "КазГерМунай"</v>
          </cell>
          <cell r="C542" t="str">
            <v>20.11.11.300.001.00.5108.000000000002</v>
          </cell>
          <cell r="D542" t="str">
            <v xml:space="preserve">Гелий </v>
          </cell>
          <cell r="E542" t="str">
            <v>газообразный, технической чистоты</v>
          </cell>
          <cell r="F542" t="str">
            <v>Гелий СПЧ (99,9999%), 1 баллон=40 л</v>
          </cell>
          <cell r="G542" t="str">
            <v>ЦП</v>
          </cell>
          <cell r="H542">
            <v>0</v>
          </cell>
          <cell r="I542">
            <v>430000000</v>
          </cell>
          <cell r="J542" t="str">
            <v>Кызылординская обл. г. Кызылорда, пгт. Тасбугет, ул. Амангельды 100</v>
          </cell>
          <cell r="K542" t="str">
            <v>Ноябрь, декабрь 2016</v>
          </cell>
          <cell r="L542" t="str">
            <v>Кызылординская обл., м/р "Акшабулак", склад "КГМ"</v>
          </cell>
          <cell r="M542" t="str">
            <v>DDP</v>
          </cell>
          <cell r="N542" t="str">
            <v>В течение 90 дней</v>
          </cell>
          <cell r="O542" t="str">
            <v>авансовый платеж-0%, оставшаяся часть в течении 30 рабочих дней с момента подписания акта приема-передачи поставленных товаров</v>
          </cell>
          <cell r="P542" t="str">
            <v>5108</v>
          </cell>
          <cell r="Q542" t="str">
            <v>Один баллон</v>
          </cell>
          <cell r="R542">
            <v>20</v>
          </cell>
          <cell r="S542">
            <v>98440</v>
          </cell>
          <cell r="T542">
            <v>1968800</v>
          </cell>
          <cell r="U542">
            <v>2205056</v>
          </cell>
          <cell r="W542">
            <v>2017</v>
          </cell>
        </row>
        <row r="543">
          <cell r="A543" t="str">
            <v>341 Т</v>
          </cell>
          <cell r="B543" t="str">
            <v>ТОО СП "КазГерМунай"</v>
          </cell>
          <cell r="C543" t="str">
            <v>25.99.29.190.033.00.0796.000000000000</v>
          </cell>
          <cell r="D543" t="str">
            <v>Вентиль</v>
          </cell>
          <cell r="E543" t="str">
            <v>тип 1, условный проход 4 мм, номинальное давление 35 МПа, ГОСТ 23405-78</v>
          </cell>
          <cell r="F543" t="str">
            <v>Вентиль из латуни, покрытый никелем с пластмассовой регулировочной рукояткой и с фторопластовым уплотнением к пробоотборникам ПГО-400</v>
          </cell>
          <cell r="G543" t="str">
            <v>ОИ</v>
          </cell>
          <cell r="H543">
            <v>0</v>
          </cell>
          <cell r="I543">
            <v>430000000</v>
          </cell>
          <cell r="J543" t="str">
            <v>Кызылординская обл. г. Кызылорда, пгт. Тасбугет, ул. Амангельды 100</v>
          </cell>
          <cell r="K543" t="str">
            <v>Ноябрь, декабрь 2016</v>
          </cell>
          <cell r="L543" t="str">
            <v>Кызылординская обл., м/р "Акшабулак", склад "КГМ"</v>
          </cell>
          <cell r="M543" t="str">
            <v>DDP</v>
          </cell>
          <cell r="N543" t="str">
            <v>В течение 90 дней</v>
          </cell>
          <cell r="O543" t="str">
            <v>авансовый платеж-0%, оставшаяся часть в течении 30 рабочих дней с момента подписания акта приема-передачи поставленных товаров</v>
          </cell>
          <cell r="P543" t="str">
            <v>796</v>
          </cell>
          <cell r="Q543" t="str">
            <v>штука</v>
          </cell>
          <cell r="R543">
            <v>20</v>
          </cell>
          <cell r="S543">
            <v>26750</v>
          </cell>
          <cell r="T543">
            <v>535000</v>
          </cell>
          <cell r="U543">
            <v>599200</v>
          </cell>
          <cell r="W543">
            <v>2017</v>
          </cell>
        </row>
        <row r="544">
          <cell r="A544" t="str">
            <v>342 Т</v>
          </cell>
          <cell r="B544" t="str">
            <v>ТОО СП "КазГерМунай"</v>
          </cell>
          <cell r="C544" t="str">
            <v>23.19.23.300.048.00.0796.000000000000</v>
          </cell>
          <cell r="D544" t="str">
            <v>Пробирка</v>
          </cell>
          <cell r="E544" t="str">
            <v>марка П-1-5-0,1 ХС, из химически стойкого стекла, номинальная вместимость 5 см3, цена деления 0,1 см3, исполнение 1, ГОСТ 1770-74</v>
          </cell>
          <cell r="F544" t="str">
            <v>Центрифужные пробирки на 100 мл.  коническая, с делениями   №5315820</v>
          </cell>
          <cell r="G544" t="str">
            <v>ЦП</v>
          </cell>
          <cell r="H544">
            <v>0</v>
          </cell>
          <cell r="I544">
            <v>430000000</v>
          </cell>
          <cell r="J544" t="str">
            <v>Кызылординская обл. г. Кызылорда, пгт. Тасбугет, ул. Амангельды 100</v>
          </cell>
          <cell r="K544" t="str">
            <v>Ноябрь, декабрь 2016</v>
          </cell>
          <cell r="L544" t="str">
            <v>Кызылординская обл., м/р "Акшабулак", склад "КГМ"</v>
          </cell>
          <cell r="M544" t="str">
            <v>DDP</v>
          </cell>
          <cell r="N544" t="str">
            <v>В течение 90 дней</v>
          </cell>
          <cell r="O544" t="str">
            <v>авансовый платеж-0%, оставшаяся часть в течении 30 рабочих дней с момента подписания акта приема-передачи поставленных товаров</v>
          </cell>
          <cell r="P544" t="str">
            <v>796</v>
          </cell>
          <cell r="Q544" t="str">
            <v>штука</v>
          </cell>
          <cell r="R544">
            <v>100</v>
          </cell>
          <cell r="S544">
            <v>20865</v>
          </cell>
          <cell r="T544">
            <v>2086500</v>
          </cell>
          <cell r="U544">
            <v>2336880</v>
          </cell>
          <cell r="W544">
            <v>2017</v>
          </cell>
        </row>
        <row r="545">
          <cell r="A545" t="str">
            <v>343 Т</v>
          </cell>
          <cell r="B545" t="str">
            <v>ТОО СП "КазГерМунай"</v>
          </cell>
          <cell r="C545" t="str">
            <v>14.12.30.100.003.00.0796.000000000004</v>
          </cell>
          <cell r="D545" t="str">
            <v>Фартук</v>
          </cell>
          <cell r="E545" t="str">
            <v>мужской, для защиты от воды и растворов нетоксичных веществ, из прорезиненной ткани, тип А, ГОСТ 12.4.029-76</v>
          </cell>
          <cell r="F545" t="str">
            <v xml:space="preserve">Фартук криогенный защитный. Обеспечивает высокий уровень термальной защиты тела и ног от брызг. С регулируемыми завязками на шее и талии. Сертификат соответствия EN 511, EN 420, EN 388. Размер: ширина - 610 мм, длина - 1210 мм. </v>
          </cell>
          <cell r="G545" t="str">
            <v>ЦП</v>
          </cell>
          <cell r="H545">
            <v>0</v>
          </cell>
          <cell r="I545">
            <v>430000000</v>
          </cell>
          <cell r="J545" t="str">
            <v>Кызылординская обл. г. Кызылорда, пгт. Тасбугет, ул. Амангельды 100</v>
          </cell>
          <cell r="K545" t="str">
            <v>Ноябрь, декабрь 2016</v>
          </cell>
          <cell r="L545" t="str">
            <v>Кызылординская обл., м/р "Акшабулак", склад "КГМ"</v>
          </cell>
          <cell r="M545" t="str">
            <v>DDP</v>
          </cell>
          <cell r="N545" t="str">
            <v>В течение 90 дней</v>
          </cell>
          <cell r="O545" t="str">
            <v>авансовый платеж-0%, оставшаяся часть в течении 30 рабочих дней с момента подписания акта приема-передачи поставленных товаров</v>
          </cell>
          <cell r="P545" t="str">
            <v>796</v>
          </cell>
          <cell r="Q545" t="str">
            <v>штука</v>
          </cell>
          <cell r="R545">
            <v>10</v>
          </cell>
          <cell r="S545">
            <v>163825.56</v>
          </cell>
          <cell r="T545">
            <v>1638255.6</v>
          </cell>
          <cell r="U545">
            <v>1834846.2720000003</v>
          </cell>
          <cell r="W545">
            <v>2017</v>
          </cell>
        </row>
        <row r="546">
          <cell r="A546" t="str">
            <v>344 Т</v>
          </cell>
          <cell r="B546" t="str">
            <v>ТОО СП "КазГерМунай"</v>
          </cell>
          <cell r="C546" t="str">
            <v>22.19.60.500.000.00.0715.000000000000</v>
          </cell>
          <cell r="D546" t="str">
            <v xml:space="preserve">Перчатки </v>
          </cell>
          <cell r="E546" t="str">
            <v>для защиты рук технические, пропитанные резиной (латексом), хлопчатобумажные</v>
          </cell>
          <cell r="F546" t="str">
            <v>Перчатки неопудренные синие перчатки из нитрила. Не содержат латекса, ворсовая поверхность на концах пальцев, максимальная чувствительность, наименьшая толщина 0,05мм, подходят на обе руки. 200 перчаток в упаковке. Размеры S(6,5) и M(7,5). Длина 24 см.</v>
          </cell>
          <cell r="G546" t="str">
            <v>ЦП</v>
          </cell>
          <cell r="H546">
            <v>0</v>
          </cell>
          <cell r="I546">
            <v>430000000</v>
          </cell>
          <cell r="J546" t="str">
            <v>Кызылординская обл. г. Кызылорда, пгт. Тасбугет, ул. Амангельды 100</v>
          </cell>
          <cell r="K546" t="str">
            <v>Ноябрь, декабрь 2016</v>
          </cell>
          <cell r="L546" t="str">
            <v>Кызылординская обл., м/р "Акшабулак", склад "КГМ"</v>
          </cell>
          <cell r="M546" t="str">
            <v>DDP</v>
          </cell>
          <cell r="N546" t="str">
            <v>В течение 90 дней</v>
          </cell>
          <cell r="O546" t="str">
            <v>авансовый платеж-0%, оставшаяся часть в течении 30 рабочих дней с момента подписания акта приема-передачи поставленных товаров</v>
          </cell>
          <cell r="P546" t="str">
            <v>778</v>
          </cell>
          <cell r="Q546" t="str">
            <v>Упаковка</v>
          </cell>
          <cell r="R546">
            <v>30</v>
          </cell>
          <cell r="S546">
            <v>1551.5</v>
          </cell>
          <cell r="T546">
            <v>46545</v>
          </cell>
          <cell r="U546">
            <v>52130.400000000001</v>
          </cell>
          <cell r="W546">
            <v>2017</v>
          </cell>
        </row>
        <row r="547">
          <cell r="A547" t="str">
            <v>345 Т</v>
          </cell>
          <cell r="B547" t="str">
            <v>ТОО СП "КазГерМунай"</v>
          </cell>
          <cell r="C547" t="str">
            <v>20.42.15.500.001.00.0796.000000000000</v>
          </cell>
          <cell r="D547" t="str">
            <v>Крем</v>
          </cell>
          <cell r="E547" t="str">
            <v>для рук, силиконовый, СТ РК ГОСТ Р 52343-2007</v>
          </cell>
          <cell r="F547" t="str">
            <v>Крем для рук защитный</v>
          </cell>
          <cell r="G547" t="str">
            <v>ЦП</v>
          </cell>
          <cell r="H547">
            <v>0</v>
          </cell>
          <cell r="I547">
            <v>430000000</v>
          </cell>
          <cell r="J547" t="str">
            <v>Кызылординская обл. г. Кызылорда, пгт. Тасбугет, ул. Амангельды 100</v>
          </cell>
          <cell r="K547" t="str">
            <v>Ноябрь, декабрь 2016</v>
          </cell>
          <cell r="L547" t="str">
            <v>Кызылординская обл., м/р "Акшабулак", склад "КГМ"</v>
          </cell>
          <cell r="M547" t="str">
            <v>DDP</v>
          </cell>
          <cell r="N547" t="str">
            <v>В течение 90 дней</v>
          </cell>
          <cell r="O547" t="str">
            <v>авансовый платеж-0%, оставшаяся часть в течении 30 рабочих дней с момента подписания акта приема-передачи поставленных товаров</v>
          </cell>
          <cell r="P547" t="str">
            <v>796</v>
          </cell>
          <cell r="Q547" t="str">
            <v>штука</v>
          </cell>
          <cell r="R547">
            <v>40</v>
          </cell>
          <cell r="S547">
            <v>5000</v>
          </cell>
          <cell r="T547">
            <v>200000</v>
          </cell>
          <cell r="U547">
            <v>224000.00000000003</v>
          </cell>
          <cell r="W547">
            <v>2017</v>
          </cell>
        </row>
        <row r="548">
          <cell r="A548" t="str">
            <v>346 Т</v>
          </cell>
          <cell r="B548" t="str">
            <v>ТОО СП "КазГерМунай"</v>
          </cell>
          <cell r="C548" t="str">
            <v>20.41.32.570.000.01.0796.000000000000</v>
          </cell>
          <cell r="D548" t="str">
            <v>Средство моющее</v>
          </cell>
          <cell r="E548" t="str">
            <v>для мытья посуды, гель, СТ РК ГОСТ Р 51696-2003</v>
          </cell>
          <cell r="F548" t="str">
            <v>Средство моющее 500мл (гель)</v>
          </cell>
          <cell r="G548" t="str">
            <v>ЦП</v>
          </cell>
          <cell r="H548">
            <v>0</v>
          </cell>
          <cell r="I548">
            <v>430000000</v>
          </cell>
          <cell r="J548" t="str">
            <v>Кызылординская обл. г. Кызылорда, пгт. Тасбугет, ул. Амангельды 100</v>
          </cell>
          <cell r="K548" t="str">
            <v>Ноябрь, декабрь 2016</v>
          </cell>
          <cell r="L548" t="str">
            <v>Кызылординская обл., м/р "Акшабулак", склад "КГМ"</v>
          </cell>
          <cell r="M548" t="str">
            <v>DDP</v>
          </cell>
          <cell r="N548" t="str">
            <v>В течение 90 дней</v>
          </cell>
          <cell r="O548" t="str">
            <v>авансовый платеж-0%, оставшаяся часть в течении 30 рабочих дней с момента подписания акта приема-передачи поставленных товаров</v>
          </cell>
          <cell r="P548" t="str">
            <v>796</v>
          </cell>
          <cell r="Q548" t="str">
            <v>штука</v>
          </cell>
          <cell r="R548">
            <v>100</v>
          </cell>
          <cell r="S548">
            <v>390.55</v>
          </cell>
          <cell r="T548">
            <v>39055</v>
          </cell>
          <cell r="U548">
            <v>43741.600000000006</v>
          </cell>
          <cell r="W548">
            <v>2017</v>
          </cell>
        </row>
        <row r="549">
          <cell r="A549" t="str">
            <v>347 Т</v>
          </cell>
          <cell r="B549" t="str">
            <v>ТОО СП "КазГерМунай"</v>
          </cell>
          <cell r="C549" t="str">
            <v>20.59.59.100.011.00.0872.000000000021</v>
          </cell>
          <cell r="D549" t="str">
            <v>Государственный стандартный образец</v>
          </cell>
          <cell r="E549" t="str">
            <v>массовой доли механических примесей в нефти и нефтепродуктах</v>
          </cell>
          <cell r="F549" t="str">
            <v>Государственный стандартный образец СО массовой доли воды в нефти и нефтепродуктах ВН-0,1-ЭК для поверки средств измерений.</v>
          </cell>
          <cell r="G549" t="str">
            <v>ОИ</v>
          </cell>
          <cell r="H549">
            <v>0</v>
          </cell>
          <cell r="I549">
            <v>430000000</v>
          </cell>
          <cell r="J549" t="str">
            <v>Кызылординская обл. г. Кызылорда, пгт. Тасбугет, ул. Амангельды 100</v>
          </cell>
          <cell r="K549" t="str">
            <v>Ноябрь, декабрь 2016</v>
          </cell>
          <cell r="L549" t="str">
            <v>Кызылординская обл., м/р "Акшабулак", склад "КГМ"</v>
          </cell>
          <cell r="M549" t="str">
            <v>DDP</v>
          </cell>
          <cell r="N549" t="str">
            <v>В течение 90 дней</v>
          </cell>
          <cell r="O549" t="str">
            <v>авансовый платеж-0%, оставшаяся часть в течении 30 рабочих дней с момента подписания акта приема-передачи поставленных товаров</v>
          </cell>
          <cell r="P549" t="str">
            <v>872</v>
          </cell>
          <cell r="Q549" t="str">
            <v>Флакон</v>
          </cell>
          <cell r="R549">
            <v>2</v>
          </cell>
          <cell r="S549">
            <v>7033.3392857142853</v>
          </cell>
          <cell r="T549">
            <v>14066.678571428571</v>
          </cell>
          <cell r="U549">
            <v>15754.68</v>
          </cell>
          <cell r="W549">
            <v>2017</v>
          </cell>
        </row>
        <row r="550">
          <cell r="A550" t="str">
            <v>348 Т</v>
          </cell>
          <cell r="B550" t="str">
            <v>ТОО СП "КазГерМунай"</v>
          </cell>
          <cell r="C550" t="str">
            <v>20.59.59.100.011.00.0872.000000000021</v>
          </cell>
          <cell r="D550" t="str">
            <v>Государственный стандартный образец</v>
          </cell>
          <cell r="E550" t="str">
            <v>массовой доли механических примесей в нефти и нефтепродуктах</v>
          </cell>
          <cell r="F550" t="str">
            <v>Государственный стандартный образец СО содержания хлористых солей в нефти и нефтепродуктах ХСН-50-ЭК</v>
          </cell>
          <cell r="G550" t="str">
            <v>ОИ</v>
          </cell>
          <cell r="H550">
            <v>0</v>
          </cell>
          <cell r="I550">
            <v>430000000</v>
          </cell>
          <cell r="J550" t="str">
            <v>Кызылординская обл. г. Кызылорда, пгт. Тасбугет, ул. Амангельды 100</v>
          </cell>
          <cell r="K550" t="str">
            <v>Ноябрь, декабрь 2016</v>
          </cell>
          <cell r="L550" t="str">
            <v>Кызылординская обл., м/р "Акшабулак", склад "КГМ"</v>
          </cell>
          <cell r="M550" t="str">
            <v>DDP</v>
          </cell>
          <cell r="N550" t="str">
            <v>В течение 90 дней</v>
          </cell>
          <cell r="O550" t="str">
            <v>авансовый платеж-0%, оставшаяся часть в течении 30 рабочих дней с момента подписания акта приема-передачи поставленных товаров</v>
          </cell>
          <cell r="P550" t="str">
            <v>872</v>
          </cell>
          <cell r="Q550" t="str">
            <v>Флакон</v>
          </cell>
          <cell r="R550">
            <v>2</v>
          </cell>
          <cell r="S550">
            <v>6540.3749999999991</v>
          </cell>
          <cell r="T550">
            <v>13080.749999999998</v>
          </cell>
          <cell r="U550">
            <v>14650.439999999999</v>
          </cell>
          <cell r="W550">
            <v>2017</v>
          </cell>
        </row>
        <row r="551">
          <cell r="A551" t="str">
            <v>349 Т</v>
          </cell>
          <cell r="B551" t="str">
            <v>ТОО СП "КазГерМунай"</v>
          </cell>
          <cell r="C551" t="str">
            <v>20.59.59.100.011.00.0872.000000000021</v>
          </cell>
          <cell r="D551" t="str">
            <v>Государственный стандартный образец</v>
          </cell>
          <cell r="E551" t="str">
            <v>массовой доли механических примесей в нефти и нефтепродуктах</v>
          </cell>
          <cell r="F551" t="str">
            <v>Государственный стандартный образец СО содержания хлористых солей в нефти и нефтепродуктах ХСН-100-ЭК для поверки средств измерений.</v>
          </cell>
          <cell r="G551" t="str">
            <v>ОИ</v>
          </cell>
          <cell r="H551">
            <v>0</v>
          </cell>
          <cell r="I551">
            <v>430000000</v>
          </cell>
          <cell r="J551" t="str">
            <v>Кызылординская обл. г. Кызылорда, пгт. Тасбугет, ул. Амангельды 100</v>
          </cell>
          <cell r="K551" t="str">
            <v>Ноябрь, декабрь 2016</v>
          </cell>
          <cell r="L551" t="str">
            <v>Кызылординская обл., м/р "Акшабулак", склад "КГМ"</v>
          </cell>
          <cell r="M551" t="str">
            <v>DDP</v>
          </cell>
          <cell r="N551" t="str">
            <v>В течение 90 дней</v>
          </cell>
          <cell r="O551" t="str">
            <v>авансовый платеж-0%, оставшаяся часть в течении 30 рабочих дней с момента подписания акта приема-передачи поставленных товаров</v>
          </cell>
          <cell r="P551" t="str">
            <v>872</v>
          </cell>
          <cell r="Q551" t="str">
            <v>Флакон</v>
          </cell>
          <cell r="R551">
            <v>2</v>
          </cell>
          <cell r="S551">
            <v>6540.3749999999991</v>
          </cell>
          <cell r="T551">
            <v>13080.749999999998</v>
          </cell>
          <cell r="U551">
            <v>14650.439999999999</v>
          </cell>
          <cell r="W551">
            <v>2017</v>
          </cell>
        </row>
        <row r="552">
          <cell r="A552" t="str">
            <v>350 Т</v>
          </cell>
          <cell r="B552" t="str">
            <v>ТОО СП "КазГерМунай"</v>
          </cell>
          <cell r="C552" t="str">
            <v>20.59.59.100.011.00.0872.000000000021</v>
          </cell>
          <cell r="D552" t="str">
            <v>Государственный стандартный образец</v>
          </cell>
          <cell r="E552" t="str">
            <v>массовой доли механических примесей в нефти и нефтепродуктах</v>
          </cell>
          <cell r="F552" t="str">
            <v>Государственный стандартный образец СО содержания хлористых солей в нефти и нефтепродуктах ХСН-900-ЭК для поверки средств измерений.СО</v>
          </cell>
          <cell r="G552" t="str">
            <v>ОИ</v>
          </cell>
          <cell r="H552">
            <v>0</v>
          </cell>
          <cell r="I552">
            <v>430000000</v>
          </cell>
          <cell r="J552" t="str">
            <v>Кызылординская обл. г. Кызылорда, пгт. Тасбугет, ул. Амангельды 100</v>
          </cell>
          <cell r="K552" t="str">
            <v>Ноябрь, декабрь 2016</v>
          </cell>
          <cell r="L552" t="str">
            <v>Кызылординская обл., м/р "Акшабулак", склад "КГМ"</v>
          </cell>
          <cell r="M552" t="str">
            <v>DDP</v>
          </cell>
          <cell r="N552" t="str">
            <v>В течение 90 дней</v>
          </cell>
          <cell r="O552" t="str">
            <v>авансовый платеж-0%, оставшаяся часть в течении 30 рабочих дней с момента подписания акта приема-передачи поставленных товаров</v>
          </cell>
          <cell r="P552" t="str">
            <v>872</v>
          </cell>
          <cell r="Q552" t="str">
            <v>Флакон</v>
          </cell>
          <cell r="R552">
            <v>2</v>
          </cell>
          <cell r="S552">
            <v>6540.3749999999991</v>
          </cell>
          <cell r="T552">
            <v>13080.749999999998</v>
          </cell>
          <cell r="U552">
            <v>14650.439999999999</v>
          </cell>
          <cell r="W552">
            <v>2017</v>
          </cell>
        </row>
        <row r="553">
          <cell r="A553" t="str">
            <v>351 Т</v>
          </cell>
          <cell r="B553" t="str">
            <v>ТОО СП "КазГерМунай"</v>
          </cell>
          <cell r="C553" t="str">
            <v>20.59.59.100.011.00.0872.000000000021</v>
          </cell>
          <cell r="D553" t="str">
            <v>Государственный стандартный образец</v>
          </cell>
          <cell r="E553" t="str">
            <v>массовой доли механических примесей в нефти и нефтепродуктах</v>
          </cell>
          <cell r="F553" t="str">
            <v>Бюксы ТУ 92-891.029, СВ 34/12</v>
          </cell>
          <cell r="G553" t="str">
            <v>ОИ</v>
          </cell>
          <cell r="H553">
            <v>0</v>
          </cell>
          <cell r="I553">
            <v>430000000</v>
          </cell>
          <cell r="J553" t="str">
            <v>Кызылординская обл. г. Кызылорда, пгт. Тасбугет, ул. Амангельды 100</v>
          </cell>
          <cell r="K553" t="str">
            <v>Ноябрь, декабрь 2016</v>
          </cell>
          <cell r="L553" t="str">
            <v>Кызылординская обл., м/р "Акшабулак", склад "КГМ"</v>
          </cell>
          <cell r="M553" t="str">
            <v>DDP</v>
          </cell>
          <cell r="N553" t="str">
            <v>В течение 90 дней</v>
          </cell>
          <cell r="O553" t="str">
            <v>авансовый платеж-0%, оставшаяся часть в течении 30 рабочих дней с момента подписания акта приема-передачи поставленных товаров</v>
          </cell>
          <cell r="P553" t="str">
            <v>796</v>
          </cell>
          <cell r="Q553" t="str">
            <v>штука</v>
          </cell>
          <cell r="R553">
            <v>50</v>
          </cell>
          <cell r="S553">
            <v>1755.0675000000001</v>
          </cell>
          <cell r="T553">
            <v>87753.375</v>
          </cell>
          <cell r="U553">
            <v>98283.780000000013</v>
          </cell>
          <cell r="W553">
            <v>2017</v>
          </cell>
        </row>
        <row r="554">
          <cell r="A554" t="str">
            <v>352 Т</v>
          </cell>
          <cell r="B554" t="str">
            <v>ТОО СП "КазГерМунай"</v>
          </cell>
          <cell r="C554" t="str">
            <v>20.30.22.700.000.00.0868.000000000000</v>
          </cell>
          <cell r="D554" t="str">
            <v>Растворитель</v>
          </cell>
          <cell r="E554" t="str">
            <v>для лакокрасочных материалов, марка 645, объем 1 литр, ГОСТ 18188-72</v>
          </cell>
          <cell r="F554" t="str">
            <v>Растворитель (1 бутылка=2,5 л). Каталожный №34812</v>
          </cell>
          <cell r="G554" t="str">
            <v>ОТП</v>
          </cell>
          <cell r="H554">
            <v>0</v>
          </cell>
          <cell r="I554">
            <v>430000000</v>
          </cell>
          <cell r="J554" t="str">
            <v>Кызылординская обл. г. Кызылорда, пгт. Тасбугет, ул. Амангельды 100</v>
          </cell>
          <cell r="K554" t="str">
            <v>Ноябрь, декабрь 2016</v>
          </cell>
          <cell r="L554" t="str">
            <v>Кызылординская обл., м/р "Акшабулак", склад "КГМ"</v>
          </cell>
          <cell r="M554" t="str">
            <v>DDP</v>
          </cell>
          <cell r="N554" t="str">
            <v>В течение 90 дней</v>
          </cell>
          <cell r="O554" t="str">
            <v>авансовый платеж-0%, оставшаяся часть в течении 30 рабочих дней с момента подписания акта приема-передачи поставленных товаров</v>
          </cell>
          <cell r="P554">
            <v>868</v>
          </cell>
          <cell r="Q554" t="str">
            <v>Бутылка</v>
          </cell>
          <cell r="R554">
            <v>10</v>
          </cell>
          <cell r="S554">
            <v>112350</v>
          </cell>
          <cell r="T554">
            <v>1123500</v>
          </cell>
          <cell r="U554">
            <v>1258320.0000000002</v>
          </cell>
          <cell r="W554">
            <v>2017</v>
          </cell>
        </row>
        <row r="555">
          <cell r="A555" t="str">
            <v>353 Т</v>
          </cell>
          <cell r="B555" t="str">
            <v>ТОО СП "КазГерМунай"</v>
          </cell>
          <cell r="C555" t="str">
            <v>20.30.22.700.000.00.0868.000000000000</v>
          </cell>
          <cell r="D555" t="str">
            <v>Растворитель</v>
          </cell>
          <cell r="E555" t="str">
            <v>для лакокрасочных материалов, марка 645, объем 1 литр, ГОСТ 18188-72</v>
          </cell>
          <cell r="F555" t="str">
            <v>Растворитель 5, однокомпонентный реагент для титрования влаги по методу Карла Фишера. П (1 бутылка=1 л). Каталожный №34805</v>
          </cell>
          <cell r="G555" t="str">
            <v>ОТП</v>
          </cell>
          <cell r="H555">
            <v>0</v>
          </cell>
          <cell r="I555">
            <v>430000000</v>
          </cell>
          <cell r="J555" t="str">
            <v>Кызылординская обл. г. Кызылорда, пгт. Тасбугет, ул. Амангельды 100</v>
          </cell>
          <cell r="K555" t="str">
            <v>Ноябрь, декабрь 2016</v>
          </cell>
          <cell r="L555" t="str">
            <v>Кызылординская обл., м/р "Акшабулак", склад "КГМ"</v>
          </cell>
          <cell r="M555" t="str">
            <v>DDP</v>
          </cell>
          <cell r="N555" t="str">
            <v>В течение 90 дней</v>
          </cell>
          <cell r="O555" t="str">
            <v>авансовый платеж-0%, оставшаяся часть в течении 30 рабочих дней с момента подписания акта приема-передачи поставленных товаров</v>
          </cell>
          <cell r="P555">
            <v>868</v>
          </cell>
          <cell r="Q555" t="str">
            <v>Бутылка</v>
          </cell>
          <cell r="R555">
            <v>20</v>
          </cell>
          <cell r="S555">
            <v>101650</v>
          </cell>
          <cell r="T555">
            <v>2033000</v>
          </cell>
          <cell r="U555">
            <v>2276960</v>
          </cell>
          <cell r="W555">
            <v>2017</v>
          </cell>
        </row>
        <row r="556">
          <cell r="A556" t="str">
            <v>354 Т</v>
          </cell>
          <cell r="B556" t="str">
            <v>ТОО СП "КазГерМунай"</v>
          </cell>
          <cell r="C556" t="str">
            <v>20.30.22.700.000.01.0112.000000000000</v>
          </cell>
          <cell r="D556" t="str">
            <v>Растворитель</v>
          </cell>
          <cell r="E556" t="str">
            <v>для лакокрасочных материалов, марка Р-4</v>
          </cell>
          <cell r="F556" t="str">
            <v>Растворитель для кондуктометрического определения масс. концентрации хлористых солей в сырой нефти с электропроводностью не более 0,25 мк См состава:о-ксилол 46,1%, н-бутанол 34,2%, метанол 19,5%, дистиллированная вода 0,2 %</v>
          </cell>
          <cell r="G556" t="str">
            <v>ОТП</v>
          </cell>
          <cell r="H556">
            <v>0</v>
          </cell>
          <cell r="I556">
            <v>430000000</v>
          </cell>
          <cell r="J556" t="str">
            <v>Кызылординская обл. г. Кызылорда, пгт. Тасбугет, ул. Амангельды 100</v>
          </cell>
          <cell r="K556" t="str">
            <v>Ноябрь, декабрь 2016</v>
          </cell>
          <cell r="L556" t="str">
            <v>Кызылординская обл., м/р "Акшабулак", склад "КГМ"</v>
          </cell>
          <cell r="M556" t="str">
            <v>DDP</v>
          </cell>
          <cell r="N556" t="str">
            <v>В течение 90 дней</v>
          </cell>
          <cell r="O556" t="str">
            <v>авансовый платеж-0%, оставшаяся часть в течении 30 рабочих дней с момента подписания акта приема-передачи поставленных товаров</v>
          </cell>
          <cell r="P556">
            <v>112</v>
          </cell>
          <cell r="Q556" t="str">
            <v>Литр</v>
          </cell>
          <cell r="R556">
            <v>350</v>
          </cell>
          <cell r="S556">
            <v>19661.25</v>
          </cell>
          <cell r="T556">
            <v>6881437.5</v>
          </cell>
          <cell r="U556">
            <v>7707210.0000000009</v>
          </cell>
          <cell r="W556">
            <v>2017</v>
          </cell>
        </row>
        <row r="557">
          <cell r="A557" t="str">
            <v>355 Т</v>
          </cell>
          <cell r="B557" t="str">
            <v>ТОО СП "КазГерМунай"</v>
          </cell>
          <cell r="C557" t="str">
            <v>20.59.52.100.007.00.0778.000000000002</v>
          </cell>
          <cell r="D557" t="str">
            <v>Среда питательная</v>
          </cell>
          <cell r="E557" t="str">
            <v>для определения сульфатвосстанавливающих бактерий в пластовой воде</v>
          </cell>
          <cell r="F557" t="str">
            <v xml:space="preserve">Тестовая бутылочка С питательной средой для определения наличия и количества сульфовосстанавливающих бактерий  SRB/2 Medium по NACE Standard TMO 194-94 производства Commercial Microbiology, Шотландия (1 уп = 12шт)      </v>
          </cell>
          <cell r="G557" t="str">
            <v>ЦП</v>
          </cell>
          <cell r="H557">
            <v>0</v>
          </cell>
          <cell r="I557">
            <v>430000000</v>
          </cell>
          <cell r="J557" t="str">
            <v>Кызылординская обл. г. Кызылорда, пгт. Тасбугет, ул. Амангельды 100</v>
          </cell>
          <cell r="K557" t="str">
            <v>Ноябрь, декабрь 2016</v>
          </cell>
          <cell r="L557" t="str">
            <v>Кызылординская обл., м/р "Акшабулак", склад "КГМ"</v>
          </cell>
          <cell r="M557" t="str">
            <v>DDP</v>
          </cell>
          <cell r="N557" t="str">
            <v>В течение 90 дней</v>
          </cell>
          <cell r="O557" t="str">
            <v>авансовый платеж-0%, оставшаяся часть в течении 30 рабочих дней с момента подписания акта приема-передачи поставленных товаров</v>
          </cell>
          <cell r="P557" t="str">
            <v>778</v>
          </cell>
          <cell r="Q557" t="str">
            <v>Упаковка</v>
          </cell>
          <cell r="R557">
            <v>20</v>
          </cell>
          <cell r="S557">
            <v>24558.8112</v>
          </cell>
          <cell r="T557">
            <v>0</v>
          </cell>
          <cell r="U557">
            <v>0</v>
          </cell>
          <cell r="W557">
            <v>2017</v>
          </cell>
        </row>
        <row r="558">
          <cell r="A558" t="str">
            <v>355-1 Т</v>
          </cell>
          <cell r="B558" t="str">
            <v>ТОО СП "КазГерМунай"</v>
          </cell>
          <cell r="C558" t="str">
            <v>20.59.52.100.007.00.0778.000000000002</v>
          </cell>
          <cell r="D558" t="str">
            <v>Среда питательная</v>
          </cell>
          <cell r="E558" t="str">
            <v>для определения сульфатвосстанавливающих бактерий в пластовой воде</v>
          </cell>
          <cell r="F558" t="str">
            <v xml:space="preserve">Тестовая бутылочка С питательной средой для определения наличия и количества сульфовосстанавливающих бактерий  SRB/2 Medium по NACE Standard TMO 194-94 производства Commercial Microbiology, Шотландия (1 уп = 12шт)      </v>
          </cell>
          <cell r="G558" t="str">
            <v>ЭЦПП</v>
          </cell>
          <cell r="H558">
            <v>0</v>
          </cell>
          <cell r="I558">
            <v>430000000</v>
          </cell>
          <cell r="J558" t="str">
            <v>Кызылординская обл. г. Кызылорда, пгт. Тасбугет, ул. Амангельды 100</v>
          </cell>
          <cell r="K558" t="str">
            <v>июль, август</v>
          </cell>
          <cell r="L558" t="str">
            <v>Кызылординская обл., м/р "Акшабулак", склад "КГМ"</v>
          </cell>
          <cell r="M558" t="str">
            <v>DDP</v>
          </cell>
          <cell r="N558" t="str">
            <v>В течение 90 дней</v>
          </cell>
          <cell r="O558" t="str">
            <v>авансовый платеж-0%, оставшаяся часть в течении 30 рабочих дней с момента подписания акта приема-передачи поставленных товаров</v>
          </cell>
          <cell r="P558" t="str">
            <v>778</v>
          </cell>
          <cell r="Q558" t="str">
            <v>Упаковка</v>
          </cell>
          <cell r="R558">
            <v>40</v>
          </cell>
          <cell r="S558">
            <v>19250</v>
          </cell>
          <cell r="T558">
            <v>770000</v>
          </cell>
          <cell r="U558">
            <v>862400.00000000012</v>
          </cell>
          <cell r="W558">
            <v>2017</v>
          </cell>
          <cell r="X558" t="str">
            <v>11;18;19;20;21;</v>
          </cell>
        </row>
        <row r="559">
          <cell r="A559" t="str">
            <v>356 Т</v>
          </cell>
          <cell r="B559" t="str">
            <v>ТОО СП "КазГерМунай"</v>
          </cell>
          <cell r="C559" t="str">
            <v>20.59.52.100.007.00.0778.000000000001</v>
          </cell>
          <cell r="D559" t="str">
            <v>Среда питательная</v>
          </cell>
          <cell r="E559" t="str">
            <v>для определения сульфатвосстанавливающих бактерий в артезианской воде</v>
          </cell>
          <cell r="F559" t="str">
            <v xml:space="preserve">Тестовая бутылочка микропробирки по TDS 10,000 для артезианской воды, с питательной средой для определения наличия и количества сульфатвосстанавливающих бактерий (1 %-ый раствор по солености питательной среды)      </v>
          </cell>
          <cell r="G559" t="str">
            <v>ЦП</v>
          </cell>
          <cell r="H559">
            <v>0</v>
          </cell>
          <cell r="I559">
            <v>430000000</v>
          </cell>
          <cell r="J559" t="str">
            <v>Кызылординская обл. г. Кызылорда, пгт. Тасбугет, ул. Амангельды 100</v>
          </cell>
          <cell r="K559" t="str">
            <v>Ноябрь, декабрь 2016</v>
          </cell>
          <cell r="L559" t="str">
            <v>Кызылординская обл., м/р "Акшабулак", склад "КГМ"</v>
          </cell>
          <cell r="M559" t="str">
            <v>DDP</v>
          </cell>
          <cell r="N559" t="str">
            <v>В течение 90 дней</v>
          </cell>
          <cell r="O559" t="str">
            <v>авансовый платеж-0%, оставшаяся часть в течении 30 рабочих дней с момента подписания акта приема-передачи поставленных товаров</v>
          </cell>
          <cell r="P559" t="str">
            <v>778</v>
          </cell>
          <cell r="Q559" t="str">
            <v>Упаковка</v>
          </cell>
          <cell r="R559">
            <v>50</v>
          </cell>
          <cell r="S559">
            <v>17494.5</v>
          </cell>
          <cell r="T559">
            <v>874725</v>
          </cell>
          <cell r="U559">
            <v>979692.00000000012</v>
          </cell>
          <cell r="W559">
            <v>2017</v>
          </cell>
        </row>
        <row r="560">
          <cell r="A560" t="str">
            <v>357 Т</v>
          </cell>
          <cell r="B560" t="str">
            <v>ТОО СП "КазГерМунай"</v>
          </cell>
          <cell r="C560" t="str">
            <v>22.29.29.900.020.00.0778.000000000000</v>
          </cell>
          <cell r="D560" t="str">
            <v>Фильтр</v>
          </cell>
          <cell r="E560" t="str">
            <v>мембранный, для контроллера-дозатора, полипропиленовый, нестерильный</v>
          </cell>
          <cell r="F560" t="str">
            <v>Одноразовый фильтр Minisart(Sartorius) Single use syringe filter Non-sterile, hydrophilic, pore size 0,45micron Lot № 16555Шприцевые фильтры. Для стерильной, без частиц, ультрачистой фильтрации. Мембрана изготовлена из гидрофильного ацетата целлюлозы, что обеспечивает минимальную абсорбцию. Подсоединение: на входе женские коннектор типа luer-lock, на выходе - мужской luer-slip. Высокая очистка: размер пор - 0,45 мкм, диаметр 26мм, желтого цвета. Количество в упаковке: 500 шт.</v>
          </cell>
          <cell r="G560" t="str">
            <v>ЦП</v>
          </cell>
          <cell r="H560">
            <v>0</v>
          </cell>
          <cell r="I560">
            <v>430000000</v>
          </cell>
          <cell r="J560" t="str">
            <v>Кызылординская обл. г. Кызылорда, пгт. Тасбугет, ул. Амангельды 100</v>
          </cell>
          <cell r="K560" t="str">
            <v>Ноябрь, декабрь 2016</v>
          </cell>
          <cell r="L560" t="str">
            <v>Кызылординская обл., м/р "Акшабулак", склад "КГМ"</v>
          </cell>
          <cell r="M560" t="str">
            <v>DDP</v>
          </cell>
          <cell r="N560" t="str">
            <v>В течение 90 дней</v>
          </cell>
          <cell r="O560" t="str">
            <v>авансовый платеж-0%, оставшаяся часть в течении 30 рабочих дней с момента подписания акта приема-передачи поставленных товаров</v>
          </cell>
          <cell r="P560" t="str">
            <v>778</v>
          </cell>
          <cell r="Q560" t="str">
            <v>Упаковка</v>
          </cell>
          <cell r="R560">
            <v>2</v>
          </cell>
          <cell r="S560">
            <v>481500</v>
          </cell>
          <cell r="T560">
            <v>963000</v>
          </cell>
          <cell r="U560">
            <v>1078560</v>
          </cell>
          <cell r="W560">
            <v>2017</v>
          </cell>
        </row>
        <row r="561">
          <cell r="A561" t="str">
            <v>358 Т</v>
          </cell>
          <cell r="B561" t="str">
            <v>ТОО СП "КазГерМунай"</v>
          </cell>
          <cell r="C561" t="str">
            <v>23.19.23.300.027.00.0796.000000000003</v>
          </cell>
          <cell r="D561" t="str">
            <v>Кювета</v>
          </cell>
          <cell r="E561" t="str">
            <v>кварцевая, размер 5 мм</v>
          </cell>
          <cell r="F561" t="str">
            <v>Одноразовая кювета-тест для определения ионов хрома Dr.Lange  LСW313     0,03-1,00mg/l  (1уп=25 шт)</v>
          </cell>
          <cell r="G561" t="str">
            <v>ЦП</v>
          </cell>
          <cell r="H561">
            <v>0</v>
          </cell>
          <cell r="I561">
            <v>430000000</v>
          </cell>
          <cell r="J561" t="str">
            <v>Кызылординская обл. г. Кызылорда, пгт. Тасбугет, ул. Амангельды 100</v>
          </cell>
          <cell r="K561" t="str">
            <v>Ноябрь, декабрь 2016</v>
          </cell>
          <cell r="L561" t="str">
            <v>Кызылординская обл., м/р "Акшабулак", склад "КГМ"</v>
          </cell>
          <cell r="M561" t="str">
            <v>DDP</v>
          </cell>
          <cell r="N561" t="str">
            <v>В течение 90 дней</v>
          </cell>
          <cell r="O561" t="str">
            <v>авансовый платеж-0%, оставшаяся часть в течении 30 рабочих дней с момента подписания акта приема-передачи поставленных товаров</v>
          </cell>
          <cell r="P561" t="str">
            <v>778</v>
          </cell>
          <cell r="Q561" t="str">
            <v>Упаковка</v>
          </cell>
          <cell r="R561">
            <v>2</v>
          </cell>
          <cell r="S561">
            <v>83032</v>
          </cell>
          <cell r="T561">
            <v>166064</v>
          </cell>
          <cell r="U561">
            <v>185991.68000000002</v>
          </cell>
          <cell r="W561">
            <v>2017</v>
          </cell>
        </row>
        <row r="562">
          <cell r="A562" t="str">
            <v>359 Т</v>
          </cell>
          <cell r="B562" t="str">
            <v>ТОО СП "КазГерМунай"</v>
          </cell>
          <cell r="C562" t="str">
            <v>23.19.23.300.027.00.0796.000000000003</v>
          </cell>
          <cell r="D562" t="str">
            <v>Кювета</v>
          </cell>
          <cell r="E562" t="str">
            <v>кварцевая, размер 5 мм</v>
          </cell>
          <cell r="F562" t="str">
            <v>Одноразовая кювета-тест для определения БПК Dr.Lange LCK 554 ВОD5 0,5-12 мг/л  (1уп=25 шт)</v>
          </cell>
          <cell r="G562" t="str">
            <v>ЦП</v>
          </cell>
          <cell r="H562">
            <v>0</v>
          </cell>
          <cell r="I562">
            <v>430000000</v>
          </cell>
          <cell r="J562" t="str">
            <v>Кызылординская обл. г. Кызылорда, пгт. Тасбугет, ул. Амангельды 100</v>
          </cell>
          <cell r="K562" t="str">
            <v>Ноябрь, декабрь 2016</v>
          </cell>
          <cell r="L562" t="str">
            <v>Кызылординская обл., м/р "Акшабулак", склад "КГМ"</v>
          </cell>
          <cell r="M562" t="str">
            <v>DDP</v>
          </cell>
          <cell r="N562" t="str">
            <v>В течение 90 дней</v>
          </cell>
          <cell r="O562" t="str">
            <v>авансовый платеж-0%, оставшаяся часть в течении 30 рабочих дней с момента подписания акта приема-передачи поставленных товаров</v>
          </cell>
          <cell r="P562" t="str">
            <v>778</v>
          </cell>
          <cell r="Q562" t="str">
            <v>Упаковка</v>
          </cell>
          <cell r="R562">
            <v>5</v>
          </cell>
          <cell r="S562">
            <v>106144</v>
          </cell>
          <cell r="T562">
            <v>0</v>
          </cell>
          <cell r="U562">
            <v>0</v>
          </cell>
          <cell r="W562">
            <v>2017</v>
          </cell>
        </row>
        <row r="563">
          <cell r="A563" t="str">
            <v>359-1 Т</v>
          </cell>
          <cell r="B563" t="str">
            <v>ТОО СП "КазГерМунай"</v>
          </cell>
          <cell r="C563" t="str">
            <v>23.19.23.300.027.00.0796.000000000003</v>
          </cell>
          <cell r="D563" t="str">
            <v>Кювета</v>
          </cell>
          <cell r="E563" t="str">
            <v>кварцевая, размер 5 мм</v>
          </cell>
          <cell r="F563" t="str">
            <v>Одноразовая кювета-тест для определения БПК Dr.Lange LCK 554 ВОD5 0,5-12 мг/л  (1уп=25 шт)</v>
          </cell>
          <cell r="G563" t="str">
            <v>ЭЦПП</v>
          </cell>
          <cell r="H563">
            <v>0</v>
          </cell>
          <cell r="I563">
            <v>430000000</v>
          </cell>
          <cell r="J563" t="str">
            <v>Кызылординская обл. г. Кызылорда, пгт. Тасбугет, ул. Амангельды 100</v>
          </cell>
          <cell r="K563" t="str">
            <v>июль, август</v>
          </cell>
          <cell r="L563" t="str">
            <v>Кызылординская обл., м/р "Акшабулак", склад "КГМ"</v>
          </cell>
          <cell r="M563" t="str">
            <v>DDP</v>
          </cell>
          <cell r="N563" t="str">
            <v>В течение 90 дней</v>
          </cell>
          <cell r="O563" t="str">
            <v>авансовый платеж-0%, оставшаяся часть в течении 30 рабочих дней с момента подписания акта приема-передачи поставленных товаров</v>
          </cell>
          <cell r="P563" t="str">
            <v>778</v>
          </cell>
          <cell r="Q563" t="str">
            <v>Упаковка</v>
          </cell>
          <cell r="R563">
            <v>10</v>
          </cell>
          <cell r="S563">
            <v>90999</v>
          </cell>
          <cell r="T563">
            <v>909990</v>
          </cell>
          <cell r="U563">
            <v>1019188.8</v>
          </cell>
          <cell r="W563">
            <v>2017</v>
          </cell>
          <cell r="X563" t="str">
            <v>11;18;19;20;21;</v>
          </cell>
        </row>
        <row r="564">
          <cell r="A564" t="str">
            <v>360 Т</v>
          </cell>
          <cell r="B564" t="str">
            <v>ТОО СП "КазГерМунай"</v>
          </cell>
          <cell r="C564" t="str">
            <v>23.19.23.300.027.00.0796.000000000003</v>
          </cell>
          <cell r="D564" t="str">
            <v>Кювета</v>
          </cell>
          <cell r="E564" t="str">
            <v>кварцевая, размер 5 мм</v>
          </cell>
          <cell r="F564" t="str">
            <v>Кювета-тест одноразовый для определения ионов железа Dr.Lange LSK 321 0,2 - 6,0 mg/l  (1уп=25 шт)</v>
          </cell>
          <cell r="G564" t="str">
            <v>ЦП</v>
          </cell>
          <cell r="H564">
            <v>0</v>
          </cell>
          <cell r="I564">
            <v>430000000</v>
          </cell>
          <cell r="J564" t="str">
            <v>Кызылординская обл. г. Кызылорда, пгт. Тасбугет, ул. Амангельды 100</v>
          </cell>
          <cell r="K564" t="str">
            <v>Ноябрь, декабрь 2016</v>
          </cell>
          <cell r="L564" t="str">
            <v>Кызылординская обл., м/р "Акшабулак", склад "КГМ"</v>
          </cell>
          <cell r="M564" t="str">
            <v>DDP</v>
          </cell>
          <cell r="N564" t="str">
            <v>В течение 90 дней</v>
          </cell>
          <cell r="O564" t="str">
            <v>авансовый платеж-0%, оставшаяся часть в течении 30 рабочих дней с момента подписания акта приема-передачи поставленных товаров</v>
          </cell>
          <cell r="P564" t="str">
            <v>778</v>
          </cell>
          <cell r="Q564" t="str">
            <v>Упаковка</v>
          </cell>
          <cell r="R564">
            <v>10</v>
          </cell>
          <cell r="S564">
            <v>69123.840400000001</v>
          </cell>
          <cell r="T564">
            <v>691238.40399999998</v>
          </cell>
          <cell r="U564">
            <v>774187.01248000003</v>
          </cell>
          <cell r="W564">
            <v>2017</v>
          </cell>
        </row>
        <row r="565">
          <cell r="A565" t="str">
            <v>361 Т</v>
          </cell>
          <cell r="B565" t="str">
            <v>ТОО СП "КазГерМунай"</v>
          </cell>
          <cell r="C565" t="str">
            <v>23.19.23.300.027.00.0796.000000000003</v>
          </cell>
          <cell r="D565" t="str">
            <v>Кювета</v>
          </cell>
          <cell r="E565" t="str">
            <v>кварцевая, размер 5 мм</v>
          </cell>
          <cell r="F565" t="str">
            <v>Кювета-тест одноразовый для определения ионов меди, размер 50 мм Dr.Lange LCK 529 Copper, Trace 0,01-1,0 мг/л  (1уп=25 шт)</v>
          </cell>
          <cell r="G565" t="str">
            <v>ЦП</v>
          </cell>
          <cell r="H565">
            <v>0</v>
          </cell>
          <cell r="I565">
            <v>430000000</v>
          </cell>
          <cell r="J565" t="str">
            <v>Кызылординская обл. г. Кызылорда, пгт. Тасбугет, ул. Амангельды 100</v>
          </cell>
          <cell r="K565" t="str">
            <v>Ноябрь, декабрь 2016</v>
          </cell>
          <cell r="L565" t="str">
            <v>Кызылординская обл., м/р "Акшабулак", склад "КГМ"</v>
          </cell>
          <cell r="M565" t="str">
            <v>DDP</v>
          </cell>
          <cell r="N565" t="str">
            <v>В течение 90 дней</v>
          </cell>
          <cell r="O565" t="str">
            <v>авансовый платеж-0%, оставшаяся часть в течении 30 рабочих дней с момента подписания акта приема-передачи поставленных товаров</v>
          </cell>
          <cell r="P565" t="str">
            <v>796</v>
          </cell>
          <cell r="Q565" t="str">
            <v>штука</v>
          </cell>
          <cell r="R565">
            <v>2</v>
          </cell>
          <cell r="S565">
            <v>88489</v>
          </cell>
          <cell r="T565">
            <v>176978</v>
          </cell>
          <cell r="U565">
            <v>198215.36000000002</v>
          </cell>
          <cell r="W565">
            <v>2017</v>
          </cell>
        </row>
        <row r="566">
          <cell r="A566" t="str">
            <v>362 Т</v>
          </cell>
          <cell r="B566" t="str">
            <v>ТОО СП "КазГерМунай"</v>
          </cell>
          <cell r="C566" t="str">
            <v>22.19.71.900.000.00.0796.000000000005</v>
          </cell>
          <cell r="D566" t="str">
            <v>Пипетка</v>
          </cell>
          <cell r="E566" t="str">
            <v>Пипетки с расширением, вместимостью 100 мл 1 отметка, класс точности AS, калибровка "по дозированию", полный слив</v>
          </cell>
          <cell r="F566" t="str">
            <v>Мерные пипетки с расширением, вместимостью 100 мл 1 отметка, класс точности AS, калибровка "по дозированию", полный слив</v>
          </cell>
          <cell r="G566" t="str">
            <v>ЦП</v>
          </cell>
          <cell r="H566">
            <v>0</v>
          </cell>
          <cell r="I566">
            <v>430000000</v>
          </cell>
          <cell r="J566" t="str">
            <v>Кызылординская обл. г. Кызылорда, пгт. Тасбугет, ул. Амангельды 100</v>
          </cell>
          <cell r="K566" t="str">
            <v>Ноябрь, декабрь 2016</v>
          </cell>
          <cell r="L566" t="str">
            <v>Кызылординская обл., м/р "Акшабулак", склад "КГМ"</v>
          </cell>
          <cell r="M566" t="str">
            <v>DDP</v>
          </cell>
          <cell r="N566" t="str">
            <v>В течение 90 дней</v>
          </cell>
          <cell r="O566" t="str">
            <v>авансовый платеж-0%, оставшаяся часть в течении 30 рабочих дней с момента подписания акта приема-передачи поставленных товаров</v>
          </cell>
          <cell r="P566" t="str">
            <v>778</v>
          </cell>
          <cell r="Q566" t="str">
            <v>Упаковка</v>
          </cell>
          <cell r="R566">
            <v>1</v>
          </cell>
          <cell r="S566">
            <v>31779.000000000004</v>
          </cell>
          <cell r="T566">
            <v>31779.000000000004</v>
          </cell>
          <cell r="U566">
            <v>35592.48000000001</v>
          </cell>
          <cell r="W566">
            <v>2017</v>
          </cell>
        </row>
        <row r="567">
          <cell r="A567" t="str">
            <v>363 Т</v>
          </cell>
          <cell r="B567" t="str">
            <v>ТОО СП "КазГерМунай"</v>
          </cell>
          <cell r="C567" t="str">
            <v>28.29.82.500.017.00.0796.000000000000</v>
          </cell>
          <cell r="D567" t="str">
            <v>Кассета</v>
          </cell>
          <cell r="E567" t="str">
            <v>сменный элемент фильтра, для очистки воды</v>
          </cell>
          <cell r="F567" t="str">
            <v>Картридж для бидистиллятора Werner Pretreatment Cartridge DI Feed for EASYpure LF D 7382-33  каталожный номер D 50230</v>
          </cell>
          <cell r="G567" t="str">
            <v>ЦП</v>
          </cell>
          <cell r="H567">
            <v>0</v>
          </cell>
          <cell r="I567">
            <v>430000000</v>
          </cell>
          <cell r="J567" t="str">
            <v>Кызылординская обл. г. Кызылорда, пгт. Тасбугет, ул. Амангельды 100</v>
          </cell>
          <cell r="K567" t="str">
            <v>Ноябрь, декабрь 2016</v>
          </cell>
          <cell r="L567" t="str">
            <v>Кызылординская обл., м/р "Акшабулак", склад "КГМ"</v>
          </cell>
          <cell r="M567" t="str">
            <v>DDP</v>
          </cell>
          <cell r="N567" t="str">
            <v>В течение 90 дней</v>
          </cell>
          <cell r="O567" t="str">
            <v>авансовый платеж-0%, оставшаяся часть в течении 30 рабочих дней с момента подписания акта приема-передачи поставленных товаров</v>
          </cell>
          <cell r="P567" t="str">
            <v>796</v>
          </cell>
          <cell r="Q567" t="str">
            <v>штука</v>
          </cell>
          <cell r="R567">
            <v>1</v>
          </cell>
          <cell r="S567">
            <v>72225</v>
          </cell>
          <cell r="T567">
            <v>0</v>
          </cell>
          <cell r="U567">
            <v>0</v>
          </cell>
          <cell r="W567">
            <v>2017</v>
          </cell>
        </row>
        <row r="568">
          <cell r="A568" t="str">
            <v>363-1 Т</v>
          </cell>
          <cell r="B568" t="str">
            <v>ТОО СП "КазГерМунай"</v>
          </cell>
          <cell r="C568" t="str">
            <v>28.29.82.500.017.00.0796.000000000000</v>
          </cell>
          <cell r="D568" t="str">
            <v>Кассета</v>
          </cell>
          <cell r="E568" t="str">
            <v>сменный элемент фильтра, для очистки воды</v>
          </cell>
          <cell r="F568" t="str">
            <v>Картридж для бидистиллятора Werner Pretreatment Cartridge DI Feed for EASYpure LF D 7382-33  каталожный номер D 50230</v>
          </cell>
          <cell r="G568" t="str">
            <v>ЭЦПП</v>
          </cell>
          <cell r="H568">
            <v>0</v>
          </cell>
          <cell r="I568">
            <v>430000000</v>
          </cell>
          <cell r="J568" t="str">
            <v>Кызылординская обл. г. Кызылорда, пгт. Тасбугет, ул. Амангельды 100</v>
          </cell>
          <cell r="K568" t="str">
            <v>июль, август</v>
          </cell>
          <cell r="L568" t="str">
            <v>Кызылординская обл., м/р "Акшабулак", склад "КГМ"</v>
          </cell>
          <cell r="M568" t="str">
            <v>DDP</v>
          </cell>
          <cell r="N568" t="str">
            <v>В течение 90 дней</v>
          </cell>
          <cell r="O568" t="str">
            <v>авансовый платеж-0%, оставшаяся часть в течении 30 рабочих дней с момента подписания акта приема-передачи поставленных товаров</v>
          </cell>
          <cell r="P568" t="str">
            <v>796</v>
          </cell>
          <cell r="Q568" t="str">
            <v>штука</v>
          </cell>
          <cell r="R568">
            <v>1</v>
          </cell>
          <cell r="S568">
            <v>158895</v>
          </cell>
          <cell r="T568">
            <v>158895</v>
          </cell>
          <cell r="U568">
            <v>177962.40000000002</v>
          </cell>
          <cell r="W568">
            <v>2017</v>
          </cell>
          <cell r="X568" t="str">
            <v>11;19;20;21;</v>
          </cell>
        </row>
        <row r="569">
          <cell r="A569" t="str">
            <v>364 Т</v>
          </cell>
          <cell r="B569" t="str">
            <v>ТОО СП "КазГерМунай"</v>
          </cell>
          <cell r="C569" t="str">
            <v>28.29.82.500.017.00.0796.000000000000</v>
          </cell>
          <cell r="D569" t="str">
            <v>Кассета</v>
          </cell>
          <cell r="E569" t="str">
            <v>сменный элемент фильтра, для очистки воды</v>
          </cell>
          <cell r="F569" t="str">
            <v>Картридж для бидистиллятора Werner EASYpure High Purite/Low TOC  Cartridge  for EASYpure LF D 7382-33  каталожный номер D 50229</v>
          </cell>
          <cell r="G569" t="str">
            <v>ЦП</v>
          </cell>
          <cell r="H569">
            <v>0</v>
          </cell>
          <cell r="I569">
            <v>430000000</v>
          </cell>
          <cell r="J569" t="str">
            <v>Кызылординская обл. г. Кызылорда, пгт. Тасбугет, ул. Амангельды 100</v>
          </cell>
          <cell r="K569" t="str">
            <v>Ноябрь, декабрь 2016</v>
          </cell>
          <cell r="L569" t="str">
            <v>Кызылординская обл., м/р "Акшабулак", склад "КГМ"</v>
          </cell>
          <cell r="M569" t="str">
            <v>DDP</v>
          </cell>
          <cell r="N569" t="str">
            <v>В течение 90 дней</v>
          </cell>
          <cell r="O569" t="str">
            <v>авансовый платеж-0%, оставшаяся часть в течении 30 рабочих дней с момента подписания акта приема-передачи поставленных товаров</v>
          </cell>
          <cell r="P569" t="str">
            <v>796</v>
          </cell>
          <cell r="Q569" t="str">
            <v>штука</v>
          </cell>
          <cell r="R569">
            <v>1</v>
          </cell>
          <cell r="S569">
            <v>72225</v>
          </cell>
          <cell r="T569">
            <v>0</v>
          </cell>
          <cell r="U569">
            <v>0</v>
          </cell>
          <cell r="W569">
            <v>2017</v>
          </cell>
        </row>
        <row r="570">
          <cell r="A570" t="str">
            <v>364-1 Т</v>
          </cell>
          <cell r="B570" t="str">
            <v>ТОО СП "КазГерМунай"</v>
          </cell>
          <cell r="C570" t="str">
            <v>28.29.82.500.017.00.0796.000000000000</v>
          </cell>
          <cell r="D570" t="str">
            <v>Кассета</v>
          </cell>
          <cell r="E570" t="str">
            <v>сменный элемент фильтра, для очистки воды</v>
          </cell>
          <cell r="F570" t="str">
            <v>Картридж для бидистиллятора Werner EASYpure High Purite/Low TOC  Cartridge  for EASYpure LF D 7382-33  каталожный номер D 50229</v>
          </cell>
          <cell r="G570" t="str">
            <v>ЭЦПП</v>
          </cell>
          <cell r="H570">
            <v>0</v>
          </cell>
          <cell r="I570">
            <v>430000000</v>
          </cell>
          <cell r="J570" t="str">
            <v>Кызылординская обл. г. Кызылорда, пгт. Тасбугет, ул. Амангельды 100</v>
          </cell>
          <cell r="K570" t="str">
            <v>июль, август</v>
          </cell>
          <cell r="L570" t="str">
            <v>Кызылординская обл., м/р "Акшабулак", склад "КГМ"</v>
          </cell>
          <cell r="M570" t="str">
            <v>DDP</v>
          </cell>
          <cell r="N570" t="str">
            <v>В течение 90 дней</v>
          </cell>
          <cell r="O570" t="str">
            <v>авансовый платеж-0%, оставшаяся часть в течении 30 рабочих дней с момента подписания акта приема-передачи поставленных товаров</v>
          </cell>
          <cell r="P570" t="str">
            <v>796</v>
          </cell>
          <cell r="Q570" t="str">
            <v>штука</v>
          </cell>
          <cell r="R570">
            <v>1</v>
          </cell>
          <cell r="S570">
            <v>158895</v>
          </cell>
          <cell r="T570">
            <v>158895</v>
          </cell>
          <cell r="U570">
            <v>177962.40000000002</v>
          </cell>
          <cell r="W570">
            <v>2017</v>
          </cell>
          <cell r="X570" t="str">
            <v>11;19;20;21;</v>
          </cell>
        </row>
        <row r="571">
          <cell r="A571" t="str">
            <v>365 Т</v>
          </cell>
          <cell r="B571" t="str">
            <v>ТОО СП "КазГерМунай"</v>
          </cell>
          <cell r="C571" t="str">
            <v>28.29.82.500.017.00.0796.000000000000</v>
          </cell>
          <cell r="D571" t="str">
            <v>Кассета</v>
          </cell>
          <cell r="E571" t="str">
            <v>сменный элемент фильтра, для очистки воды</v>
          </cell>
          <cell r="F571" t="str">
            <v>Картридж для бидистиллятора WernerUltrapure Mixed Bed  Cartridge  for EASYpure LF D 7382-33  каталожный номер D 50233</v>
          </cell>
          <cell r="G571" t="str">
            <v>ЦП</v>
          </cell>
          <cell r="H571">
            <v>0</v>
          </cell>
          <cell r="I571">
            <v>430000000</v>
          </cell>
          <cell r="J571" t="str">
            <v>Кызылординская обл. г. Кызылорда, пгт. Тасбугет, ул. Амангельды 100</v>
          </cell>
          <cell r="K571" t="str">
            <v>Ноябрь, декабрь 2016</v>
          </cell>
          <cell r="L571" t="str">
            <v>Кызылординская обл., м/р "Акшабулак", склад "КГМ"</v>
          </cell>
          <cell r="M571" t="str">
            <v>DDP</v>
          </cell>
          <cell r="N571" t="str">
            <v>В течение 90 дней</v>
          </cell>
          <cell r="O571" t="str">
            <v>авансовый платеж-0%, оставшаяся часть в течении 30 рабочих дней с момента подписания акта приема-передачи поставленных товаров</v>
          </cell>
          <cell r="P571" t="str">
            <v>796</v>
          </cell>
          <cell r="Q571" t="str">
            <v>штука</v>
          </cell>
          <cell r="R571">
            <v>1</v>
          </cell>
          <cell r="S571">
            <v>72225</v>
          </cell>
          <cell r="T571">
            <v>0</v>
          </cell>
          <cell r="U571">
            <v>0</v>
          </cell>
          <cell r="W571">
            <v>2017</v>
          </cell>
        </row>
        <row r="572">
          <cell r="A572" t="str">
            <v>365-1 Т</v>
          </cell>
          <cell r="B572" t="str">
            <v>ТОО СП "КазГерМунай"</v>
          </cell>
          <cell r="C572" t="str">
            <v>28.29.82.500.017.00.0796.000000000000</v>
          </cell>
          <cell r="D572" t="str">
            <v>Кассета</v>
          </cell>
          <cell r="E572" t="str">
            <v>сменный элемент фильтра, для очистки воды</v>
          </cell>
          <cell r="F572" t="str">
            <v>Картридж для бидистиллятора WernerUltrapure Mixed Bed  Cartridge  for EASYpure LF D 7382-33  каталожный номер D 50233</v>
          </cell>
          <cell r="G572" t="str">
            <v>ЭЦПП</v>
          </cell>
          <cell r="H572">
            <v>0</v>
          </cell>
          <cell r="I572">
            <v>430000000</v>
          </cell>
          <cell r="J572" t="str">
            <v>Кызылординская обл. г. Кызылорда, пгт. Тасбугет, ул. Амангельды 100</v>
          </cell>
          <cell r="K572" t="str">
            <v>июль, август</v>
          </cell>
          <cell r="L572" t="str">
            <v>Кызылординская обл., м/р "Акшабулак", склад "КГМ"</v>
          </cell>
          <cell r="M572" t="str">
            <v>DDP</v>
          </cell>
          <cell r="N572" t="str">
            <v>В течение 90 дней</v>
          </cell>
          <cell r="O572" t="str">
            <v>авансовый платеж-0%, оставшаяся часть в течении 30 рабочих дней с момента подписания акта приема-передачи поставленных товаров</v>
          </cell>
          <cell r="P572" t="str">
            <v>796</v>
          </cell>
          <cell r="Q572" t="str">
            <v>штука</v>
          </cell>
          <cell r="R572">
            <v>1</v>
          </cell>
          <cell r="S572">
            <v>158895</v>
          </cell>
          <cell r="T572">
            <v>158895</v>
          </cell>
          <cell r="U572">
            <v>177962.40000000002</v>
          </cell>
          <cell r="W572">
            <v>2017</v>
          </cell>
          <cell r="X572" t="str">
            <v>11;19;20;21;</v>
          </cell>
        </row>
        <row r="573">
          <cell r="A573" t="str">
            <v>366 Т</v>
          </cell>
          <cell r="B573" t="str">
            <v>ТОО СП "КазГерМунай"</v>
          </cell>
          <cell r="C573" t="str">
            <v>22.29.29.900.029.00.0778.000000000000</v>
          </cell>
          <cell r="D573" t="str">
            <v>Пробирка</v>
          </cell>
          <cell r="E573" t="str">
            <v>микроцентрифужная, градуированная</v>
          </cell>
          <cell r="F573" t="str">
            <v>Ячейка проб  для прибора HORIBA SLFA-20 Sample Сell   кат.№ 9038000100, в упаковке  30 пар</v>
          </cell>
          <cell r="G573" t="str">
            <v>ЦП</v>
          </cell>
          <cell r="H573">
            <v>0</v>
          </cell>
          <cell r="I573">
            <v>430000000</v>
          </cell>
          <cell r="J573" t="str">
            <v>Кызылординская обл. г. Кызылорда, пгт. Тасбугет, ул. Амангельды 100</v>
          </cell>
          <cell r="K573" t="str">
            <v>Ноябрь, декабрь 2016</v>
          </cell>
          <cell r="L573" t="str">
            <v>Кызылординская обл., м/р "Акшабулак", склад "КГМ"</v>
          </cell>
          <cell r="M573" t="str">
            <v>DDP</v>
          </cell>
          <cell r="N573" t="str">
            <v>В течение 90 дней</v>
          </cell>
          <cell r="O573" t="str">
            <v>авансовый платеж-0%, оставшаяся часть в течении 30 рабочих дней с момента подписания акта приема-передачи поставленных товаров</v>
          </cell>
          <cell r="P573" t="str">
            <v>778</v>
          </cell>
          <cell r="Q573" t="str">
            <v>Упаковка</v>
          </cell>
          <cell r="R573">
            <v>1</v>
          </cell>
          <cell r="S573">
            <v>114490</v>
          </cell>
          <cell r="T573">
            <v>114490</v>
          </cell>
          <cell r="U573">
            <v>128228.80000000002</v>
          </cell>
          <cell r="W573">
            <v>2017</v>
          </cell>
        </row>
        <row r="574">
          <cell r="A574" t="str">
            <v>367 Т</v>
          </cell>
          <cell r="B574" t="str">
            <v>ТОО СП "КазГерМунай"</v>
          </cell>
          <cell r="C574" t="str">
            <v>26.60.12.900.015.00.0796.000000000002</v>
          </cell>
          <cell r="D574" t="str">
            <v>Термометр</v>
          </cell>
          <cell r="E574" t="str">
            <v>медицинский, ртутный, ГОСТ 302-79</v>
          </cell>
          <cell r="F574" t="str">
            <v>Термометр лабораторный стеклянный ртутныйТЛ-4, диапазон измерений от 0 до + 550С цена деления шкалы 0,1 0С</v>
          </cell>
          <cell r="G574" t="str">
            <v>ЦП</v>
          </cell>
          <cell r="H574">
            <v>0</v>
          </cell>
          <cell r="I574">
            <v>430000000</v>
          </cell>
          <cell r="J574" t="str">
            <v>Кызылординская обл. г. Кызылорда, пгт. Тасбугет, ул. Амангельды 100</v>
          </cell>
          <cell r="K574" t="str">
            <v>Ноябрь, декабрь 2016</v>
          </cell>
          <cell r="L574" t="str">
            <v>Кызылординская обл., м/р "Акшабулак", склад "КГМ"</v>
          </cell>
          <cell r="M574" t="str">
            <v>DDP</v>
          </cell>
          <cell r="N574" t="str">
            <v>В течение 90 дней</v>
          </cell>
          <cell r="O574" t="str">
            <v>авансовый платеж-0%, оставшаяся часть в течении 30 рабочих дней с момента подписания акта приема-передачи поставленных товаров</v>
          </cell>
          <cell r="P574" t="str">
            <v>796</v>
          </cell>
          <cell r="Q574" t="str">
            <v>штука</v>
          </cell>
          <cell r="R574">
            <v>5</v>
          </cell>
          <cell r="S574">
            <v>27786.562499999996</v>
          </cell>
          <cell r="T574">
            <v>138932.81249999997</v>
          </cell>
          <cell r="U574">
            <v>155604.74999999997</v>
          </cell>
          <cell r="W574">
            <v>2017</v>
          </cell>
        </row>
        <row r="575">
          <cell r="A575" t="str">
            <v>368 Т</v>
          </cell>
          <cell r="B575" t="str">
            <v>ТОО СП "КазГерМунай"</v>
          </cell>
          <cell r="C575" t="str">
            <v>20.59.52.100.012.00.0778.000000000000</v>
          </cell>
          <cell r="D575" t="str">
            <v>Тест-экспресс</v>
          </cell>
          <cell r="E575" t="str">
            <v>для определения активного хлора, диапазон измерений 0,1-0,3-0,5-1,0 мг/л</v>
          </cell>
          <cell r="F575" t="str">
            <v>Экспресс-тест для определения активного хлора диапозон измерений 0,1-0,3-0,5-1,0 мг/л</v>
          </cell>
          <cell r="G575" t="str">
            <v>ЦП</v>
          </cell>
          <cell r="H575">
            <v>0</v>
          </cell>
          <cell r="I575">
            <v>430000000</v>
          </cell>
          <cell r="J575" t="str">
            <v>Кызылординская обл. г. Кызылорда, пгт. Тасбугет, ул. Амангельды 100</v>
          </cell>
          <cell r="K575" t="str">
            <v>Ноябрь, декабрь 2016</v>
          </cell>
          <cell r="L575" t="str">
            <v>Кызылординская обл., м/р "Акшабулак", склад "КГМ"</v>
          </cell>
          <cell r="M575" t="str">
            <v>DDP</v>
          </cell>
          <cell r="N575" t="str">
            <v>В течение 90 дней</v>
          </cell>
          <cell r="O575" t="str">
            <v>авансовый платеж-0%, оставшаяся часть в течении 30 рабочих дней с момента подписания акта приема-передачи поставленных товаров</v>
          </cell>
          <cell r="P575" t="str">
            <v>778</v>
          </cell>
          <cell r="Q575" t="str">
            <v>Упаковка</v>
          </cell>
          <cell r="R575">
            <v>20</v>
          </cell>
          <cell r="S575">
            <v>60350.866071428565</v>
          </cell>
          <cell r="T575">
            <v>1207017.3214285714</v>
          </cell>
          <cell r="U575">
            <v>1351859.4000000001</v>
          </cell>
          <cell r="W575">
            <v>2017</v>
          </cell>
        </row>
        <row r="576">
          <cell r="A576" t="str">
            <v>369 Т</v>
          </cell>
          <cell r="B576" t="str">
            <v>ТОО СП "КазГерМунай"</v>
          </cell>
          <cell r="C576" t="str">
            <v>23.19.23.300.004.04.0796.000000000002</v>
          </cell>
          <cell r="D576" t="str">
            <v>Стакан</v>
          </cell>
          <cell r="E576" t="str">
            <v>из термически стойкого стекла, высокий с носиком, марка В-1-100 ТС, номинальная вместимость 100 см3, ГОСТ 25336-82</v>
          </cell>
          <cell r="F576" t="str">
            <v>Стакан Н-1-1000 ТС ГОСТ 25336-82. Низкий стакан с носиком из термически стойкого стекла номинальной вместимостью 1000 см3.</v>
          </cell>
          <cell r="G576" t="str">
            <v>ЦП</v>
          </cell>
          <cell r="H576">
            <v>0</v>
          </cell>
          <cell r="I576">
            <v>430000000</v>
          </cell>
          <cell r="J576" t="str">
            <v>Кызылординская обл. г. Кызылорда, пгт. Тасбугет, ул. Амангельды 100</v>
          </cell>
          <cell r="K576" t="str">
            <v>Ноябрь, декабрь 2016</v>
          </cell>
          <cell r="L576" t="str">
            <v>Кызылординская обл., м/р "Акшабулак", склад "КГМ"</v>
          </cell>
          <cell r="M576" t="str">
            <v>DDP</v>
          </cell>
          <cell r="N576" t="str">
            <v>В течение 90 дней</v>
          </cell>
          <cell r="O576" t="str">
            <v>авансовый платеж-0%, оставшаяся часть в течении 30 рабочих дней с момента подписания акта приема-передачи поставленных товаров</v>
          </cell>
          <cell r="P576" t="str">
            <v>796</v>
          </cell>
          <cell r="Q576" t="str">
            <v>штука</v>
          </cell>
          <cell r="R576">
            <v>2</v>
          </cell>
          <cell r="S576">
            <v>1141.155</v>
          </cell>
          <cell r="T576">
            <v>2282.31</v>
          </cell>
          <cell r="U576">
            <v>2556.1872000000003</v>
          </cell>
          <cell r="W576">
            <v>2017</v>
          </cell>
        </row>
        <row r="577">
          <cell r="A577" t="str">
            <v>370 Т</v>
          </cell>
          <cell r="B577" t="str">
            <v>ТОО СП "КазГерМунай"</v>
          </cell>
          <cell r="C577" t="str">
            <v>26.51.82.500.016.00.0796.000000000000</v>
          </cell>
          <cell r="D577" t="str">
            <v>Электрод</v>
          </cell>
          <cell r="E577" t="str">
            <v>для анализатора электролитов</v>
          </cell>
          <cell r="F577" t="str">
            <v>Электролит для электрода1 ммоль/л Меттлер Толедо</v>
          </cell>
          <cell r="G577" t="str">
            <v>ОИ</v>
          </cell>
          <cell r="H577">
            <v>0</v>
          </cell>
          <cell r="I577">
            <v>430000000</v>
          </cell>
          <cell r="J577" t="str">
            <v>Кызылординская обл. г. Кызылорда, пгт. Тасбугет, ул. Амангельды 100</v>
          </cell>
          <cell r="K577" t="str">
            <v>Ноябрь, декабрь 2016</v>
          </cell>
          <cell r="L577" t="str">
            <v>Кызылординская обл., м/р "Акшабулак", склад "КГМ"</v>
          </cell>
          <cell r="M577" t="str">
            <v>DDP</v>
          </cell>
          <cell r="N577" t="str">
            <v>В течение 90 дней</v>
          </cell>
          <cell r="O577" t="str">
            <v>авансовый платеж-0%, оставшаяся часть в течении 30 рабочих дней с момента подписания акта приема-передачи поставленных товаров</v>
          </cell>
          <cell r="P577" t="str">
            <v>872</v>
          </cell>
          <cell r="Q577" t="str">
            <v>Флакон</v>
          </cell>
          <cell r="R577">
            <v>3</v>
          </cell>
          <cell r="S577">
            <v>17655</v>
          </cell>
          <cell r="T577">
            <v>52965</v>
          </cell>
          <cell r="U577">
            <v>59320.800000000003</v>
          </cell>
          <cell r="W577">
            <v>2017</v>
          </cell>
        </row>
        <row r="578">
          <cell r="A578" t="str">
            <v>371 Т</v>
          </cell>
          <cell r="B578" t="str">
            <v>ТОО СП "КазГерМунай"</v>
          </cell>
          <cell r="C578" t="str">
            <v>23.19.23.300.048.00.0796.000000000000</v>
          </cell>
          <cell r="D578" t="str">
            <v>Пробирка</v>
          </cell>
          <cell r="E578" t="str">
            <v>марка П-1-5-0,1 ХС, из химически стойкого стекла, номинальная вместимость 5 см3, цена деления 0,1 см3, исполнение 1, ГОСТ 1770-74</v>
          </cell>
          <cell r="F578" t="str">
            <v>Центрифужные пробирки на 15 мл со шкалой без шлифаПробирки конические для центрифуг, градуированные. Автоклавируемые. Устойчивы к температуре +1200С. Несмываемая градуировка. Высокая химическая и механическая прочность. Оптимальная прозрачность. Объем - 15 мл, градуировка - 0,1 мл,  высота - 118 мм. количество в упаковке - 100 шт.</v>
          </cell>
          <cell r="G578" t="str">
            <v>ЦП</v>
          </cell>
          <cell r="H578">
            <v>0</v>
          </cell>
          <cell r="I578">
            <v>430000000</v>
          </cell>
          <cell r="J578" t="str">
            <v>Кызылординская обл. г. Кызылорда, пгт. Тасбугет, ул. Амангельды 100</v>
          </cell>
          <cell r="K578" t="str">
            <v>Ноябрь, декабрь 2016</v>
          </cell>
          <cell r="L578" t="str">
            <v>Кызылординская обл., м/р "Акшабулак", склад "КГМ"</v>
          </cell>
          <cell r="M578" t="str">
            <v>DDP</v>
          </cell>
          <cell r="N578" t="str">
            <v>В течение 90 дней</v>
          </cell>
          <cell r="O578" t="str">
            <v>авансовый платеж-0%, оставшаяся часть в течении 30 рабочих дней с момента подписания акта приема-передачи поставленных товаров</v>
          </cell>
          <cell r="P578" t="str">
            <v>778</v>
          </cell>
          <cell r="Q578" t="str">
            <v>Упаковка</v>
          </cell>
          <cell r="R578">
            <v>100</v>
          </cell>
          <cell r="S578">
            <v>1812.8475000000001</v>
          </cell>
          <cell r="T578">
            <v>181284.75</v>
          </cell>
          <cell r="U578">
            <v>203038.92</v>
          </cell>
          <cell r="W578">
            <v>2017</v>
          </cell>
        </row>
        <row r="579">
          <cell r="A579" t="str">
            <v>372 Т</v>
          </cell>
          <cell r="B579" t="str">
            <v>ТОО СП "КазГерМунай"</v>
          </cell>
          <cell r="C579" t="str">
            <v>20.59.59.100.011.00.0778.000000000022</v>
          </cell>
          <cell r="D579" t="str">
            <v>Государственный стандартный образец</v>
          </cell>
          <cell r="E579" t="str">
            <v>иона- алюминия</v>
          </cell>
          <cell r="F579" t="str">
            <v>ГСО 7269-96 раствора иона алюминия 1,0 мг/см3 (Уп. вид А) для градуировки средств измерений</v>
          </cell>
          <cell r="G579" t="str">
            <v>ОИ</v>
          </cell>
          <cell r="H579">
            <v>0</v>
          </cell>
          <cell r="I579">
            <v>430000000</v>
          </cell>
          <cell r="J579" t="str">
            <v>Кызылординская обл. г. Кызылорда, пгт. Тасбугет, ул. Амангельды 100</v>
          </cell>
          <cell r="K579" t="str">
            <v>Ноябрь, декабрь 2016</v>
          </cell>
          <cell r="L579" t="str">
            <v>Кызылординская обл., м/р "Акшабулак", склад "КГМ"</v>
          </cell>
          <cell r="M579" t="str">
            <v>DDP</v>
          </cell>
          <cell r="N579" t="str">
            <v>В течение 90 дней</v>
          </cell>
          <cell r="O579" t="str">
            <v>авансовый платеж-0%, оставшаяся часть в течении 30 рабочих дней с момента подписания акта приема-передачи поставленных товаров</v>
          </cell>
          <cell r="P579" t="str">
            <v>778</v>
          </cell>
          <cell r="Q579" t="str">
            <v>Упаковка</v>
          </cell>
          <cell r="R579">
            <v>1</v>
          </cell>
          <cell r="S579">
            <v>3611.25</v>
          </cell>
          <cell r="T579">
            <v>3611.25</v>
          </cell>
          <cell r="U579">
            <v>4044.6000000000004</v>
          </cell>
          <cell r="W579">
            <v>2017</v>
          </cell>
        </row>
        <row r="580">
          <cell r="A580" t="str">
            <v>373 Т</v>
          </cell>
          <cell r="B580" t="str">
            <v>ТОО СП "КазГерМунай"</v>
          </cell>
          <cell r="C580" t="str">
            <v>20.59.59.100.011.00.0778.000000000022</v>
          </cell>
          <cell r="D580" t="str">
            <v>Государственный стандартный образец</v>
          </cell>
          <cell r="E580" t="str">
            <v>иона- алюминия</v>
          </cell>
          <cell r="F580" t="str">
            <v>ГСО 7254-96 раствора иона железа (III) 1,0 мг/см3 (Уп. вид А) для градуировки средств измерений</v>
          </cell>
          <cell r="G580" t="str">
            <v>ОИ</v>
          </cell>
          <cell r="H580">
            <v>0</v>
          </cell>
          <cell r="I580">
            <v>430000000</v>
          </cell>
          <cell r="J580" t="str">
            <v>Кызылординская обл. г. Кызылорда, пгт. Тасбугет, ул. Амангельды 100</v>
          </cell>
          <cell r="K580" t="str">
            <v>Ноябрь, декабрь 2016</v>
          </cell>
          <cell r="L580" t="str">
            <v>Кызылординская обл., м/р "Акшабулак", склад "КГМ"</v>
          </cell>
          <cell r="M580" t="str">
            <v>DDP</v>
          </cell>
          <cell r="N580" t="str">
            <v>В течение 90 дней</v>
          </cell>
          <cell r="O580" t="str">
            <v>авансовый платеж-0%, оставшаяся часть в течении 30 рабочих дней с момента подписания акта приема-передачи поставленных товаров</v>
          </cell>
          <cell r="P580" t="str">
            <v>778</v>
          </cell>
          <cell r="Q580" t="str">
            <v>Упаковка</v>
          </cell>
          <cell r="R580">
            <v>1</v>
          </cell>
          <cell r="S580">
            <v>3611.25</v>
          </cell>
          <cell r="T580">
            <v>3611.25</v>
          </cell>
          <cell r="U580">
            <v>4044.6000000000004</v>
          </cell>
          <cell r="W580">
            <v>2017</v>
          </cell>
        </row>
        <row r="581">
          <cell r="A581" t="str">
            <v>374 Т</v>
          </cell>
          <cell r="B581" t="str">
            <v>ТОО СП "КазГерМунай"</v>
          </cell>
          <cell r="C581" t="str">
            <v>20.59.59.100.011.00.0778.000000000022</v>
          </cell>
          <cell r="D581" t="str">
            <v>Государственный стандартный образец</v>
          </cell>
          <cell r="E581" t="str">
            <v>иона- алюминия</v>
          </cell>
          <cell r="F581" t="str">
            <v>ГСО 7266-96 раствора иона марганца (II) 1,0 мг/см3 (Уп. вид А) для градуировки средств измерений</v>
          </cell>
          <cell r="G581" t="str">
            <v>ОИ</v>
          </cell>
          <cell r="H581">
            <v>0</v>
          </cell>
          <cell r="I581">
            <v>430000000</v>
          </cell>
          <cell r="J581" t="str">
            <v>Кызылординская обл. г. Кызылорда, пгт. Тасбугет, ул. Амангельды 100</v>
          </cell>
          <cell r="K581" t="str">
            <v>Ноябрь, декабрь 2016</v>
          </cell>
          <cell r="L581" t="str">
            <v>Кызылординская обл., м/р "Акшабулак", склад "КГМ"</v>
          </cell>
          <cell r="M581" t="str">
            <v>DDP</v>
          </cell>
          <cell r="N581" t="str">
            <v>В течение 90 дней</v>
          </cell>
          <cell r="O581" t="str">
            <v>авансовый платеж-0%, оставшаяся часть в течении 30 рабочих дней с момента подписания акта приема-передачи поставленных товаров</v>
          </cell>
          <cell r="P581" t="str">
            <v>778</v>
          </cell>
          <cell r="Q581" t="str">
            <v>Упаковка</v>
          </cell>
          <cell r="R581">
            <v>1</v>
          </cell>
          <cell r="S581">
            <v>3611.25</v>
          </cell>
          <cell r="T581">
            <v>3611.25</v>
          </cell>
          <cell r="U581">
            <v>4044.6000000000004</v>
          </cell>
          <cell r="W581">
            <v>2017</v>
          </cell>
        </row>
        <row r="582">
          <cell r="A582" t="str">
            <v>375 Т</v>
          </cell>
          <cell r="B582" t="str">
            <v>ТОО СП "КазГерМунай"</v>
          </cell>
          <cell r="C582" t="str">
            <v>20.59.59.100.011.00.0778.000000000023</v>
          </cell>
          <cell r="D582" t="str">
            <v>Государственный стандартный образец</v>
          </cell>
          <cell r="E582" t="str">
            <v>иона- меди</v>
          </cell>
          <cell r="F582" t="str">
            <v>ГСО 7255-96 раствора иона меди (II) 1,0 мг/см3 (Уп. вид А) для градуировки средств измерений</v>
          </cell>
          <cell r="G582" t="str">
            <v>ОИ</v>
          </cell>
          <cell r="H582">
            <v>0</v>
          </cell>
          <cell r="I582">
            <v>430000000</v>
          </cell>
          <cell r="J582" t="str">
            <v>Кызылординская обл. г. Кызылорда, пгт. Тасбугет, ул. Амангельды 100</v>
          </cell>
          <cell r="K582" t="str">
            <v>Ноябрь, декабрь 2016</v>
          </cell>
          <cell r="L582" t="str">
            <v>Кызылординская обл., м/р "Акшабулак", склад "КГМ"</v>
          </cell>
          <cell r="M582" t="str">
            <v>DDP</v>
          </cell>
          <cell r="N582" t="str">
            <v>В течение 90 дней</v>
          </cell>
          <cell r="O582" t="str">
            <v>авансовый платеж-0%, оставшаяся часть в течении 30 рабочих дней с момента подписания акта приема-передачи поставленных товаров</v>
          </cell>
          <cell r="P582" t="str">
            <v>778</v>
          </cell>
          <cell r="Q582" t="str">
            <v>Упаковка</v>
          </cell>
          <cell r="R582">
            <v>1</v>
          </cell>
          <cell r="S582">
            <v>3611.25</v>
          </cell>
          <cell r="T582">
            <v>3611.25</v>
          </cell>
          <cell r="U582">
            <v>4044.6000000000004</v>
          </cell>
          <cell r="W582">
            <v>2017</v>
          </cell>
        </row>
        <row r="583">
          <cell r="A583" t="str">
            <v>376 Т</v>
          </cell>
          <cell r="B583" t="str">
            <v>ТОО СП "КазГерМунай"</v>
          </cell>
          <cell r="C583" t="str">
            <v>20.59.59.100.011.00.0778.000000000024</v>
          </cell>
          <cell r="D583" t="str">
            <v>Государственный стандартный образец</v>
          </cell>
          <cell r="E583" t="str">
            <v>иона- хрома</v>
          </cell>
          <cell r="F583" t="str">
            <v>ГСО 7257-96 раствора иона хрома (IV) 1,0 мг/см3 (Уп. вид А) для градуировки средств измерений</v>
          </cell>
          <cell r="G583" t="str">
            <v>ОИ</v>
          </cell>
          <cell r="H583">
            <v>0</v>
          </cell>
          <cell r="I583">
            <v>430000000</v>
          </cell>
          <cell r="J583" t="str">
            <v>Кызылординская обл. г. Кызылорда, пгт. Тасбугет, ул. Амангельды 100</v>
          </cell>
          <cell r="K583" t="str">
            <v>Ноябрь, декабрь 2016</v>
          </cell>
          <cell r="L583" t="str">
            <v>Кызылординская обл., м/р "Акшабулак", склад "КГМ"</v>
          </cell>
          <cell r="M583" t="str">
            <v>DDP</v>
          </cell>
          <cell r="N583" t="str">
            <v>В течение 90 дней</v>
          </cell>
          <cell r="O583" t="str">
            <v>авансовый платеж-0%, оставшаяся часть в течении 30 рабочих дней с момента подписания акта приема-передачи поставленных товаров</v>
          </cell>
          <cell r="P583" t="str">
            <v>778</v>
          </cell>
          <cell r="Q583" t="str">
            <v>Упаковка</v>
          </cell>
          <cell r="R583">
            <v>1</v>
          </cell>
          <cell r="S583">
            <v>3611.25</v>
          </cell>
          <cell r="T583">
            <v>3611.25</v>
          </cell>
          <cell r="U583">
            <v>4044.6000000000004</v>
          </cell>
          <cell r="W583">
            <v>2017</v>
          </cell>
        </row>
        <row r="584">
          <cell r="A584" t="str">
            <v>377 Т</v>
          </cell>
          <cell r="B584" t="str">
            <v>ТОО СП "КазГерМунай"</v>
          </cell>
          <cell r="C584" t="str">
            <v>20.59.59.100.011.00.0778.000000000024</v>
          </cell>
          <cell r="D584" t="str">
            <v>Государственный стандартный образец</v>
          </cell>
          <cell r="E584" t="str">
            <v>иона- цинка</v>
          </cell>
          <cell r="F584" t="str">
            <v>ГСО 7256-96 раствора иона цинка 1,0 мг/см3 (Уп. вид А) для градуировки средств измерений</v>
          </cell>
          <cell r="G584" t="str">
            <v>ОИ</v>
          </cell>
          <cell r="H584">
            <v>0</v>
          </cell>
          <cell r="I584">
            <v>430000000</v>
          </cell>
          <cell r="J584" t="str">
            <v>Кызылординская обл. г. Кызылорда, пгт. Тасбугет, ул. Амангельды 100</v>
          </cell>
          <cell r="K584" t="str">
            <v>Ноябрь, декабрь 2016</v>
          </cell>
          <cell r="L584" t="str">
            <v>Кызылординская обл., м/р "Акшабулак", склад "КГМ"</v>
          </cell>
          <cell r="M584" t="str">
            <v>DDP</v>
          </cell>
          <cell r="N584" t="str">
            <v>В течение 90 дней</v>
          </cell>
          <cell r="O584" t="str">
            <v>авансовый платеж-0%, оставшаяся часть в течении 30 рабочих дней с момента подписания акта приема-передачи поставленных товаров</v>
          </cell>
          <cell r="P584" t="str">
            <v>778</v>
          </cell>
          <cell r="Q584" t="str">
            <v>Упаковка</v>
          </cell>
          <cell r="R584">
            <v>1</v>
          </cell>
          <cell r="S584">
            <v>3611.25</v>
          </cell>
          <cell r="T584">
            <v>3611.25</v>
          </cell>
          <cell r="U584">
            <v>4044.6000000000004</v>
          </cell>
          <cell r="W584">
            <v>2017</v>
          </cell>
        </row>
        <row r="585">
          <cell r="A585" t="str">
            <v>378 Т</v>
          </cell>
          <cell r="B585" t="str">
            <v>ТОО СП "КазГерМунай"</v>
          </cell>
          <cell r="C585" t="str">
            <v>20.59.59.100.011.00.0778.000000000025</v>
          </cell>
          <cell r="D585" t="str">
            <v>Государственный стандартный образец</v>
          </cell>
          <cell r="E585" t="str">
            <v>нитрит- иона</v>
          </cell>
          <cell r="F585" t="str">
            <v>ГСО 7753-2000 водного раствора нитрит ионов п.01-12 (Уп. вид А) для градуировки средств измерений</v>
          </cell>
          <cell r="G585" t="str">
            <v>ОИ</v>
          </cell>
          <cell r="H585">
            <v>0</v>
          </cell>
          <cell r="I585">
            <v>430000000</v>
          </cell>
          <cell r="J585" t="str">
            <v>Кызылординская обл. г. Кызылорда, пгт. Тасбугет, ул. Амангельды 100</v>
          </cell>
          <cell r="K585" t="str">
            <v>Ноябрь, декабрь 2016</v>
          </cell>
          <cell r="L585" t="str">
            <v>Кызылординская обл., м/р "Акшабулак", склад "КГМ"</v>
          </cell>
          <cell r="M585" t="str">
            <v>DDP</v>
          </cell>
          <cell r="N585" t="str">
            <v>В течение 90 дней</v>
          </cell>
          <cell r="O585" t="str">
            <v>авансовый платеж-0%, оставшаяся часть в течении 30 рабочих дней с момента подписания акта приема-передачи поставленных товаров</v>
          </cell>
          <cell r="P585" t="str">
            <v>778</v>
          </cell>
          <cell r="Q585" t="str">
            <v>Упаковка</v>
          </cell>
          <cell r="R585">
            <v>1</v>
          </cell>
          <cell r="S585">
            <v>3611.25</v>
          </cell>
          <cell r="T585">
            <v>3611.25</v>
          </cell>
          <cell r="U585">
            <v>4044.6000000000004</v>
          </cell>
          <cell r="W585">
            <v>2017</v>
          </cell>
        </row>
        <row r="586">
          <cell r="A586" t="str">
            <v>379 Т</v>
          </cell>
          <cell r="B586" t="str">
            <v>ТОО СП "КазГерМунай"</v>
          </cell>
          <cell r="C586" t="str">
            <v xml:space="preserve">28.14.13.190.003.00.0796.000000000004 </v>
          </cell>
          <cell r="D586" t="str">
            <v xml:space="preserve">Кран </v>
          </cell>
          <cell r="E586" t="str">
            <v>стальной, регулирующий, давление условное 37,3 Мпа, проход условный 100 мм</v>
          </cell>
          <cell r="F586" t="str">
            <v>Задвижка регулирующая  4"x150 А1051-100D</v>
          </cell>
          <cell r="G586" t="str">
            <v>ОТП</v>
          </cell>
          <cell r="H586">
            <v>60</v>
          </cell>
          <cell r="I586">
            <v>430000000</v>
          </cell>
          <cell r="J586" t="str">
            <v>Кызылординская обл. г. Кызылорда, пгт. Тасбугет, ул. Амангельды 100</v>
          </cell>
          <cell r="K586" t="str">
            <v>Ноябрь, декабрь 2016</v>
          </cell>
          <cell r="L586" t="str">
            <v>Кызылординская обл., м/р "Акшабулак", склад "КГМ"</v>
          </cell>
          <cell r="M586" t="str">
            <v>DDP</v>
          </cell>
          <cell r="N586" t="str">
            <v>В течение 90 дней</v>
          </cell>
          <cell r="O586" t="str">
            <v>авансовый платеж-30%, оставшаяся часть в течении 30 рабочих дней с момента подписания акта приема-передачи поставленных товаров</v>
          </cell>
          <cell r="P586" t="str">
            <v>796</v>
          </cell>
          <cell r="Q586" t="str">
            <v>штука</v>
          </cell>
          <cell r="R586">
            <v>5</v>
          </cell>
          <cell r="S586">
            <v>224720</v>
          </cell>
          <cell r="T586">
            <v>0</v>
          </cell>
          <cell r="U586">
            <v>0</v>
          </cell>
          <cell r="V586" t="str">
            <v>ТПХ</v>
          </cell>
          <cell r="W586">
            <v>2017</v>
          </cell>
          <cell r="X586" t="str">
            <v>Исключен;</v>
          </cell>
        </row>
        <row r="587">
          <cell r="A587" t="str">
            <v>380 Т</v>
          </cell>
          <cell r="B587" t="str">
            <v>ТОО СП "КазГерМунай"</v>
          </cell>
          <cell r="C587" t="str">
            <v>25.73.30.100.007.00.0796.000000000001</v>
          </cell>
          <cell r="D587" t="str">
            <v>Плоскогубцы</v>
          </cell>
          <cell r="E587" t="str">
            <v>с диэлектрическими ручками</v>
          </cell>
          <cell r="F587" t="str">
            <v>Плоскогубцы электробезопасный</v>
          </cell>
          <cell r="G587" t="str">
            <v>ЦП</v>
          </cell>
          <cell r="H587">
            <v>0</v>
          </cell>
          <cell r="I587">
            <v>430000000</v>
          </cell>
          <cell r="J587" t="str">
            <v>Кызылординская обл. г. Кызылорда, пгт. Тасбугет, ул. Амангельды 100</v>
          </cell>
          <cell r="K587" t="str">
            <v>Ноябрь, декабрь 2016</v>
          </cell>
          <cell r="L587" t="str">
            <v>Кызылординская обл., м/р "Акшабулак", склад "КГМ"</v>
          </cell>
          <cell r="M587" t="str">
            <v>DDP</v>
          </cell>
          <cell r="N587" t="str">
            <v>В течение 90 дней</v>
          </cell>
          <cell r="O587" t="str">
            <v>авансовый платеж-0%, оставшаяся часть в течении 30 рабочих дней с момента подписания акта приема-передачи поставленных товаров</v>
          </cell>
          <cell r="P587" t="str">
            <v>796</v>
          </cell>
          <cell r="Q587" t="str">
            <v>штука</v>
          </cell>
          <cell r="R587">
            <v>3</v>
          </cell>
          <cell r="S587">
            <v>2675</v>
          </cell>
          <cell r="T587">
            <v>8025</v>
          </cell>
          <cell r="U587">
            <v>8988</v>
          </cell>
          <cell r="W587">
            <v>2017</v>
          </cell>
        </row>
        <row r="588">
          <cell r="A588" t="str">
            <v>381 Т</v>
          </cell>
          <cell r="B588" t="str">
            <v>ТОО СП "КазГерМунай"</v>
          </cell>
          <cell r="C588" t="str">
            <v>25.73.30.500.003.00.0839.000000000000</v>
          </cell>
          <cell r="D588" t="str">
            <v>Зубило</v>
          </cell>
          <cell r="E588" t="str">
            <v>тип 1, плоскоовального сечения, ГОСТ 7211-86</v>
          </cell>
          <cell r="F588" t="str">
            <v>Комп-т зубил                                            Art.-Nr. 4000 812 360</v>
          </cell>
          <cell r="G588" t="str">
            <v>ЦП</v>
          </cell>
          <cell r="H588">
            <v>0</v>
          </cell>
          <cell r="I588">
            <v>430000000</v>
          </cell>
          <cell r="J588" t="str">
            <v>Кызылординская обл. г. Кызылорда, пгт. Тасбугет, ул. Амангельды 100</v>
          </cell>
          <cell r="K588" t="str">
            <v>Ноябрь, декабрь 2016</v>
          </cell>
          <cell r="L588" t="str">
            <v>Кызылординская обл., м/р "Акшабулак", склад "КГМ"</v>
          </cell>
          <cell r="M588" t="str">
            <v>DDP</v>
          </cell>
          <cell r="N588" t="str">
            <v>В течение 90 дней</v>
          </cell>
          <cell r="O588" t="str">
            <v>авансовый платеж-0%, оставшаяся часть в течении 30 рабочих дней с момента подписания акта приема-передачи поставленных товаров</v>
          </cell>
          <cell r="P588" t="str">
            <v>839</v>
          </cell>
          <cell r="Q588" t="str">
            <v>Комплект</v>
          </cell>
          <cell r="R588">
            <v>2</v>
          </cell>
          <cell r="S588">
            <v>10700</v>
          </cell>
          <cell r="T588">
            <v>21400</v>
          </cell>
          <cell r="U588">
            <v>23968.000000000004</v>
          </cell>
          <cell r="W588">
            <v>2017</v>
          </cell>
        </row>
        <row r="589">
          <cell r="A589" t="str">
            <v>382 Т</v>
          </cell>
          <cell r="B589" t="str">
            <v>ТОО СП "КазГерМунай"</v>
          </cell>
          <cell r="C589" t="str">
            <v>28.29.12.300.001.02.0796.000000000000</v>
          </cell>
          <cell r="D589" t="str">
            <v>Фильтр</v>
          </cell>
          <cell r="E589" t="str">
            <v>для резервуара, системы очистки воды</v>
          </cell>
          <cell r="F589" t="str">
            <v>Фильтр свечевой для установки фильтрации воды фирмы "НОВОМЕТ"</v>
          </cell>
          <cell r="G589" t="str">
            <v>ОТП</v>
          </cell>
          <cell r="H589">
            <v>0</v>
          </cell>
          <cell r="I589">
            <v>430000000</v>
          </cell>
          <cell r="J589" t="str">
            <v>Кызылординская обл. г. Кызылорда, пгт. Тасбугет, ул. Амангельды 100</v>
          </cell>
          <cell r="K589" t="str">
            <v>Ноябрь, декабрь 2016</v>
          </cell>
          <cell r="L589" t="str">
            <v>Кызылординская обл., м/р "Акшабулак", склад "КГМ"</v>
          </cell>
          <cell r="M589" t="str">
            <v>DDP</v>
          </cell>
          <cell r="N589" t="str">
            <v>В течение 90 дней</v>
          </cell>
          <cell r="O589" t="str">
            <v>авансовый платеж-0%, оставшаяся часть в течении 30 рабочих дней с момента подписания акта приема-передачи поставленных товаров</v>
          </cell>
          <cell r="P589" t="str">
            <v>796</v>
          </cell>
          <cell r="Q589" t="str">
            <v>штука</v>
          </cell>
          <cell r="R589">
            <v>7</v>
          </cell>
          <cell r="S589">
            <v>153077.41</v>
          </cell>
          <cell r="T589">
            <v>0</v>
          </cell>
          <cell r="U589">
            <v>0</v>
          </cell>
          <cell r="W589">
            <v>2017</v>
          </cell>
          <cell r="X589" t="str">
            <v>Исключен;</v>
          </cell>
        </row>
        <row r="590">
          <cell r="A590" t="str">
            <v>383 Т</v>
          </cell>
          <cell r="B590" t="str">
            <v>ТОО СП "КазГерМунай"</v>
          </cell>
          <cell r="C590" t="str">
            <v>28.13.32.000.216.00.0796.000000000000</v>
          </cell>
          <cell r="D590" t="str">
            <v>Форсунка</v>
          </cell>
          <cell r="E590" t="str">
            <v>для насоса высокого давления</v>
          </cell>
          <cell r="F590" t="str">
            <v>Форсунка экцентриковая в комплекте с хомутомФорсунка «Lechler» серия - 302.326, серия - 090.003</v>
          </cell>
          <cell r="G590" t="str">
            <v>ЦП</v>
          </cell>
          <cell r="H590">
            <v>0</v>
          </cell>
          <cell r="I590">
            <v>430000000</v>
          </cell>
          <cell r="J590" t="str">
            <v>Кызылординская обл. г. Кызылорда, пгт. Тасбугет, ул. Амангельды 100</v>
          </cell>
          <cell r="K590" t="str">
            <v>Ноябрь, декабрь 2016</v>
          </cell>
          <cell r="L590" t="str">
            <v>Кызылординская обл., м/р "Акшабулак", склад "КГМ"</v>
          </cell>
          <cell r="M590" t="str">
            <v>DDP</v>
          </cell>
          <cell r="N590" t="str">
            <v>В течение 90 дней</v>
          </cell>
          <cell r="O590" t="str">
            <v>авансовый платеж-0%, оставшаяся часть в течении 30 рабочих дней с момента подписания акта приема-передачи поставленных товаров</v>
          </cell>
          <cell r="P590" t="str">
            <v>839</v>
          </cell>
          <cell r="Q590" t="str">
            <v>Комплект</v>
          </cell>
          <cell r="R590">
            <v>64</v>
          </cell>
          <cell r="S590">
            <v>10785.6</v>
          </cell>
          <cell r="T590">
            <v>690278.40000000002</v>
          </cell>
          <cell r="U590">
            <v>773111.80800000008</v>
          </cell>
          <cell r="W590">
            <v>2017</v>
          </cell>
        </row>
        <row r="591">
          <cell r="A591" t="str">
            <v>384 Т</v>
          </cell>
          <cell r="B591" t="str">
            <v>ТОО СП "КазГерМунай"</v>
          </cell>
          <cell r="C591" t="str">
            <v>23.99.14.000.006.00.0796.000000000001</v>
          </cell>
          <cell r="D591" t="str">
            <v>Прокладка</v>
          </cell>
          <cell r="E591" t="str">
            <v>графитовая, термостойкая, армированная перфорированным кольцом из нержавеющей стали, уплотнение PN16/40 по DIN 2960</v>
          </cell>
          <cell r="F591" t="str">
            <v>Прокладка металлическая с наружным кольцом графитовая, спирально-навитые 1“ 150 ANSI</v>
          </cell>
          <cell r="G591" t="str">
            <v>ЦП</v>
          </cell>
          <cell r="H591">
            <v>0</v>
          </cell>
          <cell r="I591">
            <v>430000000</v>
          </cell>
          <cell r="J591" t="str">
            <v>Кызылординская обл. г. Кызылорда, пгт. Тасбугет, ул. Амангельды 100</v>
          </cell>
          <cell r="K591" t="str">
            <v>Ноябрь, декабрь 2016</v>
          </cell>
          <cell r="L591" t="str">
            <v>Кызылординская обл., м/р "Акшабулак", склад "КГМ"</v>
          </cell>
          <cell r="M591" t="str">
            <v>DDP</v>
          </cell>
          <cell r="N591" t="str">
            <v>В течение 90 дней</v>
          </cell>
          <cell r="O591" t="str">
            <v>авансовый платеж-0%, оставшаяся часть в течении 30 рабочих дней с момента подписания акта приема-передачи поставленных товаров</v>
          </cell>
          <cell r="P591" t="str">
            <v>796</v>
          </cell>
          <cell r="Q591" t="str">
            <v>штука</v>
          </cell>
          <cell r="R591">
            <v>20</v>
          </cell>
          <cell r="S591">
            <v>1572.9</v>
          </cell>
          <cell r="T591">
            <v>0</v>
          </cell>
          <cell r="U591">
            <v>0</v>
          </cell>
          <cell r="W591">
            <v>2017</v>
          </cell>
          <cell r="X591" t="str">
            <v>Исключен;</v>
          </cell>
        </row>
        <row r="592">
          <cell r="A592" t="str">
            <v>385 Т</v>
          </cell>
          <cell r="B592" t="str">
            <v>ТОО СП "КазГерМунай"</v>
          </cell>
          <cell r="C592" t="str">
            <v>23.99.14.000.006.00.0796.000000000001</v>
          </cell>
          <cell r="D592" t="str">
            <v>Прокладка</v>
          </cell>
          <cell r="E592" t="str">
            <v>графитовая, термостойкая, армированная перфорированным кольцом из нержавеющей стали, уплотнение PN16/40 по DIN 2960</v>
          </cell>
          <cell r="F592" t="str">
            <v>Прокладка металлические с наружным кольцом графитовая, спирально-навитые 1.5“ 150 ANSI</v>
          </cell>
          <cell r="G592" t="str">
            <v>ЦП</v>
          </cell>
          <cell r="H592">
            <v>0</v>
          </cell>
          <cell r="I592">
            <v>430000000</v>
          </cell>
          <cell r="J592" t="str">
            <v>Кызылординская обл. г. Кызылорда, пгт. Тасбугет, ул. Амангельды 100</v>
          </cell>
          <cell r="K592" t="str">
            <v>Ноябрь, декабрь 2016</v>
          </cell>
          <cell r="L592" t="str">
            <v>Кызылординская обл., м/р "Акшабулак", склад "КГМ"</v>
          </cell>
          <cell r="M592" t="str">
            <v>DDP</v>
          </cell>
          <cell r="N592" t="str">
            <v>В течение 90 дней</v>
          </cell>
          <cell r="O592" t="str">
            <v>авансовый платеж-0%, оставшаяся часть в течении 30 рабочих дней с момента подписания акта приема-передачи поставленных товаров</v>
          </cell>
          <cell r="P592" t="str">
            <v>796</v>
          </cell>
          <cell r="Q592" t="str">
            <v>штука</v>
          </cell>
          <cell r="R592">
            <v>15</v>
          </cell>
          <cell r="S592">
            <v>1744.1000000000001</v>
          </cell>
          <cell r="T592">
            <v>0</v>
          </cell>
          <cell r="U592">
            <v>0</v>
          </cell>
          <cell r="W592">
            <v>2017</v>
          </cell>
          <cell r="X592" t="str">
            <v>Исключен;</v>
          </cell>
        </row>
        <row r="593">
          <cell r="A593" t="str">
            <v>386 Т</v>
          </cell>
          <cell r="B593" t="str">
            <v>ТОО СП "КазГерМунай"</v>
          </cell>
          <cell r="C593" t="str">
            <v>23.99.14.000.006.00.0796.000000000001</v>
          </cell>
          <cell r="D593" t="str">
            <v>Прокладка</v>
          </cell>
          <cell r="E593" t="str">
            <v>графитовая, термостойкая, армированная перфорированным кольцом из нержавеющей стали, уплотнение PN16/40 по DIN 2960</v>
          </cell>
          <cell r="F593" t="str">
            <v>Прокладка металлическая с наружным кольцом графитовая, спирально-навитые 1“  300 ANSI</v>
          </cell>
          <cell r="G593" t="str">
            <v>ЦП</v>
          </cell>
          <cell r="H593">
            <v>0</v>
          </cell>
          <cell r="I593">
            <v>430000000</v>
          </cell>
          <cell r="J593" t="str">
            <v>Кызылординская обл. г. Кызылорда, пгт. Тасбугет, ул. Амангельды 100</v>
          </cell>
          <cell r="K593" t="str">
            <v>Ноябрь, декабрь 2016</v>
          </cell>
          <cell r="L593" t="str">
            <v>Кызылординская обл., м/р "Акшабулак", склад "КГМ"</v>
          </cell>
          <cell r="M593" t="str">
            <v>DDP</v>
          </cell>
          <cell r="N593" t="str">
            <v>В течение 90 дней</v>
          </cell>
          <cell r="O593" t="str">
            <v>авансовый платеж-0%, оставшаяся часть в течении 30 рабочих дней с момента подписания акта приема-передачи поставленных товаров</v>
          </cell>
          <cell r="P593" t="str">
            <v>796</v>
          </cell>
          <cell r="Q593" t="str">
            <v>штука</v>
          </cell>
          <cell r="R593">
            <v>20</v>
          </cell>
          <cell r="S593">
            <v>2467.42</v>
          </cell>
          <cell r="T593">
            <v>0</v>
          </cell>
          <cell r="U593">
            <v>0</v>
          </cell>
          <cell r="W593">
            <v>2017</v>
          </cell>
          <cell r="X593" t="str">
            <v>Исключен;</v>
          </cell>
        </row>
        <row r="594">
          <cell r="A594" t="str">
            <v>387 Т</v>
          </cell>
          <cell r="B594" t="str">
            <v>ТОО СП "КазГерМунай"</v>
          </cell>
          <cell r="C594" t="str">
            <v>23.99.14.000.006.00.0796.000000000001</v>
          </cell>
          <cell r="D594" t="str">
            <v>Прокладка</v>
          </cell>
          <cell r="E594" t="str">
            <v>графитовая, термостойкая, армированная перфорированным кольцом из нержавеющей стали, уплотнение PN16/40 по DIN 2960</v>
          </cell>
          <cell r="F594" t="str">
            <v>Прокладка металлические с наружным кольцом графитовая, спирально-навитые 1.5“ 300 ANSI</v>
          </cell>
          <cell r="G594" t="str">
            <v>ЦП</v>
          </cell>
          <cell r="H594">
            <v>0</v>
          </cell>
          <cell r="I594">
            <v>430000000</v>
          </cell>
          <cell r="J594" t="str">
            <v>Кызылординская обл. г. Кызылорда, пгт. Тасбугет, ул. Амангельды 100</v>
          </cell>
          <cell r="K594" t="str">
            <v>Ноябрь, декабрь 2016</v>
          </cell>
          <cell r="L594" t="str">
            <v>Кызылординская обл., м/р "Акшабулак", склад "КГМ"</v>
          </cell>
          <cell r="M594" t="str">
            <v>DDP</v>
          </cell>
          <cell r="N594" t="str">
            <v>В течение 90 дней</v>
          </cell>
          <cell r="O594" t="str">
            <v>авансовый платеж-0%, оставшаяся часть в течении 30 рабочих дней с момента подписания акта приема-передачи поставленных товаров</v>
          </cell>
          <cell r="P594" t="str">
            <v>796</v>
          </cell>
          <cell r="Q594" t="str">
            <v>штука</v>
          </cell>
          <cell r="R594">
            <v>15</v>
          </cell>
          <cell r="S594">
            <v>2786.28</v>
          </cell>
          <cell r="T594">
            <v>0</v>
          </cell>
          <cell r="U594">
            <v>0</v>
          </cell>
          <cell r="W594">
            <v>2017</v>
          </cell>
          <cell r="X594" t="str">
            <v>Исключен;</v>
          </cell>
        </row>
        <row r="595">
          <cell r="A595" t="str">
            <v>388 Т</v>
          </cell>
          <cell r="B595" t="str">
            <v>ТОО СП "КазГерМунай"</v>
          </cell>
          <cell r="C595" t="str">
            <v>23.99.14.000.006.00.0796.000000000001</v>
          </cell>
          <cell r="D595" t="str">
            <v>Прокладка</v>
          </cell>
          <cell r="E595" t="str">
            <v>графитовая, термостойкая, армированная перфорированным кольцом из нержавеющей стали, уплотнение PN16/40 по DIN 2960</v>
          </cell>
          <cell r="F595" t="str">
            <v>Прокладка металлическая с наружным кольцом графитовая, спирально-навитые 2 “  150 ANSI</v>
          </cell>
          <cell r="G595" t="str">
            <v>ЦП</v>
          </cell>
          <cell r="H595">
            <v>0</v>
          </cell>
          <cell r="I595">
            <v>430000000</v>
          </cell>
          <cell r="J595" t="str">
            <v>Кызылординская обл. г. Кызылорда, пгт. Тасбугет, ул. Амангельды 100</v>
          </cell>
          <cell r="K595" t="str">
            <v>Ноябрь, декабрь 2016</v>
          </cell>
          <cell r="L595" t="str">
            <v>Кызылординская обл., м/р "Акшабулак", склад "КГМ"</v>
          </cell>
          <cell r="M595" t="str">
            <v>DDP</v>
          </cell>
          <cell r="N595" t="str">
            <v>В течение 90 дней</v>
          </cell>
          <cell r="O595" t="str">
            <v>авансовый платеж-0%, оставшаяся часть в течении 30 рабочих дней с момента подписания акта приема-передачи поставленных товаров</v>
          </cell>
          <cell r="P595" t="str">
            <v>796</v>
          </cell>
          <cell r="Q595" t="str">
            <v>штука</v>
          </cell>
          <cell r="R595">
            <v>20</v>
          </cell>
          <cell r="S595">
            <v>2074.73</v>
          </cell>
          <cell r="T595">
            <v>0</v>
          </cell>
          <cell r="U595">
            <v>0</v>
          </cell>
          <cell r="W595">
            <v>2017</v>
          </cell>
          <cell r="X595" t="str">
            <v>Исключен;</v>
          </cell>
        </row>
        <row r="596">
          <cell r="A596" t="str">
            <v>389 Т</v>
          </cell>
          <cell r="B596" t="str">
            <v>ТОО СП "КазГерМунай"</v>
          </cell>
          <cell r="C596" t="str">
            <v>23.99.14.000.006.00.0796.000000000001</v>
          </cell>
          <cell r="D596" t="str">
            <v>Прокладка</v>
          </cell>
          <cell r="E596" t="str">
            <v>графитовая, термостойкая, армированная перфорированным кольцом из нержавеющей стали, уплотнение PN16/40 по DIN 2960</v>
          </cell>
          <cell r="F596" t="str">
            <v>Прокладка металлические с наружным кольцом графитовая, спирально-навитые 2.5 “ 150 ANSI</v>
          </cell>
          <cell r="G596" t="str">
            <v>ЦП</v>
          </cell>
          <cell r="H596">
            <v>0</v>
          </cell>
          <cell r="I596">
            <v>430000000</v>
          </cell>
          <cell r="J596" t="str">
            <v>Кызылординская обл. г. Кызылорда, пгт. Тасбугет, ул. Амангельды 100</v>
          </cell>
          <cell r="K596" t="str">
            <v>Ноябрь, декабрь 2016</v>
          </cell>
          <cell r="L596" t="str">
            <v>Кызылординская обл., м/р "Акшабулак", склад "КГМ"</v>
          </cell>
          <cell r="M596" t="str">
            <v>DDP</v>
          </cell>
          <cell r="N596" t="str">
            <v>В течение 90 дней</v>
          </cell>
          <cell r="O596" t="str">
            <v>авансовый платеж-0%, оставшаяся часть в течении 30 рабочих дней с момента подписания акта приема-передачи поставленных товаров</v>
          </cell>
          <cell r="P596" t="str">
            <v>796</v>
          </cell>
          <cell r="Q596" t="str">
            <v>штука</v>
          </cell>
          <cell r="R596">
            <v>10</v>
          </cell>
          <cell r="S596">
            <v>2488.8200000000002</v>
          </cell>
          <cell r="T596">
            <v>0</v>
          </cell>
          <cell r="U596">
            <v>0</v>
          </cell>
          <cell r="W596">
            <v>2017</v>
          </cell>
          <cell r="X596" t="str">
            <v>Исключен;</v>
          </cell>
        </row>
        <row r="597">
          <cell r="A597" t="str">
            <v>390 Т</v>
          </cell>
          <cell r="B597" t="str">
            <v>ТОО СП "КазГерМунай"</v>
          </cell>
          <cell r="C597" t="str">
            <v>23.99.14.000.006.00.0796.000000000001</v>
          </cell>
          <cell r="D597" t="str">
            <v>Прокладка</v>
          </cell>
          <cell r="E597" t="str">
            <v>графитовая, термостойкая, армированная перфорированным кольцом из нержавеющей стали, уплотнение PN16/40 по DIN 2960</v>
          </cell>
          <cell r="F597" t="str">
            <v>Прокладка металлическая с наружным кольцом графитовая, спирально-навитые 2 “  300 ANSI</v>
          </cell>
          <cell r="G597" t="str">
            <v>ЦП</v>
          </cell>
          <cell r="H597">
            <v>0</v>
          </cell>
          <cell r="I597">
            <v>430000000</v>
          </cell>
          <cell r="J597" t="str">
            <v>Кызылординская обл. г. Кызылорда, пгт. Тасбугет, ул. Амангельды 100</v>
          </cell>
          <cell r="K597" t="str">
            <v>Ноябрь, декабрь 2016</v>
          </cell>
          <cell r="L597" t="str">
            <v>Кызылординская обл., м/р "Акшабулак", склад "КГМ"</v>
          </cell>
          <cell r="M597" t="str">
            <v>DDP</v>
          </cell>
          <cell r="N597" t="str">
            <v>В течение 90 дней</v>
          </cell>
          <cell r="O597" t="str">
            <v>авансовый платеж-0%, оставшаяся часть в течении 30 рабочих дней с момента подписания акта приема-передачи поставленных товаров</v>
          </cell>
          <cell r="P597" t="str">
            <v>796</v>
          </cell>
          <cell r="Q597" t="str">
            <v>штука</v>
          </cell>
          <cell r="R597">
            <v>15</v>
          </cell>
          <cell r="S597">
            <v>3185.0262000000002</v>
          </cell>
          <cell r="T597">
            <v>0</v>
          </cell>
          <cell r="U597">
            <v>0</v>
          </cell>
          <cell r="W597">
            <v>2017</v>
          </cell>
        </row>
        <row r="598">
          <cell r="A598" t="str">
            <v>390-1 Т</v>
          </cell>
          <cell r="B598" t="str">
            <v>ТОО СП "КазГерМунай"</v>
          </cell>
          <cell r="C598" t="str">
            <v>23.99.14.000.006.00.0796.000000000001</v>
          </cell>
          <cell r="D598" t="str">
            <v>Прокладка</v>
          </cell>
          <cell r="E598" t="str">
            <v>графитовая, термостойкая, армированная перфорированным кольцом из нержавеющей стали, уплотнение PN16/40 по DIN 2960</v>
          </cell>
          <cell r="F598" t="str">
            <v>Прокладка металлическая с наружным кольцом графитовая, спирально-навитые 2 “  300 ANSI</v>
          </cell>
          <cell r="G598" t="str">
            <v>ЦП</v>
          </cell>
          <cell r="H598">
            <v>0</v>
          </cell>
          <cell r="I598">
            <v>430000000</v>
          </cell>
          <cell r="J598" t="str">
            <v>Кызылординская обл. г. Кызылорда, пгт. Тасбугет, ул. Амангельды 100</v>
          </cell>
          <cell r="K598" t="str">
            <v>Ноябрь, декабрь 2016</v>
          </cell>
          <cell r="L598" t="str">
            <v>Кызылординская обл., м/р "Акшабулак", склад "КГМ"</v>
          </cell>
          <cell r="M598" t="str">
            <v>DDP</v>
          </cell>
          <cell r="N598" t="str">
            <v>В течение 90 дней</v>
          </cell>
          <cell r="O598" t="str">
            <v>авансовый платеж-0%, оставшаяся часть в течении 30 рабочих дней с момента подписания акта приема-передачи поставленных товаров</v>
          </cell>
          <cell r="P598" t="str">
            <v>796</v>
          </cell>
          <cell r="Q598" t="str">
            <v>штука</v>
          </cell>
          <cell r="R598">
            <v>5</v>
          </cell>
          <cell r="S598">
            <v>3185.0262000000002</v>
          </cell>
          <cell r="T598">
            <v>15925.131000000001</v>
          </cell>
          <cell r="U598">
            <v>17836.146720000004</v>
          </cell>
          <cell r="W598">
            <v>2017</v>
          </cell>
          <cell r="X598" t="str">
            <v>18; 20; 21;</v>
          </cell>
        </row>
        <row r="599">
          <cell r="A599" t="str">
            <v>391 Т</v>
          </cell>
          <cell r="B599" t="str">
            <v>ТОО СП "КазГерМунай"</v>
          </cell>
          <cell r="C599" t="str">
            <v>23.99.14.000.006.00.0796.000000000001</v>
          </cell>
          <cell r="D599" t="str">
            <v>Прокладка</v>
          </cell>
          <cell r="E599" t="str">
            <v>графитовая, термостойкая, армированная перфорированным кольцом из нержавеющей стали, уплотнение PN16/40 по DIN 2960</v>
          </cell>
          <cell r="F599" t="str">
            <v>Прокладка металлическая с наружным кольцом графитовая, спирально-навитые 3 “  150 ANSI</v>
          </cell>
          <cell r="G599" t="str">
            <v>ЦП</v>
          </cell>
          <cell r="H599">
            <v>0</v>
          </cell>
          <cell r="I599">
            <v>430000000</v>
          </cell>
          <cell r="J599" t="str">
            <v>Кызылординская обл. г. Кызылорда, пгт. Тасбугет, ул. Амангельды 100</v>
          </cell>
          <cell r="K599" t="str">
            <v>Ноябрь, декабрь 2016</v>
          </cell>
          <cell r="L599" t="str">
            <v>Кызылординская обл., м/р "Акшабулак", склад "КГМ"</v>
          </cell>
          <cell r="M599" t="str">
            <v>DDP</v>
          </cell>
          <cell r="N599" t="str">
            <v>В течение 90 дней</v>
          </cell>
          <cell r="O599" t="str">
            <v>авансовый платеж-0%, оставшаяся часть в течении 30 рабочих дней с момента подписания акта приема-передачи поставленных товаров</v>
          </cell>
          <cell r="P599" t="str">
            <v>796</v>
          </cell>
          <cell r="Q599" t="str">
            <v>штука</v>
          </cell>
          <cell r="R599">
            <v>20</v>
          </cell>
          <cell r="S599">
            <v>2786.9005999999999</v>
          </cell>
          <cell r="T599">
            <v>0</v>
          </cell>
          <cell r="U599">
            <v>0</v>
          </cell>
          <cell r="W599">
            <v>2017</v>
          </cell>
          <cell r="X599" t="str">
            <v>Исключен;</v>
          </cell>
        </row>
        <row r="600">
          <cell r="A600" t="str">
            <v>392 Т</v>
          </cell>
          <cell r="B600" t="str">
            <v>ТОО СП "КазГерМунай"</v>
          </cell>
          <cell r="C600" t="str">
            <v>23.99.14.000.006.00.0796.000000000001</v>
          </cell>
          <cell r="D600" t="str">
            <v>Прокладка</v>
          </cell>
          <cell r="E600" t="str">
            <v>графитовая, термостойкая, армированная перфорированным кольцом из нержавеющей стали, уплотнение PN16/40 по DIN 2960</v>
          </cell>
          <cell r="F600" t="str">
            <v>Прокладка металлическая с наружным кольцом графитовая, спирально-навитые   3 “  300 ANSI</v>
          </cell>
          <cell r="G600" t="str">
            <v>ЦП</v>
          </cell>
          <cell r="H600">
            <v>0</v>
          </cell>
          <cell r="I600">
            <v>430000000</v>
          </cell>
          <cell r="J600" t="str">
            <v>Кызылординская обл. г. Кызылорда, пгт. Тасбугет, ул. Амангельды 100</v>
          </cell>
          <cell r="K600" t="str">
            <v>Ноябрь, декабрь 2016</v>
          </cell>
          <cell r="L600" t="str">
            <v>Кызылординская обл., м/р "Акшабулак", склад "КГМ"</v>
          </cell>
          <cell r="M600" t="str">
            <v>DDP</v>
          </cell>
          <cell r="N600" t="str">
            <v>В течение 90 дней</v>
          </cell>
          <cell r="O600" t="str">
            <v>авансовый платеж-0%, оставшаяся часть в течении 30 рабочих дней с момента подписания акта приема-передачи поставленных товаров</v>
          </cell>
          <cell r="P600" t="str">
            <v>796</v>
          </cell>
          <cell r="Q600" t="str">
            <v>штука</v>
          </cell>
          <cell r="R600">
            <v>5</v>
          </cell>
          <cell r="S600">
            <v>3583.1518000000001</v>
          </cell>
          <cell r="T600">
            <v>17915.759000000002</v>
          </cell>
          <cell r="U600">
            <v>20065.650080000003</v>
          </cell>
          <cell r="W600">
            <v>2017</v>
          </cell>
        </row>
        <row r="601">
          <cell r="A601" t="str">
            <v>393 Т</v>
          </cell>
          <cell r="B601" t="str">
            <v>ТОО СП "КазГерМунай"</v>
          </cell>
          <cell r="C601" t="str">
            <v>23.99.14.000.006.00.0796.000000000001</v>
          </cell>
          <cell r="D601" t="str">
            <v>Прокладка</v>
          </cell>
          <cell r="E601" t="str">
            <v>графитовая, термостойкая, армированная перфорированным кольцом из нержавеющей стали, уплотнение PN16/40 по DIN 2960</v>
          </cell>
          <cell r="F601" t="str">
            <v>Прокладка металлическая с  наружным кольцом графитовая, спирально-навитые 3 “  600 ANSI</v>
          </cell>
          <cell r="G601" t="str">
            <v>ЦП</v>
          </cell>
          <cell r="H601">
            <v>0</v>
          </cell>
          <cell r="I601">
            <v>430000000</v>
          </cell>
          <cell r="J601" t="str">
            <v>Кызылординская обл. г. Кызылорда, пгт. Тасбугет, ул. Амангельды 100</v>
          </cell>
          <cell r="K601" t="str">
            <v>Ноябрь, декабрь 2016</v>
          </cell>
          <cell r="L601" t="str">
            <v>Кызылординская обл., м/р "Акшабулак", склад "КГМ"</v>
          </cell>
          <cell r="M601" t="str">
            <v>DDP</v>
          </cell>
          <cell r="N601" t="str">
            <v>В течение 90 дней</v>
          </cell>
          <cell r="O601" t="str">
            <v>авансовый платеж-0%, оставшаяся часть в течении 30 рабочих дней с момента подписания акта приема-передачи поставленных товаров</v>
          </cell>
          <cell r="P601" t="str">
            <v>796</v>
          </cell>
          <cell r="Q601" t="str">
            <v>штука</v>
          </cell>
          <cell r="R601">
            <v>15</v>
          </cell>
          <cell r="S601">
            <v>5175.6756000000005</v>
          </cell>
          <cell r="T601">
            <v>0</v>
          </cell>
          <cell r="U601">
            <v>0</v>
          </cell>
          <cell r="W601">
            <v>2017</v>
          </cell>
          <cell r="X601" t="str">
            <v>Исключен;</v>
          </cell>
        </row>
        <row r="602">
          <cell r="A602" t="str">
            <v>394 Т</v>
          </cell>
          <cell r="B602" t="str">
            <v>ТОО СП "КазГерМунай"</v>
          </cell>
          <cell r="C602" t="str">
            <v>23.99.14.000.006.00.0796.000000000001</v>
          </cell>
          <cell r="D602" t="str">
            <v>Прокладка</v>
          </cell>
          <cell r="E602" t="str">
            <v>графитовая, термостойкая, армированная перфорированным кольцом из нержавеющей стали, уплотнение PN16/40 по DIN 2960</v>
          </cell>
          <cell r="F602" t="str">
            <v>Прокладка металлическая с наружным кольцом графитовая, спирально-навитые 4 “ 150 ANSI</v>
          </cell>
          <cell r="G602" t="str">
            <v>ЦП</v>
          </cell>
          <cell r="H602">
            <v>0</v>
          </cell>
          <cell r="I602">
            <v>430000000</v>
          </cell>
          <cell r="J602" t="str">
            <v>Кызылординская обл. г. Кызылорда, пгт. Тасбугет, ул. Амангельды 100</v>
          </cell>
          <cell r="K602" t="str">
            <v>Ноябрь, декабрь 2016</v>
          </cell>
          <cell r="L602" t="str">
            <v>Кызылординская обл., м/р "Акшабулак", склад "КГМ"</v>
          </cell>
          <cell r="M602" t="str">
            <v>DDP</v>
          </cell>
          <cell r="N602" t="str">
            <v>В течение 90 дней</v>
          </cell>
          <cell r="O602" t="str">
            <v>авансовый платеж-0%, оставшаяся часть в течении 30 рабочих дней с момента подписания акта приема-передачи поставленных товаров</v>
          </cell>
          <cell r="P602" t="str">
            <v>796</v>
          </cell>
          <cell r="Q602" t="str">
            <v>штука</v>
          </cell>
          <cell r="R602">
            <v>20</v>
          </cell>
          <cell r="S602">
            <v>3185.0262000000002</v>
          </cell>
          <cell r="T602">
            <v>0</v>
          </cell>
          <cell r="U602">
            <v>0</v>
          </cell>
          <cell r="W602">
            <v>2017</v>
          </cell>
          <cell r="X602" t="str">
            <v>Исключен;</v>
          </cell>
        </row>
        <row r="603">
          <cell r="A603" t="str">
            <v>395 Т</v>
          </cell>
          <cell r="B603" t="str">
            <v>ТОО СП "КазГерМунай"</v>
          </cell>
          <cell r="C603" t="str">
            <v>23.99.14.000.006.00.0796.000000000001</v>
          </cell>
          <cell r="D603" t="str">
            <v>Прокладка</v>
          </cell>
          <cell r="E603" t="str">
            <v>графитовая, термостойкая, армированная перфорированным кольцом из нержавеющей стали, уплотнение PN16/40 по DIN 2960</v>
          </cell>
          <cell r="F603" t="str">
            <v>Прокладка металлическая с наружным кольцом графитовая, спирально-навитые 4 “ 300 ANSI</v>
          </cell>
          <cell r="G603" t="str">
            <v>ЦП</v>
          </cell>
          <cell r="H603">
            <v>0</v>
          </cell>
          <cell r="I603">
            <v>430000000</v>
          </cell>
          <cell r="J603" t="str">
            <v>Кызылординская обл. г. Кызылорда, пгт. Тасбугет, ул. Амангельды 100</v>
          </cell>
          <cell r="K603" t="str">
            <v>Ноябрь, декабрь 2016</v>
          </cell>
          <cell r="L603" t="str">
            <v>Кызылординская обл., м/р "Акшабулак", склад "КГМ"</v>
          </cell>
          <cell r="M603" t="str">
            <v>DDP</v>
          </cell>
          <cell r="N603" t="str">
            <v>В течение 90 дней</v>
          </cell>
          <cell r="O603" t="str">
            <v>авансовый платеж-0%, оставшаяся часть в течении 30 рабочих дней с момента подписания акта приема-передачи поставленных товаров</v>
          </cell>
          <cell r="P603" t="str">
            <v>796</v>
          </cell>
          <cell r="Q603" t="str">
            <v>штука</v>
          </cell>
          <cell r="R603">
            <v>8</v>
          </cell>
          <cell r="S603">
            <v>3980.2181</v>
          </cell>
          <cell r="T603">
            <v>0</v>
          </cell>
          <cell r="U603">
            <v>0</v>
          </cell>
          <cell r="W603">
            <v>2017</v>
          </cell>
        </row>
        <row r="604">
          <cell r="A604" t="str">
            <v>395-1 Т</v>
          </cell>
          <cell r="B604" t="str">
            <v>ТОО СП "КазГерМунай"</v>
          </cell>
          <cell r="C604" t="str">
            <v>23.99.14.000.006.00.0796.000000000001</v>
          </cell>
          <cell r="D604" t="str">
            <v>Прокладка</v>
          </cell>
          <cell r="E604" t="str">
            <v>графитовая, термостойкая, армированная перфорированным кольцом из нержавеющей стали, уплотнение PN16/40 по DIN 2960</v>
          </cell>
          <cell r="F604" t="str">
            <v>Прокладка металлическая с наружным кольцом графитовая, спирально-навитые 4 “ 300 ANSI</v>
          </cell>
          <cell r="G604" t="str">
            <v>ЦП</v>
          </cell>
          <cell r="H604">
            <v>0</v>
          </cell>
          <cell r="I604">
            <v>430000000</v>
          </cell>
          <cell r="J604" t="str">
            <v>Кызылординская обл. г. Кызылорда, пгт. Тасбугет, ул. Амангельды 100</v>
          </cell>
          <cell r="K604" t="str">
            <v>Ноябрь, декабрь 2016</v>
          </cell>
          <cell r="L604" t="str">
            <v>Кызылординская обл., м/р "Акшабулак", склад "КГМ"</v>
          </cell>
          <cell r="M604" t="str">
            <v>DDP</v>
          </cell>
          <cell r="N604" t="str">
            <v>В течение 90 дней</v>
          </cell>
          <cell r="O604" t="str">
            <v>авансовый платеж-0%, оставшаяся часть в течении 30 рабочих дней с момента подписания акта приема-передачи поставленных товаров</v>
          </cell>
          <cell r="P604" t="str">
            <v>796</v>
          </cell>
          <cell r="Q604" t="str">
            <v>штука</v>
          </cell>
          <cell r="R604">
            <v>12</v>
          </cell>
          <cell r="S604">
            <v>3980.2181</v>
          </cell>
          <cell r="T604">
            <v>47762.617200000001</v>
          </cell>
          <cell r="U604">
            <v>53494.131264000003</v>
          </cell>
          <cell r="W604">
            <v>2017</v>
          </cell>
          <cell r="X604" t="str">
            <v>18; 20; 21;</v>
          </cell>
        </row>
        <row r="605">
          <cell r="A605" t="str">
            <v>396 Т</v>
          </cell>
          <cell r="B605" t="str">
            <v>ТОО СП "КазГерМунай"</v>
          </cell>
          <cell r="C605" t="str">
            <v>23.99.14.000.006.00.0796.000000000001</v>
          </cell>
          <cell r="D605" t="str">
            <v>Прокладка</v>
          </cell>
          <cell r="E605" t="str">
            <v>графитовая, термостойкая, армированная перфорированным кольцом из нержавеющей стали, уплотнение PN16/40 по DIN 2960</v>
          </cell>
          <cell r="F605" t="str">
            <v>Прокладка металлическая с наружным кольцом графитовая, спирально-навитые 6 “ 150 ANSI</v>
          </cell>
          <cell r="G605" t="str">
            <v>ЦП</v>
          </cell>
          <cell r="H605">
            <v>0</v>
          </cell>
          <cell r="I605">
            <v>430000000</v>
          </cell>
          <cell r="J605" t="str">
            <v>Кызылординская обл. г. Кызылорда, пгт. Тасбугет, ул. Амангельды 100</v>
          </cell>
          <cell r="K605" t="str">
            <v>Ноябрь, декабрь 2016</v>
          </cell>
          <cell r="L605" t="str">
            <v>Кызылординская обл., м/р "Акшабулак", склад "КГМ"</v>
          </cell>
          <cell r="M605" t="str">
            <v>DDP</v>
          </cell>
          <cell r="N605" t="str">
            <v>В течение 90 дней</v>
          </cell>
          <cell r="O605" t="str">
            <v>авансовый платеж-0%, оставшаяся часть в течении 30 рабочих дней с момента подписания акта приема-передачи поставленных товаров</v>
          </cell>
          <cell r="P605" t="str">
            <v>796</v>
          </cell>
          <cell r="Q605" t="str">
            <v>штука</v>
          </cell>
          <cell r="R605">
            <v>15</v>
          </cell>
          <cell r="S605">
            <v>3394.5322000000001</v>
          </cell>
          <cell r="T605">
            <v>0</v>
          </cell>
          <cell r="U605">
            <v>0</v>
          </cell>
          <cell r="W605">
            <v>2017</v>
          </cell>
          <cell r="X605" t="str">
            <v>Исключен;</v>
          </cell>
        </row>
        <row r="606">
          <cell r="A606" t="str">
            <v>397 Т</v>
          </cell>
          <cell r="B606" t="str">
            <v>ТОО СП "КазГерМунай"</v>
          </cell>
          <cell r="C606" t="str">
            <v>23.99.14.000.006.00.0796.000000000001</v>
          </cell>
          <cell r="D606" t="str">
            <v>Прокладка</v>
          </cell>
          <cell r="E606" t="str">
            <v>графитовая, термостойкая, армированная перфорированным кольцом из нержавеющей стали, уплотнение PN16/40 по DIN 2960</v>
          </cell>
          <cell r="F606" t="str">
            <v>Прокладка металлическая с наружным кольцом графитовая, спирально-навитые 8 “ 150 ANSI</v>
          </cell>
          <cell r="G606" t="str">
            <v>ЦП</v>
          </cell>
          <cell r="H606">
            <v>0</v>
          </cell>
          <cell r="I606">
            <v>430000000</v>
          </cell>
          <cell r="J606" t="str">
            <v>Кызылординская обл. г. Кызылорда, пгт. Тасбугет, ул. Амангельды 100</v>
          </cell>
          <cell r="K606" t="str">
            <v>Ноябрь, декабрь 2016</v>
          </cell>
          <cell r="L606" t="str">
            <v>Кызылординская обл., м/р "Акшабулак", склад "КГМ"</v>
          </cell>
          <cell r="M606" t="str">
            <v>DDP</v>
          </cell>
          <cell r="N606" t="str">
            <v>В течение 90 дней</v>
          </cell>
          <cell r="O606" t="str">
            <v>авансовый платеж-0%, оставшаяся часть в течении 30 рабочих дней с момента подписания акта приема-передачи поставленных товаров</v>
          </cell>
          <cell r="P606" t="str">
            <v>796</v>
          </cell>
          <cell r="Q606" t="str">
            <v>штука</v>
          </cell>
          <cell r="R606">
            <v>15</v>
          </cell>
          <cell r="S606">
            <v>4626.6372000000001</v>
          </cell>
          <cell r="T606">
            <v>69399.558000000005</v>
          </cell>
          <cell r="U606">
            <v>77727.504960000006</v>
          </cell>
          <cell r="W606">
            <v>2017</v>
          </cell>
        </row>
        <row r="607">
          <cell r="A607" t="str">
            <v>398 Т</v>
          </cell>
          <cell r="B607" t="str">
            <v>ТОО СП "КазГерМунай"</v>
          </cell>
          <cell r="C607" t="str">
            <v>20.59.59.630.004.01.0796.000000000000</v>
          </cell>
          <cell r="D607" t="str">
            <v>Смесь</v>
          </cell>
          <cell r="E607" t="str">
            <v>поверочная газовая, бинарная смесь пропан 55%, азот 45%</v>
          </cell>
          <cell r="F607" t="str">
            <v>Поверочная газовая смесь (ПГС) бинарная смесь пропан 55%  остат. азот. (объемные концентрации) Объем бинарной смеси 4 литра</v>
          </cell>
          <cell r="G607" t="str">
            <v>ЦП</v>
          </cell>
          <cell r="H607">
            <v>0</v>
          </cell>
          <cell r="I607">
            <v>430000000</v>
          </cell>
          <cell r="J607" t="str">
            <v>Кызылординская обл. г. Кызылорда, пгт. Тасбугет, ул. Амангельды 100</v>
          </cell>
          <cell r="K607" t="str">
            <v>Ноябрь, декабрь 2016</v>
          </cell>
          <cell r="L607" t="str">
            <v>Кызылординская обл., м/р "Акшабулак", склад "КГМ"</v>
          </cell>
          <cell r="M607" t="str">
            <v>DDP</v>
          </cell>
          <cell r="N607" t="str">
            <v>В течение 90 дней</v>
          </cell>
          <cell r="O607" t="str">
            <v>авансовый платеж-0%, оставшаяся часть в течении 30 рабочих дней с момента подписания акта приема-передачи поставленных товаров</v>
          </cell>
          <cell r="P607" t="str">
            <v>5108</v>
          </cell>
          <cell r="Q607" t="str">
            <v>Один баллон</v>
          </cell>
          <cell r="R607">
            <v>1</v>
          </cell>
          <cell r="S607">
            <v>97209.5</v>
          </cell>
          <cell r="T607">
            <v>97209.5</v>
          </cell>
          <cell r="U607">
            <v>108874.64000000001</v>
          </cell>
          <cell r="W607">
            <v>2017</v>
          </cell>
        </row>
        <row r="608">
          <cell r="A608" t="str">
            <v>399 Т</v>
          </cell>
          <cell r="B608" t="str">
            <v>ТОО СП "КазГерМунай"</v>
          </cell>
          <cell r="C608" t="str">
            <v>20.59.59.630.004.01.0796.000000000000</v>
          </cell>
          <cell r="D608" t="str">
            <v>Смесь</v>
          </cell>
          <cell r="E608" t="str">
            <v>поверочная газовая, бинарная смесь пропан 55%, азот 45%</v>
          </cell>
          <cell r="F608" t="str">
            <v>Поверочная газовая смесь (ПГС)-сжиженный газ. Состав(масс%) :Этан-4,0%, И-бутан-12%, Н-бутан-18%, И-пентан-0,5%, Н-пентан-0,5%, Пропан-ост. (Объем  смеси 10 литра)</v>
          </cell>
          <cell r="G608" t="str">
            <v>ЦП</v>
          </cell>
          <cell r="H608">
            <v>0</v>
          </cell>
          <cell r="I608">
            <v>430000000</v>
          </cell>
          <cell r="J608" t="str">
            <v>Кызылординская обл. г. Кызылорда, пгт. Тасбугет, ул. Амангельды 100</v>
          </cell>
          <cell r="K608" t="str">
            <v>Ноябрь, декабрь 2016</v>
          </cell>
          <cell r="L608" t="str">
            <v>Кызылординская обл., м/р "Акшабулак", склад "КГМ"</v>
          </cell>
          <cell r="M608" t="str">
            <v>DDP</v>
          </cell>
          <cell r="N608" t="str">
            <v>В течение 90 дней</v>
          </cell>
          <cell r="O608" t="str">
            <v>авансовый платеж-0%, оставшаяся часть в течении 30 рабочих дней с момента подписания акта приема-передачи поставленных товаров</v>
          </cell>
          <cell r="P608" t="str">
            <v>5108</v>
          </cell>
          <cell r="Q608" t="str">
            <v>Один баллон</v>
          </cell>
          <cell r="R608">
            <v>1</v>
          </cell>
          <cell r="S608">
            <v>1901646.9910714284</v>
          </cell>
          <cell r="T608">
            <v>0</v>
          </cell>
          <cell r="U608">
            <v>0</v>
          </cell>
          <cell r="W608">
            <v>2017</v>
          </cell>
          <cell r="X608" t="str">
            <v>Исключен;</v>
          </cell>
        </row>
        <row r="609">
          <cell r="A609" t="str">
            <v>400 Т</v>
          </cell>
          <cell r="B609" t="str">
            <v>ТОО СП "КазГерМунай"</v>
          </cell>
          <cell r="C609" t="str">
            <v>28.12.20.900.014.00.0796.000000000000</v>
          </cell>
          <cell r="D609" t="str">
            <v>Скребок</v>
          </cell>
          <cell r="E609" t="str">
            <v>механический, колонный</v>
          </cell>
          <cell r="F609" t="str">
            <v>Скребки динамические СЛ-01 для УДС - 54 мм.Скребки лезвийные СЛ-01 (с ножами) для УДС, D -54 мм. Длина скребка - 1900 мм. Масса - 10кг.</v>
          </cell>
          <cell r="G609" t="str">
            <v>ЦП</v>
          </cell>
          <cell r="H609">
            <v>0</v>
          </cell>
          <cell r="I609">
            <v>430000000</v>
          </cell>
          <cell r="J609" t="str">
            <v>Кызылординская обл. г. Кызылорда, пгт. Тасбугет, ул. Амангельды 100</v>
          </cell>
          <cell r="K609" t="str">
            <v>Ноябрь, декабрь 2016</v>
          </cell>
          <cell r="L609" t="str">
            <v>Кызылординская обл., м/р "Акшабулак", склад "КГМ"</v>
          </cell>
          <cell r="M609" t="str">
            <v>DDP</v>
          </cell>
          <cell r="N609" t="str">
            <v>В течение 90 дней</v>
          </cell>
          <cell r="O609" t="str">
            <v>авансовый платеж-0%, оставшаяся часть в течении 30 рабочих дней с момента подписания акта приема-передачи поставленных товаров</v>
          </cell>
          <cell r="P609" t="str">
            <v>796</v>
          </cell>
          <cell r="Q609" t="str">
            <v>штука</v>
          </cell>
          <cell r="R609">
            <v>2</v>
          </cell>
          <cell r="S609">
            <v>252300.65000000002</v>
          </cell>
          <cell r="T609">
            <v>0</v>
          </cell>
          <cell r="U609">
            <v>0</v>
          </cell>
          <cell r="W609">
            <v>2017</v>
          </cell>
        </row>
        <row r="610">
          <cell r="A610" t="str">
            <v>400-1 Т</v>
          </cell>
          <cell r="B610" t="str">
            <v>ТОО СП "КазГерМунай"</v>
          </cell>
          <cell r="C610" t="str">
            <v>28.12.20.900.014.00.0796.000000000000</v>
          </cell>
          <cell r="D610" t="str">
            <v>Скребок</v>
          </cell>
          <cell r="E610" t="str">
            <v>механический, колонный</v>
          </cell>
          <cell r="F610" t="str">
            <v>Скребки динамические СЛ-01 для УДС - 54 мм.Скребки лезвийные СЛ-01 (с ножами) для УДС, D -54 мм. Длина скребка - 1900 мм. Масса - 10кг.</v>
          </cell>
          <cell r="G610" t="str">
            <v>ЦП</v>
          </cell>
          <cell r="H610">
            <v>0</v>
          </cell>
          <cell r="I610">
            <v>430000000</v>
          </cell>
          <cell r="J610" t="str">
            <v>Кызылординская обл. г. Кызылорда, пгт. Тасбугет, ул. Амангельды 100</v>
          </cell>
          <cell r="K610" t="str">
            <v>Январь, Февраль</v>
          </cell>
          <cell r="L610" t="str">
            <v>Кызылординская обл., м/р "Акшабулак", склад "КГМ"</v>
          </cell>
          <cell r="M610" t="str">
            <v>DDP</v>
          </cell>
          <cell r="N610" t="str">
            <v>В течение 90 дней</v>
          </cell>
          <cell r="O610" t="str">
            <v>авансовый платеж-0%, оставшаяся часть в течении 30 рабочих дней с момента подписания акта приема-передачи поставленных товаров</v>
          </cell>
          <cell r="P610" t="str">
            <v>796</v>
          </cell>
          <cell r="Q610" t="str">
            <v>штука</v>
          </cell>
          <cell r="R610">
            <v>2</v>
          </cell>
          <cell r="S610">
            <v>252300.65000000002</v>
          </cell>
          <cell r="T610">
            <v>504601.30000000005</v>
          </cell>
          <cell r="U610">
            <v>565153.45600000012</v>
          </cell>
          <cell r="W610">
            <v>2017</v>
          </cell>
          <cell r="X610" t="str">
            <v>11;</v>
          </cell>
        </row>
        <row r="611">
          <cell r="A611" t="str">
            <v>401 Т</v>
          </cell>
          <cell r="B611" t="str">
            <v>ТОО СП "КазГерМунай"</v>
          </cell>
          <cell r="C611" t="str">
            <v>28.12.20.900.014.00.0796.000000000000</v>
          </cell>
          <cell r="D611" t="str">
            <v>Скребок</v>
          </cell>
          <cell r="E611" t="str">
            <v>механический, колонный</v>
          </cell>
          <cell r="F611" t="str">
            <v>Скребки динамические СЛ-01 для УДС - 52 мм.Скребки лезвийные СЛ-01 (с ножами) для УДС, D -52 мм. Длина скребка - 1900 мм. Масса - 10кг.</v>
          </cell>
          <cell r="G611" t="str">
            <v>ЦП</v>
          </cell>
          <cell r="H611">
            <v>0</v>
          </cell>
          <cell r="I611">
            <v>430000000</v>
          </cell>
          <cell r="J611" t="str">
            <v>Кызылординская обл. г. Кызылорда, пгт. Тасбугет, ул. Амангельды 100</v>
          </cell>
          <cell r="K611" t="str">
            <v>Ноябрь, декабрь 2016</v>
          </cell>
          <cell r="L611" t="str">
            <v>Кызылординская обл., м/р "Акшабулак", склад "КГМ"</v>
          </cell>
          <cell r="M611" t="str">
            <v>DDP</v>
          </cell>
          <cell r="N611" t="str">
            <v>В течение 90 дней</v>
          </cell>
          <cell r="O611" t="str">
            <v>авансовый платеж-0%, оставшаяся часть в течении 30 рабочих дней с момента подписания акта приема-передачи поставленных товаров</v>
          </cell>
          <cell r="P611" t="str">
            <v>796</v>
          </cell>
          <cell r="Q611" t="str">
            <v>штука</v>
          </cell>
          <cell r="R611">
            <v>2</v>
          </cell>
          <cell r="S611">
            <v>251450.00000000003</v>
          </cell>
          <cell r="T611">
            <v>0</v>
          </cell>
          <cell r="U611">
            <v>0</v>
          </cell>
          <cell r="W611">
            <v>2017</v>
          </cell>
        </row>
        <row r="612">
          <cell r="A612" t="str">
            <v>401-1 Т</v>
          </cell>
          <cell r="B612" t="str">
            <v>ТОО СП "КазГерМунай"</v>
          </cell>
          <cell r="C612" t="str">
            <v>28.12.20.900.014.00.0796.000000000000</v>
          </cell>
          <cell r="D612" t="str">
            <v>Скребок</v>
          </cell>
          <cell r="E612" t="str">
            <v>механический, колонный</v>
          </cell>
          <cell r="F612" t="str">
            <v>Скребки динамические СЛ-01 для УДС - 52 мм.Скребки лезвийные СЛ-01 (с ножами) для УДС, D -52 мм. Длина скребка - 1900 мм. Масса - 10кг.</v>
          </cell>
          <cell r="G612" t="str">
            <v>ЦП</v>
          </cell>
          <cell r="H612">
            <v>0</v>
          </cell>
          <cell r="I612">
            <v>430000000</v>
          </cell>
          <cell r="J612" t="str">
            <v>Кызылординская обл. г. Кызылорда, пгт. Тасбугет, ул. Амангельды 100</v>
          </cell>
          <cell r="K612" t="str">
            <v>Январь, Февраль</v>
          </cell>
          <cell r="L612" t="str">
            <v>Кызылординская обл., м/р "Акшабулак", склад "КГМ"</v>
          </cell>
          <cell r="M612" t="str">
            <v>DDP</v>
          </cell>
          <cell r="N612" t="str">
            <v>В течение 90 дней</v>
          </cell>
          <cell r="O612" t="str">
            <v>авансовый платеж-0%, оставшаяся часть в течении 30 рабочих дней с момента подписания акта приема-передачи поставленных товаров</v>
          </cell>
          <cell r="P612" t="str">
            <v>796</v>
          </cell>
          <cell r="Q612" t="str">
            <v>штука</v>
          </cell>
          <cell r="R612">
            <v>2</v>
          </cell>
          <cell r="S612">
            <v>251450.00000000003</v>
          </cell>
          <cell r="T612">
            <v>502900.00000000006</v>
          </cell>
          <cell r="U612">
            <v>563248.00000000012</v>
          </cell>
          <cell r="W612">
            <v>2017</v>
          </cell>
          <cell r="X612" t="str">
            <v>11;</v>
          </cell>
        </row>
        <row r="613">
          <cell r="A613" t="str">
            <v>402 Т</v>
          </cell>
          <cell r="B613" t="str">
            <v>ТОО СП "КазГерМунай"</v>
          </cell>
          <cell r="C613" t="str">
            <v>28.12.20.900.014.00.0796.000000000000</v>
          </cell>
          <cell r="D613" t="str">
            <v>Скребок</v>
          </cell>
          <cell r="E613" t="str">
            <v>механический, колонный</v>
          </cell>
          <cell r="F613" t="str">
            <v>Скребки динамические СЛ-01 для УДС - 56 мм.Скребки лезвийные СЛ-01 (с ножами) для УДС, D -56 мм. Длина скребка - 1900 мм. Масса - 10кг.</v>
          </cell>
          <cell r="G613" t="str">
            <v>ЦП</v>
          </cell>
          <cell r="H613">
            <v>0</v>
          </cell>
          <cell r="I613">
            <v>430000000</v>
          </cell>
          <cell r="J613" t="str">
            <v>Кызылординская обл. г. Кызылорда, пгт. Тасбугет, ул. Амангельды 100</v>
          </cell>
          <cell r="K613" t="str">
            <v>Ноябрь, декабрь 2016</v>
          </cell>
          <cell r="L613" t="str">
            <v>Кызылординская обл., м/р "Акшабулак", склад "КГМ"</v>
          </cell>
          <cell r="M613" t="str">
            <v>DDP</v>
          </cell>
          <cell r="N613" t="str">
            <v>В течение 90 дней</v>
          </cell>
          <cell r="O613" t="str">
            <v>авансовый платеж-0%, оставшаяся часть в течении 30 рабочих дней с момента подписания акта приема-передачи поставленных товаров</v>
          </cell>
          <cell r="P613" t="str">
            <v>796</v>
          </cell>
          <cell r="Q613" t="str">
            <v>штука</v>
          </cell>
          <cell r="R613">
            <v>2</v>
          </cell>
          <cell r="S613">
            <v>252303.86000000002</v>
          </cell>
          <cell r="T613">
            <v>0</v>
          </cell>
          <cell r="U613">
            <v>0</v>
          </cell>
          <cell r="W613">
            <v>2017</v>
          </cell>
        </row>
        <row r="614">
          <cell r="A614" t="str">
            <v>402-1 Т</v>
          </cell>
          <cell r="B614" t="str">
            <v>ТОО СП "КазГерМунай"</v>
          </cell>
          <cell r="C614" t="str">
            <v>28.12.20.900.014.00.0796.000000000000</v>
          </cell>
          <cell r="D614" t="str">
            <v>Скребок</v>
          </cell>
          <cell r="E614" t="str">
            <v>механический, колонный</v>
          </cell>
          <cell r="F614" t="str">
            <v>Скребки динамические СЛ-01 для УДС - 56 мм.Скребки лезвийные СЛ-01 (с ножами) для УДС, D -56 мм. Длина скребка - 1900 мм. Масса - 10кг.</v>
          </cell>
          <cell r="G614" t="str">
            <v>ЦП</v>
          </cell>
          <cell r="H614">
            <v>0</v>
          </cell>
          <cell r="I614">
            <v>430000000</v>
          </cell>
          <cell r="J614" t="str">
            <v>Кызылординская обл. г. Кызылорда, пгт. Тасбугет, ул. Амангельды 100</v>
          </cell>
          <cell r="K614" t="str">
            <v>Январь, Февраль</v>
          </cell>
          <cell r="L614" t="str">
            <v>Кызылординская обл., м/р "Акшабулак", склад "КГМ"</v>
          </cell>
          <cell r="M614" t="str">
            <v>DDP</v>
          </cell>
          <cell r="N614" t="str">
            <v>В течение 90 дней</v>
          </cell>
          <cell r="O614" t="str">
            <v>авансовый платеж-0%, оставшаяся часть в течении 30 рабочих дней с момента подписания акта приема-передачи поставленных товаров</v>
          </cell>
          <cell r="P614" t="str">
            <v>796</v>
          </cell>
          <cell r="Q614" t="str">
            <v>штука</v>
          </cell>
          <cell r="R614">
            <v>2</v>
          </cell>
          <cell r="S614">
            <v>252303.86000000002</v>
          </cell>
          <cell r="T614">
            <v>504607.72000000003</v>
          </cell>
          <cell r="U614">
            <v>565160.64640000009</v>
          </cell>
          <cell r="W614">
            <v>2017</v>
          </cell>
          <cell r="X614" t="str">
            <v>11;</v>
          </cell>
        </row>
        <row r="615">
          <cell r="A615" t="str">
            <v>403 Т</v>
          </cell>
          <cell r="B615" t="str">
            <v>ТОО СП "КазГерМунай"</v>
          </cell>
          <cell r="C615" t="str">
            <v>28.12.20.900.014.00.0796.000000000000</v>
          </cell>
          <cell r="D615" t="str">
            <v>Скребок</v>
          </cell>
          <cell r="E615" t="str">
            <v>механический, колонный</v>
          </cell>
          <cell r="F615" t="str">
            <v>Скребки динамические СЛ-01 для УДС - 58 мм.Скребки лезвийные СЛ-01 (с ножами) для УДС, D -58 мм. Длина скребка - 1900 мм. Масса - 10кг.</v>
          </cell>
          <cell r="G615" t="str">
            <v>ЦП</v>
          </cell>
          <cell r="H615">
            <v>0</v>
          </cell>
          <cell r="I615">
            <v>430000000</v>
          </cell>
          <cell r="J615" t="str">
            <v>Кызылординская обл. г. Кызылорда, пгт. Тасбугет, ул. Амангельды 100</v>
          </cell>
          <cell r="K615" t="str">
            <v>Ноябрь, декабрь 2016</v>
          </cell>
          <cell r="L615" t="str">
            <v>Кызылординская обл., м/р "Акшабулак", склад "КГМ"</v>
          </cell>
          <cell r="M615" t="str">
            <v>DDP</v>
          </cell>
          <cell r="N615" t="str">
            <v>В течение 90 дней</v>
          </cell>
          <cell r="O615" t="str">
            <v>авансовый платеж-0%, оставшаяся часть в течении 30 рабочих дней с момента подписания акта приема-передачи поставленных товаров</v>
          </cell>
          <cell r="P615" t="str">
            <v>796</v>
          </cell>
          <cell r="Q615" t="str">
            <v>штука</v>
          </cell>
          <cell r="R615">
            <v>2</v>
          </cell>
          <cell r="S615">
            <v>252303.86000000002</v>
          </cell>
          <cell r="T615">
            <v>0</v>
          </cell>
          <cell r="U615">
            <v>0</v>
          </cell>
          <cell r="W615">
            <v>2017</v>
          </cell>
        </row>
        <row r="616">
          <cell r="A616" t="str">
            <v>403-1 Т</v>
          </cell>
          <cell r="B616" t="str">
            <v>ТОО СП "КазГерМунай"</v>
          </cell>
          <cell r="C616" t="str">
            <v>28.12.20.900.014.00.0796.000000000000</v>
          </cell>
          <cell r="D616" t="str">
            <v>Скребок</v>
          </cell>
          <cell r="E616" t="str">
            <v>механический, колонный</v>
          </cell>
          <cell r="F616" t="str">
            <v>Скребки динамические СЛ-01 для УДС - 58 мм.Скребки лезвийные СЛ-01 (с ножами) для УДС, D -58 мм. Длина скребка - 1900 мм. Масса - 10кг.</v>
          </cell>
          <cell r="G616" t="str">
            <v>ЦП</v>
          </cell>
          <cell r="H616">
            <v>0</v>
          </cell>
          <cell r="I616">
            <v>430000000</v>
          </cell>
          <cell r="J616" t="str">
            <v>Кызылординская обл. г. Кызылорда, пгт. Тасбугет, ул. Амангельды 100</v>
          </cell>
          <cell r="K616" t="str">
            <v>Январь, Февраль</v>
          </cell>
          <cell r="L616" t="str">
            <v>Кызылординская обл., м/р "Акшабулак", склад "КГМ"</v>
          </cell>
          <cell r="M616" t="str">
            <v>DDP</v>
          </cell>
          <cell r="N616" t="str">
            <v>В течение 90 дней</v>
          </cell>
          <cell r="O616" t="str">
            <v>авансовый платеж-0%, оставшаяся часть в течении 30 рабочих дней с момента подписания акта приема-передачи поставленных товаров</v>
          </cell>
          <cell r="P616" t="str">
            <v>796</v>
          </cell>
          <cell r="Q616" t="str">
            <v>штука</v>
          </cell>
          <cell r="R616">
            <v>2</v>
          </cell>
          <cell r="S616">
            <v>252303.86000000002</v>
          </cell>
          <cell r="T616">
            <v>504607.72000000003</v>
          </cell>
          <cell r="U616">
            <v>565160.64640000009</v>
          </cell>
          <cell r="W616">
            <v>2017</v>
          </cell>
          <cell r="X616" t="str">
            <v>11;</v>
          </cell>
        </row>
        <row r="617">
          <cell r="A617" t="str">
            <v>404 Т</v>
          </cell>
          <cell r="B617" t="str">
            <v>ТОО СП "КазГерМунай"</v>
          </cell>
          <cell r="C617" t="str">
            <v>13.92.12.530.002.00.0839.000000000001</v>
          </cell>
          <cell r="D617" t="str">
            <v>Комплект постельного белья</v>
          </cell>
          <cell r="E617" t="str">
            <v>из хлопка, полуторный, состоит из одного пододеяльника, одной простыни,двух наволочек , плотность плетения очень высокая (130-280 нитей/см), ГОСТ 31307-2005</v>
          </cell>
          <cell r="F617" t="str">
            <v>ПостельКомплект постельного белья , 1,5 спальный. Ткань: Бязь 100% хлопок, особомодный, эксклюзив, поверхностная плотность 148 +/-7     г/м2,  разрывная нагрузка в Н(кгс), не менее по основе 250 +/- 5 , по утку 227+/- 7, стойкость истиранию по плоскости 1200 циклов. Размер: пододеяльник – 145х215 см, простыня – 150(145)х215 см цельная , наволочка – 70х70 конверт с клапаном не менее 25 см, , ГОСТ 31307 – 2005 Ткань при многократной стирке не дает усадки и не теряет цвет.</v>
          </cell>
          <cell r="G617" t="str">
            <v>ЦП</v>
          </cell>
          <cell r="H617">
            <v>0</v>
          </cell>
          <cell r="I617">
            <v>430000000</v>
          </cell>
          <cell r="J617" t="str">
            <v>Кызылординская обл. г. Кызылорда, пгт. Тасбугет, ул. Амангельды 100</v>
          </cell>
          <cell r="K617" t="str">
            <v>Ноябрь, декабрь 2016</v>
          </cell>
          <cell r="L617" t="str">
            <v>Кызылординская обл., м/р "Акшабулак", склад "КГМ"</v>
          </cell>
          <cell r="M617" t="str">
            <v>DDP</v>
          </cell>
          <cell r="N617" t="str">
            <v>В течение 90 дней</v>
          </cell>
          <cell r="O617" t="str">
            <v>авансовый платеж-0%, оставшаяся часть в течении 30 рабочих дней с момента подписания акта приема-передачи поставленных товаров</v>
          </cell>
          <cell r="P617" t="str">
            <v>839</v>
          </cell>
          <cell r="Q617" t="str">
            <v>Комплект</v>
          </cell>
          <cell r="R617">
            <v>200</v>
          </cell>
          <cell r="S617">
            <v>3932.2500000000005</v>
          </cell>
          <cell r="T617">
            <v>0</v>
          </cell>
          <cell r="U617">
            <v>0</v>
          </cell>
          <cell r="W617">
            <v>2017</v>
          </cell>
        </row>
        <row r="618">
          <cell r="A618" t="str">
            <v>404-1 Т</v>
          </cell>
          <cell r="B618" t="str">
            <v>ТОО СП "КазГерМунай"</v>
          </cell>
          <cell r="C618" t="str">
            <v>13.92.12.530.002.00.0839.000000000001</v>
          </cell>
          <cell r="D618" t="str">
            <v>Комплект постельного белья</v>
          </cell>
          <cell r="E618" t="str">
            <v>из хлопка, полуторный, состоит из одного пододеяльника, одной простыни,двух наволочек , плотность плетения очень высокая (130-280 нитей/см), ГОСТ 31307-2005</v>
          </cell>
          <cell r="F618" t="str">
            <v>Комплект постельного белья , 1,5 спальный. Ткань: Бязь 100% хлопок, особомодный, эксклюзив, поверхностная плотность 148 +/-7     г/м2,  разрывная нагрузка в Н(кгс), не менее по основе 250 +/- 5 , по утку 227+/- 7, стойкость истиранию по плоскости 1200 циклов. Размер: пододеяльник – 145х215 см, простыня – 150(145)х215 см цельная , наволочка – 70х70 конверт с клапаном не менее 25 см, , ГОСТ 31307 – 2005 Ткань при многократной стирке не дает усадки и не теряет цвет.</v>
          </cell>
          <cell r="G618" t="str">
            <v>ЦП</v>
          </cell>
          <cell r="H618">
            <v>50</v>
          </cell>
          <cell r="I618">
            <v>430000000</v>
          </cell>
          <cell r="J618" t="str">
            <v>Кызылординская обл. г. Кызылорда, пгт. Тасбугет, ул. Амангельды 100</v>
          </cell>
          <cell r="K618" t="str">
            <v>Январь, Февраль</v>
          </cell>
          <cell r="L618" t="str">
            <v>Кызылординская обл., м/р "Акшабулак", склад "КГМ"</v>
          </cell>
          <cell r="M618" t="str">
            <v>DDP</v>
          </cell>
          <cell r="N618" t="str">
            <v>В течение 90 дней</v>
          </cell>
          <cell r="O618" t="str">
            <v>авансовый платеж-30%, оставшаяся часть в течении 30 рабочих дней с момента подписания акта приема-передачи поставленных товаров</v>
          </cell>
          <cell r="P618" t="str">
            <v>839</v>
          </cell>
          <cell r="Q618" t="str">
            <v>Комплект</v>
          </cell>
          <cell r="R618">
            <v>200</v>
          </cell>
          <cell r="S618">
            <v>3932.2500000000005</v>
          </cell>
          <cell r="T618">
            <v>786450.00000000012</v>
          </cell>
          <cell r="U618">
            <v>880824.00000000023</v>
          </cell>
          <cell r="V618" t="str">
            <v>ОИН</v>
          </cell>
          <cell r="W618">
            <v>2017</v>
          </cell>
          <cell r="X618" t="str">
            <v>11; 15; 22;</v>
          </cell>
        </row>
        <row r="619">
          <cell r="A619" t="str">
            <v>405 Т</v>
          </cell>
          <cell r="B619" t="str">
            <v>ТОО СП "КазГерМунай"</v>
          </cell>
          <cell r="C619" t="str">
            <v>13.92.14.300.006.01.0796.000000000011</v>
          </cell>
          <cell r="D619" t="str">
            <v>Полотенце</v>
          </cell>
          <cell r="E619" t="str">
            <v>туалетное, из махровой ткани, размер 100*150 см, ГОСТ 11027-80</v>
          </cell>
          <cell r="F619" t="str">
            <v>Полотенце большое бамбуковое100 % хлопок, гладкокрашенное, размером 70 на 140 см, плотность 500 г/кв.м, гигроскопичное, ворс примерно 5 мм, цвет не маркий.</v>
          </cell>
          <cell r="G619" t="str">
            <v>ОИ</v>
          </cell>
          <cell r="H619">
            <v>0</v>
          </cell>
          <cell r="I619">
            <v>430000000</v>
          </cell>
          <cell r="J619" t="str">
            <v>Кызылординская обл. г. Кызылорда, пгт. Тасбугет, ул. Амангельды 100</v>
          </cell>
          <cell r="K619" t="str">
            <v>Ноябрь, декабрь 2016</v>
          </cell>
          <cell r="L619" t="str">
            <v>Кызылординская обл., м/р "Акшабулак", склад "КГМ"</v>
          </cell>
          <cell r="M619" t="str">
            <v>DDP</v>
          </cell>
          <cell r="N619" t="str">
            <v>В течение 90 дней</v>
          </cell>
          <cell r="O619" t="str">
            <v>авансовый платеж-0%, оставшаяся часть в течении 30 рабочих дней с момента подписания акта приема-передачи поставленных товаров</v>
          </cell>
          <cell r="P619" t="str">
            <v>796</v>
          </cell>
          <cell r="Q619" t="str">
            <v>штука</v>
          </cell>
          <cell r="R619">
            <v>200</v>
          </cell>
          <cell r="S619">
            <v>1354.6200000000001</v>
          </cell>
          <cell r="T619">
            <v>270924</v>
          </cell>
          <cell r="U619">
            <v>303434.88</v>
          </cell>
          <cell r="W619">
            <v>2017</v>
          </cell>
        </row>
        <row r="620">
          <cell r="A620" t="str">
            <v>406 Т</v>
          </cell>
          <cell r="B620" t="str">
            <v>ТОО СП "КазГерМунай"</v>
          </cell>
          <cell r="C620" t="str">
            <v>13.92.14.300.006.01.0796.000000000008</v>
          </cell>
          <cell r="D620" t="str">
            <v>Полотенце</v>
          </cell>
          <cell r="E620" t="str">
            <v>туалетное, из махровой ткани, размер 50*100 см, ГОСТ 11027-80</v>
          </cell>
          <cell r="F620" t="str">
            <v>Полотенце маленько бамбуковое 100 % хлопок, гладкокрашенное, размером 50 на 90 см, плотность 500 г/кв.м, гигроскопичное, ворс примерно 5 мм, цвет  не маркий .</v>
          </cell>
          <cell r="G620" t="str">
            <v>ОИ</v>
          </cell>
          <cell r="H620">
            <v>0</v>
          </cell>
          <cell r="I620">
            <v>430000000</v>
          </cell>
          <cell r="J620" t="str">
            <v>Кызылординская обл. г. Кызылорда, пгт. Тасбугет, ул. Амангельды 100</v>
          </cell>
          <cell r="K620" t="str">
            <v>Ноябрь, декабрь 2016</v>
          </cell>
          <cell r="L620" t="str">
            <v>Кызылординская обл., м/р "Акшабулак", склад "КГМ"</v>
          </cell>
          <cell r="M620" t="str">
            <v>DDP</v>
          </cell>
          <cell r="N620" t="str">
            <v>В течение 90 дней</v>
          </cell>
          <cell r="O620" t="str">
            <v>авансовый платеж-0%, оставшаяся часть в течении 30 рабочих дней с момента подписания акта приема-передачи поставленных товаров</v>
          </cell>
          <cell r="P620" t="str">
            <v>796</v>
          </cell>
          <cell r="Q620" t="str">
            <v>штука</v>
          </cell>
          <cell r="R620">
            <v>200</v>
          </cell>
          <cell r="S620">
            <v>734.0200000000001</v>
          </cell>
          <cell r="T620">
            <v>146804.00000000003</v>
          </cell>
          <cell r="U620">
            <v>164420.48000000004</v>
          </cell>
          <cell r="W620">
            <v>2017</v>
          </cell>
        </row>
        <row r="621">
          <cell r="A621" t="str">
            <v>407 Т</v>
          </cell>
          <cell r="B621" t="str">
            <v>ТОО СП "КазГерМунай"</v>
          </cell>
          <cell r="C621" t="str">
            <v>32.50.42.900.000.00.0796.000000000008</v>
          </cell>
          <cell r="D621" t="str">
            <v>Очки</v>
          </cell>
          <cell r="E621" t="str">
            <v>защитные, пластиковые</v>
          </cell>
          <cell r="F621" t="str">
            <v xml:space="preserve">Очки защитные светлые Очки легкие,  ударопрочные, с защитой от царапин. </v>
          </cell>
          <cell r="G621" t="str">
            <v>ЦП</v>
          </cell>
          <cell r="H621">
            <v>0</v>
          </cell>
          <cell r="I621">
            <v>430000000</v>
          </cell>
          <cell r="J621" t="str">
            <v>Кызылординская обл. г. Кызылорда, пгт. Тасбугет, ул. Амангельды 100</v>
          </cell>
          <cell r="K621" t="str">
            <v>Ноябрь, декабрь 2016</v>
          </cell>
          <cell r="L621" t="str">
            <v>Кызылординская обл., м/р "Акшабулак", склад "КГМ"</v>
          </cell>
          <cell r="M621" t="str">
            <v>DDP</v>
          </cell>
          <cell r="N621" t="str">
            <v>В течение 90 дней</v>
          </cell>
          <cell r="O621" t="str">
            <v>авансовый платеж-0%, оставшаяся часть в течении 30 рабочих дней с момента подписания акта приема-передачи поставленных товаров</v>
          </cell>
          <cell r="P621" t="str">
            <v>796</v>
          </cell>
          <cell r="Q621" t="str">
            <v>штука</v>
          </cell>
          <cell r="R621">
            <v>350</v>
          </cell>
          <cell r="S621">
            <v>2889</v>
          </cell>
          <cell r="T621">
            <v>1011150</v>
          </cell>
          <cell r="U621">
            <v>1132488</v>
          </cell>
          <cell r="W621">
            <v>2017</v>
          </cell>
        </row>
        <row r="622">
          <cell r="A622" t="str">
            <v>408 Т</v>
          </cell>
          <cell r="B622" t="str">
            <v>ТОО СП "КазГерМунай"</v>
          </cell>
          <cell r="C622" t="str">
            <v>26.20.11.100.002.00.0796.000000000004</v>
          </cell>
          <cell r="D622" t="str">
            <v>Ноутбук</v>
          </cell>
          <cell r="E622" t="str">
            <v>мультимедийный, диагональ не менее 15 дюйма, производительность высокая</v>
          </cell>
          <cell r="F622" t="str">
            <v>НоутбукНоутбук (в комплекте с док. станцией, сумкой) Процессор Core i7, ОЗУ 8Gb</v>
          </cell>
          <cell r="G622" t="str">
            <v>ОТП</v>
          </cell>
          <cell r="H622">
            <v>0</v>
          </cell>
          <cell r="I622">
            <v>430000000</v>
          </cell>
          <cell r="J622" t="str">
            <v>Кызылординская обл. г. Кызылорда, пгт. Тасбугет, ул. Амангельды 100</v>
          </cell>
          <cell r="K622" t="str">
            <v>Ноябрь, декабрь 2016</v>
          </cell>
          <cell r="L622" t="str">
            <v>РК, г. Кызылорда, склад ГУ "КГМ"</v>
          </cell>
          <cell r="M622" t="str">
            <v>DDP</v>
          </cell>
          <cell r="N622" t="str">
            <v>В течение 90 дней</v>
          </cell>
          <cell r="O622" t="str">
            <v>авансовый платеж-0%, оставшаяся часть в течении 30 рабочих дней с момента подписания акта приема-передачи поставленных товаров</v>
          </cell>
          <cell r="P622" t="str">
            <v>796</v>
          </cell>
          <cell r="Q622" t="str">
            <v>штука</v>
          </cell>
          <cell r="R622">
            <v>15</v>
          </cell>
          <cell r="S622">
            <v>575000</v>
          </cell>
          <cell r="T622">
            <v>8625000</v>
          </cell>
          <cell r="U622">
            <v>9660000</v>
          </cell>
          <cell r="W622">
            <v>2017</v>
          </cell>
        </row>
        <row r="623">
          <cell r="A623" t="str">
            <v>409 Т</v>
          </cell>
          <cell r="B623" t="str">
            <v>ТОО СП "КазГерМунай"</v>
          </cell>
          <cell r="C623" t="str">
            <v>26.20.40.000.108.00.0796.000000000000</v>
          </cell>
          <cell r="D623" t="str">
            <v>Источник бесперебойного питания</v>
          </cell>
          <cell r="E623" t="str">
            <v>резервный</v>
          </cell>
          <cell r="F623" t="str">
            <v>Аккумулятор для APC Back-UPS 500Номер аккумулятора RBC2</v>
          </cell>
          <cell r="G623" t="str">
            <v>ОТП</v>
          </cell>
          <cell r="H623">
            <v>0</v>
          </cell>
          <cell r="I623">
            <v>430000000</v>
          </cell>
          <cell r="J623" t="str">
            <v>Кызылординская обл. г. Кызылорда, пгт. Тасбугет, ул. Амангельды 100</v>
          </cell>
          <cell r="K623" t="str">
            <v>Январь, Февраль</v>
          </cell>
          <cell r="L623" t="str">
            <v>РК, г. Кызылорда, склад ГУ "КГМ"</v>
          </cell>
          <cell r="M623" t="str">
            <v>DDP</v>
          </cell>
          <cell r="N623" t="str">
            <v>В течение 90 дней</v>
          </cell>
          <cell r="O623" t="str">
            <v>авансовый платеж-0%, оставшаяся часть в течении 30 рабочих дней с момента подписания акта приема-передачи поставленных товаров</v>
          </cell>
          <cell r="P623" t="str">
            <v>796</v>
          </cell>
          <cell r="Q623" t="str">
            <v>штука</v>
          </cell>
          <cell r="R623">
            <v>40</v>
          </cell>
          <cell r="S623">
            <v>26000</v>
          </cell>
          <cell r="T623">
            <v>1040000</v>
          </cell>
          <cell r="U623">
            <v>1164800</v>
          </cell>
          <cell r="W623">
            <v>2017</v>
          </cell>
        </row>
        <row r="624">
          <cell r="A624" t="str">
            <v>410 Т</v>
          </cell>
          <cell r="B624" t="str">
            <v>ТОО СП "КазГерМунай"</v>
          </cell>
          <cell r="C624" t="str">
            <v>26.20.40.000.108.00.0796.000000000000</v>
          </cell>
          <cell r="D624" t="str">
            <v>Источник бесперебойного питания</v>
          </cell>
          <cell r="E624" t="str">
            <v>резервный</v>
          </cell>
          <cell r="F624" t="str">
            <v>Аккумулятор для APC Back-UPS 3000Номер аккумулятора RBC43</v>
          </cell>
          <cell r="G624" t="str">
            <v>ОТП</v>
          </cell>
          <cell r="H624">
            <v>0</v>
          </cell>
          <cell r="I624">
            <v>430000000</v>
          </cell>
          <cell r="J624" t="str">
            <v>Кызылординская обл. г. Кызылорда, пгт. Тасбугет, ул. Амангельды 100</v>
          </cell>
          <cell r="K624" t="str">
            <v>Январь, Февраль</v>
          </cell>
          <cell r="L624" t="str">
            <v>РК, г. Кызылорда, склад ГУ "КГМ"</v>
          </cell>
          <cell r="M624" t="str">
            <v>DDP</v>
          </cell>
          <cell r="N624" t="str">
            <v>В течение 90 дней</v>
          </cell>
          <cell r="O624" t="str">
            <v>авансовый платеж-0%, оставшаяся часть в течении 30 рабочих дней с момента подписания акта приема-передачи поставленных товаров</v>
          </cell>
          <cell r="P624" t="str">
            <v>796</v>
          </cell>
          <cell r="Q624" t="str">
            <v>штука</v>
          </cell>
          <cell r="R624">
            <v>10</v>
          </cell>
          <cell r="S624">
            <v>189000</v>
          </cell>
          <cell r="T624">
            <v>1890000</v>
          </cell>
          <cell r="U624">
            <v>2116800</v>
          </cell>
          <cell r="W624">
            <v>2017</v>
          </cell>
        </row>
        <row r="625">
          <cell r="A625" t="str">
            <v>411 Т</v>
          </cell>
          <cell r="B625" t="str">
            <v>ТОО СП "КазГерМунай"</v>
          </cell>
          <cell r="C625" t="str">
            <v>26.20.40.000.136.00.0796.000000000000</v>
          </cell>
          <cell r="D625" t="str">
            <v>Картридж тонерный</v>
          </cell>
          <cell r="E625" t="str">
            <v>черный</v>
          </cell>
          <cell r="F625" t="str">
            <v>КартриджТонер-картридж Xerox 106R02732 (25.3K)  для Phaser 3610</v>
          </cell>
          <cell r="G625" t="str">
            <v>ОТП</v>
          </cell>
          <cell r="H625">
            <v>0</v>
          </cell>
          <cell r="I625">
            <v>430000000</v>
          </cell>
          <cell r="J625" t="str">
            <v>Кызылординская обл. г. Кызылорда, пгт. Тасбугет, ул. Амангельды 100</v>
          </cell>
          <cell r="K625" t="str">
            <v>Ноябрь, декабрь 2016</v>
          </cell>
          <cell r="L625" t="str">
            <v>РК, г. Кызылорда, склад ГУ "КГМ"</v>
          </cell>
          <cell r="M625" t="str">
            <v>DDP</v>
          </cell>
          <cell r="N625" t="str">
            <v>В течение 90 дней</v>
          </cell>
          <cell r="O625" t="str">
            <v>авансовый платеж-0%, оставшаяся часть в течении 30 рабочих дней с момента подписания акта приема-передачи поставленных товаров</v>
          </cell>
          <cell r="P625" t="str">
            <v>796</v>
          </cell>
          <cell r="Q625" t="str">
            <v>штука</v>
          </cell>
          <cell r="R625">
            <v>5</v>
          </cell>
          <cell r="S625">
            <v>78000</v>
          </cell>
          <cell r="T625">
            <v>0</v>
          </cell>
          <cell r="U625">
            <v>0</v>
          </cell>
          <cell r="W625">
            <v>2017</v>
          </cell>
        </row>
        <row r="626">
          <cell r="A626" t="str">
            <v>411-1 Т</v>
          </cell>
          <cell r="B626" t="str">
            <v>ТОО СП "КазГерМунай"</v>
          </cell>
          <cell r="C626" t="str">
            <v>26.20.40.000.136.00.0796.000000000000</v>
          </cell>
          <cell r="D626" t="str">
            <v>Картридж тонерный</v>
          </cell>
          <cell r="E626" t="str">
            <v>черный</v>
          </cell>
          <cell r="F626" t="str">
            <v>КартриджТонер-картридж Xerox 106R02732 (25.3K)  для Phaser 3610</v>
          </cell>
          <cell r="G626" t="str">
            <v>ОТП</v>
          </cell>
          <cell r="H626">
            <v>0</v>
          </cell>
          <cell r="I626">
            <v>430000000</v>
          </cell>
          <cell r="J626" t="str">
            <v>Кызылординская обл. г. Кызылорда, пгт. Тасбугет, ул. Амангельды 100</v>
          </cell>
          <cell r="K626" t="str">
            <v>Апрель, май</v>
          </cell>
          <cell r="L626" t="str">
            <v>РК, г. Кызылорда, склад ГУ "КГМ"</v>
          </cell>
          <cell r="M626" t="str">
            <v>DDP</v>
          </cell>
          <cell r="N626" t="str">
            <v>В течение 90 дней</v>
          </cell>
          <cell r="O626" t="str">
            <v>авансовый платеж-0%, оставшаяся часть в течении 30 рабочих дней с момента подписания акта приема-передачи поставленных товаров</v>
          </cell>
          <cell r="P626" t="str">
            <v>796</v>
          </cell>
          <cell r="Q626" t="str">
            <v>штука</v>
          </cell>
          <cell r="R626">
            <v>5</v>
          </cell>
          <cell r="S626">
            <v>78000</v>
          </cell>
          <cell r="T626">
            <v>390000</v>
          </cell>
          <cell r="U626">
            <v>436800.00000000006</v>
          </cell>
          <cell r="W626">
            <v>2017</v>
          </cell>
          <cell r="X626" t="str">
            <v>11;</v>
          </cell>
        </row>
        <row r="627">
          <cell r="A627" t="str">
            <v>412 Т</v>
          </cell>
          <cell r="B627" t="str">
            <v>ТОО СП "КазГерМунай"</v>
          </cell>
          <cell r="C627" t="str">
            <v>26.20.40.000.136.00.0796.000000000000</v>
          </cell>
          <cell r="D627" t="str">
            <v>Картридж тонерный</v>
          </cell>
          <cell r="E627" t="str">
            <v>черный</v>
          </cell>
          <cell r="F627" t="str">
            <v>КартриджКопи-картридж Xerox 113R00773 (85K) Phaser 3610</v>
          </cell>
          <cell r="G627" t="str">
            <v>ОТП</v>
          </cell>
          <cell r="H627">
            <v>0</v>
          </cell>
          <cell r="I627">
            <v>430000000</v>
          </cell>
          <cell r="J627" t="str">
            <v>Кызылординская обл. г. Кызылорда, пгт. Тасбугет, ул. Амангельды 100</v>
          </cell>
          <cell r="K627" t="str">
            <v>Ноябрь, декабрь 2016</v>
          </cell>
          <cell r="L627" t="str">
            <v>РК, г. Кызылорда, склад ГУ "КГМ"</v>
          </cell>
          <cell r="M627" t="str">
            <v>DDP</v>
          </cell>
          <cell r="N627" t="str">
            <v>В течение 90 дней</v>
          </cell>
          <cell r="O627" t="str">
            <v>авансовый платеж-0%, оставшаяся часть в течении 30 рабочих дней с момента подписания акта приема-передачи поставленных товаров</v>
          </cell>
          <cell r="P627" t="str">
            <v>796</v>
          </cell>
          <cell r="Q627" t="str">
            <v>штука</v>
          </cell>
          <cell r="R627">
            <v>5</v>
          </cell>
          <cell r="S627">
            <v>53000</v>
          </cell>
          <cell r="T627">
            <v>0</v>
          </cell>
          <cell r="U627">
            <v>0</v>
          </cell>
          <cell r="W627">
            <v>2017</v>
          </cell>
        </row>
        <row r="628">
          <cell r="A628" t="str">
            <v>412-1 Т</v>
          </cell>
          <cell r="B628" t="str">
            <v>ТОО СП "КазГерМунай"</v>
          </cell>
          <cell r="C628" t="str">
            <v>26.20.40.000.136.00.0796.000000000000</v>
          </cell>
          <cell r="D628" t="str">
            <v>Картридж тонерный</v>
          </cell>
          <cell r="E628" t="str">
            <v>черный</v>
          </cell>
          <cell r="F628" t="str">
            <v>КартриджКопи-картридж Xerox 113R00773 (85K) Phaser 3610</v>
          </cell>
          <cell r="G628" t="str">
            <v>ОТП</v>
          </cell>
          <cell r="H628">
            <v>0</v>
          </cell>
          <cell r="I628">
            <v>430000000</v>
          </cell>
          <cell r="J628" t="str">
            <v>Кызылординская обл. г. Кызылорда, пгт. Тасбугет, ул. Амангельды 100</v>
          </cell>
          <cell r="K628" t="str">
            <v>Апрель, май</v>
          </cell>
          <cell r="L628" t="str">
            <v>РК, г. Кызылорда, склад ГУ "КГМ"</v>
          </cell>
          <cell r="M628" t="str">
            <v>DDP</v>
          </cell>
          <cell r="N628" t="str">
            <v>В течение 90 дней</v>
          </cell>
          <cell r="O628" t="str">
            <v>авансовый платеж-0%, оставшаяся часть в течении 30 рабочих дней с момента подписания акта приема-передачи поставленных товаров</v>
          </cell>
          <cell r="P628" t="str">
            <v>796</v>
          </cell>
          <cell r="Q628" t="str">
            <v>штука</v>
          </cell>
          <cell r="R628">
            <v>5</v>
          </cell>
          <cell r="S628">
            <v>53000</v>
          </cell>
          <cell r="T628">
            <v>265000</v>
          </cell>
          <cell r="U628">
            <v>296800</v>
          </cell>
          <cell r="W628">
            <v>2017</v>
          </cell>
          <cell r="X628" t="str">
            <v>11;</v>
          </cell>
        </row>
        <row r="629">
          <cell r="A629" t="str">
            <v>413 Т</v>
          </cell>
          <cell r="B629" t="str">
            <v>ТОО СП "КазГерМунай"</v>
          </cell>
          <cell r="C629" t="str">
            <v>26.20.40.000.136.00.0796.000000000000</v>
          </cell>
          <cell r="D629" t="str">
            <v>Картридж тонерный</v>
          </cell>
          <cell r="E629" t="str">
            <v>черный</v>
          </cell>
          <cell r="F629" t="str">
            <v>КартриджТонер-картридж  Xerox 106R01294 (35K) Phaser 5550</v>
          </cell>
          <cell r="G629" t="str">
            <v>ОТП</v>
          </cell>
          <cell r="H629">
            <v>0</v>
          </cell>
          <cell r="I629">
            <v>430000000</v>
          </cell>
          <cell r="J629" t="str">
            <v>Кызылординская обл. г. Кызылорда, пгт. Тасбугет, ул. Амангельды 100</v>
          </cell>
          <cell r="K629" t="str">
            <v>Ноябрь, декабрь 2016</v>
          </cell>
          <cell r="L629" t="str">
            <v>РК, г. Кызылорда, склад ГУ "КГМ"</v>
          </cell>
          <cell r="M629" t="str">
            <v>DDP</v>
          </cell>
          <cell r="N629" t="str">
            <v>В течение 90 дней</v>
          </cell>
          <cell r="O629" t="str">
            <v>авансовый платеж-0%, оставшаяся часть в течении 30 рабочих дней с момента подписания акта приема-передачи поставленных товаров</v>
          </cell>
          <cell r="P629" t="str">
            <v>796</v>
          </cell>
          <cell r="Q629" t="str">
            <v>штука</v>
          </cell>
          <cell r="R629">
            <v>5</v>
          </cell>
          <cell r="S629">
            <v>67000</v>
          </cell>
          <cell r="T629">
            <v>0</v>
          </cell>
          <cell r="U629">
            <v>0</v>
          </cell>
          <cell r="W629">
            <v>2017</v>
          </cell>
        </row>
        <row r="630">
          <cell r="A630" t="str">
            <v>413-1 Т</v>
          </cell>
          <cell r="B630" t="str">
            <v>ТОО СП "КазГерМунай"</v>
          </cell>
          <cell r="C630" t="str">
            <v>26.20.40.000.136.00.0796.000000000000</v>
          </cell>
          <cell r="D630" t="str">
            <v>Картридж тонерный</v>
          </cell>
          <cell r="E630" t="str">
            <v>черный</v>
          </cell>
          <cell r="F630" t="str">
            <v>КартриджТонер-картридж  Xerox 106R01294 (35K) Phaser 5550</v>
          </cell>
          <cell r="G630" t="str">
            <v>ОТП</v>
          </cell>
          <cell r="H630">
            <v>0</v>
          </cell>
          <cell r="I630">
            <v>430000000</v>
          </cell>
          <cell r="J630" t="str">
            <v>Кызылординская обл. г. Кызылорда, пгт. Тасбугет, ул. Амангельды 100</v>
          </cell>
          <cell r="K630" t="str">
            <v>Март, апрель</v>
          </cell>
          <cell r="L630" t="str">
            <v>РК, г. Кызылорда, склад ГУ "КГМ"</v>
          </cell>
          <cell r="M630" t="str">
            <v>DDP</v>
          </cell>
          <cell r="N630" t="str">
            <v>В течение 90 дней</v>
          </cell>
          <cell r="O630" t="str">
            <v>авансовый платеж-0%, оставшаяся часть в течении 30 рабочих дней с момента подписания акта приема-передачи поставленных товаров</v>
          </cell>
          <cell r="P630" t="str">
            <v>796</v>
          </cell>
          <cell r="Q630" t="str">
            <v>штука</v>
          </cell>
          <cell r="R630">
            <v>10</v>
          </cell>
          <cell r="S630">
            <v>65625</v>
          </cell>
          <cell r="T630">
            <v>656250</v>
          </cell>
          <cell r="U630">
            <v>735000.00000000012</v>
          </cell>
          <cell r="W630">
            <v>2017</v>
          </cell>
          <cell r="X630" t="str">
            <v>11; 18; 19; 20; 21;</v>
          </cell>
        </row>
        <row r="631">
          <cell r="A631" t="str">
            <v>414 Т</v>
          </cell>
          <cell r="B631" t="str">
            <v>ТОО СП "КазГерМунай"</v>
          </cell>
          <cell r="C631" t="str">
            <v>26.20.40.000.136.00.0796.000000000000</v>
          </cell>
          <cell r="D631" t="str">
            <v>Картридж тонерный</v>
          </cell>
          <cell r="E631" t="str">
            <v>черный</v>
          </cell>
          <cell r="F631" t="str">
            <v>КартриджДрам-картридж Xerox 113R00670 (60k) Phaser 5550</v>
          </cell>
          <cell r="G631" t="str">
            <v>ОТП</v>
          </cell>
          <cell r="H631">
            <v>0</v>
          </cell>
          <cell r="I631">
            <v>430000000</v>
          </cell>
          <cell r="J631" t="str">
            <v>Кызылординская обл. г. Кызылорда, пгт. Тасбугет, ул. Амангельды 100</v>
          </cell>
          <cell r="K631" t="str">
            <v>Ноябрь, декабрь 2016</v>
          </cell>
          <cell r="L631" t="str">
            <v>РК, г. Кызылорда, склад ГУ "КГМ"</v>
          </cell>
          <cell r="M631" t="str">
            <v>DDP</v>
          </cell>
          <cell r="N631" t="str">
            <v>В течение 90 дней</v>
          </cell>
          <cell r="O631" t="str">
            <v>авансовый платеж-0%, оставшаяся часть в течении 30 рабочих дней с момента подписания акта приема-передачи поставленных товаров</v>
          </cell>
          <cell r="P631" t="str">
            <v>796</v>
          </cell>
          <cell r="Q631" t="str">
            <v>штука</v>
          </cell>
          <cell r="R631">
            <v>5</v>
          </cell>
          <cell r="S631">
            <v>135000</v>
          </cell>
          <cell r="T631">
            <v>0</v>
          </cell>
          <cell r="U631">
            <v>0</v>
          </cell>
          <cell r="W631">
            <v>2017</v>
          </cell>
        </row>
        <row r="632">
          <cell r="A632" t="str">
            <v>414-1 Т</v>
          </cell>
          <cell r="B632" t="str">
            <v>ТОО СП "КазГерМунай"</v>
          </cell>
          <cell r="C632" t="str">
            <v>26.20.40.000.136.00.0796.000000000000</v>
          </cell>
          <cell r="D632" t="str">
            <v>Картридж тонерный</v>
          </cell>
          <cell r="E632" t="str">
            <v>черный</v>
          </cell>
          <cell r="F632" t="str">
            <v>КартриджДрам-картридж Xerox 113R00670 (60k) Phaser 5550</v>
          </cell>
          <cell r="G632" t="str">
            <v>ОТП</v>
          </cell>
          <cell r="H632">
            <v>0</v>
          </cell>
          <cell r="I632">
            <v>430000000</v>
          </cell>
          <cell r="J632" t="str">
            <v>Кызылординская обл. г. Кызылорда, пгт. Тасбугет, ул. Амангельды 100</v>
          </cell>
          <cell r="K632" t="str">
            <v>Март, апрель</v>
          </cell>
          <cell r="L632" t="str">
            <v>РК, г. Кызылорда, склад ГУ "КГМ"</v>
          </cell>
          <cell r="M632" t="str">
            <v>DDP</v>
          </cell>
          <cell r="N632" t="str">
            <v>В течение 90 дней</v>
          </cell>
          <cell r="O632" t="str">
            <v>авансовый платеж-0%, оставшаяся часть в течении 30 рабочих дней с момента подписания акта приема-передачи поставленных товаров</v>
          </cell>
          <cell r="P632" t="str">
            <v>796</v>
          </cell>
          <cell r="Q632" t="str">
            <v>штука</v>
          </cell>
          <cell r="R632">
            <v>10</v>
          </cell>
          <cell r="S632">
            <v>125255</v>
          </cell>
          <cell r="T632">
            <v>1252550</v>
          </cell>
          <cell r="U632">
            <v>1402856.0000000002</v>
          </cell>
          <cell r="W632">
            <v>2017</v>
          </cell>
          <cell r="X632" t="str">
            <v>11; 18; 19; 20; 21;</v>
          </cell>
        </row>
        <row r="633">
          <cell r="A633" t="str">
            <v>415 Т</v>
          </cell>
          <cell r="B633" t="str">
            <v>ТОО СП "КазГерМунай"</v>
          </cell>
          <cell r="C633" t="str">
            <v>26.20.40.000.136.00.0796.000000000000</v>
          </cell>
          <cell r="D633" t="str">
            <v>Картридж тонерный</v>
          </cell>
          <cell r="E633" t="str">
            <v>черный</v>
          </cell>
          <cell r="F633" t="str">
            <v>КартриджКартридж CRG728 для Canon MF-4410/4420/4430</v>
          </cell>
          <cell r="G633" t="str">
            <v>ОТП</v>
          </cell>
          <cell r="H633">
            <v>0</v>
          </cell>
          <cell r="I633">
            <v>430000000</v>
          </cell>
          <cell r="J633" t="str">
            <v>Кызылординская обл. г. Кызылорда, пгт. Тасбугет, ул. Амангельды 100</v>
          </cell>
          <cell r="K633" t="str">
            <v>Ноябрь, декабрь 2016</v>
          </cell>
          <cell r="L633" t="str">
            <v>РК, г. Кызылорда, склад ГУ "КГМ"</v>
          </cell>
          <cell r="M633" t="str">
            <v>DDP</v>
          </cell>
          <cell r="N633" t="str">
            <v>В течение 90 дней</v>
          </cell>
          <cell r="O633" t="str">
            <v>авансовый платеж-0%, оставшаяся часть в течении 30 рабочих дней с момента подписания акта приема-передачи поставленных товаров</v>
          </cell>
          <cell r="P633" t="str">
            <v>796</v>
          </cell>
          <cell r="Q633" t="str">
            <v>штука</v>
          </cell>
          <cell r="R633">
            <v>5</v>
          </cell>
          <cell r="S633">
            <v>38000</v>
          </cell>
          <cell r="T633">
            <v>0</v>
          </cell>
          <cell r="U633">
            <v>0</v>
          </cell>
          <cell r="W633">
            <v>2017</v>
          </cell>
        </row>
        <row r="634">
          <cell r="A634" t="str">
            <v>415-1 Т</v>
          </cell>
          <cell r="B634" t="str">
            <v>ТОО СП "КазГерМунай"</v>
          </cell>
          <cell r="C634" t="str">
            <v>26.20.40.000.136.00.0796.000000000000</v>
          </cell>
          <cell r="D634" t="str">
            <v>Картридж тонерный</v>
          </cell>
          <cell r="E634" t="str">
            <v>черный</v>
          </cell>
          <cell r="F634" t="str">
            <v>КартриджКартридж CRG728 для Canon MF-4410/4420/4430</v>
          </cell>
          <cell r="G634" t="str">
            <v>ОТП</v>
          </cell>
          <cell r="H634">
            <v>0</v>
          </cell>
          <cell r="I634">
            <v>430000000</v>
          </cell>
          <cell r="J634" t="str">
            <v>Кызылординская обл. г. Кызылорда, пгт. Тасбугет, ул. Амангельды 100</v>
          </cell>
          <cell r="K634" t="str">
            <v>Апрель, Май</v>
          </cell>
          <cell r="L634" t="str">
            <v>РК, г. Кызылорда, склад ГУ "КГМ"</v>
          </cell>
          <cell r="M634" t="str">
            <v>DDP</v>
          </cell>
          <cell r="N634" t="str">
            <v>В течение 90 дней</v>
          </cell>
          <cell r="O634" t="str">
            <v>авансовый платеж-0%, оставшаяся часть в течении 30 рабочих дней с момента подписания акта приема-передачи поставленных товаров</v>
          </cell>
          <cell r="P634" t="str">
            <v>796</v>
          </cell>
          <cell r="Q634" t="str">
            <v>штука</v>
          </cell>
          <cell r="R634">
            <v>5</v>
          </cell>
          <cell r="S634">
            <v>38000</v>
          </cell>
          <cell r="T634">
            <v>190000</v>
          </cell>
          <cell r="U634">
            <v>212800.00000000003</v>
          </cell>
          <cell r="W634">
            <v>2017</v>
          </cell>
          <cell r="X634" t="str">
            <v>11;</v>
          </cell>
        </row>
        <row r="635">
          <cell r="A635" t="str">
            <v>416 Т</v>
          </cell>
          <cell r="B635" t="str">
            <v>ТОО СП "КазГерМунай"</v>
          </cell>
          <cell r="C635" t="str">
            <v xml:space="preserve"> 27.12.31.900.018.00.0839.000000000000</v>
          </cell>
          <cell r="D635" t="str">
            <v>Станция управления насосами</v>
          </cell>
          <cell r="E635" t="str">
            <v>для управления трехфазным асинхронным электродвигателем погружного насоса, минимальное напряжение главной цепи ~3*380 В, мощность управляемого двигателя 5-30 кВт, комплектующих до 10 предметов</v>
          </cell>
          <cell r="F635" t="str">
            <v xml:space="preserve">Станция управления насосами Для УЭЦН нагнетательных скважин и большедебитных.  Станция управления – 630А  </v>
          </cell>
          <cell r="G635" t="str">
            <v>ОТП</v>
          </cell>
          <cell r="H635">
            <v>0</v>
          </cell>
          <cell r="I635">
            <v>430000000</v>
          </cell>
          <cell r="J635" t="str">
            <v>Кызылординская обл. г. Кызылорда, пгт. Тасбугет, ул. Амангельды 100</v>
          </cell>
          <cell r="K635" t="str">
            <v>Ноябрь, декабрь 2016</v>
          </cell>
          <cell r="L635" t="str">
            <v>Кызылординская обл., м/р "Акшабулак", склад "КГМ"</v>
          </cell>
          <cell r="M635" t="str">
            <v>DDP</v>
          </cell>
          <cell r="N635" t="str">
            <v>В течение 90 дней</v>
          </cell>
          <cell r="O635" t="str">
            <v>авансовый платеж-0%, оставшаяся часть в течении 30 рабочих дней с момента подписания акта приема-передачи поставленных товаров</v>
          </cell>
          <cell r="P635" t="str">
            <v>796</v>
          </cell>
          <cell r="Q635" t="str">
            <v>штука</v>
          </cell>
          <cell r="R635">
            <v>5</v>
          </cell>
          <cell r="S635">
            <v>5645500</v>
          </cell>
          <cell r="T635">
            <v>0</v>
          </cell>
          <cell r="U635">
            <v>0</v>
          </cell>
          <cell r="W635">
            <v>2017</v>
          </cell>
        </row>
        <row r="636">
          <cell r="A636" t="str">
            <v>416-1 Т</v>
          </cell>
          <cell r="B636" t="str">
            <v>ТОО СП "КазГерМунай"</v>
          </cell>
          <cell r="C636" t="str">
            <v xml:space="preserve"> 27.12.31.900.018.00.0839.000000000000</v>
          </cell>
          <cell r="D636" t="str">
            <v>Станция управления насосами</v>
          </cell>
          <cell r="E636" t="str">
            <v>для управления трехфазным асинхронным электродвигателем погружного насоса, минимальное напряжение главной цепи ~3*380 В, мощность управляемого двигателя 5-30 кВт, комплектующих до 10 предметов</v>
          </cell>
          <cell r="F636" t="str">
            <v xml:space="preserve">Станция управления насосами Для УЭЦН нагнетательных скважин и большедебитных.  Станция управления – 630А  </v>
          </cell>
          <cell r="G636" t="str">
            <v>ОТП</v>
          </cell>
          <cell r="H636">
            <v>0</v>
          </cell>
          <cell r="I636">
            <v>430000000</v>
          </cell>
          <cell r="J636" t="str">
            <v>Кызылординская обл. г. Кызылорда, пгт. Тасбугет, ул. Амангельды 100</v>
          </cell>
          <cell r="K636" t="str">
            <v>Январь, Февраль</v>
          </cell>
          <cell r="L636" t="str">
            <v>Кызылординская обл., м/р "Акшабулак", склад "КГМ"</v>
          </cell>
          <cell r="M636" t="str">
            <v>DDP</v>
          </cell>
          <cell r="N636" t="str">
            <v>В течение 90 дней</v>
          </cell>
          <cell r="O636" t="str">
            <v>авансовый платеж-0%, оставшаяся часть в течении 30 рабочих дней с момента подписания акта приема-передачи поставленных товаров</v>
          </cell>
          <cell r="P636" t="str">
            <v>839</v>
          </cell>
          <cell r="Q636" t="str">
            <v>Комплект</v>
          </cell>
          <cell r="R636">
            <v>5</v>
          </cell>
          <cell r="S636">
            <v>5645500</v>
          </cell>
          <cell r="T636">
            <v>0</v>
          </cell>
          <cell r="U636">
            <v>0</v>
          </cell>
          <cell r="W636">
            <v>2017</v>
          </cell>
          <cell r="X636" t="str">
            <v>Исключен на осн. 661-СЗ от 30.03.17г.
11; 16; 17;
(162-СЗ от 26.01.17)</v>
          </cell>
        </row>
        <row r="637">
          <cell r="A637" t="str">
            <v>417 Т</v>
          </cell>
          <cell r="B637" t="str">
            <v>ТОО СП "КазГерМунай"</v>
          </cell>
          <cell r="C637" t="str">
            <v>27.11.41.300.001.00.0796.000000000006</v>
          </cell>
          <cell r="D637" t="str">
            <v xml:space="preserve">Трансформатор силовой  </v>
          </cell>
          <cell r="E637" t="str">
            <v>масляный, мощность 400 кВА, первичное напряжение 10 кВ, ГОСТ 11677-85</v>
          </cell>
          <cell r="F637" t="str">
            <v xml:space="preserve">Трансформатор силовой масляный Для УЭЦН нагнетательных скважин и большедебитных. ТМПН-400кВт.  </v>
          </cell>
          <cell r="G637" t="str">
            <v>ОТП</v>
          </cell>
          <cell r="H637">
            <v>60</v>
          </cell>
          <cell r="I637">
            <v>430000000</v>
          </cell>
          <cell r="J637" t="str">
            <v>Кызылординская обл. г. Кызылорда, пгт. Тасбугет, ул. Амангельды 100</v>
          </cell>
          <cell r="K637" t="str">
            <v>Ноябрь, декабрь 2016</v>
          </cell>
          <cell r="L637" t="str">
            <v>Кызылординская обл., м/р "Акшабулак", склад "КГМ"</v>
          </cell>
          <cell r="M637" t="str">
            <v>DDP</v>
          </cell>
          <cell r="N637" t="str">
            <v>В течение 90 дней</v>
          </cell>
          <cell r="O637" t="str">
            <v>авансовый платеж-30%, оставшаяся часть в течении 30 рабочих дней с момента подписания акта приема-передачи поставленных товаров</v>
          </cell>
          <cell r="P637" t="str">
            <v>796</v>
          </cell>
          <cell r="Q637" t="str">
            <v>штука</v>
          </cell>
          <cell r="R637">
            <v>5</v>
          </cell>
          <cell r="S637">
            <v>891038.22000000009</v>
          </cell>
          <cell r="T637">
            <v>0</v>
          </cell>
          <cell r="U637">
            <v>0</v>
          </cell>
          <cell r="V637" t="str">
            <v>ТПХ</v>
          </cell>
          <cell r="W637">
            <v>2017</v>
          </cell>
        </row>
        <row r="638">
          <cell r="A638" t="str">
            <v>417-1 Т</v>
          </cell>
          <cell r="B638" t="str">
            <v>ТОО СП "КазГерМунай"</v>
          </cell>
          <cell r="C638" t="str">
            <v>27.11.41.300.001.00.0796.000000000006</v>
          </cell>
          <cell r="D638" t="str">
            <v xml:space="preserve">Трансформатор силовой  </v>
          </cell>
          <cell r="E638" t="str">
            <v>масляный, мощность 400 кВА, первичное напряжение 10 кВ, ГОСТ 11677-85</v>
          </cell>
          <cell r="F638" t="str">
            <v xml:space="preserve">Трансформатор силовой масляный Для УЭЦН нагнетательных скважин и большедебитных. ТМПН-400кВт.  </v>
          </cell>
          <cell r="G638" t="str">
            <v>ОТП</v>
          </cell>
          <cell r="H638">
            <v>60</v>
          </cell>
          <cell r="I638">
            <v>430000000</v>
          </cell>
          <cell r="J638" t="str">
            <v>Кызылординская обл. г. Кызылорда, пгт. Тасбугет, ул. Амангельды 100</v>
          </cell>
          <cell r="K638" t="str">
            <v>Январь, Февраль</v>
          </cell>
          <cell r="L638" t="str">
            <v>Кызылординская обл., м/р "Акшабулак", склад "КГМ"</v>
          </cell>
          <cell r="M638" t="str">
            <v>DDP</v>
          </cell>
          <cell r="N638" t="str">
            <v>В течение 90 дней</v>
          </cell>
          <cell r="O638" t="str">
            <v>авансовый платеж-30%, оставшаяся часть в течении 30 рабочих дней с момента подписания акта приема-передачи поставленных товаров</v>
          </cell>
          <cell r="P638" t="str">
            <v>796</v>
          </cell>
          <cell r="Q638" t="str">
            <v>штука</v>
          </cell>
          <cell r="R638">
            <v>5</v>
          </cell>
          <cell r="S638">
            <v>891038.22000000009</v>
          </cell>
          <cell r="T638">
            <v>0</v>
          </cell>
          <cell r="U638">
            <v>0</v>
          </cell>
          <cell r="V638" t="str">
            <v>ТПХ</v>
          </cell>
          <cell r="W638">
            <v>2017</v>
          </cell>
          <cell r="X638" t="str">
            <v>11;</v>
          </cell>
        </row>
        <row r="639">
          <cell r="A639" t="str">
            <v>417-2 Т</v>
          </cell>
          <cell r="B639" t="str">
            <v>ТОО СП "КазГерМунай"</v>
          </cell>
          <cell r="C639" t="str">
            <v>27.11.41.300.001.00.0796.000000000006</v>
          </cell>
          <cell r="D639" t="str">
            <v xml:space="preserve">Трансформатор силовой  </v>
          </cell>
          <cell r="E639" t="str">
            <v>масляный, мощность 400 кВА, первичное напряжение 10 кВ, ГОСТ 11677-85</v>
          </cell>
          <cell r="F639" t="str">
            <v>Трансформатор силовой масляный, мощность
426/6 кВА, первичное напряжение 10 кВ,
ГОСТ 11677</v>
          </cell>
          <cell r="G639" t="str">
            <v>ОТП</v>
          </cell>
          <cell r="H639">
            <v>60</v>
          </cell>
          <cell r="I639">
            <v>430000000</v>
          </cell>
          <cell r="J639" t="str">
            <v>Кызылординская обл. г. Кызылорда, пгт. Тасбугет, ул. Амангельды 100</v>
          </cell>
          <cell r="K639" t="str">
            <v>август, сентябрь</v>
          </cell>
          <cell r="L639" t="str">
            <v>Кызылординская обл., м/р "Акшабулак", склад "КГМ"</v>
          </cell>
          <cell r="M639" t="str">
            <v>DDP</v>
          </cell>
          <cell r="N639" t="str">
            <v>В течение 90 дней</v>
          </cell>
          <cell r="O639" t="str">
            <v>авансовый платеж-30%, оставшаяся часть в течении 30 рабочих дней с момента подписания акта приема-передачи поставленных товаров</v>
          </cell>
          <cell r="P639" t="str">
            <v>796</v>
          </cell>
          <cell r="Q639" t="str">
            <v>штука</v>
          </cell>
          <cell r="R639">
            <v>5</v>
          </cell>
          <cell r="S639">
            <v>891038.22000000009</v>
          </cell>
          <cell r="T639">
            <v>4455191.1000000006</v>
          </cell>
          <cell r="U639">
            <v>4989814.0320000015</v>
          </cell>
          <cell r="V639" t="str">
            <v>ТПХ</v>
          </cell>
          <cell r="W639">
            <v>2017</v>
          </cell>
          <cell r="X639" t="str">
            <v>6;
1104-СЗ от 25.05.17</v>
          </cell>
        </row>
        <row r="640">
          <cell r="A640" t="str">
            <v>418 Т</v>
          </cell>
          <cell r="B640" t="str">
            <v>ТОО СП "КазГерМунай"</v>
          </cell>
          <cell r="C640" t="str">
            <v>28.13.31.000.168.00.0796.000000000000</v>
          </cell>
          <cell r="D640" t="str">
            <v>Станок-качалка</v>
          </cell>
          <cell r="E640" t="str">
            <v>для индивидуального механического привода штангового насоса нефтяной скважины, тип СКДР</v>
          </cell>
          <cell r="F640" t="str">
            <v>Станок качалкаСтанок качалка 12тн с ИСУ</v>
          </cell>
          <cell r="G640" t="str">
            <v>ОТП</v>
          </cell>
          <cell r="H640">
            <v>0</v>
          </cell>
          <cell r="I640">
            <v>430000000</v>
          </cell>
          <cell r="J640" t="str">
            <v>Кызылординская обл. г. Кызылорда, пгт. Тасбугет, ул. Амангельды 100</v>
          </cell>
          <cell r="K640" t="str">
            <v>Ноябрь, декабрь 2016</v>
          </cell>
          <cell r="L640" t="str">
            <v>Кызылординская обл., м/р "Акшабулак", склад "КГМ"</v>
          </cell>
          <cell r="M640" t="str">
            <v>DDP</v>
          </cell>
          <cell r="N640" t="str">
            <v>В течение 90 дней</v>
          </cell>
          <cell r="O640" t="str">
            <v>авансовый платеж-0%, оставшаяся часть в течении 30 рабочих дней с момента подписания акта приема-передачи поставленных товаров</v>
          </cell>
          <cell r="P640" t="str">
            <v>839</v>
          </cell>
          <cell r="Q640" t="str">
            <v>Комплект</v>
          </cell>
          <cell r="R640">
            <v>5</v>
          </cell>
          <cell r="S640">
            <v>27500000</v>
          </cell>
          <cell r="T640">
            <v>0</v>
          </cell>
          <cell r="U640">
            <v>0</v>
          </cell>
          <cell r="W640">
            <v>2017</v>
          </cell>
          <cell r="X640" t="str">
            <v>исключена</v>
          </cell>
        </row>
        <row r="641">
          <cell r="A641" t="str">
            <v>419 Т</v>
          </cell>
          <cell r="B641" t="str">
            <v>ТОО СП "КазГерМунай"</v>
          </cell>
          <cell r="C641" t="str">
            <v>25.99.29.490.057.00.0796.000000000000</v>
          </cell>
          <cell r="D641" t="str">
            <v>Ввод кабельный</v>
          </cell>
          <cell r="E641" t="str">
            <v>диаметр 12-22 мм, ширина 30 мм, длина 60 мм</v>
          </cell>
          <cell r="F641" t="str">
            <v>Кабельный ввод для планшайбы Фонтанной арматуры Кабельный ввод для планшайбы Фонтанной арматуры (21МПа) с резьбой 2" с сальниками</v>
          </cell>
          <cell r="G641" t="str">
            <v>ОТП</v>
          </cell>
          <cell r="H641">
            <v>60</v>
          </cell>
          <cell r="I641">
            <v>430000000</v>
          </cell>
          <cell r="J641" t="str">
            <v>Кызылординская обл. г. Кызылорда, пгт. Тасбугет, ул. Амангельды 100</v>
          </cell>
          <cell r="K641" t="str">
            <v>Ноябрь, декабрь 2016</v>
          </cell>
          <cell r="L641" t="str">
            <v>Кызылординская обл., м/р "Акшабулак", склад "КГМ"</v>
          </cell>
          <cell r="M641" t="str">
            <v>DDP</v>
          </cell>
          <cell r="N641" t="str">
            <v>В течение 90 дней</v>
          </cell>
          <cell r="O641" t="str">
            <v>авансовый платеж-30%, оставшаяся часть в течении 30 рабочих дней с момента подписания акта приема-передачи поставленных товаров</v>
          </cell>
          <cell r="P641" t="str">
            <v>796</v>
          </cell>
          <cell r="Q641" t="str">
            <v>штука</v>
          </cell>
          <cell r="R641">
            <v>20</v>
          </cell>
          <cell r="S641">
            <v>200931.25</v>
          </cell>
          <cell r="T641">
            <v>4018625</v>
          </cell>
          <cell r="U641">
            <v>4500860</v>
          </cell>
          <cell r="V641" t="str">
            <v>ТПХ</v>
          </cell>
          <cell r="W641">
            <v>2017</v>
          </cell>
        </row>
        <row r="642">
          <cell r="A642" t="str">
            <v>420 Т</v>
          </cell>
          <cell r="B642" t="str">
            <v>ТОО СП "КазГерМунай"</v>
          </cell>
          <cell r="C642" t="str">
            <v>25.72.14.690.000.12.0796.000000000000</v>
          </cell>
          <cell r="D642" t="str">
            <v>Муфта</v>
          </cell>
          <cell r="E642" t="str">
            <v>штанговая, стальная, крутящий момент 0,25 -20 000 Мкр</v>
          </cell>
          <cell r="F642" t="str">
            <v>Муфты переходные НШ</v>
          </cell>
          <cell r="G642" t="str">
            <v>ОТП</v>
          </cell>
          <cell r="H642">
            <v>0</v>
          </cell>
          <cell r="I642">
            <v>430000000</v>
          </cell>
          <cell r="J642" t="str">
            <v>Кызылординская обл. г. Кызылорда, пгт. Тасбугет, ул. Амангельды 100</v>
          </cell>
          <cell r="K642" t="str">
            <v>Ноябрь, декабрь 2016</v>
          </cell>
          <cell r="L642" t="str">
            <v>Кызылординская обл., м/р "Акшабулак", склад "КГМ"</v>
          </cell>
          <cell r="M642" t="str">
            <v>DDP</v>
          </cell>
          <cell r="N642" t="str">
            <v>В течение 90 дней</v>
          </cell>
          <cell r="O642" t="str">
            <v>авансовый платеж-0%, оставшаяся часть в течении 30 рабочих дней с момента подписания акта приема-передачи поставленных товаров</v>
          </cell>
          <cell r="P642" t="str">
            <v>796</v>
          </cell>
          <cell r="Q642" t="str">
            <v>штука</v>
          </cell>
          <cell r="R642">
            <v>100</v>
          </cell>
          <cell r="S642">
            <v>12433.400000000001</v>
          </cell>
          <cell r="T642">
            <v>0</v>
          </cell>
          <cell r="U642">
            <v>0</v>
          </cell>
          <cell r="W642">
            <v>2017</v>
          </cell>
        </row>
        <row r="643">
          <cell r="A643" t="str">
            <v>420-1 Т</v>
          </cell>
          <cell r="B643" t="str">
            <v>ТОО СП "КазГерМунай"</v>
          </cell>
          <cell r="C643" t="str">
            <v>25.72.14.690.000.12.0796.000000000000</v>
          </cell>
          <cell r="D643" t="str">
            <v>Муфта</v>
          </cell>
          <cell r="E643" t="str">
            <v>штанговая, стальная, крутящий момент 0,25 -20 000 Мкр</v>
          </cell>
          <cell r="F643" t="str">
            <v>Муфты переходные НШ</v>
          </cell>
          <cell r="G643" t="str">
            <v>ОИ</v>
          </cell>
          <cell r="H643">
            <v>50</v>
          </cell>
          <cell r="I643">
            <v>430000000</v>
          </cell>
          <cell r="J643" t="str">
            <v>Кызылординская обл. г. Кызылорда, пгт. Тасбугет, ул. Амангельды 100</v>
          </cell>
          <cell r="K643" t="str">
            <v>Апрель, Май</v>
          </cell>
          <cell r="L643" t="str">
            <v>Кызылординская обл., м/р "Акшабулак", склад "КГМ"</v>
          </cell>
          <cell r="M643" t="str">
            <v>DDP</v>
          </cell>
          <cell r="N643" t="str">
            <v>В течение 90 дней</v>
          </cell>
          <cell r="O643" t="str">
            <v>авансовый платеж-30%, оставшаяся часть в течении 30 рабочих дней с момента подписания акта приема-передачи поставленных товаров</v>
          </cell>
          <cell r="P643" t="str">
            <v>796</v>
          </cell>
          <cell r="Q643" t="str">
            <v>штука</v>
          </cell>
          <cell r="R643">
            <v>50</v>
          </cell>
          <cell r="S643">
            <v>12433.400000000001</v>
          </cell>
          <cell r="T643">
            <v>621670.00000000012</v>
          </cell>
          <cell r="U643">
            <v>696270.40000000014</v>
          </cell>
          <cell r="V643" t="str">
            <v>ТПХ</v>
          </cell>
          <cell r="W643">
            <v>2017</v>
          </cell>
          <cell r="X643" t="str">
            <v>7; 8; 11; 15; 18; 20; 21; 22;
(749-СЗ от 14.04.17г.)</v>
          </cell>
        </row>
        <row r="644">
          <cell r="A644" t="str">
            <v>421 Т</v>
          </cell>
          <cell r="B644" t="str">
            <v>ТОО СП "КазГерМунай"</v>
          </cell>
          <cell r="C644" t="str">
            <v>28.22.20.100.000.00.0796.000000000002</v>
          </cell>
          <cell r="D644" t="str">
            <v>Центратор</v>
          </cell>
          <cell r="E644" t="str">
            <v>звенный, наружный, диаметр 108-114 мм</v>
          </cell>
          <cell r="F644" t="str">
            <v>Центратор для НШЦентаратор для НШ</v>
          </cell>
          <cell r="G644" t="str">
            <v>ОТП</v>
          </cell>
          <cell r="H644">
            <v>0</v>
          </cell>
          <cell r="I644">
            <v>430000000</v>
          </cell>
          <cell r="J644" t="str">
            <v>Кызылординская обл. г. Кызылорда, пгт. Тасбугет, ул. Амангельды 100</v>
          </cell>
          <cell r="K644" t="str">
            <v>Ноябрь, декабрь 2016</v>
          </cell>
          <cell r="L644" t="str">
            <v>Кызылординская обл., м/р "Акшабулак", склад "КГМ"</v>
          </cell>
          <cell r="M644" t="str">
            <v>DDP</v>
          </cell>
          <cell r="N644" t="str">
            <v>В течение 90 дней</v>
          </cell>
          <cell r="O644" t="str">
            <v>авансовый платеж-0%, оставшаяся часть в течении 30 рабочих дней с момента подписания акта приема-передачи поставленных товаров</v>
          </cell>
          <cell r="P644" t="str">
            <v>796</v>
          </cell>
          <cell r="Q644" t="str">
            <v>штука</v>
          </cell>
          <cell r="R644">
            <v>600</v>
          </cell>
          <cell r="S644">
            <v>3000</v>
          </cell>
          <cell r="T644">
            <v>0</v>
          </cell>
          <cell r="U644">
            <v>0</v>
          </cell>
          <cell r="W644">
            <v>2017</v>
          </cell>
        </row>
        <row r="645">
          <cell r="A645" t="str">
            <v>421-1 Т</v>
          </cell>
          <cell r="B645" t="str">
            <v>ТОО СП "КазГерМунай"</v>
          </cell>
          <cell r="C645" t="str">
            <v>28.22.20.100.000.00.0796.000000000002</v>
          </cell>
          <cell r="D645" t="str">
            <v>Центратор</v>
          </cell>
          <cell r="E645" t="str">
            <v>звенный, наружный, диаметр 108-114 мм</v>
          </cell>
          <cell r="F645" t="str">
            <v>Центратор для НШЦентаратор для НШ</v>
          </cell>
          <cell r="G645" t="str">
            <v>ОТП</v>
          </cell>
          <cell r="H645">
            <v>0</v>
          </cell>
          <cell r="I645">
            <v>430000000</v>
          </cell>
          <cell r="J645" t="str">
            <v>Кызылординская обл. г. Кызылорда, пгт. Тасбугет, ул. Амангельды 100</v>
          </cell>
          <cell r="K645" t="str">
            <v>Январь, Февраль</v>
          </cell>
          <cell r="L645" t="str">
            <v>Кызылординская обл., м/р "Акшабулак", склад "КГМ"</v>
          </cell>
          <cell r="M645" t="str">
            <v>DDP</v>
          </cell>
          <cell r="N645" t="str">
            <v>В течение 90 дней</v>
          </cell>
          <cell r="O645" t="str">
            <v>авансовый платеж-0%, оставшаяся часть в течении 30 рабочих дней с момента подписания акта приема-передачи поставленных товаров</v>
          </cell>
          <cell r="P645" t="str">
            <v>796</v>
          </cell>
          <cell r="Q645" t="str">
            <v>штука</v>
          </cell>
          <cell r="R645">
            <v>600</v>
          </cell>
          <cell r="S645">
            <v>3000</v>
          </cell>
          <cell r="T645">
            <v>0</v>
          </cell>
          <cell r="U645">
            <v>0</v>
          </cell>
          <cell r="W645">
            <v>2017</v>
          </cell>
          <cell r="X645" t="str">
            <v>11;</v>
          </cell>
        </row>
        <row r="646">
          <cell r="A646" t="str">
            <v>421-2 Т</v>
          </cell>
          <cell r="B646" t="str">
            <v>ТОО СП "КазГерМунай"</v>
          </cell>
          <cell r="C646" t="str">
            <v>28.22.20.100.000.00.0796.000000000002</v>
          </cell>
          <cell r="D646" t="str">
            <v>Центратор</v>
          </cell>
          <cell r="E646" t="str">
            <v>звенный, наружный, диаметр 108-114 мм</v>
          </cell>
          <cell r="F646" t="str">
            <v>Центратор для НШЦентаратор для НШ</v>
          </cell>
          <cell r="G646" t="str">
            <v>ОТП</v>
          </cell>
          <cell r="H646">
            <v>0</v>
          </cell>
          <cell r="I646">
            <v>430000000</v>
          </cell>
          <cell r="J646" t="str">
            <v>Кызылординская обл. г. Кызылорда, пгт. Тасбугет, ул. Амангельды 100</v>
          </cell>
          <cell r="K646" t="str">
            <v>Март, апрель</v>
          </cell>
          <cell r="L646" t="str">
            <v>Кызылординская обл., м/р "Акшабулак", склад "КГМ"</v>
          </cell>
          <cell r="M646" t="str">
            <v>DDP</v>
          </cell>
          <cell r="N646" t="str">
            <v>В течение 90 дней</v>
          </cell>
          <cell r="O646" t="str">
            <v>авансовый платеж-0%, оставшаяся часть в течении 30 рабочих дней с момента подписания акта приема-передачи поставленных товаров</v>
          </cell>
          <cell r="P646" t="str">
            <v>796</v>
          </cell>
          <cell r="Q646" t="str">
            <v>штука</v>
          </cell>
          <cell r="R646">
            <v>1200</v>
          </cell>
          <cell r="S646">
            <v>3000</v>
          </cell>
          <cell r="T646">
            <v>0</v>
          </cell>
          <cell r="U646">
            <v>0</v>
          </cell>
          <cell r="W646">
            <v>2017</v>
          </cell>
          <cell r="X646" t="str">
            <v>11; 18; 20; 21;</v>
          </cell>
        </row>
        <row r="647">
          <cell r="A647" t="str">
            <v>421-3 Т</v>
          </cell>
          <cell r="B647" t="str">
            <v>ТОО СП "КазГерМунай"</v>
          </cell>
          <cell r="C647" t="str">
            <v>28.22.20.100.000.00.0796.000000000002</v>
          </cell>
          <cell r="D647" t="str">
            <v>Центратор</v>
          </cell>
          <cell r="E647" t="str">
            <v>звенный, наружный, диаметр 108-114 мм</v>
          </cell>
          <cell r="F647" t="str">
            <v>Центратор (стабилизатор) насосных штанг, 2-1/2"  x 3/4", 7/8", SXL Stealth.
Длина = 7” (177.8 mm), наружный диаметр= 2.29” (58.33 mm).</v>
          </cell>
          <cell r="G647" t="str">
            <v>ЦП</v>
          </cell>
          <cell r="H647">
            <v>0</v>
          </cell>
          <cell r="I647">
            <v>430000000</v>
          </cell>
          <cell r="J647" t="str">
            <v>Кызылординская обл. г. Кызылорда, пгт. Тасбугет, ул. Амангельды 100</v>
          </cell>
          <cell r="K647" t="str">
            <v>Апрель, Май</v>
          </cell>
          <cell r="L647" t="str">
            <v>Кызылординская обл., м/р "Акшабулак", склад "КГМ"</v>
          </cell>
          <cell r="M647" t="str">
            <v>DDP</v>
          </cell>
          <cell r="N647" t="str">
            <v>В течение 90 дней</v>
          </cell>
          <cell r="O647" t="str">
            <v>авансовый платеж-0%, оставшаяся часть в течении 30 рабочих дней с момента подписания акта приема-передачи поставленных товаров</v>
          </cell>
          <cell r="P647" t="str">
            <v>796</v>
          </cell>
          <cell r="Q647" t="str">
            <v>штука</v>
          </cell>
          <cell r="R647">
            <v>600</v>
          </cell>
          <cell r="S647">
            <v>3000</v>
          </cell>
          <cell r="T647">
            <v>1800000</v>
          </cell>
          <cell r="U647">
            <v>2016000.0000000002</v>
          </cell>
          <cell r="W647">
            <v>2017</v>
          </cell>
          <cell r="X647" t="str">
            <v>6; 7; 11; 18; 20; 21;</v>
          </cell>
        </row>
        <row r="648">
          <cell r="A648" t="str">
            <v>422 Т</v>
          </cell>
          <cell r="B648" t="str">
            <v>ТОО СП "КазГерМунай"</v>
          </cell>
          <cell r="C648" t="str">
            <v>28.92.61.300.067.00.0796.000000000000</v>
          </cell>
          <cell r="D648" t="str">
            <v xml:space="preserve"> Сальник устьевой</v>
          </cell>
          <cell r="E648" t="str">
            <v>резинотканевый, наружный диаметр 75,8 мм, внутренний диаметр 30 мм, толщина 14 мм</v>
          </cell>
          <cell r="F648" t="str">
            <v>Сальники для СУСГСальник для СУСГ. В комплекте 6шт.</v>
          </cell>
          <cell r="G648" t="str">
            <v>ЦП</v>
          </cell>
          <cell r="H648">
            <v>0</v>
          </cell>
          <cell r="I648">
            <v>430000000</v>
          </cell>
          <cell r="J648" t="str">
            <v>Кызылординская обл. г. Кызылорда, пгт. Тасбугет, ул. Амангельды 100</v>
          </cell>
          <cell r="K648" t="str">
            <v>Ноябрь, декабрь 2016</v>
          </cell>
          <cell r="L648" t="str">
            <v>Кызылординская обл., м/р "Акшабулак", склад "КГМ"</v>
          </cell>
          <cell r="M648" t="str">
            <v>DDP</v>
          </cell>
          <cell r="N648" t="str">
            <v>В течение 90 дней</v>
          </cell>
          <cell r="O648" t="str">
            <v>авансовый платеж-0%, оставшаяся часть в течении 30 рабочих дней с момента подписания акта приема-передачи поставленных товаров</v>
          </cell>
          <cell r="P648" t="str">
            <v>839</v>
          </cell>
          <cell r="Q648" t="str">
            <v>Комплект</v>
          </cell>
          <cell r="R648">
            <v>600</v>
          </cell>
          <cell r="S648">
            <v>3552.05</v>
          </cell>
          <cell r="T648">
            <v>0</v>
          </cell>
          <cell r="U648">
            <v>0</v>
          </cell>
          <cell r="W648">
            <v>2017</v>
          </cell>
        </row>
        <row r="649">
          <cell r="A649" t="str">
            <v>422-1 Т</v>
          </cell>
          <cell r="B649" t="str">
            <v>ТОО СП "КазГерМунай"</v>
          </cell>
          <cell r="C649" t="str">
            <v>28.92.61.300.067.00.0796.000000000000</v>
          </cell>
          <cell r="D649" t="str">
            <v xml:space="preserve"> Сальник устьевой</v>
          </cell>
          <cell r="E649" t="str">
            <v>резинотканевый, наружный диаметр 75,8 мм, внутренний диаметр 30 мм, толщина 14 мм</v>
          </cell>
          <cell r="F649" t="str">
            <v xml:space="preserve">Сальник для СУСГ. </v>
          </cell>
          <cell r="G649" t="str">
            <v>ЦП</v>
          </cell>
          <cell r="H649">
            <v>0</v>
          </cell>
          <cell r="I649">
            <v>430000000</v>
          </cell>
          <cell r="J649" t="str">
            <v>Кызылординская обл. г. Кызылорда, пгт. Тасбугет, ул. Амангельды 100</v>
          </cell>
          <cell r="K649" t="str">
            <v>Январь, Февраль</v>
          </cell>
          <cell r="L649" t="str">
            <v>Кызылординская обл., м/р "Акшабулак", склад "КГМ"</v>
          </cell>
          <cell r="M649" t="str">
            <v>DDP</v>
          </cell>
          <cell r="N649" t="str">
            <v>В течение 90 дней</v>
          </cell>
          <cell r="O649" t="str">
            <v>авансовый платеж-0%, оставшаяся часть в течении 30 рабочих дней с момента подписания акта приема-передачи поставленных товаров</v>
          </cell>
          <cell r="P649" t="str">
            <v>839</v>
          </cell>
          <cell r="Q649" t="str">
            <v>Комплект</v>
          </cell>
          <cell r="R649">
            <v>600</v>
          </cell>
          <cell r="S649">
            <v>3552.05</v>
          </cell>
          <cell r="T649">
            <v>2131230</v>
          </cell>
          <cell r="U649">
            <v>2386977.6</v>
          </cell>
          <cell r="W649">
            <v>2017</v>
          </cell>
          <cell r="X649" t="str">
            <v>6; 11;</v>
          </cell>
        </row>
        <row r="650">
          <cell r="A650" t="str">
            <v>423 Т</v>
          </cell>
          <cell r="B650" t="str">
            <v>ТОО СП "КазГерМунай"</v>
          </cell>
          <cell r="C650" t="str">
            <v>28.41.31.390.000.00.0796.000000000000</v>
          </cell>
          <cell r="D650" t="str">
            <v>Станок трубогибочный</v>
          </cell>
          <cell r="E650" t="str">
            <v>универсальный, диаметр труб 6-12,7 мм, угол сгиба 180 градусов</v>
          </cell>
          <cell r="F650" t="str">
            <v>Трубогиб Трубогиб ручной REMS SWING Germany</v>
          </cell>
          <cell r="G650" t="str">
            <v>ОТП</v>
          </cell>
          <cell r="H650">
            <v>0</v>
          </cell>
          <cell r="I650">
            <v>430000000</v>
          </cell>
          <cell r="J650" t="str">
            <v>Кызылординская обл. г. Кызылорда, пгт. Тасбугет, ул. Амангельды 100</v>
          </cell>
          <cell r="K650" t="str">
            <v>Ноябрь, декабрь 2016</v>
          </cell>
          <cell r="L650" t="str">
            <v>Кызылординская обл., м/р "Акшабулак", склад "КГМ"</v>
          </cell>
          <cell r="M650" t="str">
            <v>DDP</v>
          </cell>
          <cell r="N650" t="str">
            <v>В течение 90 дней</v>
          </cell>
          <cell r="O650" t="str">
            <v>авансовый платеж-0%, оставшаяся часть в течении 30 рабочих дней с момента подписания акта приема-передачи поставленных товаров</v>
          </cell>
          <cell r="P650" t="str">
            <v>796</v>
          </cell>
          <cell r="Q650" t="str">
            <v>штука</v>
          </cell>
          <cell r="R650">
            <v>1</v>
          </cell>
          <cell r="S650">
            <v>270000</v>
          </cell>
          <cell r="T650">
            <v>0</v>
          </cell>
          <cell r="U650">
            <v>0</v>
          </cell>
          <cell r="W650">
            <v>2017</v>
          </cell>
        </row>
        <row r="651">
          <cell r="A651" t="str">
            <v>423-1 Т</v>
          </cell>
          <cell r="B651" t="str">
            <v>ТОО СП "КазГерМунай"</v>
          </cell>
          <cell r="C651" t="str">
            <v>28.41.31.390.000.00.0796.000000000000</v>
          </cell>
          <cell r="D651" t="str">
            <v>Станок трубогибочный</v>
          </cell>
          <cell r="E651" t="str">
            <v>универсальный, диаметр труб 6-12,7 мм, угол сгиба 180 градусов</v>
          </cell>
          <cell r="F651" t="str">
            <v>Трубогиб Трубогиб ручной REMS SWING Germany</v>
          </cell>
          <cell r="G651" t="str">
            <v>ЦП</v>
          </cell>
          <cell r="H651">
            <v>0</v>
          </cell>
          <cell r="I651">
            <v>430000000</v>
          </cell>
          <cell r="J651" t="str">
            <v>Кызылординская обл. г. Кызылорда, пгт. Тасбугет, ул. Амангельды 100</v>
          </cell>
          <cell r="K651" t="str">
            <v>Январь, Февраль</v>
          </cell>
          <cell r="L651" t="str">
            <v>Кызылординская обл., м/р "Акшабулак", склад "КГМ"</v>
          </cell>
          <cell r="M651" t="str">
            <v>DDP</v>
          </cell>
          <cell r="N651" t="str">
            <v>В течение 90 дней</v>
          </cell>
          <cell r="O651" t="str">
            <v>авансовый платеж-0%, оставшаяся часть в течении 30 рабочих дней с момента подписания акта приема-передачи поставленных товаров</v>
          </cell>
          <cell r="P651" t="str">
            <v>796</v>
          </cell>
          <cell r="Q651" t="str">
            <v>штука</v>
          </cell>
          <cell r="R651">
            <v>1</v>
          </cell>
          <cell r="S651">
            <v>270000</v>
          </cell>
          <cell r="T651">
            <v>270000</v>
          </cell>
          <cell r="U651">
            <v>302400</v>
          </cell>
          <cell r="W651">
            <v>2017</v>
          </cell>
          <cell r="X651" t="str">
            <v>7; 11;</v>
          </cell>
        </row>
        <row r="652">
          <cell r="A652" t="str">
            <v>424 Т</v>
          </cell>
          <cell r="B652" t="str">
            <v>ТОО СП "КазГерМунай"</v>
          </cell>
          <cell r="C652" t="str">
            <v>28.41.31.390.000.00.0796.000000000000</v>
          </cell>
          <cell r="D652" t="str">
            <v>Станок трубогибочный</v>
          </cell>
          <cell r="E652" t="str">
            <v>универсальный, диаметр труб 6-12,7 мм, угол сгиба 180 градусов</v>
          </cell>
          <cell r="F652" t="str">
            <v>ТрубогибДля труб . Ø 12 мм.</v>
          </cell>
          <cell r="G652" t="str">
            <v>ЦП</v>
          </cell>
          <cell r="H652">
            <v>0</v>
          </cell>
          <cell r="I652">
            <v>430000000</v>
          </cell>
          <cell r="J652" t="str">
            <v>Кызылординская обл. г. Кызылорда, пгт. Тасбугет, ул. Амангельды 100</v>
          </cell>
          <cell r="K652" t="str">
            <v>Ноябрь, декабрь 2016</v>
          </cell>
          <cell r="L652" t="str">
            <v>Кызылординская обл., м/р "Акшабулак", склад "КГМ"</v>
          </cell>
          <cell r="M652" t="str">
            <v>DDP</v>
          </cell>
          <cell r="N652" t="str">
            <v>В течение 90 дней</v>
          </cell>
          <cell r="O652" t="str">
            <v>авансовый платеж-0%, оставшаяся часть в течении 30 рабочих дней с момента подписания акта приема-передачи поставленных товаров</v>
          </cell>
          <cell r="P652" t="str">
            <v>796</v>
          </cell>
          <cell r="Q652" t="str">
            <v>штука</v>
          </cell>
          <cell r="R652">
            <v>1</v>
          </cell>
          <cell r="S652">
            <v>127251.79370000001</v>
          </cell>
          <cell r="T652">
            <v>127251.79370000001</v>
          </cell>
          <cell r="U652">
            <v>142522.00894400003</v>
          </cell>
          <cell r="W652">
            <v>2017</v>
          </cell>
        </row>
        <row r="653">
          <cell r="A653" t="str">
            <v>425 Т</v>
          </cell>
          <cell r="B653" t="str">
            <v>ТОО СП "КазГерМунай"</v>
          </cell>
          <cell r="C653" t="str">
            <v>28.13.32.000.217.00.0796.000000000000</v>
          </cell>
          <cell r="D653" t="str">
            <v>Уплотнение торцевое</v>
          </cell>
          <cell r="E653" t="str">
            <v>к насосу</v>
          </cell>
          <cell r="F653" t="str">
            <v>Механическое торцевое уплотнение(Нуралы)Тип (Тандем) 351/Т.Н1.044 к насосу 5НК-5-1-55Т-УХЛ-4</v>
          </cell>
          <cell r="G653" t="str">
            <v>ОТП</v>
          </cell>
          <cell r="H653">
            <v>0</v>
          </cell>
          <cell r="I653">
            <v>430000000</v>
          </cell>
          <cell r="J653" t="str">
            <v>Кызылординская обл. г. Кызылорда, пгт. Тасбугет, ул. Амангельды 100</v>
          </cell>
          <cell r="K653" t="str">
            <v>Ноябрь, декабрь 2016</v>
          </cell>
          <cell r="L653" t="str">
            <v>Кызылординская обл., м/р "Акшабулак", склад "КГМ"</v>
          </cell>
          <cell r="M653" t="str">
            <v>DDP</v>
          </cell>
          <cell r="N653" t="str">
            <v>В течение 90 дней</v>
          </cell>
          <cell r="O653" t="str">
            <v>авансовый платеж-0%, оставшаяся часть в течении 30 рабочих дней с момента подписания акта приема-передачи поставленных товаров</v>
          </cell>
          <cell r="P653" t="str">
            <v>796</v>
          </cell>
          <cell r="Q653" t="str">
            <v>штука</v>
          </cell>
          <cell r="R653">
            <v>6</v>
          </cell>
          <cell r="S653">
            <v>350101.53</v>
          </cell>
          <cell r="T653">
            <v>2100609.1800000002</v>
          </cell>
          <cell r="U653">
            <v>2352682.2816000003</v>
          </cell>
          <cell r="W653">
            <v>2017</v>
          </cell>
        </row>
        <row r="654">
          <cell r="A654" t="str">
            <v>426 Т</v>
          </cell>
          <cell r="B654" t="str">
            <v>ТОО СП "КазГерМунай"</v>
          </cell>
          <cell r="C654" t="str">
            <v>28.13.32.000.217.00.0796.000000000000</v>
          </cell>
          <cell r="D654" t="str">
            <v>Уплотнение торцевое</v>
          </cell>
          <cell r="E654" t="str">
            <v>к насосу</v>
          </cell>
          <cell r="F654" t="str">
            <v xml:space="preserve">Механическое торцевое уплотнение(Нуралы)B05S04-DDZ1-0400                      к насосу ВНД 50/120                           </v>
          </cell>
          <cell r="G654" t="str">
            <v>ОТП</v>
          </cell>
          <cell r="H654">
            <v>0</v>
          </cell>
          <cell r="I654">
            <v>430000000</v>
          </cell>
          <cell r="J654" t="str">
            <v>Кызылординская обл. г. Кызылорда, пгт. Тасбугет, ул. Амангельды 100</v>
          </cell>
          <cell r="K654" t="str">
            <v>Ноябрь, декабрь 2016</v>
          </cell>
          <cell r="L654" t="str">
            <v>Кызылординская обл., м/р "Акшабулак", склад "КГМ"</v>
          </cell>
          <cell r="M654" t="str">
            <v>DDP</v>
          </cell>
          <cell r="N654" t="str">
            <v>В течение 90 дней</v>
          </cell>
          <cell r="O654" t="str">
            <v>авансовый платеж-0%, оставшаяся часть в течении 30 рабочих дней с момента подписания акта приема-передачи поставленных товаров</v>
          </cell>
          <cell r="P654" t="str">
            <v>796</v>
          </cell>
          <cell r="Q654" t="str">
            <v>штука</v>
          </cell>
          <cell r="R654">
            <v>4</v>
          </cell>
          <cell r="S654">
            <v>371320.94999999995</v>
          </cell>
          <cell r="T654">
            <v>1485283.7999999998</v>
          </cell>
          <cell r="U654">
            <v>1663517.8559999999</v>
          </cell>
          <cell r="W654">
            <v>2017</v>
          </cell>
        </row>
        <row r="655">
          <cell r="A655" t="str">
            <v>427 Т</v>
          </cell>
          <cell r="B655" t="str">
            <v>ТОО СП "КазГерМунай"</v>
          </cell>
          <cell r="C655" t="str">
            <v>28.13.32.000.217.00.0796.000000000000</v>
          </cell>
          <cell r="D655" t="str">
            <v>Уплотнение торцевое</v>
          </cell>
          <cell r="E655" t="str">
            <v>к насосу</v>
          </cell>
          <cell r="F655" t="str">
            <v>Механическое торцевое уплотнениеSSAI-G-ZP-0400/SO5-DZQ-0400  к насосу ВНД 50/120</v>
          </cell>
          <cell r="G655" t="str">
            <v>ОТП</v>
          </cell>
          <cell r="H655">
            <v>0</v>
          </cell>
          <cell r="I655">
            <v>430000000</v>
          </cell>
          <cell r="J655" t="str">
            <v>Кызылординская обл. г. Кызылорда, пгт. Тасбугет, ул. Амангельды 100</v>
          </cell>
          <cell r="K655" t="str">
            <v>Ноябрь, декабрь 2016</v>
          </cell>
          <cell r="L655" t="str">
            <v>Кызылординская обл., м/р "Акшабулак", склад "КГМ"</v>
          </cell>
          <cell r="M655" t="str">
            <v>DDP</v>
          </cell>
          <cell r="N655" t="str">
            <v>В течение 90 дней</v>
          </cell>
          <cell r="O655" t="str">
            <v>авансовый платеж-0%, оставшаяся часть в течении 30 рабочих дней с момента подписания акта приема-передачи поставленных товаров</v>
          </cell>
          <cell r="P655" t="str">
            <v>796</v>
          </cell>
          <cell r="Q655" t="str">
            <v>штука</v>
          </cell>
          <cell r="R655">
            <v>4</v>
          </cell>
          <cell r="S655">
            <v>371320.94999999995</v>
          </cell>
          <cell r="T655">
            <v>1485283.7999999998</v>
          </cell>
          <cell r="U655">
            <v>1663517.8559999999</v>
          </cell>
          <cell r="W655">
            <v>2017</v>
          </cell>
        </row>
        <row r="656">
          <cell r="A656" t="str">
            <v>428 Т</v>
          </cell>
          <cell r="B656" t="str">
            <v>ТОО СП "КазГерМунай"</v>
          </cell>
          <cell r="C656" t="str">
            <v>28.13.32.000.217.00.0796.000000000000</v>
          </cell>
          <cell r="D656" t="str">
            <v>Уплотнение торцевое</v>
          </cell>
          <cell r="E656" t="str">
            <v>к насосу</v>
          </cell>
          <cell r="F656" t="str">
            <v xml:space="preserve">Механическое торцевое уплотнениеТур CPKEURO 40-160 Nr 4-N48-20/74/2 Q-20m3/h,H-20 m n-2880 об/мин на насос KSB </v>
          </cell>
          <cell r="G656" t="str">
            <v>ОТП</v>
          </cell>
          <cell r="H656">
            <v>0</v>
          </cell>
          <cell r="I656">
            <v>430000000</v>
          </cell>
          <cell r="J656" t="str">
            <v>Кызылординская обл. г. Кызылорда, пгт. Тасбугет, ул. Амангельды 100</v>
          </cell>
          <cell r="K656" t="str">
            <v>Ноябрь, декабрь 2016</v>
          </cell>
          <cell r="L656" t="str">
            <v>Кызылординская обл., м/р "Акшабулак", склад "КГМ"</v>
          </cell>
          <cell r="M656" t="str">
            <v>DDP</v>
          </cell>
          <cell r="N656" t="str">
            <v>В течение 90 дней</v>
          </cell>
          <cell r="O656" t="str">
            <v>авансовый платеж-0%, оставшаяся часть в течении 30 рабочих дней с момента подписания акта приема-передачи поставленных товаров</v>
          </cell>
          <cell r="P656" t="str">
            <v>796</v>
          </cell>
          <cell r="Q656" t="str">
            <v>штука</v>
          </cell>
          <cell r="R656">
            <v>4</v>
          </cell>
          <cell r="S656">
            <v>267908.33</v>
          </cell>
          <cell r="T656">
            <v>1071633.32</v>
          </cell>
          <cell r="U656">
            <v>1200229.3184000002</v>
          </cell>
          <cell r="W656">
            <v>2017</v>
          </cell>
        </row>
        <row r="657">
          <cell r="A657" t="str">
            <v>429 Т</v>
          </cell>
          <cell r="B657" t="str">
            <v>ТОО СП "КазГерМунай"</v>
          </cell>
          <cell r="C657" t="str">
            <v>28.13.32.000.217.00.0796.000000000000</v>
          </cell>
          <cell r="D657" t="str">
            <v>Уплотнение торцевое</v>
          </cell>
          <cell r="E657" t="str">
            <v>к насосу</v>
          </cell>
          <cell r="F657" t="str">
            <v xml:space="preserve">Механическое торцевое уплотнениеТур 65-315 Nr 4170 221116015 Nr 4-104-557518 Е- Q-38m3/h,H-34 m n-1450 об/мин на насос KSB </v>
          </cell>
          <cell r="G657" t="str">
            <v>ОТП</v>
          </cell>
          <cell r="H657">
            <v>0</v>
          </cell>
          <cell r="I657">
            <v>430000000</v>
          </cell>
          <cell r="J657" t="str">
            <v>Кызылординская обл. г. Кызылорда, пгт. Тасбугет, ул. Амангельды 100</v>
          </cell>
          <cell r="K657" t="str">
            <v>Ноябрь, декабрь 2016</v>
          </cell>
          <cell r="L657" t="str">
            <v>Кызылординская обл., м/р "Акшабулак", склад "КГМ"</v>
          </cell>
          <cell r="M657" t="str">
            <v>DDP</v>
          </cell>
          <cell r="N657" t="str">
            <v>В течение 90 дней</v>
          </cell>
          <cell r="O657" t="str">
            <v>авансовый платеж-0%, оставшаяся часть в течении 30 рабочих дней с момента подписания акта приема-передачи поставленных товаров</v>
          </cell>
          <cell r="P657" t="str">
            <v>796</v>
          </cell>
          <cell r="Q657" t="str">
            <v>штука</v>
          </cell>
          <cell r="R657">
            <v>6</v>
          </cell>
          <cell r="S657">
            <v>267908.33</v>
          </cell>
          <cell r="T657">
            <v>1607449.98</v>
          </cell>
          <cell r="U657">
            <v>1800343.9776000001</v>
          </cell>
          <cell r="W657">
            <v>2017</v>
          </cell>
        </row>
        <row r="658">
          <cell r="A658" t="str">
            <v>430 Т</v>
          </cell>
          <cell r="B658" t="str">
            <v>ТОО СП "КазГерМунай"</v>
          </cell>
          <cell r="C658" t="str">
            <v>28.13.32.000.217.00.0796.000000000000</v>
          </cell>
          <cell r="D658" t="str">
            <v>Уплотнение торцевое</v>
          </cell>
          <cell r="E658" t="str">
            <v>к насосу</v>
          </cell>
          <cell r="F658" t="str">
            <v xml:space="preserve">Механическое торцевое уплотнениеB-65-250B7 E-Nr: 48822152 Nr 4-106+-472 327/1 Q-80m3/h,H-80 m на насос KSB </v>
          </cell>
          <cell r="G658" t="str">
            <v>ОТП</v>
          </cell>
          <cell r="H658">
            <v>0</v>
          </cell>
          <cell r="I658">
            <v>430000000</v>
          </cell>
          <cell r="J658" t="str">
            <v>Кызылординская обл. г. Кызылорда, пгт. Тасбугет, ул. Амангельды 100</v>
          </cell>
          <cell r="K658" t="str">
            <v>Ноябрь, декабрь 2016</v>
          </cell>
          <cell r="L658" t="str">
            <v>Кызылординская обл., м/р "Акшабулак", склад "КГМ"</v>
          </cell>
          <cell r="M658" t="str">
            <v>DDP</v>
          </cell>
          <cell r="N658" t="str">
            <v>В течение 90 дней</v>
          </cell>
          <cell r="O658" t="str">
            <v>авансовый платеж-0%, оставшаяся часть в течении 30 рабочих дней с момента подписания акта приема-передачи поставленных товаров</v>
          </cell>
          <cell r="P658" t="str">
            <v>796</v>
          </cell>
          <cell r="Q658" t="str">
            <v>штука</v>
          </cell>
          <cell r="R658">
            <v>6</v>
          </cell>
          <cell r="S658">
            <v>321490</v>
          </cell>
          <cell r="T658">
            <v>1928940</v>
          </cell>
          <cell r="U658">
            <v>2160412.8000000003</v>
          </cell>
          <cell r="W658">
            <v>2017</v>
          </cell>
        </row>
        <row r="659">
          <cell r="A659" t="str">
            <v>431 Т</v>
          </cell>
          <cell r="B659" t="str">
            <v>ТОО СП "КазГерМунай"</v>
          </cell>
          <cell r="C659" t="str">
            <v>28.13.32.000.217.00.0796.000000000000</v>
          </cell>
          <cell r="D659" t="str">
            <v>Уплотнение торцевое</v>
          </cell>
          <cell r="E659" t="str">
            <v>к насосу</v>
          </cell>
          <cell r="F659" t="str">
            <v xml:space="preserve">Механическое торцевое уплотнениеТорцовое уплотнение 105 РОВ-0700-1504 (приводная сторона)   ЦНС 105/294  </v>
          </cell>
          <cell r="G659" t="str">
            <v>ОТП</v>
          </cell>
          <cell r="H659">
            <v>0</v>
          </cell>
          <cell r="I659">
            <v>430000000</v>
          </cell>
          <cell r="J659" t="str">
            <v>Кызылординская обл. г. Кызылорда, пгт. Тасбугет, ул. Амангельды 100</v>
          </cell>
          <cell r="K659" t="str">
            <v>Ноябрь, декабрь 2016</v>
          </cell>
          <cell r="L659" t="str">
            <v>Кызылординская обл., м/р "Акшабулак", склад "КГМ"</v>
          </cell>
          <cell r="M659" t="str">
            <v>DDP</v>
          </cell>
          <cell r="N659" t="str">
            <v>В течение 90 дней</v>
          </cell>
          <cell r="O659" t="str">
            <v>авансовый платеж-0%, оставшаяся часть в течении 30 рабочих дней с момента подписания акта приема-передачи поставленных товаров</v>
          </cell>
          <cell r="P659" t="str">
            <v>796</v>
          </cell>
          <cell r="Q659" t="str">
            <v>штука</v>
          </cell>
          <cell r="R659">
            <v>10</v>
          </cell>
          <cell r="S659">
            <v>218613.2</v>
          </cell>
          <cell r="T659">
            <v>2186132</v>
          </cell>
          <cell r="U659">
            <v>2448467.8400000003</v>
          </cell>
          <cell r="W659">
            <v>2017</v>
          </cell>
        </row>
        <row r="660">
          <cell r="A660" t="str">
            <v>432 Т</v>
          </cell>
          <cell r="B660" t="str">
            <v>ТОО СП "КазГерМунай"</v>
          </cell>
          <cell r="C660" t="str">
            <v>28.13.32.000.217.00.0796.000000000000</v>
          </cell>
          <cell r="D660" t="str">
            <v>Уплотнение торцевое</v>
          </cell>
          <cell r="E660" t="str">
            <v>к насосу</v>
          </cell>
          <cell r="F660" t="str">
            <v xml:space="preserve">Механическое торцевое уплотнениеТорцовое уплотнение 105 РОВ-0700-1505 (не приводная сторона)  ЦНС 105/294   </v>
          </cell>
          <cell r="G660" t="str">
            <v>ОТП</v>
          </cell>
          <cell r="H660">
            <v>0</v>
          </cell>
          <cell r="I660">
            <v>430000000</v>
          </cell>
          <cell r="J660" t="str">
            <v>Кызылординская обл. г. Кызылорда, пгт. Тасбугет, ул. Амангельды 100</v>
          </cell>
          <cell r="K660" t="str">
            <v>Ноябрь, декабрь 2016</v>
          </cell>
          <cell r="L660" t="str">
            <v>Кызылординская обл., м/р "Акшабулак", склад "КГМ"</v>
          </cell>
          <cell r="M660" t="str">
            <v>DDP</v>
          </cell>
          <cell r="N660" t="str">
            <v>В течение 90 дней</v>
          </cell>
          <cell r="O660" t="str">
            <v>авансовый платеж-0%, оставшаяся часть в течении 30 рабочих дней с момента подписания акта приема-передачи поставленных товаров</v>
          </cell>
          <cell r="P660" t="str">
            <v>796</v>
          </cell>
          <cell r="Q660" t="str">
            <v>штука</v>
          </cell>
          <cell r="R660">
            <v>10</v>
          </cell>
          <cell r="S660">
            <v>218613.2</v>
          </cell>
          <cell r="T660">
            <v>2186132</v>
          </cell>
          <cell r="U660">
            <v>2448467.8400000003</v>
          </cell>
          <cell r="W660">
            <v>2017</v>
          </cell>
        </row>
        <row r="661">
          <cell r="A661" t="str">
            <v>433 Т</v>
          </cell>
          <cell r="B661" t="str">
            <v>ТОО СП "КазГерМунай"</v>
          </cell>
          <cell r="C661" t="str">
            <v>28.13.32.000.217.00.0796.000000000000</v>
          </cell>
          <cell r="D661" t="str">
            <v>Уплотнение торцевое</v>
          </cell>
          <cell r="E661" t="str">
            <v>к насосу</v>
          </cell>
          <cell r="F661" t="str">
            <v>Механическое торцевое уплотнениеНа КSB ETANORM  SYA 065-250
SYAB 9970738092 0001-01 A
год выпуска: 2004г(деталь 433) ID 01020792</v>
          </cell>
          <cell r="G661" t="str">
            <v>ОТП</v>
          </cell>
          <cell r="H661">
            <v>0</v>
          </cell>
          <cell r="I661">
            <v>430000000</v>
          </cell>
          <cell r="J661" t="str">
            <v>Кызылординская обл. г. Кызылорда, пгт. Тасбугет, ул. Амангельды 100</v>
          </cell>
          <cell r="K661" t="str">
            <v>Ноябрь, декабрь 2016</v>
          </cell>
          <cell r="L661" t="str">
            <v>Кызылординская обл., м/р "Акшабулак", склад "КГМ"</v>
          </cell>
          <cell r="M661" t="str">
            <v>DDP</v>
          </cell>
          <cell r="N661" t="str">
            <v>В течение 90 дней</v>
          </cell>
          <cell r="O661" t="str">
            <v>авансовый платеж-0%, оставшаяся часть в течении 30 рабочих дней с момента подписания акта приема-передачи поставленных товаров</v>
          </cell>
          <cell r="P661" t="str">
            <v>796</v>
          </cell>
          <cell r="Q661" t="str">
            <v>штука</v>
          </cell>
          <cell r="R661">
            <v>6</v>
          </cell>
          <cell r="S661">
            <v>47210.8</v>
          </cell>
          <cell r="T661">
            <v>283264.80000000005</v>
          </cell>
          <cell r="U661">
            <v>317256.57600000006</v>
          </cell>
          <cell r="W661">
            <v>2017</v>
          </cell>
        </row>
        <row r="662">
          <cell r="A662" t="str">
            <v>434 Т</v>
          </cell>
          <cell r="B662" t="str">
            <v>ТОО СП "КазГерМунай"</v>
          </cell>
          <cell r="C662" t="str">
            <v>28.13.32.000.217.00.0796.000000000000</v>
          </cell>
          <cell r="D662" t="str">
            <v>Уплотнение торцевое</v>
          </cell>
          <cell r="E662" t="str">
            <v>к насосу</v>
          </cell>
          <cell r="F662" t="str">
            <v>Механическое торцевое уплотнениеТип: РКВ-0650-Н75VN.( насоса KSB)</v>
          </cell>
          <cell r="G662" t="str">
            <v>ОТП</v>
          </cell>
          <cell r="H662">
            <v>0</v>
          </cell>
          <cell r="I662">
            <v>430000000</v>
          </cell>
          <cell r="J662" t="str">
            <v>Кызылординская обл. г. Кызылорда, пгт. Тасбугет, ул. Амангельды 100</v>
          </cell>
          <cell r="K662" t="str">
            <v>Ноябрь, декабрь 2016</v>
          </cell>
          <cell r="L662" t="str">
            <v>Кызылординская обл., м/р "Акшабулак", склад "КГМ"</v>
          </cell>
          <cell r="M662" t="str">
            <v>DDP</v>
          </cell>
          <cell r="N662" t="str">
            <v>В течение 90 дней</v>
          </cell>
          <cell r="O662" t="str">
            <v>авансовый платеж-0%, оставшаяся часть в течении 30 рабочих дней с момента подписания акта приема-передачи поставленных товаров</v>
          </cell>
          <cell r="P662" t="str">
            <v>796</v>
          </cell>
          <cell r="Q662" t="str">
            <v>штука</v>
          </cell>
          <cell r="R662">
            <v>10</v>
          </cell>
          <cell r="S662">
            <v>297540</v>
          </cell>
          <cell r="T662">
            <v>2975400</v>
          </cell>
          <cell r="U662">
            <v>3332448.0000000005</v>
          </cell>
          <cell r="W662">
            <v>2017</v>
          </cell>
        </row>
        <row r="663">
          <cell r="A663" t="str">
            <v>435 Т</v>
          </cell>
          <cell r="B663" t="str">
            <v>ТОО СП "КазГерМунай"</v>
          </cell>
          <cell r="C663" t="str">
            <v>28.13.32.000.217.00.0796.000000000000</v>
          </cell>
          <cell r="D663" t="str">
            <v>Уплотнение торцевое</v>
          </cell>
          <cell r="E663" t="str">
            <v>к насосу</v>
          </cell>
          <cell r="F663" t="str">
            <v>Механическое торцевое уплотнение (Нуралы)К насосу НМШ. Тип НМШ5-25-40/4БУЗ</v>
          </cell>
          <cell r="G663" t="str">
            <v>ОТП</v>
          </cell>
          <cell r="H663">
            <v>0</v>
          </cell>
          <cell r="I663">
            <v>430000000</v>
          </cell>
          <cell r="J663" t="str">
            <v>Кызылординская обл. г. Кызылорда, пгт. Тасбугет, ул. Амангельды 100</v>
          </cell>
          <cell r="K663" t="str">
            <v>Ноябрь, декабрь 2016</v>
          </cell>
          <cell r="L663" t="str">
            <v>Кызылординская обл., м/р "Акшабулак", склад "КГМ"</v>
          </cell>
          <cell r="M663" t="str">
            <v>DDP</v>
          </cell>
          <cell r="N663" t="str">
            <v>В течение 90 дней</v>
          </cell>
          <cell r="O663" t="str">
            <v>авансовый платеж-0%, оставшаяся часть в течении 30 рабочих дней с момента подписания акта приема-передачи поставленных товаров</v>
          </cell>
          <cell r="P663" t="str">
            <v>796</v>
          </cell>
          <cell r="Q663" t="str">
            <v>штука</v>
          </cell>
          <cell r="R663">
            <v>6</v>
          </cell>
          <cell r="S663">
            <v>371320.94999999995</v>
          </cell>
          <cell r="T663">
            <v>2227925.6999999997</v>
          </cell>
          <cell r="U663">
            <v>2495276.784</v>
          </cell>
          <cell r="W663">
            <v>2017</v>
          </cell>
        </row>
        <row r="664">
          <cell r="A664" t="str">
            <v>436 Т</v>
          </cell>
          <cell r="B664" t="str">
            <v>ТОО СП "КазГерМунай"</v>
          </cell>
          <cell r="C664" t="str">
            <v>20.59.42.900.002.04.0166.000000000000</v>
          </cell>
          <cell r="D664" t="str">
            <v>Присадка</v>
          </cell>
          <cell r="E664" t="str">
            <v>депрессант, на основе полимера этилена, для снижения температуры потери текучести и предотвращающая агрегирование кристаллов при низких температурах</v>
          </cell>
          <cell r="F664" t="str">
            <v>Депрессорная присада Рандеп - 5102</v>
          </cell>
          <cell r="G664" t="str">
            <v>ОИ</v>
          </cell>
          <cell r="H664">
            <v>60</v>
          </cell>
          <cell r="I664">
            <v>430000000</v>
          </cell>
          <cell r="J664" t="str">
            <v>Кызылординская обл. г. Кызылорда, пгт. Тасбугет, ул. Амангельды 100</v>
          </cell>
          <cell r="K664" t="str">
            <v>Ноябрь, декабрь 2016</v>
          </cell>
          <cell r="L664" t="str">
            <v>Кызылординская обл., м/р "Акшабулак", склад "КГМ"</v>
          </cell>
          <cell r="M664" t="str">
            <v>DDP</v>
          </cell>
          <cell r="N664" t="str">
            <v>В течение 90 дней</v>
          </cell>
          <cell r="O664" t="str">
            <v>авансовый платеж-30%, оставшаяся часть в течении 30 рабочих дней с момента подписания акта приема-передачи поставленных товаров</v>
          </cell>
          <cell r="P664">
            <v>166</v>
          </cell>
          <cell r="Q664" t="str">
            <v>Килограмм</v>
          </cell>
          <cell r="R664">
            <v>363060</v>
          </cell>
          <cell r="S664">
            <v>1002</v>
          </cell>
          <cell r="T664">
            <v>363786120</v>
          </cell>
          <cell r="U664">
            <v>407440454.40000004</v>
          </cell>
          <cell r="V664" t="str">
            <v>ТПХ</v>
          </cell>
          <cell r="W664">
            <v>2017</v>
          </cell>
        </row>
        <row r="665">
          <cell r="A665" t="str">
            <v>437 Т</v>
          </cell>
          <cell r="B665" t="str">
            <v>ТОО СП "КазГерМунай"</v>
          </cell>
          <cell r="C665" t="str">
            <v>22.21.21.530.001.00.0006.000000000000</v>
          </cell>
          <cell r="D665" t="str">
            <v>Трубка</v>
          </cell>
          <cell r="E665" t="str">
            <v>термоусаживающаяся, несамозатухающий материал, из полиэтилена, тонкостенная, без подклеивающего слоя</v>
          </cell>
          <cell r="F665" t="str">
            <v>Термоусаживаемые среднестенные трубки 3МMDT-A  27/8 с клеевым внутренним слоем. 
Материал – полиолефин. 
Внутренний диаметр перед усадкой, мм: 27
Внутренний диаметр после  усадки, мм: 8</v>
          </cell>
          <cell r="G665" t="str">
            <v>ЦП</v>
          </cell>
          <cell r="H665">
            <v>0</v>
          </cell>
          <cell r="I665">
            <v>430000000</v>
          </cell>
          <cell r="J665" t="str">
            <v>Кызылординская обл. г. Кызылорда, пгт. Тасбугет, ул. Амангельды 100</v>
          </cell>
          <cell r="K665" t="str">
            <v>Ноябрь, декабрь 2016</v>
          </cell>
          <cell r="L665" t="str">
            <v>Кызылординская обл., м/р "Акшабулак", склад "КГМ"</v>
          </cell>
          <cell r="M665" t="str">
            <v>DDP</v>
          </cell>
          <cell r="N665" t="str">
            <v>В течение 90 дней</v>
          </cell>
          <cell r="O665" t="str">
            <v>авансовый платеж-0%, оставшаяся часть в течении 30 рабочих дней с момента подписания акта приема-передачи поставленных товаров</v>
          </cell>
          <cell r="P665" t="str">
            <v>006</v>
          </cell>
          <cell r="Q665" t="str">
            <v>Метр</v>
          </cell>
          <cell r="R665">
            <v>100</v>
          </cell>
          <cell r="S665">
            <v>3289.1264999999999</v>
          </cell>
          <cell r="T665">
            <v>328912.64999999997</v>
          </cell>
          <cell r="U665">
            <v>368382.16800000001</v>
          </cell>
          <cell r="W665">
            <v>2017</v>
          </cell>
        </row>
        <row r="666">
          <cell r="A666" t="str">
            <v>438 Т</v>
          </cell>
          <cell r="B666" t="str">
            <v>ТОО СП "КазГерМунай"</v>
          </cell>
          <cell r="C666" t="str">
            <v>22.21.21.530.001.00.0006.000000000000</v>
          </cell>
          <cell r="D666" t="str">
            <v>Трубка</v>
          </cell>
          <cell r="E666" t="str">
            <v>термоусаживающаяся, несамозатухающий материал, из полиэтилена, тонкостенная, без подклеивающего слоя</v>
          </cell>
          <cell r="F666" t="str">
            <v>Термоусаживаемые среднестенные трубки 3МMDT-A  38/12 с клеевым внутренним слоем. 
Материал – полиолефин. 
Внутренний диаметр перед усадкой, мм: 38
Внутренний диаметр после  усадки, мм: 12</v>
          </cell>
          <cell r="G666" t="str">
            <v>ЦП</v>
          </cell>
          <cell r="H666">
            <v>0</v>
          </cell>
          <cell r="I666">
            <v>430000000</v>
          </cell>
          <cell r="J666" t="str">
            <v>Кызылординская обл. г. Кызылорда, пгт. Тасбугет, ул. Амангельды 100</v>
          </cell>
          <cell r="K666" t="str">
            <v>Ноябрь, декабрь 2016</v>
          </cell>
          <cell r="L666" t="str">
            <v>Кызылординская обл., м/р "Акшабулак", склад "КГМ"</v>
          </cell>
          <cell r="M666" t="str">
            <v>DDP</v>
          </cell>
          <cell r="N666" t="str">
            <v>В течение 90 дней</v>
          </cell>
          <cell r="O666" t="str">
            <v>авансовый платеж-0%, оставшаяся часть в течении 30 рабочих дней с момента подписания акта приема-передачи поставленных товаров</v>
          </cell>
          <cell r="P666" t="str">
            <v>006</v>
          </cell>
          <cell r="Q666" t="str">
            <v>Метр</v>
          </cell>
          <cell r="R666">
            <v>27</v>
          </cell>
          <cell r="S666">
            <v>3424</v>
          </cell>
          <cell r="T666">
            <v>92448</v>
          </cell>
          <cell r="U666">
            <v>103541.76000000001</v>
          </cell>
          <cell r="W666">
            <v>2017</v>
          </cell>
        </row>
        <row r="667">
          <cell r="A667" t="str">
            <v>439 Т</v>
          </cell>
          <cell r="B667" t="str">
            <v>ТОО СП "КазГерМунай"</v>
          </cell>
          <cell r="C667" t="str">
            <v>20.30.11.900.000.00.0166.000000000000</v>
          </cell>
          <cell r="D667" t="str">
            <v>Краска</v>
          </cell>
          <cell r="E667" t="str">
            <v>марка ВД-ВА-224, ГОСТ 28196-89</v>
          </cell>
          <cell r="F667" t="str">
            <v>Краска жёлтаяКраска жёлтая для окрашивания металических поверхности</v>
          </cell>
          <cell r="G667" t="str">
            <v>ОТП</v>
          </cell>
          <cell r="H667">
            <v>60</v>
          </cell>
          <cell r="I667">
            <v>430000000</v>
          </cell>
          <cell r="J667" t="str">
            <v>Кызылординская обл. г. Кызылорда, пгт. Тасбугет, ул. Амангельды 100</v>
          </cell>
          <cell r="K667" t="str">
            <v>Ноябрь, декабрь 2016</v>
          </cell>
          <cell r="L667" t="str">
            <v>Кызылординская обл., м/р "Акшабулак", склад "КГМ"</v>
          </cell>
          <cell r="M667" t="str">
            <v>DDP</v>
          </cell>
          <cell r="N667" t="str">
            <v>В течение 90 дней</v>
          </cell>
          <cell r="O667" t="str">
            <v>авансовый платеж-30%, оставшаяся часть в течении 30 рабочих дней с момента подписания акта приема-передачи поставленных товаров</v>
          </cell>
          <cell r="P667">
            <v>166</v>
          </cell>
          <cell r="Q667" t="str">
            <v>Килограмм</v>
          </cell>
          <cell r="R667">
            <v>500</v>
          </cell>
          <cell r="S667">
            <v>1114.94</v>
          </cell>
          <cell r="T667">
            <v>0</v>
          </cell>
          <cell r="U667">
            <v>0</v>
          </cell>
          <cell r="V667" t="str">
            <v>ТПХ</v>
          </cell>
          <cell r="W667">
            <v>2017</v>
          </cell>
        </row>
        <row r="668">
          <cell r="A668" t="str">
            <v>439-1 Т</v>
          </cell>
          <cell r="B668" t="str">
            <v>ТОО СП "КазГерМунай"</v>
          </cell>
          <cell r="C668" t="str">
            <v>20.30.11.900.000.00.0166.000000000000</v>
          </cell>
          <cell r="D668" t="str">
            <v>Краска</v>
          </cell>
          <cell r="E668" t="str">
            <v>марка ВД-ВА-224, ГОСТ 28196-89</v>
          </cell>
          <cell r="F668" t="str">
            <v>Краска жёлтая для окрашивания металических поверхности</v>
          </cell>
          <cell r="G668" t="str">
            <v>ОТП</v>
          </cell>
          <cell r="H668">
            <v>60</v>
          </cell>
          <cell r="I668">
            <v>430000000</v>
          </cell>
          <cell r="J668" t="str">
            <v>Кызылординская обл. г. Кызылорда, пгт. Тасбугет, ул. Амангельды 100</v>
          </cell>
          <cell r="K668" t="str">
            <v>Январь, Февраль</v>
          </cell>
          <cell r="L668" t="str">
            <v>Кызылординская обл., м/р "Акшабулак", склад "КГМ"</v>
          </cell>
          <cell r="M668" t="str">
            <v>DDP</v>
          </cell>
          <cell r="N668" t="str">
            <v>В течение 90 дней</v>
          </cell>
          <cell r="O668" t="str">
            <v>авансовый платеж-30%, оставшаяся часть в течении 30 рабочих дней с момента подписания акта приема-передачи поставленных товаров</v>
          </cell>
          <cell r="P668">
            <v>166</v>
          </cell>
          <cell r="Q668" t="str">
            <v>Килограмм</v>
          </cell>
          <cell r="R668">
            <v>500</v>
          </cell>
          <cell r="S668">
            <v>1114.94</v>
          </cell>
          <cell r="T668">
            <v>0</v>
          </cell>
          <cell r="U668">
            <v>0</v>
          </cell>
          <cell r="V668" t="str">
            <v>ТПХ</v>
          </cell>
          <cell r="W668">
            <v>2017</v>
          </cell>
          <cell r="X668" t="str">
            <v>6; 11;</v>
          </cell>
        </row>
        <row r="669">
          <cell r="A669" t="str">
            <v>439-2 Т</v>
          </cell>
          <cell r="B669" t="str">
            <v>ТОО СП "КазГерМунай"</v>
          </cell>
          <cell r="C669" t="str">
            <v>20.30.11.900.000.00.0166.000000000000</v>
          </cell>
          <cell r="D669" t="str">
            <v>Краска</v>
          </cell>
          <cell r="E669" t="str">
            <v>марка ВД-ВА-224, ГОСТ 28196-89</v>
          </cell>
          <cell r="F669" t="str">
            <v>Краска жёлтая для окрашивания металических поверхности</v>
          </cell>
          <cell r="G669" t="str">
            <v>ОТП</v>
          </cell>
          <cell r="H669">
            <v>60</v>
          </cell>
          <cell r="I669">
            <v>430000000</v>
          </cell>
          <cell r="J669" t="str">
            <v>Кызылординская обл. г. Кызылорда, пгт. Тасбугет, ул. Амангельды 100</v>
          </cell>
          <cell r="K669" t="str">
            <v>Март, апрель</v>
          </cell>
          <cell r="L669" t="str">
            <v>Кызылординская обл., м/р "Акшабулак", склад "КГМ"</v>
          </cell>
          <cell r="M669" t="str">
            <v>DDP</v>
          </cell>
          <cell r="N669" t="str">
            <v>В течение 90 дней</v>
          </cell>
          <cell r="O669" t="str">
            <v>авансовый платеж-30%, оставшаяся часть в течении 30 рабочих дней с момента подписания акта приема-передачи поставленных товаров</v>
          </cell>
          <cell r="P669">
            <v>166</v>
          </cell>
          <cell r="Q669" t="str">
            <v>Килограмм</v>
          </cell>
          <cell r="R669">
            <v>500</v>
          </cell>
          <cell r="S669">
            <v>1114.94</v>
          </cell>
          <cell r="T669">
            <v>557470</v>
          </cell>
          <cell r="U669">
            <v>624366.4</v>
          </cell>
          <cell r="V669" t="str">
            <v>ТПХ</v>
          </cell>
          <cell r="W669">
            <v>2017</v>
          </cell>
          <cell r="X669" t="str">
            <v>11;</v>
          </cell>
        </row>
        <row r="670">
          <cell r="A670" t="str">
            <v>440 Т</v>
          </cell>
          <cell r="B670" t="str">
            <v>ТОО СП "КазГерМунай"</v>
          </cell>
          <cell r="C670" t="str">
            <v>20.30.11.900.000.00.0166.000000000000</v>
          </cell>
          <cell r="D670" t="str">
            <v>Краска</v>
          </cell>
          <cell r="E670" t="str">
            <v>марка ВД-ВА-224, ГОСТ 28196-89</v>
          </cell>
          <cell r="F670" t="str">
            <v>Краска краснаяКраска красная для окрашивания металических поверхности</v>
          </cell>
          <cell r="G670" t="str">
            <v>ОТП</v>
          </cell>
          <cell r="H670">
            <v>60</v>
          </cell>
          <cell r="I670">
            <v>430000000</v>
          </cell>
          <cell r="J670" t="str">
            <v>Кызылординская обл. г. Кызылорда, пгт. Тасбугет, ул. Амангельды 100</v>
          </cell>
          <cell r="K670" t="str">
            <v>Ноябрь, декабрь 2016</v>
          </cell>
          <cell r="L670" t="str">
            <v>Кызылординская обл., м/р "Акшабулак", склад "КГМ"</v>
          </cell>
          <cell r="M670" t="str">
            <v>DDP</v>
          </cell>
          <cell r="N670" t="str">
            <v>В течение 90 дней</v>
          </cell>
          <cell r="O670" t="str">
            <v>авансовый платеж-30%, оставшаяся часть в течении 30 рабочих дней с момента подписания акта приема-передачи поставленных товаров</v>
          </cell>
          <cell r="P670">
            <v>166</v>
          </cell>
          <cell r="Q670" t="str">
            <v>Килограмм</v>
          </cell>
          <cell r="R670">
            <v>1000</v>
          </cell>
          <cell r="S670">
            <v>1114.94</v>
          </cell>
          <cell r="T670">
            <v>0</v>
          </cell>
          <cell r="U670">
            <v>0</v>
          </cell>
          <cell r="V670" t="str">
            <v>ТПХ</v>
          </cell>
          <cell r="W670">
            <v>2017</v>
          </cell>
        </row>
        <row r="671">
          <cell r="A671" t="str">
            <v>440-1 Т</v>
          </cell>
          <cell r="B671" t="str">
            <v>ТОО СП "КазГерМунай"</v>
          </cell>
          <cell r="C671" t="str">
            <v>20.30.11.900.000.00.0166.000000000000</v>
          </cell>
          <cell r="D671" t="str">
            <v>Краска</v>
          </cell>
          <cell r="E671" t="str">
            <v>марка ВД-ВА-224, ГОСТ 28196-89</v>
          </cell>
          <cell r="F671" t="str">
            <v>Краска красная для окрашивания металических поверхности</v>
          </cell>
          <cell r="G671" t="str">
            <v>ОТП</v>
          </cell>
          <cell r="H671">
            <v>60</v>
          </cell>
          <cell r="I671">
            <v>430000000</v>
          </cell>
          <cell r="J671" t="str">
            <v>Кызылординская обл. г. Кызылорда, пгт. Тасбугет, ул. Амангельды 100</v>
          </cell>
          <cell r="K671" t="str">
            <v>Январь, Февраль</v>
          </cell>
          <cell r="L671" t="str">
            <v>Кызылординская обл., м/р "Акшабулак", склад "КГМ"</v>
          </cell>
          <cell r="M671" t="str">
            <v>DDP</v>
          </cell>
          <cell r="N671" t="str">
            <v>В течение 90 дней</v>
          </cell>
          <cell r="O671" t="str">
            <v>авансовый платеж-30%, оставшаяся часть в течении 30 рабочих дней с момента подписания акта приема-передачи поставленных товаров</v>
          </cell>
          <cell r="P671">
            <v>166</v>
          </cell>
          <cell r="Q671" t="str">
            <v>Килограмм</v>
          </cell>
          <cell r="R671">
            <v>1000</v>
          </cell>
          <cell r="S671">
            <v>1114.94</v>
          </cell>
          <cell r="T671">
            <v>0</v>
          </cell>
          <cell r="U671">
            <v>0</v>
          </cell>
          <cell r="V671" t="str">
            <v>ТПХ</v>
          </cell>
          <cell r="W671">
            <v>2017</v>
          </cell>
          <cell r="X671" t="str">
            <v>6; 11;</v>
          </cell>
        </row>
        <row r="672">
          <cell r="A672" t="str">
            <v>440-2 Т</v>
          </cell>
          <cell r="B672" t="str">
            <v>ТОО СП "КазГерМунай"</v>
          </cell>
          <cell r="C672" t="str">
            <v>20.30.11.900.000.00.0166.000000000000</v>
          </cell>
          <cell r="D672" t="str">
            <v>Краска</v>
          </cell>
          <cell r="E672" t="str">
            <v>марка ВД-ВА-224, ГОСТ 28196-89</v>
          </cell>
          <cell r="F672" t="str">
            <v>Краска красная для окрашивания металических поверхности</v>
          </cell>
          <cell r="G672" t="str">
            <v>ОТП</v>
          </cell>
          <cell r="H672">
            <v>60</v>
          </cell>
          <cell r="I672">
            <v>430000000</v>
          </cell>
          <cell r="J672" t="str">
            <v>Кызылординская обл. г. Кызылорда, пгт. Тасбугет, ул. Амангельды 100</v>
          </cell>
          <cell r="K672" t="str">
            <v>Март, апрель</v>
          </cell>
          <cell r="L672" t="str">
            <v>Кызылординская обл., м/р "Акшабулак", склад "КГМ"</v>
          </cell>
          <cell r="M672" t="str">
            <v>DDP</v>
          </cell>
          <cell r="N672" t="str">
            <v>В течение 90 дней</v>
          </cell>
          <cell r="O672" t="str">
            <v>авансовый платеж-30%, оставшаяся часть в течении 30 рабочих дней с момента подписания акта приема-передачи поставленных товаров</v>
          </cell>
          <cell r="P672">
            <v>166</v>
          </cell>
          <cell r="Q672" t="str">
            <v>Килограмм</v>
          </cell>
          <cell r="R672">
            <v>600</v>
          </cell>
          <cell r="S672">
            <v>1114.94</v>
          </cell>
          <cell r="T672">
            <v>668964</v>
          </cell>
          <cell r="U672">
            <v>749239.68</v>
          </cell>
          <cell r="V672" t="str">
            <v>ТПХ</v>
          </cell>
          <cell r="W672">
            <v>2017</v>
          </cell>
          <cell r="X672" t="str">
            <v>11; 18;</v>
          </cell>
        </row>
        <row r="673">
          <cell r="A673" t="str">
            <v>441 Т</v>
          </cell>
          <cell r="B673" t="str">
            <v>ТОО СП "КазГерМунай"</v>
          </cell>
          <cell r="C673" t="str">
            <v>25.94.11.310.001.00.0796.000000000001</v>
          </cell>
          <cell r="D673" t="str">
            <v>Рым-болт</v>
          </cell>
          <cell r="E673" t="str">
            <v>резьба М10</v>
          </cell>
          <cell r="F673" t="str">
            <v>Болты и гайкиМ10 * 70</v>
          </cell>
          <cell r="G673" t="str">
            <v>ОИ</v>
          </cell>
          <cell r="H673">
            <v>0</v>
          </cell>
          <cell r="I673">
            <v>430000000</v>
          </cell>
          <cell r="J673" t="str">
            <v>Кызылординская обл. г. Кызылорда, пгт. Тасбугет, ул. Амангельды 100</v>
          </cell>
          <cell r="K673" t="str">
            <v>Ноябрь, декабрь 2016</v>
          </cell>
          <cell r="L673" t="str">
            <v>Кызылординская обл., м/р "Акшабулак", склад "КГМ"</v>
          </cell>
          <cell r="M673" t="str">
            <v>DDP</v>
          </cell>
          <cell r="N673" t="str">
            <v>В течение 90 дней</v>
          </cell>
          <cell r="O673" t="str">
            <v>авансовый платеж-0%, оставшаяся часть в течении 30 рабочих дней с момента подписания акта приема-передачи поставленных товаров</v>
          </cell>
          <cell r="P673" t="str">
            <v>796</v>
          </cell>
          <cell r="Q673" t="str">
            <v>штука</v>
          </cell>
          <cell r="R673">
            <v>300</v>
          </cell>
          <cell r="S673">
            <v>518.95000000000005</v>
          </cell>
          <cell r="T673">
            <v>155685</v>
          </cell>
          <cell r="U673">
            <v>174367.2</v>
          </cell>
          <cell r="W673">
            <v>2017</v>
          </cell>
        </row>
        <row r="674">
          <cell r="A674" t="str">
            <v>442 Т</v>
          </cell>
          <cell r="B674" t="str">
            <v>ТОО СП "КазГерМунай"</v>
          </cell>
          <cell r="C674" t="str">
            <v xml:space="preserve">22.21.29.300.001.00.0796.000000000003 </v>
          </cell>
          <cell r="D674" t="str">
            <v xml:space="preserve">Шланг </v>
          </cell>
          <cell r="E674" t="str">
            <v>армированный, полиэтиленовый, полимерной нитью усиленной конструкции, длина 10 м</v>
          </cell>
          <cell r="F674" t="str">
            <v>Шланг гофрированный  ГОСТ-5398-76                         Ø  3" - (1 шт. - 10 метров)</v>
          </cell>
          <cell r="G674" t="str">
            <v>ЦП</v>
          </cell>
          <cell r="H674">
            <v>0</v>
          </cell>
          <cell r="I674">
            <v>430000000</v>
          </cell>
          <cell r="J674" t="str">
            <v>Кызылординская обл. г. Кызылорда, пгт. Тасбугет, ул. Амангельды 100</v>
          </cell>
          <cell r="K674" t="str">
            <v>Ноябрь, декабрь 2016</v>
          </cell>
          <cell r="L674" t="str">
            <v>Кызылординская обл., м/р "Акшабулак", склад "КГМ"</v>
          </cell>
          <cell r="M674" t="str">
            <v>DDP</v>
          </cell>
          <cell r="N674" t="str">
            <v>В течение 90 дней</v>
          </cell>
          <cell r="O674" t="str">
            <v>авансовый платеж-0%, оставшаяся часть в течении 30 рабочих дней с момента подписания акта приема-передачи поставленных товаров</v>
          </cell>
          <cell r="P674" t="str">
            <v>796</v>
          </cell>
          <cell r="Q674" t="str">
            <v>штука</v>
          </cell>
          <cell r="R674">
            <v>3</v>
          </cell>
          <cell r="S674">
            <v>20009</v>
          </cell>
          <cell r="T674">
            <v>0</v>
          </cell>
          <cell r="U674">
            <v>0</v>
          </cell>
          <cell r="W674">
            <v>2017</v>
          </cell>
        </row>
        <row r="675">
          <cell r="A675" t="str">
            <v>442-1 Т</v>
          </cell>
          <cell r="B675" t="str">
            <v>ТОО СП "КазГерМунай"</v>
          </cell>
          <cell r="C675" t="str">
            <v xml:space="preserve">22.21.29.300.001.00.0796.000000000003 </v>
          </cell>
          <cell r="D675" t="str">
            <v xml:space="preserve">Шланг </v>
          </cell>
          <cell r="E675" t="str">
            <v>армированный, полиэтиленовый, полимерной нитью усиленной конструкции, длина 10 м</v>
          </cell>
          <cell r="F675" t="str">
            <v>Шланг гофрированный  ГОСТ-5398-76                         Ø  3" - (1 шт. - 10 метров)</v>
          </cell>
          <cell r="G675" t="str">
            <v>ЭЦПП</v>
          </cell>
          <cell r="H675">
            <v>0</v>
          </cell>
          <cell r="I675">
            <v>430000000</v>
          </cell>
          <cell r="J675" t="str">
            <v>Кызылординская обл. г. Кызылорда, пгт. Тасбугет, ул. Амангельды 100</v>
          </cell>
          <cell r="K675" t="str">
            <v>июль, август</v>
          </cell>
          <cell r="L675" t="str">
            <v>Кызылординская обл., м/р "Акшабулак", склад "КГМ"</v>
          </cell>
          <cell r="M675" t="str">
            <v>DDP</v>
          </cell>
          <cell r="N675" t="str">
            <v>В течение 90 дней</v>
          </cell>
          <cell r="O675" t="str">
            <v>авансовый платеж-0%, оставшаяся часть в течении 30 рабочих дней с момента подписания акта приема-передачи поставленных товаров</v>
          </cell>
          <cell r="P675" t="str">
            <v>796</v>
          </cell>
          <cell r="Q675" t="str">
            <v>штука</v>
          </cell>
          <cell r="R675">
            <v>30</v>
          </cell>
          <cell r="S675">
            <v>20009</v>
          </cell>
          <cell r="T675">
            <v>600270</v>
          </cell>
          <cell r="U675">
            <v>672302.4</v>
          </cell>
          <cell r="W675">
            <v>2017</v>
          </cell>
          <cell r="X675" t="str">
            <v>11;19;20;21;</v>
          </cell>
        </row>
        <row r="676">
          <cell r="A676" t="str">
            <v>443 Т</v>
          </cell>
          <cell r="B676" t="str">
            <v>ТОО СП "КазГерМунай"</v>
          </cell>
          <cell r="C676" t="str">
            <v>26.30.30.900.007.00.0796.000000000003</v>
          </cell>
          <cell r="D676" t="str">
            <v>Модуль</v>
          </cell>
          <cell r="E676" t="str">
            <v>для оперативной памяти RAM</v>
          </cell>
          <cell r="F676" t="str">
            <v>Модуль памяти для компьютераМодули памяти для рабочей станции DELL 8GB (1X8GB) 1600 MHZ DDR3 NON-E</v>
          </cell>
          <cell r="G676" t="str">
            <v>ОТП</v>
          </cell>
          <cell r="H676">
            <v>0</v>
          </cell>
          <cell r="I676">
            <v>430000000</v>
          </cell>
          <cell r="J676" t="str">
            <v>Кызылординская обл. г. Кызылорда, пгт. Тасбугет, ул. Амангельды 100</v>
          </cell>
          <cell r="K676" t="str">
            <v>Ноябрь, декабрь 2016</v>
          </cell>
          <cell r="L676" t="str">
            <v>РК, г. Кызылорда, склад ГУ "КГМ"</v>
          </cell>
          <cell r="M676" t="str">
            <v>DDP</v>
          </cell>
          <cell r="N676" t="str">
            <v>В течение 90 дней</v>
          </cell>
          <cell r="O676" t="str">
            <v>авансовый платеж-0%, оставшаяся часть в течении 30 рабочих дней с момента подписания акта приема-передачи поставленных товаров</v>
          </cell>
          <cell r="P676" t="str">
            <v>796</v>
          </cell>
          <cell r="Q676" t="str">
            <v>штука</v>
          </cell>
          <cell r="R676">
            <v>30</v>
          </cell>
          <cell r="S676">
            <v>35000</v>
          </cell>
          <cell r="T676">
            <v>1050000</v>
          </cell>
          <cell r="U676">
            <v>1176000</v>
          </cell>
          <cell r="W676">
            <v>2017</v>
          </cell>
        </row>
        <row r="677">
          <cell r="A677" t="str">
            <v>444 Т</v>
          </cell>
          <cell r="B677" t="str">
            <v>ТОО СП "КазГерМунай"</v>
          </cell>
          <cell r="C677" t="str">
            <v>17.12.14.790.000.01.0736.000000000000</v>
          </cell>
          <cell r="D677" t="str">
            <v xml:space="preserve">Бумага </v>
          </cell>
          <cell r="E677" t="str">
            <v>офсетная, в рулоне, ширина 210 мм, плотность 60 г/м2, ГОСТ 9094-89</v>
          </cell>
          <cell r="F677" t="str">
            <v>Бумага рулонная С6036А     (36")Бумага рулонная НР С6036А     (36")</v>
          </cell>
          <cell r="G677" t="str">
            <v>ОИ</v>
          </cell>
          <cell r="H677">
            <v>0</v>
          </cell>
          <cell r="I677">
            <v>430000000</v>
          </cell>
          <cell r="J677" t="str">
            <v>Кызылординская обл. г. Кызылорда, пгт. Тасбугет, ул. Амангельды 100</v>
          </cell>
          <cell r="K677" t="str">
            <v>Ноябрь, декабрь 2016</v>
          </cell>
          <cell r="L677" t="str">
            <v>РК, г. Кызылорда, склад ГУ "КГМ"</v>
          </cell>
          <cell r="M677" t="str">
            <v>DDP</v>
          </cell>
          <cell r="N677" t="str">
            <v>В течение 90 дней</v>
          </cell>
          <cell r="O677" t="str">
            <v>авансовый платеж-0%, оставшаяся часть в течении 30 рабочих дней с момента подписания акта приема-передачи поставленных товаров</v>
          </cell>
          <cell r="P677">
            <v>736</v>
          </cell>
          <cell r="Q677" t="str">
            <v>Рулон</v>
          </cell>
          <cell r="R677">
            <v>14</v>
          </cell>
          <cell r="S677">
            <v>15000</v>
          </cell>
          <cell r="T677">
            <v>210000</v>
          </cell>
          <cell r="U677">
            <v>235200.00000000003</v>
          </cell>
          <cell r="W677">
            <v>2017</v>
          </cell>
        </row>
        <row r="678">
          <cell r="A678" t="str">
            <v>445 Т</v>
          </cell>
          <cell r="B678" t="str">
            <v>ТОО СП "КазГерМунай"</v>
          </cell>
          <cell r="C678" t="str">
            <v>26.20.30.100.025.00.0796.000000000000</v>
          </cell>
          <cell r="D678" t="str">
            <v>Терминал</v>
          </cell>
          <cell r="E678" t="str">
            <v>передачи электронной информации, программно-аппаратный комплекс для приема от внешних накопителей электронной информации и передачи ее в государственные органы</v>
          </cell>
          <cell r="F678" t="str">
            <v xml:space="preserve">Цифровой терминал0EST 15D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 </v>
          </cell>
          <cell r="G678" t="str">
            <v>ОТП</v>
          </cell>
          <cell r="H678">
            <v>0</v>
          </cell>
          <cell r="I678">
            <v>430000000</v>
          </cell>
          <cell r="J678" t="str">
            <v>Кызылординская обл. г. Кызылорда, пгт. Тасбугет, ул. Амангельды 100</v>
          </cell>
          <cell r="K678" t="str">
            <v>Ноябрь, декабрь 2016</v>
          </cell>
          <cell r="L678" t="str">
            <v>РК, г. Кызылорда, склад ГУ "КГМ"</v>
          </cell>
          <cell r="M678" t="str">
            <v>DDP</v>
          </cell>
          <cell r="N678" t="str">
            <v>В течение 90 дней</v>
          </cell>
          <cell r="O678" t="str">
            <v>авансовый платеж-0%, оставшаяся часть в течении 30 рабочих дней с момента подписания акта приема-передачи поставленных товаров</v>
          </cell>
          <cell r="P678" t="str">
            <v>796</v>
          </cell>
          <cell r="Q678" t="str">
            <v>штука</v>
          </cell>
          <cell r="R678">
            <v>20</v>
          </cell>
          <cell r="S678">
            <v>162623</v>
          </cell>
          <cell r="T678">
            <v>0</v>
          </cell>
          <cell r="U678">
            <v>0</v>
          </cell>
          <cell r="W678">
            <v>2017</v>
          </cell>
        </row>
        <row r="679">
          <cell r="A679" t="str">
            <v>445-1 Т</v>
          </cell>
          <cell r="B679" t="str">
            <v>ТОО СП "КазГерМунай"</v>
          </cell>
          <cell r="C679" t="str">
            <v>26.20.30.100.025.00.0796.000000000000</v>
          </cell>
          <cell r="D679" t="str">
            <v>Терминал</v>
          </cell>
          <cell r="E679" t="str">
            <v>передачи электронной информации, программно-аппаратный комплекс для приема от внешних накопителей электронной информации и передачи ее в государственные органы</v>
          </cell>
          <cell r="F679" t="str">
            <v xml:space="preserve">Цифровой терминал0EST 15D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 </v>
          </cell>
          <cell r="G679" t="str">
            <v>ОТП</v>
          </cell>
          <cell r="H679">
            <v>0</v>
          </cell>
          <cell r="I679">
            <v>430000000</v>
          </cell>
          <cell r="J679" t="str">
            <v>Кызылординская обл. г. Кызылорда, пгт. Тасбугет, ул. Амангельды 100</v>
          </cell>
          <cell r="K679" t="str">
            <v>Январь, Февраль</v>
          </cell>
          <cell r="L679" t="str">
            <v>РК, г. Кызылорда, склад ГУ "КГМ"</v>
          </cell>
          <cell r="M679" t="str">
            <v>DDP</v>
          </cell>
          <cell r="N679" t="str">
            <v>В течение 90 дней</v>
          </cell>
          <cell r="O679" t="str">
            <v>авансовый платеж-0%, оставшаяся часть в течении 30 рабочих дней с момента подписания акта приема-передачи поставленных товаров</v>
          </cell>
          <cell r="P679" t="str">
            <v>796</v>
          </cell>
          <cell r="Q679" t="str">
            <v>штука</v>
          </cell>
          <cell r="R679">
            <v>20</v>
          </cell>
          <cell r="S679">
            <v>162623</v>
          </cell>
          <cell r="T679">
            <v>3252460</v>
          </cell>
          <cell r="U679">
            <v>3642755.2</v>
          </cell>
          <cell r="W679">
            <v>2017</v>
          </cell>
          <cell r="X679" t="str">
            <v>11;</v>
          </cell>
        </row>
        <row r="680">
          <cell r="A680" t="str">
            <v>446 Т</v>
          </cell>
          <cell r="B680" t="str">
            <v>ТОО СП "КазГерМунай"</v>
          </cell>
          <cell r="C680" t="str">
            <v>14.19.22.110.000.00.0796.000000000000</v>
          </cell>
          <cell r="D680" t="str">
            <v>Футболка</v>
          </cell>
          <cell r="E680" t="str">
            <v>мужская, спортивная, из хлопчатобумажной ткани, СТ РК 1964-2010</v>
          </cell>
          <cell r="F680" t="str">
            <v xml:space="preserve">Футболка трикотажнаяТкань – полотно трикотажное, хлопок 100%.
</v>
          </cell>
          <cell r="G680" t="str">
            <v>ЦП</v>
          </cell>
          <cell r="H680">
            <v>0</v>
          </cell>
          <cell r="I680">
            <v>430000000</v>
          </cell>
          <cell r="J680" t="str">
            <v>Кызылординская обл. г. Кызылорда, пгт. Тасбугет, ул. Амангельды 100</v>
          </cell>
          <cell r="K680" t="str">
            <v>Ноябрь, декабрь 2016</v>
          </cell>
          <cell r="L680" t="str">
            <v>Кызылординская обл., м/р "Акшабулак", склад "КГМ"</v>
          </cell>
          <cell r="M680" t="str">
            <v>DDP</v>
          </cell>
          <cell r="N680" t="str">
            <v>В течение 90 дней</v>
          </cell>
          <cell r="O680" t="str">
            <v>авансовый платеж-0%, оставшаяся часть в течении 30 рабочих дней с момента подписания акта приема-передачи поставленных товаров</v>
          </cell>
          <cell r="P680" t="str">
            <v>796</v>
          </cell>
          <cell r="Q680" t="str">
            <v>штука</v>
          </cell>
          <cell r="R680">
            <v>1200</v>
          </cell>
          <cell r="S680">
            <v>2086.5</v>
          </cell>
          <cell r="T680">
            <v>0</v>
          </cell>
          <cell r="U680">
            <v>0</v>
          </cell>
          <cell r="W680">
            <v>2017</v>
          </cell>
        </row>
        <row r="681">
          <cell r="A681" t="str">
            <v>446-1 Т</v>
          </cell>
          <cell r="B681" t="str">
            <v>ТОО СП "КазГерМунай"</v>
          </cell>
          <cell r="C681" t="str">
            <v>14.19.22.110.000.00.0796.000000000000</v>
          </cell>
          <cell r="D681" t="str">
            <v>Футболка</v>
          </cell>
          <cell r="E681" t="str">
            <v>мужская, спортивная, из хлопчатобумажной ткани, СТ РК 1964-2010</v>
          </cell>
          <cell r="F681" t="str">
            <v xml:space="preserve">Футболка трикотажнаяТкань – полотно трикотажное, хлопок 100%.
</v>
          </cell>
          <cell r="G681" t="str">
            <v>ЦП</v>
          </cell>
          <cell r="H681">
            <v>0</v>
          </cell>
          <cell r="I681">
            <v>430000000</v>
          </cell>
          <cell r="J681" t="str">
            <v>Кызылординская обл. г. Кызылорда, пгт. Тасбугет, ул. Амангельды 100</v>
          </cell>
          <cell r="K681" t="str">
            <v>Январь, Февраль</v>
          </cell>
          <cell r="L681" t="str">
            <v>Кызылординская обл., м/р "Акшабулак", склад "КГМ"</v>
          </cell>
          <cell r="M681" t="str">
            <v>DDP</v>
          </cell>
          <cell r="N681" t="str">
            <v>В течение 90 дней</v>
          </cell>
          <cell r="O681" t="str">
            <v>авансовый платеж-0%, оставшаяся часть в течении 30 рабочих дней с момента подписания акта приема-передачи поставленных товаров</v>
          </cell>
          <cell r="P681" t="str">
            <v>796</v>
          </cell>
          <cell r="Q681" t="str">
            <v>штука</v>
          </cell>
          <cell r="R681">
            <v>1200</v>
          </cell>
          <cell r="S681">
            <v>2086.5</v>
          </cell>
          <cell r="T681">
            <v>0</v>
          </cell>
          <cell r="U681">
            <v>0</v>
          </cell>
          <cell r="W681">
            <v>2017</v>
          </cell>
          <cell r="X681" t="str">
            <v>11;</v>
          </cell>
        </row>
        <row r="682">
          <cell r="A682" t="str">
            <v>446-2 Т</v>
          </cell>
          <cell r="B682" t="str">
            <v>ТОО СП "КазГерМунай"</v>
          </cell>
          <cell r="C682" t="str">
            <v>14.19.22.110.000.00.0796.000000000000</v>
          </cell>
          <cell r="D682" t="str">
            <v>Футболка</v>
          </cell>
          <cell r="E682" t="str">
            <v>мужская, спортивная, из хлопчатобумажной ткани, СТ РК 1964-2010</v>
          </cell>
          <cell r="F682" t="str">
            <v xml:space="preserve">Футболка трикотажнаяТкань – полотно трикотажное, хлопок 100%.
</v>
          </cell>
          <cell r="G682" t="str">
            <v>ЦП</v>
          </cell>
          <cell r="H682">
            <v>70</v>
          </cell>
          <cell r="I682">
            <v>430000000</v>
          </cell>
          <cell r="J682" t="str">
            <v>Кызылординская обл. г. Кызылорда, пгт. Тасбугет, ул. Амангельды 100</v>
          </cell>
          <cell r="K682" t="str">
            <v>Январь, Февраль</v>
          </cell>
          <cell r="L682" t="str">
            <v>Кызылординская обл., м/р "Акшабулак", склад "КГМ"</v>
          </cell>
          <cell r="M682" t="str">
            <v>DDP</v>
          </cell>
          <cell r="N682" t="str">
            <v>В течение 90 дней</v>
          </cell>
          <cell r="O682" t="str">
            <v>авансовый платеж-30%, оставшаяся часть в течении 30 рабочих дней с момента подписания акта приема-передачи поставленных товаров</v>
          </cell>
          <cell r="P682" t="str">
            <v>796</v>
          </cell>
          <cell r="Q682" t="str">
            <v>штука</v>
          </cell>
          <cell r="R682">
            <v>1200</v>
          </cell>
          <cell r="S682">
            <v>2086.5</v>
          </cell>
          <cell r="T682">
            <v>2503800</v>
          </cell>
          <cell r="U682">
            <v>2804256.0000000005</v>
          </cell>
          <cell r="V682" t="str">
            <v>ТПХ</v>
          </cell>
          <cell r="W682">
            <v>2017</v>
          </cell>
          <cell r="X682" t="str">
            <v>8; 15; 22;</v>
          </cell>
        </row>
        <row r="683">
          <cell r="A683" t="str">
            <v>447 Т</v>
          </cell>
          <cell r="B683" t="str">
            <v>ТОО СП "КазГерМунай"</v>
          </cell>
          <cell r="C683" t="str">
            <v>32.50.13.700.009.00.0778.000000000000</v>
          </cell>
          <cell r="D683" t="str">
            <v>Пакет</v>
          </cell>
          <cell r="E683" t="str">
            <v>индивидуальный, перевязочный</v>
          </cell>
          <cell r="F683" t="str">
            <v xml:space="preserve">Пакет перевязочный медицинскийПакет перевязочный медицинский </v>
          </cell>
          <cell r="G683" t="str">
            <v>ОИ</v>
          </cell>
          <cell r="H683">
            <v>0</v>
          </cell>
          <cell r="I683">
            <v>430000000</v>
          </cell>
          <cell r="J683" t="str">
            <v>Кызылординская обл. г. Кызылорда, пгт. Тасбугет, ул. Амангельды 100</v>
          </cell>
          <cell r="K683" t="str">
            <v>Ноябрь, декабрь 2016</v>
          </cell>
          <cell r="L683" t="str">
            <v>РК, г. Кызылорда, склад ГУ "КГМ"</v>
          </cell>
          <cell r="M683" t="str">
            <v>DDP</v>
          </cell>
          <cell r="N683" t="str">
            <v>В течение 90 дней</v>
          </cell>
          <cell r="O683" t="str">
            <v>авансовый платеж-0%, оставшаяся часть в течении 30 рабочих дней с момента подписания акта приема-передачи поставленных товаров</v>
          </cell>
          <cell r="P683" t="str">
            <v>796</v>
          </cell>
          <cell r="Q683" t="str">
            <v>штука</v>
          </cell>
          <cell r="R683">
            <v>150</v>
          </cell>
          <cell r="S683">
            <v>963</v>
          </cell>
          <cell r="T683">
            <v>144450</v>
          </cell>
          <cell r="U683">
            <v>161784.00000000003</v>
          </cell>
          <cell r="W683">
            <v>2017</v>
          </cell>
        </row>
        <row r="684">
          <cell r="A684" t="str">
            <v>448 Т</v>
          </cell>
          <cell r="B684" t="str">
            <v>ТОО СП "КазГерМунай"</v>
          </cell>
          <cell r="C684" t="str">
            <v>28.14.13.730.002.00.0796.000000000053</v>
          </cell>
          <cell r="D684" t="str">
            <v xml:space="preserve">Кран  </v>
          </cell>
          <cell r="E684" t="str">
            <v>шаровой, стальной, типа КШЗ-86, тип присоединительной резьбы - 3-86, рабочее давление 70 Мпа</v>
          </cell>
          <cell r="F684" t="str">
            <v xml:space="preserve">Кран шаровый 1" ANSI 300Кран шаровый 1"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 </v>
          </cell>
          <cell r="G684" t="str">
            <v>ОТП</v>
          </cell>
          <cell r="H684">
            <v>60</v>
          </cell>
          <cell r="I684">
            <v>430000000</v>
          </cell>
          <cell r="J684" t="str">
            <v>Кызылординская обл. г. Кызылорда, пгт. Тасбугет, ул. Амангельды 100</v>
          </cell>
          <cell r="K684" t="str">
            <v>Ноябрь, декабрь 2016</v>
          </cell>
          <cell r="L684" t="str">
            <v>Кызылординская обл., м/р "Акшабулак", склад "КГМ"</v>
          </cell>
          <cell r="M684" t="str">
            <v>DDP</v>
          </cell>
          <cell r="N684" t="str">
            <v>В течение 90 дней</v>
          </cell>
          <cell r="O684" t="str">
            <v>авансовый платеж-30%, оставшаяся часть в течении 30 рабочих дней с момента подписания акта приема-передачи поставленных товаров</v>
          </cell>
          <cell r="P684" t="str">
            <v>796</v>
          </cell>
          <cell r="Q684" t="str">
            <v>штука</v>
          </cell>
          <cell r="R684">
            <v>15</v>
          </cell>
          <cell r="S684">
            <v>37332.92</v>
          </cell>
          <cell r="T684">
            <v>0</v>
          </cell>
          <cell r="U684">
            <v>0</v>
          </cell>
          <cell r="V684" t="str">
            <v>ТПХ</v>
          </cell>
          <cell r="W684">
            <v>2017</v>
          </cell>
          <cell r="X684" t="str">
            <v>Исключен;</v>
          </cell>
        </row>
        <row r="685">
          <cell r="A685" t="str">
            <v>449 Т</v>
          </cell>
          <cell r="B685" t="str">
            <v>ТОО СП "КазГерМунай"</v>
          </cell>
          <cell r="C685" t="str">
            <v>28.14.13.730.002.00.0796.000000000053</v>
          </cell>
          <cell r="D685" t="str">
            <v xml:space="preserve">Кран  </v>
          </cell>
          <cell r="E685" t="str">
            <v>шаровой, стальной, типа КШЗ-86, тип присоединительной резьбы - 3-86, рабочее давление 70 Мпа</v>
          </cell>
          <cell r="F685" t="str">
            <v xml:space="preserve">Кран шаровый 1" ANSI 600Кран шаровый 1"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 </v>
          </cell>
          <cell r="G685" t="str">
            <v>ОТП</v>
          </cell>
          <cell r="H685">
            <v>60</v>
          </cell>
          <cell r="I685">
            <v>430000000</v>
          </cell>
          <cell r="J685" t="str">
            <v>Кызылординская обл. г. Кызылорда, пгт. Тасбугет, ул. Амангельды 100</v>
          </cell>
          <cell r="K685" t="str">
            <v>Ноябрь, декабрь 2016</v>
          </cell>
          <cell r="L685" t="str">
            <v>Кызылординская обл., м/р "Акшабулак", склад "КГМ"</v>
          </cell>
          <cell r="M685" t="str">
            <v>DDP</v>
          </cell>
          <cell r="N685" t="str">
            <v>В течение 90 дней</v>
          </cell>
          <cell r="O685" t="str">
            <v>авансовый платеж-30%, оставшаяся часть в течении 30 рабочих дней с момента подписания акта приема-передачи поставленных товаров</v>
          </cell>
          <cell r="P685" t="str">
            <v>796</v>
          </cell>
          <cell r="Q685" t="str">
            <v>штука</v>
          </cell>
          <cell r="R685">
            <v>25</v>
          </cell>
          <cell r="S685">
            <v>48171.62</v>
          </cell>
          <cell r="T685">
            <v>0</v>
          </cell>
          <cell r="U685">
            <v>0</v>
          </cell>
          <cell r="V685" t="str">
            <v>ТПХ</v>
          </cell>
          <cell r="W685">
            <v>2017</v>
          </cell>
          <cell r="X685" t="str">
            <v>Исключен;</v>
          </cell>
        </row>
        <row r="686">
          <cell r="A686" t="str">
            <v>450 Т</v>
          </cell>
          <cell r="B686" t="str">
            <v>ТОО СП "КазГерМунай"</v>
          </cell>
          <cell r="C686" t="str">
            <v>28.14.13.730.002.00.0796.000000000053</v>
          </cell>
          <cell r="D686" t="str">
            <v xml:space="preserve">Кран  </v>
          </cell>
          <cell r="E686" t="str">
            <v>шаровой, стальной, типа КШЗ-86, тип присоединительной резьбы - 3-86, рабочее давление 70 Мпа</v>
          </cell>
          <cell r="F686" t="str">
            <v>Кран шаровой 3/4"600Кран шаровой 3/4" 600 резбовой</v>
          </cell>
          <cell r="G686" t="str">
            <v>ОТП</v>
          </cell>
          <cell r="H686">
            <v>60</v>
          </cell>
          <cell r="I686">
            <v>430000000</v>
          </cell>
          <cell r="J686" t="str">
            <v>Кызылординская обл. г. Кызылорда, пгт. Тасбугет, ул. Амангельды 100</v>
          </cell>
          <cell r="K686" t="str">
            <v>Ноябрь, декабрь 2016</v>
          </cell>
          <cell r="L686" t="str">
            <v>Кызылординская обл., м/р "Акшабулак", склад "КГМ"</v>
          </cell>
          <cell r="M686" t="str">
            <v>DDP</v>
          </cell>
          <cell r="N686" t="str">
            <v>В течение 90 дней</v>
          </cell>
          <cell r="O686" t="str">
            <v>авансовый платеж-30%, оставшаяся часть в течении 30 рабочих дней с момента подписания акта приема-передачи поставленных товаров</v>
          </cell>
          <cell r="P686" t="str">
            <v>796</v>
          </cell>
          <cell r="Q686" t="str">
            <v>штука</v>
          </cell>
          <cell r="R686">
            <v>20</v>
          </cell>
          <cell r="S686">
            <v>42914.85</v>
          </cell>
          <cell r="T686">
            <v>0</v>
          </cell>
          <cell r="U686">
            <v>0</v>
          </cell>
          <cell r="V686" t="str">
            <v>ТПХ</v>
          </cell>
          <cell r="W686">
            <v>2017</v>
          </cell>
        </row>
        <row r="687">
          <cell r="A687" t="str">
            <v>450-1 Т</v>
          </cell>
          <cell r="B687" t="str">
            <v>ТОО СП "КазГерМунай"</v>
          </cell>
          <cell r="C687" t="str">
            <v>28.14.13.730.002.00.0796.000000000053</v>
          </cell>
          <cell r="D687" t="str">
            <v xml:space="preserve">Кран  </v>
          </cell>
          <cell r="E687" t="str">
            <v>шаровой, стальной, типа КШЗ-86, тип присоединительной резьбы - 3-86, рабочее давление 70 Мпа</v>
          </cell>
          <cell r="F687" t="str">
            <v>Кран шаровой 3/4"600Кран шаровой 3/4" 600 резбовой</v>
          </cell>
          <cell r="G687" t="str">
            <v>ОТП</v>
          </cell>
          <cell r="H687">
            <v>60</v>
          </cell>
          <cell r="I687">
            <v>430000000</v>
          </cell>
          <cell r="J687" t="str">
            <v>Кызылординская обл. г. Кызылорда, пгт. Тасбугет, ул. Амангельды 100</v>
          </cell>
          <cell r="K687" t="str">
            <v>Март, апрель</v>
          </cell>
          <cell r="L687" t="str">
            <v>Кызылординская обл., м/р "Акшабулак", склад "КГМ"</v>
          </cell>
          <cell r="M687" t="str">
            <v>DDP</v>
          </cell>
          <cell r="N687" t="str">
            <v>В течение 90 дней</v>
          </cell>
          <cell r="O687" t="str">
            <v>авансовый платеж-30%, оставшаяся часть в течении 30 рабочих дней с момента подписания акта приема-передачи поставленных товаров</v>
          </cell>
          <cell r="P687" t="str">
            <v>796</v>
          </cell>
          <cell r="Q687" t="str">
            <v>штука</v>
          </cell>
          <cell r="R687">
            <v>10</v>
          </cell>
          <cell r="S687">
            <v>42914.85</v>
          </cell>
          <cell r="T687">
            <v>429148.5</v>
          </cell>
          <cell r="U687">
            <v>480646.32000000007</v>
          </cell>
          <cell r="V687" t="str">
            <v>ТПХ</v>
          </cell>
          <cell r="W687">
            <v>2017</v>
          </cell>
          <cell r="X687" t="str">
            <v>7; 11; 18; 20; 21;</v>
          </cell>
        </row>
        <row r="688">
          <cell r="A688" t="str">
            <v>451 Т</v>
          </cell>
          <cell r="B688" t="str">
            <v>ТОО СП "КазГерМунай"</v>
          </cell>
          <cell r="C688" t="str">
            <v>19.20.26.510.000.01.0168.000000000000</v>
          </cell>
          <cell r="D688" t="str">
            <v>Топливо</v>
          </cell>
          <cell r="E688" t="str">
            <v>дизельное, температура застывания не выше -10°С, плотность при 20 °С не более 860 кг/м3, летнее, ГОСТ 305-82</v>
          </cell>
          <cell r="F688" t="str">
            <v>Дизельное топливо для ДЭСТемпература застывания 0С, не выше, для умеренной климатической зоны при норме -35; Температура помутнения 0С, не выше, для умеренной климатической зоны при норме -25; Температура вспышки, определяемая в закрытом тигле для дизелей общего назначения, 0С, при норме не выше 40; Плотность при 20ºС, кг/м, при норме не более 840.</v>
          </cell>
          <cell r="G688" t="str">
            <v>ОТП</v>
          </cell>
          <cell r="H688">
            <v>0</v>
          </cell>
          <cell r="I688">
            <v>430000000</v>
          </cell>
          <cell r="J688" t="str">
            <v>Кызылординская обл. г. Кызылорда, пгт. Тасбугет, ул. Амангельды 100</v>
          </cell>
          <cell r="K688" t="str">
            <v>Ноябрь, декабрь 2016</v>
          </cell>
          <cell r="L688" t="str">
            <v>Кызылординская обл., м/р "Акшабулак", склад "КГМ"</v>
          </cell>
          <cell r="M688" t="str">
            <v>DDP</v>
          </cell>
          <cell r="N688" t="str">
            <v>В течение 90 дней</v>
          </cell>
          <cell r="O688" t="str">
            <v>авансовый платеж-0%, оставшаяся часть в течении 30 рабочих дней с момента подписания акта приема-передачи поставленных товаров</v>
          </cell>
          <cell r="P688">
            <v>166</v>
          </cell>
          <cell r="Q688" t="str">
            <v>Килограмм</v>
          </cell>
          <cell r="R688">
            <v>200000</v>
          </cell>
          <cell r="S688">
            <v>202</v>
          </cell>
          <cell r="T688">
            <v>40400000</v>
          </cell>
          <cell r="U688">
            <v>45248000.000000007</v>
          </cell>
          <cell r="W688">
            <v>2017</v>
          </cell>
        </row>
        <row r="689">
          <cell r="A689" t="str">
            <v>452 Т</v>
          </cell>
          <cell r="B689" t="str">
            <v>ТОО СП "КазГерМунай"</v>
          </cell>
          <cell r="C689" t="str">
            <v>22.29.29.900.019.00.0006.000000000000</v>
          </cell>
          <cell r="D689" t="str">
            <v xml:space="preserve"> оплётка</v>
          </cell>
          <cell r="E689" t="str">
            <v>из полиамида, для защиты кабеля от механических воздействий</v>
          </cell>
          <cell r="F689" t="str">
            <v>Резиновая оплёткаВнешняя (Серийный Номер: 473887)</v>
          </cell>
          <cell r="G689" t="str">
            <v>ОТП</v>
          </cell>
          <cell r="H689">
            <v>0</v>
          </cell>
          <cell r="I689">
            <v>430000000</v>
          </cell>
          <cell r="J689" t="str">
            <v>Кызылординская обл. г. Кызылорда, пгт. Тасбугет, ул. Амангельды 100</v>
          </cell>
          <cell r="K689" t="str">
            <v>Ноябрь, декабрь 2016</v>
          </cell>
          <cell r="L689" t="str">
            <v>Кызылординская обл., м/р "Акшабулак", склад "КГМ"</v>
          </cell>
          <cell r="M689" t="str">
            <v>DDP</v>
          </cell>
          <cell r="N689" t="str">
            <v>В течение 90 дней</v>
          </cell>
          <cell r="O689" t="str">
            <v>авансовый платеж-0%, оставшаяся часть в течении 30 рабочих дней с момента подписания акта приема-передачи поставленных товаров</v>
          </cell>
          <cell r="P689" t="str">
            <v>796</v>
          </cell>
          <cell r="Q689" t="str">
            <v>штука</v>
          </cell>
          <cell r="R689">
            <v>2</v>
          </cell>
          <cell r="S689">
            <v>503798.80000000005</v>
          </cell>
          <cell r="T689">
            <v>0</v>
          </cell>
          <cell r="U689">
            <v>0</v>
          </cell>
          <cell r="W689">
            <v>2017</v>
          </cell>
        </row>
        <row r="690">
          <cell r="A690" t="str">
            <v>452-1 Т</v>
          </cell>
          <cell r="B690" t="str">
            <v>ТОО СП "КазГерМунай"</v>
          </cell>
          <cell r="C690" t="str">
            <v>22.21.29.300.004.00.0796.000000000000</v>
          </cell>
          <cell r="D690" t="str">
            <v>Крестовина</v>
          </cell>
          <cell r="E690" t="str">
            <v xml:space="preserve">металлопластиковая  </v>
          </cell>
          <cell r="F690" t="str">
            <v>Резиновая оплёткаВнешняя (Серийный Номер: 473887)</v>
          </cell>
          <cell r="G690" t="str">
            <v>ОТП</v>
          </cell>
          <cell r="H690">
            <v>0</v>
          </cell>
          <cell r="I690">
            <v>430000000</v>
          </cell>
          <cell r="J690" t="str">
            <v>Кызылординская обл. г. Кызылорда, пгт. Тасбугет, ул. Амангельды 100</v>
          </cell>
          <cell r="K690" t="str">
            <v>май, июль</v>
          </cell>
          <cell r="L690" t="str">
            <v>Кызылординская обл., м/р "Акшабулак", склад "КГМ"</v>
          </cell>
          <cell r="M690" t="str">
            <v>DDP</v>
          </cell>
          <cell r="N690" t="str">
            <v>В течение 90 дней</v>
          </cell>
          <cell r="O690" t="str">
            <v>авансовый платеж-0%, оставшаяся часть в течении 30 рабочих дней с момента подписания акта приема-передачи поставленных товаров</v>
          </cell>
          <cell r="P690" t="str">
            <v>796</v>
          </cell>
          <cell r="Q690" t="str">
            <v>штука</v>
          </cell>
          <cell r="R690">
            <v>2</v>
          </cell>
          <cell r="S690">
            <v>503798.80000000005</v>
          </cell>
          <cell r="T690">
            <v>1007597.6000000001</v>
          </cell>
          <cell r="U690">
            <v>1128509.3120000002</v>
          </cell>
          <cell r="W690">
            <v>2017</v>
          </cell>
          <cell r="X690" t="str">
            <v>11;</v>
          </cell>
        </row>
        <row r="691">
          <cell r="A691" t="str">
            <v>453 Т</v>
          </cell>
          <cell r="B691" t="str">
            <v>ТОО СП "КазГерМунай"</v>
          </cell>
          <cell r="C691" t="str">
            <v>22.29.29.900.019.00.0006.000000000000</v>
          </cell>
          <cell r="D691" t="str">
            <v xml:space="preserve"> оплётка</v>
          </cell>
          <cell r="E691" t="str">
            <v>из полиамида, для защиты кабеля от механических воздействий</v>
          </cell>
          <cell r="F691" t="str">
            <v>Резиновая оплёткаВнутренняя (Серийный Номер: 473887)</v>
          </cell>
          <cell r="G691" t="str">
            <v>ОТП</v>
          </cell>
          <cell r="H691">
            <v>0</v>
          </cell>
          <cell r="I691">
            <v>430000000</v>
          </cell>
          <cell r="J691" t="str">
            <v>Кызылординская обл. г. Кызылорда, пгт. Тасбугет, ул. Амангельды 100</v>
          </cell>
          <cell r="K691" t="str">
            <v>Ноябрь, декабрь 2016</v>
          </cell>
          <cell r="L691" t="str">
            <v>Кызылординская обл., м/р "Акшабулак", склад "КГМ"</v>
          </cell>
          <cell r="M691" t="str">
            <v>DDP</v>
          </cell>
          <cell r="N691" t="str">
            <v>В течение 90 дней</v>
          </cell>
          <cell r="O691" t="str">
            <v>авансовый платеж-0%, оставшаяся часть в течении 30 рабочих дней с момента подписания акта приема-передачи поставленных товаров</v>
          </cell>
          <cell r="P691" t="str">
            <v>796</v>
          </cell>
          <cell r="Q691" t="str">
            <v>штука</v>
          </cell>
          <cell r="R691">
            <v>2</v>
          </cell>
          <cell r="S691">
            <v>584900.52</v>
          </cell>
          <cell r="T691">
            <v>0</v>
          </cell>
          <cell r="U691">
            <v>0</v>
          </cell>
          <cell r="W691">
            <v>2017</v>
          </cell>
          <cell r="X691" t="str">
            <v>Исключен;</v>
          </cell>
        </row>
        <row r="692">
          <cell r="A692" t="str">
            <v>454 Т</v>
          </cell>
          <cell r="B692" t="str">
            <v>ТОО СП "КазГерМунай"</v>
          </cell>
          <cell r="C692" t="str">
            <v>25.99.29.200.001.00.0796.000000000000</v>
          </cell>
          <cell r="D692" t="str">
            <v>Корзина</v>
          </cell>
          <cell r="E692" t="str">
            <v>транспортировочная, стальная, из сварной решетки, усиленное дно</v>
          </cell>
          <cell r="F692" t="str">
            <v>Корзина для бутылок.Из проволоки, покрытой полиэтиленом. Для бутылей 4×1000 мл. Внутренний диаметр 100 мм. Высота 100 мм.  Кат.№ 9.102 214.</v>
          </cell>
          <cell r="G692" t="str">
            <v>ЦП</v>
          </cell>
          <cell r="H692">
            <v>0</v>
          </cell>
          <cell r="I692">
            <v>430000000</v>
          </cell>
          <cell r="J692" t="str">
            <v>Кызылординская обл. г. Кызылорда, пгт. Тасбугет, ул. Амангельды 100</v>
          </cell>
          <cell r="K692" t="str">
            <v>Ноябрь, декабрь 2016</v>
          </cell>
          <cell r="L692" t="str">
            <v>Кызылординская обл., м/р "Акшабулак", склад "КГМ"</v>
          </cell>
          <cell r="M692" t="str">
            <v>DDP</v>
          </cell>
          <cell r="N692" t="str">
            <v>В течение 90 дней</v>
          </cell>
          <cell r="O692" t="str">
            <v>авансовый платеж-0%, оставшаяся часть в течении 30 рабочих дней с момента подписания акта приема-передачи поставленных товаров</v>
          </cell>
          <cell r="P692" t="str">
            <v>796</v>
          </cell>
          <cell r="Q692" t="str">
            <v>штука</v>
          </cell>
          <cell r="R692">
            <v>2</v>
          </cell>
          <cell r="S692">
            <v>7944.7500000000018</v>
          </cell>
          <cell r="T692">
            <v>0</v>
          </cell>
          <cell r="U692">
            <v>0</v>
          </cell>
          <cell r="W692">
            <v>2017</v>
          </cell>
          <cell r="X692" t="str">
            <v>Исключен;</v>
          </cell>
        </row>
        <row r="693">
          <cell r="A693" t="str">
            <v>455 Т</v>
          </cell>
          <cell r="B693" t="str">
            <v>ТОО СП "КазГерМунай"</v>
          </cell>
          <cell r="C693" t="str">
            <v>25.99.29.200.001.00.0796.000000000000</v>
          </cell>
          <cell r="D693" t="str">
            <v>Корзина</v>
          </cell>
          <cell r="E693" t="str">
            <v>транспортировочная, стальная, из сварной решетки, усиленное дно</v>
          </cell>
          <cell r="F693" t="str">
            <v>Корзина для бутылок.Из проволоки, покрытой полиэтиленом. Для бутылей 6×1000 мл. Внутренний диаметр 100 мм. Высота 100 мм.  Кат.№ 9.102 216.</v>
          </cell>
          <cell r="G693" t="str">
            <v>ЦП</v>
          </cell>
          <cell r="H693">
            <v>0</v>
          </cell>
          <cell r="I693">
            <v>430000000</v>
          </cell>
          <cell r="J693" t="str">
            <v>Кызылординская обл. г. Кызылорда, пгт. Тасбугет, ул. Амангельды 100</v>
          </cell>
          <cell r="K693" t="str">
            <v>Ноябрь, декабрь 2016</v>
          </cell>
          <cell r="L693" t="str">
            <v>Кызылординская обл., м/р "Акшабулак", склад "КГМ"</v>
          </cell>
          <cell r="M693" t="str">
            <v>DDP</v>
          </cell>
          <cell r="N693" t="str">
            <v>В течение 90 дней</v>
          </cell>
          <cell r="O693" t="str">
            <v>авансовый платеж-0%, оставшаяся часть в течении 30 рабочих дней с момента подписания акта приема-передачи поставленных товаров</v>
          </cell>
          <cell r="P693" t="str">
            <v>796</v>
          </cell>
          <cell r="Q693" t="str">
            <v>штука</v>
          </cell>
          <cell r="R693">
            <v>2</v>
          </cell>
          <cell r="S693">
            <v>9389.25</v>
          </cell>
          <cell r="T693">
            <v>0</v>
          </cell>
          <cell r="U693">
            <v>0</v>
          </cell>
          <cell r="W693">
            <v>2017</v>
          </cell>
        </row>
        <row r="694">
          <cell r="A694" t="str">
            <v>455-1 Т</v>
          </cell>
          <cell r="B694" t="str">
            <v>ТОО СП "КазГерМунай"</v>
          </cell>
          <cell r="C694" t="str">
            <v>25.99.29.200.001.00.0796.000000000000</v>
          </cell>
          <cell r="D694" t="str">
            <v>Корзина</v>
          </cell>
          <cell r="E694" t="str">
            <v>транспортировочная, стальная, из сварной решетки, усиленное дно</v>
          </cell>
          <cell r="F694" t="str">
            <v>Корзина для бутылок.Из проволоки, покрытой полиэтиленом. Для бутылей 6×1000 мл. Внутренний диаметр 100 мм. Высота 100 мм.  Кат.№ 9.102 216.</v>
          </cell>
          <cell r="G694" t="str">
            <v>ЭЦПП</v>
          </cell>
          <cell r="H694">
            <v>0</v>
          </cell>
          <cell r="I694">
            <v>430000000</v>
          </cell>
          <cell r="J694" t="str">
            <v>Кызылординская обл. г. Кызылорда, пгт. Тасбугет, ул. Амангельды 100</v>
          </cell>
          <cell r="K694" t="str">
            <v>июль, август</v>
          </cell>
          <cell r="L694" t="str">
            <v>Кызылординская обл., м/р "Акшабулак", склад "КГМ"</v>
          </cell>
          <cell r="M694" t="str">
            <v>DDP</v>
          </cell>
          <cell r="N694" t="str">
            <v>В течение 90 дней</v>
          </cell>
          <cell r="O694" t="str">
            <v>авансовый платеж-0%, оставшаяся часть в течении 30 рабочих дней с момента подписания акта приема-передачи поставленных товаров</v>
          </cell>
          <cell r="P694" t="str">
            <v>796</v>
          </cell>
          <cell r="Q694" t="str">
            <v>штука</v>
          </cell>
          <cell r="R694">
            <v>4</v>
          </cell>
          <cell r="S694">
            <v>17560</v>
          </cell>
          <cell r="T694">
            <v>70240</v>
          </cell>
          <cell r="U694">
            <v>78668.800000000003</v>
          </cell>
          <cell r="W694">
            <v>2017</v>
          </cell>
          <cell r="X694" t="str">
            <v>11;18;19;20;21;</v>
          </cell>
        </row>
        <row r="695">
          <cell r="A695" t="str">
            <v>456 Т</v>
          </cell>
          <cell r="B695" t="str">
            <v>ТОО СП "КазГерМунай"</v>
          </cell>
          <cell r="C695" t="str">
            <v>22.22.14.700.005.00.0796.000000000002</v>
          </cell>
          <cell r="D695" t="str">
            <v>Флаконы</v>
          </cell>
          <cell r="E695" t="str">
            <v>из пластмасс, емкостью от 750 - 1000 мл</v>
          </cell>
          <cell r="F695" t="str">
            <v>Бутылки с широкой горловиной, со шкалой.Полипропилен,автоклавируемые. Соответствуют DIN 13316 и 168. С винтовой крышкой из полипропилена. Объем 1000 мл. Градуировка 100 мл. Внешний диаметр 95 мм. Высота 206 мм. Внутр.диаметр горловины 55 мм. Кат.№ 9.073 034.</v>
          </cell>
          <cell r="G695" t="str">
            <v>ЦП</v>
          </cell>
          <cell r="H695">
            <v>0</v>
          </cell>
          <cell r="I695">
            <v>430000000</v>
          </cell>
          <cell r="J695" t="str">
            <v>Кызылординская обл. г. Кызылорда, пгт. Тасбугет, ул. Амангельды 100</v>
          </cell>
          <cell r="K695" t="str">
            <v>Ноябрь, декабрь 2016</v>
          </cell>
          <cell r="L695" t="str">
            <v>Кызылординская обл., м/р "Акшабулак", склад "КГМ"</v>
          </cell>
          <cell r="M695" t="str">
            <v>DDP</v>
          </cell>
          <cell r="N695" t="str">
            <v>В течение 90 дней</v>
          </cell>
          <cell r="O695" t="str">
            <v>авансовый платеж-0%, оставшаяся часть в течении 30 рабочих дней с момента подписания акта приема-передачи поставленных товаров</v>
          </cell>
          <cell r="P695" t="str">
            <v>796</v>
          </cell>
          <cell r="Q695" t="str">
            <v>штука</v>
          </cell>
          <cell r="R695">
            <v>50</v>
          </cell>
          <cell r="S695">
            <v>5781.8520000000008</v>
          </cell>
          <cell r="T695">
            <v>289092.60000000003</v>
          </cell>
          <cell r="U695">
            <v>323783.71200000006</v>
          </cell>
          <cell r="W695">
            <v>2017</v>
          </cell>
        </row>
        <row r="696">
          <cell r="A696" t="str">
            <v>457 Т</v>
          </cell>
          <cell r="B696" t="str">
            <v>ТОО СП "КазГерМунай"</v>
          </cell>
          <cell r="C696" t="str">
            <v>26.20.40.000.180.00.0796.000000000003</v>
          </cell>
          <cell r="D696" t="str">
            <v>Картридж</v>
          </cell>
          <cell r="E696" t="str">
            <v>Тонерный, Цветной, Magenta</v>
          </cell>
          <cell r="F696" t="str">
            <v>Картридж черныйCC530A (HP CLJ CP2025)</v>
          </cell>
          <cell r="G696" t="str">
            <v>ОТП</v>
          </cell>
          <cell r="H696">
            <v>0</v>
          </cell>
          <cell r="I696">
            <v>430000000</v>
          </cell>
          <cell r="J696" t="str">
            <v>Кызылординская обл. г. Кызылорда, пгт. Тасбугет, ул. Амангельды 100</v>
          </cell>
          <cell r="K696" t="str">
            <v>Ноябрь, декабрь 2016</v>
          </cell>
          <cell r="L696" t="str">
            <v>РК, г. Кызылорда, склад ГУ "КГМ"</v>
          </cell>
          <cell r="M696" t="str">
            <v>DDP</v>
          </cell>
          <cell r="N696" t="str">
            <v>В течение 90 дней</v>
          </cell>
          <cell r="O696" t="str">
            <v>авансовый платеж-0%, оставшаяся часть в течении 30 рабочих дней с момента подписания акта приема-передачи поставленных товаров</v>
          </cell>
          <cell r="P696" t="str">
            <v>796</v>
          </cell>
          <cell r="Q696" t="str">
            <v>штука</v>
          </cell>
          <cell r="R696">
            <v>3</v>
          </cell>
          <cell r="S696">
            <v>53000</v>
          </cell>
          <cell r="T696">
            <v>0</v>
          </cell>
          <cell r="U696">
            <v>0</v>
          </cell>
          <cell r="W696">
            <v>2017</v>
          </cell>
        </row>
        <row r="697">
          <cell r="A697" t="str">
            <v>457-1 Т</v>
          </cell>
          <cell r="B697" t="str">
            <v>ТОО СП "КазГерМунай"</v>
          </cell>
          <cell r="C697" t="str">
            <v>26.20.40.000.180.00.0796.000000000003</v>
          </cell>
          <cell r="D697" t="str">
            <v>Картридж</v>
          </cell>
          <cell r="E697" t="str">
            <v>Тонерный, Цветной, Magenta</v>
          </cell>
          <cell r="F697" t="str">
            <v>Картридж черныйCC530A (HP CLJ CP2025)</v>
          </cell>
          <cell r="G697" t="str">
            <v>ОТП</v>
          </cell>
          <cell r="H697">
            <v>0</v>
          </cell>
          <cell r="I697">
            <v>430000000</v>
          </cell>
          <cell r="J697" t="str">
            <v>Кызылординская обл. г. Кызылорда, пгт. Тасбугет, ул. Амангельды 100</v>
          </cell>
          <cell r="K697" t="str">
            <v>Март, апрель</v>
          </cell>
          <cell r="L697" t="str">
            <v>РК, г. Кызылорда, склад ГУ "КГМ"</v>
          </cell>
          <cell r="M697" t="str">
            <v>DDP</v>
          </cell>
          <cell r="N697" t="str">
            <v>В течение 90 дней</v>
          </cell>
          <cell r="O697" t="str">
            <v>авансовый платеж-0%, оставшаяся часть в течении 30 рабочих дней с момента подписания акта приема-передачи поставленных товаров</v>
          </cell>
          <cell r="P697" t="str">
            <v>796</v>
          </cell>
          <cell r="Q697" t="str">
            <v>штука</v>
          </cell>
          <cell r="R697">
            <v>6</v>
          </cell>
          <cell r="S697">
            <v>53000</v>
          </cell>
          <cell r="T697">
            <v>318000</v>
          </cell>
          <cell r="U697">
            <v>356160.00000000006</v>
          </cell>
          <cell r="W697">
            <v>2017</v>
          </cell>
          <cell r="X697" t="str">
            <v>7; 11; 18; 20; 21;</v>
          </cell>
        </row>
        <row r="698">
          <cell r="A698" t="str">
            <v>458 Т</v>
          </cell>
          <cell r="B698" t="str">
            <v>ТОО СП "КазГерМунай"</v>
          </cell>
          <cell r="C698" t="str">
            <v>26.20.40.000.180.00.0796.000000000003</v>
          </cell>
          <cell r="D698" t="str">
            <v>Картридж</v>
          </cell>
          <cell r="E698" t="str">
            <v>Тонерный, Цветной, Magenta</v>
          </cell>
          <cell r="F698" t="str">
            <v>Картридж пурпурныйCC533A  (HP CLJ CP2025)</v>
          </cell>
          <cell r="G698" t="str">
            <v>ОТП</v>
          </cell>
          <cell r="H698">
            <v>0</v>
          </cell>
          <cell r="I698">
            <v>430000000</v>
          </cell>
          <cell r="J698" t="str">
            <v>Кызылординская обл. г. Кызылорда, пгт. Тасбугет, ул. Амангельды 100</v>
          </cell>
          <cell r="K698" t="str">
            <v>Ноябрь, декабрь 2016</v>
          </cell>
          <cell r="L698" t="str">
            <v>РК, г. Кызылорда, склад ГУ "КГМ"</v>
          </cell>
          <cell r="M698" t="str">
            <v>DDP</v>
          </cell>
          <cell r="N698" t="str">
            <v>В течение 90 дней</v>
          </cell>
          <cell r="O698" t="str">
            <v>авансовый платеж-0%, оставшаяся часть в течении 30 рабочих дней с момента подписания акта приема-передачи поставленных товаров</v>
          </cell>
          <cell r="P698" t="str">
            <v>796</v>
          </cell>
          <cell r="Q698" t="str">
            <v>штука</v>
          </cell>
          <cell r="R698">
            <v>3</v>
          </cell>
          <cell r="S698">
            <v>53000</v>
          </cell>
          <cell r="T698">
            <v>0</v>
          </cell>
          <cell r="U698">
            <v>0</v>
          </cell>
          <cell r="W698">
            <v>2017</v>
          </cell>
        </row>
        <row r="699">
          <cell r="A699" t="str">
            <v>458-1 Т</v>
          </cell>
          <cell r="B699" t="str">
            <v>ТОО СП "КазГерМунай"</v>
          </cell>
          <cell r="C699" t="str">
            <v>26.20.40.000.180.00.0796.000000000003</v>
          </cell>
          <cell r="D699" t="str">
            <v>Картридж</v>
          </cell>
          <cell r="E699" t="str">
            <v>Тонерный, Цветной, Magenta</v>
          </cell>
          <cell r="F699" t="str">
            <v>Картридж пурпурныйCC533A  (HP CLJ CP2025)</v>
          </cell>
          <cell r="G699" t="str">
            <v>ОТП</v>
          </cell>
          <cell r="H699">
            <v>0</v>
          </cell>
          <cell r="I699">
            <v>430000000</v>
          </cell>
          <cell r="J699" t="str">
            <v>Кызылординская обл. г. Кызылорда, пгт. Тасбугет, ул. Амангельды 100</v>
          </cell>
          <cell r="K699" t="str">
            <v>Март, апрель</v>
          </cell>
          <cell r="L699" t="str">
            <v>РК, г. Кызылорда, склад ГУ "КГМ"</v>
          </cell>
          <cell r="M699" t="str">
            <v>DDP</v>
          </cell>
          <cell r="N699" t="str">
            <v>В течение 90 дней</v>
          </cell>
          <cell r="O699" t="str">
            <v>авансовый платеж-0%, оставшаяся часть в течении 30 рабочих дней с момента подписания акта приема-передачи поставленных товаров</v>
          </cell>
          <cell r="P699" t="str">
            <v>796</v>
          </cell>
          <cell r="Q699" t="str">
            <v>штука</v>
          </cell>
          <cell r="R699">
            <v>5</v>
          </cell>
          <cell r="S699">
            <v>53000</v>
          </cell>
          <cell r="T699">
            <v>265000</v>
          </cell>
          <cell r="U699">
            <v>296800</v>
          </cell>
          <cell r="W699">
            <v>2017</v>
          </cell>
          <cell r="X699" t="str">
            <v>11; 18; 20; 21;</v>
          </cell>
        </row>
        <row r="700">
          <cell r="A700" t="str">
            <v>459 Т</v>
          </cell>
          <cell r="B700" t="str">
            <v>ТОО СП "КазГерМунай"</v>
          </cell>
          <cell r="C700" t="str">
            <v>26.20.40.000.180.00.0796.000000000003</v>
          </cell>
          <cell r="D700" t="str">
            <v>Картридж</v>
          </cell>
          <cell r="E700" t="str">
            <v>Тонерный, Цветной, Magenta</v>
          </cell>
          <cell r="F700" t="str">
            <v>Картридж желтыйCC532A  (HP CLJ CP2025)</v>
          </cell>
          <cell r="G700" t="str">
            <v>ОТП</v>
          </cell>
          <cell r="H700">
            <v>0</v>
          </cell>
          <cell r="I700">
            <v>430000000</v>
          </cell>
          <cell r="J700" t="str">
            <v>Кызылординская обл. г. Кызылорда, пгт. Тасбугет, ул. Амангельды 100</v>
          </cell>
          <cell r="K700" t="str">
            <v>Ноябрь, декабрь 2016</v>
          </cell>
          <cell r="L700" t="str">
            <v>РК, г. Кызылорда, склад ГУ "КГМ"</v>
          </cell>
          <cell r="M700" t="str">
            <v>DDP</v>
          </cell>
          <cell r="N700" t="str">
            <v>В течение 90 дней</v>
          </cell>
          <cell r="O700" t="str">
            <v>авансовый платеж-0%, оставшаяся часть в течении 30 рабочих дней с момента подписания акта приема-передачи поставленных товаров</v>
          </cell>
          <cell r="P700" t="str">
            <v>796</v>
          </cell>
          <cell r="Q700" t="str">
            <v>штука</v>
          </cell>
          <cell r="R700">
            <v>3</v>
          </cell>
          <cell r="S700">
            <v>53000</v>
          </cell>
          <cell r="T700">
            <v>0</v>
          </cell>
          <cell r="U700">
            <v>0</v>
          </cell>
          <cell r="W700">
            <v>2017</v>
          </cell>
        </row>
        <row r="701">
          <cell r="A701" t="str">
            <v>459-1 Т</v>
          </cell>
          <cell r="B701" t="str">
            <v>ТОО СП "КазГерМунай"</v>
          </cell>
          <cell r="C701" t="str">
            <v>26.20.40.000.180.00.0796.000000000003</v>
          </cell>
          <cell r="D701" t="str">
            <v>Картридж</v>
          </cell>
          <cell r="E701" t="str">
            <v>Тонерный, Цветной, Magenta</v>
          </cell>
          <cell r="F701" t="str">
            <v>Картридж желтыйCC532A  (HP CLJ CP2025)</v>
          </cell>
          <cell r="G701" t="str">
            <v>ОТП</v>
          </cell>
          <cell r="H701">
            <v>0</v>
          </cell>
          <cell r="I701">
            <v>430000000</v>
          </cell>
          <cell r="J701" t="str">
            <v>Кызылординская обл. г. Кызылорда, пгт. Тасбугет, ул. Амангельды 100</v>
          </cell>
          <cell r="K701" t="str">
            <v>Март, апрель</v>
          </cell>
          <cell r="L701" t="str">
            <v>РК, г. Кызылорда, склад ГУ "КГМ"</v>
          </cell>
          <cell r="M701" t="str">
            <v>DDP</v>
          </cell>
          <cell r="N701" t="str">
            <v>В течение 90 дней</v>
          </cell>
          <cell r="O701" t="str">
            <v>авансовый платеж-0%, оставшаяся часть в течении 30 рабочих дней с момента подписания акта приема-передачи поставленных товаров</v>
          </cell>
          <cell r="P701" t="str">
            <v>796</v>
          </cell>
          <cell r="Q701" t="str">
            <v>штука</v>
          </cell>
          <cell r="R701">
            <v>5</v>
          </cell>
          <cell r="S701">
            <v>53000</v>
          </cell>
          <cell r="T701">
            <v>265000</v>
          </cell>
          <cell r="U701">
            <v>296800</v>
          </cell>
          <cell r="W701">
            <v>2017</v>
          </cell>
          <cell r="X701" t="str">
            <v>11; 18; 20; 21;</v>
          </cell>
        </row>
        <row r="702">
          <cell r="A702" t="str">
            <v>460 Т</v>
          </cell>
          <cell r="B702" t="str">
            <v>ТОО СП "КазГерМунай"</v>
          </cell>
          <cell r="C702" t="str">
            <v>14.12.12.510.000.00.0796.000000000003</v>
          </cell>
          <cell r="D702" t="str">
            <v>Куртка осенняя</v>
          </cell>
          <cell r="E702" t="str">
            <v>мужской, для защиты от производственных загрязнений, из хлопчатобумажной ткани, летний, ГОСТ 27575-87</v>
          </cell>
          <cell r="F702" t="str">
            <v>Куртка осенняяКуртка осенняя с флисовой подкладкой. Водонепроницаемая, тёплая.</v>
          </cell>
          <cell r="G702" t="str">
            <v>ЦП</v>
          </cell>
          <cell r="H702">
            <v>0</v>
          </cell>
          <cell r="I702">
            <v>430000000</v>
          </cell>
          <cell r="J702" t="str">
            <v>Кызылординская обл. г. Кызылорда, пгт. Тасбугет, ул. Амангельды 100</v>
          </cell>
          <cell r="K702" t="str">
            <v>Ноябрь, декабрь 2016</v>
          </cell>
          <cell r="L702" t="str">
            <v>Кызылординская обл., м/р "Акшабулак", склад "КГМ"</v>
          </cell>
          <cell r="M702" t="str">
            <v>DDP</v>
          </cell>
          <cell r="N702" t="str">
            <v>В течение 90 дней</v>
          </cell>
          <cell r="O702" t="str">
            <v>авансовый платеж-0%, оставшаяся часть в течении 30 рабочих дней с момента подписания акта приема-передачи поставленных товаров</v>
          </cell>
          <cell r="P702" t="str">
            <v>796</v>
          </cell>
          <cell r="Q702" t="str">
            <v>штука</v>
          </cell>
          <cell r="R702">
            <v>70</v>
          </cell>
          <cell r="S702">
            <v>12305</v>
          </cell>
          <cell r="T702">
            <v>0</v>
          </cell>
          <cell r="U702">
            <v>0</v>
          </cell>
          <cell r="W702">
            <v>2017</v>
          </cell>
        </row>
        <row r="703">
          <cell r="A703" t="str">
            <v>460-1 Т</v>
          </cell>
          <cell r="B703" t="str">
            <v>ТОО СП "КазГерМунай"</v>
          </cell>
          <cell r="C703" t="str">
            <v>14.12.12.510.000.00.0796.000000000003</v>
          </cell>
          <cell r="D703" t="str">
            <v>Куртка осенняя</v>
          </cell>
          <cell r="E703" t="str">
            <v>мужской, для защиты от производственных загрязнений, из хлопчатобумажной ткани, летний, ГОСТ 27575-87</v>
          </cell>
          <cell r="F703" t="str">
            <v>Куртка осенняяКуртка осенняя с флисовой подкладкой. Водонепроницаемая, тёплая.</v>
          </cell>
          <cell r="G703" t="str">
            <v>ЦП</v>
          </cell>
          <cell r="H703">
            <v>60</v>
          </cell>
          <cell r="I703">
            <v>430000000</v>
          </cell>
          <cell r="J703" t="str">
            <v>Кызылординская обл. г. Кызылорда, пгт. Тасбугет, ул. Амангельды 100</v>
          </cell>
          <cell r="K703" t="str">
            <v>Февраль, Март</v>
          </cell>
          <cell r="L703" t="str">
            <v>Кызылординская обл., м/р "Акшабулак", склад "КГМ"</v>
          </cell>
          <cell r="M703" t="str">
            <v>DDP</v>
          </cell>
          <cell r="N703" t="str">
            <v>В течение 90 дней</v>
          </cell>
          <cell r="O703" t="str">
            <v>авансовый платеж-30%, оставшаяся часть в течении 30 рабочих дней с момента подписания акта приема-передачи поставленных товаров</v>
          </cell>
          <cell r="P703" t="str">
            <v>796</v>
          </cell>
          <cell r="Q703" t="str">
            <v>штука</v>
          </cell>
          <cell r="R703">
            <v>70</v>
          </cell>
          <cell r="S703">
            <v>12305</v>
          </cell>
          <cell r="T703">
            <v>0</v>
          </cell>
          <cell r="U703">
            <v>0</v>
          </cell>
          <cell r="V703" t="str">
            <v>ТПХ</v>
          </cell>
          <cell r="W703">
            <v>2017</v>
          </cell>
          <cell r="X703" t="str">
            <v>8; 11; 15; 22;</v>
          </cell>
        </row>
        <row r="704">
          <cell r="A704" t="str">
            <v>460-2 Т</v>
          </cell>
          <cell r="B704" t="str">
            <v>ТОО СП "КазГерМунай"</v>
          </cell>
          <cell r="C704" t="str">
            <v>14.12.12.510.000.00.0796.000000000003</v>
          </cell>
          <cell r="D704" t="str">
            <v>Куртка осенняя</v>
          </cell>
          <cell r="E704" t="str">
            <v>мужской, для защиты от производственных загрязнений, из хлопчатобумажной ткани, летний, ГОСТ 27575-87</v>
          </cell>
          <cell r="F704" t="str">
            <v>Куртка осенняяКуртка осенняя с флисовой подкладкой. Водонепроницаемая, тёплая.</v>
          </cell>
          <cell r="G704" t="str">
            <v>ЦП</v>
          </cell>
          <cell r="H704">
            <v>0</v>
          </cell>
          <cell r="I704">
            <v>430000000</v>
          </cell>
          <cell r="J704" t="str">
            <v>Кызылординская обл. г. Кызылорда, пгт. Тасбугет, ул. Амангельды 100</v>
          </cell>
          <cell r="K704" t="str">
            <v>Февраль, Март</v>
          </cell>
          <cell r="L704" t="str">
            <v>Кызылординская обл., м/р "Акшабулак", склад "КГМ"</v>
          </cell>
          <cell r="M704" t="str">
            <v>DDP</v>
          </cell>
          <cell r="N704" t="str">
            <v>В течение 90 дней</v>
          </cell>
          <cell r="O704" t="str">
            <v>авансовый платеж-0%, оставшаяся часть в течении 30 рабочих дней с момента подписания акта приема-передачи поставленных товаров</v>
          </cell>
          <cell r="P704" t="str">
            <v>796</v>
          </cell>
          <cell r="Q704" t="str">
            <v>штука</v>
          </cell>
          <cell r="R704">
            <v>70</v>
          </cell>
          <cell r="S704">
            <v>12305</v>
          </cell>
          <cell r="T704">
            <v>861350</v>
          </cell>
          <cell r="U704">
            <v>964712.00000000012</v>
          </cell>
          <cell r="W704">
            <v>2017</v>
          </cell>
          <cell r="X704" t="str">
            <v>8; 15; 22;</v>
          </cell>
        </row>
        <row r="705">
          <cell r="A705" t="str">
            <v>461 Т</v>
          </cell>
          <cell r="B705" t="str">
            <v>ТОО СП "КазГерМунай"</v>
          </cell>
          <cell r="C705" t="str">
            <v>20.59.55.900.001.00.0796.000000000000</v>
          </cell>
          <cell r="D705" t="str">
            <v>Жидкость для удаления гидрофобизирующих веществ</v>
          </cell>
          <cell r="E705" t="str">
            <v>жидкий растворитель, объем тары 1 литр</v>
          </cell>
          <cell r="F705" t="str">
            <v>РастворительHORIBA S-316 for IR spectroscopy. tetrachlorohexafluorobutane CAS No 28107-59-7 EINECS No 248-847-7 C4Cl4F6 Package in bottles (1 bottle=1,5кг)</v>
          </cell>
          <cell r="G705" t="str">
            <v>ОТП</v>
          </cell>
          <cell r="H705">
            <v>0</v>
          </cell>
          <cell r="I705">
            <v>430000000</v>
          </cell>
          <cell r="J705" t="str">
            <v>Кызылординская обл. г. Кызылорда, пгт. Тасбугет, ул. Амангельды 100</v>
          </cell>
          <cell r="K705" t="str">
            <v>Ноябрь, декабрь 2016</v>
          </cell>
          <cell r="L705" t="str">
            <v>Кызылординская обл., м/р "Акшабулак", склад "КГМ"</v>
          </cell>
          <cell r="M705" t="str">
            <v>DDP</v>
          </cell>
          <cell r="N705" t="str">
            <v>В течение 90 дней</v>
          </cell>
          <cell r="O705" t="str">
            <v>авансовый платеж-0%, оставшаяся часть в течении 30 рабочих дней с момента подписания акта приема-передачи поставленных товаров</v>
          </cell>
          <cell r="P705">
            <v>868</v>
          </cell>
          <cell r="Q705" t="str">
            <v>Бутылка</v>
          </cell>
          <cell r="R705">
            <v>20</v>
          </cell>
          <cell r="S705">
            <v>513600.00000000006</v>
          </cell>
          <cell r="T705">
            <v>0</v>
          </cell>
          <cell r="U705">
            <v>0</v>
          </cell>
          <cell r="W705">
            <v>2017</v>
          </cell>
        </row>
        <row r="706">
          <cell r="A706" t="str">
            <v>461-1 Т</v>
          </cell>
          <cell r="B706" t="str">
            <v>ТОО СП "КазГерМунай"</v>
          </cell>
          <cell r="C706" t="str">
            <v>20.59.55.900.001.00.0796.000000000000</v>
          </cell>
          <cell r="D706" t="str">
            <v>Жидкость для удаления гидрофобизирующих веществ</v>
          </cell>
          <cell r="E706" t="str">
            <v>жидкий растворитель, объем тары 1 литр</v>
          </cell>
          <cell r="F706" t="str">
            <v>Растворитель HORIBA S-316 for IR spectroscopy. tetrachlorohexafluorobutane CAS No 28107-59-7 EINECS No 248-847-7 C4Cl4F6 Package in bottles (1 bottle=1,5кг)</v>
          </cell>
          <cell r="G706" t="str">
            <v>ОТП</v>
          </cell>
          <cell r="H706">
            <v>0</v>
          </cell>
          <cell r="I706">
            <v>430000000</v>
          </cell>
          <cell r="J706" t="str">
            <v>Кызылординская обл. г. Кызылорда, пгт. Тасбугет, ул. Амангельды 100</v>
          </cell>
          <cell r="K706" t="str">
            <v>Март, апрель</v>
          </cell>
          <cell r="L706" t="str">
            <v>Кызылординская обл., м/р "Акшабулак", склад "КГМ"</v>
          </cell>
          <cell r="M706" t="str">
            <v>DDP</v>
          </cell>
          <cell r="N706" t="str">
            <v>В течение 90 дней</v>
          </cell>
          <cell r="O706" t="str">
            <v>авансовый платеж-0%, оставшаяся часть в течении 30 рабочих дней с момента подписания акта приема-передачи поставленных товаров</v>
          </cell>
          <cell r="P706">
            <v>868</v>
          </cell>
          <cell r="Q706" t="str">
            <v>Бутылка</v>
          </cell>
          <cell r="R706">
            <v>40</v>
          </cell>
          <cell r="S706">
            <v>400000</v>
          </cell>
          <cell r="T706">
            <v>16000000</v>
          </cell>
          <cell r="U706">
            <v>17920000</v>
          </cell>
          <cell r="W706">
            <v>2017</v>
          </cell>
          <cell r="X706" t="str">
            <v>11; 18; 19; 20; 21;
(доп.объем в соответствии с пп.4 п.133)</v>
          </cell>
        </row>
        <row r="707">
          <cell r="A707" t="str">
            <v>462 Т</v>
          </cell>
          <cell r="B707" t="str">
            <v>ТОО СП "КазГерМунай"</v>
          </cell>
          <cell r="C707" t="str">
            <v>27.40.11.000.000.00.0796.000000000000</v>
          </cell>
          <cell r="D707" t="str">
            <v>Лампа направленного света</v>
          </cell>
          <cell r="E707" t="str">
            <v>герметичная</v>
          </cell>
          <cell r="F707" t="str">
            <v>Лампа энергосберегающаяВ форме спирали. Цвет теплый белый,  65 W Е40</v>
          </cell>
          <cell r="G707" t="str">
            <v>ОТП</v>
          </cell>
          <cell r="H707">
            <v>0</v>
          </cell>
          <cell r="I707">
            <v>430000000</v>
          </cell>
          <cell r="J707" t="str">
            <v>Кызылординская обл. г. Кызылорда, пгт. Тасбугет, ул. Амангельды 100</v>
          </cell>
          <cell r="K707" t="str">
            <v>Ноябрь, декабрь 2016</v>
          </cell>
          <cell r="L707" t="str">
            <v>Кызылординская обл., м/р "Акшабулак", склад "КГМ"</v>
          </cell>
          <cell r="M707" t="str">
            <v>DDP</v>
          </cell>
          <cell r="N707" t="str">
            <v>В течение 90 дней</v>
          </cell>
          <cell r="O707" t="str">
            <v>авансовый платеж-0%, оставшаяся часть в течении 30 рабочих дней с момента подписания акта приема-передачи поставленных товаров</v>
          </cell>
          <cell r="P707" t="str">
            <v>796</v>
          </cell>
          <cell r="Q707" t="str">
            <v>штука</v>
          </cell>
          <cell r="R707">
            <v>50</v>
          </cell>
          <cell r="S707">
            <v>930.90000000000009</v>
          </cell>
          <cell r="T707">
            <v>0</v>
          </cell>
          <cell r="U707">
            <v>0</v>
          </cell>
          <cell r="W707">
            <v>2017</v>
          </cell>
        </row>
        <row r="708">
          <cell r="A708" t="str">
            <v>462-1 Т</v>
          </cell>
          <cell r="B708" t="str">
            <v>ТОО СП "КазГерМунай"</v>
          </cell>
          <cell r="C708" t="str">
            <v>27.40.11.000.000.00.0796.000000000000</v>
          </cell>
          <cell r="D708" t="str">
            <v>Лампа направленного света</v>
          </cell>
          <cell r="E708" t="str">
            <v>герметичная</v>
          </cell>
          <cell r="F708" t="str">
            <v>Лампа энергосберегающаяВ форме спирали. Цвет теплый белый,  65 W Е40</v>
          </cell>
          <cell r="G708" t="str">
            <v>ЦП</v>
          </cell>
          <cell r="H708">
            <v>0</v>
          </cell>
          <cell r="I708">
            <v>430000000</v>
          </cell>
          <cell r="J708" t="str">
            <v>Кызылординская обл. г. Кызылорда, пгт. Тасбугет, ул. Амангельды 100</v>
          </cell>
          <cell r="K708" t="str">
            <v>Ноябрь, декабрь 2016</v>
          </cell>
          <cell r="L708" t="str">
            <v>Кызылординская обл., м/р "Акшабулак", склад "КГМ"</v>
          </cell>
          <cell r="M708" t="str">
            <v>DDP</v>
          </cell>
          <cell r="N708" t="str">
            <v>В течение 90 дней</v>
          </cell>
          <cell r="O708" t="str">
            <v>авансовый платеж-0%, оставшаяся часть в течении 30 рабочих дней с момента подписания акта приема-передачи поставленных товаров</v>
          </cell>
          <cell r="P708" t="str">
            <v>796</v>
          </cell>
          <cell r="Q708" t="str">
            <v>штука</v>
          </cell>
          <cell r="R708">
            <v>50</v>
          </cell>
          <cell r="S708">
            <v>930.90000000000009</v>
          </cell>
          <cell r="T708">
            <v>0</v>
          </cell>
          <cell r="U708">
            <v>0</v>
          </cell>
          <cell r="W708">
            <v>2017</v>
          </cell>
          <cell r="X708" t="str">
            <v>7;</v>
          </cell>
        </row>
        <row r="709">
          <cell r="A709" t="str">
            <v>462-2 Т</v>
          </cell>
          <cell r="B709" t="str">
            <v>ТОО СП "КазГерМунай"</v>
          </cell>
          <cell r="C709" t="str">
            <v>27.40.11.000.000.00.0796.000000000000</v>
          </cell>
          <cell r="D709" t="str">
            <v>Лампа направленного света</v>
          </cell>
          <cell r="E709" t="str">
            <v>герметичная</v>
          </cell>
          <cell r="F709" t="str">
            <v>Лампа энергосберегающаяВ форме спирали. Цвет теплый белый,  65 W Е40</v>
          </cell>
          <cell r="G709" t="str">
            <v>ЦП</v>
          </cell>
          <cell r="H709">
            <v>0</v>
          </cell>
          <cell r="I709">
            <v>430000000</v>
          </cell>
          <cell r="J709" t="str">
            <v>Кызылординская обл. г. Кызылорда, пгт. Тасбугет, ул. Амангельды 100</v>
          </cell>
          <cell r="K709" t="str">
            <v>Март, апрель</v>
          </cell>
          <cell r="L709" t="str">
            <v>Кызылординская обл., м/р "Акшабулак", склад "КГМ"</v>
          </cell>
          <cell r="M709" t="str">
            <v>DDP</v>
          </cell>
          <cell r="N709" t="str">
            <v>В течение 90 дней</v>
          </cell>
          <cell r="O709" t="str">
            <v>авансовый платеж-0%, оставшаяся часть в течении 30 рабочих дней с момента подписания акта приема-передачи поставленных товаров</v>
          </cell>
          <cell r="P709" t="str">
            <v>796</v>
          </cell>
          <cell r="Q709" t="str">
            <v>штука</v>
          </cell>
          <cell r="R709">
            <v>50</v>
          </cell>
          <cell r="S709">
            <v>3500</v>
          </cell>
          <cell r="T709">
            <v>0</v>
          </cell>
          <cell r="U709">
            <v>0</v>
          </cell>
          <cell r="W709">
            <v>2017</v>
          </cell>
          <cell r="X709" t="str">
            <v>исключена</v>
          </cell>
        </row>
        <row r="710">
          <cell r="A710" t="str">
            <v>463 Т</v>
          </cell>
          <cell r="B710" t="str">
            <v>ТОО СП "КазГерМунай"</v>
          </cell>
          <cell r="C710" t="str">
            <v>27.40.11.000.000.00.0796.000000000000</v>
          </cell>
          <cell r="D710" t="str">
            <v>Лампа направленного света</v>
          </cell>
          <cell r="E710" t="str">
            <v>герметичная</v>
          </cell>
          <cell r="F710" t="str">
            <v xml:space="preserve">Лампа люминесцентная    230V 50 Hz, 18W </v>
          </cell>
          <cell r="G710" t="str">
            <v>ОТП</v>
          </cell>
          <cell r="H710">
            <v>0</v>
          </cell>
          <cell r="I710">
            <v>430000000</v>
          </cell>
          <cell r="J710" t="str">
            <v>Кызылординская обл. г. Кызылорда, пгт. Тасбугет, ул. Амангельды 100</v>
          </cell>
          <cell r="K710" t="str">
            <v>Ноябрь, декабрь 2016</v>
          </cell>
          <cell r="L710" t="str">
            <v>Кызылординская обл., м/р "Акшабулак", склад "КГМ"</v>
          </cell>
          <cell r="M710" t="str">
            <v>DDP</v>
          </cell>
          <cell r="N710" t="str">
            <v>В течение 90 дней</v>
          </cell>
          <cell r="O710" t="str">
            <v>авансовый платеж-0%, оставшаяся часть в течении 30 рабочих дней с момента подписания акта приема-передачи поставленных товаров</v>
          </cell>
          <cell r="P710" t="str">
            <v>796</v>
          </cell>
          <cell r="Q710" t="str">
            <v>штука</v>
          </cell>
          <cell r="R710">
            <v>250</v>
          </cell>
          <cell r="S710">
            <v>130.54000000000002</v>
          </cell>
          <cell r="T710">
            <v>0</v>
          </cell>
          <cell r="U710">
            <v>0</v>
          </cell>
          <cell r="W710">
            <v>2017</v>
          </cell>
        </row>
        <row r="711">
          <cell r="A711" t="str">
            <v>463-1 Т</v>
          </cell>
          <cell r="B711" t="str">
            <v>ТОО СП "КазГерМунай"</v>
          </cell>
          <cell r="C711" t="str">
            <v>27.40.11.000.000.00.0796.000000000000</v>
          </cell>
          <cell r="D711" t="str">
            <v>Лампа направленного света</v>
          </cell>
          <cell r="E711" t="str">
            <v>герметичная</v>
          </cell>
          <cell r="F711" t="str">
            <v xml:space="preserve">Лампа люминесцентная    230V 50 Hz, 18W </v>
          </cell>
          <cell r="G711" t="str">
            <v>ЦП</v>
          </cell>
          <cell r="H711">
            <v>0</v>
          </cell>
          <cell r="I711">
            <v>430000000</v>
          </cell>
          <cell r="J711" t="str">
            <v>Кызылординская обл. г. Кызылорда, пгт. Тасбугет, ул. Амангельды 100</v>
          </cell>
          <cell r="K711" t="str">
            <v>Ноябрь, декабрь 2016</v>
          </cell>
          <cell r="L711" t="str">
            <v>Кызылординская обл., м/р "Акшабулак", склад "КГМ"</v>
          </cell>
          <cell r="M711" t="str">
            <v>DDP</v>
          </cell>
          <cell r="N711" t="str">
            <v>В течение 90 дней</v>
          </cell>
          <cell r="O711" t="str">
            <v>авансовый платеж-0%, оставшаяся часть в течении 30 рабочих дней с момента подписания акта приема-передачи поставленных товаров</v>
          </cell>
          <cell r="P711" t="str">
            <v>796</v>
          </cell>
          <cell r="Q711" t="str">
            <v>штука</v>
          </cell>
          <cell r="R711">
            <v>250</v>
          </cell>
          <cell r="S711">
            <v>130.54000000000002</v>
          </cell>
          <cell r="T711">
            <v>0</v>
          </cell>
          <cell r="U711">
            <v>0</v>
          </cell>
          <cell r="W711">
            <v>2017</v>
          </cell>
          <cell r="X711" t="str">
            <v>Исключен;</v>
          </cell>
        </row>
        <row r="712">
          <cell r="A712" t="str">
            <v>464 Т</v>
          </cell>
          <cell r="B712" t="str">
            <v>ТОО СП "КазГерМунай"</v>
          </cell>
          <cell r="C712" t="str">
            <v>27.40.11.000.000.00.0796.000000000000</v>
          </cell>
          <cell r="D712" t="str">
            <v>Лампа направленного света</v>
          </cell>
          <cell r="E712" t="str">
            <v>герметичная</v>
          </cell>
          <cell r="F712" t="str">
            <v>Лампа люминесцентная  Одноштыревая, Philips, тип TL-X-XL 40W/33</v>
          </cell>
          <cell r="G712" t="str">
            <v>ОТП</v>
          </cell>
          <cell r="H712">
            <v>0</v>
          </cell>
          <cell r="I712">
            <v>430000000</v>
          </cell>
          <cell r="J712" t="str">
            <v>Кызылординская обл. г. Кызылорда, пгт. Тасбугет, ул. Амангельды 100</v>
          </cell>
          <cell r="K712" t="str">
            <v>Ноябрь, декабрь 2016</v>
          </cell>
          <cell r="L712" t="str">
            <v>Кызылординская обл., м/р "Акшабулак", склад "КГМ"</v>
          </cell>
          <cell r="M712" t="str">
            <v>DDP</v>
          </cell>
          <cell r="N712" t="str">
            <v>В течение 90 дней</v>
          </cell>
          <cell r="O712" t="str">
            <v>авансовый платеж-0%, оставшаяся часть в течении 30 рабочих дней с момента подписания акта приема-передачи поставленных товаров</v>
          </cell>
          <cell r="P712" t="str">
            <v>796</v>
          </cell>
          <cell r="Q712" t="str">
            <v>штука</v>
          </cell>
          <cell r="R712">
            <v>100</v>
          </cell>
          <cell r="S712">
            <v>1070</v>
          </cell>
          <cell r="T712">
            <v>0</v>
          </cell>
          <cell r="U712">
            <v>0</v>
          </cell>
          <cell r="W712">
            <v>2017</v>
          </cell>
        </row>
        <row r="713">
          <cell r="A713" t="str">
            <v>464-1 Т</v>
          </cell>
          <cell r="B713" t="str">
            <v>ТОО СП "КазГерМунай"</v>
          </cell>
          <cell r="C713" t="str">
            <v>27.40.11.000.000.00.0796.000000000000</v>
          </cell>
          <cell r="D713" t="str">
            <v>Лампа направленного света</v>
          </cell>
          <cell r="E713" t="str">
            <v>герметичная</v>
          </cell>
          <cell r="F713" t="str">
            <v>Лампа люминесцентная  Одноштыревая, Philips, тип TL-X-XL 40W/33</v>
          </cell>
          <cell r="G713" t="str">
            <v>ЦП</v>
          </cell>
          <cell r="H713">
            <v>0</v>
          </cell>
          <cell r="I713">
            <v>430000000</v>
          </cell>
          <cell r="J713" t="str">
            <v>Кызылординская обл. г. Кызылорда, пгт. Тасбугет, ул. Амангельды 100</v>
          </cell>
          <cell r="K713" t="str">
            <v>Ноябрь, декабрь 2016</v>
          </cell>
          <cell r="L713" t="str">
            <v>Кызылординская обл., м/р "Акшабулак", склад "КГМ"</v>
          </cell>
          <cell r="M713" t="str">
            <v>DDP</v>
          </cell>
          <cell r="N713" t="str">
            <v>В течение 90 дней</v>
          </cell>
          <cell r="O713" t="str">
            <v>авансовый платеж-0%, оставшаяся часть в течении 30 рабочих дней с момента подписания акта приема-передачи поставленных товаров</v>
          </cell>
          <cell r="P713" t="str">
            <v>796</v>
          </cell>
          <cell r="Q713" t="str">
            <v>штука</v>
          </cell>
          <cell r="R713">
            <v>100</v>
          </cell>
          <cell r="S713">
            <v>1070</v>
          </cell>
          <cell r="T713">
            <v>0</v>
          </cell>
          <cell r="U713">
            <v>0</v>
          </cell>
          <cell r="W713">
            <v>2017</v>
          </cell>
          <cell r="X713" t="str">
            <v>7;</v>
          </cell>
        </row>
        <row r="714">
          <cell r="A714" t="str">
            <v>464-2 Т</v>
          </cell>
          <cell r="B714" t="str">
            <v>ТОО СП "КазГерМунай"</v>
          </cell>
          <cell r="C714" t="str">
            <v>27.40.11.000.000.00.0796.000000000000</v>
          </cell>
          <cell r="D714" t="str">
            <v>Лампа направленного света</v>
          </cell>
          <cell r="E714" t="str">
            <v>герметичная</v>
          </cell>
          <cell r="F714" t="str">
            <v>Лампа люминесцентная  Одноштыревая, Philips, тип TL-X-XL 40W/33</v>
          </cell>
          <cell r="G714" t="str">
            <v>ЦП</v>
          </cell>
          <cell r="H714">
            <v>0</v>
          </cell>
          <cell r="I714">
            <v>430000000</v>
          </cell>
          <cell r="J714" t="str">
            <v>Кызылординская обл. г. Кызылорда, пгт. Тасбугет, ул. Амангельды 100</v>
          </cell>
          <cell r="K714" t="str">
            <v>Март, апрель</v>
          </cell>
          <cell r="L714" t="str">
            <v>Кызылординская обл., м/р "Акшабулак", склад "КГМ"</v>
          </cell>
          <cell r="M714" t="str">
            <v>DDP</v>
          </cell>
          <cell r="N714" t="str">
            <v>В течение 90 дней</v>
          </cell>
          <cell r="O714" t="str">
            <v>авансовый платеж-0%, оставшаяся часть в течении 30 рабочих дней с момента подписания акта приема-передачи поставленных товаров</v>
          </cell>
          <cell r="P714" t="str">
            <v>796</v>
          </cell>
          <cell r="Q714" t="str">
            <v>штука</v>
          </cell>
          <cell r="R714">
            <v>50</v>
          </cell>
          <cell r="S714">
            <v>1070</v>
          </cell>
          <cell r="T714">
            <v>0</v>
          </cell>
          <cell r="U714">
            <v>0</v>
          </cell>
          <cell r="W714">
            <v>2017</v>
          </cell>
          <cell r="X714" t="str">
            <v>11; 18; 20; 21;</v>
          </cell>
        </row>
        <row r="715">
          <cell r="A715" t="str">
            <v>464-3 Т</v>
          </cell>
          <cell r="B715" t="str">
            <v>ТОО СП "КазГерМунай"</v>
          </cell>
          <cell r="C715" t="str">
            <v>27.40.11.000.000.00.0796.000000000000</v>
          </cell>
          <cell r="D715" t="str">
            <v>Лампа направленного света</v>
          </cell>
          <cell r="E715" t="str">
            <v>герметичная</v>
          </cell>
          <cell r="F715" t="str">
            <v>Лампа люминесцентная  Одноштыревая, Philips, тип TL-X-XL 40W/33</v>
          </cell>
          <cell r="G715" t="str">
            <v>ЭЦПП</v>
          </cell>
          <cell r="H715">
            <v>0</v>
          </cell>
          <cell r="I715">
            <v>430000000</v>
          </cell>
          <cell r="J715" t="str">
            <v>Кызылординская обл. г. Кызылорда, пгт. Тасбугет, ул. Амангельды 100</v>
          </cell>
          <cell r="K715" t="str">
            <v>июль, август</v>
          </cell>
          <cell r="L715" t="str">
            <v>Кызылординская обл., м/р "Акшабулак", склад "КГМ"</v>
          </cell>
          <cell r="M715" t="str">
            <v>DDP</v>
          </cell>
          <cell r="N715" t="str">
            <v>В течение 90 дней</v>
          </cell>
          <cell r="O715" t="str">
            <v>авансовый платеж-0%, оставшаяся часть в течении 30 рабочих дней с момента подписания акта приема-передачи поставленных товаров</v>
          </cell>
          <cell r="P715" t="str">
            <v>796</v>
          </cell>
          <cell r="Q715" t="str">
            <v>штука</v>
          </cell>
          <cell r="R715">
            <v>50</v>
          </cell>
          <cell r="S715">
            <v>10109</v>
          </cell>
          <cell r="T715">
            <v>505450</v>
          </cell>
          <cell r="U715">
            <v>566104</v>
          </cell>
          <cell r="W715">
            <v>2017</v>
          </cell>
          <cell r="X715" t="str">
            <v>11; 19; 20; 21;</v>
          </cell>
        </row>
        <row r="716">
          <cell r="A716" t="str">
            <v>465 Т</v>
          </cell>
          <cell r="B716" t="str">
            <v>ТОО СП "КазГерМунай"</v>
          </cell>
          <cell r="C716" t="str">
            <v>27.40.11.000.000.00.0796.000000000000</v>
          </cell>
          <cell r="D716" t="str">
            <v>Лампа направленного света</v>
          </cell>
          <cell r="E716" t="str">
            <v>герметичная</v>
          </cell>
          <cell r="F716" t="str">
            <v xml:space="preserve">ЛампаЛампа натриевая OSRAM NAV-T 250W E40 или PHILIPS SON_T 250W E40                                                                        </v>
          </cell>
          <cell r="G716" t="str">
            <v>ОТП</v>
          </cell>
          <cell r="H716">
            <v>0</v>
          </cell>
          <cell r="I716">
            <v>430000000</v>
          </cell>
          <cell r="J716" t="str">
            <v>Кызылординская обл. г. Кызылорда, пгт. Тасбугет, ул. Амангельды 100</v>
          </cell>
          <cell r="K716" t="str">
            <v>Ноябрь, декабрь 2016</v>
          </cell>
          <cell r="L716" t="str">
            <v>Кызылординская обл., м/р "Акшабулак", склад "КГМ"</v>
          </cell>
          <cell r="M716" t="str">
            <v>DDP</v>
          </cell>
          <cell r="N716" t="str">
            <v>В течение 90 дней</v>
          </cell>
          <cell r="O716" t="str">
            <v>авансовый платеж-0%, оставшаяся часть в течении 30 рабочих дней с момента подписания акта приема-передачи поставленных товаров</v>
          </cell>
          <cell r="P716" t="str">
            <v>796</v>
          </cell>
          <cell r="Q716" t="str">
            <v>штука</v>
          </cell>
          <cell r="R716">
            <v>99</v>
          </cell>
          <cell r="S716">
            <v>1504.42</v>
          </cell>
          <cell r="T716">
            <v>0</v>
          </cell>
          <cell r="U716">
            <v>0</v>
          </cell>
          <cell r="W716">
            <v>2017</v>
          </cell>
        </row>
        <row r="717">
          <cell r="A717" t="str">
            <v>465-1 Т</v>
          </cell>
          <cell r="B717" t="str">
            <v>ТОО СП "КазГерМунай"</v>
          </cell>
          <cell r="C717" t="str">
            <v>27.40.11.000.000.00.0796.000000000000</v>
          </cell>
          <cell r="D717" t="str">
            <v>Лампа направленного света</v>
          </cell>
          <cell r="E717" t="str">
            <v>герметичная</v>
          </cell>
          <cell r="F717" t="str">
            <v xml:space="preserve">ЛампаЛампа натриевая OSRAM NAV-T 250W E40 или PHILIPS SON_T 250W E40                                                                        </v>
          </cell>
          <cell r="G717" t="str">
            <v>ЦП</v>
          </cell>
          <cell r="H717">
            <v>0</v>
          </cell>
          <cell r="I717">
            <v>430000000</v>
          </cell>
          <cell r="J717" t="str">
            <v>Кызылординская обл. г. Кызылорда, пгт. Тасбугет, ул. Амангельды 100</v>
          </cell>
          <cell r="K717" t="str">
            <v>Ноябрь, декабрь 2016</v>
          </cell>
          <cell r="L717" t="str">
            <v>Кызылординская обл., м/р "Акшабулак", склад "КГМ"</v>
          </cell>
          <cell r="M717" t="str">
            <v>DDP</v>
          </cell>
          <cell r="N717" t="str">
            <v>В течение 90 дней</v>
          </cell>
          <cell r="O717" t="str">
            <v>авансовый платеж-0%, оставшаяся часть в течении 30 рабочих дней с момента подписания акта приема-передачи поставленных товаров</v>
          </cell>
          <cell r="P717" t="str">
            <v>796</v>
          </cell>
          <cell r="Q717" t="str">
            <v>штука</v>
          </cell>
          <cell r="R717">
            <v>99</v>
          </cell>
          <cell r="S717">
            <v>1504.42</v>
          </cell>
          <cell r="T717">
            <v>0</v>
          </cell>
          <cell r="U717">
            <v>0</v>
          </cell>
          <cell r="W717">
            <v>2017</v>
          </cell>
          <cell r="X717" t="str">
            <v>7;</v>
          </cell>
        </row>
        <row r="718">
          <cell r="A718" t="str">
            <v>465-2 Т</v>
          </cell>
          <cell r="B718" t="str">
            <v>ТОО СП "КазГерМунай"</v>
          </cell>
          <cell r="C718" t="str">
            <v>27.40.11.000.000.00.0796.000000000000</v>
          </cell>
          <cell r="D718" t="str">
            <v>Лампа направленного света</v>
          </cell>
          <cell r="E718" t="str">
            <v>герметичная</v>
          </cell>
          <cell r="F718" t="str">
            <v xml:space="preserve">ЛампаЛампа натриевая OSRAM NAV-T 250W E40 или PHILIPS SON_T 250W E40                                                                        </v>
          </cell>
          <cell r="G718" t="str">
            <v>ЦП</v>
          </cell>
          <cell r="H718">
            <v>0</v>
          </cell>
          <cell r="I718">
            <v>430000000</v>
          </cell>
          <cell r="J718" t="str">
            <v>Кызылординская обл. г. Кызылорда, пгт. Тасбугет, ул. Амангельды 100</v>
          </cell>
          <cell r="K718" t="str">
            <v>Март, апрель</v>
          </cell>
          <cell r="L718" t="str">
            <v>Кызылординская обл., м/р "Акшабулак", склад "КГМ"</v>
          </cell>
          <cell r="M718" t="str">
            <v>DDP</v>
          </cell>
          <cell r="N718" t="str">
            <v>В течение 90 дней</v>
          </cell>
          <cell r="O718" t="str">
            <v>авансовый платеж-0%, оставшаяся часть в течении 30 рабочих дней с момента подписания акта приема-передачи поставленных товаров</v>
          </cell>
          <cell r="P718" t="str">
            <v>796</v>
          </cell>
          <cell r="Q718" t="str">
            <v>штука</v>
          </cell>
          <cell r="R718">
            <v>100</v>
          </cell>
          <cell r="S718">
            <v>1504.42</v>
          </cell>
          <cell r="T718">
            <v>150442</v>
          </cell>
          <cell r="U718">
            <v>168495.04</v>
          </cell>
          <cell r="W718">
            <v>2017</v>
          </cell>
          <cell r="X718" t="str">
            <v>11; 18; 20; 21;</v>
          </cell>
        </row>
        <row r="719">
          <cell r="A719" t="str">
            <v>466 Т</v>
          </cell>
          <cell r="B719" t="str">
            <v>ТОО СП "КазГерМунай"</v>
          </cell>
          <cell r="C719" t="str">
            <v>27.32.13.700.000.00.0006.000000000963</v>
          </cell>
          <cell r="D719" t="str">
            <v>Кабель</v>
          </cell>
          <cell r="E719" t="str">
            <v>марка H05SS-F, 3*2,5 мм2</v>
          </cell>
          <cell r="F719" t="str">
            <v xml:space="preserve">Кабель силиконовый  SILFLEX H05SS-F EWKF 3G2,5Силиконовый кабель, SILFLEX H05SS-F EWKF 3G2,5 Номинальное напряжение
U0/U 300/500 В Температурный диапазон
-50 °C до + 180 °C </v>
          </cell>
          <cell r="G719" t="str">
            <v>ОТП</v>
          </cell>
          <cell r="H719">
            <v>0</v>
          </cell>
          <cell r="I719">
            <v>430000000</v>
          </cell>
          <cell r="J719" t="str">
            <v>Кызылординская обл. г. Кызылорда, пгт. Тасбугет, ул. Амангельды 100</v>
          </cell>
          <cell r="K719" t="str">
            <v>Ноябрь, декабрь 2016</v>
          </cell>
          <cell r="L719" t="str">
            <v>Кызылординская обл., м/р "Акшабулак", склад "КГМ"</v>
          </cell>
          <cell r="M719" t="str">
            <v>DDP</v>
          </cell>
          <cell r="N719" t="str">
            <v>В течение 90 дней</v>
          </cell>
          <cell r="O719" t="str">
            <v>авансовый платеж-0%, оставшаяся часть в течении 30 рабочих дней с момента подписания акта приема-передачи поставленных товаров</v>
          </cell>
          <cell r="P719" t="str">
            <v>006</v>
          </cell>
          <cell r="Q719" t="str">
            <v>Метр</v>
          </cell>
          <cell r="R719">
            <v>200</v>
          </cell>
          <cell r="S719">
            <v>1632.2850000000001</v>
          </cell>
          <cell r="T719">
            <v>0</v>
          </cell>
          <cell r="U719">
            <v>0</v>
          </cell>
          <cell r="W719">
            <v>2017</v>
          </cell>
          <cell r="X719" t="str">
            <v>Исключен;</v>
          </cell>
        </row>
        <row r="720">
          <cell r="A720" t="str">
            <v>467 Т</v>
          </cell>
          <cell r="B720" t="str">
            <v>ТОО СП "КазГерМунай"</v>
          </cell>
          <cell r="C720" t="str">
            <v>20.30.11.900.000.00.0166.000000000000</v>
          </cell>
          <cell r="D720" t="str">
            <v>Краска</v>
          </cell>
          <cell r="E720" t="str">
            <v>марка ВД-ВА-224, ГОСТ 28196-89</v>
          </cell>
          <cell r="F720" t="str">
            <v>Краска чёрнаяКраска чёрная для окрашивания металических поверхности</v>
          </cell>
          <cell r="G720" t="str">
            <v>ОТП</v>
          </cell>
          <cell r="H720">
            <v>60</v>
          </cell>
          <cell r="I720">
            <v>430000000</v>
          </cell>
          <cell r="J720" t="str">
            <v>Кызылординская обл. г. Кызылорда, пгт. Тасбугет, ул. Амангельды 100</v>
          </cell>
          <cell r="K720" t="str">
            <v>Ноябрь, декабрь 2016</v>
          </cell>
          <cell r="L720" t="str">
            <v>Кызылординская обл., м/р "Акшабулак", склад "КГМ"</v>
          </cell>
          <cell r="M720" t="str">
            <v>DDP</v>
          </cell>
          <cell r="N720" t="str">
            <v>В течение 90 дней</v>
          </cell>
          <cell r="O720" t="str">
            <v>авансовый платеж-30%, оставшаяся часть в течении 30 рабочих дней с момента подписания акта приема-передачи поставленных товаров</v>
          </cell>
          <cell r="P720">
            <v>166</v>
          </cell>
          <cell r="Q720" t="str">
            <v>Килограмм</v>
          </cell>
          <cell r="R720">
            <v>800</v>
          </cell>
          <cell r="S720">
            <v>826.04000000000008</v>
          </cell>
          <cell r="T720">
            <v>0</v>
          </cell>
          <cell r="U720">
            <v>0</v>
          </cell>
          <cell r="V720" t="str">
            <v>ТПХ</v>
          </cell>
          <cell r="W720">
            <v>2017</v>
          </cell>
        </row>
        <row r="721">
          <cell r="A721" t="str">
            <v>467-1 Т</v>
          </cell>
          <cell r="B721" t="str">
            <v>ТОО СП "КазГерМунай"</v>
          </cell>
          <cell r="C721" t="str">
            <v>20.30.11.900.000.00.0166.000000000000</v>
          </cell>
          <cell r="D721" t="str">
            <v>Краска</v>
          </cell>
          <cell r="E721" t="str">
            <v>марка ВД-ВА-224, ГОСТ 28196-89</v>
          </cell>
          <cell r="F721" t="str">
            <v>Краска чёрная для окрашивания металических поверхности</v>
          </cell>
          <cell r="G721" t="str">
            <v>ОТП</v>
          </cell>
          <cell r="H721">
            <v>60</v>
          </cell>
          <cell r="I721">
            <v>430000000</v>
          </cell>
          <cell r="J721" t="str">
            <v>Кызылординская обл. г. Кызылорда, пгт. Тасбугет, ул. Амангельды 100</v>
          </cell>
          <cell r="K721" t="str">
            <v>Январь, Февраль</v>
          </cell>
          <cell r="L721" t="str">
            <v>Кызылординская обл., м/р "Акшабулак", склад "КГМ"</v>
          </cell>
          <cell r="M721" t="str">
            <v>DDP</v>
          </cell>
          <cell r="N721" t="str">
            <v>В течение 90 дней</v>
          </cell>
          <cell r="O721" t="str">
            <v>авансовый платеж-30%, оставшаяся часть в течении 30 рабочих дней с момента подписания акта приема-передачи поставленных товаров</v>
          </cell>
          <cell r="P721">
            <v>166</v>
          </cell>
          <cell r="Q721" t="str">
            <v>Килограмм</v>
          </cell>
          <cell r="R721">
            <v>800</v>
          </cell>
          <cell r="S721">
            <v>826.04000000000008</v>
          </cell>
          <cell r="T721">
            <v>0</v>
          </cell>
          <cell r="U721">
            <v>0</v>
          </cell>
          <cell r="V721" t="str">
            <v>ТПХ</v>
          </cell>
          <cell r="W721">
            <v>2017</v>
          </cell>
          <cell r="X721" t="str">
            <v>6; 11;</v>
          </cell>
        </row>
        <row r="722">
          <cell r="A722" t="str">
            <v>467-2 Т</v>
          </cell>
          <cell r="B722" t="str">
            <v>ТОО СП "КазГерМунай"</v>
          </cell>
          <cell r="C722" t="str">
            <v>20.30.11.900.000.00.0166.000000000000</v>
          </cell>
          <cell r="D722" t="str">
            <v>Краска</v>
          </cell>
          <cell r="E722" t="str">
            <v>марка ВД-ВА-224, ГОСТ 28196-89</v>
          </cell>
          <cell r="F722" t="str">
            <v>Краска чёрная для окрашивания металических поверхности</v>
          </cell>
          <cell r="G722" t="str">
            <v>ОТП</v>
          </cell>
          <cell r="H722">
            <v>60</v>
          </cell>
          <cell r="I722">
            <v>430000000</v>
          </cell>
          <cell r="J722" t="str">
            <v>Кызылординская обл. г. Кызылорда, пгт. Тасбугет, ул. Амангельды 100</v>
          </cell>
          <cell r="K722" t="str">
            <v>Март, апрель</v>
          </cell>
          <cell r="L722" t="str">
            <v>Кызылординская обл., м/р "Акшабулак", склад "КГМ"</v>
          </cell>
          <cell r="M722" t="str">
            <v>DDP</v>
          </cell>
          <cell r="N722" t="str">
            <v>В течение 90 дней</v>
          </cell>
          <cell r="O722" t="str">
            <v>авансовый платеж-30%, оставшаяся часть в течении 30 рабочих дней с момента подписания акта приема-передачи поставленных товаров</v>
          </cell>
          <cell r="P722">
            <v>166</v>
          </cell>
          <cell r="Q722" t="str">
            <v>Килограмм</v>
          </cell>
          <cell r="R722">
            <v>600</v>
          </cell>
          <cell r="S722">
            <v>826.04000000000008</v>
          </cell>
          <cell r="T722">
            <v>495624.00000000006</v>
          </cell>
          <cell r="U722">
            <v>555098.88000000012</v>
          </cell>
          <cell r="V722" t="str">
            <v>ТПХ</v>
          </cell>
          <cell r="W722">
            <v>2017</v>
          </cell>
          <cell r="X722" t="str">
            <v>11; 18;</v>
          </cell>
        </row>
        <row r="723">
          <cell r="A723" t="str">
            <v>468 Т</v>
          </cell>
          <cell r="B723" t="str">
            <v>ТОО СП "КазГерМунай"</v>
          </cell>
          <cell r="C723" t="str">
            <v>20.30.11.900.000.00.0166.000000000000</v>
          </cell>
          <cell r="D723" t="str">
            <v>Краска</v>
          </cell>
          <cell r="E723" t="str">
            <v>марка ВД-ВА-224, ГОСТ 28196-89</v>
          </cell>
          <cell r="F723" t="str">
            <v>Краска зеленнаяКраска зеленная  для окрашивания металических поверхности</v>
          </cell>
          <cell r="G723" t="str">
            <v>ОТП</v>
          </cell>
          <cell r="H723">
            <v>60</v>
          </cell>
          <cell r="I723">
            <v>430000000</v>
          </cell>
          <cell r="J723" t="str">
            <v>Кызылординская обл. г. Кызылорда, пгт. Тасбугет, ул. Амангельды 100</v>
          </cell>
          <cell r="K723" t="str">
            <v>Ноябрь, декабрь 2016</v>
          </cell>
          <cell r="L723" t="str">
            <v>Кызылординская обл., м/р "Акшабулак", склад "КГМ"</v>
          </cell>
          <cell r="M723" t="str">
            <v>DDP</v>
          </cell>
          <cell r="N723" t="str">
            <v>В течение 90 дней</v>
          </cell>
          <cell r="O723" t="str">
            <v>авансовый платеж-30%, оставшаяся часть в течении 30 рабочих дней с момента подписания акта приема-передачи поставленных товаров</v>
          </cell>
          <cell r="P723">
            <v>166</v>
          </cell>
          <cell r="Q723" t="str">
            <v>Килограмм</v>
          </cell>
          <cell r="R723">
            <v>800</v>
          </cell>
          <cell r="S723">
            <v>826.04000000000008</v>
          </cell>
          <cell r="T723">
            <v>0</v>
          </cell>
          <cell r="U723">
            <v>0</v>
          </cell>
          <cell r="V723" t="str">
            <v>ТПХ</v>
          </cell>
          <cell r="W723">
            <v>2017</v>
          </cell>
        </row>
        <row r="724">
          <cell r="A724" t="str">
            <v>468-1 Т</v>
          </cell>
          <cell r="B724" t="str">
            <v>ТОО СП "КазГерМунай"</v>
          </cell>
          <cell r="C724" t="str">
            <v>20.30.11.900.000.00.0166.000000000000</v>
          </cell>
          <cell r="D724" t="str">
            <v>Краска</v>
          </cell>
          <cell r="E724" t="str">
            <v>марка ВД-ВА-224, ГОСТ 28196-89</v>
          </cell>
          <cell r="F724" t="str">
            <v>Краска зеленная  для окрашивания металических поверхности</v>
          </cell>
          <cell r="G724" t="str">
            <v>ОТП</v>
          </cell>
          <cell r="H724">
            <v>60</v>
          </cell>
          <cell r="I724">
            <v>430000000</v>
          </cell>
          <cell r="J724" t="str">
            <v>Кызылординская обл. г. Кызылорда, пгт. Тасбугет, ул. Амангельды 100</v>
          </cell>
          <cell r="K724" t="str">
            <v>Январь, Февраль</v>
          </cell>
          <cell r="L724" t="str">
            <v>Кызылординская обл., м/р "Акшабулак", склад "КГМ"</v>
          </cell>
          <cell r="M724" t="str">
            <v>DDP</v>
          </cell>
          <cell r="N724" t="str">
            <v>В течение 90 дней</v>
          </cell>
          <cell r="O724" t="str">
            <v>авансовый платеж-30%, оставшаяся часть в течении 30 рабочих дней с момента подписания акта приема-передачи поставленных товаров</v>
          </cell>
          <cell r="P724">
            <v>166</v>
          </cell>
          <cell r="Q724" t="str">
            <v>Килограмм</v>
          </cell>
          <cell r="R724">
            <v>800</v>
          </cell>
          <cell r="S724">
            <v>826.04000000000008</v>
          </cell>
          <cell r="T724">
            <v>0</v>
          </cell>
          <cell r="U724">
            <v>0</v>
          </cell>
          <cell r="V724" t="str">
            <v>ТПХ</v>
          </cell>
          <cell r="W724">
            <v>2017</v>
          </cell>
          <cell r="X724" t="str">
            <v>6; 11;</v>
          </cell>
        </row>
        <row r="725">
          <cell r="A725" t="str">
            <v>468-2 Т</v>
          </cell>
          <cell r="B725" t="str">
            <v>ТОО СП "КазГерМунай"</v>
          </cell>
          <cell r="C725" t="str">
            <v>20.30.11.900.000.00.0166.000000000000</v>
          </cell>
          <cell r="D725" t="str">
            <v>Краска</v>
          </cell>
          <cell r="E725" t="str">
            <v>марка ВД-ВА-224, ГОСТ 28196-89</v>
          </cell>
          <cell r="F725" t="str">
            <v>Краска зеленная  для окрашивания металических поверхности</v>
          </cell>
          <cell r="G725" t="str">
            <v>ОТП</v>
          </cell>
          <cell r="H725">
            <v>60</v>
          </cell>
          <cell r="I725">
            <v>430000000</v>
          </cell>
          <cell r="J725" t="str">
            <v>Кызылординская обл. г. Кызылорда, пгт. Тасбугет, ул. Амангельды 100</v>
          </cell>
          <cell r="K725" t="str">
            <v>Март, апрель</v>
          </cell>
          <cell r="L725" t="str">
            <v>Кызылординская обл., м/р "Акшабулак", склад "КГМ"</v>
          </cell>
          <cell r="M725" t="str">
            <v>DDP</v>
          </cell>
          <cell r="N725" t="str">
            <v>В течение 90 дней</v>
          </cell>
          <cell r="O725" t="str">
            <v>авансовый платеж-30%, оставшаяся часть в течении 30 рабочих дней с момента подписания акта приема-передачи поставленных товаров</v>
          </cell>
          <cell r="P725">
            <v>166</v>
          </cell>
          <cell r="Q725" t="str">
            <v>Килограмм</v>
          </cell>
          <cell r="R725">
            <v>600</v>
          </cell>
          <cell r="S725">
            <v>826.04000000000008</v>
          </cell>
          <cell r="T725">
            <v>495624.00000000006</v>
          </cell>
          <cell r="U725">
            <v>555098.88000000012</v>
          </cell>
          <cell r="V725" t="str">
            <v>ТПХ</v>
          </cell>
          <cell r="W725">
            <v>2017</v>
          </cell>
          <cell r="X725" t="str">
            <v>11; 18;</v>
          </cell>
        </row>
        <row r="726">
          <cell r="A726" t="str">
            <v>469 Т</v>
          </cell>
          <cell r="B726" t="str">
            <v>ТОО СП "КазГерМунай"</v>
          </cell>
          <cell r="C726" t="str">
            <v>27.11.43.500.001.00.0796.000000000001</v>
          </cell>
          <cell r="D726" t="str">
            <v xml:space="preserve">Подстанция трансформаторная комплектная
</v>
          </cell>
          <cell r="E726" t="str">
            <v>с масляным трансформатором мощностью 40 кВ А, мощность 1000 кВ А, ГОСТ 14695-97</v>
          </cell>
          <cell r="F726" t="str">
            <v xml:space="preserve">Комплектная трансформаторная подстанция наружной установки
типа КТПН 400-/10(6)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400 kVА, с классом напряжения трансформатора 6 kV, номинальным напряжением на стороне НН 0,4 kV, климатического исполнения У </v>
          </cell>
          <cell r="G726" t="str">
            <v>ОТП</v>
          </cell>
          <cell r="H726">
            <v>60</v>
          </cell>
          <cell r="I726">
            <v>430000000</v>
          </cell>
          <cell r="J726" t="str">
            <v>Кызылординская обл. г. Кызылорда, пгт. Тасбугет, ул. Амангельды 100</v>
          </cell>
          <cell r="K726" t="str">
            <v>Ноябрь, декабрь 2016</v>
          </cell>
          <cell r="L726" t="str">
            <v>Кызылординская обл., м/р "Акшабулак", склад "КГМ"</v>
          </cell>
          <cell r="M726" t="str">
            <v>DDP</v>
          </cell>
          <cell r="N726" t="str">
            <v>В течение 90 дней</v>
          </cell>
          <cell r="O726" t="str">
            <v>авансовый платеж-30%, оставшаяся часть в течении 30 рабочих дней с момента подписания акта приема-передачи поставленных товаров</v>
          </cell>
          <cell r="P726" t="str">
            <v>796</v>
          </cell>
          <cell r="Q726" t="str">
            <v>штука</v>
          </cell>
          <cell r="R726">
            <v>2</v>
          </cell>
          <cell r="S726">
            <v>2646627.7999999998</v>
          </cell>
          <cell r="T726">
            <v>0</v>
          </cell>
          <cell r="U726">
            <v>0</v>
          </cell>
          <cell r="V726" t="str">
            <v>ТПХ</v>
          </cell>
          <cell r="W726">
            <v>2017</v>
          </cell>
          <cell r="X726" t="str">
            <v>Исключен;</v>
          </cell>
        </row>
        <row r="727">
          <cell r="A727" t="str">
            <v>470 Т</v>
          </cell>
          <cell r="B727" t="str">
            <v>ТОО СП "КазГерМунай"</v>
          </cell>
          <cell r="C727" t="str">
            <v>27.11.43.500.001.00.0796.000000000000</v>
          </cell>
          <cell r="D727" t="str">
            <v>Подстанция трансформаторная комплектная</v>
          </cell>
          <cell r="E727" t="str">
            <v>с масляным трансформатором мощностью 40 кВ А, мощность 630 кВ А, ГОСТ 14695-97</v>
          </cell>
          <cell r="F727" t="str">
            <v xml:space="preserve">Комплектная трансформаторная подстанция наружной установки
типа КТПН 630-/10(6)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630 kVА, с классом напряжения трансформатора 6 kV, номинальным
напряжением на стороне НН 0,4 kV, климатического исполнения У </v>
          </cell>
          <cell r="G727" t="str">
            <v>ОТП</v>
          </cell>
          <cell r="H727">
            <v>60</v>
          </cell>
          <cell r="I727">
            <v>430000000</v>
          </cell>
          <cell r="J727" t="str">
            <v>Кызылординская обл. г. Кызылорда, пгт. Тасбугет, ул. Амангельды 100</v>
          </cell>
          <cell r="K727" t="str">
            <v>Ноябрь, декабрь 2016</v>
          </cell>
          <cell r="L727" t="str">
            <v>Кызылординская обл., м/р "Акшабулак", склад "КГМ"</v>
          </cell>
          <cell r="M727" t="str">
            <v>DDP</v>
          </cell>
          <cell r="N727" t="str">
            <v>В течение 90 дней</v>
          </cell>
          <cell r="O727" t="str">
            <v>авансовый платеж-30%, оставшаяся часть в течении 30 рабочих дней с момента подписания акта приема-передачи поставленных товаров</v>
          </cell>
          <cell r="P727" t="str">
            <v>796</v>
          </cell>
          <cell r="Q727" t="str">
            <v>штука</v>
          </cell>
          <cell r="R727">
            <v>2</v>
          </cell>
          <cell r="S727">
            <v>3662142</v>
          </cell>
          <cell r="T727">
            <v>0</v>
          </cell>
          <cell r="U727">
            <v>0</v>
          </cell>
          <cell r="V727" t="str">
            <v>ТПХ</v>
          </cell>
          <cell r="W727">
            <v>2017</v>
          </cell>
          <cell r="X727" t="str">
            <v>Исключен;</v>
          </cell>
        </row>
        <row r="728">
          <cell r="A728" t="str">
            <v>471 Т</v>
          </cell>
          <cell r="B728" t="str">
            <v>ТОО СП "КазГерМунай"</v>
          </cell>
          <cell r="C728" t="str">
            <v>25.73.30.300.002.00.0704.000000000009</v>
          </cell>
          <cell r="D728" t="str">
            <v xml:space="preserve">Набор ключей </v>
          </cell>
          <cell r="E728" t="str">
            <v>шестигранники, в наборе 25 предметов 1-10 мм, Г-образной формы</v>
          </cell>
          <cell r="F728" t="str">
            <v xml:space="preserve">Набор шестигранных ключей Набор шестигранных ключей </v>
          </cell>
          <cell r="G728" t="str">
            <v>ЦП</v>
          </cell>
          <cell r="H728">
            <v>0</v>
          </cell>
          <cell r="I728">
            <v>430000000</v>
          </cell>
          <cell r="J728" t="str">
            <v>Кызылординская обл. г. Кызылорда, пгт. Тасбугет, ул. Амангельды 100</v>
          </cell>
          <cell r="K728" t="str">
            <v>Ноябрь, декабрь 2016</v>
          </cell>
          <cell r="L728" t="str">
            <v>Кызылординская обл., м/р "Акшабулак", склад "КГМ"</v>
          </cell>
          <cell r="M728" t="str">
            <v>DDP</v>
          </cell>
          <cell r="N728" t="str">
            <v>В течение 90 дней</v>
          </cell>
          <cell r="O728" t="str">
            <v>авансовый платеж-0%, оставшаяся часть в течении 30 рабочих дней с момента подписания акта приема-передачи поставленных товаров</v>
          </cell>
          <cell r="P728" t="str">
            <v>839</v>
          </cell>
          <cell r="Q728" t="str">
            <v>Комплект</v>
          </cell>
          <cell r="R728">
            <v>4</v>
          </cell>
          <cell r="S728">
            <v>7222.5</v>
          </cell>
          <cell r="T728">
            <v>28890</v>
          </cell>
          <cell r="U728">
            <v>32356.800000000003</v>
          </cell>
          <cell r="W728">
            <v>2017</v>
          </cell>
        </row>
        <row r="729">
          <cell r="A729" t="str">
            <v>472 Т</v>
          </cell>
          <cell r="B729" t="str">
            <v>ТОО СП "КазГерМунай"</v>
          </cell>
          <cell r="C729" t="str">
            <v>25.73.20.100.002.00.0796.000000000000</v>
          </cell>
          <cell r="D729" t="str">
            <v xml:space="preserve">Полотно </v>
          </cell>
          <cell r="E729" t="str">
            <v>для ножовки по металлу, металлическое, ГОСТ 6645-86</v>
          </cell>
          <cell r="F729" t="str">
            <v>Полотно для ножовки по металлуМеханический станок 450х40х2мм</v>
          </cell>
          <cell r="G729" t="str">
            <v>ЦП</v>
          </cell>
          <cell r="H729">
            <v>0</v>
          </cell>
          <cell r="I729">
            <v>430000000</v>
          </cell>
          <cell r="J729" t="str">
            <v>Кызылординская обл. г. Кызылорда, пгт. Тасбугет, ул. Амангельды 100</v>
          </cell>
          <cell r="K729" t="str">
            <v>Ноябрь, декабрь 2016</v>
          </cell>
          <cell r="L729" t="str">
            <v>Кызылординская обл., м/р "Акшабулак", склад "КГМ"</v>
          </cell>
          <cell r="M729" t="str">
            <v>DDP</v>
          </cell>
          <cell r="N729" t="str">
            <v>В течение 90 дней</v>
          </cell>
          <cell r="O729" t="str">
            <v>авансовый платеж-0%, оставшаяся часть в течении 30 рабочих дней с момента подписания акта приема-передачи поставленных товаров</v>
          </cell>
          <cell r="P729" t="str">
            <v>796</v>
          </cell>
          <cell r="Q729" t="str">
            <v>штука</v>
          </cell>
          <cell r="R729">
            <v>20</v>
          </cell>
          <cell r="S729">
            <v>1444.5</v>
          </cell>
          <cell r="T729">
            <v>28890</v>
          </cell>
          <cell r="U729">
            <v>32356.800000000003</v>
          </cell>
          <cell r="W729">
            <v>2017</v>
          </cell>
        </row>
        <row r="730">
          <cell r="A730" t="str">
            <v>473 Т</v>
          </cell>
          <cell r="B730" t="str">
            <v>ТОО СП "КазГерМунай"</v>
          </cell>
          <cell r="C730" t="str">
            <v xml:space="preserve">25.73.40.390.001.00.0704.000000000002 </v>
          </cell>
          <cell r="D730" t="str">
            <v xml:space="preserve">Набор сверл </v>
          </cell>
          <cell r="E730" t="str">
            <v>по металлу, в наборе 10 предметов</v>
          </cell>
          <cell r="F730" t="str">
            <v>Набор сверл  1мм до 13ммНабор сверл  1мм до 13мм</v>
          </cell>
          <cell r="G730" t="str">
            <v>ОИ</v>
          </cell>
          <cell r="H730">
            <v>0</v>
          </cell>
          <cell r="I730">
            <v>430000000</v>
          </cell>
          <cell r="J730" t="str">
            <v>Кызылординская обл. г. Кызылорда, пгт. Тасбугет, ул. Амангельды 100</v>
          </cell>
          <cell r="K730" t="str">
            <v>Ноябрь, декабрь 2016</v>
          </cell>
          <cell r="L730" t="str">
            <v>Кызылординская обл., м/р "Акшабулак", склад "КГМ"</v>
          </cell>
          <cell r="M730" t="str">
            <v>DDP</v>
          </cell>
          <cell r="N730" t="str">
            <v>В течение 90 дней</v>
          </cell>
          <cell r="O730" t="str">
            <v>авансовый платеж-0%, оставшаяся часть в течении 30 рабочих дней с момента подписания акта приема-передачи поставленных товаров</v>
          </cell>
          <cell r="P730" t="str">
            <v>839</v>
          </cell>
          <cell r="Q730" t="str">
            <v>Комплект</v>
          </cell>
          <cell r="R730">
            <v>8</v>
          </cell>
          <cell r="S730">
            <v>5769.4400000000005</v>
          </cell>
          <cell r="T730">
            <v>46155.520000000004</v>
          </cell>
          <cell r="U730">
            <v>51694.182400000012</v>
          </cell>
          <cell r="W730">
            <v>2017</v>
          </cell>
        </row>
        <row r="731">
          <cell r="A731" t="str">
            <v>474 Т</v>
          </cell>
          <cell r="B731" t="str">
            <v>ТОО СП "КазГерМунай"</v>
          </cell>
          <cell r="C731" t="str">
            <v>22.21.21.530.001.00.0006.000000000000</v>
          </cell>
          <cell r="D731" t="str">
            <v>Трубка</v>
          </cell>
          <cell r="E731" t="str">
            <v>термоусаживающаяся, несамозатухающий материал, из полиэтилена, тонкостенная, без подклеивающего слоя</v>
          </cell>
          <cell r="F731" t="str">
            <v>Термоусаживаемые среднестенные трубки 3МMDT-A  12/3 с клеевым внутренним слоем. 
Материал – полиолефин. 
Внутренний диаметр перед усадкой, мм: 12
Внутренний диаметр после  усадки, мм: 3</v>
          </cell>
          <cell r="G731" t="str">
            <v>ЦП</v>
          </cell>
          <cell r="H731">
            <v>0</v>
          </cell>
          <cell r="I731">
            <v>430000000</v>
          </cell>
          <cell r="J731" t="str">
            <v>Кызылординская обл. г. Кызылорда, пгт. Тасбугет, ул. Амангельды 100</v>
          </cell>
          <cell r="K731" t="str">
            <v>Ноябрь, декабрь 2016</v>
          </cell>
          <cell r="L731" t="str">
            <v>Кызылординская обл., м/р "Акшабулак", склад "КГМ"</v>
          </cell>
          <cell r="M731" t="str">
            <v>DDP</v>
          </cell>
          <cell r="N731" t="str">
            <v>В течение 90 дней</v>
          </cell>
          <cell r="O731" t="str">
            <v>авансовый платеж-0%, оставшаяся часть в течении 30 рабочих дней с момента подписания акта приема-передачи поставленных товаров</v>
          </cell>
          <cell r="P731" t="str">
            <v>006</v>
          </cell>
          <cell r="Q731" t="str">
            <v>Метр</v>
          </cell>
          <cell r="R731">
            <v>400</v>
          </cell>
          <cell r="S731">
            <v>2431.0935000000004</v>
          </cell>
          <cell r="T731">
            <v>972437.40000000014</v>
          </cell>
          <cell r="U731">
            <v>1089129.8880000003</v>
          </cell>
          <cell r="W731">
            <v>2017</v>
          </cell>
        </row>
        <row r="732">
          <cell r="A732" t="str">
            <v>475 Т</v>
          </cell>
          <cell r="B732" t="str">
            <v>ТОО СП "КазГерМунай"</v>
          </cell>
          <cell r="C732" t="str">
            <v>22.21.21.530.001.00.0006.000000000000</v>
          </cell>
          <cell r="D732" t="str">
            <v>Трубка</v>
          </cell>
          <cell r="E732" t="str">
            <v>термоусаживающаяся, несамозатухающий материал, из полиэтилена, тонкостенная, без подклеивающего слоя</v>
          </cell>
          <cell r="F732" t="str">
            <v>Термоусаживаемые среднестенные трубки 3МMDT-A 50/18  с клеевым внутренним слоем. 
Материал – полиолефин. 
Внутренний диаметр перед усадкой, мм: 50
Внутренний диаметр после  усадки, мм: 18</v>
          </cell>
          <cell r="G732" t="str">
            <v>ЦП</v>
          </cell>
          <cell r="H732">
            <v>0</v>
          </cell>
          <cell r="I732">
            <v>430000000</v>
          </cell>
          <cell r="J732" t="str">
            <v>Кызылординская обл. г. Кызылорда, пгт. Тасбугет, ул. Амангельды 100</v>
          </cell>
          <cell r="K732" t="str">
            <v>Ноябрь, декабрь 2016</v>
          </cell>
          <cell r="L732" t="str">
            <v>Кызылординская обл., м/р "Акшабулак", склад "КГМ"</v>
          </cell>
          <cell r="M732" t="str">
            <v>DDP</v>
          </cell>
          <cell r="N732" t="str">
            <v>В течение 90 дней</v>
          </cell>
          <cell r="O732" t="str">
            <v>авансовый платеж-0%, оставшаяся часть в течении 30 рабочих дней с момента подписания акта приема-передачи поставленных товаров</v>
          </cell>
          <cell r="P732" t="str">
            <v>006</v>
          </cell>
          <cell r="Q732" t="str">
            <v>Метр</v>
          </cell>
          <cell r="R732">
            <v>50</v>
          </cell>
          <cell r="S732">
            <v>5055.75</v>
          </cell>
          <cell r="T732">
            <v>252787.5</v>
          </cell>
          <cell r="U732">
            <v>283122</v>
          </cell>
          <cell r="W732">
            <v>2017</v>
          </cell>
        </row>
        <row r="733">
          <cell r="A733" t="str">
            <v>476 Т</v>
          </cell>
          <cell r="B733" t="str">
            <v>ТОО СП "КазГерМунай"</v>
          </cell>
          <cell r="C733" t="str">
            <v>26.11.22.370.001.00.0796.000000000000</v>
          </cell>
          <cell r="D733" t="str">
            <v>Фотореле</v>
          </cell>
          <cell r="E733" t="str">
            <v>электроосветительный прибор</v>
          </cell>
          <cell r="F733" t="str">
            <v>Фотореле ФР-9М Номинальное напряжение питающей сети, В   24 50Гц / 24 пост
220 50Гц
 Допустимые колебания питающей сети, %   -15...+10
 Потребляемая мощность, ВА, не более   2
 Количество и вид контактов   1 переключающий
 Максимальный коммутируемый ток при активной нагрузке, А   16
 Максимальное коммутируемое напряжение, В   400
 Механическая износостойкость, циклов, не менее   10х106
 Электрическая износостойкость, циклов, не менее   100х103
 Максимальная коммутируемая мощность, ВА   3 000
 Диапазон освещенности, при которой срабатывает фотореле, Лк (выбирается перемычкой между клеммами Y1 и T)   0.5...30 или
3...300
 Задержка включения и выключения   0, 30c, 1мин, 3мин, 10мин
 Рабочее положение   произвольное
 Тип фотодатчика   выносной
 Длина кабеля фотодатчика, м   2*
 Масса, кг, не более   0.1
 Габариные размеры, мм   17.5х90х66</v>
          </cell>
          <cell r="G733" t="str">
            <v>ОТП</v>
          </cell>
          <cell r="H733">
            <v>0</v>
          </cell>
          <cell r="I733">
            <v>430000000</v>
          </cell>
          <cell r="J733" t="str">
            <v>Кызылординская обл. г. Кызылорда, пгт. Тасбугет, ул. Амангельды 100</v>
          </cell>
          <cell r="K733" t="str">
            <v>Ноябрь, декабрь 2016</v>
          </cell>
          <cell r="L733" t="str">
            <v>Кызылординская обл., м/р "Акшабулак", склад "КГМ"</v>
          </cell>
          <cell r="M733" t="str">
            <v>DDP</v>
          </cell>
          <cell r="N733" t="str">
            <v>В течение 90 дней</v>
          </cell>
          <cell r="O733" t="str">
            <v>авансовый платеж-0%, оставшаяся часть в течении 30 рабочих дней с момента подписания акта приема-передачи поставленных товаров</v>
          </cell>
          <cell r="P733" t="str">
            <v>796</v>
          </cell>
          <cell r="Q733" t="str">
            <v>штука</v>
          </cell>
          <cell r="R733">
            <v>50</v>
          </cell>
          <cell r="S733">
            <v>5243</v>
          </cell>
          <cell r="T733">
            <v>0</v>
          </cell>
          <cell r="U733">
            <v>0</v>
          </cell>
          <cell r="W733">
            <v>2017</v>
          </cell>
        </row>
        <row r="734">
          <cell r="A734" t="str">
            <v>476-1 Т</v>
          </cell>
          <cell r="B734" t="str">
            <v>ТОО СП "КазГерМунай"</v>
          </cell>
          <cell r="C734" t="str">
            <v>26.11.22.370.001.00.0796.000000000000</v>
          </cell>
          <cell r="D734" t="str">
            <v>Фотореле</v>
          </cell>
          <cell r="E734" t="str">
            <v>электроосветительный прибор</v>
          </cell>
          <cell r="F734" t="str">
            <v>Фотореле ФР-9М Номинальное напряжение питающей сети, В   24 50Гц / 24 пост
220 50Гц
 Допустимые колебания питающей сети, %   -15...+10
 Потребляемая мощность, ВА, не более   2
 Количество и вид контактов   1 переключающий
 Максимальный коммутируемый ток при активной нагрузке, А   16
 Максимальное коммутируемое напряжение, В   400
 Механическая износостойкость, циклов, не менее   10х106
 Электрическая износостойкость, циклов, не менее   100х103
 Максимальная коммутируемая мощность, ВА   3 000
 Диапазон освещенности, при которой срабатывает фотореле, Лк (выбирается перемычкой между клеммами Y1 и T)   0.5...30 или
3...300
 Задержка включения и выключения   0, 30c, 1мин, 3мин, 10мин
 Рабочее положение   произвольное
 Тип фотодатчика   выносной
 Длина кабеля фотодатчика, м   2*
 Масса, кг, не более   0.1
 Габариные размеры, мм   17.5х90х66</v>
          </cell>
          <cell r="G734" t="str">
            <v>ЦП</v>
          </cell>
          <cell r="H734">
            <v>0</v>
          </cell>
          <cell r="I734">
            <v>430000000</v>
          </cell>
          <cell r="J734" t="str">
            <v>Кызылординская обл. г. Кызылорда, пгт. Тасбугет, ул. Амангельды 100</v>
          </cell>
          <cell r="K734" t="str">
            <v>Январь, Февраль</v>
          </cell>
          <cell r="L734" t="str">
            <v>Кызылординская обл., м/р "Акшабулак", склад "КГМ"</v>
          </cell>
          <cell r="M734" t="str">
            <v>DDP</v>
          </cell>
          <cell r="N734" t="str">
            <v>В течение 90 дней</v>
          </cell>
          <cell r="O734" t="str">
            <v>авансовый платеж-0%, оставшаяся часть в течении 30 рабочих дней с момента подписания акта приема-передачи поставленных товаров</v>
          </cell>
          <cell r="P734" t="str">
            <v>796</v>
          </cell>
          <cell r="Q734" t="str">
            <v>штука</v>
          </cell>
          <cell r="R734">
            <v>50</v>
          </cell>
          <cell r="S734">
            <v>5243</v>
          </cell>
          <cell r="T734">
            <v>262150</v>
          </cell>
          <cell r="U734">
            <v>293608</v>
          </cell>
          <cell r="W734">
            <v>2017</v>
          </cell>
          <cell r="X734" t="str">
            <v>7; 11;</v>
          </cell>
        </row>
        <row r="735">
          <cell r="A735" t="str">
            <v>477 Т</v>
          </cell>
          <cell r="B735" t="str">
            <v>ТОО СП "КазГерМунай"</v>
          </cell>
          <cell r="C735" t="str">
            <v>28.13.22.000.000.03.0796.000000000000</v>
          </cell>
          <cell r="D735" t="str">
            <v>Насос</v>
          </cell>
          <cell r="E735" t="str">
            <v>для перекачки красок, растворителей, дизтоплива, воздушный (пневматический привод), ручной, объем рабочей емкости 250 л</v>
          </cell>
          <cell r="F735" t="str">
            <v>Насос бочковой ручнойМодель  НБ 300-01 для масла, гсм, нефтепродуктов, дизельного топлива. Подача - 300 см3/цикл. 
Рабочая температура - от -20 °С до +40 °С. 
Высота всасывания - не менее 2,5 м</v>
          </cell>
          <cell r="G735" t="str">
            <v>ОТП</v>
          </cell>
          <cell r="H735">
            <v>0</v>
          </cell>
          <cell r="I735">
            <v>430000000</v>
          </cell>
          <cell r="J735" t="str">
            <v>Кызылординская обл. г. Кызылорда, пгт. Тасбугет, ул. Амангельды 100</v>
          </cell>
          <cell r="K735" t="str">
            <v>Ноябрь, декабрь 2016</v>
          </cell>
          <cell r="L735" t="str">
            <v>Кызылординская обл., м/р "Акшабулак", склад "КГМ"</v>
          </cell>
          <cell r="M735" t="str">
            <v>DDP</v>
          </cell>
          <cell r="N735" t="str">
            <v>В течение 90 дней</v>
          </cell>
          <cell r="O735" t="str">
            <v>авансовый платеж-0%, оставшаяся часть в течении 30 рабочих дней с момента подписания акта приема-передачи поставленных товаров</v>
          </cell>
          <cell r="P735" t="str">
            <v>796</v>
          </cell>
          <cell r="Q735" t="str">
            <v>штука</v>
          </cell>
          <cell r="R735">
            <v>3</v>
          </cell>
          <cell r="S735">
            <v>50557.5</v>
          </cell>
          <cell r="T735">
            <v>151672.5</v>
          </cell>
          <cell r="U735">
            <v>169873.2</v>
          </cell>
          <cell r="W735">
            <v>2017</v>
          </cell>
        </row>
        <row r="736">
          <cell r="A736" t="str">
            <v>478 Т</v>
          </cell>
          <cell r="B736" t="str">
            <v>ТОО СП "КазГерМунай"</v>
          </cell>
          <cell r="C736" t="str">
            <v>25.50.12.600.013.00.0839.000000000000</v>
          </cell>
          <cell r="D736" t="str">
            <v>Комплект быстроразъемного соединения</v>
          </cell>
          <cell r="E736" t="str">
            <v>стальной, комплектующих до 10 предметов</v>
          </cell>
          <cell r="F736" t="str">
            <v>БРС-2Быстроразъемное соединение Ду=60мм. ( в комплекте).</v>
          </cell>
          <cell r="G736" t="str">
            <v>ЦП</v>
          </cell>
          <cell r="H736">
            <v>0</v>
          </cell>
          <cell r="I736">
            <v>430000000</v>
          </cell>
          <cell r="J736" t="str">
            <v>Кызылординская обл. г. Кызылорда, пгт. Тасбугет, ул. Амангельды 100</v>
          </cell>
          <cell r="K736" t="str">
            <v>Ноябрь, декабрь 2016</v>
          </cell>
          <cell r="L736" t="str">
            <v>Кызылординская обл., м/р "Акшабулак", склад "КГМ"</v>
          </cell>
          <cell r="M736" t="str">
            <v>DDP</v>
          </cell>
          <cell r="N736" t="str">
            <v>В течение 90 дней</v>
          </cell>
          <cell r="O736" t="str">
            <v>авансовый платеж-0%, оставшаяся часть в течении 30 рабочих дней с момента подписания акта приема-передачи поставленных товаров</v>
          </cell>
          <cell r="P736" t="str">
            <v>839</v>
          </cell>
          <cell r="Q736" t="str">
            <v>Комплект</v>
          </cell>
          <cell r="R736">
            <v>28</v>
          </cell>
          <cell r="S736">
            <v>17316.88</v>
          </cell>
          <cell r="T736">
            <v>0</v>
          </cell>
          <cell r="U736">
            <v>0</v>
          </cell>
          <cell r="W736">
            <v>2017</v>
          </cell>
        </row>
        <row r="737">
          <cell r="A737" t="str">
            <v>478-1 Т</v>
          </cell>
          <cell r="B737" t="str">
            <v>ТОО СП "КазГерМунай"</v>
          </cell>
          <cell r="C737" t="str">
            <v>25.50.12.600.013.00.0839.000000000000</v>
          </cell>
          <cell r="D737" t="str">
            <v>Комплект быстроразъемного соединения</v>
          </cell>
          <cell r="E737" t="str">
            <v>стальной, комплектующих до 10 предметов</v>
          </cell>
          <cell r="F737" t="str">
            <v>БРС-2Быстроразъемное соединение Ду=60мм. ( в комплекте).</v>
          </cell>
          <cell r="G737" t="str">
            <v>ЦП</v>
          </cell>
          <cell r="H737">
            <v>0</v>
          </cell>
          <cell r="I737">
            <v>430000000</v>
          </cell>
          <cell r="J737" t="str">
            <v>Кызылординская обл. г. Кызылорда, пгт. Тасбугет, ул. Амангельды 100</v>
          </cell>
          <cell r="K737" t="str">
            <v>Январь, Февраль</v>
          </cell>
          <cell r="L737" t="str">
            <v>Кызылординская обл., м/р "Акшабулак", склад "КГМ"</v>
          </cell>
          <cell r="M737" t="str">
            <v>DDP</v>
          </cell>
          <cell r="N737" t="str">
            <v>В течение 90 дней</v>
          </cell>
          <cell r="O737" t="str">
            <v>авансовый платеж-0%, оставшаяся часть в течении 30 рабочих дней с момента подписания акта приема-передачи поставленных товаров</v>
          </cell>
          <cell r="P737" t="str">
            <v>839</v>
          </cell>
          <cell r="Q737" t="str">
            <v>Комплект</v>
          </cell>
          <cell r="R737">
            <v>28</v>
          </cell>
          <cell r="S737">
            <v>17316.88</v>
          </cell>
          <cell r="T737">
            <v>0</v>
          </cell>
          <cell r="U737">
            <v>0</v>
          </cell>
          <cell r="W737">
            <v>2017</v>
          </cell>
          <cell r="X737" t="str">
            <v>11;</v>
          </cell>
        </row>
        <row r="738">
          <cell r="A738" t="str">
            <v>478-2 Т</v>
          </cell>
          <cell r="B738" t="str">
            <v>ТОО СП "КазГерМунай"</v>
          </cell>
          <cell r="C738" t="str">
            <v>25.50.12.600.013.00.0839.000000000000</v>
          </cell>
          <cell r="D738" t="str">
            <v>Комплект быстроразъемного соединения</v>
          </cell>
          <cell r="E738" t="str">
            <v>стальной, комплектующих до 10 предметов</v>
          </cell>
          <cell r="F738" t="str">
            <v>БРС-2Быстроразъемное соединение Ду=60мм. ( в комплекте).</v>
          </cell>
          <cell r="G738" t="str">
            <v>ЦП</v>
          </cell>
          <cell r="H738">
            <v>0</v>
          </cell>
          <cell r="I738">
            <v>430000000</v>
          </cell>
          <cell r="J738" t="str">
            <v>Кызылординская обл. г. Кызылорда, пгт. Тасбугет, ул. Амангельды 100</v>
          </cell>
          <cell r="K738" t="str">
            <v>Январь, Февраль</v>
          </cell>
          <cell r="L738" t="str">
            <v>Кызылординская обл., м/р "Акшабулак", склад "КГМ"</v>
          </cell>
          <cell r="M738" t="str">
            <v>DDP</v>
          </cell>
          <cell r="N738" t="str">
            <v>В течение 90 дней</v>
          </cell>
          <cell r="O738" t="str">
            <v>авансовый платеж-0%, оставшаяся часть в течении 30 рабочих дней с момента подписания акта приема-передачи поставленных товаров</v>
          </cell>
          <cell r="P738" t="str">
            <v>839</v>
          </cell>
          <cell r="Q738" t="str">
            <v>Комплект</v>
          </cell>
          <cell r="R738">
            <v>28</v>
          </cell>
          <cell r="S738">
            <v>17316.88</v>
          </cell>
          <cell r="T738">
            <v>484872.64</v>
          </cell>
          <cell r="U738">
            <v>543057.35680000007</v>
          </cell>
          <cell r="W738">
            <v>2017</v>
          </cell>
          <cell r="X738" t="str">
            <v>3;11;</v>
          </cell>
        </row>
        <row r="739">
          <cell r="A739" t="str">
            <v>479 Т</v>
          </cell>
          <cell r="B739" t="str">
            <v>ТОО СП "КазГерМунай"</v>
          </cell>
          <cell r="C739" t="str">
            <v>28.14.13.330.000.00.0796.000000000101</v>
          </cell>
          <cell r="D739" t="str">
            <v xml:space="preserve">Задвижка </v>
          </cell>
          <cell r="E739" t="str">
            <v>чугунная, ножевая (шиберная), с маховиком, номинальное давление 16 Мпа, номинальный диаметр 100 мм</v>
          </cell>
          <cell r="F739" t="str">
            <v>Задвижка шиберная для ФА с уплотнительными кольцамиДля фонтанной арматуры, по стандарту API 6A 3 1/8-3000 с уплотнительными кольцами RX 31</v>
          </cell>
          <cell r="G739" t="str">
            <v>ОТП</v>
          </cell>
          <cell r="H739">
            <v>60</v>
          </cell>
          <cell r="I739">
            <v>430000000</v>
          </cell>
          <cell r="J739" t="str">
            <v>Кызылординская обл. г. Кызылорда, пгт. Тасбугет, ул. Амангельды 100</v>
          </cell>
          <cell r="K739" t="str">
            <v>Ноябрь, декабрь 2016</v>
          </cell>
          <cell r="L739" t="str">
            <v>Кызылординская обл., м/р "Акшабулак", склад "КГМ"</v>
          </cell>
          <cell r="M739" t="str">
            <v>DDP</v>
          </cell>
          <cell r="N739" t="str">
            <v>В течение 90 дней</v>
          </cell>
          <cell r="O739" t="str">
            <v>авансовый платеж-30%, оставшаяся часть в течении 30 рабочих дней с момента подписания акта приема-передачи поставленных товаров</v>
          </cell>
          <cell r="P739" t="str">
            <v>796</v>
          </cell>
          <cell r="Q739" t="str">
            <v>штука</v>
          </cell>
          <cell r="R739">
            <v>16</v>
          </cell>
          <cell r="S739">
            <v>423323.38</v>
          </cell>
          <cell r="T739">
            <v>0</v>
          </cell>
          <cell r="U739">
            <v>0</v>
          </cell>
          <cell r="V739" t="str">
            <v>ТПХ</v>
          </cell>
          <cell r="W739">
            <v>2017</v>
          </cell>
          <cell r="X739" t="str">
            <v>Исключен;</v>
          </cell>
        </row>
        <row r="740">
          <cell r="A740" t="str">
            <v>480 Т</v>
          </cell>
          <cell r="B740" t="str">
            <v>ТОО СП "КазГерМунай"</v>
          </cell>
          <cell r="C740" t="str">
            <v>23.14.12.900.007.00.0736.000000000000</v>
          </cell>
          <cell r="D740" t="str">
            <v>Вата</v>
          </cell>
          <cell r="E740" t="str">
            <v>теплоизоляционная, минеральная, ГОСТ 4640-2011</v>
          </cell>
          <cell r="F740" t="str">
            <v>Фольга армированнаяФирма "URSA", для утепления устья скважин</v>
          </cell>
          <cell r="G740" t="str">
            <v>ОИ</v>
          </cell>
          <cell r="H740">
            <v>0</v>
          </cell>
          <cell r="I740">
            <v>430000000</v>
          </cell>
          <cell r="J740" t="str">
            <v>Кызылординская обл. г. Кызылорда, пгт. Тасбугет, ул. Амангельды 100</v>
          </cell>
          <cell r="K740" t="str">
            <v>Ноябрь, декабрь 2016</v>
          </cell>
          <cell r="L740" t="str">
            <v>Кызылординская обл., м/р "Акшабулак", склад "КГМ"</v>
          </cell>
          <cell r="M740" t="str">
            <v>DDP</v>
          </cell>
          <cell r="N740" t="str">
            <v>В течение 90 дней</v>
          </cell>
          <cell r="O740" t="str">
            <v>авансовый платеж-0%, оставшаяся часть в течении 30 рабочих дней с момента подписания акта приема-передачи поставленных товаров</v>
          </cell>
          <cell r="P740">
            <v>736</v>
          </cell>
          <cell r="Q740" t="str">
            <v>Рулон</v>
          </cell>
          <cell r="R740">
            <v>100</v>
          </cell>
          <cell r="S740">
            <v>7222.5</v>
          </cell>
          <cell r="T740">
            <v>0</v>
          </cell>
          <cell r="U740">
            <v>0</v>
          </cell>
          <cell r="W740">
            <v>2017</v>
          </cell>
        </row>
        <row r="741">
          <cell r="A741" t="str">
            <v>480-1 Т</v>
          </cell>
          <cell r="B741" t="str">
            <v>ТОО СП "КазГерМунай"</v>
          </cell>
          <cell r="C741" t="str">
            <v>23.14.12.900.007.00.0736.000000000000</v>
          </cell>
          <cell r="D741" t="str">
            <v>Вата</v>
          </cell>
          <cell r="E741" t="str">
            <v>теплоизоляционная, минеральная, ГОСТ 4640-2011</v>
          </cell>
          <cell r="F741" t="str">
            <v>Фольга армированная для утепления устья скважин</v>
          </cell>
          <cell r="G741" t="str">
            <v>ОИ</v>
          </cell>
          <cell r="H741">
            <v>0</v>
          </cell>
          <cell r="I741">
            <v>430000000</v>
          </cell>
          <cell r="J741" t="str">
            <v>Кызылординская обл. г. Кызылорда, пгт. Тасбугет, ул. Амангельды 100</v>
          </cell>
          <cell r="K741" t="str">
            <v>Март, апрель</v>
          </cell>
          <cell r="L741" t="str">
            <v>Кызылординская обл., м/р "Акшабулак", склад "КГМ"</v>
          </cell>
          <cell r="M741" t="str">
            <v>DDP</v>
          </cell>
          <cell r="N741" t="str">
            <v>В течение 90 дней</v>
          </cell>
          <cell r="O741" t="str">
            <v>авансовый платеж-0%, оставшаяся часть в течении 30 рабочих дней с момента подписания акта приема-передачи поставленных товаров</v>
          </cell>
          <cell r="P741">
            <v>736</v>
          </cell>
          <cell r="Q741" t="str">
            <v>Рулон</v>
          </cell>
          <cell r="R741">
            <v>30</v>
          </cell>
          <cell r="S741">
            <v>35000</v>
          </cell>
          <cell r="T741">
            <v>0</v>
          </cell>
          <cell r="U741">
            <v>0</v>
          </cell>
          <cell r="W741">
            <v>2017</v>
          </cell>
          <cell r="X741" t="str">
            <v>Исключен на основании 969-СЗ от 12.05.17</v>
          </cell>
        </row>
        <row r="742">
          <cell r="A742" t="str">
            <v>481 Т</v>
          </cell>
          <cell r="B742" t="str">
            <v>ТОО СП "КазГерМунай"</v>
          </cell>
          <cell r="C742" t="str">
            <v>28.14.13.350.003.00.0796.000000000011</v>
          </cell>
          <cell r="D742" t="str">
            <v>Клапан запорный</v>
          </cell>
          <cell r="E742" t="str">
            <v>стальной, игольчатый, угловой, тип соединения - муфтовый, давление условное 70 Мпа, номинальный диаметр 6 мм</v>
          </cell>
          <cell r="F742" t="str">
            <v>Игольчатый запорный клапанИгольчатый запорный клапан с отверстием в корпусе для стравливаниея давления под манометр 25мПа.  (Резьба для подключения манометра - внутренняя 1/2"NPT, резьба для подключения к процессу  - внешняя  1/2"NPT)</v>
          </cell>
          <cell r="G742" t="str">
            <v>ОТП</v>
          </cell>
          <cell r="H742">
            <v>0</v>
          </cell>
          <cell r="I742">
            <v>430000000</v>
          </cell>
          <cell r="J742" t="str">
            <v>Кызылординская обл. г. Кызылорда, пгт. Тасбугет, ул. Амангельды 100</v>
          </cell>
          <cell r="K742" t="str">
            <v>Ноябрь, декабрь 2016</v>
          </cell>
          <cell r="L742" t="str">
            <v>Кызылординская обл., м/р "Акшабулак", склад "КГМ"</v>
          </cell>
          <cell r="M742" t="str">
            <v>DDP</v>
          </cell>
          <cell r="N742" t="str">
            <v>В течение 90 дней</v>
          </cell>
          <cell r="O742" t="str">
            <v>авансовый платеж-0%, оставшаяся часть в течении 30 рабочих дней с момента подписания акта приема-передачи поставленных товаров</v>
          </cell>
          <cell r="P742" t="str">
            <v>796</v>
          </cell>
          <cell r="Q742" t="str">
            <v>штука</v>
          </cell>
          <cell r="R742">
            <v>100</v>
          </cell>
          <cell r="S742">
            <v>42757.200000000004</v>
          </cell>
          <cell r="T742">
            <v>0</v>
          </cell>
          <cell r="U742">
            <v>0</v>
          </cell>
          <cell r="W742">
            <v>2017</v>
          </cell>
        </row>
        <row r="743">
          <cell r="A743" t="str">
            <v>481-1 Т</v>
          </cell>
          <cell r="B743" t="str">
            <v>ТОО СП "КазГерМунай"</v>
          </cell>
          <cell r="C743" t="str">
            <v>28.14.13.350.003.00.0796.000000000011</v>
          </cell>
          <cell r="D743" t="str">
            <v>Клапан запорный</v>
          </cell>
          <cell r="E743" t="str">
            <v>стальной, игольчатый, угловой, тип соединения - муфтовый, давление условное 70 Мпа, номинальный диаметр 6 мм</v>
          </cell>
          <cell r="F743" t="str">
            <v>Игольчатый запорный клапан с отверстием в корпусе для стравливаниея давления под манометр 25мПа.  (Резьба для подключения манометра - внутренняя 1/2"NPT, резьба для подключения к процессу  - внешняя  1/2"NPT)</v>
          </cell>
          <cell r="G743" t="str">
            <v>ОТП</v>
          </cell>
          <cell r="H743">
            <v>0</v>
          </cell>
          <cell r="I743">
            <v>430000000</v>
          </cell>
          <cell r="J743" t="str">
            <v>Кызылординская обл. г. Кызылорда, пгт. Тасбугет, ул. Амангельды 100</v>
          </cell>
          <cell r="K743" t="str">
            <v>Январь, Февраль</v>
          </cell>
          <cell r="L743" t="str">
            <v>Кызылординская обл., м/р "Акшабулак", склад "КГМ"</v>
          </cell>
          <cell r="M743" t="str">
            <v>DDP</v>
          </cell>
          <cell r="N743" t="str">
            <v>В течение 90 дней</v>
          </cell>
          <cell r="O743" t="str">
            <v>авансовый платеж-0%, оставшаяся часть в течении 30 рабочих дней с момента подписания акта приема-передачи поставленных товаров</v>
          </cell>
          <cell r="P743" t="str">
            <v>796</v>
          </cell>
          <cell r="Q743" t="str">
            <v>штука</v>
          </cell>
          <cell r="R743">
            <v>100</v>
          </cell>
          <cell r="S743">
            <v>42757.200000000004</v>
          </cell>
          <cell r="T743">
            <v>0</v>
          </cell>
          <cell r="U743">
            <v>0</v>
          </cell>
          <cell r="W743">
            <v>2017</v>
          </cell>
          <cell r="X743" t="str">
            <v>Исключен;</v>
          </cell>
        </row>
        <row r="744">
          <cell r="A744" t="str">
            <v>482 Т</v>
          </cell>
          <cell r="B744" t="str">
            <v>ТОО СП "КазГерМунай"</v>
          </cell>
          <cell r="C744" t="str">
            <v>23.99.14.000.006.00.0796.000000000001</v>
          </cell>
          <cell r="D744" t="str">
            <v>Прокладка</v>
          </cell>
          <cell r="E744" t="str">
            <v>графитовая, термостойкая, армированная перфорированным кольцом из нержавеющей стали, уплотнение PN16/40 по DIN 2960</v>
          </cell>
          <cell r="F744" t="str">
            <v>Прокладка  металлическая 1"900 ANSI для герметизации межфланцевых соединений</v>
          </cell>
          <cell r="G744" t="str">
            <v>ЦП</v>
          </cell>
          <cell r="H744">
            <v>0</v>
          </cell>
          <cell r="I744">
            <v>430000000</v>
          </cell>
          <cell r="J744" t="str">
            <v>Кызылординская обл. г. Кызылорда, пгт. Тасбугет, ул. Амангельды 100</v>
          </cell>
          <cell r="K744" t="str">
            <v>Ноябрь, декабрь 2016</v>
          </cell>
          <cell r="L744" t="str">
            <v>Кызылординская обл., м/р "Акшабулак", склад "КГМ"</v>
          </cell>
          <cell r="M744" t="str">
            <v>DDP</v>
          </cell>
          <cell r="N744" t="str">
            <v>В течение 90 дней</v>
          </cell>
          <cell r="O744" t="str">
            <v>авансовый платеж-0%, оставшаяся часть в течении 30 рабочих дней с момента подписания акта приема-передачи поставленных товаров</v>
          </cell>
          <cell r="P744" t="str">
            <v>796</v>
          </cell>
          <cell r="Q744" t="str">
            <v>штука</v>
          </cell>
          <cell r="R744">
            <v>4</v>
          </cell>
          <cell r="S744">
            <v>10379</v>
          </cell>
          <cell r="T744">
            <v>0</v>
          </cell>
          <cell r="U744">
            <v>0</v>
          </cell>
          <cell r="W744">
            <v>2017</v>
          </cell>
        </row>
        <row r="745">
          <cell r="A745" t="str">
            <v>482-1 Т</v>
          </cell>
          <cell r="B745" t="str">
            <v>ТОО СП "КазГерМунай"</v>
          </cell>
          <cell r="C745" t="str">
            <v>23.99.14.000.006.00.0796.000000000001</v>
          </cell>
          <cell r="D745" t="str">
            <v>Прокладка</v>
          </cell>
          <cell r="E745" t="str">
            <v>графитовая, термостойкая, армированная перфорированным кольцом из нержавеющей стали, уплотнение PN16/40 по DIN 2960</v>
          </cell>
          <cell r="F745" t="str">
            <v>Прокладка  металлическая 1"900 ANSI для герметизации межфланцевых соединений</v>
          </cell>
          <cell r="G745" t="str">
            <v>ЦП</v>
          </cell>
          <cell r="H745">
            <v>0</v>
          </cell>
          <cell r="I745">
            <v>430000000</v>
          </cell>
          <cell r="J745" t="str">
            <v>Кызылординская обл. г. Кызылорда, пгт. Тасбугет, ул. Амангельды 100</v>
          </cell>
          <cell r="K745" t="str">
            <v>Январь, Февраль</v>
          </cell>
          <cell r="L745" t="str">
            <v>Кызылординская обл., м/р "Акшабулак", склад "КГМ"</v>
          </cell>
          <cell r="M745" t="str">
            <v>DDP</v>
          </cell>
          <cell r="N745" t="str">
            <v>В течение 90 дней</v>
          </cell>
          <cell r="O745" t="str">
            <v>авансовый платеж-0%, оставшаяся часть в течении 30 рабочих дней с момента подписания акта приема-передачи поставленных товаров</v>
          </cell>
          <cell r="P745" t="str">
            <v>796</v>
          </cell>
          <cell r="Q745" t="str">
            <v>штука</v>
          </cell>
          <cell r="R745">
            <v>4</v>
          </cell>
          <cell r="S745">
            <v>10379</v>
          </cell>
          <cell r="T745">
            <v>41516</v>
          </cell>
          <cell r="U745">
            <v>46497.920000000006</v>
          </cell>
          <cell r="W745">
            <v>2017</v>
          </cell>
          <cell r="X745" t="str">
            <v>11;</v>
          </cell>
        </row>
        <row r="746">
          <cell r="A746" t="str">
            <v>483 Т</v>
          </cell>
          <cell r="B746" t="str">
            <v>ТОО СП "КазГерМунай"</v>
          </cell>
          <cell r="C746" t="str">
            <v>23.99.14.000.006.00.0796.000000000001</v>
          </cell>
          <cell r="D746" t="str">
            <v>Прокладка</v>
          </cell>
          <cell r="E746" t="str">
            <v>графитовая, термостойкая, армированная перфорированным кольцом из нержавеющей стали, уплотнение PN16/40 по DIN 2960</v>
          </cell>
          <cell r="F746" t="str">
            <v>Прокладка  металлическая 2"900 ANSI для герметизации межфланцевых соединений</v>
          </cell>
          <cell r="G746" t="str">
            <v>ЦП</v>
          </cell>
          <cell r="H746">
            <v>0</v>
          </cell>
          <cell r="I746">
            <v>430000000</v>
          </cell>
          <cell r="J746" t="str">
            <v>Кызылординская обл. г. Кызылорда, пгт. Тасбугет, ул. Амангельды 100</v>
          </cell>
          <cell r="K746" t="str">
            <v>Ноябрь, декабрь 2016</v>
          </cell>
          <cell r="L746" t="str">
            <v>Кызылординская обл., м/р "Акшабулак", склад "КГМ"</v>
          </cell>
          <cell r="M746" t="str">
            <v>DDP</v>
          </cell>
          <cell r="N746" t="str">
            <v>В течение 90 дней</v>
          </cell>
          <cell r="O746" t="str">
            <v>авансовый платеж-0%, оставшаяся часть в течении 30 рабочих дней с момента подписания акта приема-передачи поставленных товаров</v>
          </cell>
          <cell r="P746" t="str">
            <v>796</v>
          </cell>
          <cell r="Q746" t="str">
            <v>штука</v>
          </cell>
          <cell r="R746">
            <v>4</v>
          </cell>
          <cell r="S746">
            <v>12519</v>
          </cell>
          <cell r="T746">
            <v>0</v>
          </cell>
          <cell r="U746">
            <v>0</v>
          </cell>
          <cell r="W746">
            <v>2017</v>
          </cell>
        </row>
        <row r="747">
          <cell r="A747" t="str">
            <v>483-1 Т</v>
          </cell>
          <cell r="B747" t="str">
            <v>ТОО СП "КазГерМунай"</v>
          </cell>
          <cell r="C747" t="str">
            <v>23.99.14.000.006.00.0796.000000000001</v>
          </cell>
          <cell r="D747" t="str">
            <v>Прокладка</v>
          </cell>
          <cell r="E747" t="str">
            <v>графитовая, термостойкая, армированная перфорированным кольцом из нержавеющей стали, уплотнение PN16/40 по DIN 2960</v>
          </cell>
          <cell r="F747" t="str">
            <v>Прокладка  металлическая 2"900 ANSI для герметизации межфланцевых соединений</v>
          </cell>
          <cell r="G747" t="str">
            <v>ЦП</v>
          </cell>
          <cell r="H747">
            <v>0</v>
          </cell>
          <cell r="I747">
            <v>430000000</v>
          </cell>
          <cell r="J747" t="str">
            <v>Кызылординская обл. г. Кызылорда, пгт. Тасбугет, ул. Амангельды 100</v>
          </cell>
          <cell r="K747" t="str">
            <v>Январь, Февраль</v>
          </cell>
          <cell r="L747" t="str">
            <v>Кызылординская обл., м/р "Акшабулак", склад "КГМ"</v>
          </cell>
          <cell r="M747" t="str">
            <v>DDP</v>
          </cell>
          <cell r="N747" t="str">
            <v>В течение 90 дней</v>
          </cell>
          <cell r="O747" t="str">
            <v>авансовый платеж-0%, оставшаяся часть в течении 30 рабочих дней с момента подписания акта приема-передачи поставленных товаров</v>
          </cell>
          <cell r="P747" t="str">
            <v>796</v>
          </cell>
          <cell r="Q747" t="str">
            <v>штука</v>
          </cell>
          <cell r="R747">
            <v>4</v>
          </cell>
          <cell r="S747">
            <v>12519</v>
          </cell>
          <cell r="T747">
            <v>0</v>
          </cell>
          <cell r="U747">
            <v>0</v>
          </cell>
          <cell r="W747">
            <v>2017</v>
          </cell>
          <cell r="X747" t="str">
            <v>1101-СЗ от 25.05.17</v>
          </cell>
        </row>
        <row r="748">
          <cell r="A748" t="str">
            <v>484 Т</v>
          </cell>
          <cell r="B748" t="str">
            <v>ТОО СП "КазГерМунай"</v>
          </cell>
          <cell r="C748" t="str">
            <v>23.99.14.000.006.00.0796.000000000001</v>
          </cell>
          <cell r="D748" t="str">
            <v>Прокладка</v>
          </cell>
          <cell r="E748" t="str">
            <v>графитовая, термостойкая, армированная перфорированным кольцом из нержавеющей стали, уплотнение PN16/40 по DIN 2960</v>
          </cell>
          <cell r="F748" t="str">
            <v>Прокладка  металлическая 3"900ANSI для герметизации межфланцевых соединений</v>
          </cell>
          <cell r="G748" t="str">
            <v>ЦП</v>
          </cell>
          <cell r="H748">
            <v>0</v>
          </cell>
          <cell r="I748">
            <v>430000000</v>
          </cell>
          <cell r="J748" t="str">
            <v>Кызылординская обл. г. Кызылорда, пгт. Тасбугет, ул. Амангельды 100</v>
          </cell>
          <cell r="K748" t="str">
            <v>Ноябрь, декабрь 2016</v>
          </cell>
          <cell r="L748" t="str">
            <v>Кызылординская обл., м/р "Акшабулак", склад "КГМ"</v>
          </cell>
          <cell r="M748" t="str">
            <v>DDP</v>
          </cell>
          <cell r="N748" t="str">
            <v>В течение 90 дней</v>
          </cell>
          <cell r="O748" t="str">
            <v>авансовый платеж-0%, оставшаяся часть в течении 30 рабочих дней с момента подписания акта приема-передачи поставленных товаров</v>
          </cell>
          <cell r="P748" t="str">
            <v>796</v>
          </cell>
          <cell r="Q748" t="str">
            <v>штука</v>
          </cell>
          <cell r="R748">
            <v>4</v>
          </cell>
          <cell r="S748">
            <v>20865</v>
          </cell>
          <cell r="T748">
            <v>0</v>
          </cell>
          <cell r="U748">
            <v>0</v>
          </cell>
          <cell r="W748">
            <v>2017</v>
          </cell>
        </row>
        <row r="749">
          <cell r="A749" t="str">
            <v>484-1 Т</v>
          </cell>
          <cell r="B749" t="str">
            <v>ТОО СП "КазГерМунай"</v>
          </cell>
          <cell r="C749" t="str">
            <v>23.99.14.000.006.00.0796.000000000001</v>
          </cell>
          <cell r="D749" t="str">
            <v>Прокладка</v>
          </cell>
          <cell r="E749" t="str">
            <v>графитовая, термостойкая, армированная перфорированным кольцом из нержавеющей стали, уплотнение PN16/40 по DIN 2960</v>
          </cell>
          <cell r="F749" t="str">
            <v>Прокладка  металлическая 3"900ANSI для герметизации межфланцевых соединений</v>
          </cell>
          <cell r="G749" t="str">
            <v>ЦП</v>
          </cell>
          <cell r="H749">
            <v>0</v>
          </cell>
          <cell r="I749">
            <v>430000000</v>
          </cell>
          <cell r="J749" t="str">
            <v>Кызылординская обл. г. Кызылорда, пгт. Тасбугет, ул. Амангельды 100</v>
          </cell>
          <cell r="K749" t="str">
            <v>Январь, Февраль</v>
          </cell>
          <cell r="L749" t="str">
            <v>Кызылординская обл., м/р "Акшабулак", склад "КГМ"</v>
          </cell>
          <cell r="M749" t="str">
            <v>DDP</v>
          </cell>
          <cell r="N749" t="str">
            <v>В течение 90 дней</v>
          </cell>
          <cell r="O749" t="str">
            <v>авансовый платеж-0%, оставшаяся часть в течении 30 рабочих дней с момента подписания акта приема-передачи поставленных товаров</v>
          </cell>
          <cell r="P749" t="str">
            <v>796</v>
          </cell>
          <cell r="Q749" t="str">
            <v>штука</v>
          </cell>
          <cell r="R749">
            <v>4</v>
          </cell>
          <cell r="S749">
            <v>20865</v>
          </cell>
          <cell r="T749">
            <v>83460</v>
          </cell>
          <cell r="U749">
            <v>93475.200000000012</v>
          </cell>
          <cell r="W749">
            <v>2017</v>
          </cell>
          <cell r="X749" t="str">
            <v>11;</v>
          </cell>
        </row>
        <row r="750">
          <cell r="A750" t="str">
            <v>485 Т</v>
          </cell>
          <cell r="B750" t="str">
            <v>ТОО СП "КазГерМунай"</v>
          </cell>
          <cell r="C750" t="str">
            <v>23.99.14.000.006.00.0796.000000000001</v>
          </cell>
          <cell r="D750" t="str">
            <v>Прокладка</v>
          </cell>
          <cell r="E750" t="str">
            <v>графитовая, термостойкая, армированная перфорированным кольцом из нержавеющей стали, уплотнение PN16/40 по DIN 2960</v>
          </cell>
          <cell r="F750" t="str">
            <v>Прокладка  металлическая 4"600 ANSIдля герметизации межфланцевых соединений</v>
          </cell>
          <cell r="G750" t="str">
            <v>ЦП</v>
          </cell>
          <cell r="H750">
            <v>0</v>
          </cell>
          <cell r="I750">
            <v>430000000</v>
          </cell>
          <cell r="J750" t="str">
            <v>Кызылординская обл. г. Кызылорда, пгт. Тасбугет, ул. Амангельды 100</v>
          </cell>
          <cell r="K750" t="str">
            <v>Ноябрь, декабрь 2016</v>
          </cell>
          <cell r="L750" t="str">
            <v>Кызылординская обл., м/р "Акшабулак", склад "КГМ"</v>
          </cell>
          <cell r="M750" t="str">
            <v>DDP</v>
          </cell>
          <cell r="N750" t="str">
            <v>В течение 90 дней</v>
          </cell>
          <cell r="O750" t="str">
            <v>авансовый платеж-0%, оставшаяся часть в течении 30 рабочих дней с момента подписания акта приема-передачи поставленных товаров</v>
          </cell>
          <cell r="P750" t="str">
            <v>796</v>
          </cell>
          <cell r="Q750" t="str">
            <v>штука</v>
          </cell>
          <cell r="R750">
            <v>4</v>
          </cell>
          <cell r="S750">
            <v>10325.5</v>
          </cell>
          <cell r="T750">
            <v>0</v>
          </cell>
          <cell r="U750">
            <v>0</v>
          </cell>
          <cell r="W750">
            <v>2017</v>
          </cell>
        </row>
        <row r="751">
          <cell r="A751" t="str">
            <v>485-1 Т</v>
          </cell>
          <cell r="B751" t="str">
            <v>ТОО СП "КазГерМунай"</v>
          </cell>
          <cell r="C751" t="str">
            <v>23.99.14.000.006.00.0796.000000000001</v>
          </cell>
          <cell r="D751" t="str">
            <v>Прокладка</v>
          </cell>
          <cell r="E751" t="str">
            <v>графитовая, термостойкая, армированная перфорированным кольцом из нержавеющей стали, уплотнение PN16/40 по DIN 2960</v>
          </cell>
          <cell r="F751" t="str">
            <v>Прокладка  металлическая 4"600 ANSIдля герметизации межфланцевых соединений</v>
          </cell>
          <cell r="G751" t="str">
            <v>ЦП</v>
          </cell>
          <cell r="H751">
            <v>0</v>
          </cell>
          <cell r="I751">
            <v>430000000</v>
          </cell>
          <cell r="J751" t="str">
            <v>Кызылординская обл. г. Кызылорда, пгт. Тасбугет, ул. Амангельды 100</v>
          </cell>
          <cell r="K751" t="str">
            <v>Январь, Февраль</v>
          </cell>
          <cell r="L751" t="str">
            <v>Кызылординская обл., м/р "Акшабулак", склад "КГМ"</v>
          </cell>
          <cell r="M751" t="str">
            <v>DDP</v>
          </cell>
          <cell r="N751" t="str">
            <v>В течение 90 дней</v>
          </cell>
          <cell r="O751" t="str">
            <v>авансовый платеж-0%, оставшаяся часть в течении 30 рабочих дней с момента подписания акта приема-передачи поставленных товаров</v>
          </cell>
          <cell r="P751" t="str">
            <v>796</v>
          </cell>
          <cell r="Q751" t="str">
            <v>штука</v>
          </cell>
          <cell r="R751">
            <v>4</v>
          </cell>
          <cell r="S751">
            <v>10325.5</v>
          </cell>
          <cell r="T751">
            <v>41302</v>
          </cell>
          <cell r="U751">
            <v>46258.240000000005</v>
          </cell>
          <cell r="W751">
            <v>2017</v>
          </cell>
          <cell r="X751" t="str">
            <v>11;</v>
          </cell>
        </row>
        <row r="752">
          <cell r="A752" t="str">
            <v>486 Т</v>
          </cell>
          <cell r="B752" t="str">
            <v>ТОО СП "КазГерМунай"</v>
          </cell>
          <cell r="C752" t="str">
            <v>23.99.14.000.006.00.0796.000000000001</v>
          </cell>
          <cell r="D752" t="str">
            <v>Прокладка</v>
          </cell>
          <cell r="E752" t="str">
            <v>графитовая, термостойкая, армированная перфорированным кольцом из нержавеющей стали, уплотнение PN16/40 по DIN 2960</v>
          </cell>
          <cell r="F752" t="str">
            <v>Прокладка  металлическая 5"600 ANSI для герметизации межфланцевых соединений</v>
          </cell>
          <cell r="G752" t="str">
            <v>ЦП</v>
          </cell>
          <cell r="H752">
            <v>0</v>
          </cell>
          <cell r="I752">
            <v>430000000</v>
          </cell>
          <cell r="J752" t="str">
            <v>Кызылординская обл. г. Кызылорда, пгт. Тасбугет, ул. Амангельды 100</v>
          </cell>
          <cell r="K752" t="str">
            <v>Ноябрь, декабрь 2016</v>
          </cell>
          <cell r="L752" t="str">
            <v>Кызылординская обл., м/р "Акшабулак", склад "КГМ"</v>
          </cell>
          <cell r="M752" t="str">
            <v>DDP</v>
          </cell>
          <cell r="N752" t="str">
            <v>В течение 90 дней</v>
          </cell>
          <cell r="O752" t="str">
            <v>авансовый платеж-0%, оставшаяся часть в течении 30 рабочих дней с момента подписания акта приема-передачи поставленных товаров</v>
          </cell>
          <cell r="P752" t="str">
            <v>796</v>
          </cell>
          <cell r="Q752" t="str">
            <v>штука</v>
          </cell>
          <cell r="R752">
            <v>4</v>
          </cell>
          <cell r="S752">
            <v>11770</v>
          </cell>
          <cell r="T752">
            <v>0</v>
          </cell>
          <cell r="U752">
            <v>0</v>
          </cell>
          <cell r="W752">
            <v>2017</v>
          </cell>
        </row>
        <row r="753">
          <cell r="A753" t="str">
            <v>486-1 Т</v>
          </cell>
          <cell r="B753" t="str">
            <v>ТОО СП "КазГерМунай"</v>
          </cell>
          <cell r="C753" t="str">
            <v>23.99.14.000.006.00.0796.000000000001</v>
          </cell>
          <cell r="D753" t="str">
            <v>Прокладка</v>
          </cell>
          <cell r="E753" t="str">
            <v>графитовая, термостойкая, армированная перфорированным кольцом из нержавеющей стали, уплотнение PN16/40 по DIN 2960</v>
          </cell>
          <cell r="F753" t="str">
            <v>Прокладка  металлическая 5"600 ANSI для герметизации межфланцевых соединений</v>
          </cell>
          <cell r="G753" t="str">
            <v>ЦП</v>
          </cell>
          <cell r="H753">
            <v>0</v>
          </cell>
          <cell r="I753">
            <v>430000000</v>
          </cell>
          <cell r="J753" t="str">
            <v>Кызылординская обл. г. Кызылорда, пгт. Тасбугет, ул. Амангельды 100</v>
          </cell>
          <cell r="K753" t="str">
            <v>Январь, Февраль</v>
          </cell>
          <cell r="L753" t="str">
            <v>Кызылординская обл., м/р "Акшабулак", склад "КГМ"</v>
          </cell>
          <cell r="M753" t="str">
            <v>DDP</v>
          </cell>
          <cell r="N753" t="str">
            <v>В течение 90 дней</v>
          </cell>
          <cell r="O753" t="str">
            <v>авансовый платеж-0%, оставшаяся часть в течении 30 рабочих дней с момента подписания акта приема-передачи поставленных товаров</v>
          </cell>
          <cell r="P753" t="str">
            <v>796</v>
          </cell>
          <cell r="Q753" t="str">
            <v>штука</v>
          </cell>
          <cell r="R753">
            <v>4</v>
          </cell>
          <cell r="S753">
            <v>11770</v>
          </cell>
          <cell r="T753">
            <v>47080</v>
          </cell>
          <cell r="U753">
            <v>52729.600000000006</v>
          </cell>
          <cell r="W753">
            <v>2017</v>
          </cell>
          <cell r="X753" t="str">
            <v>11;</v>
          </cell>
        </row>
        <row r="754">
          <cell r="A754" t="str">
            <v>487 Т</v>
          </cell>
          <cell r="B754" t="str">
            <v>ТОО СП "КазГерМунай"</v>
          </cell>
          <cell r="C754" t="str">
            <v>23.99.14.000.006.00.0796.000000000001</v>
          </cell>
          <cell r="D754" t="str">
            <v>Прокладка</v>
          </cell>
          <cell r="E754" t="str">
            <v>графитовая, термостойкая, армированная перфорированным кольцом из нержавеющей стали, уплотнение PN16/40 по DIN 2960</v>
          </cell>
          <cell r="F754" t="str">
            <v>Прокладка  металлическая 6"600 ANSI для герметизации межфланцевых соединений</v>
          </cell>
          <cell r="G754" t="str">
            <v>ЦП</v>
          </cell>
          <cell r="H754">
            <v>0</v>
          </cell>
          <cell r="I754">
            <v>430000000</v>
          </cell>
          <cell r="J754" t="str">
            <v>Кызылординская обл. г. Кызылорда, пгт. Тасбугет, ул. Амангельды 100</v>
          </cell>
          <cell r="K754" t="str">
            <v>Ноябрь, декабрь 2016</v>
          </cell>
          <cell r="L754" t="str">
            <v>Кызылординская обл., м/р "Акшабулак", склад "КГМ"</v>
          </cell>
          <cell r="M754" t="str">
            <v>DDP</v>
          </cell>
          <cell r="N754" t="str">
            <v>В течение 90 дней</v>
          </cell>
          <cell r="O754" t="str">
            <v>авансовый платеж-0%, оставшаяся часть в течении 30 рабочих дней с момента подписания акта приема-передачи поставленных товаров</v>
          </cell>
          <cell r="P754" t="str">
            <v>796</v>
          </cell>
          <cell r="Q754" t="str">
            <v>штука</v>
          </cell>
          <cell r="R754">
            <v>4</v>
          </cell>
          <cell r="S754">
            <v>12465.5</v>
          </cell>
          <cell r="T754">
            <v>0</v>
          </cell>
          <cell r="U754">
            <v>0</v>
          </cell>
          <cell r="W754">
            <v>2017</v>
          </cell>
        </row>
        <row r="755">
          <cell r="A755" t="str">
            <v>487-1 Т</v>
          </cell>
          <cell r="B755" t="str">
            <v>ТОО СП "КазГерМунай"</v>
          </cell>
          <cell r="C755" t="str">
            <v>23.99.14.000.006.00.0796.000000000001</v>
          </cell>
          <cell r="D755" t="str">
            <v>Прокладка</v>
          </cell>
          <cell r="E755" t="str">
            <v>графитовая, термостойкая, армированная перфорированным кольцом из нержавеющей стали, уплотнение PN16/40 по DIN 2960</v>
          </cell>
          <cell r="F755" t="str">
            <v>Прокладка  металлическая 6"600 ANSI для герметизации межфланцевых соединений</v>
          </cell>
          <cell r="G755" t="str">
            <v>ЦП</v>
          </cell>
          <cell r="H755">
            <v>0</v>
          </cell>
          <cell r="I755">
            <v>430000000</v>
          </cell>
          <cell r="J755" t="str">
            <v>Кызылординская обл. г. Кызылорда, пгт. Тасбугет, ул. Амангельды 100</v>
          </cell>
          <cell r="K755" t="str">
            <v>Январь, Февраль</v>
          </cell>
          <cell r="L755" t="str">
            <v>Кызылординская обл., м/р "Акшабулак", склад "КГМ"</v>
          </cell>
          <cell r="M755" t="str">
            <v>DDP</v>
          </cell>
          <cell r="N755" t="str">
            <v>В течение 90 дней</v>
          </cell>
          <cell r="O755" t="str">
            <v>авансовый платеж-0%, оставшаяся часть в течении 30 рабочих дней с момента подписания акта приема-передачи поставленных товаров</v>
          </cell>
          <cell r="P755" t="str">
            <v>796</v>
          </cell>
          <cell r="Q755" t="str">
            <v>штука</v>
          </cell>
          <cell r="R755">
            <v>4</v>
          </cell>
          <cell r="S755">
            <v>12465.5</v>
          </cell>
          <cell r="T755">
            <v>49862</v>
          </cell>
          <cell r="U755">
            <v>55845.440000000002</v>
          </cell>
          <cell r="W755">
            <v>2017</v>
          </cell>
          <cell r="X755" t="str">
            <v>11;</v>
          </cell>
        </row>
        <row r="756">
          <cell r="A756" t="str">
            <v>488 Т</v>
          </cell>
          <cell r="B756" t="str">
            <v>ТОО СП "КазГерМунай"</v>
          </cell>
          <cell r="C756" t="str">
            <v>23.99.14.000.006.00.0796.000000000001</v>
          </cell>
          <cell r="D756" t="str">
            <v>Прокладка</v>
          </cell>
          <cell r="E756" t="str">
            <v>графитовая, термостойкая, армированная перфорированным кольцом из нержавеющей стали, уплотнение PN16/40 по DIN 2960</v>
          </cell>
          <cell r="F756" t="str">
            <v>Прокладка  металлическая 8"900 ANSI для герметизации межфланцевых соединений</v>
          </cell>
          <cell r="G756" t="str">
            <v>ЦП</v>
          </cell>
          <cell r="H756">
            <v>0</v>
          </cell>
          <cell r="I756">
            <v>430000000</v>
          </cell>
          <cell r="J756" t="str">
            <v>Кызылординская обл. г. Кызылорда, пгт. Тасбугет, ул. Амангельды 100</v>
          </cell>
          <cell r="K756" t="str">
            <v>Ноябрь, декабрь 2016</v>
          </cell>
          <cell r="L756" t="str">
            <v>Кызылординская обл., м/р "Акшабулак", склад "КГМ"</v>
          </cell>
          <cell r="M756" t="str">
            <v>DDP</v>
          </cell>
          <cell r="N756" t="str">
            <v>В течение 90 дней</v>
          </cell>
          <cell r="O756" t="str">
            <v>авансовый платеж-0%, оставшаяся часть в течении 30 рабочих дней с момента подписания акта приема-передачи поставленных товаров</v>
          </cell>
          <cell r="P756" t="str">
            <v>796</v>
          </cell>
          <cell r="Q756" t="str">
            <v>штука</v>
          </cell>
          <cell r="R756">
            <v>4</v>
          </cell>
          <cell r="S756">
            <v>16724.100000000002</v>
          </cell>
          <cell r="T756">
            <v>0</v>
          </cell>
          <cell r="U756">
            <v>0</v>
          </cell>
          <cell r="W756">
            <v>2017</v>
          </cell>
        </row>
        <row r="757">
          <cell r="A757" t="str">
            <v>488-1 Т</v>
          </cell>
          <cell r="B757" t="str">
            <v>ТОО СП "КазГерМунай"</v>
          </cell>
          <cell r="C757" t="str">
            <v>23.99.14.000.006.00.0796.000000000001</v>
          </cell>
          <cell r="D757" t="str">
            <v>Прокладка</v>
          </cell>
          <cell r="E757" t="str">
            <v>графитовая, термостойкая, армированная перфорированным кольцом из нержавеющей стали, уплотнение PN16/40 по DIN 2960</v>
          </cell>
          <cell r="F757" t="str">
            <v>Прокладка  металлическая 8"900 ANSI для герметизации межфланцевых соединений</v>
          </cell>
          <cell r="G757" t="str">
            <v>ЦП</v>
          </cell>
          <cell r="H757">
            <v>0</v>
          </cell>
          <cell r="I757">
            <v>430000000</v>
          </cell>
          <cell r="J757" t="str">
            <v>Кызылординская обл. г. Кызылорда, пгт. Тасбугет, ул. Амангельды 100</v>
          </cell>
          <cell r="K757" t="str">
            <v>Январь, Февраль</v>
          </cell>
          <cell r="L757" t="str">
            <v>Кызылординская обл., м/р "Акшабулак", склад "КГМ"</v>
          </cell>
          <cell r="M757" t="str">
            <v>DDP</v>
          </cell>
          <cell r="N757" t="str">
            <v>В течение 90 дней</v>
          </cell>
          <cell r="O757" t="str">
            <v>авансовый платеж-0%, оставшаяся часть в течении 30 рабочих дней с момента подписания акта приема-передачи поставленных товаров</v>
          </cell>
          <cell r="P757" t="str">
            <v>796</v>
          </cell>
          <cell r="Q757" t="str">
            <v>штука</v>
          </cell>
          <cell r="R757">
            <v>4</v>
          </cell>
          <cell r="S757">
            <v>16724.100000000002</v>
          </cell>
          <cell r="T757">
            <v>66896.400000000009</v>
          </cell>
          <cell r="U757">
            <v>74923.968000000023</v>
          </cell>
          <cell r="W757">
            <v>2017</v>
          </cell>
          <cell r="X757" t="str">
            <v>11;</v>
          </cell>
        </row>
        <row r="758">
          <cell r="A758" t="str">
            <v>489 Т</v>
          </cell>
          <cell r="B758" t="str">
            <v>ТОО СП "КазГерМунай"</v>
          </cell>
          <cell r="C758" t="str">
            <v>23.99.14.000.006.00.0796.000000000001</v>
          </cell>
          <cell r="D758" t="str">
            <v>Прокладка</v>
          </cell>
          <cell r="E758" t="str">
            <v>графитовая, термостойкая, армированная перфорированным кольцом из нержавеющей стали, уплотнение PN16/40 по DIN 2960</v>
          </cell>
          <cell r="F758" t="str">
            <v>Прокладка  металлическая 12"900 ANSI для герметизации межфланцевых соединений</v>
          </cell>
          <cell r="G758" t="str">
            <v>ЦП</v>
          </cell>
          <cell r="H758">
            <v>0</v>
          </cell>
          <cell r="I758">
            <v>430000000</v>
          </cell>
          <cell r="J758" t="str">
            <v>Кызылординская обл. г. Кызылорда, пгт. Тасбугет, ул. Амангельды 100</v>
          </cell>
          <cell r="K758" t="str">
            <v>Ноябрь, декабрь 2016</v>
          </cell>
          <cell r="L758" t="str">
            <v>Кызылординская обл., м/р "Акшабулак", склад "КГМ"</v>
          </cell>
          <cell r="M758" t="str">
            <v>DDP</v>
          </cell>
          <cell r="N758" t="str">
            <v>В течение 90 дней</v>
          </cell>
          <cell r="O758" t="str">
            <v>авансовый платеж-0%, оставшаяся часть в течении 30 рабочих дней с момента подписания акта приема-передачи поставленных товаров</v>
          </cell>
          <cell r="P758" t="str">
            <v>796</v>
          </cell>
          <cell r="Q758" t="str">
            <v>штука</v>
          </cell>
          <cell r="R758">
            <v>4</v>
          </cell>
          <cell r="S758">
            <v>20961.300000000003</v>
          </cell>
          <cell r="T758">
            <v>0</v>
          </cell>
          <cell r="U758">
            <v>0</v>
          </cell>
          <cell r="W758">
            <v>2017</v>
          </cell>
        </row>
        <row r="759">
          <cell r="A759" t="str">
            <v>489-1 Т</v>
          </cell>
          <cell r="B759" t="str">
            <v>ТОО СП "КазГерМунай"</v>
          </cell>
          <cell r="C759" t="str">
            <v>23.99.14.000.006.00.0796.000000000001</v>
          </cell>
          <cell r="D759" t="str">
            <v>Прокладка</v>
          </cell>
          <cell r="E759" t="str">
            <v>графитовая, термостойкая, армированная перфорированным кольцом из нержавеющей стали, уплотнение PN16/40 по DIN 2960</v>
          </cell>
          <cell r="F759" t="str">
            <v>Прокладка  металлическая 12"900 ANSI для герметизации межфланцевых соединений</v>
          </cell>
          <cell r="G759" t="str">
            <v>ЦП</v>
          </cell>
          <cell r="H759">
            <v>0</v>
          </cell>
          <cell r="I759">
            <v>430000000</v>
          </cell>
          <cell r="J759" t="str">
            <v>Кызылординская обл. г. Кызылорда, пгт. Тасбугет, ул. Амангельды 100</v>
          </cell>
          <cell r="K759" t="str">
            <v>Январь, Февраль</v>
          </cell>
          <cell r="L759" t="str">
            <v>Кызылординская обл., м/р "Акшабулак", склад "КГМ"</v>
          </cell>
          <cell r="M759" t="str">
            <v>DDP</v>
          </cell>
          <cell r="N759" t="str">
            <v>В течение 90 дней</v>
          </cell>
          <cell r="O759" t="str">
            <v>авансовый платеж-0%, оставшаяся часть в течении 30 рабочих дней с момента подписания акта приема-передачи поставленных товаров</v>
          </cell>
          <cell r="P759" t="str">
            <v>796</v>
          </cell>
          <cell r="Q759" t="str">
            <v>штука</v>
          </cell>
          <cell r="R759">
            <v>4</v>
          </cell>
          <cell r="S759">
            <v>20961.300000000003</v>
          </cell>
          <cell r="T759">
            <v>83845.200000000012</v>
          </cell>
          <cell r="U759">
            <v>93906.624000000025</v>
          </cell>
          <cell r="W759">
            <v>2017</v>
          </cell>
          <cell r="X759" t="str">
            <v>11;</v>
          </cell>
        </row>
        <row r="760">
          <cell r="A760" t="str">
            <v>490 Т</v>
          </cell>
          <cell r="B760" t="str">
            <v>ТОО СП "КазГерМунай"</v>
          </cell>
          <cell r="C760" t="str">
            <v>23.99.14.000.006.00.0796.000000000001</v>
          </cell>
          <cell r="D760" t="str">
            <v>Прокладка</v>
          </cell>
          <cell r="E760" t="str">
            <v>графитовая, термостойкая, армированная перфорированным кольцом из нержавеющей стали, уплотнение PN16/40 по DIN 2960</v>
          </cell>
          <cell r="F760" t="str">
            <v>Прокладка  металлическая 14"900 ANSI для герметизации межфланцевых соединений</v>
          </cell>
          <cell r="G760" t="str">
            <v>ЦП</v>
          </cell>
          <cell r="H760">
            <v>0</v>
          </cell>
          <cell r="I760">
            <v>430000000</v>
          </cell>
          <cell r="J760" t="str">
            <v>Кызылординская обл. г. Кызылорда, пгт. Тасбугет, ул. Амангельды 100</v>
          </cell>
          <cell r="K760" t="str">
            <v>Ноябрь, декабрь 2016</v>
          </cell>
          <cell r="L760" t="str">
            <v>Кызылординская обл., м/р "Акшабулак", склад "КГМ"</v>
          </cell>
          <cell r="M760" t="str">
            <v>DDP</v>
          </cell>
          <cell r="N760" t="str">
            <v>В течение 90 дней</v>
          </cell>
          <cell r="O760" t="str">
            <v>авансовый платеж-0%, оставшаяся часть в течении 30 рабочих дней с момента подписания акта приема-передачи поставленных товаров</v>
          </cell>
          <cell r="P760" t="str">
            <v>796</v>
          </cell>
          <cell r="Q760" t="str">
            <v>штука</v>
          </cell>
          <cell r="R760">
            <v>4</v>
          </cell>
          <cell r="S760">
            <v>27873.5</v>
          </cell>
          <cell r="T760">
            <v>0</v>
          </cell>
          <cell r="U760">
            <v>0</v>
          </cell>
          <cell r="W760">
            <v>2017</v>
          </cell>
        </row>
        <row r="761">
          <cell r="A761" t="str">
            <v>490-1 Т</v>
          </cell>
          <cell r="B761" t="str">
            <v>ТОО СП "КазГерМунай"</v>
          </cell>
          <cell r="C761" t="str">
            <v>23.99.14.000.006.00.0796.000000000001</v>
          </cell>
          <cell r="D761" t="str">
            <v>Прокладка</v>
          </cell>
          <cell r="E761" t="str">
            <v>графитовая, термостойкая, армированная перфорированным кольцом из нержавеющей стали, уплотнение PN16/40 по DIN 2960</v>
          </cell>
          <cell r="F761" t="str">
            <v>Прокладка  металлическая 14"900 ANSI для герметизации межфланцевых соединений</v>
          </cell>
          <cell r="G761" t="str">
            <v>ЦП</v>
          </cell>
          <cell r="H761">
            <v>0</v>
          </cell>
          <cell r="I761">
            <v>430000000</v>
          </cell>
          <cell r="J761" t="str">
            <v>Кызылординская обл. г. Кызылорда, пгт. Тасбугет, ул. Амангельды 100</v>
          </cell>
          <cell r="K761" t="str">
            <v>Январь, Февраль</v>
          </cell>
          <cell r="L761" t="str">
            <v>Кызылординская обл., м/р "Акшабулак", склад "КГМ"</v>
          </cell>
          <cell r="M761" t="str">
            <v>DDP</v>
          </cell>
          <cell r="N761" t="str">
            <v>В течение 90 дней</v>
          </cell>
          <cell r="O761" t="str">
            <v>авансовый платеж-0%, оставшаяся часть в течении 30 рабочих дней с момента подписания акта приема-передачи поставленных товаров</v>
          </cell>
          <cell r="P761" t="str">
            <v>796</v>
          </cell>
          <cell r="Q761" t="str">
            <v>штука</v>
          </cell>
          <cell r="R761">
            <v>4</v>
          </cell>
          <cell r="S761">
            <v>27873.5</v>
          </cell>
          <cell r="T761">
            <v>111494</v>
          </cell>
          <cell r="U761">
            <v>124873.28000000001</v>
          </cell>
          <cell r="W761">
            <v>2017</v>
          </cell>
          <cell r="X761" t="str">
            <v>11;</v>
          </cell>
        </row>
        <row r="762">
          <cell r="A762" t="str">
            <v>491 Т</v>
          </cell>
          <cell r="B762" t="str">
            <v>ТОО СП "КазГерМунай"</v>
          </cell>
          <cell r="C762" t="str">
            <v>23.99.11.100.000.00.0796.000000000000</v>
          </cell>
          <cell r="D762" t="str">
            <v xml:space="preserve"> Прокладка</v>
          </cell>
          <cell r="E762" t="str">
            <v>паронитовая, для фланцевых соединений машин и оборудования, ГОСТ 481-80</v>
          </cell>
          <cell r="F762" t="str">
            <v>Прокладка  паронитовая 5"150 ANSI для герметизации межфланцевых соединений</v>
          </cell>
          <cell r="G762" t="str">
            <v>ЦП</v>
          </cell>
          <cell r="H762">
            <v>0</v>
          </cell>
          <cell r="I762">
            <v>430000000</v>
          </cell>
          <cell r="J762" t="str">
            <v>Кызылординская обл. г. Кызылорда, пгт. Тасбугет, ул. Амангельды 100</v>
          </cell>
          <cell r="K762" t="str">
            <v>Ноябрь, декабрь 2016</v>
          </cell>
          <cell r="L762" t="str">
            <v>Кызылординская обл., м/р "Акшабулак", склад "КГМ"</v>
          </cell>
          <cell r="M762" t="str">
            <v>DDP</v>
          </cell>
          <cell r="N762" t="str">
            <v>В течение 90 дней</v>
          </cell>
          <cell r="O762" t="str">
            <v>авансовый платеж-0%, оставшаяся часть в течении 30 рабочих дней с момента подписания акта приема-передачи поставленных товаров</v>
          </cell>
          <cell r="P762" t="str">
            <v>796</v>
          </cell>
          <cell r="Q762" t="str">
            <v>штука</v>
          </cell>
          <cell r="R762">
            <v>4</v>
          </cell>
          <cell r="S762">
            <v>7004.22</v>
          </cell>
          <cell r="T762">
            <v>0</v>
          </cell>
          <cell r="U762">
            <v>0</v>
          </cell>
          <cell r="W762">
            <v>2017</v>
          </cell>
        </row>
        <row r="763">
          <cell r="A763" t="str">
            <v>491-1 Т</v>
          </cell>
          <cell r="B763" t="str">
            <v>ТОО СП "КазГерМунай"</v>
          </cell>
          <cell r="C763" t="str">
            <v>23.99.11.100.000.00.0796.000000000000</v>
          </cell>
          <cell r="D763" t="str">
            <v xml:space="preserve"> Прокладка</v>
          </cell>
          <cell r="E763" t="str">
            <v>паронитовая, для фланцевых соединений машин и оборудования, ГОСТ 481-80</v>
          </cell>
          <cell r="F763" t="str">
            <v>Прокладка  паронитовая 5"150 ANSI для герметизации межфланцевых соединений</v>
          </cell>
          <cell r="G763" t="str">
            <v>ЦП</v>
          </cell>
          <cell r="H763">
            <v>0</v>
          </cell>
          <cell r="I763">
            <v>430000000</v>
          </cell>
          <cell r="J763" t="str">
            <v>Кызылординская обл. г. Кызылорда, пгт. Тасбугет, ул. Амангельды 100</v>
          </cell>
          <cell r="K763" t="str">
            <v>Январь, Февраль</v>
          </cell>
          <cell r="L763" t="str">
            <v>Кызылординская обл., м/р "Акшабулак", склад "КГМ"</v>
          </cell>
          <cell r="M763" t="str">
            <v>DDP</v>
          </cell>
          <cell r="N763" t="str">
            <v>В течение 90 дней</v>
          </cell>
          <cell r="O763" t="str">
            <v>авансовый платеж-0%, оставшаяся часть в течении 30 рабочих дней с момента подписания акта приема-передачи поставленных товаров</v>
          </cell>
          <cell r="P763" t="str">
            <v>796</v>
          </cell>
          <cell r="Q763" t="str">
            <v>штука</v>
          </cell>
          <cell r="R763">
            <v>4</v>
          </cell>
          <cell r="S763">
            <v>7004.22</v>
          </cell>
          <cell r="T763">
            <v>0</v>
          </cell>
          <cell r="U763">
            <v>0</v>
          </cell>
          <cell r="W763">
            <v>2017</v>
          </cell>
          <cell r="X763" t="str">
            <v>1101-СЗ от 25.05.17</v>
          </cell>
        </row>
        <row r="764">
          <cell r="A764" t="str">
            <v>492 Т</v>
          </cell>
          <cell r="B764" t="str">
            <v>ТОО СП "КазГерМунай"</v>
          </cell>
          <cell r="C764" t="str">
            <v>23.99.11.100.000.00.0796.000000000000</v>
          </cell>
          <cell r="D764" t="str">
            <v xml:space="preserve"> Прокладка</v>
          </cell>
          <cell r="E764" t="str">
            <v>паронитовая, для фланцевых соединений машин и оборудования, ГОСТ 481-80</v>
          </cell>
          <cell r="F764" t="str">
            <v>Прокладка  паронитовая 6"150 ANSI для герметизации межфланцевых соединений</v>
          </cell>
          <cell r="G764" t="str">
            <v>ЦП</v>
          </cell>
          <cell r="H764">
            <v>0</v>
          </cell>
          <cell r="I764">
            <v>430000000</v>
          </cell>
          <cell r="J764" t="str">
            <v>Кызылординская обл. г. Кызылорда, пгт. Тасбугет, ул. Амангельды 100</v>
          </cell>
          <cell r="K764" t="str">
            <v>Ноябрь, декабрь 2016</v>
          </cell>
          <cell r="L764" t="str">
            <v>Кызылординская обл., м/р "Акшабулак", склад "КГМ"</v>
          </cell>
          <cell r="M764" t="str">
            <v>DDP</v>
          </cell>
          <cell r="N764" t="str">
            <v>В течение 90 дней</v>
          </cell>
          <cell r="O764" t="str">
            <v>авансовый платеж-0%, оставшаяся часть в течении 30 рабочих дней с момента подписания акта приема-передачи поставленных товаров</v>
          </cell>
          <cell r="P764" t="str">
            <v>796</v>
          </cell>
          <cell r="Q764" t="str">
            <v>штука</v>
          </cell>
          <cell r="R764">
            <v>4</v>
          </cell>
          <cell r="S764">
            <v>7704</v>
          </cell>
          <cell r="T764">
            <v>0</v>
          </cell>
          <cell r="U764">
            <v>0</v>
          </cell>
          <cell r="W764">
            <v>2017</v>
          </cell>
        </row>
        <row r="765">
          <cell r="A765" t="str">
            <v>492-1 Т</v>
          </cell>
          <cell r="B765" t="str">
            <v>ТОО СП "КазГерМунай"</v>
          </cell>
          <cell r="C765" t="str">
            <v>23.99.11.100.000.00.0796.000000000000</v>
          </cell>
          <cell r="D765" t="str">
            <v xml:space="preserve"> Прокладка</v>
          </cell>
          <cell r="E765" t="str">
            <v>паронитовая, для фланцевых соединений машин и оборудования, ГОСТ 481-80</v>
          </cell>
          <cell r="F765" t="str">
            <v>Прокладка  паронитовая 6"150 ANSI для герметизации межфланцевых соединений</v>
          </cell>
          <cell r="G765" t="str">
            <v>ЦП</v>
          </cell>
          <cell r="H765">
            <v>0</v>
          </cell>
          <cell r="I765">
            <v>430000000</v>
          </cell>
          <cell r="J765" t="str">
            <v>Кызылординская обл. г. Кызылорда, пгт. Тасбугет, ул. Амангельды 100</v>
          </cell>
          <cell r="K765" t="str">
            <v>Январь, Февраль</v>
          </cell>
          <cell r="L765" t="str">
            <v>Кызылординская обл., м/р "Акшабулак", склад "КГМ"</v>
          </cell>
          <cell r="M765" t="str">
            <v>DDP</v>
          </cell>
          <cell r="N765" t="str">
            <v>В течение 90 дней</v>
          </cell>
          <cell r="O765" t="str">
            <v>авансовый платеж-0%, оставшаяся часть в течении 30 рабочих дней с момента подписания акта приема-передачи поставленных товаров</v>
          </cell>
          <cell r="P765" t="str">
            <v>796</v>
          </cell>
          <cell r="Q765" t="str">
            <v>штука</v>
          </cell>
          <cell r="R765">
            <v>4</v>
          </cell>
          <cell r="S765">
            <v>7704</v>
          </cell>
          <cell r="T765">
            <v>0</v>
          </cell>
          <cell r="U765">
            <v>0</v>
          </cell>
          <cell r="W765">
            <v>2017</v>
          </cell>
          <cell r="X765" t="str">
            <v>1101-СЗ от 25.05.17</v>
          </cell>
        </row>
        <row r="766">
          <cell r="A766" t="str">
            <v>493 Т</v>
          </cell>
          <cell r="B766" t="str">
            <v>ТОО СП "КазГерМунай"</v>
          </cell>
          <cell r="C766" t="str">
            <v>23.99.11.100.000.00.0796.000000000000</v>
          </cell>
          <cell r="D766" t="str">
            <v xml:space="preserve"> Прокладка</v>
          </cell>
          <cell r="E766" t="str">
            <v>паронитовая, для фланцевых соединений машин и оборудования, ГОСТ 481-80</v>
          </cell>
          <cell r="F766" t="str">
            <v>Прокладка  паронитовая 8"150 ANSI для герметизации межфланцевых соединений</v>
          </cell>
          <cell r="G766" t="str">
            <v>ЦП</v>
          </cell>
          <cell r="H766">
            <v>0</v>
          </cell>
          <cell r="I766">
            <v>430000000</v>
          </cell>
          <cell r="J766" t="str">
            <v>Кызылординская обл. г. Кызылорда, пгт. Тасбугет, ул. Амангельды 100</v>
          </cell>
          <cell r="K766" t="str">
            <v>Ноябрь, декабрь 2016</v>
          </cell>
          <cell r="L766" t="str">
            <v>Кызылординская обл., м/р "Акшабулак", склад "КГМ"</v>
          </cell>
          <cell r="M766" t="str">
            <v>DDP</v>
          </cell>
          <cell r="N766" t="str">
            <v>В течение 90 дней</v>
          </cell>
          <cell r="O766" t="str">
            <v>авансовый платеж-0%, оставшаяся часть в течении 30 рабочих дней с момента подписания акта приема-передачи поставленных товаров</v>
          </cell>
          <cell r="P766" t="str">
            <v>796</v>
          </cell>
          <cell r="Q766" t="str">
            <v>штука</v>
          </cell>
          <cell r="R766">
            <v>4</v>
          </cell>
          <cell r="S766">
            <v>9181.67</v>
          </cell>
          <cell r="T766">
            <v>0</v>
          </cell>
          <cell r="U766">
            <v>0</v>
          </cell>
          <cell r="W766">
            <v>2017</v>
          </cell>
        </row>
        <row r="767">
          <cell r="A767" t="str">
            <v>493-1 Т</v>
          </cell>
          <cell r="B767" t="str">
            <v>ТОО СП "КазГерМунай"</v>
          </cell>
          <cell r="C767" t="str">
            <v>23.99.11.100.000.00.0796.000000000000</v>
          </cell>
          <cell r="D767" t="str">
            <v xml:space="preserve"> Прокладка</v>
          </cell>
          <cell r="E767" t="str">
            <v>паронитовая, для фланцевых соединений машин и оборудования, ГОСТ 481-80</v>
          </cell>
          <cell r="F767" t="str">
            <v>Прокладка  паронитовая 8"150 ANSI для герметизации межфланцевых соединений</v>
          </cell>
          <cell r="G767" t="str">
            <v>ЦП</v>
          </cell>
          <cell r="H767">
            <v>0</v>
          </cell>
          <cell r="I767">
            <v>430000000</v>
          </cell>
          <cell r="J767" t="str">
            <v>Кызылординская обл. г. Кызылорда, пгт. Тасбугет, ул. Амангельды 100</v>
          </cell>
          <cell r="K767" t="str">
            <v>Январь, Февраль</v>
          </cell>
          <cell r="L767" t="str">
            <v>Кызылординская обл., м/р "Акшабулак", склад "КГМ"</v>
          </cell>
          <cell r="M767" t="str">
            <v>DDP</v>
          </cell>
          <cell r="N767" t="str">
            <v>В течение 90 дней</v>
          </cell>
          <cell r="O767" t="str">
            <v>авансовый платеж-0%, оставшаяся часть в течении 30 рабочих дней с момента подписания акта приема-передачи поставленных товаров</v>
          </cell>
          <cell r="P767" t="str">
            <v>796</v>
          </cell>
          <cell r="Q767" t="str">
            <v>штука</v>
          </cell>
          <cell r="R767">
            <v>4</v>
          </cell>
          <cell r="S767">
            <v>9181.67</v>
          </cell>
          <cell r="T767">
            <v>0</v>
          </cell>
          <cell r="U767">
            <v>0</v>
          </cell>
          <cell r="W767">
            <v>2017</v>
          </cell>
          <cell r="X767" t="str">
            <v>1101-СЗ от 25.05.17</v>
          </cell>
        </row>
        <row r="768">
          <cell r="A768" t="str">
            <v>494 Т</v>
          </cell>
          <cell r="B768" t="str">
            <v>ТОО СП "КазГерМунай"</v>
          </cell>
          <cell r="C768" t="str">
            <v xml:space="preserve">28.14.13.350.001.00.0796.000000000209 </v>
          </cell>
          <cell r="D768" t="str">
            <v>Задвижка</v>
          </cell>
          <cell r="E768" t="str">
            <v xml:space="preserve"> 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80 мм</v>
          </cell>
          <cell r="F768" t="str">
            <v>Шаровая задвижка с фланцевым соединениемДу80 Ру40</v>
          </cell>
          <cell r="G768" t="str">
            <v>ОТП</v>
          </cell>
          <cell r="H768">
            <v>60</v>
          </cell>
          <cell r="I768">
            <v>430000000</v>
          </cell>
          <cell r="J768" t="str">
            <v>Кызылординская обл. г. Кызылорда, пгт. Тасбугет, ул. Амангельды 100</v>
          </cell>
          <cell r="K768" t="str">
            <v>Ноябрь, декабрь 2016</v>
          </cell>
          <cell r="L768" t="str">
            <v>Кызылординская обл., м/р "Акшабулак", склад "КГМ"</v>
          </cell>
          <cell r="M768" t="str">
            <v>DDP</v>
          </cell>
          <cell r="N768" t="str">
            <v>В течение 90 дней</v>
          </cell>
          <cell r="O768" t="str">
            <v>авансовый платеж-30%, оставшаяся часть в течении 30 рабочих дней с момента подписания акта приема-передачи поставленных товаров</v>
          </cell>
          <cell r="P768" t="str">
            <v>796</v>
          </cell>
          <cell r="Q768" t="str">
            <v>штука</v>
          </cell>
          <cell r="R768">
            <v>6</v>
          </cell>
          <cell r="S768">
            <v>133650</v>
          </cell>
          <cell r="T768">
            <v>0</v>
          </cell>
          <cell r="U768">
            <v>0</v>
          </cell>
          <cell r="V768" t="str">
            <v>ТПХ</v>
          </cell>
          <cell r="W768">
            <v>2017</v>
          </cell>
          <cell r="X768" t="str">
            <v>Исключен;</v>
          </cell>
        </row>
        <row r="769">
          <cell r="A769" t="str">
            <v>495 Т</v>
          </cell>
          <cell r="B769" t="str">
            <v>ТОО СП "КазГерМунай"</v>
          </cell>
          <cell r="C769" t="str">
            <v>24.20.40.500.000.00.0796.000000000065</v>
          </cell>
          <cell r="D769" t="str">
            <v xml:space="preserve">Отводы </v>
          </cell>
          <cell r="E769" t="str">
            <v>стальной, крутоизогнутый, штампованный, 89*6 мм</v>
          </cell>
          <cell r="F769" t="str">
            <v>Отводы 3"600 ANSIОтводы 3"600 на 90 градус.</v>
          </cell>
          <cell r="G769" t="str">
            <v>ЦП</v>
          </cell>
          <cell r="H769">
            <v>60</v>
          </cell>
          <cell r="I769">
            <v>430000000</v>
          </cell>
          <cell r="J769" t="str">
            <v>Кызылординская обл. г. Кызылорда, пгт. Тасбугет, ул. Амангельды 100</v>
          </cell>
          <cell r="K769" t="str">
            <v>Ноябрь, декабрь 2016</v>
          </cell>
          <cell r="L769" t="str">
            <v>Кызылординская обл., м/р "Акшабулак", склад "КГМ"</v>
          </cell>
          <cell r="M769" t="str">
            <v>DDP</v>
          </cell>
          <cell r="N769" t="str">
            <v>В течение 90 дней</v>
          </cell>
          <cell r="O769" t="str">
            <v>авансовый платеж-30%, оставшаяся часть в течении 30 рабочих дней с момента подписания акта приема-передачи поставленных товаров</v>
          </cell>
          <cell r="P769" t="str">
            <v>796</v>
          </cell>
          <cell r="Q769" t="str">
            <v>штука</v>
          </cell>
          <cell r="R769">
            <v>4</v>
          </cell>
          <cell r="S769">
            <v>53500</v>
          </cell>
          <cell r="T769">
            <v>214000</v>
          </cell>
          <cell r="U769">
            <v>239680.00000000003</v>
          </cell>
          <cell r="V769" t="str">
            <v>ТПХ</v>
          </cell>
          <cell r="W769">
            <v>2017</v>
          </cell>
        </row>
        <row r="770">
          <cell r="A770" t="str">
            <v>496 Т</v>
          </cell>
          <cell r="B770" t="str">
            <v>ТОО СП "КазГерМунай"</v>
          </cell>
          <cell r="C770" t="str">
            <v>24.20.40.500.000.00.0796.000000000065</v>
          </cell>
          <cell r="D770" t="str">
            <v xml:space="preserve">Отводы </v>
          </cell>
          <cell r="E770" t="str">
            <v>стальной, крутоизогнутый, штампованный, 89*6 мм</v>
          </cell>
          <cell r="F770" t="str">
            <v>Отводы 3"900 ANSIОтводы 3"900 на 90 градус.</v>
          </cell>
          <cell r="G770" t="str">
            <v>ЦП</v>
          </cell>
          <cell r="H770">
            <v>60</v>
          </cell>
          <cell r="I770">
            <v>430000000</v>
          </cell>
          <cell r="J770" t="str">
            <v>Кызылординская обл. г. Кызылорда, пгт. Тасбугет, ул. Амангельды 100</v>
          </cell>
          <cell r="K770" t="str">
            <v>Ноябрь, декабрь 2016</v>
          </cell>
          <cell r="L770" t="str">
            <v>Кызылординская обл., м/р "Акшабулак", склад "КГМ"</v>
          </cell>
          <cell r="M770" t="str">
            <v>DDP</v>
          </cell>
          <cell r="N770" t="str">
            <v>В течение 90 дней</v>
          </cell>
          <cell r="O770" t="str">
            <v>авансовый платеж-30%, оставшаяся часть в течении 30 рабочих дней с момента подписания акта приема-передачи поставленных товаров</v>
          </cell>
          <cell r="P770" t="str">
            <v>796</v>
          </cell>
          <cell r="Q770" t="str">
            <v>штука</v>
          </cell>
          <cell r="R770">
            <v>4</v>
          </cell>
          <cell r="S770">
            <v>64200.000000000007</v>
          </cell>
          <cell r="T770">
            <v>256800.00000000003</v>
          </cell>
          <cell r="U770">
            <v>287616.00000000006</v>
          </cell>
          <cell r="V770" t="str">
            <v>ТПХ</v>
          </cell>
          <cell r="W770">
            <v>2017</v>
          </cell>
        </row>
        <row r="771">
          <cell r="A771" t="str">
            <v>497 Т</v>
          </cell>
          <cell r="B771" t="str">
            <v>ТОО СП "КазГерМунай"</v>
          </cell>
          <cell r="C771" t="str">
            <v>28.15.10.500.000.00.0796.000000000000</v>
          </cell>
          <cell r="D771" t="str">
            <v>Подшипник роликовый</v>
          </cell>
          <cell r="E771" t="str">
            <v>радиальный, наружный диаметр 650 мм, двухрядный, с короткими цилиндрическими роликами, с безбортовым наружными и внутренними кольцами, с металлическим массивным сепаратором</v>
          </cell>
          <cell r="F771" t="str">
            <v>Подшипник (роликовый)Для электродвигателя насоса KSB NU217-E-TVP2</v>
          </cell>
          <cell r="G771" t="str">
            <v>ОТП</v>
          </cell>
          <cell r="H771">
            <v>0</v>
          </cell>
          <cell r="I771">
            <v>430000000</v>
          </cell>
          <cell r="J771" t="str">
            <v>Кызылординская обл. г. Кызылорда, пгт. Тасбугет, ул. Амангельды 100</v>
          </cell>
          <cell r="K771" t="str">
            <v>Ноябрь, декабрь 2016</v>
          </cell>
          <cell r="L771" t="str">
            <v>Кызылординская обл., м/р "Акшабулак", склад "КГМ"</v>
          </cell>
          <cell r="M771" t="str">
            <v>DDP</v>
          </cell>
          <cell r="N771" t="str">
            <v>В течение 90 дней</v>
          </cell>
          <cell r="O771" t="str">
            <v>авансовый платеж-0%, оставшаяся часть в течении 30 рабочих дней с момента подписания акта приема-передачи поставленных товаров</v>
          </cell>
          <cell r="P771" t="str">
            <v>796</v>
          </cell>
          <cell r="Q771" t="str">
            <v>штука</v>
          </cell>
          <cell r="R771">
            <v>4</v>
          </cell>
          <cell r="S771">
            <v>51253</v>
          </cell>
          <cell r="T771">
            <v>0</v>
          </cell>
          <cell r="U771">
            <v>0</v>
          </cell>
          <cell r="W771">
            <v>2017</v>
          </cell>
          <cell r="X771" t="str">
            <v>Исключен на осн. 793-СЗ от 20.04.17г.</v>
          </cell>
        </row>
        <row r="772">
          <cell r="A772" t="str">
            <v>498 Т</v>
          </cell>
          <cell r="B772" t="str">
            <v>ТОО СП "КазГерМунай"</v>
          </cell>
          <cell r="C772" t="str">
            <v>28.15.10.900.000.00.0796.000000000013</v>
          </cell>
          <cell r="D772" t="str">
            <v>Подшипник шариковый</v>
          </cell>
          <cell r="E772" t="str">
            <v>радиально-упорный, наружный диаметр 220 мм, сдвоенный, с коническими роликами</v>
          </cell>
          <cell r="F772" t="str">
            <v>Подшипник (шариковый) 
Для электродвигателя насоса KSB 6217-С3</v>
          </cell>
          <cell r="G772" t="str">
            <v>ОТП</v>
          </cell>
          <cell r="H772">
            <v>0</v>
          </cell>
          <cell r="I772">
            <v>430000000</v>
          </cell>
          <cell r="J772" t="str">
            <v>Кызылординская обл. г. Кызылорда, пгт. Тасбугет, ул. Амангельды 100</v>
          </cell>
          <cell r="K772" t="str">
            <v>Ноябрь, декабрь 2016</v>
          </cell>
          <cell r="L772" t="str">
            <v>Кызылординская обл., м/р "Акшабулак", склад "КГМ"</v>
          </cell>
          <cell r="M772" t="str">
            <v>DDP</v>
          </cell>
          <cell r="N772" t="str">
            <v>В течение 90 дней</v>
          </cell>
          <cell r="O772" t="str">
            <v>авансовый платеж-0%, оставшаяся часть в течении 30 рабочих дней с момента подписания акта приема-передачи поставленных товаров</v>
          </cell>
          <cell r="P772" t="str">
            <v>796</v>
          </cell>
          <cell r="Q772" t="str">
            <v>штука</v>
          </cell>
          <cell r="R772">
            <v>2</v>
          </cell>
          <cell r="S772">
            <v>66533.67</v>
          </cell>
          <cell r="T772">
            <v>0</v>
          </cell>
          <cell r="U772">
            <v>0</v>
          </cell>
          <cell r="W772">
            <v>2017</v>
          </cell>
          <cell r="X772" t="str">
            <v>Исключен на осн. 793-СЗ от 20.04.17г.</v>
          </cell>
        </row>
        <row r="773">
          <cell r="A773" t="str">
            <v>499 Т</v>
          </cell>
          <cell r="B773" t="str">
            <v>ТОО СП "КазГерМунай"</v>
          </cell>
          <cell r="C773" t="str">
            <v>28.15.10.900.000.00.0796.000000000013</v>
          </cell>
          <cell r="D773" t="str">
            <v>Подшипник шариковый</v>
          </cell>
          <cell r="E773" t="str">
            <v>радиально-упорный, наружный диаметр 220 мм, сдвоенный, с коническими роликами</v>
          </cell>
          <cell r="F773" t="str">
            <v>Подшипник шариковый двухрядный для насоса МСД SULZER-7310</v>
          </cell>
          <cell r="G773" t="str">
            <v>ОТП</v>
          </cell>
          <cell r="H773">
            <v>0</v>
          </cell>
          <cell r="I773">
            <v>430000000</v>
          </cell>
          <cell r="J773" t="str">
            <v>Кызылординская обл. г. Кызылорда, пгт. Тасбугет, ул. Амангельды 100</v>
          </cell>
          <cell r="K773" t="str">
            <v>Ноябрь, декабрь 2016</v>
          </cell>
          <cell r="L773" t="str">
            <v>Кызылординская обл., м/р "Акшабулак", склад "КГМ"</v>
          </cell>
          <cell r="M773" t="str">
            <v>DDP</v>
          </cell>
          <cell r="N773" t="str">
            <v>В течение 90 дней</v>
          </cell>
          <cell r="O773" t="str">
            <v>авансовый платеж-0%, оставшаяся часть в течении 30 рабочих дней с момента подписания акта приема-передачи поставленных товаров</v>
          </cell>
          <cell r="P773" t="str">
            <v>796</v>
          </cell>
          <cell r="Q773" t="str">
            <v>штука</v>
          </cell>
          <cell r="R773">
            <v>4</v>
          </cell>
          <cell r="S773">
            <v>34427.25</v>
          </cell>
          <cell r="T773">
            <v>0</v>
          </cell>
          <cell r="U773">
            <v>0</v>
          </cell>
          <cell r="W773">
            <v>2017</v>
          </cell>
          <cell r="X773" t="str">
            <v>Исключен на осн. 793-СЗ от 20.04.17г.</v>
          </cell>
        </row>
        <row r="774">
          <cell r="A774" t="str">
            <v>500 Т</v>
          </cell>
          <cell r="B774" t="str">
            <v>ТОО СП "КазГерМунай"</v>
          </cell>
          <cell r="C774" t="str">
            <v>28.13.14.100.000.01.0839.000000000000</v>
          </cell>
          <cell r="D774" t="str">
            <v>Насос</v>
          </cell>
          <cell r="E774" t="str">
            <v>погружной, тип ЭЦВ</v>
          </cell>
          <cell r="F774" t="str">
            <v>НасосСкважинный насос PO-SS -45-11/6.2N+po-mo 6.4x-18,5 Qном=40 м.куб/час Нном=100м с ШУН, электродом для защиты от сухого хода и кабелем ELKA 86 m</v>
          </cell>
          <cell r="G774" t="str">
            <v>ОТП</v>
          </cell>
          <cell r="H774">
            <v>60</v>
          </cell>
          <cell r="I774">
            <v>430000000</v>
          </cell>
          <cell r="J774" t="str">
            <v>Кызылординская обл. г. Кызылорда, пгт. Тасбугет, ул. Амангельды 100</v>
          </cell>
          <cell r="K774" t="str">
            <v>Ноябрь, декабрь 2016</v>
          </cell>
          <cell r="L774" t="str">
            <v>Кызылординская обл., м/р "Акшабулак", склад "КГМ"</v>
          </cell>
          <cell r="M774" t="str">
            <v>DDP</v>
          </cell>
          <cell r="N774" t="str">
            <v>В течение 90 дней</v>
          </cell>
          <cell r="O774" t="str">
            <v>авансовый платеж-30%, оставшаяся часть в течении 30 рабочих дней с момента подписания акта приема-передачи поставленных товаров</v>
          </cell>
          <cell r="P774" t="str">
            <v>839</v>
          </cell>
          <cell r="Q774" t="str">
            <v>Комплект</v>
          </cell>
          <cell r="R774">
            <v>3</v>
          </cell>
          <cell r="S774">
            <v>5292994.6800000006</v>
          </cell>
          <cell r="T774">
            <v>0</v>
          </cell>
          <cell r="U774">
            <v>0</v>
          </cell>
          <cell r="V774" t="str">
            <v>ТПХ</v>
          </cell>
          <cell r="W774">
            <v>2017</v>
          </cell>
        </row>
        <row r="775">
          <cell r="A775" t="str">
            <v>500-1 Т</v>
          </cell>
          <cell r="B775" t="str">
            <v>ТОО СП "КазГерМунай"</v>
          </cell>
          <cell r="C775" t="str">
            <v>28.13.14.100.000.01.0839.000000000000</v>
          </cell>
          <cell r="D775" t="str">
            <v>Насос</v>
          </cell>
          <cell r="E775" t="str">
            <v>погружной, тип ЭЦВ</v>
          </cell>
          <cell r="F775" t="str">
            <v>НасосСкважинный насос PO-SS -45-11/6.2N+po-mo 6.4x-18,5 Qном=40 м.куб/час Нном=100м с ШУН, электродом для защиты от сухого хода и кабелем ELKA 86 m</v>
          </cell>
          <cell r="G775" t="str">
            <v>ОТП</v>
          </cell>
          <cell r="H775">
            <v>60</v>
          </cell>
          <cell r="I775">
            <v>430000000</v>
          </cell>
          <cell r="J775" t="str">
            <v>Кызылординская обл. г. Кызылорда, пгт. Тасбугет, ул. Амангельды 100</v>
          </cell>
          <cell r="K775" t="str">
            <v>Январь, Февраль</v>
          </cell>
          <cell r="L775" t="str">
            <v>Кызылординская обл., м/р "Акшабулак", склад "КГМ"</v>
          </cell>
          <cell r="M775" t="str">
            <v>DDP</v>
          </cell>
          <cell r="N775" t="str">
            <v>В течение 90 дней</v>
          </cell>
          <cell r="O775" t="str">
            <v>авансовый платеж-30%, оставшаяся часть в течении 30 рабочих дней с момента подписания акта приема-передачи поставленных товаров</v>
          </cell>
          <cell r="P775" t="str">
            <v>839</v>
          </cell>
          <cell r="Q775" t="str">
            <v>Комплект</v>
          </cell>
          <cell r="R775">
            <v>3</v>
          </cell>
          <cell r="S775">
            <v>5292994.6800000006</v>
          </cell>
          <cell r="T775">
            <v>15878984.040000003</v>
          </cell>
          <cell r="U775">
            <v>17784462.124800004</v>
          </cell>
          <cell r="V775" t="str">
            <v>ТПХ</v>
          </cell>
          <cell r="W775">
            <v>2017</v>
          </cell>
          <cell r="X775" t="str">
            <v>11;</v>
          </cell>
        </row>
        <row r="776">
          <cell r="A776" t="str">
            <v>501 Т</v>
          </cell>
          <cell r="B776" t="str">
            <v>ТОО СП "КазГерМунай"</v>
          </cell>
          <cell r="C776" t="str">
            <v>28.13.14.100.000.01.0839.000000000000</v>
          </cell>
          <cell r="D776" t="str">
            <v>Насос</v>
          </cell>
          <cell r="E776" t="str">
            <v>погружной, тип ЭЦВ</v>
          </cell>
          <cell r="F776" t="str">
            <v>НасосPO-SS -30-11/6.2N+po-mo 6.4x-15 Qном=25,6 м.куб/час Нном=124м с ШУН, электродом для защиты от сухого хода и кабель ELKA 120 m</v>
          </cell>
          <cell r="G776" t="str">
            <v>ОТП</v>
          </cell>
          <cell r="H776">
            <v>60</v>
          </cell>
          <cell r="I776">
            <v>430000000</v>
          </cell>
          <cell r="J776" t="str">
            <v>Кызылординская обл. г. Кызылорда, пгт. Тасбугет, ул. Амангельды 100</v>
          </cell>
          <cell r="K776" t="str">
            <v>Ноябрь, декабрь 2016</v>
          </cell>
          <cell r="L776" t="str">
            <v>Кызылординская обл., м/р "Акшабулак", склад "КГМ"</v>
          </cell>
          <cell r="M776" t="str">
            <v>DDP</v>
          </cell>
          <cell r="N776" t="str">
            <v>В течение 90 дней</v>
          </cell>
          <cell r="O776" t="str">
            <v>авансовый платеж-30%, оставшаяся часть в течении 30 рабочих дней с момента подписания акта приема-передачи поставленных товаров</v>
          </cell>
          <cell r="P776" t="str">
            <v>839</v>
          </cell>
          <cell r="Q776" t="str">
            <v>Комплект</v>
          </cell>
          <cell r="R776">
            <v>2</v>
          </cell>
          <cell r="S776">
            <v>5153721.7680000011</v>
          </cell>
          <cell r="T776">
            <v>0</v>
          </cell>
          <cell r="U776">
            <v>0</v>
          </cell>
          <cell r="V776" t="str">
            <v>ТПХ</v>
          </cell>
          <cell r="W776">
            <v>2017</v>
          </cell>
        </row>
        <row r="777">
          <cell r="A777" t="str">
            <v>501-1 Т</v>
          </cell>
          <cell r="B777" t="str">
            <v>ТОО СП "КазГерМунай"</v>
          </cell>
          <cell r="C777" t="str">
            <v>28.13.14.100.000.01.0839.000000000000</v>
          </cell>
          <cell r="D777" t="str">
            <v>Насос</v>
          </cell>
          <cell r="E777" t="str">
            <v>погружной, тип ЭЦВ</v>
          </cell>
          <cell r="F777" t="str">
            <v>НасосPO-SS -30-11/6.2N+po-mo 6.4x-15 Qном=25,6 м.куб/час Нном=124м с ШУН, электродом для защиты от сухого хода и кабель ELKA 120 m</v>
          </cell>
          <cell r="G777" t="str">
            <v>ОТП</v>
          </cell>
          <cell r="H777">
            <v>60</v>
          </cell>
          <cell r="I777">
            <v>430000000</v>
          </cell>
          <cell r="J777" t="str">
            <v>Кызылординская обл. г. Кызылорда, пгт. Тасбугет, ул. Амангельды 100</v>
          </cell>
          <cell r="K777" t="str">
            <v>апрель, май</v>
          </cell>
          <cell r="L777" t="str">
            <v>Кызылординская обл., м/р "Акшабулак", склад "КГМ"</v>
          </cell>
          <cell r="M777" t="str">
            <v>DDP</v>
          </cell>
          <cell r="N777" t="str">
            <v>В течение 90 дней</v>
          </cell>
          <cell r="O777" t="str">
            <v>авансовый платеж-30%, оставшаяся часть в течении 30 рабочих дней с момента подписания акта приема-передачи поставленных товаров</v>
          </cell>
          <cell r="P777" t="str">
            <v>839</v>
          </cell>
          <cell r="Q777" t="str">
            <v>Комплект</v>
          </cell>
          <cell r="R777">
            <v>2</v>
          </cell>
          <cell r="S777">
            <v>5153721.7680000011</v>
          </cell>
          <cell r="T777">
            <v>10307443.536000002</v>
          </cell>
          <cell r="U777">
            <v>11544336.760320004</v>
          </cell>
          <cell r="V777" t="str">
            <v>ТПХ</v>
          </cell>
          <cell r="W777">
            <v>2017</v>
          </cell>
          <cell r="X777" t="str">
            <v>11;</v>
          </cell>
        </row>
        <row r="778">
          <cell r="A778" t="str">
            <v>502 Т</v>
          </cell>
          <cell r="B778" t="str">
            <v>ТОО СП "КазГерМунай"</v>
          </cell>
          <cell r="C778" t="str">
            <v>28.13.14.100.000.01.0839.000000000000</v>
          </cell>
          <cell r="D778" t="str">
            <v>Насос</v>
          </cell>
          <cell r="E778" t="str">
            <v>погружной, тип ЭЦВ</v>
          </cell>
          <cell r="F778" t="str">
            <v>НасосСкважинный насос PO-SS -30-13/6.2N+po-mo 6.4x-18,5 Qном=24,9 м.куб/час Нном=148м с ШУН, электродом для защиты от сухого хода и кабель ELKA 150 m</v>
          </cell>
          <cell r="G778" t="str">
            <v>ОТП</v>
          </cell>
          <cell r="H778">
            <v>60</v>
          </cell>
          <cell r="I778">
            <v>430000000</v>
          </cell>
          <cell r="J778" t="str">
            <v>Кызылординская обл. г. Кызылорда, пгт. Тасбугет, ул. Амангельды 100</v>
          </cell>
          <cell r="K778" t="str">
            <v>Ноябрь, декабрь 2016</v>
          </cell>
          <cell r="L778" t="str">
            <v>Кызылординская обл., м/р "Акшабулак", склад "КГМ"</v>
          </cell>
          <cell r="M778" t="str">
            <v>DDP</v>
          </cell>
          <cell r="N778" t="str">
            <v>В течение 90 дней</v>
          </cell>
          <cell r="O778" t="str">
            <v>авансовый платеж-30%, оставшаяся часть в течении 30 рабочих дней с момента подписания акта приема-передачи поставленных товаров</v>
          </cell>
          <cell r="P778" t="str">
            <v>839</v>
          </cell>
          <cell r="Q778" t="str">
            <v>Комплект</v>
          </cell>
          <cell r="R778">
            <v>3</v>
          </cell>
          <cell r="S778">
            <v>5422501.4880000008</v>
          </cell>
          <cell r="T778">
            <v>0</v>
          </cell>
          <cell r="U778">
            <v>0</v>
          </cell>
          <cell r="V778" t="str">
            <v>ТПХ</v>
          </cell>
          <cell r="W778">
            <v>2017</v>
          </cell>
        </row>
        <row r="779">
          <cell r="A779" t="str">
            <v>502-1 Т</v>
          </cell>
          <cell r="B779" t="str">
            <v>ТОО СП "КазГерМунай"</v>
          </cell>
          <cell r="C779" t="str">
            <v>28.13.14.100.000.01.0839.000000000000</v>
          </cell>
          <cell r="D779" t="str">
            <v>Насос</v>
          </cell>
          <cell r="E779" t="str">
            <v>погружной, тип ЭЦВ</v>
          </cell>
          <cell r="F779" t="str">
            <v>НасосСкважинный насос PO-SS -30-13/6.2N+po-mo 6.4x-18,5 Qном=24,9 м.куб/час Нном=148м с ШУН, электродом для защиты от сухого хода и кабель ELKA 150 m</v>
          </cell>
          <cell r="G779" t="str">
            <v>ОТП</v>
          </cell>
          <cell r="H779">
            <v>60</v>
          </cell>
          <cell r="I779">
            <v>430000000</v>
          </cell>
          <cell r="J779" t="str">
            <v>Кызылординская обл. г. Кызылорда, пгт. Тасбугет, ул. Амангельды 100</v>
          </cell>
          <cell r="K779" t="str">
            <v>апрель, май</v>
          </cell>
          <cell r="L779" t="str">
            <v>Кызылординская обл., м/р "Акшабулак", склад "КГМ"</v>
          </cell>
          <cell r="M779" t="str">
            <v>DDP</v>
          </cell>
          <cell r="N779" t="str">
            <v>В течение 90 дней</v>
          </cell>
          <cell r="O779" t="str">
            <v>авансовый платеж-30%, оставшаяся часть в течении 30 рабочих дней с момента подписания акта приема-передачи поставленных товаров</v>
          </cell>
          <cell r="P779" t="str">
            <v>839</v>
          </cell>
          <cell r="Q779" t="str">
            <v>Комплект</v>
          </cell>
          <cell r="R779">
            <v>3</v>
          </cell>
          <cell r="S779">
            <v>5422501.4880000008</v>
          </cell>
          <cell r="T779">
            <v>16267504.464000002</v>
          </cell>
          <cell r="U779">
            <v>18219604.999680005</v>
          </cell>
          <cell r="V779" t="str">
            <v>ТПХ</v>
          </cell>
          <cell r="W779">
            <v>2017</v>
          </cell>
          <cell r="X779" t="str">
            <v>11;</v>
          </cell>
        </row>
        <row r="780">
          <cell r="A780" t="str">
            <v>503 Т</v>
          </cell>
          <cell r="B780" t="str">
            <v>ТОО СП "КазГерМунай"</v>
          </cell>
          <cell r="C780" t="str">
            <v>28.13.14.100.000.01.0839.000000000000</v>
          </cell>
          <cell r="D780" t="str">
            <v>Насос</v>
          </cell>
          <cell r="E780" t="str">
            <v>погружной, тип ЭЦВ</v>
          </cell>
          <cell r="F780" t="str">
            <v>НасосСкважинный насос UPP -18-11/6.2N+po-mo 6.4x-7,5 Qном=16,3 м.куб/час Нном=101м с ШУН, электродом для защиты от сухого хода и кабелем ELKA 85 m</v>
          </cell>
          <cell r="G780" t="str">
            <v>ОТП</v>
          </cell>
          <cell r="H780">
            <v>60</v>
          </cell>
          <cell r="I780">
            <v>430000000</v>
          </cell>
          <cell r="J780" t="str">
            <v>Кызылординская обл. г. Кызылорда, пгт. Тасбугет, ул. Амангельды 100</v>
          </cell>
          <cell r="K780" t="str">
            <v>Ноябрь, декабрь 2016</v>
          </cell>
          <cell r="L780" t="str">
            <v>Кызылординская обл., м/р "Акшабулак", склад "КГМ"</v>
          </cell>
          <cell r="M780" t="str">
            <v>DDP</v>
          </cell>
          <cell r="N780" t="str">
            <v>В течение 90 дней</v>
          </cell>
          <cell r="O780" t="str">
            <v>авансовый платеж-30%, оставшаяся часть в течении 30 рабочих дней с момента подписания акта приема-передачи поставленных товаров</v>
          </cell>
          <cell r="P780" t="str">
            <v>839</v>
          </cell>
          <cell r="Q780" t="str">
            <v>Комплект</v>
          </cell>
          <cell r="R780">
            <v>2</v>
          </cell>
          <cell r="S780">
            <v>3489377.6420000005</v>
          </cell>
          <cell r="T780">
            <v>0</v>
          </cell>
          <cell r="U780">
            <v>0</v>
          </cell>
          <cell r="V780" t="str">
            <v>ТПХ</v>
          </cell>
          <cell r="W780">
            <v>2017</v>
          </cell>
        </row>
        <row r="781">
          <cell r="A781" t="str">
            <v>503-1 Т</v>
          </cell>
          <cell r="B781" t="str">
            <v>ТОО СП "КазГерМунай"</v>
          </cell>
          <cell r="C781" t="str">
            <v>28.13.14.100.000.01.0839.000000000000</v>
          </cell>
          <cell r="D781" t="str">
            <v>Насос</v>
          </cell>
          <cell r="E781" t="str">
            <v>погружной, тип ЭЦВ</v>
          </cell>
          <cell r="F781" t="str">
            <v>НасосСкважинный насос UPP -18-11/6.2N+po-mo 6.4x-7,5 Qном=16,3 м.куб/час Нном=101м с ШУН, электродом для защиты от сухого хода и кабелем ELKA 85 m</v>
          </cell>
          <cell r="G781" t="str">
            <v>ОТП</v>
          </cell>
          <cell r="H781">
            <v>60</v>
          </cell>
          <cell r="I781">
            <v>430000000</v>
          </cell>
          <cell r="J781" t="str">
            <v>Кызылординская обл. г. Кызылорда, пгт. Тасбугет, ул. Амангельды 100</v>
          </cell>
          <cell r="K781" t="str">
            <v>апрель, май</v>
          </cell>
          <cell r="L781" t="str">
            <v>Кызылординская обл., м/р "Акшабулак", склад "КГМ"</v>
          </cell>
          <cell r="M781" t="str">
            <v>DDP</v>
          </cell>
          <cell r="N781" t="str">
            <v>В течение 90 дней</v>
          </cell>
          <cell r="O781" t="str">
            <v>авансовый платеж-30%, оставшаяся часть в течении 30 рабочих дней с момента подписания акта приема-передачи поставленных товаров</v>
          </cell>
          <cell r="P781" t="str">
            <v>839</v>
          </cell>
          <cell r="Q781" t="str">
            <v>Комплект</v>
          </cell>
          <cell r="R781">
            <v>2</v>
          </cell>
          <cell r="S781">
            <v>3489377.6420000005</v>
          </cell>
          <cell r="T781">
            <v>6978755.2840000009</v>
          </cell>
          <cell r="U781">
            <v>7816205.9180800021</v>
          </cell>
          <cell r="V781" t="str">
            <v>ТПХ</v>
          </cell>
          <cell r="W781">
            <v>2017</v>
          </cell>
          <cell r="X781" t="str">
            <v>11;</v>
          </cell>
        </row>
        <row r="782">
          <cell r="A782" t="str">
            <v>504 Т</v>
          </cell>
          <cell r="B782" t="str">
            <v>ТОО СП "КазГерМунай"</v>
          </cell>
          <cell r="C782" t="str">
            <v>20.59.59.200.000.00.0168.000000000000</v>
          </cell>
          <cell r="D782" t="str">
            <v>Ингибитор</v>
          </cell>
          <cell r="E782" t="str">
            <v>коррозии, против коррозии</v>
          </cell>
          <cell r="F782" t="str">
            <v>Ингибитор асфальтена РАО 82427</v>
          </cell>
          <cell r="G782" t="str">
            <v>ОТП</v>
          </cell>
          <cell r="H782">
            <v>0</v>
          </cell>
          <cell r="I782">
            <v>430000000</v>
          </cell>
          <cell r="J782" t="str">
            <v>Кызылординская обл. г. Кызылорда, пгт. Тасбугет, ул. Амангельды 100</v>
          </cell>
          <cell r="K782" t="str">
            <v>Ноябрь, декабрь 2016</v>
          </cell>
          <cell r="L782" t="str">
            <v>Кызылординская обл., м/р "Акшабулак", склад "КГМ"</v>
          </cell>
          <cell r="M782" t="str">
            <v>DDP</v>
          </cell>
          <cell r="N782" t="str">
            <v>В течение 90 дней</v>
          </cell>
          <cell r="O782" t="str">
            <v>авансовый платеж-0%, оставшаяся часть в течении 30 рабочих дней с момента подписания акта приема-передачи поставленных товаров</v>
          </cell>
          <cell r="P782">
            <v>166</v>
          </cell>
          <cell r="Q782" t="str">
            <v>Килограмм</v>
          </cell>
          <cell r="R782">
            <v>20700</v>
          </cell>
          <cell r="S782">
            <v>1655</v>
          </cell>
          <cell r="T782">
            <v>34258500</v>
          </cell>
          <cell r="U782">
            <v>38369520</v>
          </cell>
          <cell r="W782">
            <v>2017</v>
          </cell>
        </row>
        <row r="783">
          <cell r="A783" t="str">
            <v>505 Т</v>
          </cell>
          <cell r="B783" t="str">
            <v>ТОО СП "КазГерМунай"</v>
          </cell>
          <cell r="C783" t="str">
            <v>22.19.40.300.000.00.0796.000000000111</v>
          </cell>
          <cell r="D783" t="str">
            <v>Ремень</v>
          </cell>
          <cell r="E783" t="str">
            <v>клиновый, приводный, с сечением В(Б)-8300, ГОСТ 1284.2-89</v>
          </cell>
          <cell r="F783" t="str">
            <v>Ремень приводной  EA-401A/B/C, 4/5VX1120</v>
          </cell>
          <cell r="G783" t="str">
            <v>ЦП</v>
          </cell>
          <cell r="H783">
            <v>0</v>
          </cell>
          <cell r="I783">
            <v>430000000</v>
          </cell>
          <cell r="J783" t="str">
            <v>Кызылординская обл. г. Кызылорда, пгт. Тасбугет, ул. Амангельды 100</v>
          </cell>
          <cell r="K783" t="str">
            <v>Ноябрь, декабрь 2016</v>
          </cell>
          <cell r="L783" t="str">
            <v>Кызылординская обл., м/р "Акшабулак", склад "КГМ"</v>
          </cell>
          <cell r="M783" t="str">
            <v>DDP</v>
          </cell>
          <cell r="N783" t="str">
            <v>В течение 90 дней</v>
          </cell>
          <cell r="O783" t="str">
            <v>авансовый платеж-0%, оставшаяся часть в течении 30 рабочих дней с момента подписания акта приема-передачи поставленных товаров</v>
          </cell>
          <cell r="P783" t="str">
            <v>796</v>
          </cell>
          <cell r="Q783" t="str">
            <v>штука</v>
          </cell>
          <cell r="R783">
            <v>12</v>
          </cell>
          <cell r="S783">
            <v>88275</v>
          </cell>
          <cell r="T783">
            <v>1059300</v>
          </cell>
          <cell r="U783">
            <v>1186416</v>
          </cell>
          <cell r="W783">
            <v>2017</v>
          </cell>
        </row>
        <row r="784">
          <cell r="A784" t="str">
            <v>506 Т</v>
          </cell>
          <cell r="B784" t="str">
            <v>ТОО СП "КазГерМунай"</v>
          </cell>
          <cell r="C784" t="str">
            <v>22.19.40.300.000.00.0796.000000000111</v>
          </cell>
          <cell r="D784" t="str">
            <v>Ремень</v>
          </cell>
          <cell r="E784" t="str">
            <v>клиновый, приводный, с сечением В(Б)-8300, ГОСТ 1284.2-89</v>
          </cell>
          <cell r="F784" t="str">
            <v>Ремень приводной EA-401D,  4/5VX1250"</v>
          </cell>
          <cell r="G784" t="str">
            <v>ЦП</v>
          </cell>
          <cell r="H784">
            <v>0</v>
          </cell>
          <cell r="I784">
            <v>430000000</v>
          </cell>
          <cell r="J784" t="str">
            <v>Кызылординская обл. г. Кызылорда, пгт. Тасбугет, ул. Амангельды 100</v>
          </cell>
          <cell r="K784" t="str">
            <v>Ноябрь, декабрь 2016</v>
          </cell>
          <cell r="L784" t="str">
            <v>Кызылординская обл., м/р "Акшабулак", склад "КГМ"</v>
          </cell>
          <cell r="M784" t="str">
            <v>DDP</v>
          </cell>
          <cell r="N784" t="str">
            <v>В течение 90 дней</v>
          </cell>
          <cell r="O784" t="str">
            <v>авансовый платеж-0%, оставшаяся часть в течении 30 рабочих дней с момента подписания акта приема-передачи поставленных товаров</v>
          </cell>
          <cell r="P784" t="str">
            <v>796</v>
          </cell>
          <cell r="Q784" t="str">
            <v>штука</v>
          </cell>
          <cell r="R784">
            <v>6</v>
          </cell>
          <cell r="S784">
            <v>102613</v>
          </cell>
          <cell r="T784">
            <v>615678</v>
          </cell>
          <cell r="U784">
            <v>689559.3600000001</v>
          </cell>
          <cell r="W784">
            <v>2017</v>
          </cell>
        </row>
        <row r="785">
          <cell r="A785" t="str">
            <v>507 Т</v>
          </cell>
          <cell r="B785" t="str">
            <v>ТОО СП "КазГерМунай"</v>
          </cell>
          <cell r="C785" t="str">
            <v>28.14.13.730.002.00.0796.000000000009</v>
          </cell>
          <cell r="D785" t="str">
            <v>Кран</v>
          </cell>
          <cell r="E785" t="str">
            <v>шаровой, стальной, проходной, тип соединения под приварку, условное давление 6,3 Мпа, ГОСТ 9702-87</v>
          </cell>
          <cell r="F785" t="str">
            <v>Кран шаровый Размер 2", ANSI 600, полнопроходный, фланцевый, ASME B16.5 RF, корпус нержавеющая сталь ASTM A-351 CF8M., с ответными фланцами.</v>
          </cell>
          <cell r="G785" t="str">
            <v>ОТП</v>
          </cell>
          <cell r="H785">
            <v>60</v>
          </cell>
          <cell r="I785">
            <v>430000000</v>
          </cell>
          <cell r="J785" t="str">
            <v>Кызылординская обл. г. Кызылорда, пгт. Тасбугет, ул. Амангельды 100</v>
          </cell>
          <cell r="K785" t="str">
            <v>Ноябрь, декабрь 2016</v>
          </cell>
          <cell r="L785" t="str">
            <v>Кызылординская обл., м/р "Акшабулак", склад "КГМ"</v>
          </cell>
          <cell r="M785" t="str">
            <v>DDP</v>
          </cell>
          <cell r="N785" t="str">
            <v>В течение 90 дней</v>
          </cell>
          <cell r="O785" t="str">
            <v>авансовый платеж-30%, оставшаяся часть в течении 30 рабочих дней с момента подписания акта приема-передачи поставленных товаров</v>
          </cell>
          <cell r="P785" t="str">
            <v>796</v>
          </cell>
          <cell r="Q785" t="str">
            <v>штука</v>
          </cell>
          <cell r="R785">
            <v>3</v>
          </cell>
          <cell r="S785">
            <v>404023.95</v>
          </cell>
          <cell r="T785">
            <v>0</v>
          </cell>
          <cell r="U785">
            <v>0</v>
          </cell>
          <cell r="V785" t="str">
            <v>ТПХ</v>
          </cell>
          <cell r="W785">
            <v>2017</v>
          </cell>
          <cell r="X785" t="str">
            <v>Исключен;</v>
          </cell>
        </row>
        <row r="786">
          <cell r="A786" t="str">
            <v>508 Т</v>
          </cell>
          <cell r="B786" t="str">
            <v>ТОО СП "КазГерМунай"</v>
          </cell>
          <cell r="C786" t="str">
            <v>28.14.13.730.002.00.0796.000000000009</v>
          </cell>
          <cell r="D786" t="str">
            <v>Кран</v>
          </cell>
          <cell r="E786" t="str">
            <v>шаровой, стальной, проходной, тип соединения под приварку, условное давление 6,3 Мпа, ГОСТ 9702-87</v>
          </cell>
          <cell r="F786" t="str">
            <v>Кран шаровый Размер 3", ANSI 600, полнопроходный, фланцевый, ASME B16.5 RF, корпус нержавеющая сталь ASTM A-351 CF8M., с ответными фланцами.</v>
          </cell>
          <cell r="G786" t="str">
            <v>ОТП</v>
          </cell>
          <cell r="H786">
            <v>60</v>
          </cell>
          <cell r="I786">
            <v>430000000</v>
          </cell>
          <cell r="J786" t="str">
            <v>Кызылординская обл. г. Кызылорда, пгт. Тасбугет, ул. Амангельды 100</v>
          </cell>
          <cell r="K786" t="str">
            <v>Ноябрь, декабрь 2016</v>
          </cell>
          <cell r="L786" t="str">
            <v>Кызылординская обл., м/р "Акшабулак", склад "КГМ"</v>
          </cell>
          <cell r="M786" t="str">
            <v>DDP</v>
          </cell>
          <cell r="N786" t="str">
            <v>В течение 90 дней</v>
          </cell>
          <cell r="O786" t="str">
            <v>авансовый платеж-30%, оставшаяся часть в течении 30 рабочих дней с момента подписания акта приема-передачи поставленных товаров</v>
          </cell>
          <cell r="P786" t="str">
            <v>796</v>
          </cell>
          <cell r="Q786" t="str">
            <v>штука</v>
          </cell>
          <cell r="R786">
            <v>3</v>
          </cell>
          <cell r="S786">
            <v>801900</v>
          </cell>
          <cell r="T786">
            <v>0</v>
          </cell>
          <cell r="U786">
            <v>0</v>
          </cell>
          <cell r="V786" t="str">
            <v>ТПХ</v>
          </cell>
          <cell r="W786">
            <v>2017</v>
          </cell>
          <cell r="X786" t="str">
            <v>Исключен;</v>
          </cell>
        </row>
        <row r="787">
          <cell r="A787" t="str">
            <v>509 Т</v>
          </cell>
          <cell r="B787" t="str">
            <v>ТОО СП "КазГерМунай"</v>
          </cell>
          <cell r="C787" t="str">
            <v>28.14.13.730.002.00.0796.000000000738</v>
          </cell>
          <cell r="D787" t="str">
            <v xml:space="preserve">Кран </v>
          </cell>
          <cell r="E787" t="str">
            <v>шаровой, стальной, запорный под приварку, ручной, давление условное 16 МПа, проход условный 200 мм</v>
          </cell>
          <cell r="F787" t="str">
            <v>Кран шаровый 11лс60п4…Ду200 Ру8,0 Мпа под приварку, подземной установки, Н1=2400мм, с антикорризионным покрытием усиленного типа, с ручным управлением</v>
          </cell>
          <cell r="G787" t="str">
            <v>ОТП</v>
          </cell>
          <cell r="H787">
            <v>60</v>
          </cell>
          <cell r="I787">
            <v>430000000</v>
          </cell>
          <cell r="J787" t="str">
            <v>Кызылординская обл. г. Кызылорда, пгт. Тасбугет, ул. Амангельды 100</v>
          </cell>
          <cell r="K787" t="str">
            <v>Ноябрь, декабрь 2016</v>
          </cell>
          <cell r="L787" t="str">
            <v>Кызылординская обл., м/р "Акшабулак", склад "КГМ"</v>
          </cell>
          <cell r="M787" t="str">
            <v>DDP</v>
          </cell>
          <cell r="N787" t="str">
            <v>В течение 90 дней</v>
          </cell>
          <cell r="O787" t="str">
            <v>авансовый платеж-30%, оставшаяся часть в течении 30 рабочих дней с момента подписания акта приема-передачи поставленных товаров</v>
          </cell>
          <cell r="P787" t="str">
            <v>796</v>
          </cell>
          <cell r="Q787" t="str">
            <v>штука</v>
          </cell>
          <cell r="R787">
            <v>6</v>
          </cell>
          <cell r="S787">
            <v>3465000</v>
          </cell>
          <cell r="T787">
            <v>0</v>
          </cell>
          <cell r="U787">
            <v>0</v>
          </cell>
          <cell r="V787" t="str">
            <v>ТПХ</v>
          </cell>
          <cell r="W787">
            <v>2017</v>
          </cell>
          <cell r="X787" t="str">
            <v>Исключен;</v>
          </cell>
        </row>
        <row r="788">
          <cell r="A788" t="str">
            <v>510 Т</v>
          </cell>
          <cell r="B788" t="str">
            <v>ТОО СП "КазГерМунай"</v>
          </cell>
          <cell r="C788" t="str">
            <v>26.30.30.900.007.02.0796.000000000000</v>
          </cell>
          <cell r="D788" t="str">
            <v>Модуль</v>
          </cell>
          <cell r="E788" t="str">
            <v>интерфейсный, промышленного контроллера</v>
          </cell>
          <cell r="F788" t="str">
            <v>Модуль CPU &amp; Power Тип 9440/22-01-21</v>
          </cell>
          <cell r="G788" t="str">
            <v>ОТП</v>
          </cell>
          <cell r="H788">
            <v>0</v>
          </cell>
          <cell r="I788">
            <v>430000000</v>
          </cell>
          <cell r="J788" t="str">
            <v>Кызылординская обл. г. Кызылорда, пгт. Тасбугет, ул. Амангельды 100</v>
          </cell>
          <cell r="K788" t="str">
            <v>Ноябрь, декабрь 2016</v>
          </cell>
          <cell r="L788" t="str">
            <v>Кызылординская обл., м/р "Акшабулак", склад "КГМ"</v>
          </cell>
          <cell r="M788" t="str">
            <v>DDP</v>
          </cell>
          <cell r="N788" t="str">
            <v>В течение 90 дней</v>
          </cell>
          <cell r="O788" t="str">
            <v>авансовый платеж-0%, оставшаяся часть в течении 30 рабочих дней с момента подписания акта приема-передачи поставленных товаров</v>
          </cell>
          <cell r="P788" t="str">
            <v>796</v>
          </cell>
          <cell r="Q788" t="str">
            <v>штука</v>
          </cell>
          <cell r="R788">
            <v>1</v>
          </cell>
          <cell r="S788">
            <v>647350</v>
          </cell>
          <cell r="T788">
            <v>0</v>
          </cell>
          <cell r="U788">
            <v>0</v>
          </cell>
          <cell r="W788">
            <v>2017</v>
          </cell>
          <cell r="X788" t="str">
            <v xml:space="preserve"> </v>
          </cell>
        </row>
        <row r="789">
          <cell r="A789" t="str">
            <v>510-1 Т</v>
          </cell>
          <cell r="B789" t="str">
            <v>ТОО СП "КазГерМунай"</v>
          </cell>
          <cell r="C789" t="str">
            <v>26.30.30.900.007.02.0796.000000000000</v>
          </cell>
          <cell r="D789" t="str">
            <v>Модуль</v>
          </cell>
          <cell r="E789" t="str">
            <v>интерфейсный, промышленного контроллера</v>
          </cell>
          <cell r="F789" t="str">
            <v>Модуль CPU &amp; Power Тип 9440/22-01-21</v>
          </cell>
          <cell r="G789" t="str">
            <v>ОТП</v>
          </cell>
          <cell r="H789">
            <v>0</v>
          </cell>
          <cell r="I789">
            <v>430000000</v>
          </cell>
          <cell r="J789" t="str">
            <v>Кызылординская обл. г. Кызылорда, пгт. Тасбугет, ул. Амангельды 100</v>
          </cell>
          <cell r="K789" t="str">
            <v>Январь, Февраль</v>
          </cell>
          <cell r="L789" t="str">
            <v>Кызылординская обл., м/р "Акшабулак", склад "КГМ"</v>
          </cell>
          <cell r="M789" t="str">
            <v>DDP</v>
          </cell>
          <cell r="N789" t="str">
            <v>В течение 90 дней</v>
          </cell>
          <cell r="O789" t="str">
            <v>авансовый платеж-0%, оставшаяся часть в течении 30 рабочих дней с момента подписания акта приема-передачи поставленных товаров</v>
          </cell>
          <cell r="P789" t="str">
            <v>796</v>
          </cell>
          <cell r="Q789" t="str">
            <v>штука</v>
          </cell>
          <cell r="R789">
            <v>1</v>
          </cell>
          <cell r="S789">
            <v>647350</v>
          </cell>
          <cell r="T789">
            <v>0</v>
          </cell>
          <cell r="U789">
            <v>0</v>
          </cell>
          <cell r="W789">
            <v>2017</v>
          </cell>
          <cell r="X789" t="str">
            <v>11;</v>
          </cell>
        </row>
        <row r="790">
          <cell r="A790" t="str">
            <v>510-2 Т</v>
          </cell>
          <cell r="B790" t="str">
            <v>ТОО СП "КазГерМунай"</v>
          </cell>
          <cell r="C790" t="str">
            <v>26.30.30.900.007.02.0796.000000000000</v>
          </cell>
          <cell r="D790" t="str">
            <v>Модуль</v>
          </cell>
          <cell r="E790" t="str">
            <v>интерфейсный, промышленного контроллера</v>
          </cell>
          <cell r="F790" t="str">
            <v>Модуль CPU &amp; Power Тип 9440/22-01-21</v>
          </cell>
          <cell r="G790" t="str">
            <v>ОТП</v>
          </cell>
          <cell r="H790">
            <v>0</v>
          </cell>
          <cell r="I790">
            <v>430000000</v>
          </cell>
          <cell r="J790" t="str">
            <v>Кызылординская обл. г. Кызылорда, пгт. Тасбугет, ул. Амангельды 100</v>
          </cell>
          <cell r="K790" t="str">
            <v>Март, апрель</v>
          </cell>
          <cell r="L790" t="str">
            <v>Кызылординская обл., м/р "Акшабулак", склад "КГМ"</v>
          </cell>
          <cell r="M790" t="str">
            <v>DDP</v>
          </cell>
          <cell r="N790" t="str">
            <v>В течение 90 дней</v>
          </cell>
          <cell r="O790" t="str">
            <v>авансовый платеж-0%, оставшаяся часть в течении 30 рабочих дней с момента подписания акта приема-передачи поставленных товаров</v>
          </cell>
          <cell r="P790" t="str">
            <v>796</v>
          </cell>
          <cell r="Q790" t="str">
            <v>штука</v>
          </cell>
          <cell r="R790">
            <v>1</v>
          </cell>
          <cell r="S790">
            <v>647350</v>
          </cell>
          <cell r="T790">
            <v>0</v>
          </cell>
          <cell r="U790">
            <v>0</v>
          </cell>
          <cell r="W790">
            <v>2017</v>
          </cell>
          <cell r="X790" t="str">
            <v>11;</v>
          </cell>
        </row>
        <row r="791">
          <cell r="A791" t="str">
            <v>510-3 Т</v>
          </cell>
          <cell r="B791" t="str">
            <v>ТОО СП "КазГерМунай"</v>
          </cell>
          <cell r="C791" t="str">
            <v>26.30.30.900.007.02.0796.000000000000</v>
          </cell>
          <cell r="D791" t="str">
            <v>Модуль</v>
          </cell>
          <cell r="E791" t="str">
            <v>интерфейсный, промышленного контроллера</v>
          </cell>
          <cell r="F791" t="str">
            <v>Модуль CPU &amp; Power Тип 9440/22-01-21</v>
          </cell>
          <cell r="G791" t="str">
            <v>ОТП</v>
          </cell>
          <cell r="H791">
            <v>0</v>
          </cell>
          <cell r="I791">
            <v>430000000</v>
          </cell>
          <cell r="J791" t="str">
            <v>Кызылординская обл. г. Кызылорда, пгт. Тасбугет, ул. Амангельды 100</v>
          </cell>
          <cell r="K791" t="str">
            <v>Май, июнь</v>
          </cell>
          <cell r="L791" t="str">
            <v>Кызылординская обл., м/р "Акшабулак", склад "КГМ"</v>
          </cell>
          <cell r="M791" t="str">
            <v>DDP</v>
          </cell>
          <cell r="N791" t="str">
            <v>В течение 90 дней</v>
          </cell>
          <cell r="O791" t="str">
            <v>авансовый платеж-0%, оставшаяся часть в течении 30 рабочих дней с момента подписания акта приема-передачи поставленных товаров</v>
          </cell>
          <cell r="P791" t="str">
            <v>796</v>
          </cell>
          <cell r="Q791" t="str">
            <v>штука</v>
          </cell>
          <cell r="R791">
            <v>1</v>
          </cell>
          <cell r="S791">
            <v>647350</v>
          </cell>
          <cell r="T791">
            <v>647350</v>
          </cell>
          <cell r="U791">
            <v>725032.00000000012</v>
          </cell>
          <cell r="W791">
            <v>2017</v>
          </cell>
          <cell r="X791" t="str">
            <v>11;</v>
          </cell>
        </row>
        <row r="792">
          <cell r="A792" t="str">
            <v>511 Т</v>
          </cell>
          <cell r="B792" t="str">
            <v>ТОО СП "КазГерМунай"</v>
          </cell>
          <cell r="C792" t="str">
            <v>26.30.30.900.018.00.0796.000000000000</v>
          </cell>
          <cell r="D792" t="str">
            <v>Фронтальный соединитель</v>
          </cell>
          <cell r="E792" t="str">
            <v>для сигнальных модулей</v>
          </cell>
          <cell r="F792" t="str">
            <v>48-ПОЛЮСНЫЙ ФРОНТАЛЬНЫЙ СОЕДИНИТЕЛЬ 6ES7492-1AL00-0AA0, SIMATIC S7-400, ФРОНТАЛЬНЫЙ СОЕДИНИТЕЛЬ ДЛЯ СИГНАЛЬНЫХ МОДУЛЕЙ, 48-ПОЛЮСНЫЙ, КЛЕММЫ С ВИНТОВЫМИ ЗАЖИМАМИ</v>
          </cell>
          <cell r="G792" t="str">
            <v>ОТП</v>
          </cell>
          <cell r="H792">
            <v>0</v>
          </cell>
          <cell r="I792">
            <v>430000000</v>
          </cell>
          <cell r="J792" t="str">
            <v>Кызылординская обл. г. Кызылорда, пгт. Тасбугет, ул. Амангельды 100</v>
          </cell>
          <cell r="K792" t="str">
            <v>Ноябрь, декабрь 2016</v>
          </cell>
          <cell r="L792" t="str">
            <v>Кызылординская обл., м/р "Акшабулак", склад "КГМ"</v>
          </cell>
          <cell r="M792" t="str">
            <v>DDP</v>
          </cell>
          <cell r="N792" t="str">
            <v>В течение 90 дней</v>
          </cell>
          <cell r="O792" t="str">
            <v>авансовый платеж-0%, оставшаяся часть в течении 30 рабочих дней с момента подписания акта приема-передачи поставленных товаров</v>
          </cell>
          <cell r="P792" t="str">
            <v>796</v>
          </cell>
          <cell r="Q792" t="str">
            <v>штука</v>
          </cell>
          <cell r="R792">
            <v>5</v>
          </cell>
          <cell r="S792">
            <v>24610</v>
          </cell>
          <cell r="T792">
            <v>0</v>
          </cell>
          <cell r="U792">
            <v>0</v>
          </cell>
          <cell r="W792">
            <v>2017</v>
          </cell>
        </row>
        <row r="793">
          <cell r="A793" t="str">
            <v>511-1 Т</v>
          </cell>
          <cell r="B793" t="str">
            <v>ТОО СП "КазГерМунай"</v>
          </cell>
          <cell r="C793" t="str">
            <v>26.30.30.900.018.00.0796.000000000000</v>
          </cell>
          <cell r="D793" t="str">
            <v>Фронтальный соединитель</v>
          </cell>
          <cell r="E793" t="str">
            <v>для сигнальных модулей</v>
          </cell>
          <cell r="F793" t="str">
            <v>48-ПОЛЮСНЫЙ ФРОНТАЛЬНЫЙ СОЕДИНИТЕЛЬ 6ES7492-1AL00-0AA0, SIMATIC S7-400, ФРОНТАЛЬНЫЙ СОЕДИНИТЕЛЬ ДЛЯ СИГНАЛЬНЫХ МОДУЛЕЙ, 48-ПОЛЮСНЫЙ, КЛЕММЫ С ВИНТОВЫМИ ЗАЖИМАМИ</v>
          </cell>
          <cell r="G793" t="str">
            <v>ОТП</v>
          </cell>
          <cell r="H793">
            <v>0</v>
          </cell>
          <cell r="I793">
            <v>430000000</v>
          </cell>
          <cell r="J793" t="str">
            <v>Кызылординская обл. г. Кызылорда, пгт. Тасбугет, ул. Амангельды 100</v>
          </cell>
          <cell r="K793" t="str">
            <v>Январь, Февраль</v>
          </cell>
          <cell r="L793" t="str">
            <v>Кызылординская обл., м/р "Акшабулак", склад "КГМ"</v>
          </cell>
          <cell r="M793" t="str">
            <v>DDP</v>
          </cell>
          <cell r="N793" t="str">
            <v>В течение 90 дней</v>
          </cell>
          <cell r="O793" t="str">
            <v>авансовый платеж-0%, оставшаяся часть в течении 30 рабочих дней с момента подписания акта приема-передачи поставленных товаров</v>
          </cell>
          <cell r="P793" t="str">
            <v>796</v>
          </cell>
          <cell r="Q793" t="str">
            <v>штука</v>
          </cell>
          <cell r="R793">
            <v>5</v>
          </cell>
          <cell r="S793">
            <v>24610</v>
          </cell>
          <cell r="T793">
            <v>0</v>
          </cell>
          <cell r="U793">
            <v>0</v>
          </cell>
          <cell r="W793">
            <v>2017</v>
          </cell>
          <cell r="X793" t="str">
            <v>11;</v>
          </cell>
        </row>
        <row r="794">
          <cell r="A794" t="str">
            <v>511-2 Т</v>
          </cell>
          <cell r="B794" t="str">
            <v>ТОО СП "КазГерМунай"</v>
          </cell>
          <cell r="C794" t="str">
            <v>26.30.30.900.018.00.0796.000000000000</v>
          </cell>
          <cell r="D794" t="str">
            <v>Фронтальный соединитель</v>
          </cell>
          <cell r="E794" t="str">
            <v>для сигнальных модулей</v>
          </cell>
          <cell r="F794" t="str">
            <v>48-ПОЛЮСНЫЙ ФРОНТАЛЬНЫЙ СОЕДИНИТЕЛЬ 6ES7492-1AL00-0AA0, SIMATIC S7-400, ФРОНТАЛЬНЫЙ СОЕДИНИТЕЛЬ ДЛЯ СИГНАЛЬНЫХ МОДУЛЕЙ, 48-ПОЛЮСНЫЙ, КЛЕММЫ С ВИНТОВЫМИ ЗАЖИМАМИ</v>
          </cell>
          <cell r="G794" t="str">
            <v>ОТП</v>
          </cell>
          <cell r="H794">
            <v>0</v>
          </cell>
          <cell r="I794">
            <v>430000000</v>
          </cell>
          <cell r="J794" t="str">
            <v>Кызылординская обл. г. Кызылорда, пгт. Тасбугет, ул. Амангельды 100</v>
          </cell>
          <cell r="K794" t="str">
            <v>Март, апрель</v>
          </cell>
          <cell r="L794" t="str">
            <v>Кызылординская обл., м/р "Акшабулак", склад "КГМ"</v>
          </cell>
          <cell r="M794" t="str">
            <v>DDP</v>
          </cell>
          <cell r="N794" t="str">
            <v>В течение 90 дней</v>
          </cell>
          <cell r="O794" t="str">
            <v>авансовый платеж-0%, оставшаяся часть в течении 30 рабочих дней с момента подписания акта приема-передачи поставленных товаров</v>
          </cell>
          <cell r="P794" t="str">
            <v>796</v>
          </cell>
          <cell r="Q794" t="str">
            <v>штука</v>
          </cell>
          <cell r="R794">
            <v>5</v>
          </cell>
          <cell r="S794">
            <v>24610</v>
          </cell>
          <cell r="T794">
            <v>0</v>
          </cell>
          <cell r="U794">
            <v>0</v>
          </cell>
          <cell r="W794">
            <v>2017</v>
          </cell>
          <cell r="X794" t="str">
            <v>11;</v>
          </cell>
        </row>
        <row r="795">
          <cell r="A795" t="str">
            <v>511-3 Т</v>
          </cell>
          <cell r="B795" t="str">
            <v>ТОО СП "КазГерМунай"</v>
          </cell>
          <cell r="C795" t="str">
            <v>26.30.30.900.018.00.0796.000000000000</v>
          </cell>
          <cell r="D795" t="str">
            <v>Фронтальный соединитель</v>
          </cell>
          <cell r="E795" t="str">
            <v>для сигнальных модулей</v>
          </cell>
          <cell r="F795" t="str">
            <v>48-ПОЛЮСНЫЙ ФРОНТАЛЬНЫЙ СОЕДИНИТЕЛЬ 6ES7492-1AL00-0AA0, SIMATIC S7-400, ФРОНТАЛЬНЫЙ СОЕДИНИТЕЛЬ ДЛЯ СИГНАЛЬНЫХ МОДУЛЕЙ, 48-ПОЛЮСНЫЙ, КЛЕММЫ С ВИНТОВЫМИ ЗАЖИМАМИ</v>
          </cell>
          <cell r="G795" t="str">
            <v>ОТП</v>
          </cell>
          <cell r="H795">
            <v>0</v>
          </cell>
          <cell r="I795">
            <v>430000000</v>
          </cell>
          <cell r="J795" t="str">
            <v>Кызылординская обл. г. Кызылорда, пгт. Тасбугет, ул. Амангельды 100</v>
          </cell>
          <cell r="K795" t="str">
            <v>Май, июнь</v>
          </cell>
          <cell r="L795" t="str">
            <v>Кызылординская обл., м/р "Акшабулак", склад "КГМ"</v>
          </cell>
          <cell r="M795" t="str">
            <v>DDP</v>
          </cell>
          <cell r="N795" t="str">
            <v>В течение 90 дней</v>
          </cell>
          <cell r="O795" t="str">
            <v>авансовый платеж-0%, оставшаяся часть в течении 30 рабочих дней с момента подписания акта приема-передачи поставленных товаров</v>
          </cell>
          <cell r="P795" t="str">
            <v>796</v>
          </cell>
          <cell r="Q795" t="str">
            <v>штука</v>
          </cell>
          <cell r="R795">
            <v>5</v>
          </cell>
          <cell r="S795">
            <v>24610</v>
          </cell>
          <cell r="T795">
            <v>123050</v>
          </cell>
          <cell r="U795">
            <v>137816</v>
          </cell>
          <cell r="W795">
            <v>2017</v>
          </cell>
          <cell r="X795" t="str">
            <v>11;</v>
          </cell>
        </row>
        <row r="796">
          <cell r="A796" t="str">
            <v>512 Т</v>
          </cell>
          <cell r="B796" t="str">
            <v>ТОО СП "КазГерМунай"</v>
          </cell>
          <cell r="C796" t="str">
            <v>26.51.45.200.025.00.0796.000000000000</v>
          </cell>
          <cell r="D796" t="str">
            <v>Модуль коммуникационный</v>
          </cell>
          <cell r="E796" t="str">
            <v>для контроллера системы автоматизации</v>
          </cell>
          <cell r="F796" t="str">
            <v>Профильная шина 6ES7390-1AF30-0AA0, SIMATIC S7-300, длиной 530MM</v>
          </cell>
          <cell r="G796" t="str">
            <v>ОТП</v>
          </cell>
          <cell r="H796">
            <v>0</v>
          </cell>
          <cell r="I796">
            <v>430000000</v>
          </cell>
          <cell r="J796" t="str">
            <v>Кызылординская обл. г. Кызылорда, пгт. Тасбугет, ул. Амангельды 100</v>
          </cell>
          <cell r="K796" t="str">
            <v>Ноябрь, декабрь 2016</v>
          </cell>
          <cell r="L796" t="str">
            <v>Кызылординская обл., м/р "Акшабулак", склад "КГМ"</v>
          </cell>
          <cell r="M796" t="str">
            <v>DDP</v>
          </cell>
          <cell r="N796" t="str">
            <v>В течение 90 дней</v>
          </cell>
          <cell r="O796" t="str">
            <v>авансовый платеж-0%, оставшаяся часть в течении 30 рабочих дней с момента подписания акта приема-передачи поставленных товаров</v>
          </cell>
          <cell r="P796" t="str">
            <v>796</v>
          </cell>
          <cell r="Q796" t="str">
            <v>штука</v>
          </cell>
          <cell r="R796">
            <v>5</v>
          </cell>
          <cell r="S796">
            <v>21737.050000000003</v>
          </cell>
          <cell r="T796">
            <v>0</v>
          </cell>
          <cell r="U796">
            <v>0</v>
          </cell>
          <cell r="W796">
            <v>2017</v>
          </cell>
        </row>
        <row r="797">
          <cell r="A797" t="str">
            <v>512-1 Т</v>
          </cell>
          <cell r="B797" t="str">
            <v>ТОО СП "КазГерМунай"</v>
          </cell>
          <cell r="C797" t="str">
            <v>26.51.45.200.025.00.0796.000000000000</v>
          </cell>
          <cell r="D797" t="str">
            <v>Модуль коммуникационный</v>
          </cell>
          <cell r="E797" t="str">
            <v>для контроллера системы автоматизации</v>
          </cell>
          <cell r="F797" t="str">
            <v>Профильная шина 6ES7390-1AF30-0AA0, SIMATIC S7-300, длиной 530MM</v>
          </cell>
          <cell r="G797" t="str">
            <v>ОТП</v>
          </cell>
          <cell r="H797">
            <v>0</v>
          </cell>
          <cell r="I797">
            <v>430000000</v>
          </cell>
          <cell r="J797" t="str">
            <v>Кызылординская обл. г. Кызылорда, пгт. Тасбугет, ул. Амангельды 100</v>
          </cell>
          <cell r="K797" t="str">
            <v>Январь, Февраль</v>
          </cell>
          <cell r="L797" t="str">
            <v>Кызылординская обл., м/р "Акшабулак", склад "КГМ"</v>
          </cell>
          <cell r="M797" t="str">
            <v>DDP</v>
          </cell>
          <cell r="N797" t="str">
            <v>В течение 90 дней</v>
          </cell>
          <cell r="O797" t="str">
            <v>авансовый платеж-0%, оставшаяся часть в течении 30 рабочих дней с момента подписания акта приема-передачи поставленных товаров</v>
          </cell>
          <cell r="P797" t="str">
            <v>796</v>
          </cell>
          <cell r="Q797" t="str">
            <v>штука</v>
          </cell>
          <cell r="R797">
            <v>5</v>
          </cell>
          <cell r="S797">
            <v>21737.050000000003</v>
          </cell>
          <cell r="T797">
            <v>0</v>
          </cell>
          <cell r="U797">
            <v>0</v>
          </cell>
          <cell r="W797">
            <v>2017</v>
          </cell>
          <cell r="X797" t="str">
            <v>11;</v>
          </cell>
        </row>
        <row r="798">
          <cell r="A798" t="str">
            <v>512-2 Т</v>
          </cell>
          <cell r="B798" t="str">
            <v>ТОО СП "КазГерМунай"</v>
          </cell>
          <cell r="C798" t="str">
            <v>26.51.45.200.025.00.0796.000000000000</v>
          </cell>
          <cell r="D798" t="str">
            <v>Модуль коммуникационный</v>
          </cell>
          <cell r="E798" t="str">
            <v>для контроллера системы автоматизации</v>
          </cell>
          <cell r="F798" t="str">
            <v>Профильная шина 6ES7390-1AF30-0AA0, SIMATIC S7-300, длиной 530MM</v>
          </cell>
          <cell r="G798" t="str">
            <v>ОТП</v>
          </cell>
          <cell r="H798">
            <v>0</v>
          </cell>
          <cell r="I798">
            <v>430000000</v>
          </cell>
          <cell r="J798" t="str">
            <v>Кызылординская обл. г. Кызылорда, пгт. Тасбугет, ул. Амангельды 100</v>
          </cell>
          <cell r="K798" t="str">
            <v>Март, апрель</v>
          </cell>
          <cell r="L798" t="str">
            <v>Кызылординская обл., м/р "Акшабулак", склад "КГМ"</v>
          </cell>
          <cell r="M798" t="str">
            <v>DDP</v>
          </cell>
          <cell r="N798" t="str">
            <v>В течение 90 дней</v>
          </cell>
          <cell r="O798" t="str">
            <v>авансовый платеж-0%, оставшаяся часть в течении 30 рабочих дней с момента подписания акта приема-передачи поставленных товаров</v>
          </cell>
          <cell r="P798" t="str">
            <v>796</v>
          </cell>
          <cell r="Q798" t="str">
            <v>штука</v>
          </cell>
          <cell r="R798">
            <v>5</v>
          </cell>
          <cell r="S798">
            <v>21737.050000000003</v>
          </cell>
          <cell r="T798">
            <v>0</v>
          </cell>
          <cell r="U798">
            <v>0</v>
          </cell>
          <cell r="W798">
            <v>2017</v>
          </cell>
          <cell r="X798" t="str">
            <v>11;</v>
          </cell>
        </row>
        <row r="799">
          <cell r="A799" t="str">
            <v>512-3 Т</v>
          </cell>
          <cell r="B799" t="str">
            <v>ТОО СП "КазГерМунай"</v>
          </cell>
          <cell r="C799" t="str">
            <v>26.51.45.200.025.00.0796.000000000000</v>
          </cell>
          <cell r="D799" t="str">
            <v>Модуль коммуникационный</v>
          </cell>
          <cell r="E799" t="str">
            <v>для контроллера системы автоматизации</v>
          </cell>
          <cell r="F799" t="str">
            <v>Профильная шина 6ES7390-1AF30-0AA0, SIMATIC S7-300, длиной 530MM</v>
          </cell>
          <cell r="G799" t="str">
            <v>ОТП</v>
          </cell>
          <cell r="H799">
            <v>0</v>
          </cell>
          <cell r="I799">
            <v>430000000</v>
          </cell>
          <cell r="J799" t="str">
            <v>Кызылординская обл. г. Кызылорда, пгт. Тасбугет, ул. Амангельды 100</v>
          </cell>
          <cell r="K799" t="str">
            <v>Май, июнь</v>
          </cell>
          <cell r="L799" t="str">
            <v>Кызылординская обл., м/р "Акшабулак", склад "КГМ"</v>
          </cell>
          <cell r="M799" t="str">
            <v>DDP</v>
          </cell>
          <cell r="N799" t="str">
            <v>В течение 90 дней</v>
          </cell>
          <cell r="O799" t="str">
            <v>авансовый платеж-0%, оставшаяся часть в течении 30 рабочих дней с момента подписания акта приема-передачи поставленных товаров</v>
          </cell>
          <cell r="P799" t="str">
            <v>796</v>
          </cell>
          <cell r="Q799" t="str">
            <v>штука</v>
          </cell>
          <cell r="R799">
            <v>5</v>
          </cell>
          <cell r="S799">
            <v>21737.050000000003</v>
          </cell>
          <cell r="T799">
            <v>108685.25000000001</v>
          </cell>
          <cell r="U799">
            <v>121727.48000000003</v>
          </cell>
          <cell r="W799">
            <v>2017</v>
          </cell>
          <cell r="X799" t="str">
            <v>11;</v>
          </cell>
        </row>
        <row r="800">
          <cell r="A800" t="str">
            <v>513 Т</v>
          </cell>
          <cell r="B800" t="str">
            <v>ТОО СП "КазГерМунай"</v>
          </cell>
          <cell r="C800" t="str">
            <v>26.30.30.900.018.00.0796.000000000000</v>
          </cell>
          <cell r="D800" t="str">
            <v>Фронтальный соединитель</v>
          </cell>
          <cell r="E800" t="str">
            <v>для сигнальных модулей</v>
          </cell>
          <cell r="F800" t="str">
            <v>Нагрузочное
сопротивление, провод 9494/L1-V7, соединитель</v>
          </cell>
          <cell r="G800" t="str">
            <v>ОТП</v>
          </cell>
          <cell r="H800">
            <v>0</v>
          </cell>
          <cell r="I800">
            <v>430000000</v>
          </cell>
          <cell r="J800" t="str">
            <v>Кызылординская обл. г. Кызылорда, пгт. Тасбугет, ул. Амангельды 100</v>
          </cell>
          <cell r="K800" t="str">
            <v>Ноябрь, декабрь 2016</v>
          </cell>
          <cell r="L800" t="str">
            <v>Кызылординская обл., м/р "Акшабулак", склад "КГМ"</v>
          </cell>
          <cell r="M800" t="str">
            <v>DDP</v>
          </cell>
          <cell r="N800" t="str">
            <v>В течение 90 дней</v>
          </cell>
          <cell r="O800" t="str">
            <v>авансовый платеж-0%, оставшаяся часть в течении 30 рабочих дней с момента подписания акта приема-передачи поставленных товаров</v>
          </cell>
          <cell r="P800" t="str">
            <v>796</v>
          </cell>
          <cell r="Q800" t="str">
            <v>штука</v>
          </cell>
          <cell r="R800">
            <v>2</v>
          </cell>
          <cell r="S800">
            <v>60168.240000000005</v>
          </cell>
          <cell r="T800">
            <v>0</v>
          </cell>
          <cell r="U800">
            <v>0</v>
          </cell>
          <cell r="W800">
            <v>2017</v>
          </cell>
        </row>
        <row r="801">
          <cell r="A801" t="str">
            <v>513-1 Т</v>
          </cell>
          <cell r="B801" t="str">
            <v>ТОО СП "КазГерМунай"</v>
          </cell>
          <cell r="C801" t="str">
            <v>26.30.30.900.018.00.0796.000000000000</v>
          </cell>
          <cell r="D801" t="str">
            <v>Фронтальный соединитель</v>
          </cell>
          <cell r="E801" t="str">
            <v>для сигнальных модулей</v>
          </cell>
          <cell r="F801" t="str">
            <v>Нагрузочное
сопротивление, провод 9494/L1-V7, соединитель</v>
          </cell>
          <cell r="G801" t="str">
            <v>ОТП</v>
          </cell>
          <cell r="H801">
            <v>0</v>
          </cell>
          <cell r="I801">
            <v>430000000</v>
          </cell>
          <cell r="J801" t="str">
            <v>Кызылординская обл. г. Кызылорда, пгт. Тасбугет, ул. Амангельды 100</v>
          </cell>
          <cell r="K801" t="str">
            <v>Январь, Февраль</v>
          </cell>
          <cell r="L801" t="str">
            <v>Кызылординская обл., м/р "Акшабулак", склад "КГМ"</v>
          </cell>
          <cell r="M801" t="str">
            <v>DDP</v>
          </cell>
          <cell r="N801" t="str">
            <v>В течение 90 дней</v>
          </cell>
          <cell r="O801" t="str">
            <v>авансовый платеж-0%, оставшаяся часть в течении 30 рабочих дней с момента подписания акта приема-передачи поставленных товаров</v>
          </cell>
          <cell r="P801" t="str">
            <v>796</v>
          </cell>
          <cell r="Q801" t="str">
            <v>штука</v>
          </cell>
          <cell r="R801">
            <v>2</v>
          </cell>
          <cell r="S801">
            <v>60168.240000000005</v>
          </cell>
          <cell r="T801">
            <v>0</v>
          </cell>
          <cell r="U801">
            <v>0</v>
          </cell>
          <cell r="W801">
            <v>2017</v>
          </cell>
          <cell r="X801" t="str">
            <v>11;</v>
          </cell>
        </row>
        <row r="802">
          <cell r="A802" t="str">
            <v>513-2 Т</v>
          </cell>
          <cell r="B802" t="str">
            <v>ТОО СП "КазГерМунай"</v>
          </cell>
          <cell r="C802" t="str">
            <v>26.30.30.900.018.00.0796.000000000000</v>
          </cell>
          <cell r="D802" t="str">
            <v>Фронтальный соединитель</v>
          </cell>
          <cell r="E802" t="str">
            <v>для сигнальных модулей</v>
          </cell>
          <cell r="F802" t="str">
            <v>Нагрузочное
сопротивление, провод 9494/L1-V7, соединитель</v>
          </cell>
          <cell r="G802" t="str">
            <v>ОТП</v>
          </cell>
          <cell r="H802">
            <v>0</v>
          </cell>
          <cell r="I802">
            <v>430000000</v>
          </cell>
          <cell r="J802" t="str">
            <v>Кызылординская обл. г. Кызылорда, пгт. Тасбугет, ул. Амангельды 100</v>
          </cell>
          <cell r="K802" t="str">
            <v>Март, апрель</v>
          </cell>
          <cell r="L802" t="str">
            <v>Кызылординская обл., м/р "Акшабулак", склад "КГМ"</v>
          </cell>
          <cell r="M802" t="str">
            <v>DDP</v>
          </cell>
          <cell r="N802" t="str">
            <v>В течение 90 дней</v>
          </cell>
          <cell r="O802" t="str">
            <v>авансовый платеж-0%, оставшаяся часть в течении 30 рабочих дней с момента подписания акта приема-передачи поставленных товаров</v>
          </cell>
          <cell r="P802" t="str">
            <v>796</v>
          </cell>
          <cell r="Q802" t="str">
            <v>штука</v>
          </cell>
          <cell r="R802">
            <v>2</v>
          </cell>
          <cell r="S802">
            <v>60168.240000000005</v>
          </cell>
          <cell r="T802">
            <v>0</v>
          </cell>
          <cell r="U802">
            <v>0</v>
          </cell>
          <cell r="W802">
            <v>2017</v>
          </cell>
          <cell r="X802" t="str">
            <v>11;</v>
          </cell>
        </row>
        <row r="803">
          <cell r="A803" t="str">
            <v>513-3 Т</v>
          </cell>
          <cell r="B803" t="str">
            <v>ТОО СП "КазГерМунай"</v>
          </cell>
          <cell r="C803" t="str">
            <v>26.30.30.900.018.00.0796.000000000000</v>
          </cell>
          <cell r="D803" t="str">
            <v>Фронтальный соединитель</v>
          </cell>
          <cell r="E803" t="str">
            <v>для сигнальных модулей</v>
          </cell>
          <cell r="F803" t="str">
            <v>Нагрузочное
сопротивление, провод 9494/L1-V7, соединитель</v>
          </cell>
          <cell r="G803" t="str">
            <v>ОТП</v>
          </cell>
          <cell r="H803">
            <v>0</v>
          </cell>
          <cell r="I803">
            <v>430000000</v>
          </cell>
          <cell r="J803" t="str">
            <v>Кызылординская обл. г. Кызылорда, пгт. Тасбугет, ул. Амангельды 100</v>
          </cell>
          <cell r="K803" t="str">
            <v>Май, июнь</v>
          </cell>
          <cell r="L803" t="str">
            <v>Кызылординская обл., м/р "Акшабулак", склад "КГМ"</v>
          </cell>
          <cell r="M803" t="str">
            <v>DDP</v>
          </cell>
          <cell r="N803" t="str">
            <v>В течение 90 дней</v>
          </cell>
          <cell r="O803" t="str">
            <v>авансовый платеж-0%, оставшаяся часть в течении 30 рабочих дней с момента подписания акта приема-передачи поставленных товаров</v>
          </cell>
          <cell r="P803" t="str">
            <v>796</v>
          </cell>
          <cell r="Q803" t="str">
            <v>штука</v>
          </cell>
          <cell r="R803">
            <v>2</v>
          </cell>
          <cell r="S803">
            <v>60168.240000000005</v>
          </cell>
          <cell r="T803">
            <v>120336.48000000001</v>
          </cell>
          <cell r="U803">
            <v>134776.85760000002</v>
          </cell>
          <cell r="W803">
            <v>2017</v>
          </cell>
          <cell r="X803" t="str">
            <v>11;</v>
          </cell>
        </row>
        <row r="804">
          <cell r="A804" t="str">
            <v>514 Т</v>
          </cell>
          <cell r="B804" t="str">
            <v>ТОО СП "КазГерМунай"</v>
          </cell>
          <cell r="C804" t="str">
            <v>26.20.16.300.014.00.0839.000000000000</v>
          </cell>
          <cell r="D804" t="str">
            <v>Комплект ремонтный</v>
          </cell>
          <cell r="E804" t="str">
            <v>для копировальной техники, в комплекте печка (фьюзер), 16 роликов</v>
          </cell>
          <cell r="F804" t="str">
            <v>Восстановительный комплект Xerox 109R00732</v>
          </cell>
          <cell r="G804" t="str">
            <v>ОТП</v>
          </cell>
          <cell r="H804">
            <v>0</v>
          </cell>
          <cell r="I804">
            <v>430000000</v>
          </cell>
          <cell r="J804" t="str">
            <v>Кызылординская обл. г. Кызылорда, пгт. Тасбугет, ул. Амангельды 100</v>
          </cell>
          <cell r="K804" t="str">
            <v>Ноябрь, декабрь 2016</v>
          </cell>
          <cell r="L804" t="str">
            <v>РК, г. Кызылорда, склад ГУ "КГМ"</v>
          </cell>
          <cell r="M804" t="str">
            <v>DDP</v>
          </cell>
          <cell r="N804" t="str">
            <v>В течение 90 дней</v>
          </cell>
          <cell r="O804" t="str">
            <v>авансовый платеж-0%, оставшаяся часть в течении 30 рабочих дней с момента подписания акта приема-передачи поставленных товаров</v>
          </cell>
          <cell r="P804" t="str">
            <v>796</v>
          </cell>
          <cell r="Q804" t="str">
            <v>штука</v>
          </cell>
          <cell r="R804">
            <v>3</v>
          </cell>
          <cell r="S804">
            <v>257000</v>
          </cell>
          <cell r="T804">
            <v>0</v>
          </cell>
          <cell r="U804">
            <v>0</v>
          </cell>
          <cell r="W804">
            <v>2017</v>
          </cell>
        </row>
        <row r="805">
          <cell r="A805" t="str">
            <v>514-1 Т</v>
          </cell>
          <cell r="B805" t="str">
            <v>ТОО СП "КазГерМунай"</v>
          </cell>
          <cell r="C805" t="str">
            <v>26.20.16.300.014.00.0839.000000000000</v>
          </cell>
          <cell r="D805" t="str">
            <v>Комплект ремонтный</v>
          </cell>
          <cell r="E805" t="str">
            <v>для копировальной техники, в комплекте печка (фьюзер), 16 роликов</v>
          </cell>
          <cell r="F805" t="str">
            <v>Восстановительный комплект Xerox 109R00732</v>
          </cell>
          <cell r="G805" t="str">
            <v>ОТП</v>
          </cell>
          <cell r="H805">
            <v>0</v>
          </cell>
          <cell r="I805">
            <v>430000000</v>
          </cell>
          <cell r="J805" t="str">
            <v>Кызылординская обл. г. Кызылорда, пгт. Тасбугет, ул. Амангельды 100</v>
          </cell>
          <cell r="K805" t="str">
            <v>Апрель, Май</v>
          </cell>
          <cell r="L805" t="str">
            <v>РК, г. Кызылорда, склад ГУ "КГМ"</v>
          </cell>
          <cell r="M805" t="str">
            <v>DDP</v>
          </cell>
          <cell r="N805" t="str">
            <v>В течение 90 дней</v>
          </cell>
          <cell r="O805" t="str">
            <v>авансовый платеж-0%, оставшаяся часть в течении 30 рабочих дней с момента подписания акта приема-передачи поставленных товаров</v>
          </cell>
          <cell r="P805" t="str">
            <v>796</v>
          </cell>
          <cell r="Q805" t="str">
            <v>штука</v>
          </cell>
          <cell r="R805">
            <v>3</v>
          </cell>
          <cell r="S805">
            <v>257000</v>
          </cell>
          <cell r="T805">
            <v>771000</v>
          </cell>
          <cell r="U805">
            <v>863520.00000000012</v>
          </cell>
          <cell r="W805">
            <v>2017</v>
          </cell>
          <cell r="X805" t="str">
            <v>11;</v>
          </cell>
        </row>
        <row r="806">
          <cell r="A806" t="str">
            <v>515 Т</v>
          </cell>
          <cell r="B806" t="str">
            <v>ТОО СП "КазГерМунай"</v>
          </cell>
          <cell r="C806" t="str">
            <v>26.20.21.300.000.00.0796.000000000026</v>
          </cell>
          <cell r="D806" t="str">
            <v>Диск жесткий внешний</v>
          </cell>
          <cell r="E806" t="str">
            <v>размер 2,5'', интерфейс USB 3.0, емкость 1 Тб</v>
          </cell>
          <cell r="F806" t="str">
            <v>Внешние жесткие диски объем не менее 1000 Гб</v>
          </cell>
          <cell r="G806" t="str">
            <v>ОИ</v>
          </cell>
          <cell r="H806">
            <v>0</v>
          </cell>
          <cell r="I806">
            <v>430000000</v>
          </cell>
          <cell r="J806" t="str">
            <v>Кызылординская обл. г. Кызылорда, пгт. Тасбугет, ул. Амангельды 100</v>
          </cell>
          <cell r="K806" t="str">
            <v>Ноябрь, декабрь 2016</v>
          </cell>
          <cell r="L806" t="str">
            <v>РК, г. Кызылорда, склад ГУ "КГМ"</v>
          </cell>
          <cell r="M806" t="str">
            <v>DDP</v>
          </cell>
          <cell r="N806" t="str">
            <v>В течение 90 дней</v>
          </cell>
          <cell r="O806" t="str">
            <v>авансовый платеж-0%, оставшаяся часть в течении 30 рабочих дней с момента подписания акта приема-передачи поставленных товаров</v>
          </cell>
          <cell r="P806" t="str">
            <v>796</v>
          </cell>
          <cell r="Q806" t="str">
            <v>штука</v>
          </cell>
          <cell r="R806">
            <v>30</v>
          </cell>
          <cell r="S806">
            <v>38000</v>
          </cell>
          <cell r="T806">
            <v>0</v>
          </cell>
          <cell r="U806">
            <v>0</v>
          </cell>
          <cell r="W806">
            <v>2017</v>
          </cell>
        </row>
        <row r="807">
          <cell r="A807" t="str">
            <v>515-1 Т</v>
          </cell>
          <cell r="B807" t="str">
            <v>ТОО СП "КазГерМунай"</v>
          </cell>
          <cell r="C807" t="str">
            <v>26.20.21.300.000.00.0796.000000000026</v>
          </cell>
          <cell r="D807" t="str">
            <v>Диск жесткий внешний</v>
          </cell>
          <cell r="E807" t="str">
            <v>размер 2,5'', интерфейс USB 3.0, емкость 1 Тб</v>
          </cell>
          <cell r="F807" t="str">
            <v>Внешние жесткие диски объем не менее 1000 Гб</v>
          </cell>
          <cell r="G807" t="str">
            <v>ЦП</v>
          </cell>
          <cell r="H807">
            <v>0</v>
          </cell>
          <cell r="I807">
            <v>430000000</v>
          </cell>
          <cell r="J807" t="str">
            <v>Кызылординская обл. г. Кызылорда, пгт. Тасбугет, ул. Амангельды 100</v>
          </cell>
          <cell r="K807" t="str">
            <v>Ноябрь, декабрь 2016</v>
          </cell>
          <cell r="L807" t="str">
            <v>РК, г. Кызылорда, склад ГУ "КГМ"</v>
          </cell>
          <cell r="M807" t="str">
            <v>DDP</v>
          </cell>
          <cell r="N807" t="str">
            <v>В течение 90 дней</v>
          </cell>
          <cell r="O807" t="str">
            <v>авансовый платеж-0%, оставшаяся часть в течении 30 рабочих дней с момента подписания акта приема-передачи поставленных товаров</v>
          </cell>
          <cell r="P807" t="str">
            <v>796</v>
          </cell>
          <cell r="Q807" t="str">
            <v>штука</v>
          </cell>
          <cell r="R807">
            <v>30</v>
          </cell>
          <cell r="S807">
            <v>38000</v>
          </cell>
          <cell r="T807">
            <v>1140000</v>
          </cell>
          <cell r="U807">
            <v>1276800.0000000002</v>
          </cell>
          <cell r="W807">
            <v>2017</v>
          </cell>
          <cell r="X807" t="str">
            <v>7;</v>
          </cell>
        </row>
        <row r="808">
          <cell r="A808" t="str">
            <v>516 Т</v>
          </cell>
          <cell r="B808" t="str">
            <v>ТОО СП "КазГерМунай"</v>
          </cell>
          <cell r="C808" t="str">
            <v>26.20.40.000.136.00.0796.000000000000</v>
          </cell>
          <cell r="D808" t="str">
            <v>Картридж тонерный</v>
          </cell>
          <cell r="E808" t="str">
            <v>черный</v>
          </cell>
          <cell r="F808" t="str">
            <v>Картридж 106R02313 для МФУ Xerox WC3325DNI</v>
          </cell>
          <cell r="G808" t="str">
            <v>ОТП</v>
          </cell>
          <cell r="H808">
            <v>0</v>
          </cell>
          <cell r="I808">
            <v>430000000</v>
          </cell>
          <cell r="J808" t="str">
            <v>Кызылординская обл. г. Кызылорда, пгт. Тасбугет, ул. Амангельды 100</v>
          </cell>
          <cell r="K808" t="str">
            <v>Ноябрь, декабрь 2016</v>
          </cell>
          <cell r="L808" t="str">
            <v>РК, г. Кызылорда, склад ГУ "КГМ"</v>
          </cell>
          <cell r="M808" t="str">
            <v>DDP</v>
          </cell>
          <cell r="N808" t="str">
            <v>В течение 90 дней</v>
          </cell>
          <cell r="O808" t="str">
            <v>авансовый платеж-0%, оставшаяся часть в течении 30 рабочих дней с момента подписания акта приема-передачи поставленных товаров</v>
          </cell>
          <cell r="P808" t="str">
            <v>796</v>
          </cell>
          <cell r="Q808" t="str">
            <v>штука</v>
          </cell>
          <cell r="R808">
            <v>5</v>
          </cell>
          <cell r="S808">
            <v>98000</v>
          </cell>
          <cell r="T808">
            <v>0</v>
          </cell>
          <cell r="U808">
            <v>0</v>
          </cell>
          <cell r="W808">
            <v>2017</v>
          </cell>
        </row>
        <row r="809">
          <cell r="A809" t="str">
            <v>516-1 Т</v>
          </cell>
          <cell r="B809" t="str">
            <v>ТОО СП "КазГерМунай"</v>
          </cell>
          <cell r="C809" t="str">
            <v>26.20.40.000.136.00.0796.000000000000</v>
          </cell>
          <cell r="D809" t="str">
            <v>Картридж тонерный</v>
          </cell>
          <cell r="E809" t="str">
            <v>черный</v>
          </cell>
          <cell r="F809" t="str">
            <v>Картридж 106R02313 для МФУ Xerox WC3325DNI</v>
          </cell>
          <cell r="G809" t="str">
            <v>ОТП</v>
          </cell>
          <cell r="H809">
            <v>0</v>
          </cell>
          <cell r="I809">
            <v>430000000</v>
          </cell>
          <cell r="J809" t="str">
            <v>Кызылординская обл. г. Кызылорда, пгт. Тасбугет, ул. Амангельды 100</v>
          </cell>
          <cell r="K809" t="str">
            <v>Март, апрель</v>
          </cell>
          <cell r="L809" t="str">
            <v>РК, г. Кызылорда, склад ГУ "КГМ"</v>
          </cell>
          <cell r="M809" t="str">
            <v>DDP</v>
          </cell>
          <cell r="N809" t="str">
            <v>В течение 90 дней</v>
          </cell>
          <cell r="O809" t="str">
            <v>авансовый платеж-0%, оставшаяся часть в течении 30 рабочих дней с момента подписания акта приема-передачи поставленных товаров</v>
          </cell>
          <cell r="P809" t="str">
            <v>796</v>
          </cell>
          <cell r="Q809" t="str">
            <v>штука</v>
          </cell>
          <cell r="R809">
            <v>9</v>
          </cell>
          <cell r="S809">
            <v>58000</v>
          </cell>
          <cell r="T809">
            <v>522000</v>
          </cell>
          <cell r="U809">
            <v>584640</v>
          </cell>
          <cell r="W809">
            <v>2017</v>
          </cell>
          <cell r="X809" t="str">
            <v>11; 18; 19; 20; 21;</v>
          </cell>
        </row>
        <row r="810">
          <cell r="A810" t="str">
            <v>517 Т</v>
          </cell>
          <cell r="B810" t="str">
            <v>ТОО СП "КазГерМунай"</v>
          </cell>
          <cell r="C810" t="str">
            <v>26.20.40.000.136.00.0796.000000000000</v>
          </cell>
          <cell r="D810" t="str">
            <v>Картридж тонерный</v>
          </cell>
          <cell r="E810" t="str">
            <v>черный</v>
          </cell>
          <cell r="F810" t="str">
            <v>Картридж HP 85A,  HP LaserJet, Черный (CE285A)</v>
          </cell>
          <cell r="G810" t="str">
            <v>ОТП</v>
          </cell>
          <cell r="H810">
            <v>0</v>
          </cell>
          <cell r="I810">
            <v>430000000</v>
          </cell>
          <cell r="J810" t="str">
            <v>Кызылординская обл. г. Кызылорда, пгт. Тасбугет, ул. Амангельды 100</v>
          </cell>
          <cell r="K810" t="str">
            <v>Ноябрь, декабрь 2016</v>
          </cell>
          <cell r="L810" t="str">
            <v>РК, г. Кызылорда, склад ГУ "КГМ"</v>
          </cell>
          <cell r="M810" t="str">
            <v>DDP</v>
          </cell>
          <cell r="N810" t="str">
            <v>В течение 90 дней</v>
          </cell>
          <cell r="O810" t="str">
            <v>авансовый платеж-0%, оставшаяся часть в течении 30 рабочих дней с момента подписания акта приема-передачи поставленных товаров</v>
          </cell>
          <cell r="P810" t="str">
            <v>796</v>
          </cell>
          <cell r="Q810" t="str">
            <v>штука</v>
          </cell>
          <cell r="R810">
            <v>10</v>
          </cell>
          <cell r="S810">
            <v>37000</v>
          </cell>
          <cell r="T810">
            <v>0</v>
          </cell>
          <cell r="U810">
            <v>0</v>
          </cell>
          <cell r="W810">
            <v>2017</v>
          </cell>
        </row>
        <row r="811">
          <cell r="A811" t="str">
            <v>517-1 Т</v>
          </cell>
          <cell r="B811" t="str">
            <v>ТОО СП "КазГерМунай"</v>
          </cell>
          <cell r="C811" t="str">
            <v>26.20.40.000.136.00.0796.000000000000</v>
          </cell>
          <cell r="D811" t="str">
            <v>Картридж тонерный</v>
          </cell>
          <cell r="E811" t="str">
            <v>черный</v>
          </cell>
          <cell r="F811" t="str">
            <v>Картридж HP 85A,  HP LaserJet, Черный (CE285A)</v>
          </cell>
          <cell r="G811" t="str">
            <v>ОТП</v>
          </cell>
          <cell r="H811">
            <v>0</v>
          </cell>
          <cell r="I811">
            <v>430000000</v>
          </cell>
          <cell r="J811" t="str">
            <v>Кызылординская обл. г. Кызылорда, пгт. Тасбугет, ул. Амангельды 100</v>
          </cell>
          <cell r="K811" t="str">
            <v>Апрель, май</v>
          </cell>
          <cell r="L811" t="str">
            <v>РК, г. Кызылорда, склад ГУ "КГМ"</v>
          </cell>
          <cell r="M811" t="str">
            <v>DDP</v>
          </cell>
          <cell r="N811" t="str">
            <v>В течение 90 дней</v>
          </cell>
          <cell r="O811" t="str">
            <v>авансовый платеж-0%, оставшаяся часть в течении 30 рабочих дней с момента подписания акта приема-передачи поставленных товаров</v>
          </cell>
          <cell r="P811" t="str">
            <v>796</v>
          </cell>
          <cell r="Q811" t="str">
            <v>штука</v>
          </cell>
          <cell r="R811">
            <v>10</v>
          </cell>
          <cell r="S811">
            <v>37000</v>
          </cell>
          <cell r="T811">
            <v>370000</v>
          </cell>
          <cell r="U811">
            <v>414400.00000000006</v>
          </cell>
          <cell r="W811">
            <v>2017</v>
          </cell>
          <cell r="X811" t="str">
            <v>11;</v>
          </cell>
        </row>
        <row r="812">
          <cell r="A812" t="str">
            <v>518 Т</v>
          </cell>
          <cell r="B812" t="str">
            <v>ТОО СП "КазГерМунай"</v>
          </cell>
          <cell r="C812" t="str">
            <v>25.73.30.650.001.00.0796.000000000001</v>
          </cell>
          <cell r="D812" t="str">
            <v>Шуруповерт</v>
          </cell>
          <cell r="E812" t="str">
            <v>для завертывания и отвертывания путевых шурупов, гаек клеммных и закладных болтов и сверления отверстий в шпалах</v>
          </cell>
          <cell r="F812" t="str">
            <v>ШуруповертMakita DDF453RFE</v>
          </cell>
          <cell r="G812" t="str">
            <v>ОТП</v>
          </cell>
          <cell r="H812">
            <v>0</v>
          </cell>
          <cell r="I812">
            <v>430000000</v>
          </cell>
          <cell r="J812" t="str">
            <v>Кызылординская обл. г. Кызылорда, пгт. Тасбугет, ул. Амангельды 100</v>
          </cell>
          <cell r="K812" t="str">
            <v>Ноябрь, декабрь 2016</v>
          </cell>
          <cell r="L812" t="str">
            <v>Кызылординская обл., м/р "Акшабулак", склад "КГМ"</v>
          </cell>
          <cell r="M812" t="str">
            <v>DDP</v>
          </cell>
          <cell r="N812" t="str">
            <v>В течение 90 дней</v>
          </cell>
          <cell r="O812" t="str">
            <v>авансовый платеж-0%, оставшаяся часть в течении 30 рабочих дней с момента подписания акта приема-передачи поставленных товаров</v>
          </cell>
          <cell r="P812" t="str">
            <v>796</v>
          </cell>
          <cell r="Q812" t="str">
            <v>штука</v>
          </cell>
          <cell r="R812">
            <v>7</v>
          </cell>
          <cell r="S812">
            <v>117700</v>
          </cell>
          <cell r="T812">
            <v>0</v>
          </cell>
          <cell r="U812">
            <v>0</v>
          </cell>
          <cell r="W812">
            <v>2017</v>
          </cell>
        </row>
        <row r="813">
          <cell r="A813" t="str">
            <v>518-1 Т</v>
          </cell>
          <cell r="B813" t="str">
            <v>ТОО СП "КазГерМунай"</v>
          </cell>
          <cell r="C813" t="str">
            <v>25.73.30.650.001.00.0796.000000000001</v>
          </cell>
          <cell r="D813" t="str">
            <v>Шуруповерт</v>
          </cell>
          <cell r="E813" t="str">
            <v>для завертывания и отвертывания путевых шурупов, гаек клеммных и закладных болтов и сверления отверстий в шпалах</v>
          </cell>
          <cell r="F813" t="str">
            <v>Шуруповерт</v>
          </cell>
          <cell r="G813" t="str">
            <v>ЦП</v>
          </cell>
          <cell r="H813">
            <v>0</v>
          </cell>
          <cell r="I813">
            <v>430000000</v>
          </cell>
          <cell r="J813" t="str">
            <v>Кызылординская обл. г. Кызылорда, пгт. Тасбугет, ул. Амангельды 100</v>
          </cell>
          <cell r="K813" t="str">
            <v>Ноябрь, декабрь 2016</v>
          </cell>
          <cell r="L813" t="str">
            <v>Кызылординская обл., м/р "Акшабулак", склад "КГМ"</v>
          </cell>
          <cell r="M813" t="str">
            <v>DDP</v>
          </cell>
          <cell r="N813" t="str">
            <v>В течение 90 дней</v>
          </cell>
          <cell r="O813" t="str">
            <v>авансовый платеж-0%, оставшаяся часть в течении 30 рабочих дней с момента подписания акта приема-передачи поставленных товаров</v>
          </cell>
          <cell r="P813" t="str">
            <v>796</v>
          </cell>
          <cell r="Q813" t="str">
            <v>штука</v>
          </cell>
          <cell r="R813">
            <v>7</v>
          </cell>
          <cell r="S813">
            <v>117700</v>
          </cell>
          <cell r="T813">
            <v>823900</v>
          </cell>
          <cell r="U813">
            <v>922768.00000000012</v>
          </cell>
          <cell r="W813">
            <v>2017</v>
          </cell>
          <cell r="X813" t="str">
            <v>6; 7;</v>
          </cell>
        </row>
        <row r="814">
          <cell r="A814" t="str">
            <v>519 Т</v>
          </cell>
          <cell r="B814" t="str">
            <v>ТОО СП "КазГерМунай"</v>
          </cell>
          <cell r="C814" t="str">
            <v>26.30.30.900.031.00.0796.000000000000</v>
          </cell>
          <cell r="D814" t="str">
            <v>Оптический телефон</v>
          </cell>
          <cell r="E814" t="str">
            <v>для осуществления голосовой связи по оптическому волокну</v>
          </cell>
          <cell r="F814" t="str">
            <v>Тестовая трубка телефонистаPro"sKit MT-8001</v>
          </cell>
          <cell r="G814" t="str">
            <v>ОТП</v>
          </cell>
          <cell r="H814">
            <v>0</v>
          </cell>
          <cell r="I814">
            <v>430000000</v>
          </cell>
          <cell r="J814" t="str">
            <v>Кызылординская обл. г. Кызылорда, пгт. Тасбугет, ул. Амангельды 100</v>
          </cell>
          <cell r="K814" t="str">
            <v>Ноябрь, декабрь 2016</v>
          </cell>
          <cell r="L814" t="str">
            <v>Кызылординская обл., м/р "Акшабулак", склад "КГМ"</v>
          </cell>
          <cell r="M814" t="str">
            <v>DDP</v>
          </cell>
          <cell r="N814" t="str">
            <v>В течение 90 дней</v>
          </cell>
          <cell r="O814" t="str">
            <v>авансовый платеж-0%, оставшаяся часть в течении 30 рабочих дней с момента подписания акта приема-передачи поставленных товаров</v>
          </cell>
          <cell r="P814" t="str">
            <v>796</v>
          </cell>
          <cell r="Q814" t="str">
            <v>штука</v>
          </cell>
          <cell r="R814">
            <v>4</v>
          </cell>
          <cell r="S814">
            <v>71500</v>
          </cell>
          <cell r="T814">
            <v>0</v>
          </cell>
          <cell r="U814">
            <v>0</v>
          </cell>
          <cell r="W814">
            <v>2017</v>
          </cell>
        </row>
        <row r="815">
          <cell r="A815" t="str">
            <v>519-1 Т</v>
          </cell>
          <cell r="B815" t="str">
            <v>ТОО СП "КазГерМунай"</v>
          </cell>
          <cell r="C815" t="str">
            <v>26.30.30.900.031.00.0796.000000000000</v>
          </cell>
          <cell r="D815" t="str">
            <v>Оптический телефон</v>
          </cell>
          <cell r="E815" t="str">
            <v>для осуществления голосовой связи по оптическому волокну</v>
          </cell>
          <cell r="F815" t="str">
            <v>Тестовая трубка телефонистаPro"sKit MT-8001</v>
          </cell>
          <cell r="G815" t="str">
            <v>ОТП</v>
          </cell>
          <cell r="H815">
            <v>0</v>
          </cell>
          <cell r="I815">
            <v>430000000</v>
          </cell>
          <cell r="J815" t="str">
            <v>Кызылординская обл. г. Кызылорда, пгт. Тасбугет, ул. Амангельды 100</v>
          </cell>
          <cell r="K815" t="str">
            <v>Январь, Февраль</v>
          </cell>
          <cell r="L815" t="str">
            <v>Кызылординская обл., м/р "Акшабулак", склад "КГМ"</v>
          </cell>
          <cell r="M815" t="str">
            <v>DDP</v>
          </cell>
          <cell r="N815" t="str">
            <v>В течение 90 дней</v>
          </cell>
          <cell r="O815" t="str">
            <v>авансовый платеж-0%, оставшаяся часть в течении 30 рабочих дней с момента подписания акта приема-передачи поставленных товаров</v>
          </cell>
          <cell r="P815" t="str">
            <v>796</v>
          </cell>
          <cell r="Q815" t="str">
            <v>штука</v>
          </cell>
          <cell r="R815">
            <v>4</v>
          </cell>
          <cell r="S815">
            <v>71500</v>
          </cell>
          <cell r="T815">
            <v>286000</v>
          </cell>
          <cell r="U815">
            <v>320320.00000000006</v>
          </cell>
          <cell r="W815">
            <v>2017</v>
          </cell>
          <cell r="X815" t="str">
            <v>11;</v>
          </cell>
        </row>
        <row r="816">
          <cell r="A816" t="str">
            <v>520 Т</v>
          </cell>
          <cell r="B816" t="str">
            <v>ТОО СП "КазГерМунай"</v>
          </cell>
          <cell r="C816" t="str">
            <v>26.20.40.000.108.00.0796.000000000000</v>
          </cell>
          <cell r="D816" t="str">
            <v>Источник бесперебойного питания</v>
          </cell>
          <cell r="E816" t="str">
            <v>резервный</v>
          </cell>
          <cell r="F816" t="str">
            <v xml:space="preserve">Батарея аккумуляторная  WP 5-12 12V/5 Ah </v>
          </cell>
          <cell r="G816" t="str">
            <v>ЦП</v>
          </cell>
          <cell r="H816">
            <v>0</v>
          </cell>
          <cell r="I816">
            <v>430000000</v>
          </cell>
          <cell r="J816" t="str">
            <v>Кызылординская обл. г. Кызылорда, пгт. Тасбугет, ул. Амангельды 100</v>
          </cell>
          <cell r="K816" t="str">
            <v>Ноябрь, декабрь 2016</v>
          </cell>
          <cell r="L816" t="str">
            <v>Кызылординская обл., м/р "Акшабулак", склад "КГМ"</v>
          </cell>
          <cell r="M816" t="str">
            <v>DDP</v>
          </cell>
          <cell r="N816" t="str">
            <v>В течение 90 дней</v>
          </cell>
          <cell r="O816" t="str">
            <v>авансовый платеж-0%, оставшаяся часть в течении 30 рабочих дней с момента подписания акта приема-передачи поставленных товаров</v>
          </cell>
          <cell r="P816" t="str">
            <v>796</v>
          </cell>
          <cell r="Q816" t="str">
            <v>штука</v>
          </cell>
          <cell r="R816">
            <v>80</v>
          </cell>
          <cell r="S816">
            <v>7490</v>
          </cell>
          <cell r="T816">
            <v>0</v>
          </cell>
          <cell r="U816">
            <v>0</v>
          </cell>
          <cell r="W816">
            <v>2017</v>
          </cell>
        </row>
        <row r="817">
          <cell r="A817" t="str">
            <v>520-1 Т</v>
          </cell>
          <cell r="B817" t="str">
            <v>ТОО СП "КазГерМунай"</v>
          </cell>
          <cell r="C817" t="str">
            <v>26.20.40.000.108.00.0796.000000000000</v>
          </cell>
          <cell r="D817" t="str">
            <v>Источник бесперебойного питания</v>
          </cell>
          <cell r="E817" t="str">
            <v>резервный</v>
          </cell>
          <cell r="F817" t="str">
            <v xml:space="preserve">Батарея аккумуляторная  WP 5-12 12V/5 Ah </v>
          </cell>
          <cell r="G817" t="str">
            <v>ОТП</v>
          </cell>
          <cell r="H817">
            <v>0</v>
          </cell>
          <cell r="I817">
            <v>430000000</v>
          </cell>
          <cell r="J817" t="str">
            <v>Кызылординская обл. г. Кызылорда, пгт. Тасбугет, ул. Амангельды 100</v>
          </cell>
          <cell r="K817" t="str">
            <v>Январь, Февраль</v>
          </cell>
          <cell r="L817" t="str">
            <v>Кызылординская обл., м/р "Акшабулак", склад "КГМ"</v>
          </cell>
          <cell r="M817" t="str">
            <v>DDP</v>
          </cell>
          <cell r="N817" t="str">
            <v>В течение 90 дней</v>
          </cell>
          <cell r="O817" t="str">
            <v>авансовый платеж-0%, оставшаяся часть в течении 30 рабочих дней с момента подписания акта приема-передачи поставленных товаров</v>
          </cell>
          <cell r="P817" t="str">
            <v>796</v>
          </cell>
          <cell r="Q817" t="str">
            <v>штука</v>
          </cell>
          <cell r="R817">
            <v>80</v>
          </cell>
          <cell r="S817">
            <v>7490</v>
          </cell>
          <cell r="T817">
            <v>599200</v>
          </cell>
          <cell r="U817">
            <v>671104.00000000012</v>
          </cell>
          <cell r="W817">
            <v>2017</v>
          </cell>
          <cell r="X817" t="str">
            <v>7; 11;</v>
          </cell>
        </row>
        <row r="818">
          <cell r="A818" t="str">
            <v>521 Т</v>
          </cell>
          <cell r="B818" t="str">
            <v>ТОО СП "КазГерМунай"</v>
          </cell>
          <cell r="C818" t="str">
            <v>26.30.30.900.031.00.0796.000000000000</v>
          </cell>
          <cell r="D818" t="str">
            <v>Оптический телефон</v>
          </cell>
          <cell r="E818" t="str">
            <v>для осуществления голосовой связи по оптическому волокну</v>
          </cell>
          <cell r="F818" t="str">
            <v>Трубка телефонная для цифрового терминала DUAL</v>
          </cell>
          <cell r="G818" t="str">
            <v>ОТП</v>
          </cell>
          <cell r="H818">
            <v>0</v>
          </cell>
          <cell r="I818">
            <v>430000000</v>
          </cell>
          <cell r="J818" t="str">
            <v>Кызылординская обл. г. Кызылорда, пгт. Тасбугет, ул. Амангельды 100</v>
          </cell>
          <cell r="K818" t="str">
            <v>Ноябрь, декабрь 2016</v>
          </cell>
          <cell r="L818" t="str">
            <v>РК, г. Кызылорда, склад ГУ "КГМ"</v>
          </cell>
          <cell r="M818" t="str">
            <v>DDP</v>
          </cell>
          <cell r="N818" t="str">
            <v>В течение 90 дней</v>
          </cell>
          <cell r="O818" t="str">
            <v>авансовый платеж-0%, оставшаяся часть в течении 30 рабочих дней с момента подписания акта приема-передачи поставленных товаров</v>
          </cell>
          <cell r="P818" t="str">
            <v>796</v>
          </cell>
          <cell r="Q818" t="str">
            <v>штука</v>
          </cell>
          <cell r="R818">
            <v>40</v>
          </cell>
          <cell r="S818">
            <v>24840</v>
          </cell>
          <cell r="T818">
            <v>0</v>
          </cell>
          <cell r="U818">
            <v>0</v>
          </cell>
          <cell r="W818">
            <v>2017</v>
          </cell>
        </row>
        <row r="819">
          <cell r="A819" t="str">
            <v>521-1 Т</v>
          </cell>
          <cell r="B819" t="str">
            <v>ТОО СП "КазГерМунай"</v>
          </cell>
          <cell r="C819" t="str">
            <v>26.30.30.900.031.00.0796.000000000000</v>
          </cell>
          <cell r="D819" t="str">
            <v>Оптический телефон</v>
          </cell>
          <cell r="E819" t="str">
            <v>для осуществления голосовой связи по оптическому волокну</v>
          </cell>
          <cell r="F819" t="str">
            <v>Трубка телефонная для цифрового терминала DUAL</v>
          </cell>
          <cell r="G819" t="str">
            <v>ОТП</v>
          </cell>
          <cell r="H819">
            <v>0</v>
          </cell>
          <cell r="I819">
            <v>430000000</v>
          </cell>
          <cell r="J819" t="str">
            <v>Кызылординская обл. г. Кызылорда, пгт. Тасбугет, ул. Амангельды 100</v>
          </cell>
          <cell r="K819" t="str">
            <v>Январь, Февраль</v>
          </cell>
          <cell r="L819" t="str">
            <v>РК, г. Кызылорда, склад ГУ "КГМ"</v>
          </cell>
          <cell r="M819" t="str">
            <v>DDP</v>
          </cell>
          <cell r="N819" t="str">
            <v>В течение 90 дней</v>
          </cell>
          <cell r="O819" t="str">
            <v>авансовый платеж-0%, оставшаяся часть в течении 30 рабочих дней с момента подписания акта приема-передачи поставленных товаров</v>
          </cell>
          <cell r="P819" t="str">
            <v>796</v>
          </cell>
          <cell r="Q819" t="str">
            <v>штука</v>
          </cell>
          <cell r="R819">
            <v>40</v>
          </cell>
          <cell r="S819">
            <v>24840</v>
          </cell>
          <cell r="T819">
            <v>993600</v>
          </cell>
          <cell r="U819">
            <v>1112832</v>
          </cell>
          <cell r="W819">
            <v>2017</v>
          </cell>
          <cell r="X819" t="str">
            <v>11;</v>
          </cell>
        </row>
        <row r="820">
          <cell r="A820" t="str">
            <v>522 Т</v>
          </cell>
          <cell r="B820" t="str">
            <v>ТОО СП "КазГерМунай"</v>
          </cell>
          <cell r="C820" t="str">
            <v>26.30.23.900.006.00.0839.000000000000</v>
          </cell>
          <cell r="D820" t="str">
            <v>Медиа (транспортный) шлюз (Media Gateway)</v>
          </cell>
          <cell r="E820" t="str">
            <v>операторский класс, плотность каналов низкая, VoIP-кодекам</v>
          </cell>
          <cell r="F820" t="str">
            <v xml:space="preserve">VoIP шлюз операторского класса с модулем на 16 FXO портов для передачи голосового трафика и факсимильных сообщений в IP-сетях по протоколу SIP 2.0. Поддержка соединения типа "точка-точка" (Peer-to-Peer) и вызовы через SIP-прокси серверыFG-ACE-NM-V
C-16O
</v>
          </cell>
          <cell r="G820" t="str">
            <v>ОТП</v>
          </cell>
          <cell r="H820">
            <v>0</v>
          </cell>
          <cell r="I820">
            <v>430000000</v>
          </cell>
          <cell r="J820" t="str">
            <v>Кызылординская обл. г. Кызылорда, пгт. Тасбугет, ул. Амангельды 100</v>
          </cell>
          <cell r="K820" t="str">
            <v>Ноябрь, декабрь 2016</v>
          </cell>
          <cell r="L820" t="str">
            <v>РК, г. Кызылорда, склад ГУ "КГМ"</v>
          </cell>
          <cell r="M820" t="str">
            <v>DDP</v>
          </cell>
          <cell r="N820" t="str">
            <v>В течение 90 дней</v>
          </cell>
          <cell r="O820" t="str">
            <v>авансовый платеж-0%, оставшаяся часть в течении 30 рабочих дней с момента подписания акта приема-передачи поставленных товаров</v>
          </cell>
          <cell r="P820" t="str">
            <v>796</v>
          </cell>
          <cell r="Q820" t="str">
            <v>штука</v>
          </cell>
          <cell r="R820">
            <v>2</v>
          </cell>
          <cell r="S820">
            <v>580000</v>
          </cell>
          <cell r="T820">
            <v>0</v>
          </cell>
          <cell r="U820">
            <v>0</v>
          </cell>
          <cell r="W820">
            <v>2017</v>
          </cell>
        </row>
        <row r="821">
          <cell r="A821" t="str">
            <v>522-1 Т</v>
          </cell>
          <cell r="B821" t="str">
            <v>ТОО СП "КазГерМунай"</v>
          </cell>
          <cell r="C821" t="str">
            <v>26.30.23.900.006.00.0839.000000000000</v>
          </cell>
          <cell r="D821" t="str">
            <v>Медиа (транспортный) шлюз (Media Gateway)</v>
          </cell>
          <cell r="E821" t="str">
            <v>операторский класс, плотность каналов низкая, VoIP-кодекам</v>
          </cell>
          <cell r="F821" t="str">
            <v xml:space="preserve">VoIP шлюз операторского класса с модулем на 16 FXO портов для передачи голосового трафика и факсимильных сообщений в IP-сетях по протоколу SIP 2.0. Поддержка соединения типа "точка-точка" (Peer-to-Peer) и вызовы через SIP-прокси серверыFG-ACE-NM-V
C-16O
</v>
          </cell>
          <cell r="G821" t="str">
            <v>ОТП</v>
          </cell>
          <cell r="H821">
            <v>0</v>
          </cell>
          <cell r="I821">
            <v>430000000</v>
          </cell>
          <cell r="J821" t="str">
            <v>Кызылординская обл. г. Кызылорда, пгт. Тасбугет, ул. Амангельды 100</v>
          </cell>
          <cell r="K821" t="str">
            <v>Январь, Февраль</v>
          </cell>
          <cell r="L821" t="str">
            <v>РК, г. Кызылорда, склад ГУ "КГМ"</v>
          </cell>
          <cell r="M821" t="str">
            <v>DDP</v>
          </cell>
          <cell r="N821" t="str">
            <v>В течение 90 дней</v>
          </cell>
          <cell r="O821" t="str">
            <v>авансовый платеж-0%, оставшаяся часть в течении 30 рабочих дней с момента подписания акта приема-передачи поставленных товаров</v>
          </cell>
          <cell r="P821" t="str">
            <v>796</v>
          </cell>
          <cell r="Q821" t="str">
            <v>штука</v>
          </cell>
          <cell r="R821">
            <v>2</v>
          </cell>
          <cell r="S821">
            <v>580000</v>
          </cell>
          <cell r="T821">
            <v>1160000</v>
          </cell>
          <cell r="U821">
            <v>1299200.0000000002</v>
          </cell>
          <cell r="W821">
            <v>2017</v>
          </cell>
          <cell r="X821" t="str">
            <v>11;</v>
          </cell>
        </row>
        <row r="822">
          <cell r="A822" t="str">
            <v>523 Т</v>
          </cell>
          <cell r="B822" t="str">
            <v>ТОО СП "КазГерМунай"</v>
          </cell>
          <cell r="C822" t="str">
            <v>26.30.23.900.006.00.0839.000000000000</v>
          </cell>
          <cell r="D822" t="str">
            <v>Медиа (транспортный) шлюз (Media Gateway)</v>
          </cell>
          <cell r="E822" t="str">
            <v>операторский класс, плотность каналов низкая, VoIP-кодекам</v>
          </cell>
          <cell r="F822" t="str">
            <v>Шасси головного шлюза FG-ACE-VC-220</v>
          </cell>
          <cell r="G822" t="str">
            <v>ОТП</v>
          </cell>
          <cell r="H822">
            <v>0</v>
          </cell>
          <cell r="I822">
            <v>430000000</v>
          </cell>
          <cell r="J822" t="str">
            <v>Кызылординская обл. г. Кызылорда, пгт. Тасбугет, ул. Амангельды 100</v>
          </cell>
          <cell r="K822" t="str">
            <v>Ноябрь, декабрь 2016</v>
          </cell>
          <cell r="L822" t="str">
            <v>Кызылординская обл., м/р "Акшабулак", склад "КГМ"</v>
          </cell>
          <cell r="M822" t="str">
            <v>DDP</v>
          </cell>
          <cell r="N822" t="str">
            <v>В течение 90 дней</v>
          </cell>
          <cell r="O822" t="str">
            <v>авансовый платеж-0%, оставшаяся часть в течении 30 рабочих дней с момента подписания акта приема-передачи поставленных товаров</v>
          </cell>
          <cell r="P822" t="str">
            <v>796</v>
          </cell>
          <cell r="Q822" t="str">
            <v>штука</v>
          </cell>
          <cell r="R822">
            <v>2</v>
          </cell>
          <cell r="S822">
            <v>340000</v>
          </cell>
          <cell r="T822">
            <v>0</v>
          </cell>
          <cell r="U822">
            <v>0</v>
          </cell>
          <cell r="W822">
            <v>2017</v>
          </cell>
        </row>
        <row r="823">
          <cell r="A823" t="str">
            <v>523-1 Т</v>
          </cell>
          <cell r="B823" t="str">
            <v>ТОО СП "КазГерМунай"</v>
          </cell>
          <cell r="C823" t="str">
            <v>26.30.23.900.006.00.0839.000000000000</v>
          </cell>
          <cell r="D823" t="str">
            <v>Медиа (транспортный) шлюз (Media Gateway)</v>
          </cell>
          <cell r="E823" t="str">
            <v>операторский класс, плотность каналов низкая, VoIP-кодекам</v>
          </cell>
          <cell r="F823" t="str">
            <v>Шасси головного шлюза FG-ACE-VC-220</v>
          </cell>
          <cell r="G823" t="str">
            <v>ОТП</v>
          </cell>
          <cell r="H823">
            <v>0</v>
          </cell>
          <cell r="I823">
            <v>430000000</v>
          </cell>
          <cell r="J823" t="str">
            <v>Кызылординская обл. г. Кызылорда, пгт. Тасбугет, ул. Амангельды 100</v>
          </cell>
          <cell r="K823" t="str">
            <v>Январь, Февраль</v>
          </cell>
          <cell r="L823" t="str">
            <v>Кызылординская обл., м/р "Акшабулак", склад "КГМ"</v>
          </cell>
          <cell r="M823" t="str">
            <v>DDP</v>
          </cell>
          <cell r="N823" t="str">
            <v>В течение 90 дней</v>
          </cell>
          <cell r="O823" t="str">
            <v>авансовый платеж-0%, оставшаяся часть в течении 30 рабочих дней с момента подписания акта приема-передачи поставленных товаров</v>
          </cell>
          <cell r="P823" t="str">
            <v>796</v>
          </cell>
          <cell r="Q823" t="str">
            <v>штука</v>
          </cell>
          <cell r="R823">
            <v>2</v>
          </cell>
          <cell r="S823">
            <v>340000</v>
          </cell>
          <cell r="T823">
            <v>680000</v>
          </cell>
          <cell r="U823">
            <v>761600.00000000012</v>
          </cell>
          <cell r="W823">
            <v>2017</v>
          </cell>
          <cell r="X823" t="str">
            <v>11;</v>
          </cell>
        </row>
        <row r="824">
          <cell r="A824" t="str">
            <v>524 Т</v>
          </cell>
          <cell r="B824" t="str">
            <v>ТОО СП "КазГерМунай"</v>
          </cell>
          <cell r="C824" t="str">
            <v>26.20.40.000.136.00.0839.000000000000</v>
          </cell>
          <cell r="D824" t="str">
            <v>Картридж тонерный</v>
          </cell>
          <cell r="E824" t="str">
            <v>цветной</v>
          </cell>
          <cell r="F824" t="str">
            <v>Комплект картриджей 4-х цветов повышенной емкости для Phaser 7500DN на 17,8К каждыйКомплект картриджей 4-х цветов повышенной емкости для Phaser 7500DN на 17,8К каждый</v>
          </cell>
          <cell r="G824" t="str">
            <v>ОТП</v>
          </cell>
          <cell r="H824">
            <v>0</v>
          </cell>
          <cell r="I824">
            <v>430000000</v>
          </cell>
          <cell r="J824" t="str">
            <v>Кызылординская обл. г. Кызылорда, пгт. Тасбугет, ул. Амангельды 100</v>
          </cell>
          <cell r="K824" t="str">
            <v>Ноябрь, декабрь 2016</v>
          </cell>
          <cell r="L824" t="str">
            <v>РК, г. Кызылорда, склад ГУ "КГМ"</v>
          </cell>
          <cell r="M824" t="str">
            <v>DDP</v>
          </cell>
          <cell r="N824" t="str">
            <v>В течение 90 дней</v>
          </cell>
          <cell r="O824" t="str">
            <v>авансовый платеж-0%, оставшаяся часть в течении 30 рабочих дней с момента подписания акта приема-передачи поставленных товаров</v>
          </cell>
          <cell r="P824" t="str">
            <v>839</v>
          </cell>
          <cell r="Q824" t="str">
            <v>Комплект</v>
          </cell>
          <cell r="R824">
            <v>3</v>
          </cell>
          <cell r="S824">
            <v>800000</v>
          </cell>
          <cell r="T824">
            <v>0</v>
          </cell>
          <cell r="U824">
            <v>0</v>
          </cell>
          <cell r="W824">
            <v>2017</v>
          </cell>
        </row>
        <row r="825">
          <cell r="A825" t="str">
            <v>524-1 Т</v>
          </cell>
          <cell r="B825" t="str">
            <v>ТОО СП "КазГерМунай"</v>
          </cell>
          <cell r="C825" t="str">
            <v>26.20.40.000.136.00.0839.000000000000</v>
          </cell>
          <cell r="D825" t="str">
            <v>Картридж тонерный</v>
          </cell>
          <cell r="E825" t="str">
            <v>цветной</v>
          </cell>
          <cell r="F825" t="str">
            <v>Комплект картриджей 4-х цветов повышенной емкости для Phaser 7500DN на 17,8К каждыйКомплект картриджей 4-х цветов повышенной емкости для Phaser 7500DN на 17,8К каждый</v>
          </cell>
          <cell r="G825" t="str">
            <v>ОТП</v>
          </cell>
          <cell r="H825">
            <v>0</v>
          </cell>
          <cell r="I825">
            <v>430000000</v>
          </cell>
          <cell r="J825" t="str">
            <v>Кызылординская обл. г. Кызылорда, пгт. Тасбугет, ул. Амангельды 100</v>
          </cell>
          <cell r="K825" t="str">
            <v>Апрель, Май</v>
          </cell>
          <cell r="L825" t="str">
            <v>РК, г. Кызылорда, склад ГУ "КГМ"</v>
          </cell>
          <cell r="M825" t="str">
            <v>DDP</v>
          </cell>
          <cell r="N825" t="str">
            <v>В течение 90 дней</v>
          </cell>
          <cell r="O825" t="str">
            <v>авансовый платеж-0%, оставшаяся часть в течении 30 рабочих дней с момента подписания акта приема-передачи поставленных товаров</v>
          </cell>
          <cell r="P825" t="str">
            <v>839</v>
          </cell>
          <cell r="Q825" t="str">
            <v>Комплект</v>
          </cell>
          <cell r="R825">
            <v>3</v>
          </cell>
          <cell r="S825">
            <v>800000</v>
          </cell>
          <cell r="T825">
            <v>2400000</v>
          </cell>
          <cell r="U825">
            <v>2688000.0000000005</v>
          </cell>
          <cell r="W825">
            <v>2017</v>
          </cell>
          <cell r="X825" t="str">
            <v>11;</v>
          </cell>
        </row>
        <row r="826">
          <cell r="A826" t="str">
            <v>525 Т</v>
          </cell>
          <cell r="B826" t="str">
            <v>ТОО СП "КазГерМунай"</v>
          </cell>
          <cell r="C826" t="str">
            <v>26.20.40.000.136.00.0839.000000000000</v>
          </cell>
          <cell r="D826" t="str">
            <v>Картридж тонерный</v>
          </cell>
          <cell r="E826" t="str">
            <v>цветной</v>
          </cell>
          <cell r="F826" t="str">
            <v>Комплект картриджей 4-х цветов повышенной емкости для Phaser 6700DN на 12К каждыйКомплект картриджей 4-х цветов повышенной емкости для Phaser 6700DN на 12К каждый</v>
          </cell>
          <cell r="G826" t="str">
            <v>ОТП</v>
          </cell>
          <cell r="H826">
            <v>0</v>
          </cell>
          <cell r="I826">
            <v>430000000</v>
          </cell>
          <cell r="J826" t="str">
            <v>Кызылординская обл. г. Кызылорда, пгт. Тасбугет, ул. Амангельды 100</v>
          </cell>
          <cell r="K826" t="str">
            <v>Ноябрь, декабрь 2016</v>
          </cell>
          <cell r="L826" t="str">
            <v>РК, г. Кызылорда, склад ГУ "КГМ"</v>
          </cell>
          <cell r="M826" t="str">
            <v>DDP</v>
          </cell>
          <cell r="N826" t="str">
            <v>В течение 90 дней</v>
          </cell>
          <cell r="O826" t="str">
            <v>авансовый платеж-0%, оставшаяся часть в течении 30 рабочих дней с момента подписания акта приема-передачи поставленных товаров</v>
          </cell>
          <cell r="P826" t="str">
            <v>839</v>
          </cell>
          <cell r="Q826" t="str">
            <v>Комплект</v>
          </cell>
          <cell r="R826">
            <v>3</v>
          </cell>
          <cell r="S826">
            <v>480000</v>
          </cell>
          <cell r="T826">
            <v>0</v>
          </cell>
          <cell r="U826">
            <v>0</v>
          </cell>
          <cell r="W826">
            <v>2017</v>
          </cell>
        </row>
        <row r="827">
          <cell r="A827" t="str">
            <v>525-1 Т</v>
          </cell>
          <cell r="B827" t="str">
            <v>ТОО СП "КазГерМунай"</v>
          </cell>
          <cell r="C827" t="str">
            <v>26.20.40.000.136.00.0839.000000000000</v>
          </cell>
          <cell r="D827" t="str">
            <v>Картридж тонерный</v>
          </cell>
          <cell r="E827" t="str">
            <v>цветной</v>
          </cell>
          <cell r="F827" t="str">
            <v>Комплект картриджей 4-х цветов повышенной емкости для Phaser 6700DN на 12К каждыйКомплект картриджей 4-х цветов повышенной емкости для Phaser 6700DN на 12К каждый</v>
          </cell>
          <cell r="G827" t="str">
            <v>ОТП</v>
          </cell>
          <cell r="H827">
            <v>0</v>
          </cell>
          <cell r="I827">
            <v>430000000</v>
          </cell>
          <cell r="J827" t="str">
            <v>Кызылординская обл. г. Кызылорда, пгт. Тасбугет, ул. Амангельды 100</v>
          </cell>
          <cell r="K827" t="str">
            <v>Апрель, Май</v>
          </cell>
          <cell r="L827" t="str">
            <v>РК, г. Кызылорда, склад ГУ "КГМ"</v>
          </cell>
          <cell r="M827" t="str">
            <v>DDP</v>
          </cell>
          <cell r="N827" t="str">
            <v>В течение 90 дней</v>
          </cell>
          <cell r="O827" t="str">
            <v>авансовый платеж-0%, оставшаяся часть в течении 30 рабочих дней с момента подписания акта приема-передачи поставленных товаров</v>
          </cell>
          <cell r="P827" t="str">
            <v>839</v>
          </cell>
          <cell r="Q827" t="str">
            <v>Комплект</v>
          </cell>
          <cell r="R827">
            <v>3</v>
          </cell>
          <cell r="S827">
            <v>480000</v>
          </cell>
          <cell r="T827">
            <v>1440000</v>
          </cell>
          <cell r="U827">
            <v>1612800.0000000002</v>
          </cell>
          <cell r="W827">
            <v>2017</v>
          </cell>
          <cell r="X827" t="str">
            <v>11;</v>
          </cell>
        </row>
        <row r="828">
          <cell r="A828" t="str">
            <v>526 Т</v>
          </cell>
          <cell r="B828" t="str">
            <v>ТОО СП "КазГерМунай"</v>
          </cell>
          <cell r="C828" t="str">
            <v>14.19.43.990.005.00.0796.000000000002</v>
          </cell>
          <cell r="D828" t="str">
            <v>Шапка</v>
          </cell>
          <cell r="E828" t="str">
            <v>мужская, из шерстяной ткани</v>
          </cell>
          <cell r="F828" t="str">
            <v>Шапка зимняя спортивного образца, выполнен из трикотажного полотна с отворотом.</v>
          </cell>
          <cell r="G828" t="str">
            <v>ОИ</v>
          </cell>
          <cell r="H828">
            <v>0</v>
          </cell>
          <cell r="I828">
            <v>430000000</v>
          </cell>
          <cell r="J828" t="str">
            <v>Кызылординская обл. г. Кызылорда, пгт. Тасбугет, ул. Амангельды 100</v>
          </cell>
          <cell r="K828" t="str">
            <v>Ноябрь, декабрь 2016</v>
          </cell>
          <cell r="L828" t="str">
            <v>Кызылординская обл., м/р "Акшабулак", склад "КГМ"</v>
          </cell>
          <cell r="M828" t="str">
            <v>DDP</v>
          </cell>
          <cell r="N828" t="str">
            <v>В течение 90 дней</v>
          </cell>
          <cell r="O828" t="str">
            <v>авансовый платеж-0%, оставшаяся часть в течении 30 рабочих дней с момента подписания акта приема-передачи поставленных товаров</v>
          </cell>
          <cell r="P828" t="str">
            <v>796</v>
          </cell>
          <cell r="Q828" t="str">
            <v>штука</v>
          </cell>
          <cell r="R828">
            <v>600</v>
          </cell>
          <cell r="S828">
            <v>2350</v>
          </cell>
          <cell r="T828">
            <v>1410000</v>
          </cell>
          <cell r="U828">
            <v>1579200.0000000002</v>
          </cell>
          <cell r="W828">
            <v>2017</v>
          </cell>
        </row>
        <row r="829">
          <cell r="A829" t="str">
            <v>527 Т</v>
          </cell>
          <cell r="B829" t="str">
            <v>ТОО СП "КазГерМунай"</v>
          </cell>
          <cell r="C829" t="str">
            <v>14.19.12.900.005.00.0796.000000000000</v>
          </cell>
          <cell r="D829" t="str">
            <v>Подшлемник</v>
          </cell>
          <cell r="E829" t="str">
            <v>для ношения под защитной каски (слесаря), трикотажный из синтетической пряжи</v>
          </cell>
          <cell r="F829" t="str">
            <v>Подшлемник для каски мягкий и удобный подшлемник для каски  с пелериной и высокой подбородочной частью.</v>
          </cell>
          <cell r="G829" t="str">
            <v>ОИ</v>
          </cell>
          <cell r="H829">
            <v>0</v>
          </cell>
          <cell r="I829">
            <v>430000000</v>
          </cell>
          <cell r="J829" t="str">
            <v>Кызылординская обл. г. Кызылорда, пгт. Тасбугет, ул. Амангельды 100</v>
          </cell>
          <cell r="K829" t="str">
            <v>Ноябрь, декабрь 2016</v>
          </cell>
          <cell r="L829" t="str">
            <v>Кызылординская обл., м/р "Акшабулак", склад "КГМ"</v>
          </cell>
          <cell r="M829" t="str">
            <v>DDP</v>
          </cell>
          <cell r="N829" t="str">
            <v>В течение 90 дней</v>
          </cell>
          <cell r="O829" t="str">
            <v>авансовый платеж-0%, оставшаяся часть в течении 30 рабочих дней с момента подписания акта приема-передачи поставленных товаров</v>
          </cell>
          <cell r="P829" t="str">
            <v>796</v>
          </cell>
          <cell r="Q829" t="str">
            <v>штука</v>
          </cell>
          <cell r="R829">
            <v>500</v>
          </cell>
          <cell r="S829">
            <v>2568</v>
          </cell>
          <cell r="T829">
            <v>1284000</v>
          </cell>
          <cell r="U829">
            <v>1438080.0000000002</v>
          </cell>
          <cell r="W829">
            <v>2017</v>
          </cell>
        </row>
        <row r="830">
          <cell r="A830" t="str">
            <v>528 Т</v>
          </cell>
          <cell r="B830" t="str">
            <v>ТОО СП "КазГерМунай"</v>
          </cell>
          <cell r="C830" t="str">
            <v>14.12.30.100.006.00.0796.000000000000</v>
          </cell>
          <cell r="D830" t="str">
            <v>Краги</v>
          </cell>
          <cell r="E830" t="str">
            <v>для защиты рук от повышенных температур, из термостойкого материала</v>
          </cell>
          <cell r="F830" t="str">
            <v xml:space="preserve">Краги сварочные спилковые. Из  кожи для сварщика. </v>
          </cell>
          <cell r="G830" t="str">
            <v>ОИ</v>
          </cell>
          <cell r="H830">
            <v>0</v>
          </cell>
          <cell r="I830">
            <v>430000000</v>
          </cell>
          <cell r="J830" t="str">
            <v>Кызылординская обл. г. Кызылорда, пгт. Тасбугет, ул. Амангельды 100</v>
          </cell>
          <cell r="K830" t="str">
            <v>Ноябрь, декабрь 2016</v>
          </cell>
          <cell r="L830" t="str">
            <v>Кызылординская обл., м/р "Акшабулак", склад "КГМ"</v>
          </cell>
          <cell r="M830" t="str">
            <v>DDP</v>
          </cell>
          <cell r="N830" t="str">
            <v>В течение 90 дней</v>
          </cell>
          <cell r="O830" t="str">
            <v>авансовый платеж-0%, оставшаяся часть в течении 30 рабочих дней с момента подписания акта приема-передачи поставленных товаров</v>
          </cell>
          <cell r="P830">
            <v>715</v>
          </cell>
          <cell r="Q830" t="str">
            <v>Пара</v>
          </cell>
          <cell r="R830">
            <v>40</v>
          </cell>
          <cell r="S830">
            <v>2541.25</v>
          </cell>
          <cell r="T830">
            <v>101650</v>
          </cell>
          <cell r="U830">
            <v>113848.00000000001</v>
          </cell>
          <cell r="W830">
            <v>2017</v>
          </cell>
        </row>
        <row r="831">
          <cell r="A831" t="str">
            <v>529 Т</v>
          </cell>
          <cell r="B831" t="str">
            <v>ТОО СП "КазГерМунай"</v>
          </cell>
          <cell r="C831" t="str">
            <v>32.99.11.500.002.00.0796.000000000000</v>
          </cell>
          <cell r="D831" t="str">
            <v>Каска</v>
          </cell>
          <cell r="E831" t="str">
            <v>пластмассовая</v>
          </cell>
          <cell r="F831" t="str">
            <v xml:space="preserve">КаскаКаска защитная из АБС - пластика. Инновационная форма типа  для улучшенного обзора при взгляде вверх. </v>
          </cell>
          <cell r="G831" t="str">
            <v>ОИ</v>
          </cell>
          <cell r="H831">
            <v>0</v>
          </cell>
          <cell r="I831">
            <v>430000000</v>
          </cell>
          <cell r="J831" t="str">
            <v>Кызылординская обл. г. Кызылорда, пгт. Тасбугет, ул. Амангельды 100</v>
          </cell>
          <cell r="K831" t="str">
            <v>Ноябрь, декабрь 2016</v>
          </cell>
          <cell r="L831" t="str">
            <v>Кызылординская обл., м/р "Акшабулак", склад "КГМ"</v>
          </cell>
          <cell r="M831" t="str">
            <v>DDP</v>
          </cell>
          <cell r="N831" t="str">
            <v>В течение 90 дней</v>
          </cell>
          <cell r="O831" t="str">
            <v>авансовый платеж-%, оставшаяся часть в течении 30 рабочих дней с момента подписания акта приема-передачи поставленных товаров</v>
          </cell>
          <cell r="P831" t="str">
            <v>796</v>
          </cell>
          <cell r="Q831" t="str">
            <v>штука</v>
          </cell>
          <cell r="R831">
            <v>105</v>
          </cell>
          <cell r="S831">
            <v>7217.1500000000005</v>
          </cell>
          <cell r="T831">
            <v>757800.75</v>
          </cell>
          <cell r="U831">
            <v>848736.84000000008</v>
          </cell>
          <cell r="W831">
            <v>2017</v>
          </cell>
        </row>
        <row r="832">
          <cell r="A832" t="str">
            <v>530 Т</v>
          </cell>
          <cell r="B832" t="str">
            <v>ТОО СП "КазГерМунай"</v>
          </cell>
          <cell r="C832" t="str">
            <v>25.71.11.390.000.00.0704.000000000000</v>
          </cell>
          <cell r="D832" t="str">
            <v>Нож</v>
          </cell>
          <cell r="E832" t="str">
            <v>нескладной</v>
          </cell>
          <cell r="F832" t="str">
            <v>Набор ножей</v>
          </cell>
          <cell r="G832" t="str">
            <v>ОИ</v>
          </cell>
          <cell r="H832">
            <v>0</v>
          </cell>
          <cell r="I832">
            <v>430000000</v>
          </cell>
          <cell r="J832" t="str">
            <v>Кызылординская обл. г. Кызылорда, пгт. Тасбугет, ул. Амангельды 100</v>
          </cell>
          <cell r="K832" t="str">
            <v>Ноябрь, декабрь 2016</v>
          </cell>
          <cell r="L832" t="str">
            <v>РК, г. Кызылорда, склад ГУ "КГМ"</v>
          </cell>
          <cell r="M832" t="str">
            <v>DDP</v>
          </cell>
          <cell r="N832" t="str">
            <v>В течение 90 дней</v>
          </cell>
          <cell r="O832" t="str">
            <v>авансовый платеж-0%, оставшаяся часть в течении 30 рабочих дней с момента подписания акта приема-передачи поставленных товаров</v>
          </cell>
          <cell r="P832">
            <v>704</v>
          </cell>
          <cell r="Q832" t="str">
            <v>Набор</v>
          </cell>
          <cell r="R832">
            <v>2</v>
          </cell>
          <cell r="S832">
            <v>5350</v>
          </cell>
          <cell r="T832">
            <v>10700</v>
          </cell>
          <cell r="U832">
            <v>11984.000000000002</v>
          </cell>
          <cell r="W832">
            <v>2017</v>
          </cell>
        </row>
        <row r="833">
          <cell r="A833" t="str">
            <v>531 Т</v>
          </cell>
          <cell r="B833" t="str">
            <v>ТОО СП "КазГерМунай"</v>
          </cell>
          <cell r="C833" t="str">
            <v>14.14.12.490.000.00.0796.000000000002</v>
          </cell>
          <cell r="D833" t="str">
            <v>Халат</v>
          </cell>
          <cell r="E833" t="str">
            <v>мужской, трикотажный, из искусственной пряжи, ГОСТ 25296-2003</v>
          </cell>
          <cell r="F833" t="str">
            <v>Халаты банные Махровые</v>
          </cell>
          <cell r="G833" t="str">
            <v>ОИ</v>
          </cell>
          <cell r="H833">
            <v>0</v>
          </cell>
          <cell r="I833">
            <v>430000000</v>
          </cell>
          <cell r="J833" t="str">
            <v>Кызылординская обл. г. Кызылорда, пгт. Тасбугет, ул. Амангельды 100</v>
          </cell>
          <cell r="K833" t="str">
            <v>Ноябрь, декабрь 2016</v>
          </cell>
          <cell r="L833" t="str">
            <v>РК, г. Кызылорда, склад ГУ "КГМ"</v>
          </cell>
          <cell r="M833" t="str">
            <v>DDP</v>
          </cell>
          <cell r="N833" t="str">
            <v>В течение 90 дней</v>
          </cell>
          <cell r="O833" t="str">
            <v>авансовый платеж-0%, оставшаяся часть в течении 30 рабочих дней с момента подписания акта приема-передачи поставленных товаров</v>
          </cell>
          <cell r="P833" t="str">
            <v>796</v>
          </cell>
          <cell r="Q833" t="str">
            <v>штука</v>
          </cell>
          <cell r="R833">
            <v>4</v>
          </cell>
          <cell r="S833">
            <v>6955</v>
          </cell>
          <cell r="T833">
            <v>27820</v>
          </cell>
          <cell r="U833">
            <v>31158.400000000001</v>
          </cell>
          <cell r="W833">
            <v>2017</v>
          </cell>
        </row>
        <row r="834">
          <cell r="A834" t="str">
            <v>532 Т</v>
          </cell>
          <cell r="B834" t="str">
            <v>ТОО СП "КазГерМунай"</v>
          </cell>
          <cell r="C834" t="str">
            <v>15.20.11.300.000.00.0715.000000000000</v>
          </cell>
          <cell r="D834" t="str">
            <v>Тапочки</v>
          </cell>
          <cell r="E834" t="str">
            <v>мужские, общего назначения, из поливинилхлорида, ГОСТ 1135-2005</v>
          </cell>
          <cell r="F834" t="str">
            <v>Тапочки Одноразовые</v>
          </cell>
          <cell r="G834" t="str">
            <v>ОИ</v>
          </cell>
          <cell r="H834">
            <v>0</v>
          </cell>
          <cell r="I834">
            <v>430000000</v>
          </cell>
          <cell r="J834" t="str">
            <v>Кызылординская обл. г. Кызылорда, пгт. Тасбугет, ул. Амангельды 100</v>
          </cell>
          <cell r="K834" t="str">
            <v>Ноябрь, декабрь 2016</v>
          </cell>
          <cell r="L834" t="str">
            <v>РК, г. Кызылорда, склад ГУ "КГМ"</v>
          </cell>
          <cell r="M834" t="str">
            <v>DDP</v>
          </cell>
          <cell r="N834" t="str">
            <v>В течение 90 дней</v>
          </cell>
          <cell r="O834" t="str">
            <v>авансовый платеж-0%, оставшаяся часть в течении 30 рабочих дней с момента подписания акта приема-передачи поставленных товаров</v>
          </cell>
          <cell r="P834" t="str">
            <v>796</v>
          </cell>
          <cell r="Q834" t="str">
            <v>штука</v>
          </cell>
          <cell r="R834">
            <v>30</v>
          </cell>
          <cell r="S834">
            <v>107</v>
          </cell>
          <cell r="T834">
            <v>3210</v>
          </cell>
          <cell r="U834">
            <v>3595.2000000000003</v>
          </cell>
          <cell r="W834">
            <v>2017</v>
          </cell>
        </row>
        <row r="835">
          <cell r="A835" t="str">
            <v>533 Т</v>
          </cell>
          <cell r="B835" t="str">
            <v>ТОО СП "КазГерМунай"</v>
          </cell>
          <cell r="C835" t="str">
            <v>20.42.16.300.000.00.0796.000000000001</v>
          </cell>
          <cell r="D835" t="str">
            <v>Шампунь</v>
          </cell>
          <cell r="E835" t="str">
            <v>для волос, в одноразовой упаковке, СТ РК ГОСТ Р 52345-2007</v>
          </cell>
          <cell r="F835" t="str">
            <v xml:space="preserve">Шампунь Одноразовый  </v>
          </cell>
          <cell r="G835" t="str">
            <v>ОИ</v>
          </cell>
          <cell r="H835">
            <v>0</v>
          </cell>
          <cell r="I835">
            <v>430000000</v>
          </cell>
          <cell r="J835" t="str">
            <v>Кызылординская обл. г. Кызылорда, пгт. Тасбугет, ул. Амангельды 100</v>
          </cell>
          <cell r="K835" t="str">
            <v>Ноябрь, декабрь 2016</v>
          </cell>
          <cell r="L835" t="str">
            <v>РК, г. Кызылорда, склад ГУ "КГМ"</v>
          </cell>
          <cell r="M835" t="str">
            <v>DDP</v>
          </cell>
          <cell r="N835" t="str">
            <v>В течение 90 дней</v>
          </cell>
          <cell r="O835" t="str">
            <v>авансовый платеж-0%, оставшаяся часть в течении 30 рабочих дней с момента подписания акта приема-передачи поставленных товаров</v>
          </cell>
          <cell r="P835" t="str">
            <v>796</v>
          </cell>
          <cell r="Q835" t="str">
            <v>штука</v>
          </cell>
          <cell r="R835">
            <v>50</v>
          </cell>
          <cell r="S835">
            <v>107</v>
          </cell>
          <cell r="T835">
            <v>5350</v>
          </cell>
          <cell r="U835">
            <v>5992.0000000000009</v>
          </cell>
          <cell r="W835">
            <v>2017</v>
          </cell>
        </row>
        <row r="836">
          <cell r="A836" t="str">
            <v>534 Т</v>
          </cell>
          <cell r="B836" t="str">
            <v>ТОО СП "КазГерМунай"</v>
          </cell>
          <cell r="C836" t="str">
            <v>20.42.19.100.000.00.0796.000000000000</v>
          </cell>
          <cell r="D836" t="str">
            <v>Гель</v>
          </cell>
          <cell r="E836" t="str">
            <v>для душа, желеобразный, ароматизированный, СТ РК ГОСТ Р 52345-2007</v>
          </cell>
          <cell r="F836" t="str">
            <v xml:space="preserve">Гель для душа Одноразовый  </v>
          </cell>
          <cell r="G836" t="str">
            <v>ОИ</v>
          </cell>
          <cell r="H836">
            <v>0</v>
          </cell>
          <cell r="I836">
            <v>430000000</v>
          </cell>
          <cell r="J836" t="str">
            <v>Кызылординская обл. г. Кызылорда, пгт. Тасбугет, ул. Амангельды 100</v>
          </cell>
          <cell r="K836" t="str">
            <v>Ноябрь, декабрь 2016</v>
          </cell>
          <cell r="L836" t="str">
            <v>РК, г. Кызылорда, склад ГУ "КГМ"</v>
          </cell>
          <cell r="M836" t="str">
            <v>DDP</v>
          </cell>
          <cell r="N836" t="str">
            <v>В течение 90 дней</v>
          </cell>
          <cell r="O836" t="str">
            <v>авансовый платеж-0%, оставшаяся часть в течении 30 рабочих дней с момента подписания акта приема-передачи поставленных товаров</v>
          </cell>
          <cell r="P836" t="str">
            <v>796</v>
          </cell>
          <cell r="Q836" t="str">
            <v>штука</v>
          </cell>
          <cell r="R836">
            <v>50</v>
          </cell>
          <cell r="S836">
            <v>107</v>
          </cell>
          <cell r="T836">
            <v>5350</v>
          </cell>
          <cell r="U836">
            <v>5992.0000000000009</v>
          </cell>
          <cell r="W836">
            <v>2017</v>
          </cell>
        </row>
        <row r="837">
          <cell r="A837" t="str">
            <v>535 Т</v>
          </cell>
          <cell r="B837" t="str">
            <v>ТОО СП "КазГерМунай"</v>
          </cell>
          <cell r="C837" t="str">
            <v>20.42.18.500.001.00.0778.000000000000</v>
          </cell>
          <cell r="D837" t="str">
            <v>Паста</v>
          </cell>
          <cell r="E837" t="str">
            <v>для чистки зубов, СТ РК ГОСТ Р 51577-2003</v>
          </cell>
          <cell r="F837" t="str">
            <v xml:space="preserve">Зубная паста  Одноразовая </v>
          </cell>
          <cell r="G837" t="str">
            <v>ОИ</v>
          </cell>
          <cell r="H837">
            <v>0</v>
          </cell>
          <cell r="I837">
            <v>430000000</v>
          </cell>
          <cell r="J837" t="str">
            <v>Кызылординская обл. г. Кызылорда, пгт. Тасбугет, ул. Амангельды 100</v>
          </cell>
          <cell r="K837" t="str">
            <v>Ноябрь, декабрь 2016</v>
          </cell>
          <cell r="L837" t="str">
            <v>РК, г. Кызылорда, склад ГУ "КГМ"</v>
          </cell>
          <cell r="M837" t="str">
            <v>DDP</v>
          </cell>
          <cell r="N837" t="str">
            <v>В течение 90 дней</v>
          </cell>
          <cell r="O837" t="str">
            <v>авансовый платеж-0%, оставшаяся часть в течении 30 рабочих дней с момента подписания акта приема-передачи поставленных товаров</v>
          </cell>
          <cell r="P837" t="str">
            <v>796</v>
          </cell>
          <cell r="Q837" t="str">
            <v>штука</v>
          </cell>
          <cell r="R837">
            <v>50</v>
          </cell>
          <cell r="S837">
            <v>214</v>
          </cell>
          <cell r="T837">
            <v>10700</v>
          </cell>
          <cell r="U837">
            <v>11984.000000000002</v>
          </cell>
          <cell r="W837">
            <v>2017</v>
          </cell>
        </row>
        <row r="838">
          <cell r="A838" t="str">
            <v>536 Т</v>
          </cell>
          <cell r="B838" t="str">
            <v>ТОО СП "КазГерМунай"</v>
          </cell>
          <cell r="C838" t="str">
            <v>20.42.18.900.002.00.0796.000000000001</v>
          </cell>
          <cell r="D838" t="str">
            <v>Щетка</v>
          </cell>
          <cell r="E838" t="str">
            <v>зубная, средней жесткости, ГОСТ 6388-2003</v>
          </cell>
          <cell r="F838" t="str">
            <v>Зубные щётки  Одноразовые</v>
          </cell>
          <cell r="G838" t="str">
            <v>ОИ</v>
          </cell>
          <cell r="H838">
            <v>0</v>
          </cell>
          <cell r="I838">
            <v>430000000</v>
          </cell>
          <cell r="J838" t="str">
            <v>Кызылординская обл. г. Кызылорда, пгт. Тасбугет, ул. Амангельды 100</v>
          </cell>
          <cell r="K838" t="str">
            <v>Ноябрь, декабрь 2016</v>
          </cell>
          <cell r="L838" t="str">
            <v>РК, г. Кызылорда, склад ГУ "КГМ"</v>
          </cell>
          <cell r="M838" t="str">
            <v>DDP</v>
          </cell>
          <cell r="N838" t="str">
            <v>В течение 90 дней</v>
          </cell>
          <cell r="O838" t="str">
            <v>авансовый платеж-0%, оставшаяся часть в течении 30 рабочих дней с момента подписания акта приема-передачи поставленных товаров</v>
          </cell>
          <cell r="P838" t="str">
            <v>796</v>
          </cell>
          <cell r="Q838" t="str">
            <v>штука</v>
          </cell>
          <cell r="R838">
            <v>30</v>
          </cell>
          <cell r="S838">
            <v>107</v>
          </cell>
          <cell r="T838">
            <v>3210</v>
          </cell>
          <cell r="U838">
            <v>3595.2000000000003</v>
          </cell>
          <cell r="W838">
            <v>2017</v>
          </cell>
        </row>
        <row r="839">
          <cell r="A839" t="str">
            <v>537 Т</v>
          </cell>
          <cell r="B839" t="str">
            <v>ТОО СП "КазГерМунай"</v>
          </cell>
          <cell r="C839" t="str">
            <v>27.51.23.300.001.00.0796.000000000001</v>
          </cell>
          <cell r="D839" t="str">
            <v>Фен</v>
          </cell>
          <cell r="E839" t="str">
            <v>для волос, диффузор</v>
          </cell>
          <cell r="F839" t="str">
            <v>ФенМощность 2100Вт; 6 режимов работы; Холодный обдув; Ионизация; Насадка концентратор 14мм</v>
          </cell>
          <cell r="G839" t="str">
            <v>ОИ</v>
          </cell>
          <cell r="H839">
            <v>0</v>
          </cell>
          <cell r="I839">
            <v>430000000</v>
          </cell>
          <cell r="J839" t="str">
            <v>Кызылординская обл. г. Кызылорда, пгт. Тасбугет, ул. Амангельды 100</v>
          </cell>
          <cell r="K839" t="str">
            <v>Ноябрь, декабрь 2016</v>
          </cell>
          <cell r="L839" t="str">
            <v>РК, г. Кызылорда, склад ГУ "КГМ"</v>
          </cell>
          <cell r="M839" t="str">
            <v>DDP</v>
          </cell>
          <cell r="N839" t="str">
            <v>В течение 90 дней</v>
          </cell>
          <cell r="O839" t="str">
            <v>авансовый платеж-0%, оставшаяся часть в течении 30 рабочих дней с момента подписания акта приема-передачи поставленных товаров</v>
          </cell>
          <cell r="P839" t="str">
            <v>796</v>
          </cell>
          <cell r="Q839" t="str">
            <v>штука</v>
          </cell>
          <cell r="R839">
            <v>2</v>
          </cell>
          <cell r="S839">
            <v>21667.5</v>
          </cell>
          <cell r="T839">
            <v>0</v>
          </cell>
          <cell r="U839">
            <v>0</v>
          </cell>
          <cell r="W839">
            <v>2017</v>
          </cell>
        </row>
        <row r="840">
          <cell r="A840" t="str">
            <v>537-1 Т</v>
          </cell>
          <cell r="B840" t="str">
            <v>ТОО СП "КазГерМунай"</v>
          </cell>
          <cell r="C840" t="str">
            <v>27.51.23.300.001.00.0796.000000000001</v>
          </cell>
          <cell r="D840" t="str">
            <v>Фен</v>
          </cell>
          <cell r="E840" t="str">
            <v>для волос, диффузор</v>
          </cell>
          <cell r="F840" t="str">
            <v>ФенМощность 2100Вт; 6 режимов работы; Холодный обдув; Ионизация; Насадка концентратор 14мм</v>
          </cell>
          <cell r="G840" t="str">
            <v>ОИ</v>
          </cell>
          <cell r="H840">
            <v>0</v>
          </cell>
          <cell r="I840">
            <v>430000000</v>
          </cell>
          <cell r="J840" t="str">
            <v>Кызылординская обл. г. Кызылорда, пгт. Тасбугет, ул. Амангельды 100</v>
          </cell>
          <cell r="K840" t="str">
            <v>Апрель, Май</v>
          </cell>
          <cell r="L840" t="str">
            <v>РК, г. Кызылорда, склад ГУ "КГМ"</v>
          </cell>
          <cell r="M840" t="str">
            <v>DDP</v>
          </cell>
          <cell r="N840" t="str">
            <v>В течение 90 дней</v>
          </cell>
          <cell r="O840" t="str">
            <v>авансовый платеж-0%, оставшаяся часть в течении 30 рабочих дней с момента подписания акта приема-передачи поставленных товаров</v>
          </cell>
          <cell r="P840" t="str">
            <v>796</v>
          </cell>
          <cell r="Q840" t="str">
            <v>штука</v>
          </cell>
          <cell r="R840">
            <v>2</v>
          </cell>
          <cell r="S840">
            <v>21667.5</v>
          </cell>
          <cell r="T840">
            <v>0</v>
          </cell>
          <cell r="U840">
            <v>0</v>
          </cell>
          <cell r="W840">
            <v>2017</v>
          </cell>
          <cell r="X840" t="str">
            <v>1190-СЗ от 05.06.17</v>
          </cell>
        </row>
        <row r="841">
          <cell r="A841" t="str">
            <v>538 Т</v>
          </cell>
          <cell r="B841" t="str">
            <v>ТОО СП "КазГерМунай"</v>
          </cell>
          <cell r="C841" t="str">
            <v>14.19.32.350.007.00.0796.000000000000</v>
          </cell>
          <cell r="D841" t="str">
            <v>Шапка</v>
          </cell>
          <cell r="E841" t="str">
            <v>одноразовая, спецодежда медицинская, из гипоаллергенного материала</v>
          </cell>
          <cell r="F841" t="str">
            <v xml:space="preserve">Шапочка для волос </v>
          </cell>
          <cell r="G841" t="str">
            <v>ОИ</v>
          </cell>
          <cell r="H841">
            <v>0</v>
          </cell>
          <cell r="I841">
            <v>430000000</v>
          </cell>
          <cell r="J841" t="str">
            <v>Кызылординская обл. г. Кызылорда, пгт. Тасбугет, ул. Амангельды 100</v>
          </cell>
          <cell r="K841" t="str">
            <v>Ноябрь, декабрь 2016</v>
          </cell>
          <cell r="L841" t="str">
            <v>РК, г. Кызылорда, склад ГУ "КГМ"</v>
          </cell>
          <cell r="M841" t="str">
            <v>DDP</v>
          </cell>
          <cell r="N841" t="str">
            <v>В течение 90 дней</v>
          </cell>
          <cell r="O841" t="str">
            <v>авансовый платеж-0%, оставшаяся часть в течении 30 рабочих дней с момента подписания акта приема-передачи поставленных товаров</v>
          </cell>
          <cell r="P841" t="str">
            <v>796</v>
          </cell>
          <cell r="Q841" t="str">
            <v>штука</v>
          </cell>
          <cell r="R841">
            <v>30</v>
          </cell>
          <cell r="S841">
            <v>1605</v>
          </cell>
          <cell r="T841">
            <v>48150</v>
          </cell>
          <cell r="U841">
            <v>53928.000000000007</v>
          </cell>
          <cell r="W841">
            <v>2017</v>
          </cell>
        </row>
        <row r="842">
          <cell r="A842" t="str">
            <v>539 Т</v>
          </cell>
          <cell r="B842" t="str">
            <v>ТОО СП "КазГерМунай"</v>
          </cell>
          <cell r="C842" t="str">
            <v>22.29.23.700.007.00.0796.000000000000</v>
          </cell>
          <cell r="D842" t="str">
            <v>Вешалка-плечики</v>
          </cell>
          <cell r="E842" t="str">
            <v>пластмассовая</v>
          </cell>
          <cell r="F842" t="str">
            <v xml:space="preserve">Плечики для одежды </v>
          </cell>
          <cell r="G842" t="str">
            <v>ОИ</v>
          </cell>
          <cell r="H842">
            <v>0</v>
          </cell>
          <cell r="I842">
            <v>430000000</v>
          </cell>
          <cell r="J842" t="str">
            <v>Кызылординская обл. г. Кызылорда, пгт. Тасбугет, ул. Амангельды 100</v>
          </cell>
          <cell r="K842" t="str">
            <v>Ноябрь, декабрь 2016</v>
          </cell>
          <cell r="L842" t="str">
            <v>РК, г. Кызылорда, склад ГУ "КГМ"</v>
          </cell>
          <cell r="M842" t="str">
            <v>DDP</v>
          </cell>
          <cell r="N842" t="str">
            <v>В течение 90 дней</v>
          </cell>
          <cell r="O842" t="str">
            <v>авансовый платеж-0%, оставшаяся часть в течении 30 рабочих дней с момента подписания акта приема-передачи поставленных товаров</v>
          </cell>
          <cell r="P842" t="str">
            <v>796</v>
          </cell>
          <cell r="Q842" t="str">
            <v>штука</v>
          </cell>
          <cell r="R842">
            <v>10</v>
          </cell>
          <cell r="S842">
            <v>1070</v>
          </cell>
          <cell r="T842">
            <v>10700</v>
          </cell>
          <cell r="U842">
            <v>11984.000000000002</v>
          </cell>
          <cell r="W842">
            <v>2017</v>
          </cell>
        </row>
        <row r="843">
          <cell r="A843" t="str">
            <v>540 Т</v>
          </cell>
          <cell r="B843" t="str">
            <v>ТОО СП "КазГерМунай"</v>
          </cell>
          <cell r="C843" t="str">
            <v>32.91.11.900.002.00.0796.000000000002</v>
          </cell>
          <cell r="D843" t="str">
            <v>Щетка</v>
          </cell>
          <cell r="E843" t="str">
            <v>обувная</v>
          </cell>
          <cell r="F843" t="str">
            <v xml:space="preserve">Щётка для обуви одноразовая </v>
          </cell>
          <cell r="G843" t="str">
            <v>ОИ</v>
          </cell>
          <cell r="H843">
            <v>0</v>
          </cell>
          <cell r="I843">
            <v>430000000</v>
          </cell>
          <cell r="J843" t="str">
            <v>Кызылординская обл. г. Кызылорда, пгт. Тасбугет, ул. Амангельды 100</v>
          </cell>
          <cell r="K843" t="str">
            <v>Ноябрь, декабрь 2016</v>
          </cell>
          <cell r="L843" t="str">
            <v>РК, г. Кызылорда, склад ГУ "КГМ"</v>
          </cell>
          <cell r="M843" t="str">
            <v>DDP</v>
          </cell>
          <cell r="N843" t="str">
            <v>В течение 90 дней</v>
          </cell>
          <cell r="O843" t="str">
            <v>авансовый платеж-0%, оставшаяся часть в течении 30 рабочих дней с момента подписания акта приема-передачи поставленных товаров</v>
          </cell>
          <cell r="P843" t="str">
            <v>796</v>
          </cell>
          <cell r="Q843" t="str">
            <v>штука</v>
          </cell>
          <cell r="R843">
            <v>20</v>
          </cell>
          <cell r="S843">
            <v>107</v>
          </cell>
          <cell r="T843">
            <v>2140</v>
          </cell>
          <cell r="U843">
            <v>2396.8000000000002</v>
          </cell>
          <cell r="W843">
            <v>2017</v>
          </cell>
        </row>
        <row r="844">
          <cell r="A844" t="str">
            <v>541 Т</v>
          </cell>
          <cell r="B844" t="str">
            <v>ТОО СП "КазГерМунай"</v>
          </cell>
          <cell r="C844" t="str">
            <v>20.41.43.350.000.00.0796.000000000000</v>
          </cell>
          <cell r="D844" t="str">
            <v>Крем</v>
          </cell>
          <cell r="E844" t="str">
            <v>для обуви</v>
          </cell>
          <cell r="F844" t="str">
            <v xml:space="preserve">Крем для обуви Бесцветный и чёрный одноразовый </v>
          </cell>
          <cell r="G844" t="str">
            <v>ОИ</v>
          </cell>
          <cell r="H844">
            <v>0</v>
          </cell>
          <cell r="I844">
            <v>430000000</v>
          </cell>
          <cell r="J844" t="str">
            <v>Кызылординская обл. г. Кызылорда, пгт. Тасбугет, ул. Амангельды 100</v>
          </cell>
          <cell r="K844" t="str">
            <v>Ноябрь, декабрь 2016</v>
          </cell>
          <cell r="L844" t="str">
            <v>РК, г. Кызылорда, склад ГУ "КГМ"</v>
          </cell>
          <cell r="M844" t="str">
            <v>DDP</v>
          </cell>
          <cell r="N844" t="str">
            <v>В течение 90 дней</v>
          </cell>
          <cell r="O844" t="str">
            <v>авансовый платеж-0%, оставшаяся часть в течении 30 рабочих дней с момента подписания акта приема-передачи поставленных товаров</v>
          </cell>
          <cell r="P844" t="str">
            <v>796</v>
          </cell>
          <cell r="Q844" t="str">
            <v>штука</v>
          </cell>
          <cell r="R844">
            <v>20</v>
          </cell>
          <cell r="S844">
            <v>107</v>
          </cell>
          <cell r="T844">
            <v>2140</v>
          </cell>
          <cell r="U844">
            <v>2396.8000000000002</v>
          </cell>
          <cell r="W844">
            <v>2017</v>
          </cell>
        </row>
        <row r="845">
          <cell r="A845" t="str">
            <v>542 Т</v>
          </cell>
          <cell r="B845" t="str">
            <v>ТОО СП "КазГерМунай"</v>
          </cell>
          <cell r="C845" t="str">
            <v>23.13.13.700.009.01.0796.000000000000</v>
          </cell>
          <cell r="D845" t="str">
            <v>Стакан</v>
          </cell>
          <cell r="E845" t="str">
            <v>из стекла, для зубных щеток</v>
          </cell>
          <cell r="F845" t="str">
            <v>Стаканы</v>
          </cell>
          <cell r="G845" t="str">
            <v>ОИ</v>
          </cell>
          <cell r="H845">
            <v>0</v>
          </cell>
          <cell r="I845">
            <v>430000000</v>
          </cell>
          <cell r="J845" t="str">
            <v>Кызылординская обл. г. Кызылорда, пгт. Тасбугет, ул. Амангельды 100</v>
          </cell>
          <cell r="K845" t="str">
            <v>Ноябрь, декабрь 2016</v>
          </cell>
          <cell r="L845" t="str">
            <v>РК, г. Кызылорда, склад ГУ "КГМ"</v>
          </cell>
          <cell r="M845" t="str">
            <v>DDP</v>
          </cell>
          <cell r="N845" t="str">
            <v>В течение 90 дней</v>
          </cell>
          <cell r="O845" t="str">
            <v>авансовый платеж-0%, оставшаяся часть в течении 30 рабочих дней с момента подписания акта приема-передачи поставленных товаров</v>
          </cell>
          <cell r="P845" t="str">
            <v>796</v>
          </cell>
          <cell r="Q845" t="str">
            <v>штука</v>
          </cell>
          <cell r="R845">
            <v>4</v>
          </cell>
          <cell r="S845">
            <v>107</v>
          </cell>
          <cell r="T845">
            <v>428</v>
          </cell>
          <cell r="U845">
            <v>479.36000000000007</v>
          </cell>
          <cell r="W845">
            <v>2017</v>
          </cell>
        </row>
        <row r="846">
          <cell r="A846" t="str">
            <v>543 Т</v>
          </cell>
          <cell r="B846" t="str">
            <v>ТОО СП "КазГерМунай"</v>
          </cell>
          <cell r="C846" t="str">
            <v>13.92.11.300.000.00.0796.000000000008</v>
          </cell>
          <cell r="D846" t="str">
            <v>Одеяло</v>
          </cell>
          <cell r="E846" t="str">
            <v>шерстяное, размер 180*200 см, двухспальное, ГОСТ 9382-78</v>
          </cell>
          <cell r="F846" t="str">
            <v>ОдеялоЗимнее 180*200</v>
          </cell>
          <cell r="G846" t="str">
            <v>ОИ</v>
          </cell>
          <cell r="H846">
            <v>0</v>
          </cell>
          <cell r="I846">
            <v>430000000</v>
          </cell>
          <cell r="J846" t="str">
            <v>Кызылординская обл. г. Кызылорда, пгт. Тасбугет, ул. Амангельды 100</v>
          </cell>
          <cell r="K846" t="str">
            <v>Ноябрь, декабрь 2016</v>
          </cell>
          <cell r="L846" t="str">
            <v>РК, г. Кызылорда, склад ГУ "КГМ"</v>
          </cell>
          <cell r="M846" t="str">
            <v>DDP</v>
          </cell>
          <cell r="N846" t="str">
            <v>В течение 90 дней</v>
          </cell>
          <cell r="O846" t="str">
            <v>авансовый платеж-0%, оставшаяся часть в течении 30 рабочих дней с момента подписания акта приема-передачи поставленных товаров</v>
          </cell>
          <cell r="P846" t="str">
            <v>796</v>
          </cell>
          <cell r="Q846" t="str">
            <v>штука</v>
          </cell>
          <cell r="R846">
            <v>4</v>
          </cell>
          <cell r="S846">
            <v>8025.0000000000009</v>
          </cell>
          <cell r="T846">
            <v>0</v>
          </cell>
          <cell r="U846">
            <v>0</v>
          </cell>
          <cell r="W846">
            <v>2017</v>
          </cell>
          <cell r="X846" t="str">
            <v>Исключен;</v>
          </cell>
        </row>
        <row r="847">
          <cell r="A847" t="str">
            <v>544 Т</v>
          </cell>
          <cell r="B847" t="str">
            <v>ТОО СП "КазГерМунай"</v>
          </cell>
          <cell r="C847" t="str">
            <v>13.92.11.900.000.00.0796.000000000002</v>
          </cell>
          <cell r="D847" t="str">
            <v>Одеяло</v>
          </cell>
          <cell r="E847" t="str">
            <v>шелковое, размер 180*200 см, двухспальное</v>
          </cell>
          <cell r="F847" t="str">
            <v>Одеяло Летние 180*200</v>
          </cell>
          <cell r="G847" t="str">
            <v>ОИ</v>
          </cell>
          <cell r="H847">
            <v>0</v>
          </cell>
          <cell r="I847">
            <v>430000000</v>
          </cell>
          <cell r="J847" t="str">
            <v>Кызылординская обл. г. Кызылорда, пгт. Тасбугет, ул. Амангельды 100</v>
          </cell>
          <cell r="K847" t="str">
            <v>Ноябрь, декабрь 2016</v>
          </cell>
          <cell r="L847" t="str">
            <v>РК, г. Кызылорда, склад ГУ "КГМ"</v>
          </cell>
          <cell r="M847" t="str">
            <v>DDP</v>
          </cell>
          <cell r="N847" t="str">
            <v>В течение 90 дней</v>
          </cell>
          <cell r="O847" t="str">
            <v>авансовый платеж-0%, оставшаяся часть в течении 30 рабочих дней с момента подписания акта приема-передачи поставленных товаров</v>
          </cell>
          <cell r="P847" t="str">
            <v>796</v>
          </cell>
          <cell r="Q847" t="str">
            <v>штука</v>
          </cell>
          <cell r="R847">
            <v>4</v>
          </cell>
          <cell r="S847">
            <v>5350</v>
          </cell>
          <cell r="T847">
            <v>0</v>
          </cell>
          <cell r="U847">
            <v>0</v>
          </cell>
          <cell r="W847">
            <v>2017</v>
          </cell>
          <cell r="X847" t="str">
            <v>Исключен;</v>
          </cell>
        </row>
        <row r="848">
          <cell r="A848" t="str">
            <v>545 Т</v>
          </cell>
          <cell r="B848" t="str">
            <v>ТОО СП "КазГерМунай"</v>
          </cell>
          <cell r="C848" t="str">
            <v>26.40.20.900.000.00.0796.000000000003</v>
          </cell>
          <cell r="D848" t="str">
            <v>Телевизор</v>
          </cell>
          <cell r="E848" t="str">
            <v>жидкокристаллический (LCD), аналоговый</v>
          </cell>
          <cell r="F848" t="str">
            <v xml:space="preserve">Телевизор SMART диагональ   48 </v>
          </cell>
          <cell r="G848" t="str">
            <v>ЦП</v>
          </cell>
          <cell r="H848">
            <v>0</v>
          </cell>
          <cell r="I848">
            <v>430000000</v>
          </cell>
          <cell r="J848" t="str">
            <v>Кызылординская обл. г. Кызылорда, пгт. Тасбугет, ул. Амангельды 100</v>
          </cell>
          <cell r="K848" t="str">
            <v>Ноябрь, декабрь 2016</v>
          </cell>
          <cell r="L848" t="str">
            <v>РК, г. Кызылорда, склад ГУ "КГМ"</v>
          </cell>
          <cell r="M848" t="str">
            <v>DDP</v>
          </cell>
          <cell r="N848" t="str">
            <v>В течение 90 дней</v>
          </cell>
          <cell r="O848" t="str">
            <v>авансовый платеж-0%, оставшаяся часть в течении 30 рабочих дней с момента подписания акта приема-передачи поставленных товаров</v>
          </cell>
          <cell r="P848" t="str">
            <v>796</v>
          </cell>
          <cell r="Q848" t="str">
            <v>штука</v>
          </cell>
          <cell r="R848">
            <v>5</v>
          </cell>
          <cell r="S848">
            <v>183920</v>
          </cell>
          <cell r="T848">
            <v>919600</v>
          </cell>
          <cell r="U848">
            <v>1029952.0000000001</v>
          </cell>
          <cell r="W848">
            <v>2017</v>
          </cell>
        </row>
        <row r="849">
          <cell r="A849" t="str">
            <v>546 Т</v>
          </cell>
          <cell r="B849" t="str">
            <v>ТОО СП "КазГерМунай"</v>
          </cell>
          <cell r="C849" t="str">
            <v>28.25.12.300.000.00.0796.000000000001</v>
          </cell>
          <cell r="D849" t="str">
            <v>Кондиционер (сплит-система)</v>
          </cell>
          <cell r="E849" t="str">
            <v>настенный</v>
          </cell>
          <cell r="F849" t="str">
            <v>Оконный кондиционер Кондиционер  оконный - обслуживаемая площадь:20 кв.м</v>
          </cell>
          <cell r="G849" t="str">
            <v>ЦП</v>
          </cell>
          <cell r="H849">
            <v>0</v>
          </cell>
          <cell r="I849">
            <v>430000000</v>
          </cell>
          <cell r="J849" t="str">
            <v>Кызылординская обл. г. Кызылорда, пгт. Тасбугет, ул. Амангельды 100</v>
          </cell>
          <cell r="K849" t="str">
            <v>Ноябрь, декабрь 2016</v>
          </cell>
          <cell r="L849" t="str">
            <v>Кызылординская обл., м/р "Акшабулак", склад "КГМ"</v>
          </cell>
          <cell r="M849" t="str">
            <v>DDP</v>
          </cell>
          <cell r="N849" t="str">
            <v>В течение 90 дней</v>
          </cell>
          <cell r="O849" t="str">
            <v>авансовый платеж-0%, оставшаяся часть в течении 30 рабочих дней с момента подписания акта приема-передачи поставленных товаров</v>
          </cell>
          <cell r="P849" t="str">
            <v>796</v>
          </cell>
          <cell r="Q849" t="str">
            <v>штука</v>
          </cell>
          <cell r="R849">
            <v>8</v>
          </cell>
          <cell r="S849">
            <v>72225</v>
          </cell>
          <cell r="T849">
            <v>0</v>
          </cell>
          <cell r="U849">
            <v>0</v>
          </cell>
          <cell r="W849">
            <v>2017</v>
          </cell>
        </row>
        <row r="850">
          <cell r="A850" t="str">
            <v>546-1 Т</v>
          </cell>
          <cell r="B850" t="str">
            <v>ТОО СП "КазГерМунай"</v>
          </cell>
          <cell r="C850" t="str">
            <v>28.25.12.300.000.00.0796.000000000001</v>
          </cell>
          <cell r="D850" t="str">
            <v>Кондиционер (сплит-система)</v>
          </cell>
          <cell r="E850" t="str">
            <v>настенный</v>
          </cell>
          <cell r="F850" t="str">
            <v>Оконный кондиционер Кондиционер  оконный - обслуживаемая площадь:20 кв.м</v>
          </cell>
          <cell r="G850" t="str">
            <v>ЦП</v>
          </cell>
          <cell r="H850">
            <v>0</v>
          </cell>
          <cell r="I850">
            <v>430000000</v>
          </cell>
          <cell r="J850" t="str">
            <v>Кызылординская обл. г. Кызылорда, пгт. Тасбугет, ул. Амангельды 100</v>
          </cell>
          <cell r="K850" t="str">
            <v>Январь, Февраль</v>
          </cell>
          <cell r="L850" t="str">
            <v>Кызылординская обл., м/р "Акшабулак", склад "КГМ"</v>
          </cell>
          <cell r="M850" t="str">
            <v>DDP</v>
          </cell>
          <cell r="N850" t="str">
            <v>В течение 90 дней</v>
          </cell>
          <cell r="O850" t="str">
            <v>авансовый платеж-0%, оставшаяся часть в течении 30 рабочих дней с момента подписания акта приема-передачи поставленных товаров</v>
          </cell>
          <cell r="P850" t="str">
            <v>796</v>
          </cell>
          <cell r="Q850" t="str">
            <v>штука</v>
          </cell>
          <cell r="R850">
            <v>8</v>
          </cell>
          <cell r="S850">
            <v>72225</v>
          </cell>
          <cell r="T850">
            <v>577800</v>
          </cell>
          <cell r="U850">
            <v>647136.00000000012</v>
          </cell>
          <cell r="W850">
            <v>2017</v>
          </cell>
          <cell r="X850" t="str">
            <v>11;</v>
          </cell>
        </row>
        <row r="851">
          <cell r="A851" t="str">
            <v>547 Т</v>
          </cell>
          <cell r="B851" t="str">
            <v>ТОО СП "КазГерМунай"</v>
          </cell>
          <cell r="C851" t="str">
            <v>27.51.11.100.001.00.0796.000000000001</v>
          </cell>
          <cell r="D851" t="str">
            <v>Холодильник</v>
          </cell>
          <cell r="E851" t="str">
            <v>однокамерный, отдельностоящй, объем 50-99 л, с морозильным отделом</v>
          </cell>
          <cell r="F851" t="str">
            <v xml:space="preserve">ХолодильникХолодильник
Тип — Однокамерный. Система размораживания: холодильной камеры - капельная система. </v>
          </cell>
          <cell r="G851" t="str">
            <v>ОТП</v>
          </cell>
          <cell r="H851">
            <v>0</v>
          </cell>
          <cell r="I851">
            <v>430000000</v>
          </cell>
          <cell r="J851" t="str">
            <v>Кызылординская обл. г. Кызылорда, пгт. Тасбугет, ул. Амангельды 100</v>
          </cell>
          <cell r="K851" t="str">
            <v>Ноябрь, декабрь 2016</v>
          </cell>
          <cell r="L851" t="str">
            <v>Кызылординская обл., м/р "Акшабулак", склад "КГМ"</v>
          </cell>
          <cell r="M851" t="str">
            <v>DDP</v>
          </cell>
          <cell r="N851" t="str">
            <v>В течение 90 дней</v>
          </cell>
          <cell r="O851" t="str">
            <v>авансовый платеж-0%, оставшаяся часть в течении 30 рабочих дней с момента подписания акта приема-передачи поставленных товаров</v>
          </cell>
          <cell r="P851" t="str">
            <v>796</v>
          </cell>
          <cell r="Q851" t="str">
            <v>штука</v>
          </cell>
          <cell r="R851">
            <v>6</v>
          </cell>
          <cell r="S851">
            <v>107000</v>
          </cell>
          <cell r="T851">
            <v>642000</v>
          </cell>
          <cell r="U851">
            <v>719040.00000000012</v>
          </cell>
          <cell r="W851">
            <v>2017</v>
          </cell>
        </row>
        <row r="852">
          <cell r="A852" t="str">
            <v>548 Т</v>
          </cell>
          <cell r="B852" t="str">
            <v>ТОО СП "КазГерМунай"</v>
          </cell>
          <cell r="C852" t="str">
            <v>27.51.23.790.000.00.0796.000000000000</v>
          </cell>
          <cell r="D852" t="str">
            <v>Электроутюг</v>
          </cell>
          <cell r="E852" t="str">
            <v>с парогенератором, подошва из алюминия, мощность бойлера не более 1500 Вт, объем бойлера не более 2 л, рабочее давление не более 5 Бар</v>
          </cell>
          <cell r="F852" t="str">
            <v>Пароконвектомат с парогенераторомПроконвектомат с парогенератором 840х800х1055мм, 10 уровней, (53-32) GN 1/1,  вся нержавеющая сталь,  с гастрономоемкостями, 3-х канальный щуп, регулировка влажности, 5 скоростей вращений вентилятора, 380 В, 12,5 кВт, работает в нескольких режимах: режим конвекция до + 270 С, режим парообразования до + 100 С, пар при низких температурах + 35- +98 С, комбинированный режим  конвекция +пар от +35 до +270 С, режим разогрева.</v>
          </cell>
          <cell r="G852" t="str">
            <v>ЦП</v>
          </cell>
          <cell r="H852">
            <v>0</v>
          </cell>
          <cell r="I852">
            <v>430000000</v>
          </cell>
          <cell r="J852" t="str">
            <v>Кызылординская обл. г. Кызылорда, пгт. Тасбугет, ул. Амангельды 100</v>
          </cell>
          <cell r="K852" t="str">
            <v>Ноябрь, декабрь 2016</v>
          </cell>
          <cell r="L852" t="str">
            <v>Кызылординская обл., м/р "Акшабулак", склад "КГМ"</v>
          </cell>
          <cell r="M852" t="str">
            <v>DDP</v>
          </cell>
          <cell r="N852" t="str">
            <v>В течение 90 дней</v>
          </cell>
          <cell r="O852" t="str">
            <v>авансовый платеж-0%, оставшаяся часть в течении 30 рабочих дней с момента подписания акта приема-передачи поставленных товаров</v>
          </cell>
          <cell r="P852" t="str">
            <v>796</v>
          </cell>
          <cell r="Q852" t="str">
            <v>штука</v>
          </cell>
          <cell r="R852">
            <v>2</v>
          </cell>
          <cell r="S852">
            <v>1026761.3</v>
          </cell>
          <cell r="T852">
            <v>2053522.6</v>
          </cell>
          <cell r="U852">
            <v>2299945.3120000004</v>
          </cell>
          <cell r="W852">
            <v>2017</v>
          </cell>
        </row>
        <row r="853">
          <cell r="A853" t="str">
            <v>549 Т</v>
          </cell>
          <cell r="B853" t="str">
            <v>ТОО СП "КазГерМунай"</v>
          </cell>
          <cell r="C853" t="str">
            <v>25.73.30.550.001.00.0796.000000000002</v>
          </cell>
          <cell r="D853" t="str">
            <v>Кувалда</v>
          </cell>
          <cell r="E853" t="str">
            <v>кузнечная, тупоносая, фибергласовая рукоятка</v>
          </cell>
          <cell r="F853" t="str">
            <v>Кувалда искробезопасная с пластиковой ручкой 10 кг.</v>
          </cell>
          <cell r="G853" t="str">
            <v>ЦП</v>
          </cell>
          <cell r="H853">
            <v>0</v>
          </cell>
          <cell r="I853">
            <v>430000000</v>
          </cell>
          <cell r="J853" t="str">
            <v>Кызылординская обл. г. Кызылорда, пгт. Тасбугет, ул. Амангельды 100</v>
          </cell>
          <cell r="K853" t="str">
            <v>Ноябрь, декабрь 2016</v>
          </cell>
          <cell r="L853" t="str">
            <v>Кызылординская обл., м/р "Акшабулак", склад "КГМ"</v>
          </cell>
          <cell r="M853" t="str">
            <v>DDP</v>
          </cell>
          <cell r="N853" t="str">
            <v>В течение 90 дней</v>
          </cell>
          <cell r="O853" t="str">
            <v>авансовый платеж-0%, оставшаяся часть в течении 30 рабочих дней с момента подписания акта приема-передачи поставленных товаров</v>
          </cell>
          <cell r="P853" t="str">
            <v>796</v>
          </cell>
          <cell r="Q853" t="str">
            <v>штука</v>
          </cell>
          <cell r="R853">
            <v>2</v>
          </cell>
          <cell r="S853">
            <v>43335</v>
          </cell>
          <cell r="T853">
            <v>0</v>
          </cell>
          <cell r="U853">
            <v>0</v>
          </cell>
          <cell r="W853">
            <v>2017</v>
          </cell>
        </row>
        <row r="854">
          <cell r="A854" t="str">
            <v>549-1 Т</v>
          </cell>
          <cell r="B854" t="str">
            <v>ТОО СП "КазГерМунай"</v>
          </cell>
          <cell r="C854" t="str">
            <v>25.73.30.550.001.00.0796.000000000002</v>
          </cell>
          <cell r="D854" t="str">
            <v>Кувалда</v>
          </cell>
          <cell r="E854" t="str">
            <v>кузнечная, тупоносая, фибергласовая рукоятка</v>
          </cell>
          <cell r="F854" t="str">
            <v>Кувалда искробезопасная с пластиковой ручкой 10 кг.</v>
          </cell>
          <cell r="G854" t="str">
            <v>ЦП</v>
          </cell>
          <cell r="H854">
            <v>0</v>
          </cell>
          <cell r="I854">
            <v>430000000</v>
          </cell>
          <cell r="J854" t="str">
            <v>Кызылординская обл. г. Кызылорда, пгт. Тасбугет, ул. Амангельды 100</v>
          </cell>
          <cell r="K854" t="str">
            <v>Март, апрель</v>
          </cell>
          <cell r="L854" t="str">
            <v>Кызылординская обл., м/р "Акшабулак", склад "КГМ"</v>
          </cell>
          <cell r="M854" t="str">
            <v>DDP</v>
          </cell>
          <cell r="N854" t="str">
            <v>В течение 90 дней</v>
          </cell>
          <cell r="O854" t="str">
            <v>авансовый платеж-0%, оставшаяся часть в течении 30 рабочих дней с момента подписания акта приема-передачи поставленных товаров</v>
          </cell>
          <cell r="P854" t="str">
            <v>796</v>
          </cell>
          <cell r="Q854" t="str">
            <v>штука</v>
          </cell>
          <cell r="R854">
            <v>2</v>
          </cell>
          <cell r="S854">
            <v>60000</v>
          </cell>
          <cell r="T854">
            <v>0</v>
          </cell>
          <cell r="U854">
            <v>0</v>
          </cell>
          <cell r="W854">
            <v>2017</v>
          </cell>
          <cell r="X854" t="str">
            <v>11; 19; 20; 21;</v>
          </cell>
        </row>
        <row r="855">
          <cell r="A855" t="str">
            <v>549-2 Т</v>
          </cell>
          <cell r="B855" t="str">
            <v>ТОО СП "КазГерМунай"</v>
          </cell>
          <cell r="C855" t="str">
            <v>25.73.30.550.001.00.0796.000000000002</v>
          </cell>
          <cell r="D855" t="str">
            <v>Кувалда</v>
          </cell>
          <cell r="E855" t="str">
            <v>кузнечная, тупоносая, фибергласовая рукоятка</v>
          </cell>
          <cell r="F855" t="str">
            <v>Кувалда искробезопасная с пластиковой ручкой 10 кг.</v>
          </cell>
          <cell r="G855" t="str">
            <v>ЦП</v>
          </cell>
          <cell r="H855">
            <v>0</v>
          </cell>
          <cell r="I855">
            <v>430000000</v>
          </cell>
          <cell r="J855" t="str">
            <v>Кызылординская обл. г. Кызылорда, пгт. Тасбугет, ул. Амангельды 100</v>
          </cell>
          <cell r="K855" t="str">
            <v>Апрель, май</v>
          </cell>
          <cell r="L855" t="str">
            <v>Кызылординская обл., м/р "Акшабулак", склад "КГМ"</v>
          </cell>
          <cell r="M855" t="str">
            <v>DDP</v>
          </cell>
          <cell r="N855" t="str">
            <v>В течение 90 дней</v>
          </cell>
          <cell r="O855" t="str">
            <v>авансовый платеж-0%, оставшаяся часть в течении 30 рабочих дней с момента подписания акта приема-передачи поставленных товаров</v>
          </cell>
          <cell r="P855" t="str">
            <v>796</v>
          </cell>
          <cell r="Q855" t="str">
            <v>штука</v>
          </cell>
          <cell r="R855">
            <v>2</v>
          </cell>
          <cell r="S855">
            <v>60000</v>
          </cell>
          <cell r="T855">
            <v>120000</v>
          </cell>
          <cell r="U855">
            <v>134400</v>
          </cell>
          <cell r="W855">
            <v>2017</v>
          </cell>
          <cell r="X855" t="str">
            <v>11;</v>
          </cell>
        </row>
        <row r="856">
          <cell r="A856" t="str">
            <v>550 Т</v>
          </cell>
          <cell r="B856" t="str">
            <v>ТОО СП "КазГерМунай"</v>
          </cell>
          <cell r="C856" t="str">
            <v>28.13.24.000.001.00.0796.000000000000</v>
          </cell>
          <cell r="D856" t="str">
            <v>компрессор</v>
          </cell>
          <cell r="E856" t="str">
            <v>воздушный</v>
          </cell>
          <cell r="F856" t="str">
            <v xml:space="preserve">Воздушный компрессор HYUNDAI модель HY2050 производительность 250л/мин выходная мощность 2.5л.с объем ресивера 50л. </v>
          </cell>
          <cell r="G856" t="str">
            <v>ОИ</v>
          </cell>
          <cell r="H856">
            <v>0</v>
          </cell>
          <cell r="I856">
            <v>430000000</v>
          </cell>
          <cell r="J856" t="str">
            <v>Кызылординская обл. г. Кызылорда, пгт. Тасбугет, ул. Амангельды 100</v>
          </cell>
          <cell r="K856" t="str">
            <v>Ноябрь, декабрь 2016</v>
          </cell>
          <cell r="L856" t="str">
            <v>Кызылординская обл., м/р "Акшабулак", склад "КГМ"</v>
          </cell>
          <cell r="M856" t="str">
            <v>DDP</v>
          </cell>
          <cell r="N856" t="str">
            <v>В течение 90 дней</v>
          </cell>
          <cell r="O856" t="str">
            <v>авансовый платеж-0%, оставшаяся часть в течении 30 рабочих дней с момента подписания акта приема-передачи поставленных товаров</v>
          </cell>
          <cell r="P856" t="str">
            <v>796</v>
          </cell>
          <cell r="Q856" t="str">
            <v>штука</v>
          </cell>
          <cell r="R856">
            <v>1</v>
          </cell>
          <cell r="S856">
            <v>144450</v>
          </cell>
          <cell r="T856">
            <v>0</v>
          </cell>
          <cell r="U856">
            <v>0</v>
          </cell>
          <cell r="W856">
            <v>2017</v>
          </cell>
        </row>
        <row r="857">
          <cell r="A857" t="str">
            <v>550-1 Т</v>
          </cell>
          <cell r="B857" t="str">
            <v>ТОО СП "КазГерМунай"</v>
          </cell>
          <cell r="C857" t="str">
            <v>28.13.24.000.001.00.0796.000000000000</v>
          </cell>
          <cell r="D857" t="str">
            <v>компрессор</v>
          </cell>
          <cell r="E857" t="str">
            <v>воздушный</v>
          </cell>
          <cell r="F857" t="str">
            <v xml:space="preserve">Воздушный компрессор производительность 250л/мин выходная мощность 2.5л.с объем ресивера 50л. </v>
          </cell>
          <cell r="G857" t="str">
            <v>ОИ</v>
          </cell>
          <cell r="H857">
            <v>0</v>
          </cell>
          <cell r="I857">
            <v>430000000</v>
          </cell>
          <cell r="J857" t="str">
            <v>Кызылординская обл. г. Кызылорда, пгт. Тасбугет, ул. Амангельды 100</v>
          </cell>
          <cell r="K857" t="str">
            <v>Ноябрь, декабрь 2016</v>
          </cell>
          <cell r="L857" t="str">
            <v>Кызылординская обл., м/р "Акшабулак", склад "КГМ"</v>
          </cell>
          <cell r="M857" t="str">
            <v>DDP</v>
          </cell>
          <cell r="N857" t="str">
            <v>В течение 90 дней</v>
          </cell>
          <cell r="O857" t="str">
            <v>авансовый платеж-0%, оставшаяся часть в течении 30 рабочих дней с момента подписания акта приема-передачи поставленных товаров</v>
          </cell>
          <cell r="P857" t="str">
            <v>796</v>
          </cell>
          <cell r="Q857" t="str">
            <v>штука</v>
          </cell>
          <cell r="R857">
            <v>1</v>
          </cell>
          <cell r="S857">
            <v>144450</v>
          </cell>
          <cell r="T857">
            <v>144450</v>
          </cell>
          <cell r="U857">
            <v>161784.00000000003</v>
          </cell>
          <cell r="W857">
            <v>2017</v>
          </cell>
          <cell r="X857" t="str">
            <v>6;</v>
          </cell>
        </row>
        <row r="858">
          <cell r="A858" t="str">
            <v>551 Т</v>
          </cell>
          <cell r="B858" t="str">
            <v>ТОО СП "КазГерМунай"</v>
          </cell>
          <cell r="C858" t="str">
            <v>28.11.33.000.009.00.0796.000000000000</v>
          </cell>
          <cell r="D858" t="str">
            <v>Уплотнение</v>
          </cell>
          <cell r="E858" t="str">
            <v xml:space="preserve">для насоса, </v>
          </cell>
          <cell r="F858" t="str">
            <v>Механическое уплотнение DB34 8STG  SIZE;6х8х11Е-Fa  David  Brown Pumps Ltd, тип.№TSBSPRRSP- 0950-U004 (CBQK)</v>
          </cell>
          <cell r="G858" t="str">
            <v>ОТП</v>
          </cell>
          <cell r="H858">
            <v>0</v>
          </cell>
          <cell r="I858">
            <v>430000000</v>
          </cell>
          <cell r="J858" t="str">
            <v>Кызылординская обл. г. Кызылорда, пгт. Тасбугет, ул. Амангельды 100</v>
          </cell>
          <cell r="K858" t="str">
            <v>Ноябрь, декабрь 2016</v>
          </cell>
          <cell r="L858" t="str">
            <v>Кызылординская обл., м/р "Акшабулак", склад "КГМ"</v>
          </cell>
          <cell r="M858" t="str">
            <v>DDP</v>
          </cell>
          <cell r="N858" t="str">
            <v>В течение 90 дней</v>
          </cell>
          <cell r="O858" t="str">
            <v>авансовый платеж-0%, оставшаяся часть в течении 30 рабочих дней с момента подписания акта приема-передачи поставленных товаров</v>
          </cell>
          <cell r="P858" t="str">
            <v>796</v>
          </cell>
          <cell r="Q858" t="str">
            <v>штука</v>
          </cell>
          <cell r="R858">
            <v>4</v>
          </cell>
          <cell r="S858">
            <v>3750716.66</v>
          </cell>
          <cell r="T858">
            <v>15002866.640000001</v>
          </cell>
          <cell r="U858">
            <v>16803210.636800002</v>
          </cell>
          <cell r="W858">
            <v>2017</v>
          </cell>
        </row>
        <row r="859">
          <cell r="A859" t="str">
            <v>552 Т</v>
          </cell>
          <cell r="B859" t="str">
            <v>ТОО СП "КазГерМунай"</v>
          </cell>
          <cell r="C859" t="str">
            <v>28.11.33.000.009.00.0796.000000000000</v>
          </cell>
          <cell r="D859" t="str">
            <v>Уплотнение</v>
          </cell>
          <cell r="E859" t="str">
            <v xml:space="preserve">для насоса, </v>
          </cell>
          <cell r="F859" t="str">
            <v>Механическое уплотнение FFZT SINGLE CARTRIDGE MCS100122085-1001</v>
          </cell>
          <cell r="G859" t="str">
            <v>ОТП</v>
          </cell>
          <cell r="H859">
            <v>0</v>
          </cell>
          <cell r="I859">
            <v>430000000</v>
          </cell>
          <cell r="J859" t="str">
            <v>Кызылординская обл. г. Кызылорда, пгт. Тасбугет, ул. Амангельды 100</v>
          </cell>
          <cell r="K859" t="str">
            <v>Ноябрь, декабрь 2016</v>
          </cell>
          <cell r="L859" t="str">
            <v>Кызылординская обл., м/р "Акшабулак", склад "КГМ"</v>
          </cell>
          <cell r="M859" t="str">
            <v>DDP</v>
          </cell>
          <cell r="N859" t="str">
            <v>В течение 90 дней</v>
          </cell>
          <cell r="O859" t="str">
            <v>авансовый платеж-0%, оставшаяся часть в течении 30 рабочих дней с момента подписания акта приема-передачи поставленных товаров</v>
          </cell>
          <cell r="P859" t="str">
            <v>796</v>
          </cell>
          <cell r="Q859" t="str">
            <v>штука</v>
          </cell>
          <cell r="R859">
            <v>2</v>
          </cell>
          <cell r="S859">
            <v>1607450</v>
          </cell>
          <cell r="T859">
            <v>3214900</v>
          </cell>
          <cell r="U859">
            <v>3600688.0000000005</v>
          </cell>
          <cell r="W859">
            <v>2017</v>
          </cell>
        </row>
        <row r="860">
          <cell r="A860" t="str">
            <v>553 Т</v>
          </cell>
          <cell r="B860" t="str">
            <v>ТОО СП "КазГерМунай"</v>
          </cell>
          <cell r="C860" t="str">
            <v>28.11.33.000.009.00.0796.000000000000</v>
          </cell>
          <cell r="D860" t="str">
            <v>Уплотнение</v>
          </cell>
          <cell r="E860" t="str">
            <v xml:space="preserve">для насоса, </v>
          </cell>
          <cell r="F860" t="str">
            <v>Механическое уплотнение FFZT SINGLE CARTRIDGE MCS100122085-1002</v>
          </cell>
          <cell r="G860" t="str">
            <v>ОТП</v>
          </cell>
          <cell r="H860">
            <v>0</v>
          </cell>
          <cell r="I860">
            <v>430000000</v>
          </cell>
          <cell r="J860" t="str">
            <v>Кызылординская обл. г. Кызылорда, пгт. Тасбугет, ул. Амангельды 100</v>
          </cell>
          <cell r="K860" t="str">
            <v>Ноябрь, декабрь 2016</v>
          </cell>
          <cell r="L860" t="str">
            <v>Кызылординская обл., м/р "Акшабулак", склад "КГМ"</v>
          </cell>
          <cell r="M860" t="str">
            <v>DDP</v>
          </cell>
          <cell r="N860" t="str">
            <v>В течение 90 дней</v>
          </cell>
          <cell r="O860" t="str">
            <v>авансовый платеж-0%, оставшаяся часть в течении 30 рабочих дней с момента подписания акта приема-передачи поставленных товаров</v>
          </cell>
          <cell r="P860" t="str">
            <v>796</v>
          </cell>
          <cell r="Q860" t="str">
            <v>штука</v>
          </cell>
          <cell r="R860">
            <v>2</v>
          </cell>
          <cell r="S860">
            <v>1607450</v>
          </cell>
          <cell r="T860">
            <v>3214900</v>
          </cell>
          <cell r="U860">
            <v>3600688.0000000005</v>
          </cell>
          <cell r="W860">
            <v>2017</v>
          </cell>
        </row>
        <row r="861">
          <cell r="A861" t="str">
            <v>554 Т</v>
          </cell>
          <cell r="B861" t="str">
            <v>ТОО СП "КазГерМунай"</v>
          </cell>
          <cell r="C861" t="str">
            <v>28.11.33.000.009.00.0796.000000000000</v>
          </cell>
          <cell r="D861" t="str">
            <v>Уплотнение</v>
          </cell>
          <cell r="E861" t="str">
            <v xml:space="preserve">для насоса, </v>
          </cell>
          <cell r="F861" t="str">
            <v>Механическое уплотнение Картриджного типа (тандем) 208S-180 180229 S14-0637</v>
          </cell>
          <cell r="G861" t="str">
            <v>ОТП</v>
          </cell>
          <cell r="H861">
            <v>0</v>
          </cell>
          <cell r="I861">
            <v>430000000</v>
          </cell>
          <cell r="J861" t="str">
            <v>Кызылординская обл. г. Кызылорда, пгт. Тасбугет, ул. Амангельды 100</v>
          </cell>
          <cell r="K861" t="str">
            <v>Ноябрь, декабрь 2016</v>
          </cell>
          <cell r="L861" t="str">
            <v>Кызылординская обл., м/р "Акшабулак", склад "КГМ"</v>
          </cell>
          <cell r="M861" t="str">
            <v>DDP</v>
          </cell>
          <cell r="N861" t="str">
            <v>В течение 90 дней</v>
          </cell>
          <cell r="O861" t="str">
            <v>авансовый платеж-0%, оставшаяся часть в течении 30 рабочих дней с момента подписания акта приема-передачи поставленных товаров</v>
          </cell>
          <cell r="P861" t="str">
            <v>796</v>
          </cell>
          <cell r="Q861" t="str">
            <v>штука</v>
          </cell>
          <cell r="R861">
            <v>4</v>
          </cell>
          <cell r="S861">
            <v>3750716.66</v>
          </cell>
          <cell r="T861">
            <v>15002866.640000001</v>
          </cell>
          <cell r="U861">
            <v>16803210.636800002</v>
          </cell>
          <cell r="W861">
            <v>2017</v>
          </cell>
        </row>
        <row r="862">
          <cell r="A862" t="str">
            <v>555 Т</v>
          </cell>
          <cell r="B862" t="str">
            <v>ТОО СП "КазГерМунай"</v>
          </cell>
          <cell r="C862" t="str">
            <v>28.24.11.900.007.00.0796.000000000000</v>
          </cell>
          <cell r="D862" t="str">
            <v>Машина шлифовальная</v>
          </cell>
          <cell r="E862" t="str">
            <v>прямая, с цанговым зажимом, мощность не менее 315 Вт, частота вращения не менее 25000 об/мин</v>
          </cell>
          <cell r="F862" t="str">
            <v>Угловая шлифовальная машинка диам 230мм 220ВУгловая шлифовальная машинка диам 230мм 220В</v>
          </cell>
          <cell r="G862" t="str">
            <v>ЦП</v>
          </cell>
          <cell r="H862">
            <v>0</v>
          </cell>
          <cell r="I862">
            <v>430000000</v>
          </cell>
          <cell r="J862" t="str">
            <v>Кызылординская обл. г. Кызылорда, пгт. Тасбугет, ул. Амангельды 100</v>
          </cell>
          <cell r="K862" t="str">
            <v>Ноябрь, декабрь 2016</v>
          </cell>
          <cell r="L862" t="str">
            <v>Кызылординская обл., м/р "Акшабулак", склад "КГМ"</v>
          </cell>
          <cell r="M862" t="str">
            <v>DDP</v>
          </cell>
          <cell r="N862" t="str">
            <v>В течение 90 дней</v>
          </cell>
          <cell r="O862" t="str">
            <v>авансовый платеж-0%, оставшаяся часть в течении 30 рабочих дней с момента подписания акта приема-передачи поставленных товаров</v>
          </cell>
          <cell r="P862" t="str">
            <v>796</v>
          </cell>
          <cell r="Q862" t="str">
            <v>штука</v>
          </cell>
          <cell r="R862">
            <v>4</v>
          </cell>
          <cell r="S862">
            <v>89880</v>
          </cell>
          <cell r="T862">
            <v>359520</v>
          </cell>
          <cell r="U862">
            <v>402662.40000000002</v>
          </cell>
          <cell r="W862">
            <v>2017</v>
          </cell>
        </row>
        <row r="863">
          <cell r="A863" t="str">
            <v>556 Т</v>
          </cell>
          <cell r="B863" t="str">
            <v>ТОО СП "КазГерМунай"</v>
          </cell>
          <cell r="C863" t="str">
            <v>28.24.11.900.007.00.0796.000000000000</v>
          </cell>
          <cell r="D863" t="str">
            <v>Машина шлифовальная</v>
          </cell>
          <cell r="E863" t="str">
            <v>прямая, с цанговым зажимом, мощность не менее 315 Вт, частота вращения не менее 25000 об/мин</v>
          </cell>
          <cell r="F863" t="str">
            <v>Угловая шлифовальная машинка диам 125мм 220ВУгловая шлифовальная машинка диам 125мм 220В</v>
          </cell>
          <cell r="G863" t="str">
            <v>ЦП</v>
          </cell>
          <cell r="H863">
            <v>0</v>
          </cell>
          <cell r="I863">
            <v>430000000</v>
          </cell>
          <cell r="J863" t="str">
            <v>Кызылординская обл. г. Кызылорда, пгт. Тасбугет, ул. Амангельды 100</v>
          </cell>
          <cell r="K863" t="str">
            <v>Ноябрь, декабрь 2016</v>
          </cell>
          <cell r="L863" t="str">
            <v>Кызылординская обл., м/р "Акшабулак", склад "КГМ"</v>
          </cell>
          <cell r="M863" t="str">
            <v>DDP</v>
          </cell>
          <cell r="N863" t="str">
            <v>В течение 90 дней</v>
          </cell>
          <cell r="O863" t="str">
            <v>авансовый платеж-0%, оставшаяся часть в течении 30 рабочих дней с момента подписания акта приема-передачи поставленных товаров</v>
          </cell>
          <cell r="P863" t="str">
            <v>796</v>
          </cell>
          <cell r="Q863" t="str">
            <v>штука</v>
          </cell>
          <cell r="R863">
            <v>4</v>
          </cell>
          <cell r="S863">
            <v>60990</v>
          </cell>
          <cell r="T863">
            <v>0</v>
          </cell>
          <cell r="U863">
            <v>0</v>
          </cell>
          <cell r="W863">
            <v>2017</v>
          </cell>
        </row>
        <row r="864">
          <cell r="A864" t="str">
            <v>556-1 Т</v>
          </cell>
          <cell r="B864" t="str">
            <v>ТОО СП "КазГерМунай"</v>
          </cell>
          <cell r="C864" t="str">
            <v>28.24.11.900.007.00.0796.000000000000</v>
          </cell>
          <cell r="D864" t="str">
            <v>Машина шлифовальная</v>
          </cell>
          <cell r="E864" t="str">
            <v>прямая, с цанговым зажимом, мощность не менее 315 Вт, частота вращения не менее 25000 об/мин</v>
          </cell>
          <cell r="F864" t="str">
            <v>Угловая шлифовальная машинка диам 125мм 220В</v>
          </cell>
          <cell r="G864" t="str">
            <v>ЦП</v>
          </cell>
          <cell r="H864">
            <v>0</v>
          </cell>
          <cell r="I864">
            <v>430000000</v>
          </cell>
          <cell r="J864" t="str">
            <v>Кызылординская обл. г. Кызылорда, пгт. Тасбугет, ул. Амангельды 100</v>
          </cell>
          <cell r="K864" t="str">
            <v>Ноябрь, декабрь 2016</v>
          </cell>
          <cell r="L864" t="str">
            <v>Кызылординская обл., м/р "Акшабулак", склад "КГМ"</v>
          </cell>
          <cell r="M864" t="str">
            <v>DDP</v>
          </cell>
          <cell r="N864" t="str">
            <v>В течение 90 дней</v>
          </cell>
          <cell r="O864" t="str">
            <v>авансовый платеж-0%, оставшаяся часть в течении 30 рабочих дней с момента подписания акта приема-передачи поставленных товаров</v>
          </cell>
          <cell r="P864" t="str">
            <v>796</v>
          </cell>
          <cell r="Q864" t="str">
            <v>штука</v>
          </cell>
          <cell r="R864">
            <v>5</v>
          </cell>
          <cell r="S864">
            <v>54402</v>
          </cell>
          <cell r="T864">
            <v>0</v>
          </cell>
          <cell r="U864">
            <v>0</v>
          </cell>
          <cell r="W864">
            <v>2017</v>
          </cell>
          <cell r="X864" t="str">
            <v>Исключен на осн. 785-СЗ от 20.04.17г.</v>
          </cell>
        </row>
        <row r="865">
          <cell r="A865" t="str">
            <v>557 Т</v>
          </cell>
          <cell r="B865" t="str">
            <v>ТОО СП "КазГерМунай"</v>
          </cell>
          <cell r="C865" t="str">
            <v>20.59.41.990.005.00.0112.000000000002</v>
          </cell>
          <cell r="D865" t="str">
            <v>Масло</v>
          </cell>
          <cell r="E865" t="str">
            <v>на основе синтетической жидкости</v>
          </cell>
          <cell r="F865" t="str">
            <v>Масло для насоса NETZCH марка СLPHC 150 Synth oil</v>
          </cell>
          <cell r="G865" t="str">
            <v>ОТП</v>
          </cell>
          <cell r="H865">
            <v>0</v>
          </cell>
          <cell r="I865">
            <v>430000000</v>
          </cell>
          <cell r="J865" t="str">
            <v>Кызылординская обл. г. Кызылорда, пгт. Тасбугет, ул. Амангельды 100</v>
          </cell>
          <cell r="K865" t="str">
            <v>Ноябрь, декабрь 2016</v>
          </cell>
          <cell r="L865" t="str">
            <v>Кызылординская обл., м/р "Акшабулак", склад "КГМ"</v>
          </cell>
          <cell r="M865" t="str">
            <v>DDP</v>
          </cell>
          <cell r="N865" t="str">
            <v>В течение 90 дней</v>
          </cell>
          <cell r="O865" t="str">
            <v>авансовый платеж-0%, оставшаяся часть в течении 30 рабочих дней с момента подписания акта приема-передачи поставленных товаров</v>
          </cell>
          <cell r="P865">
            <v>112</v>
          </cell>
          <cell r="Q865" t="str">
            <v>Литр</v>
          </cell>
          <cell r="R865">
            <v>200</v>
          </cell>
          <cell r="S865">
            <v>7222.5</v>
          </cell>
          <cell r="T865">
            <v>1444500</v>
          </cell>
          <cell r="U865">
            <v>1617840.0000000002</v>
          </cell>
          <cell r="W865">
            <v>2017</v>
          </cell>
        </row>
        <row r="866">
          <cell r="A866" t="str">
            <v>558 Т</v>
          </cell>
          <cell r="B866" t="str">
            <v>ТОО СП "КазГерМунай"</v>
          </cell>
          <cell r="C866" t="str">
            <v>20.59.41.990.005.00.0112.000000000002</v>
          </cell>
          <cell r="D866" t="str">
            <v>Масло</v>
          </cell>
          <cell r="E866" t="str">
            <v>на основе синтетической жидкости</v>
          </cell>
          <cell r="F866" t="str">
            <v>Масла подшипникового узла Omala 460 насос NETZCH</v>
          </cell>
          <cell r="G866" t="str">
            <v>ОТП</v>
          </cell>
          <cell r="H866">
            <v>0</v>
          </cell>
          <cell r="I866">
            <v>430000000</v>
          </cell>
          <cell r="J866" t="str">
            <v>Кызылординская обл. г. Кызылорда, пгт. Тасбугет, ул. Амангельды 100</v>
          </cell>
          <cell r="K866" t="str">
            <v>Ноябрь, декабрь 2016</v>
          </cell>
          <cell r="L866" t="str">
            <v>Кызылординская обл., м/р "Акшабулак", склад "КГМ"</v>
          </cell>
          <cell r="M866" t="str">
            <v>DDP</v>
          </cell>
          <cell r="N866" t="str">
            <v>В течение 90 дней</v>
          </cell>
          <cell r="O866" t="str">
            <v>авансовый платеж-0%, оставшаяся часть в течении 30 рабочих дней с момента подписания акта приема-передачи поставленных товаров</v>
          </cell>
          <cell r="P866">
            <v>112</v>
          </cell>
          <cell r="Q866" t="str">
            <v>Литр</v>
          </cell>
          <cell r="R866">
            <v>50</v>
          </cell>
          <cell r="S866">
            <v>4333.5000000000009</v>
          </cell>
          <cell r="T866">
            <v>216675.00000000006</v>
          </cell>
          <cell r="U866">
            <v>242676.00000000009</v>
          </cell>
          <cell r="W866">
            <v>2017</v>
          </cell>
        </row>
        <row r="867">
          <cell r="A867" t="str">
            <v>559 Т</v>
          </cell>
          <cell r="B867" t="str">
            <v>ТОО СП "КазГерМунай"</v>
          </cell>
          <cell r="C867" t="str">
            <v>28.14.13.900.014.00.0796.000000000012</v>
          </cell>
          <cell r="D867" t="str">
            <v>Клапан обратный</v>
          </cell>
          <cell r="E867" t="str">
            <v>стальной, тип присоединения - фланцевое, давление условное 16 Мпа, ГОСТ 27477-87</v>
          </cell>
          <cell r="F867" t="str">
            <v xml:space="preserve">Клапан обратный 2" ANSI 150 с шарнирно откидным диском, давление: класса 150. Торец: фланец, Материал корпуса: ASTM A216 WCB. Материал крышки: ASTM A216 WCB. Материал диска: A216 WCB.  </v>
          </cell>
          <cell r="G867" t="str">
            <v>ОТП</v>
          </cell>
          <cell r="H867">
            <v>60</v>
          </cell>
          <cell r="I867">
            <v>430000000</v>
          </cell>
          <cell r="J867" t="str">
            <v>Кызылординская обл. г. Кызылорда, пгт. Тасбугет, ул. Амангельды 100</v>
          </cell>
          <cell r="K867" t="str">
            <v>Ноябрь, декабрь 2016</v>
          </cell>
          <cell r="L867" t="str">
            <v>Кызылординская обл., м/р "Акшабулак", склад "КГМ"</v>
          </cell>
          <cell r="M867" t="str">
            <v>DDP</v>
          </cell>
          <cell r="N867" t="str">
            <v>В течение 90 дней</v>
          </cell>
          <cell r="O867" t="str">
            <v>авансовый платеж-30%, оставшаяся часть в течении 30 рабочих дней с момента подписания акта приема-передачи поставленных товаров</v>
          </cell>
          <cell r="P867" t="str">
            <v>796</v>
          </cell>
          <cell r="Q867" t="str">
            <v>штука</v>
          </cell>
          <cell r="R867">
            <v>6</v>
          </cell>
          <cell r="S867">
            <v>43638.13</v>
          </cell>
          <cell r="T867">
            <v>0</v>
          </cell>
          <cell r="U867">
            <v>0</v>
          </cell>
          <cell r="V867" t="str">
            <v>ТПХ</v>
          </cell>
          <cell r="W867">
            <v>2017</v>
          </cell>
          <cell r="X867" t="str">
            <v>2388-СЗ от 14.12.16</v>
          </cell>
        </row>
        <row r="868">
          <cell r="A868" t="str">
            <v>560 Т</v>
          </cell>
          <cell r="B868" t="str">
            <v>ТОО СП "КазГерМунай"</v>
          </cell>
          <cell r="C868" t="str">
            <v>28.14.13.900.014.00.0796.000000000012</v>
          </cell>
          <cell r="D868" t="str">
            <v>Клапан обратный</v>
          </cell>
          <cell r="E868" t="str">
            <v>стальной, тип присоединения - фланцевое, давление условное 16 Мпа, ГОСТ 27477-87</v>
          </cell>
          <cell r="F868" t="str">
            <v xml:space="preserve">Клапан обратный 2" ANSI 900 с шарнирно откидным диском, давление: класса 900. Торец: фланец, Материал корпуса: ASTM A216 WCB. Материал крышки: ASTM A216 WCB. Материал диска: A216 WCB.  </v>
          </cell>
          <cell r="G868" t="str">
            <v>ОТП</v>
          </cell>
          <cell r="H868">
            <v>60</v>
          </cell>
          <cell r="I868">
            <v>430000000</v>
          </cell>
          <cell r="J868" t="str">
            <v>Кызылординская обл. г. Кызылорда, пгт. Тасбугет, ул. Амангельды 100</v>
          </cell>
          <cell r="K868" t="str">
            <v>Ноябрь, декабрь 2016</v>
          </cell>
          <cell r="L868" t="str">
            <v>Кызылординская обл., м/р "Акшабулак", склад "КГМ"</v>
          </cell>
          <cell r="M868" t="str">
            <v>DDP</v>
          </cell>
          <cell r="N868" t="str">
            <v>В течение 90 дней</v>
          </cell>
          <cell r="O868" t="str">
            <v>авансовый платеж-30%, оставшаяся часть в течении 30 рабочих дней с момента подписания акта приема-передачи поставленных товаров</v>
          </cell>
          <cell r="P868" t="str">
            <v>796</v>
          </cell>
          <cell r="Q868" t="str">
            <v>штука</v>
          </cell>
          <cell r="R868">
            <v>13</v>
          </cell>
          <cell r="S868">
            <v>129465.4</v>
          </cell>
          <cell r="T868">
            <v>0</v>
          </cell>
          <cell r="U868">
            <v>0</v>
          </cell>
          <cell r="V868" t="str">
            <v>ТПХ</v>
          </cell>
          <cell r="W868">
            <v>2017</v>
          </cell>
          <cell r="X868" t="str">
            <v>2388-СЗ от 14.12.16</v>
          </cell>
        </row>
        <row r="869">
          <cell r="A869" t="str">
            <v>561 Т</v>
          </cell>
          <cell r="B869" t="str">
            <v>ТОО СП "КазГерМунай"</v>
          </cell>
          <cell r="C869" t="str">
            <v>28.14.13.900.014.00.0796.000000000012</v>
          </cell>
          <cell r="D869" t="str">
            <v>Клапан обратный</v>
          </cell>
          <cell r="E869" t="str">
            <v>стальной, тип присоединения - фланцевое, давление условное 16 Мпа, ГОСТ 27477-87</v>
          </cell>
          <cell r="F869" t="str">
            <v xml:space="preserve">Клапан обратный 3" ANSI 900 с шарнирно откидным диском, давление: класса 900. Торец: фланец, Материал корпуса: ASTM A216 WCB. Материал крышки: ASTM A216 WCB. Материал диска: A216 WCB.  </v>
          </cell>
          <cell r="G869" t="str">
            <v>ОТП</v>
          </cell>
          <cell r="H869">
            <v>60</v>
          </cell>
          <cell r="I869">
            <v>430000000</v>
          </cell>
          <cell r="J869" t="str">
            <v>Кызылординская обл. г. Кызылорда, пгт. Тасбугет, ул. Амангельды 100</v>
          </cell>
          <cell r="K869" t="str">
            <v>Ноябрь, декабрь 2016</v>
          </cell>
          <cell r="L869" t="str">
            <v>Кызылординская обл., м/р "Акшабулак", склад "КГМ"</v>
          </cell>
          <cell r="M869" t="str">
            <v>DDP</v>
          </cell>
          <cell r="N869" t="str">
            <v>В течение 90 дней</v>
          </cell>
          <cell r="O869" t="str">
            <v>авансовый платеж-30%, оставшаяся часть в течении 30 рабочих дней с момента подписания акта приема-передачи поставленных товаров</v>
          </cell>
          <cell r="P869" t="str">
            <v>796</v>
          </cell>
          <cell r="Q869" t="str">
            <v>штука</v>
          </cell>
          <cell r="R869">
            <v>10</v>
          </cell>
          <cell r="S869">
            <v>172910.33</v>
          </cell>
          <cell r="T869">
            <v>0</v>
          </cell>
          <cell r="U869">
            <v>0</v>
          </cell>
          <cell r="V869" t="str">
            <v>ТПХ</v>
          </cell>
          <cell r="W869">
            <v>2017</v>
          </cell>
          <cell r="X869" t="str">
            <v>2388-СЗ от 14.12.16</v>
          </cell>
        </row>
        <row r="870">
          <cell r="A870" t="str">
            <v>562 Т</v>
          </cell>
          <cell r="B870" t="str">
            <v>ТОО СП "КазГерМунай"</v>
          </cell>
          <cell r="C870" t="str">
            <v>28.14.13.900.014.00.0796.000000000012</v>
          </cell>
          <cell r="D870" t="str">
            <v>Клапан обратный</v>
          </cell>
          <cell r="E870" t="str">
            <v>стальной, тип присоединения - фланцевое, давление условное 16 Мпа, ГОСТ 27477-87</v>
          </cell>
          <cell r="F870" t="str">
            <v xml:space="preserve">Клапан обратный 4" ANSI 150 с шарнирно откидным диском, давление: класса 150. Торец: фланец, Материал корпуса: ASTM A216 WCB. Материал крышки: ASTM A216 WCB. Материал диска: A216 WCB.  </v>
          </cell>
          <cell r="G870" t="str">
            <v>ОТП</v>
          </cell>
          <cell r="H870">
            <v>60</v>
          </cell>
          <cell r="I870">
            <v>430000000</v>
          </cell>
          <cell r="J870" t="str">
            <v>Кызылординская обл. г. Кызылорда, пгт. Тасбугет, ул. Амангельды 100</v>
          </cell>
          <cell r="K870" t="str">
            <v>Ноябрь, декабрь 2016</v>
          </cell>
          <cell r="L870" t="str">
            <v>Кызылординская обл., м/р "Акшабулак", склад "КГМ"</v>
          </cell>
          <cell r="M870" t="str">
            <v>DDP</v>
          </cell>
          <cell r="N870" t="str">
            <v>В течение 90 дней</v>
          </cell>
          <cell r="O870" t="str">
            <v>авансовый платеж-30%, оставшаяся часть в течении 30 рабочих дней с момента подписания акта приема-передачи поставленных товаров</v>
          </cell>
          <cell r="P870" t="str">
            <v>796</v>
          </cell>
          <cell r="Q870" t="str">
            <v>штука</v>
          </cell>
          <cell r="R870">
            <v>5</v>
          </cell>
          <cell r="S870">
            <v>86834.66</v>
          </cell>
          <cell r="T870">
            <v>0</v>
          </cell>
          <cell r="U870">
            <v>0</v>
          </cell>
          <cell r="V870" t="str">
            <v>ТПХ</v>
          </cell>
          <cell r="W870">
            <v>2017</v>
          </cell>
          <cell r="X870" t="str">
            <v>2388-СЗ от 14.12.16</v>
          </cell>
        </row>
        <row r="871">
          <cell r="A871" t="str">
            <v>563 Т</v>
          </cell>
          <cell r="B871" t="str">
            <v>ТОО СП "КазГерМунай"</v>
          </cell>
          <cell r="C871" t="str">
            <v>28.14.13.900.014.00.0796.000000000012</v>
          </cell>
          <cell r="D871" t="str">
            <v>Клапан обратный</v>
          </cell>
          <cell r="E871" t="str">
            <v>стальной, тип присоединения - фланцевое, давление условное 16 Мпа, ГОСТ 27477-87</v>
          </cell>
          <cell r="F871" t="str">
            <v xml:space="preserve">Клапан обратный 4" ANSI 300 с шарнирно откидным диском, давление: класса 300. Торец: фланец , Материал корпуса: ASTM A216 WCB. Материал крышки: ASTM A216 WCB. Материал диска: A216 WCB.  </v>
          </cell>
          <cell r="G871" t="str">
            <v>ОТП</v>
          </cell>
          <cell r="H871">
            <v>60</v>
          </cell>
          <cell r="I871">
            <v>430000000</v>
          </cell>
          <cell r="J871" t="str">
            <v>Кызылординская обл. г. Кызылорда, пгт. Тасбугет, ул. Амангельды 100</v>
          </cell>
          <cell r="K871" t="str">
            <v>Ноябрь, декабрь 2016</v>
          </cell>
          <cell r="L871" t="str">
            <v>Кызылординская обл., м/р "Акшабулак", склад "КГМ"</v>
          </cell>
          <cell r="M871" t="str">
            <v>DDP</v>
          </cell>
          <cell r="N871" t="str">
            <v>В течение 90 дней</v>
          </cell>
          <cell r="O871" t="str">
            <v>авансовый платеж-30%, оставшаяся часть в течении 30 рабочих дней с момента подписания акта приема-передачи поставленных товаров</v>
          </cell>
          <cell r="P871" t="str">
            <v>796</v>
          </cell>
          <cell r="Q871" t="str">
            <v>штука</v>
          </cell>
          <cell r="R871">
            <v>20</v>
          </cell>
          <cell r="S871">
            <v>150651.34</v>
          </cell>
          <cell r="T871">
            <v>0</v>
          </cell>
          <cell r="U871">
            <v>0</v>
          </cell>
          <cell r="V871" t="str">
            <v>ТПХ</v>
          </cell>
          <cell r="W871">
            <v>2017</v>
          </cell>
          <cell r="X871" t="str">
            <v>2388-СЗ от 14.12.16</v>
          </cell>
        </row>
        <row r="872">
          <cell r="A872" t="str">
            <v>564 Т</v>
          </cell>
          <cell r="B872" t="str">
            <v>ТОО СП "КазГерМунай"</v>
          </cell>
          <cell r="C872" t="str">
            <v>28.14.13.900.014.00.0796.000000000012</v>
          </cell>
          <cell r="D872" t="str">
            <v>Клапан обратный</v>
          </cell>
          <cell r="E872" t="str">
            <v>стальной, тип присоединения - фланцевое, давление условное 16 Мпа, ГОСТ 27477-87</v>
          </cell>
          <cell r="F872" t="str">
            <v xml:space="preserve">Клапан обратный 4" ANSI 600 с шарнирно откидным диском, давление: класса 600. Торец: фланец, Материал корпуса: ASTM A216 WCB. Материал крышки: ASTM A216 WCB. Материал диска: A216 WCB.  </v>
          </cell>
          <cell r="G872" t="str">
            <v>ОТП</v>
          </cell>
          <cell r="H872">
            <v>60</v>
          </cell>
          <cell r="I872">
            <v>430000000</v>
          </cell>
          <cell r="J872" t="str">
            <v>Кызылординская обл. г. Кызылорда, пгт. Тасбугет, ул. Амангельды 100</v>
          </cell>
          <cell r="K872" t="str">
            <v>Ноябрь, декабрь 2016</v>
          </cell>
          <cell r="L872" t="str">
            <v>Кызылординская обл., м/р "Акшабулак", склад "КГМ"</v>
          </cell>
          <cell r="M872" t="str">
            <v>DDP</v>
          </cell>
          <cell r="N872" t="str">
            <v>В течение 90 дней</v>
          </cell>
          <cell r="O872" t="str">
            <v>авансовый платеж-30%, оставшаяся часть в течении 30 рабочих дней с момента подписания акта приема-передачи поставленных товаров</v>
          </cell>
          <cell r="P872" t="str">
            <v>796</v>
          </cell>
          <cell r="Q872" t="str">
            <v>штука</v>
          </cell>
          <cell r="R872">
            <v>20</v>
          </cell>
          <cell r="S872">
            <v>183819.86</v>
          </cell>
          <cell r="T872">
            <v>0</v>
          </cell>
          <cell r="U872">
            <v>0</v>
          </cell>
          <cell r="V872" t="str">
            <v>ТПХ</v>
          </cell>
          <cell r="W872">
            <v>2017</v>
          </cell>
          <cell r="X872" t="str">
            <v>2388-СЗ от 14.12.16</v>
          </cell>
        </row>
        <row r="873">
          <cell r="A873" t="str">
            <v>565 Т</v>
          </cell>
          <cell r="B873" t="str">
            <v>ТОО СП "КазГерМунай"</v>
          </cell>
          <cell r="C873" t="str">
            <v>28.14.13.900.014.00.0796.000000000012</v>
          </cell>
          <cell r="D873" t="str">
            <v>Клапан обратный</v>
          </cell>
          <cell r="E873" t="str">
            <v>стальной, тип присоединения - фланцевое, давление условное 16 Мпа, ГОСТ 27477-87</v>
          </cell>
          <cell r="F873" t="str">
            <v xml:space="preserve">Клапан обратный 4" ANSI 900 с шарнирно откидным диском, давление: класса 900. Торец: фланец, Материал корпуса: ASTM A216 WCB. Материал крышки: ASTM A216 WCB. Материал диска: A216 WCB.  </v>
          </cell>
          <cell r="G873" t="str">
            <v>ОТП</v>
          </cell>
          <cell r="H873">
            <v>60</v>
          </cell>
          <cell r="I873">
            <v>430000000</v>
          </cell>
          <cell r="J873" t="str">
            <v>Кызылординская обл. г. Кызылорда, пгт. Тасбугет, ул. Амангельды 100</v>
          </cell>
          <cell r="K873" t="str">
            <v>Ноябрь, декабрь 2016</v>
          </cell>
          <cell r="L873" t="str">
            <v>Кызылординская обл., м/р "Акшабулак", склад "КГМ"</v>
          </cell>
          <cell r="M873" t="str">
            <v>DDP</v>
          </cell>
          <cell r="N873" t="str">
            <v>В течение 90 дней</v>
          </cell>
          <cell r="O873" t="str">
            <v>авансовый платеж-30%, оставшаяся часть в течении 30 рабочих дней с момента подписания акта приема-передачи поставленных товаров</v>
          </cell>
          <cell r="P873" t="str">
            <v>796</v>
          </cell>
          <cell r="Q873" t="str">
            <v>штука</v>
          </cell>
          <cell r="R873">
            <v>10</v>
          </cell>
          <cell r="S873">
            <v>217546.66</v>
          </cell>
          <cell r="T873">
            <v>0</v>
          </cell>
          <cell r="U873">
            <v>0</v>
          </cell>
          <cell r="V873" t="str">
            <v>ТПХ</v>
          </cell>
          <cell r="W873">
            <v>2017</v>
          </cell>
          <cell r="X873" t="str">
            <v>2388-СЗ от 14.12.16</v>
          </cell>
        </row>
        <row r="874">
          <cell r="A874" t="str">
            <v>566 Т</v>
          </cell>
          <cell r="B874" t="str">
            <v>ТОО СП "КазГерМунай"</v>
          </cell>
          <cell r="C874" t="str">
            <v>28.14.13.900.014.00.0796.000000000012</v>
          </cell>
          <cell r="D874" t="str">
            <v>Клапан обратный</v>
          </cell>
          <cell r="E874" t="str">
            <v>стальной, тип присоединения - фланцевое, давление условное 16 Мпа, ГОСТ 27477-87</v>
          </cell>
          <cell r="F874" t="str">
            <v xml:space="preserve">Клапан обратный 6" ANSI 150 с шарнирно откидным диском, давление: класса 150. Торец: фланец, Материал корпуса: ASTM A216 WCB. Материал крышки: ASTM A216 WCB. Материал диска: A216 WCB.  </v>
          </cell>
          <cell r="G874" t="str">
            <v>ОТП</v>
          </cell>
          <cell r="H874">
            <v>60</v>
          </cell>
          <cell r="I874">
            <v>430000000</v>
          </cell>
          <cell r="J874" t="str">
            <v>Кызылординская обл. г. Кызылорда, пгт. Тасбугет, ул. Амангельды 100</v>
          </cell>
          <cell r="K874" t="str">
            <v>Ноябрь, декабрь 2016</v>
          </cell>
          <cell r="L874" t="str">
            <v>Кызылординская обл., м/р "Акшабулак", склад "КГМ"</v>
          </cell>
          <cell r="M874" t="str">
            <v>DDP</v>
          </cell>
          <cell r="N874" t="str">
            <v>В течение 90 дней</v>
          </cell>
          <cell r="O874" t="str">
            <v>авансовый платеж-30%, оставшаяся часть в течении 30 рабочих дней с момента подписания акта приема-передачи поставленных товаров</v>
          </cell>
          <cell r="P874" t="str">
            <v>796</v>
          </cell>
          <cell r="Q874" t="str">
            <v>штука</v>
          </cell>
          <cell r="R874">
            <v>6</v>
          </cell>
          <cell r="S874">
            <v>108773.33</v>
          </cell>
          <cell r="T874">
            <v>0</v>
          </cell>
          <cell r="U874">
            <v>0</v>
          </cell>
          <cell r="V874" t="str">
            <v>ТПХ</v>
          </cell>
          <cell r="W874">
            <v>2017</v>
          </cell>
          <cell r="X874" t="str">
            <v>2388-СЗ от 14.12.16</v>
          </cell>
        </row>
        <row r="875">
          <cell r="A875" t="str">
            <v>567 Т</v>
          </cell>
          <cell r="B875" t="str">
            <v>ТОО СП "КазГерМунай"</v>
          </cell>
          <cell r="C875" t="str">
            <v>28.14.13.900.014.00.0796.000000000012</v>
          </cell>
          <cell r="D875" t="str">
            <v>Клапан обратный</v>
          </cell>
          <cell r="E875" t="str">
            <v>стальной, тип присоединения - фланцевое, давление условное 16 Мпа, ГОСТ 27477-87</v>
          </cell>
          <cell r="F875" t="str">
            <v xml:space="preserve">Клапан обратный 6" ANSI 300 с шарнирно откидным диском, давление: класса 300. Торец: фланец , Материал корпуса: ASTM A216 WCB. Материал крышки: ASTM A216 WCB. Материал диска: A216 WCB.  </v>
          </cell>
          <cell r="G875" t="str">
            <v>ОТП</v>
          </cell>
          <cell r="H875">
            <v>60</v>
          </cell>
          <cell r="I875">
            <v>430000000</v>
          </cell>
          <cell r="J875" t="str">
            <v>Кызылординская обл. г. Кызылорда, пгт. Тасбугет, ул. Амангельды 100</v>
          </cell>
          <cell r="K875" t="str">
            <v>Ноябрь, декабрь 2016</v>
          </cell>
          <cell r="L875" t="str">
            <v>Кызылординская обл., м/р "Акшабулак", склад "КГМ"</v>
          </cell>
          <cell r="M875" t="str">
            <v>DDP</v>
          </cell>
          <cell r="N875" t="str">
            <v>В течение 90 дней</v>
          </cell>
          <cell r="O875" t="str">
            <v>авансовый платеж-30%, оставшаяся часть в течении 30 рабочих дней с момента подписания акта приема-передачи поставленных товаров</v>
          </cell>
          <cell r="P875" t="str">
            <v>796</v>
          </cell>
          <cell r="Q875" t="str">
            <v>штука</v>
          </cell>
          <cell r="R875">
            <v>5</v>
          </cell>
          <cell r="S875">
            <v>151381.06</v>
          </cell>
          <cell r="T875">
            <v>0</v>
          </cell>
          <cell r="U875">
            <v>0</v>
          </cell>
          <cell r="V875" t="str">
            <v>ТПХ</v>
          </cell>
          <cell r="W875">
            <v>2017</v>
          </cell>
          <cell r="X875" t="str">
            <v>2388-СЗ от 14.12.16</v>
          </cell>
        </row>
        <row r="876">
          <cell r="A876" t="str">
            <v>568 Т</v>
          </cell>
          <cell r="B876" t="str">
            <v>ТОО СП "КазГерМунай"</v>
          </cell>
          <cell r="C876" t="str">
            <v>28.14.13.900.014.00.0796.000000000012</v>
          </cell>
          <cell r="D876" t="str">
            <v>Клапан обратный</v>
          </cell>
          <cell r="E876" t="str">
            <v>стальной, тип присоединения - фланцевое, давление условное 16 Мпа, ГОСТ 27477-87</v>
          </cell>
          <cell r="F876" t="str">
            <v xml:space="preserve">Клапан обратный 6" ANSI 600 с шарнирно откидным диском, давление: класса 600. Торец: фланец, Материал корпуса: ASTM A216 WCB. Материал крышки: ASTM A216 WCB. Материал диска: A216 WCB.  </v>
          </cell>
          <cell r="G876" t="str">
            <v>ОТП</v>
          </cell>
          <cell r="H876">
            <v>60</v>
          </cell>
          <cell r="I876">
            <v>430000000</v>
          </cell>
          <cell r="J876" t="str">
            <v>Кызылординская обл. г. Кызылорда, пгт. Тасбугет, ул. Амангельды 100</v>
          </cell>
          <cell r="K876" t="str">
            <v>Ноябрь, декабрь 2016</v>
          </cell>
          <cell r="L876" t="str">
            <v>Кызылординская обл., м/р "Акшабулак", склад "КГМ"</v>
          </cell>
          <cell r="M876" t="str">
            <v>DDP</v>
          </cell>
          <cell r="N876" t="str">
            <v>В течение 90 дней</v>
          </cell>
          <cell r="O876" t="str">
            <v>авансовый платеж-30%, оставшаяся часть в течении 30 рабочих дней с момента подписания акта приема-передачи поставленных товаров</v>
          </cell>
          <cell r="P876" t="str">
            <v>796</v>
          </cell>
          <cell r="Q876" t="str">
            <v>штука</v>
          </cell>
          <cell r="R876">
            <v>5</v>
          </cell>
          <cell r="S876">
            <v>183819.86</v>
          </cell>
          <cell r="T876">
            <v>0</v>
          </cell>
          <cell r="U876">
            <v>0</v>
          </cell>
          <cell r="V876" t="str">
            <v>ТПХ</v>
          </cell>
          <cell r="W876">
            <v>2017</v>
          </cell>
          <cell r="X876" t="str">
            <v>2388-СЗ от 14.12.16</v>
          </cell>
        </row>
        <row r="877">
          <cell r="A877" t="str">
            <v>569 Т</v>
          </cell>
          <cell r="B877" t="str">
            <v>ТОО СП "КазГерМунай"</v>
          </cell>
          <cell r="C877" t="str">
            <v>28.14.13.900.014.00.0796.000000000012</v>
          </cell>
          <cell r="D877" t="str">
            <v>Клапан обратный</v>
          </cell>
          <cell r="E877" t="str">
            <v>стальной, тип присоединения - фланцевое, давление условное 16 Мпа, ГОСТ 27477-87</v>
          </cell>
          <cell r="F877" t="str">
            <v xml:space="preserve">Клапан обратный 6" ANSI 900 с шарнирно откидным диском, давление: класса 900. Торец: фланец, Материал корпуса: ASTM A216 WCB. Материал крышки: ASTM A216 WCB. Материал диска: A216 WCB.  </v>
          </cell>
          <cell r="G877" t="str">
            <v>ОТП</v>
          </cell>
          <cell r="H877">
            <v>60</v>
          </cell>
          <cell r="I877">
            <v>430000000</v>
          </cell>
          <cell r="J877" t="str">
            <v>Кызылординская обл. г. Кызылорда, пгт. Тасбугет, ул. Амангельды 100</v>
          </cell>
          <cell r="K877" t="str">
            <v>Ноябрь, декабрь 2016</v>
          </cell>
          <cell r="L877" t="str">
            <v>Кызылординская обл., м/р "Акшабулак", склад "КГМ"</v>
          </cell>
          <cell r="M877" t="str">
            <v>DDP</v>
          </cell>
          <cell r="N877" t="str">
            <v>В течение 90 дней</v>
          </cell>
          <cell r="O877" t="str">
            <v>авансовый платеж-30%, оставшаяся часть в течении 30 рабочих дней с момента подписания акта приема-передачи поставленных товаров</v>
          </cell>
          <cell r="P877" t="str">
            <v>796</v>
          </cell>
          <cell r="Q877" t="str">
            <v>штука</v>
          </cell>
          <cell r="R877">
            <v>2</v>
          </cell>
          <cell r="S877">
            <v>227071.6</v>
          </cell>
          <cell r="T877">
            <v>454143.2</v>
          </cell>
          <cell r="U877">
            <v>508640.38400000008</v>
          </cell>
          <cell r="V877" t="str">
            <v>ТПХ</v>
          </cell>
          <cell r="W877">
            <v>2017</v>
          </cell>
          <cell r="X877" t="str">
            <v xml:space="preserve"> </v>
          </cell>
        </row>
        <row r="878">
          <cell r="A878" t="str">
            <v>570 Т</v>
          </cell>
          <cell r="B878" t="str">
            <v>ТОО СП "КазГерМунай"</v>
          </cell>
          <cell r="C878" t="str">
            <v>28.14.13.730.002.00.0796.000000000020</v>
          </cell>
          <cell r="D878" t="str">
            <v xml:space="preserve">Кран шаровый </v>
          </cell>
          <cell r="E878" t="str">
            <v>шаровой, стальной, проходной, тип соединения штуцерно - ниппельное, условное давление 32 Мпа, ГОСТ 9702-87</v>
          </cell>
          <cell r="F878" t="str">
            <v xml:space="preserve">Кран шаровый 3" 900 ANSI:  Тип: свободно подвешеный шар.  Строение корпуса: двухсекционный. Давление:   класс 900.  Тип проходного канала: полнопроходной.  Материал корпуса: ASTM A216WCB углеродистая сталь. Седло: Усиленный  ПТФЭ (тефлон).   Торец: фланец. Вид управления: Редуктор. </v>
          </cell>
          <cell r="G878" t="str">
            <v>ОТП</v>
          </cell>
          <cell r="H878">
            <v>60</v>
          </cell>
          <cell r="I878">
            <v>430000000</v>
          </cell>
          <cell r="J878" t="str">
            <v>Кызылординская обл. г. Кызылорда, пгт. Тасбугет, ул. Амангельды 100</v>
          </cell>
          <cell r="K878" t="str">
            <v>Ноябрь, декабрь 2016</v>
          </cell>
          <cell r="L878" t="str">
            <v>Кызылординская обл., м/р "Акшабулак", склад "КГМ"</v>
          </cell>
          <cell r="M878" t="str">
            <v>DDP</v>
          </cell>
          <cell r="N878" t="str">
            <v>В течение 90 дней</v>
          </cell>
          <cell r="O878" t="str">
            <v>авансовый платеж-30%, оставшаяся часть в течении 30 рабочих дней с момента подписания акта приема-передачи поставленных товаров</v>
          </cell>
          <cell r="P878" t="str">
            <v>796</v>
          </cell>
          <cell r="Q878" t="str">
            <v>штука</v>
          </cell>
          <cell r="R878">
            <v>10</v>
          </cell>
          <cell r="S878">
            <v>217546.66</v>
          </cell>
          <cell r="T878">
            <v>0</v>
          </cell>
          <cell r="U878">
            <v>0</v>
          </cell>
          <cell r="V878" t="str">
            <v>ТПХ</v>
          </cell>
          <cell r="W878">
            <v>2017</v>
          </cell>
          <cell r="X878" t="str">
            <v>2388-СЗ от 14.12.16</v>
          </cell>
        </row>
        <row r="879">
          <cell r="A879" t="str">
            <v>571 Т</v>
          </cell>
          <cell r="B879" t="str">
            <v>ТОО СП "КазГерМунай"</v>
          </cell>
          <cell r="C879" t="str">
            <v>28.14.13.730.002.00.0796.000000000020</v>
          </cell>
          <cell r="D879" t="str">
            <v xml:space="preserve">Кран шаровый </v>
          </cell>
          <cell r="E879" t="str">
            <v>шаровой, стальной, проходной, тип соединения штуцерно - ниппельное, условное давление 32 Мпа, ГОСТ 9702-87</v>
          </cell>
          <cell r="F879" t="str">
            <v>Кран шаровый 6"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v>
          </cell>
          <cell r="G879" t="str">
            <v>ОТП</v>
          </cell>
          <cell r="H879">
            <v>60</v>
          </cell>
          <cell r="I879">
            <v>430000000</v>
          </cell>
          <cell r="J879" t="str">
            <v>Кызылординская обл. г. Кызылорда, пгт. Тасбугет, ул. Амангельды 100</v>
          </cell>
          <cell r="K879" t="str">
            <v>Ноябрь, декабрь 2016</v>
          </cell>
          <cell r="L879" t="str">
            <v>Кызылординская обл., м/р "Акшабулак", склад "КГМ"</v>
          </cell>
          <cell r="M879" t="str">
            <v>DDP</v>
          </cell>
          <cell r="N879" t="str">
            <v>В течение 90 дней</v>
          </cell>
          <cell r="O879" t="str">
            <v>авансовый платеж-30%, оставшаяся часть в течении 30 рабочих дней с момента подписания акта приема-передачи поставленных товаров</v>
          </cell>
          <cell r="P879" t="str">
            <v>796</v>
          </cell>
          <cell r="Q879" t="str">
            <v>штука</v>
          </cell>
          <cell r="R879">
            <v>10</v>
          </cell>
          <cell r="S879">
            <v>377325.66</v>
          </cell>
          <cell r="T879">
            <v>0</v>
          </cell>
          <cell r="U879">
            <v>0</v>
          </cell>
          <cell r="V879" t="str">
            <v>ТПХ</v>
          </cell>
          <cell r="W879">
            <v>2017</v>
          </cell>
          <cell r="X879" t="str">
            <v>2388-СЗ от 14.12.16</v>
          </cell>
        </row>
        <row r="880">
          <cell r="A880" t="str">
            <v>572 Т</v>
          </cell>
          <cell r="B880" t="str">
            <v>ТОО СП "КазГерМунай"</v>
          </cell>
          <cell r="C880" t="str">
            <v>28.14.13.730.002.00.0796.000000000020</v>
          </cell>
          <cell r="D880" t="str">
            <v xml:space="preserve">Кран шаровый </v>
          </cell>
          <cell r="E880" t="str">
            <v>шаровой, стальной, проходной, тип соединения штуцерно - ниппельное, условное давление 32 Мпа, ГОСТ 9702-87</v>
          </cell>
          <cell r="F880" t="str">
            <v>Кран шаровый 10"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редуктор,   В комплекте с ответными фланцами и шпильками.</v>
          </cell>
          <cell r="G880" t="str">
            <v>ОТП</v>
          </cell>
          <cell r="H880">
            <v>60</v>
          </cell>
          <cell r="I880">
            <v>430000000</v>
          </cell>
          <cell r="J880" t="str">
            <v>Кызылординская обл. г. Кызылорда, пгт. Тасбугет, ул. Амангельды 100</v>
          </cell>
          <cell r="K880" t="str">
            <v>Ноябрь, декабрь 2016</v>
          </cell>
          <cell r="L880" t="str">
            <v>Кызылординская обл., м/р "Акшабулак", склад "КГМ"</v>
          </cell>
          <cell r="M880" t="str">
            <v>DDP</v>
          </cell>
          <cell r="N880" t="str">
            <v>В течение 90 дней</v>
          </cell>
          <cell r="O880" t="str">
            <v>авансовый платеж-30%, оставшаяся часть в течении 30 рабочих дней с момента подписания акта приема-передачи поставленных товаров</v>
          </cell>
          <cell r="P880" t="str">
            <v>796</v>
          </cell>
          <cell r="Q880" t="str">
            <v>штука</v>
          </cell>
          <cell r="R880">
            <v>2</v>
          </cell>
          <cell r="S880">
            <v>1957920</v>
          </cell>
          <cell r="T880">
            <v>0</v>
          </cell>
          <cell r="U880">
            <v>0</v>
          </cell>
          <cell r="V880" t="str">
            <v>ТПХ</v>
          </cell>
          <cell r="W880">
            <v>2017</v>
          </cell>
          <cell r="X880" t="str">
            <v>2388-СЗ от 14.12.16</v>
          </cell>
        </row>
        <row r="881">
          <cell r="A881" t="str">
            <v>573 Т</v>
          </cell>
          <cell r="B881" t="str">
            <v>ТОО СП "КазГерМунай"</v>
          </cell>
          <cell r="C881" t="str">
            <v>24.20.40.100.006.00.0796.000000000000</v>
          </cell>
          <cell r="D881" t="str">
            <v>Переходник</v>
          </cell>
          <cell r="E881" t="str">
            <v>фланцевый, стальной</v>
          </cell>
          <cell r="F881" t="str">
            <v>Переходник 60,3х89 ГОСТ 17378-01 6 мм Конц</v>
          </cell>
          <cell r="G881" t="str">
            <v>ЦП</v>
          </cell>
          <cell r="H881">
            <v>60</v>
          </cell>
          <cell r="I881">
            <v>430000000</v>
          </cell>
          <cell r="J881" t="str">
            <v>Кызылординская обл. г. Кызылорда, пгт. Тасбугет, ул. Амангельды 100</v>
          </cell>
          <cell r="K881" t="str">
            <v>Ноябрь, декабрь 2016</v>
          </cell>
          <cell r="L881" t="str">
            <v>Кызылординская обл., м/р "Акшабулак", склад "КГМ"</v>
          </cell>
          <cell r="M881" t="str">
            <v>DDP</v>
          </cell>
          <cell r="N881" t="str">
            <v>В течение 90 дней</v>
          </cell>
          <cell r="O881" t="str">
            <v>авансовый платеж-30%, оставшаяся часть в течении 30 рабочих дней с момента подписания акта приема-передачи поставленных товаров</v>
          </cell>
          <cell r="P881" t="str">
            <v>796</v>
          </cell>
          <cell r="Q881" t="str">
            <v>штука</v>
          </cell>
          <cell r="R881">
            <v>20</v>
          </cell>
          <cell r="S881">
            <v>11556</v>
          </cell>
          <cell r="T881">
            <v>0</v>
          </cell>
          <cell r="U881">
            <v>0</v>
          </cell>
          <cell r="V881" t="str">
            <v>ТПХ</v>
          </cell>
          <cell r="W881">
            <v>2017</v>
          </cell>
          <cell r="X881" t="str">
            <v>Исключен
(62-СЗ от 16.01.17)</v>
          </cell>
        </row>
        <row r="882">
          <cell r="A882" t="str">
            <v>574 Т</v>
          </cell>
          <cell r="B882" t="str">
            <v>ТОО СП "КазГерМунай"</v>
          </cell>
          <cell r="C882" t="str">
            <v>24.20.40.100.006.00.0796.000000000000</v>
          </cell>
          <cell r="D882" t="str">
            <v>Переходник</v>
          </cell>
          <cell r="E882" t="str">
            <v>фланцевый, стальной</v>
          </cell>
          <cell r="F882" t="str">
            <v xml:space="preserve">Переходник 89х114,ГОСТ 17378-01 8 мм Конц  </v>
          </cell>
          <cell r="G882" t="str">
            <v>ЦП</v>
          </cell>
          <cell r="H882">
            <v>60</v>
          </cell>
          <cell r="I882">
            <v>430000000</v>
          </cell>
          <cell r="J882" t="str">
            <v>Кызылординская обл. г. Кызылорда, пгт. Тасбугет, ул. Амангельды 100</v>
          </cell>
          <cell r="K882" t="str">
            <v>Ноябрь, декабрь 2016</v>
          </cell>
          <cell r="L882" t="str">
            <v>Кызылординская обл., м/р "Акшабулак", склад "КГМ"</v>
          </cell>
          <cell r="M882" t="str">
            <v>DDP</v>
          </cell>
          <cell r="N882" t="str">
            <v>В течение 90 дней</v>
          </cell>
          <cell r="O882" t="str">
            <v>авансовый платеж-30%, оставшаяся часть в течении 30 рабочих дней с момента подписания акта приема-передачи поставленных товаров</v>
          </cell>
          <cell r="P882" t="str">
            <v>796</v>
          </cell>
          <cell r="Q882" t="str">
            <v>штука</v>
          </cell>
          <cell r="R882">
            <v>10</v>
          </cell>
          <cell r="S882">
            <v>17334</v>
          </cell>
          <cell r="T882">
            <v>0</v>
          </cell>
          <cell r="U882">
            <v>0</v>
          </cell>
          <cell r="V882" t="str">
            <v>ТПХ</v>
          </cell>
          <cell r="W882">
            <v>2017</v>
          </cell>
          <cell r="X882" t="str">
            <v>Исключен
(62-СЗ от 16.01.17)</v>
          </cell>
        </row>
        <row r="883">
          <cell r="A883" t="str">
            <v>575 Т</v>
          </cell>
          <cell r="B883" t="str">
            <v>ТОО СП "КазГерМунай"</v>
          </cell>
          <cell r="C883" t="str">
            <v>24.20.40.100.006.00.0796.000000000000</v>
          </cell>
          <cell r="D883" t="str">
            <v>Переходник</v>
          </cell>
          <cell r="E883" t="str">
            <v>фланцевый, стальной</v>
          </cell>
          <cell r="F883" t="str">
            <v>Переходник 114х159,ГОСТ 17378-01 Конц  8 мм</v>
          </cell>
          <cell r="G883" t="str">
            <v>ЦП</v>
          </cell>
          <cell r="H883">
            <v>60</v>
          </cell>
          <cell r="I883">
            <v>430000000</v>
          </cell>
          <cell r="J883" t="str">
            <v>Кызылординская обл. г. Кызылорда, пгт. Тасбугет, ул. Амангельды 100</v>
          </cell>
          <cell r="K883" t="str">
            <v>Ноябрь, декабрь 2016</v>
          </cell>
          <cell r="L883" t="str">
            <v>Кызылординская обл., м/р "Акшабулак", склад "КГМ"</v>
          </cell>
          <cell r="M883" t="str">
            <v>DDP</v>
          </cell>
          <cell r="N883" t="str">
            <v>В течение 90 дней</v>
          </cell>
          <cell r="O883" t="str">
            <v>авансовый платеж-30%, оставшаяся часть в течении 30 рабочих дней с момента подписания акта приема-передачи поставленных товаров</v>
          </cell>
          <cell r="P883" t="str">
            <v>796</v>
          </cell>
          <cell r="Q883" t="str">
            <v>штука</v>
          </cell>
          <cell r="R883">
            <v>10</v>
          </cell>
          <cell r="S883">
            <v>17334</v>
          </cell>
          <cell r="T883">
            <v>0</v>
          </cell>
          <cell r="U883">
            <v>0</v>
          </cell>
          <cell r="V883" t="str">
            <v>ТПХ</v>
          </cell>
          <cell r="W883">
            <v>2017</v>
          </cell>
          <cell r="X883" t="str">
            <v>Исключен
(62-СЗ от 16.01.17)</v>
          </cell>
        </row>
        <row r="884">
          <cell r="A884" t="str">
            <v>576 Т</v>
          </cell>
          <cell r="B884" t="str">
            <v>ТОО СП "КазГерМунай"</v>
          </cell>
          <cell r="C884" t="str">
            <v>24.20.40.100.006.00.0796.000000000000</v>
          </cell>
          <cell r="D884" t="str">
            <v>Переходник</v>
          </cell>
          <cell r="E884" t="str">
            <v>фланцевый, стальной</v>
          </cell>
          <cell r="F884" t="str">
            <v>Переходник 114х219,ГОСТ 17378-01 Конц  8 мм</v>
          </cell>
          <cell r="G884" t="str">
            <v>ЦП</v>
          </cell>
          <cell r="H884">
            <v>60</v>
          </cell>
          <cell r="I884">
            <v>430000000</v>
          </cell>
          <cell r="J884" t="str">
            <v>Кызылординская обл. г. Кызылорда, пгт. Тасбугет, ул. Амангельды 100</v>
          </cell>
          <cell r="K884" t="str">
            <v>Ноябрь, декабрь 2016</v>
          </cell>
          <cell r="L884" t="str">
            <v>Кызылординская обл., м/р "Акшабулак", склад "КГМ"</v>
          </cell>
          <cell r="M884" t="str">
            <v>DDP</v>
          </cell>
          <cell r="N884" t="str">
            <v>В течение 90 дней</v>
          </cell>
          <cell r="O884" t="str">
            <v>авансовый платеж-30%, оставшаяся часть в течении 30 рабочих дней с момента подписания акта приема-передачи поставленных товаров</v>
          </cell>
          <cell r="P884" t="str">
            <v>796</v>
          </cell>
          <cell r="Q884" t="str">
            <v>штука</v>
          </cell>
          <cell r="R884">
            <v>10</v>
          </cell>
          <cell r="S884">
            <v>23112</v>
          </cell>
          <cell r="T884">
            <v>0</v>
          </cell>
          <cell r="U884">
            <v>0</v>
          </cell>
          <cell r="V884" t="str">
            <v>ТПХ</v>
          </cell>
          <cell r="W884">
            <v>2017</v>
          </cell>
          <cell r="X884" t="str">
            <v>Исключен
(62-СЗ от 16.01.17)</v>
          </cell>
        </row>
        <row r="885">
          <cell r="A885" t="str">
            <v>577 Т</v>
          </cell>
          <cell r="B885" t="str">
            <v>ТОО СП "КазГерМунай"</v>
          </cell>
          <cell r="C885" t="str">
            <v>24.20.40.100.006.00.0796.000000000000</v>
          </cell>
          <cell r="D885" t="str">
            <v>Переходник</v>
          </cell>
          <cell r="E885" t="str">
            <v>фланцевый, стальной</v>
          </cell>
          <cell r="F885" t="str">
            <v>Переходник 219х325, ГОСТ 17378-01 Конц  8 мм</v>
          </cell>
          <cell r="G885" t="str">
            <v>ЦП</v>
          </cell>
          <cell r="H885">
            <v>60</v>
          </cell>
          <cell r="I885">
            <v>430000000</v>
          </cell>
          <cell r="J885" t="str">
            <v>Кызылординская обл. г. Кызылорда, пгт. Тасбугет, ул. Амангельды 100</v>
          </cell>
          <cell r="K885" t="str">
            <v>Ноябрь, декабрь 2016</v>
          </cell>
          <cell r="L885" t="str">
            <v>Кызылординская обл., м/р "Акшабулак", склад "КГМ"</v>
          </cell>
          <cell r="M885" t="str">
            <v>DDP</v>
          </cell>
          <cell r="N885" t="str">
            <v>В течение 90 дней</v>
          </cell>
          <cell r="O885" t="str">
            <v>авансовый платеж-30%, оставшаяся часть в течении 30 рабочих дней с момента подписания акта приема-передачи поставленных товаров</v>
          </cell>
          <cell r="P885" t="str">
            <v>796</v>
          </cell>
          <cell r="Q885" t="str">
            <v>штука</v>
          </cell>
          <cell r="R885">
            <v>10</v>
          </cell>
          <cell r="S885">
            <v>34668</v>
          </cell>
          <cell r="T885">
            <v>0</v>
          </cell>
          <cell r="U885">
            <v>0</v>
          </cell>
          <cell r="V885" t="str">
            <v>ТПХ</v>
          </cell>
          <cell r="W885">
            <v>2017</v>
          </cell>
          <cell r="X885" t="str">
            <v>Исключен
(62-СЗ от 16.01.17)</v>
          </cell>
        </row>
        <row r="886">
          <cell r="A886" t="str">
            <v>578 Т</v>
          </cell>
          <cell r="B886" t="str">
            <v>ТОО СП "КазГерМунай"</v>
          </cell>
          <cell r="C886" t="str">
            <v>24.45.24.310.001.02.0796.000000000000</v>
          </cell>
          <cell r="D886" t="str">
            <v>Тройник</v>
          </cell>
          <cell r="E886" t="str">
            <v>стальной, резьбовой</v>
          </cell>
          <cell r="F886" t="str">
            <v>Тройник  89х89х89х8мм</v>
          </cell>
          <cell r="G886" t="str">
            <v>ЦП</v>
          </cell>
          <cell r="H886">
            <v>60</v>
          </cell>
          <cell r="I886">
            <v>430000000</v>
          </cell>
          <cell r="J886" t="str">
            <v>Кызылординская обл. г. Кызылорда, пгт. Тасбугет, ул. Амангельды 100</v>
          </cell>
          <cell r="K886" t="str">
            <v>Ноябрь, декабрь 2016</v>
          </cell>
          <cell r="L886" t="str">
            <v>Кызылординская обл., м/р "Акшабулак", склад "КГМ"</v>
          </cell>
          <cell r="M886" t="str">
            <v>DDP</v>
          </cell>
          <cell r="N886" t="str">
            <v>В течение 90 дней</v>
          </cell>
          <cell r="O886" t="str">
            <v>авансовый платеж-30%, оставшаяся часть в течении 30 рабочих дней с момента подписания акта приема-передачи поставленных товаров</v>
          </cell>
          <cell r="P886" t="str">
            <v>796</v>
          </cell>
          <cell r="Q886" t="str">
            <v>штука</v>
          </cell>
          <cell r="R886">
            <v>5</v>
          </cell>
          <cell r="S886">
            <v>10031.25</v>
          </cell>
          <cell r="T886">
            <v>0</v>
          </cell>
          <cell r="U886">
            <v>0</v>
          </cell>
          <cell r="V886" t="str">
            <v>ТПХ</v>
          </cell>
          <cell r="W886">
            <v>2017</v>
          </cell>
          <cell r="X886" t="str">
            <v>Исключен
(62-СЗ от 16.01.17)</v>
          </cell>
        </row>
        <row r="887">
          <cell r="A887" t="str">
            <v>579 Т</v>
          </cell>
          <cell r="B887" t="str">
            <v>ТОО СП "КазГерМунай"</v>
          </cell>
          <cell r="C887" t="str">
            <v>24.45.24.310.001.02.0796.000000000000</v>
          </cell>
          <cell r="D887" t="str">
            <v>Тройник</v>
          </cell>
          <cell r="E887" t="str">
            <v>стальной, резьбовой</v>
          </cell>
          <cell r="F887" t="str">
            <v>Тройник  114х114х114х8мм</v>
          </cell>
          <cell r="G887" t="str">
            <v>ЦП</v>
          </cell>
          <cell r="H887">
            <v>60</v>
          </cell>
          <cell r="I887">
            <v>430000000</v>
          </cell>
          <cell r="J887" t="str">
            <v>Кызылординская обл. г. Кызылорда, пгт. Тасбугет, ул. Амангельды 100</v>
          </cell>
          <cell r="K887" t="str">
            <v>Ноябрь, декабрь 2016</v>
          </cell>
          <cell r="L887" t="str">
            <v>Кызылординская обл., м/р "Акшабулак", склад "КГМ"</v>
          </cell>
          <cell r="M887" t="str">
            <v>DDP</v>
          </cell>
          <cell r="N887" t="str">
            <v>В течение 90 дней</v>
          </cell>
          <cell r="O887" t="str">
            <v>авансовый платеж-30%, оставшаяся часть в течении 30 рабочих дней с момента подписания акта приема-передачи поставленных товаров</v>
          </cell>
          <cell r="P887" t="str">
            <v>796</v>
          </cell>
          <cell r="Q887" t="str">
            <v>штука</v>
          </cell>
          <cell r="R887">
            <v>5</v>
          </cell>
          <cell r="S887">
            <v>18151.790300000001</v>
          </cell>
          <cell r="T887">
            <v>0</v>
          </cell>
          <cell r="U887">
            <v>0</v>
          </cell>
          <cell r="V887" t="str">
            <v>ТПХ</v>
          </cell>
          <cell r="W887">
            <v>2017</v>
          </cell>
          <cell r="X887" t="str">
            <v>Исключен
(62-СЗ от 16.01.17)</v>
          </cell>
        </row>
        <row r="888">
          <cell r="A888" t="str">
            <v>580 Т</v>
          </cell>
          <cell r="B888" t="str">
            <v>ТОО СП "КазГерМунай"</v>
          </cell>
          <cell r="C888" t="str">
            <v>24.45.24.310.001.02.0796.000000000000</v>
          </cell>
          <cell r="D888" t="str">
            <v>Тройник</v>
          </cell>
          <cell r="E888" t="str">
            <v>стальной, резьбовой</v>
          </cell>
          <cell r="F888" t="str">
            <v>Тройник  159х159х159х8мм</v>
          </cell>
          <cell r="G888" t="str">
            <v>ЦП</v>
          </cell>
          <cell r="H888">
            <v>60</v>
          </cell>
          <cell r="I888">
            <v>430000000</v>
          </cell>
          <cell r="J888" t="str">
            <v>Кызылординская обл. г. Кызылорда, пгт. Тасбугет, ул. Амангельды 100</v>
          </cell>
          <cell r="K888" t="str">
            <v>Ноябрь, декабрь 2016</v>
          </cell>
          <cell r="L888" t="str">
            <v>Кызылординская обл., м/р "Акшабулак", склад "КГМ"</v>
          </cell>
          <cell r="M888" t="str">
            <v>DDP</v>
          </cell>
          <cell r="N888" t="str">
            <v>В течение 90 дней</v>
          </cell>
          <cell r="O888" t="str">
            <v>авансовый платеж-30%, оставшаяся часть в течении 30 рабочих дней с момента подписания акта приема-передачи поставленных товаров</v>
          </cell>
          <cell r="P888" t="str">
            <v>796</v>
          </cell>
          <cell r="Q888" t="str">
            <v>штука</v>
          </cell>
          <cell r="R888">
            <v>5</v>
          </cell>
          <cell r="S888">
            <v>26367.860200000003</v>
          </cell>
          <cell r="T888">
            <v>0</v>
          </cell>
          <cell r="U888">
            <v>0</v>
          </cell>
          <cell r="V888" t="str">
            <v>ТПХ</v>
          </cell>
          <cell r="W888">
            <v>2017</v>
          </cell>
          <cell r="X888" t="str">
            <v>Исключен
(62-СЗ от 16.01.17)</v>
          </cell>
        </row>
        <row r="889">
          <cell r="A889" t="str">
            <v>581 Т</v>
          </cell>
          <cell r="B889" t="str">
            <v>ТОО СП "КазГерМунай"</v>
          </cell>
          <cell r="C889" t="str">
            <v>24.45.24.310.001.02.0796.000000000000</v>
          </cell>
          <cell r="D889" t="str">
            <v>Тройник</v>
          </cell>
          <cell r="E889" t="str">
            <v>стальной, резьбовой</v>
          </cell>
          <cell r="F889" t="str">
            <v>Тройник  219х219х219х8мм</v>
          </cell>
          <cell r="G889" t="str">
            <v>ЦП</v>
          </cell>
          <cell r="H889">
            <v>60</v>
          </cell>
          <cell r="I889">
            <v>430000000</v>
          </cell>
          <cell r="J889" t="str">
            <v>Кызылординская обл. г. Кызылорда, пгт. Тасбугет, ул. Амангельды 100</v>
          </cell>
          <cell r="K889" t="str">
            <v>Ноябрь, декабрь 2016</v>
          </cell>
          <cell r="L889" t="str">
            <v>Кызылординская обл., м/р "Акшабулак", склад "КГМ"</v>
          </cell>
          <cell r="M889" t="str">
            <v>DDP</v>
          </cell>
          <cell r="N889" t="str">
            <v>В течение 90 дней</v>
          </cell>
          <cell r="O889" t="str">
            <v>авансовый платеж-30%, оставшаяся часть в течении 30 рабочих дней с момента подписания акта приема-передачи поставленных товаров</v>
          </cell>
          <cell r="P889" t="str">
            <v>796</v>
          </cell>
          <cell r="Q889" t="str">
            <v>штука</v>
          </cell>
          <cell r="R889">
            <v>5</v>
          </cell>
          <cell r="S889">
            <v>53022.330600000008</v>
          </cell>
          <cell r="T889">
            <v>0</v>
          </cell>
          <cell r="U889">
            <v>0</v>
          </cell>
          <cell r="V889" t="str">
            <v>ТПХ</v>
          </cell>
          <cell r="W889">
            <v>2017</v>
          </cell>
          <cell r="X889" t="str">
            <v>Исключен
(62-СЗ от 16.01.17)</v>
          </cell>
        </row>
        <row r="890">
          <cell r="A890" t="str">
            <v>582 Т</v>
          </cell>
          <cell r="B890" t="str">
            <v>ТОО СП "КазГерМунай"</v>
          </cell>
          <cell r="C890" t="str">
            <v>24.20.13.900.000.03.0006.000000000000</v>
          </cell>
          <cell r="D890" t="str">
            <v xml:space="preserve">Труба </v>
          </cell>
          <cell r="E890" t="str">
            <v>холодно и теплодеформированная, стальная, бесшовная, диаметр 25*2,5  , ГОСТ 8732-78</v>
          </cell>
          <cell r="F890" t="str">
            <v>Труба стальнаяØ 22х4мм  (стальная бесшовная)  ГОСТ 8732-78</v>
          </cell>
          <cell r="G890" t="str">
            <v>ОТП</v>
          </cell>
          <cell r="H890">
            <v>0</v>
          </cell>
          <cell r="I890">
            <v>430000000</v>
          </cell>
          <cell r="J890" t="str">
            <v>Кызылординская обл. г. Кызылорда, пгт. Тасбугет, ул. Амангельды 100</v>
          </cell>
          <cell r="K890" t="str">
            <v>Ноябрь, декабрь 2016</v>
          </cell>
          <cell r="L890" t="str">
            <v>Кызылординская обл., м/р "Акшабулак", склад "КГМ"</v>
          </cell>
          <cell r="M890" t="str">
            <v>DDP</v>
          </cell>
          <cell r="N890" t="str">
            <v>В течение 90 дней</v>
          </cell>
          <cell r="O890" t="str">
            <v>авансовый платеж-0%, оставшаяся часть в течении 30 рабочих дней с момента подписания акта приема-передачи поставленных товаров</v>
          </cell>
          <cell r="P890" t="str">
            <v>006</v>
          </cell>
          <cell r="Q890" t="str">
            <v>Метр</v>
          </cell>
          <cell r="R890">
            <v>50</v>
          </cell>
          <cell r="S890">
            <v>2700</v>
          </cell>
          <cell r="T890">
            <v>0</v>
          </cell>
          <cell r="U890">
            <v>0</v>
          </cell>
          <cell r="V890" t="str">
            <v>ТПХ</v>
          </cell>
          <cell r="W890">
            <v>2017</v>
          </cell>
        </row>
        <row r="891">
          <cell r="A891" t="str">
            <v>582-1 Т</v>
          </cell>
          <cell r="B891" t="str">
            <v>ТОО СП "КазГерМунай"</v>
          </cell>
          <cell r="C891" t="str">
            <v>24.20.13.900.000.03.0006.000000000000</v>
          </cell>
          <cell r="D891" t="str">
            <v xml:space="preserve">Труба </v>
          </cell>
          <cell r="E891" t="str">
            <v>холодно и теплодеформированная, стальная, бесшовная, диаметр 25*2,5  , ГОСТ 8732-78</v>
          </cell>
          <cell r="F891" t="str">
            <v>Труба стальнаяØ 22х4мм  (стальная бесшовная)  ГОСТ 8732-78</v>
          </cell>
          <cell r="G891" t="str">
            <v>ОТП</v>
          </cell>
          <cell r="H891">
            <v>0</v>
          </cell>
          <cell r="I891">
            <v>430000000</v>
          </cell>
          <cell r="J891" t="str">
            <v>Кызылординская обл. г. Кызылорда, пгт. Тасбугет, ул. Амангельды 100</v>
          </cell>
          <cell r="K891" t="str">
            <v>Май, июнь</v>
          </cell>
          <cell r="L891" t="str">
            <v>Кызылординская обл., м/р "Акшабулак", склад "КГМ"</v>
          </cell>
          <cell r="M891" t="str">
            <v>DDP</v>
          </cell>
          <cell r="N891" t="str">
            <v>В течение 90 дней</v>
          </cell>
          <cell r="O891" t="str">
            <v>авансовый платеж-0%, оставшаяся часть в течении 30 рабочих дней с момента подписания акта приема-передачи поставленных товаров</v>
          </cell>
          <cell r="P891" t="str">
            <v>006</v>
          </cell>
          <cell r="Q891" t="str">
            <v>Метр</v>
          </cell>
          <cell r="R891">
            <v>50</v>
          </cell>
          <cell r="S891">
            <v>2700</v>
          </cell>
          <cell r="T891">
            <v>135000</v>
          </cell>
          <cell r="U891">
            <v>151200</v>
          </cell>
          <cell r="W891">
            <v>2017</v>
          </cell>
          <cell r="X891" t="str">
            <v>11; 22;</v>
          </cell>
        </row>
        <row r="892">
          <cell r="A892" t="str">
            <v>583 Т</v>
          </cell>
          <cell r="B892" t="str">
            <v>ТОО СП "КазГерМунай"</v>
          </cell>
          <cell r="C892" t="str">
            <v>24.20.13.900.000.03.0006.000000000000</v>
          </cell>
          <cell r="D892" t="str">
            <v xml:space="preserve">Труба </v>
          </cell>
          <cell r="E892" t="str">
            <v>холодно и теплодеформированная, стальная, бесшовная, диаметр 25*2,5  , ГОСТ 8732-78</v>
          </cell>
          <cell r="F892" t="str">
            <v>Труба стальнаяØ 26,9х4мм  (стальная бесшовная)  ГОСТ 8732-78</v>
          </cell>
          <cell r="G892" t="str">
            <v>ОТП</v>
          </cell>
          <cell r="H892">
            <v>0</v>
          </cell>
          <cell r="I892">
            <v>430000000</v>
          </cell>
          <cell r="J892" t="str">
            <v>Кызылординская обл. г. Кызылорда, пгт. Тасбугет, ул. Амангельды 100</v>
          </cell>
          <cell r="K892" t="str">
            <v>Ноябрь, декабрь 2016</v>
          </cell>
          <cell r="L892" t="str">
            <v>Кызылординская обл., м/р "Акшабулак", склад "КГМ"</v>
          </cell>
          <cell r="M892" t="str">
            <v>DDP</v>
          </cell>
          <cell r="N892" t="str">
            <v>В течение 90 дней</v>
          </cell>
          <cell r="O892" t="str">
            <v>авансовый платеж-0%, оставшаяся часть в течении 30 рабочих дней с момента подписания акта приема-передачи поставленных товаров</v>
          </cell>
          <cell r="P892" t="str">
            <v>006</v>
          </cell>
          <cell r="Q892" t="str">
            <v>Метр</v>
          </cell>
          <cell r="R892">
            <v>50</v>
          </cell>
          <cell r="S892">
            <v>3177.9</v>
          </cell>
          <cell r="T892">
            <v>0</v>
          </cell>
          <cell r="U892">
            <v>0</v>
          </cell>
          <cell r="V892" t="str">
            <v>ТПХ</v>
          </cell>
          <cell r="W892">
            <v>2017</v>
          </cell>
        </row>
        <row r="893">
          <cell r="A893" t="str">
            <v>583-1 Т</v>
          </cell>
          <cell r="B893" t="str">
            <v>ТОО СП "КазГерМунай"</v>
          </cell>
          <cell r="C893" t="str">
            <v>24.20.13.900.000.03.0006.000000000000</v>
          </cell>
          <cell r="D893" t="str">
            <v xml:space="preserve">Труба </v>
          </cell>
          <cell r="E893" t="str">
            <v>холодно и теплодеформированная, стальная, бесшовная, диаметр 25*2,5  , ГОСТ 8732-78</v>
          </cell>
          <cell r="F893" t="str">
            <v>Труба стальная Ø26,9х4мм 
(стальная бесшовная)  ГОСТ 8732-78</v>
          </cell>
          <cell r="G893" t="str">
            <v>ОТП</v>
          </cell>
          <cell r="H893">
            <v>0</v>
          </cell>
          <cell r="I893">
            <v>430000000</v>
          </cell>
          <cell r="J893" t="str">
            <v>Кызылординская обл. г. Кызылорда, пгт. Тасбугет, ул. Амангельды 100</v>
          </cell>
          <cell r="K893" t="str">
            <v>Март, апрель</v>
          </cell>
          <cell r="L893" t="str">
            <v>Кызылординская обл., м/р "Акшабулак", склад "КГМ"</v>
          </cell>
          <cell r="M893" t="str">
            <v>DDP</v>
          </cell>
          <cell r="N893" t="str">
            <v>В течение 90 дней</v>
          </cell>
          <cell r="O893" t="str">
            <v>авансовый платеж-0%, оставшаяся часть в течении 30 рабочих дней с момента подписания акта приема-передачи поставленных товаров</v>
          </cell>
          <cell r="P893" t="str">
            <v>006</v>
          </cell>
          <cell r="Q893" t="str">
            <v>Метр</v>
          </cell>
          <cell r="R893">
            <v>5050</v>
          </cell>
          <cell r="S893">
            <v>2600</v>
          </cell>
          <cell r="T893">
            <v>0</v>
          </cell>
          <cell r="U893">
            <v>0</v>
          </cell>
          <cell r="W893">
            <v>2017</v>
          </cell>
          <cell r="X893" t="str">
            <v>11; 18; 19; 20; 21;</v>
          </cell>
        </row>
        <row r="894">
          <cell r="A894" t="str">
            <v>583-2 Т</v>
          </cell>
          <cell r="B894" t="str">
            <v>ТОО СП "КазГерМунай"</v>
          </cell>
          <cell r="C894" t="str">
            <v>24.20.13.900.000.03.0006.000000000000</v>
          </cell>
          <cell r="D894" t="str">
            <v xml:space="preserve">Труба </v>
          </cell>
          <cell r="E894" t="str">
            <v>холодно и теплодеформированная, стальная, бесшовная, диаметр 25*2,5  , ГОСТ 8732-78</v>
          </cell>
          <cell r="F894" t="str">
            <v>Труба стальная Ø26,9х4мм 
(стальная бесшовная)  ГОСТ 8732-78</v>
          </cell>
          <cell r="G894" t="str">
            <v>ОТП</v>
          </cell>
          <cell r="H894">
            <v>0</v>
          </cell>
          <cell r="I894">
            <v>430000000</v>
          </cell>
          <cell r="J894" t="str">
            <v>Кызылординская обл. г. Кызылорда, пгт. Тасбугет, ул. Амангельды 100</v>
          </cell>
          <cell r="K894" t="str">
            <v>Май, июнь</v>
          </cell>
          <cell r="L894" t="str">
            <v>Кызылординская обл., м/р "Акшабулак", склад "КГМ"</v>
          </cell>
          <cell r="M894" t="str">
            <v>DDP</v>
          </cell>
          <cell r="N894" t="str">
            <v>В течение 90 дней</v>
          </cell>
          <cell r="O894" t="str">
            <v>авансовый платеж-0%, оставшаяся часть в течении 30 рабочих дней с момента подписания акта приема-передачи поставленных товаров</v>
          </cell>
          <cell r="P894" t="str">
            <v>006</v>
          </cell>
          <cell r="Q894" t="str">
            <v>Метр</v>
          </cell>
          <cell r="R894">
            <v>5000</v>
          </cell>
          <cell r="S894">
            <v>2600</v>
          </cell>
          <cell r="T894">
            <v>13000000</v>
          </cell>
          <cell r="U894">
            <v>14560000.000000002</v>
          </cell>
          <cell r="W894">
            <v>2017</v>
          </cell>
          <cell r="X894" t="str">
            <v>11; 18; 20; 21;
(875-СЗ от 28.04.17)</v>
          </cell>
        </row>
        <row r="895">
          <cell r="A895" t="str">
            <v>584 Т</v>
          </cell>
          <cell r="B895" t="str">
            <v>ТОО СП "КазГерМунай"</v>
          </cell>
          <cell r="C895" t="str">
            <v>24.20.13.900.000.03.0006.000000000002</v>
          </cell>
          <cell r="D895" t="str">
            <v xml:space="preserve">Труба </v>
          </cell>
          <cell r="E895" t="str">
            <v>холодно и теплодеформированная, стальная, бесшовная, диаметр 57*3,5  , ГОСТ 8732-78</v>
          </cell>
          <cell r="F895" t="str">
            <v>Труба стальная Ø26,9х4мм 
(стальная бесшовная)  ГОСТ 8732-78</v>
          </cell>
          <cell r="G895" t="str">
            <v>ОТП</v>
          </cell>
          <cell r="H895">
            <v>0</v>
          </cell>
          <cell r="I895">
            <v>430000000</v>
          </cell>
          <cell r="J895" t="str">
            <v>Кызылординская обл. г. Кызылорда, пгт. Тасбугет, ул. Амангельды 100</v>
          </cell>
          <cell r="K895" t="str">
            <v>Ноябрь, декабрь 2016</v>
          </cell>
          <cell r="L895" t="str">
            <v>Кызылординская обл., м/р "Акшабулак", склад "КГМ"</v>
          </cell>
          <cell r="M895" t="str">
            <v>DDP</v>
          </cell>
          <cell r="N895" t="str">
            <v>В течение 90 дней</v>
          </cell>
          <cell r="O895" t="str">
            <v>авансовый платеж-0%, оставшаяся часть в течении 30 рабочих дней с момента подписания акта приема-передачи поставленных товаров</v>
          </cell>
          <cell r="P895" t="str">
            <v>006</v>
          </cell>
          <cell r="Q895" t="str">
            <v>Метр</v>
          </cell>
          <cell r="R895">
            <v>300</v>
          </cell>
          <cell r="S895">
            <v>3375</v>
          </cell>
          <cell r="T895">
            <v>0</v>
          </cell>
          <cell r="U895">
            <v>0</v>
          </cell>
          <cell r="W895">
            <v>2017</v>
          </cell>
          <cell r="X895" t="str">
            <v>Исключен;</v>
          </cell>
        </row>
        <row r="896">
          <cell r="A896" t="str">
            <v>585 Т</v>
          </cell>
          <cell r="B896" t="str">
            <v>ТОО СП "КазГерМунай"</v>
          </cell>
          <cell r="C896" t="str">
            <v>27.90.13.900.001.00.0166.000000000045</v>
          </cell>
          <cell r="D896" t="str">
            <v>Электрод</v>
          </cell>
          <cell r="E896" t="str">
            <v>Электроды Ø 4 мм</v>
          </cell>
          <cell r="F896" t="str">
            <v>Электроды Ø 4 мм</v>
          </cell>
          <cell r="G896" t="str">
            <v>ОИ</v>
          </cell>
          <cell r="H896">
            <v>0</v>
          </cell>
          <cell r="I896">
            <v>430000000</v>
          </cell>
          <cell r="J896" t="str">
            <v>Кызылординская обл. г. Кызылорда, пгт. Тасбугет, ул. Амангельды 100</v>
          </cell>
          <cell r="K896" t="str">
            <v>Ноябрь, декабрь 2016</v>
          </cell>
          <cell r="L896" t="str">
            <v>Кызылординская обл., м/р "Акшабулак", склад "КГМ"</v>
          </cell>
          <cell r="M896" t="str">
            <v>DDP</v>
          </cell>
          <cell r="N896" t="str">
            <v>В течение 90 дней</v>
          </cell>
          <cell r="O896" t="str">
            <v>авансовый платеж-0%, оставшаяся часть в течении 30 рабочих дней с момента подписания акта приема-передачи поставленных товаров</v>
          </cell>
          <cell r="P896">
            <v>166</v>
          </cell>
          <cell r="Q896" t="str">
            <v>Килограмм</v>
          </cell>
          <cell r="R896">
            <v>300</v>
          </cell>
          <cell r="S896">
            <v>551.21050000000002</v>
          </cell>
          <cell r="T896">
            <v>165363.15</v>
          </cell>
          <cell r="U896">
            <v>185206.728</v>
          </cell>
          <cell r="W896">
            <v>2017</v>
          </cell>
        </row>
        <row r="897">
          <cell r="A897" t="str">
            <v>586 Т</v>
          </cell>
          <cell r="B897" t="str">
            <v>ТОО СП "КазГерМунай"</v>
          </cell>
          <cell r="C897" t="str">
            <v>27.90.32.000.017.00.0796.000000000000</v>
          </cell>
          <cell r="D897" t="str">
            <v>Держатель наконечника</v>
          </cell>
          <cell r="E897" t="str">
            <v>для сварочного оборудования</v>
          </cell>
          <cell r="F897" t="str">
            <v>Держак для сварки</v>
          </cell>
          <cell r="G897" t="str">
            <v>ОИ</v>
          </cell>
          <cell r="H897">
            <v>0</v>
          </cell>
          <cell r="I897">
            <v>430000000</v>
          </cell>
          <cell r="J897" t="str">
            <v>Кызылординская обл. г. Кызылорда, пгт. Тасбугет, ул. Амангельды 100</v>
          </cell>
          <cell r="K897" t="str">
            <v>Ноябрь, декабрь 2016</v>
          </cell>
          <cell r="L897" t="str">
            <v>Кызылординская обл., м/р "Акшабулак", склад "КГМ"</v>
          </cell>
          <cell r="M897" t="str">
            <v>DDP</v>
          </cell>
          <cell r="N897" t="str">
            <v>В течение 90 дней</v>
          </cell>
          <cell r="O897" t="str">
            <v>авансовый платеж-0%, оставшаяся часть в течении 30 рабочих дней с момента подписания акта приема-передачи поставленных товаров</v>
          </cell>
          <cell r="P897" t="str">
            <v>796</v>
          </cell>
          <cell r="Q897" t="str">
            <v>штука</v>
          </cell>
          <cell r="R897">
            <v>7</v>
          </cell>
          <cell r="S897">
            <v>3213.21</v>
          </cell>
          <cell r="T897">
            <v>22492.47</v>
          </cell>
          <cell r="U897">
            <v>25191.566400000003</v>
          </cell>
          <cell r="W897">
            <v>2017</v>
          </cell>
        </row>
        <row r="898">
          <cell r="A898" t="str">
            <v>587 Т</v>
          </cell>
          <cell r="B898" t="str">
            <v>ТОО СП "КазГерМунай"</v>
          </cell>
          <cell r="C898" t="str">
            <v>25.73.30.850.000.00.0796.000000000002</v>
          </cell>
          <cell r="D898" t="str">
            <v>Зажим</v>
          </cell>
          <cell r="E898" t="str">
            <v>размер 39 мм, с изоляционным колпачком</v>
          </cell>
          <cell r="F898" t="str">
            <v>Зажим пружинный для сварочного кабеля (масса)</v>
          </cell>
          <cell r="G898" t="str">
            <v>ОИ</v>
          </cell>
          <cell r="H898">
            <v>0</v>
          </cell>
          <cell r="I898">
            <v>430000000</v>
          </cell>
          <cell r="J898" t="str">
            <v>Кызылординская обл. г. Кызылорда, пгт. Тасбугет, ул. Амангельды 100</v>
          </cell>
          <cell r="K898" t="str">
            <v>Ноябрь, декабрь 2016</v>
          </cell>
          <cell r="L898" t="str">
            <v>Кызылординская обл., м/р "Акшабулак", склад "КГМ"</v>
          </cell>
          <cell r="M898" t="str">
            <v>DDP</v>
          </cell>
          <cell r="N898" t="str">
            <v>В течение 90 дней</v>
          </cell>
          <cell r="O898" t="str">
            <v>авансовый платеж-0%, оставшаяся часть в течении 30 рабочих дней с момента подписания акта приема-передачи поставленных товаров</v>
          </cell>
          <cell r="P898" t="str">
            <v>796</v>
          </cell>
          <cell r="Q898" t="str">
            <v>штука</v>
          </cell>
          <cell r="R898">
            <v>7</v>
          </cell>
          <cell r="S898">
            <v>28890</v>
          </cell>
          <cell r="T898">
            <v>202230</v>
          </cell>
          <cell r="U898">
            <v>226497.60000000003</v>
          </cell>
          <cell r="W898">
            <v>2017</v>
          </cell>
        </row>
        <row r="899">
          <cell r="A899" t="str">
            <v>588 Т</v>
          </cell>
          <cell r="B899" t="str">
            <v>ТОО СП "КазГерМунай"</v>
          </cell>
          <cell r="C899" t="str">
            <v>23.91.11.600.006.00.0796.000000000000</v>
          </cell>
          <cell r="D899" t="str">
            <v>Диск</v>
          </cell>
          <cell r="E899" t="str">
            <v>шлифовальный, в форме круга</v>
          </cell>
          <cell r="F899" t="str">
            <v>Круг отрезной 230х2,5мм</v>
          </cell>
          <cell r="G899" t="str">
            <v>ОИ</v>
          </cell>
          <cell r="H899">
            <v>0</v>
          </cell>
          <cell r="I899">
            <v>430000000</v>
          </cell>
          <cell r="J899" t="str">
            <v>Кызылординская обл. г. Кызылорда, пгт. Тасбугет, ул. Амангельды 100</v>
          </cell>
          <cell r="K899" t="str">
            <v>Ноябрь, декабрь 2016</v>
          </cell>
          <cell r="L899" t="str">
            <v>Кызылординская обл., м/р "Акшабулак", склад "КГМ"</v>
          </cell>
          <cell r="M899" t="str">
            <v>DDP</v>
          </cell>
          <cell r="N899" t="str">
            <v>В течение 90 дней</v>
          </cell>
          <cell r="O899" t="str">
            <v>авансовый платеж-0%, оставшаяся часть в течении 30 рабочих дней с момента подписания акта приема-передачи поставленных товаров</v>
          </cell>
          <cell r="P899" t="str">
            <v>796</v>
          </cell>
          <cell r="Q899" t="str">
            <v>штука</v>
          </cell>
          <cell r="R899">
            <v>500</v>
          </cell>
          <cell r="S899">
            <v>963</v>
          </cell>
          <cell r="T899">
            <v>481500</v>
          </cell>
          <cell r="U899">
            <v>539280</v>
          </cell>
          <cell r="W899">
            <v>2017</v>
          </cell>
        </row>
        <row r="900">
          <cell r="A900" t="str">
            <v>589 Т</v>
          </cell>
          <cell r="B900" t="str">
            <v>ТОО СП "КазГерМунай"</v>
          </cell>
          <cell r="C900" t="str">
            <v>25.94.11.900.000.01.0796.000000000001</v>
          </cell>
          <cell r="D900" t="str">
            <v>Саморез</v>
          </cell>
          <cell r="E900" t="str">
            <v>оцинкованный, с полупотайной головкой</v>
          </cell>
          <cell r="F900" t="str">
            <v>Саморезы по металлу головка крестовая, с мелкой резьбой, длина 10 мм</v>
          </cell>
          <cell r="G900" t="str">
            <v>ОИ</v>
          </cell>
          <cell r="H900">
            <v>0</v>
          </cell>
          <cell r="I900">
            <v>430000000</v>
          </cell>
          <cell r="J900" t="str">
            <v>Кызылординская обл. г. Кызылорда, пгт. Тасбугет, ул. Амангельды 100</v>
          </cell>
          <cell r="K900" t="str">
            <v>Ноябрь, декабрь 2016</v>
          </cell>
          <cell r="L900" t="str">
            <v>Кызылординская обл., м/р "Акшабулак", склад "КГМ"</v>
          </cell>
          <cell r="M900" t="str">
            <v>DDP</v>
          </cell>
          <cell r="N900" t="str">
            <v>В течение 90 дней</v>
          </cell>
          <cell r="O900" t="str">
            <v>авансовый платеж-0%, оставшаяся часть в течении 30 рабочих дней с момента подписания акта приема-передачи поставленных товаров</v>
          </cell>
          <cell r="P900" t="str">
            <v>796</v>
          </cell>
          <cell r="Q900" t="str">
            <v>штука</v>
          </cell>
          <cell r="R900">
            <v>3000</v>
          </cell>
          <cell r="S900">
            <v>44.940000000000005</v>
          </cell>
          <cell r="T900">
            <v>134820</v>
          </cell>
          <cell r="U900">
            <v>150998.40000000002</v>
          </cell>
          <cell r="W900">
            <v>2017</v>
          </cell>
        </row>
        <row r="901">
          <cell r="A901" t="str">
            <v>590 Т</v>
          </cell>
          <cell r="B901" t="str">
            <v>ТОО СП "КазГерМунай"</v>
          </cell>
          <cell r="C901" t="str">
            <v>32.99.15.500.000.00.0796.000000000002</v>
          </cell>
          <cell r="D901" t="str">
            <v>Мелок</v>
          </cell>
          <cell r="E901" t="str">
            <v>для сварщика, тальковый, длина 100 мм, сечение 10 мм</v>
          </cell>
          <cell r="F901" t="str">
            <v>Мел Для нанесения разметки по металлу</v>
          </cell>
          <cell r="G901" t="str">
            <v>ОИ</v>
          </cell>
          <cell r="H901">
            <v>0</v>
          </cell>
          <cell r="I901">
            <v>430000000</v>
          </cell>
          <cell r="J901" t="str">
            <v>Кызылординская обл. г. Кызылорда, пгт. Тасбугет, ул. Амангельды 100</v>
          </cell>
          <cell r="K901" t="str">
            <v>Ноябрь, декабрь 2016</v>
          </cell>
          <cell r="L901" t="str">
            <v>Кызылординская обл., м/р "Акшабулак", склад "КГМ"</v>
          </cell>
          <cell r="M901" t="str">
            <v>DDP</v>
          </cell>
          <cell r="N901" t="str">
            <v>В течение 90 дней</v>
          </cell>
          <cell r="O901" t="str">
            <v>авансовый платеж-0%, оставшаяся часть в течении 30 рабочих дней с момента подписания акта приема-передачи поставленных товаров</v>
          </cell>
          <cell r="P901" t="str">
            <v>796</v>
          </cell>
          <cell r="Q901" t="str">
            <v>штука</v>
          </cell>
          <cell r="R901">
            <v>50</v>
          </cell>
          <cell r="S901">
            <v>144.45000000000002</v>
          </cell>
          <cell r="T901">
            <v>7222.5000000000009</v>
          </cell>
          <cell r="U901">
            <v>8089.2000000000016</v>
          </cell>
          <cell r="W901">
            <v>2017</v>
          </cell>
        </row>
        <row r="902">
          <cell r="A902" t="str">
            <v>591 Т</v>
          </cell>
          <cell r="B902" t="str">
            <v>ТОО СП "КазГерМунай"</v>
          </cell>
          <cell r="C902" t="str">
            <v>28.15.26.900.002.00.0796.000000000000</v>
          </cell>
          <cell r="D902" t="str">
            <v xml:space="preserve"> соединение </v>
          </cell>
          <cell r="E902" t="str">
            <v xml:space="preserve"> шарнирное, для гидравлических трубок высокого давления 1000 бар, для сборки линии гидроуправления превентора</v>
          </cell>
          <cell r="F902" t="str">
            <v>Шарнирное соединение в комплекте (к насосу NETZSCH NM125SY06S36Z) Серийный номер 473887</v>
          </cell>
          <cell r="G902" t="str">
            <v>ОТП</v>
          </cell>
          <cell r="H902">
            <v>0</v>
          </cell>
          <cell r="I902">
            <v>430000000</v>
          </cell>
          <cell r="J902" t="str">
            <v>Кызылординская обл. г. Кызылорда, пгт. Тасбугет, ул. Амангельды 100</v>
          </cell>
          <cell r="K902" t="str">
            <v>Ноябрь, декабрь 2016</v>
          </cell>
          <cell r="L902" t="str">
            <v>Кызылординская обл., м/р "Акшабулак", склад "КГМ"</v>
          </cell>
          <cell r="M902" t="str">
            <v>DDP</v>
          </cell>
          <cell r="N902" t="str">
            <v>В течение 90 дней</v>
          </cell>
          <cell r="O902" t="str">
            <v>авансовый платеж-0%, оставшаяся часть в течении 30 рабочих дней с момента подписания акта приема-передачи поставленных товаров</v>
          </cell>
          <cell r="P902" t="str">
            <v>796</v>
          </cell>
          <cell r="Q902" t="str">
            <v>штука</v>
          </cell>
          <cell r="R902">
            <v>2</v>
          </cell>
          <cell r="S902">
            <v>6987186.6700000009</v>
          </cell>
          <cell r="T902">
            <v>0</v>
          </cell>
          <cell r="U902">
            <v>0</v>
          </cell>
          <cell r="W902">
            <v>2017</v>
          </cell>
        </row>
        <row r="903">
          <cell r="A903" t="str">
            <v>591-1 Т</v>
          </cell>
          <cell r="B903" t="str">
            <v>ТОО СП "КазГерМунай"</v>
          </cell>
          <cell r="C903" t="str">
            <v>28.15.26.900.002.00.0796.000000000000</v>
          </cell>
          <cell r="D903" t="str">
            <v xml:space="preserve"> соединение </v>
          </cell>
          <cell r="E903" t="str">
            <v xml:space="preserve"> шарнирное, для гидравлических трубок высокого давления 1000 бар, для сборки линии гидроуправления превентора</v>
          </cell>
          <cell r="F903" t="str">
            <v>Шарнирное соединение в комплекте (к насосу NETZSCH NM125SY06S36Z) Серийный номер 473887</v>
          </cell>
          <cell r="G903" t="str">
            <v>ОТП</v>
          </cell>
          <cell r="H903">
            <v>0</v>
          </cell>
          <cell r="I903">
            <v>430000000</v>
          </cell>
          <cell r="J903" t="str">
            <v>Кызылординская обл. г. Кызылорда, пгт. Тасбугет, ул. Амангельды 100</v>
          </cell>
          <cell r="K903" t="str">
            <v>май,июль</v>
          </cell>
          <cell r="L903" t="str">
            <v>Кызылординская обл., м/р "Акшабулак", склад "КГМ"</v>
          </cell>
          <cell r="M903" t="str">
            <v>DDP</v>
          </cell>
          <cell r="N903" t="str">
            <v>В течение 90 дней</v>
          </cell>
          <cell r="O903" t="str">
            <v>авансовый платеж-0%, оставшаяся часть в течении 30 рабочих дней с момента подписания акта приема-передачи поставленных товаров</v>
          </cell>
          <cell r="P903" t="str">
            <v>796</v>
          </cell>
          <cell r="Q903" t="str">
            <v>штука</v>
          </cell>
          <cell r="R903">
            <v>2</v>
          </cell>
          <cell r="S903">
            <v>6987186.6700000009</v>
          </cell>
          <cell r="T903">
            <v>13974373.340000002</v>
          </cell>
          <cell r="U903">
            <v>15651298.140800003</v>
          </cell>
          <cell r="W903">
            <v>2017</v>
          </cell>
        </row>
        <row r="904">
          <cell r="A904" t="str">
            <v>592 Т</v>
          </cell>
          <cell r="B904" t="str">
            <v>ТОО СП "КазГерМунай"</v>
          </cell>
          <cell r="C904" t="str">
            <v>23.19.23.300.018.02.0796.000000000003</v>
          </cell>
          <cell r="D904" t="str">
            <v>Цилиндр</v>
          </cell>
          <cell r="E904" t="str">
            <v>с носиком и пластиковым основанием  ГОСТ 1770-74, вместимость 50 мл</v>
          </cell>
          <cell r="F904" t="str">
            <v>Цилиндрколба мерная 1000 мл. для учета расхода химреагена. (ГОСТ 1770-74, 3-50-2)</v>
          </cell>
          <cell r="G904" t="str">
            <v>ЦП</v>
          </cell>
          <cell r="H904">
            <v>0</v>
          </cell>
          <cell r="I904">
            <v>430000000</v>
          </cell>
          <cell r="J904" t="str">
            <v>Кызылординская обл. г. Кызылорда, пгт. Тасбугет, ул. Амангельды 100</v>
          </cell>
          <cell r="K904" t="str">
            <v>Ноябрь, декабрь 2016</v>
          </cell>
          <cell r="L904" t="str">
            <v>Кызылординская обл., м/р "Акшабулак", склад "КГМ"</v>
          </cell>
          <cell r="M904" t="str">
            <v>DDP</v>
          </cell>
          <cell r="N904" t="str">
            <v>В течение 90 дней</v>
          </cell>
          <cell r="O904" t="str">
            <v>авансовый платеж-0%, оставшаяся часть в течении 30 рабочих дней с момента подписания акта приема-передачи поставленных товаров</v>
          </cell>
          <cell r="P904" t="str">
            <v>796</v>
          </cell>
          <cell r="Q904" t="str">
            <v>штука</v>
          </cell>
          <cell r="R904">
            <v>5</v>
          </cell>
          <cell r="S904">
            <v>28167.75</v>
          </cell>
          <cell r="T904">
            <v>140838.75</v>
          </cell>
          <cell r="U904">
            <v>157739.40000000002</v>
          </cell>
          <cell r="W904">
            <v>2017</v>
          </cell>
        </row>
        <row r="905">
          <cell r="A905" t="str">
            <v>593 Т</v>
          </cell>
          <cell r="B905" t="str">
            <v>ТОО СП "КазГерМунай"</v>
          </cell>
          <cell r="C905" t="str">
            <v>19.20.29.550.000.00.0112.000000000004</v>
          </cell>
          <cell r="D905" t="str">
            <v>Масло</v>
          </cell>
          <cell r="E905" t="str">
            <v>трансмиссионное, марка ТМ-2-34</v>
          </cell>
          <cell r="F905" t="str">
            <v>Масло редуктора Станка качалки. Редукторное масло. Класс вязкости ISO - 150,220; Плотность при 15°C - 890; Кинематическая вязкость при 40°C- 150,220; Кинематическая вязкость при 100°C - 14.5 - 18.7; Индекс вязкости -&gt;95; Температура застывания - -18°C; Температура вспышки в открытом в тигле- 223 225 °С; Коррозия на медной
пластинке - 1b.</v>
          </cell>
          <cell r="G905" t="str">
            <v>ОТП</v>
          </cell>
          <cell r="H905">
            <v>0</v>
          </cell>
          <cell r="I905">
            <v>430000000</v>
          </cell>
          <cell r="J905" t="str">
            <v>Кызылординская обл. г. Кызылорда, пгт. Тасбугет, ул. Амангельды 100</v>
          </cell>
          <cell r="K905" t="str">
            <v>Ноябрь, декабрь 2016</v>
          </cell>
          <cell r="L905" t="str">
            <v>Кызылординская обл., м/р "Акшабулак", склад "КГМ"</v>
          </cell>
          <cell r="M905" t="str">
            <v>DDP</v>
          </cell>
          <cell r="N905" t="str">
            <v>В течение 90 дней</v>
          </cell>
          <cell r="O905" t="str">
            <v>авансовый платеж-0%, оставшаяся часть в течении 30 рабочих дней с момента подписания акта приема-передачи поставленных товаров</v>
          </cell>
          <cell r="P905">
            <v>112</v>
          </cell>
          <cell r="Q905" t="str">
            <v>Литр</v>
          </cell>
          <cell r="R905">
            <v>3300</v>
          </cell>
          <cell r="S905">
            <v>2728.5</v>
          </cell>
          <cell r="T905">
            <v>0</v>
          </cell>
          <cell r="U905">
            <v>0</v>
          </cell>
          <cell r="W905">
            <v>2017</v>
          </cell>
        </row>
        <row r="906">
          <cell r="A906" t="str">
            <v>593-1 Т</v>
          </cell>
          <cell r="B906" t="str">
            <v>ТОО СП "КазГерМунай"</v>
          </cell>
          <cell r="C906" t="str">
            <v>19.20.29.550.000.00.0112.000000000004</v>
          </cell>
          <cell r="D906" t="str">
            <v>Масло</v>
          </cell>
          <cell r="E906" t="str">
            <v>трансмиссионное, марка ТМ-2-34</v>
          </cell>
          <cell r="F906" t="str">
            <v>Масло редуктора Станка качалки. Редукторное масло. Класс вязкости ISO - 150,220; Плотность при 15°C - 890; Кинематическая вязкость при 40°C- 150,220; Кинематическая вязкость при 100°C - 14.5 - 18.7; Индекс вязкости -&gt;95; Температура застывания - -18°C; Температура вспышки в открытом в тигле- 223 225 °С; Коррозия на медной
пластинке - 1b.</v>
          </cell>
          <cell r="G906" t="str">
            <v>ОТП</v>
          </cell>
          <cell r="H906">
            <v>0</v>
          </cell>
          <cell r="I906">
            <v>430000000</v>
          </cell>
          <cell r="J906" t="str">
            <v>Кызылординская обл. г. Кызылорда, пгт. Тасбугет, ул. Амангельды 100</v>
          </cell>
          <cell r="K906" t="str">
            <v>Январь, Февраль</v>
          </cell>
          <cell r="L906" t="str">
            <v>Кызылординская обл., м/р "Акшабулак", склад "КГМ"</v>
          </cell>
          <cell r="M906" t="str">
            <v>DDP</v>
          </cell>
          <cell r="N906" t="str">
            <v>В течение 90 дней</v>
          </cell>
          <cell r="O906" t="str">
            <v>авансовый платеж-0%, оставшаяся часть в течении 30 рабочих дней с момента подписания акта приема-передачи поставленных товаров</v>
          </cell>
          <cell r="P906">
            <v>112</v>
          </cell>
          <cell r="Q906" t="str">
            <v>Литр</v>
          </cell>
          <cell r="R906">
            <v>3300</v>
          </cell>
          <cell r="S906">
            <v>2728.5</v>
          </cell>
          <cell r="T906">
            <v>9004050</v>
          </cell>
          <cell r="U906">
            <v>10084536.000000002</v>
          </cell>
          <cell r="W906">
            <v>2017</v>
          </cell>
          <cell r="X906" t="str">
            <v>11;</v>
          </cell>
        </row>
        <row r="907">
          <cell r="A907" t="str">
            <v>594 Т</v>
          </cell>
          <cell r="B907" t="str">
            <v>ТОО СП "КазГерМунай"</v>
          </cell>
          <cell r="C907" t="str">
            <v>28.13.14.900.002.02.0839.000000000000</v>
          </cell>
          <cell r="D907" t="str">
            <v>Насос</v>
          </cell>
          <cell r="E907" t="str">
            <v>центробежный, тип УЭЦН-250, секционный, вихревой, в комплекте 15 предметов</v>
          </cell>
          <cell r="F907" t="str">
            <v>УЭЦН-250-1600 С бронированным кабелем</v>
          </cell>
          <cell r="G907" t="str">
            <v>ОТП</v>
          </cell>
          <cell r="H907">
            <v>60</v>
          </cell>
          <cell r="I907">
            <v>430000000</v>
          </cell>
          <cell r="J907" t="str">
            <v>Кызылординская обл. г. Кызылорда, пгт. Тасбугет, ул. Амангельды 100</v>
          </cell>
          <cell r="K907" t="str">
            <v>Ноябрь, декабрь 2016</v>
          </cell>
          <cell r="L907" t="str">
            <v>Кызылординская обл., м/р "Акшабулак", склад "КГМ"</v>
          </cell>
          <cell r="M907" t="str">
            <v>DDP</v>
          </cell>
          <cell r="N907" t="str">
            <v>В течение 90 дней</v>
          </cell>
          <cell r="O907" t="str">
            <v>авансовый платеж-30%, оставшаяся часть в течении 30 рабочих дней с момента подписания акта приема-передачи поставленных товаров</v>
          </cell>
          <cell r="P907" t="str">
            <v>839</v>
          </cell>
          <cell r="Q907" t="str">
            <v>Комплект</v>
          </cell>
          <cell r="R907">
            <v>4</v>
          </cell>
          <cell r="S907">
            <v>17907850.630000003</v>
          </cell>
          <cell r="T907">
            <v>0</v>
          </cell>
          <cell r="U907">
            <v>0</v>
          </cell>
          <cell r="V907" t="str">
            <v>ТПХ</v>
          </cell>
          <cell r="W907">
            <v>2017</v>
          </cell>
        </row>
        <row r="908">
          <cell r="A908" t="str">
            <v>594-1 Т</v>
          </cell>
          <cell r="B908" t="str">
            <v>ТОО СП "КазГерМунай"</v>
          </cell>
          <cell r="C908" t="str">
            <v>28.13.14.900.002.02.0839.000000000000</v>
          </cell>
          <cell r="D908" t="str">
            <v>Насос</v>
          </cell>
          <cell r="E908" t="str">
            <v>центробежный, тип УЭЦН-250, секционный, вихревой, в комплекте 15 предметов</v>
          </cell>
          <cell r="F908" t="str">
            <v>УЭЦН-250-1600 С бронированным кабелем</v>
          </cell>
          <cell r="G908" t="str">
            <v>ОТП</v>
          </cell>
          <cell r="H908">
            <v>60</v>
          </cell>
          <cell r="I908">
            <v>430000000</v>
          </cell>
          <cell r="J908" t="str">
            <v>Кызылординская обл. г. Кызылорда, пгт. Тасбугет, ул. Амангельды 100</v>
          </cell>
          <cell r="K908" t="str">
            <v>Январь, Февраль</v>
          </cell>
          <cell r="L908" t="str">
            <v>Кызылординская обл., м/р "Акшабулак", склад "КГМ"</v>
          </cell>
          <cell r="M908" t="str">
            <v>DDP</v>
          </cell>
          <cell r="N908" t="str">
            <v>В течение 90 дней</v>
          </cell>
          <cell r="O908" t="str">
            <v>авансовый платеж-30%, оставшаяся часть в течении 30 рабочих дней с момента подписания акта приема-передачи поставленных товаров</v>
          </cell>
          <cell r="P908" t="str">
            <v>839</v>
          </cell>
          <cell r="Q908" t="str">
            <v>Комплект</v>
          </cell>
          <cell r="R908">
            <v>4</v>
          </cell>
          <cell r="S908">
            <v>17907850.630000003</v>
          </cell>
          <cell r="T908">
            <v>0</v>
          </cell>
          <cell r="U908">
            <v>0</v>
          </cell>
          <cell r="V908" t="str">
            <v>ТПХ</v>
          </cell>
          <cell r="W908">
            <v>2017</v>
          </cell>
          <cell r="X908" t="str">
            <v>Исключен на осн. 391-СЗ от 20.02.17г.</v>
          </cell>
        </row>
        <row r="909">
          <cell r="A909" t="str">
            <v>595 Т</v>
          </cell>
          <cell r="B909" t="str">
            <v>ТОО СП "КазГерМунай"</v>
          </cell>
          <cell r="C909" t="str">
            <v>26.20.40.000.136.00.0796.000000000000</v>
          </cell>
          <cell r="D909" t="str">
            <v>Картридж тонерный</v>
          </cell>
          <cell r="E909" t="str">
            <v>черный</v>
          </cell>
          <cell r="F909" t="str">
            <v>Картридж чёрный чернильный НР 10 С4844А (HP DJ 500)</v>
          </cell>
          <cell r="G909" t="str">
            <v>ОТП</v>
          </cell>
          <cell r="H909">
            <v>0</v>
          </cell>
          <cell r="I909">
            <v>430000000</v>
          </cell>
          <cell r="J909" t="str">
            <v>Кызылординская обл. г. Кызылорда, пгт. Тасбугет, ул. Амангельды 100</v>
          </cell>
          <cell r="K909" t="str">
            <v>Ноябрь, декабрь 2016</v>
          </cell>
          <cell r="L909" t="str">
            <v>РК, г. Кызылорда, склад ГУ "КГМ"</v>
          </cell>
          <cell r="M909" t="str">
            <v>DDP</v>
          </cell>
          <cell r="N909" t="str">
            <v>В течение 90 дней</v>
          </cell>
          <cell r="O909" t="str">
            <v>авансовый платеж-0%, оставшаяся часть в течении 30 рабочих дней с момента подписания акта приема-передачи поставленных товаров</v>
          </cell>
          <cell r="P909" t="str">
            <v>796</v>
          </cell>
          <cell r="Q909" t="str">
            <v>штука</v>
          </cell>
          <cell r="R909">
            <v>5</v>
          </cell>
          <cell r="S909">
            <v>44000</v>
          </cell>
          <cell r="T909">
            <v>0</v>
          </cell>
          <cell r="U909">
            <v>0</v>
          </cell>
          <cell r="W909">
            <v>2017</v>
          </cell>
        </row>
        <row r="910">
          <cell r="A910" t="str">
            <v>595-1 Т</v>
          </cell>
          <cell r="B910" t="str">
            <v>ТОО СП "КазГерМунай"</v>
          </cell>
          <cell r="C910" t="str">
            <v>26.20.40.000.136.00.0796.000000000000</v>
          </cell>
          <cell r="D910" t="str">
            <v>Картридж тонерный</v>
          </cell>
          <cell r="E910" t="str">
            <v>черный</v>
          </cell>
          <cell r="F910" t="str">
            <v>Картридж чёрный чернильный НР 10 С4844А (HP DJ 500)</v>
          </cell>
          <cell r="G910" t="str">
            <v>ОТП</v>
          </cell>
          <cell r="H910">
            <v>0</v>
          </cell>
          <cell r="I910">
            <v>430000000</v>
          </cell>
          <cell r="J910" t="str">
            <v>Кызылординская обл. г. Кызылорда, пгт. Тасбугет, ул. Амангельды 100</v>
          </cell>
          <cell r="K910" t="str">
            <v>Апрель, май</v>
          </cell>
          <cell r="L910" t="str">
            <v>РК, г. Кызылорда, склад ГУ "КГМ"</v>
          </cell>
          <cell r="M910" t="str">
            <v>DDP</v>
          </cell>
          <cell r="N910" t="str">
            <v>В течение 90 дней</v>
          </cell>
          <cell r="O910" t="str">
            <v>авансовый платеж-0%, оставшаяся часть в течении 30 рабочих дней с момента подписания акта приема-передачи поставленных товаров</v>
          </cell>
          <cell r="P910" t="str">
            <v>796</v>
          </cell>
          <cell r="Q910" t="str">
            <v>штука</v>
          </cell>
          <cell r="R910">
            <v>5</v>
          </cell>
          <cell r="S910">
            <v>44000</v>
          </cell>
          <cell r="T910">
            <v>220000</v>
          </cell>
          <cell r="U910">
            <v>246400.00000000003</v>
          </cell>
          <cell r="W910">
            <v>2017</v>
          </cell>
          <cell r="X910" t="str">
            <v>11;</v>
          </cell>
        </row>
        <row r="911">
          <cell r="A911" t="str">
            <v>596 Т</v>
          </cell>
          <cell r="B911" t="str">
            <v>ТОО СП "КазГерМунай"</v>
          </cell>
          <cell r="C911" t="str">
            <v>26.20.40.000.136.00.0796.000000000000</v>
          </cell>
          <cell r="D911" t="str">
            <v>Картридж тонерный</v>
          </cell>
          <cell r="E911" t="str">
            <v>черный</v>
          </cell>
          <cell r="F911" t="str">
            <v>Картридж жёлтый чернильный HP 82 69 мл C4913A (HP DJ 500)</v>
          </cell>
          <cell r="G911" t="str">
            <v>ОТП</v>
          </cell>
          <cell r="H911">
            <v>0</v>
          </cell>
          <cell r="I911">
            <v>430000000</v>
          </cell>
          <cell r="J911" t="str">
            <v>Кызылординская обл. г. Кызылорда, пгт. Тасбугет, ул. Амангельды 100</v>
          </cell>
          <cell r="K911" t="str">
            <v>Ноябрь, декабрь 2016</v>
          </cell>
          <cell r="L911" t="str">
            <v>РК, г. Кызылорда, склад ГУ "КГМ"</v>
          </cell>
          <cell r="M911" t="str">
            <v>DDP</v>
          </cell>
          <cell r="N911" t="str">
            <v>В течение 90 дней</v>
          </cell>
          <cell r="O911" t="str">
            <v>авансовый платеж-0%, оставшаяся часть в течении 30 рабочих дней с момента подписания акта приема-передачи поставленных товаров</v>
          </cell>
          <cell r="P911" t="str">
            <v>796</v>
          </cell>
          <cell r="Q911" t="str">
            <v>штука</v>
          </cell>
          <cell r="R911">
            <v>5</v>
          </cell>
          <cell r="S911">
            <v>44000</v>
          </cell>
          <cell r="T911">
            <v>0</v>
          </cell>
          <cell r="U911">
            <v>0</v>
          </cell>
          <cell r="W911">
            <v>2017</v>
          </cell>
        </row>
        <row r="912">
          <cell r="A912" t="str">
            <v>596-1 Т</v>
          </cell>
          <cell r="B912" t="str">
            <v>ТОО СП "КазГерМунай"</v>
          </cell>
          <cell r="C912" t="str">
            <v>26.20.40.000.136.00.0796.000000000000</v>
          </cell>
          <cell r="D912" t="str">
            <v>Картридж тонерный</v>
          </cell>
          <cell r="E912" t="str">
            <v>черный</v>
          </cell>
          <cell r="F912" t="str">
            <v>Картридж жёлтый чернильный HP 82 69 мл C4913A (HP DJ 500)</v>
          </cell>
          <cell r="G912" t="str">
            <v>ОТП</v>
          </cell>
          <cell r="H912">
            <v>0</v>
          </cell>
          <cell r="I912">
            <v>430000000</v>
          </cell>
          <cell r="J912" t="str">
            <v>Кызылординская обл. г. Кызылорда, пгт. Тасбугет, ул. Амангельды 100</v>
          </cell>
          <cell r="K912" t="str">
            <v>Апрель, май</v>
          </cell>
          <cell r="L912" t="str">
            <v>РК, г. Кызылорда, склад ГУ "КГМ"</v>
          </cell>
          <cell r="M912" t="str">
            <v>DDP</v>
          </cell>
          <cell r="N912" t="str">
            <v>В течение 90 дней</v>
          </cell>
          <cell r="O912" t="str">
            <v>авансовый платеж-0%, оставшаяся часть в течении 30 рабочих дней с момента подписания акта приема-передачи поставленных товаров</v>
          </cell>
          <cell r="P912" t="str">
            <v>796</v>
          </cell>
          <cell r="Q912" t="str">
            <v>штука</v>
          </cell>
          <cell r="R912">
            <v>5</v>
          </cell>
          <cell r="S912">
            <v>44000</v>
          </cell>
          <cell r="T912">
            <v>220000</v>
          </cell>
          <cell r="U912">
            <v>246400.00000000003</v>
          </cell>
          <cell r="W912">
            <v>2017</v>
          </cell>
          <cell r="X912" t="str">
            <v>11;</v>
          </cell>
        </row>
        <row r="913">
          <cell r="A913" t="str">
            <v>597 Т</v>
          </cell>
          <cell r="B913" t="str">
            <v>ТОО СП "КазГерМунай"</v>
          </cell>
          <cell r="C913" t="str">
            <v>26.20.40.000.136.00.0796.000000000001</v>
          </cell>
          <cell r="D913" t="str">
            <v>Картридж тонерный</v>
          </cell>
          <cell r="E913" t="str">
            <v>цветной</v>
          </cell>
          <cell r="F913" t="str">
            <v>Картридж голубой CC531A (HP CLJ CP2025)</v>
          </cell>
          <cell r="G913" t="str">
            <v>ОТП</v>
          </cell>
          <cell r="H913">
            <v>0</v>
          </cell>
          <cell r="I913">
            <v>430000000</v>
          </cell>
          <cell r="J913" t="str">
            <v>Кызылординская обл. г. Кызылорда, пгт. Тасбугет, ул. Амангельды 100</v>
          </cell>
          <cell r="K913" t="str">
            <v>Ноябрь, декабрь 2016</v>
          </cell>
          <cell r="L913" t="str">
            <v>РК, г. Кызылорда, склад ГУ "КГМ"</v>
          </cell>
          <cell r="M913" t="str">
            <v>DDP</v>
          </cell>
          <cell r="N913" t="str">
            <v>В течение 90 дней</v>
          </cell>
          <cell r="O913" t="str">
            <v>авансовый платеж-0%, оставшаяся часть в течении 30 рабочих дней с момента подписания акта приема-передачи поставленных товаров</v>
          </cell>
          <cell r="P913" t="str">
            <v>796</v>
          </cell>
          <cell r="Q913" t="str">
            <v>штука</v>
          </cell>
          <cell r="R913">
            <v>2</v>
          </cell>
          <cell r="S913">
            <v>94000</v>
          </cell>
          <cell r="T913">
            <v>0</v>
          </cell>
          <cell r="U913">
            <v>0</v>
          </cell>
          <cell r="W913">
            <v>2017</v>
          </cell>
        </row>
        <row r="914">
          <cell r="A914" t="str">
            <v>597-1 Т</v>
          </cell>
          <cell r="B914" t="str">
            <v>ТОО СП "КазГерМунай"</v>
          </cell>
          <cell r="C914" t="str">
            <v>26.20.40.000.136.00.0796.000000000001</v>
          </cell>
          <cell r="D914" t="str">
            <v>Картридж тонерный</v>
          </cell>
          <cell r="E914" t="str">
            <v>цветной</v>
          </cell>
          <cell r="F914" t="str">
            <v>Картридж голубой CC531A (HP CLJ CP2025)</v>
          </cell>
          <cell r="G914" t="str">
            <v>ОТП</v>
          </cell>
          <cell r="H914">
            <v>0</v>
          </cell>
          <cell r="I914">
            <v>430000000</v>
          </cell>
          <cell r="J914" t="str">
            <v>Кызылординская обл. г. Кызылорда, пгт. Тасбугет, ул. Амангельды 100</v>
          </cell>
          <cell r="K914" t="str">
            <v>Апрель, май</v>
          </cell>
          <cell r="L914" t="str">
            <v>РК, г. Кызылорда, склад ГУ "КГМ"</v>
          </cell>
          <cell r="M914" t="str">
            <v>DDP</v>
          </cell>
          <cell r="N914" t="str">
            <v>В течение 90 дней</v>
          </cell>
          <cell r="O914" t="str">
            <v>авансовый платеж-0%, оставшаяся часть в течении 30 рабочих дней с момента подписания акта приема-передачи поставленных товаров</v>
          </cell>
          <cell r="P914" t="str">
            <v>796</v>
          </cell>
          <cell r="Q914" t="str">
            <v>штука</v>
          </cell>
          <cell r="R914">
            <v>2</v>
          </cell>
          <cell r="S914">
            <v>94000</v>
          </cell>
          <cell r="T914">
            <v>188000</v>
          </cell>
          <cell r="U914">
            <v>210560.00000000003</v>
          </cell>
          <cell r="W914">
            <v>2017</v>
          </cell>
          <cell r="X914" t="str">
            <v>11;</v>
          </cell>
        </row>
        <row r="915">
          <cell r="A915" t="str">
            <v>598 Т</v>
          </cell>
          <cell r="B915" t="str">
            <v>ТОО СП "КазГерМунай"</v>
          </cell>
          <cell r="C915" t="str">
            <v>26.20.40.000.101.00.0796.000000000000</v>
          </cell>
          <cell r="D915" t="str">
            <v>Плата коммутатора</v>
          </cell>
          <cell r="E915" t="str">
            <v>16 port</v>
          </cell>
          <cell r="F915" t="str">
            <v>Промышленный коммутатор MOXA EDS-408A-MM-SC Коммутатор 6 x 10/100BaseTX, 2 x 100BaseFX (многомодовое оптоволокно) с базовыми функциями управления.</v>
          </cell>
          <cell r="G915" t="str">
            <v>ОТП</v>
          </cell>
          <cell r="H915">
            <v>0</v>
          </cell>
          <cell r="I915">
            <v>430000000</v>
          </cell>
          <cell r="J915" t="str">
            <v>Кызылординская обл. г. Кызылорда, пгт. Тасбугет, ул. Амангельды 100</v>
          </cell>
          <cell r="K915" t="str">
            <v>Ноябрь, декабрь 2016</v>
          </cell>
          <cell r="L915" t="str">
            <v>Кызылординская обл., м/р "Акшабулак", склад "КГМ"</v>
          </cell>
          <cell r="M915" t="str">
            <v>DDP</v>
          </cell>
          <cell r="N915" t="str">
            <v>В течение 90 дней</v>
          </cell>
          <cell r="O915" t="str">
            <v>авансовый платеж-0%, оставшаяся часть в течении 30 рабочих дней с момента подписания акта приема-передачи поставленных товаров</v>
          </cell>
          <cell r="P915" t="str">
            <v>796</v>
          </cell>
          <cell r="Q915" t="str">
            <v>штука</v>
          </cell>
          <cell r="R915">
            <v>1</v>
          </cell>
          <cell r="S915">
            <v>287830</v>
          </cell>
          <cell r="T915">
            <v>0</v>
          </cell>
          <cell r="U915">
            <v>0</v>
          </cell>
          <cell r="W915">
            <v>2017</v>
          </cell>
        </row>
        <row r="916">
          <cell r="A916" t="str">
            <v>598-1 Т</v>
          </cell>
          <cell r="B916" t="str">
            <v>ТОО СП "КазГерМунай"</v>
          </cell>
          <cell r="C916" t="str">
            <v>26.20.40.000.101.00.0796.000000000000</v>
          </cell>
          <cell r="D916" t="str">
            <v>Плата коммутатора</v>
          </cell>
          <cell r="E916" t="str">
            <v>16 port</v>
          </cell>
          <cell r="F916" t="str">
            <v>Промышленный коммутатор MOXA EDS-408A-MM-SC Коммутатор 6 x 10/100BaseTX, 2 x 100BaseFX (многомодовое оптоволокно) с базовыми функциями управления.</v>
          </cell>
          <cell r="G916" t="str">
            <v>ОТП</v>
          </cell>
          <cell r="H916">
            <v>0</v>
          </cell>
          <cell r="I916">
            <v>430000000</v>
          </cell>
          <cell r="J916" t="str">
            <v>Кызылординская обл. г. Кызылорда, пгт. Тасбугет, ул. Амангельды 100</v>
          </cell>
          <cell r="K916" t="str">
            <v>Январь, Февраль</v>
          </cell>
          <cell r="L916" t="str">
            <v>Кызылординская обл., м/р "Акшабулак", склад "КГМ"</v>
          </cell>
          <cell r="M916" t="str">
            <v>DDP</v>
          </cell>
          <cell r="N916" t="str">
            <v>В течение 90 дней</v>
          </cell>
          <cell r="O916" t="str">
            <v>авансовый платеж-0%, оставшаяся часть в течении 30 рабочих дней с момента подписания акта приема-передачи поставленных товаров</v>
          </cell>
          <cell r="P916" t="str">
            <v>796</v>
          </cell>
          <cell r="Q916" t="str">
            <v>штука</v>
          </cell>
          <cell r="R916">
            <v>1</v>
          </cell>
          <cell r="S916">
            <v>287830</v>
          </cell>
          <cell r="T916">
            <v>287830</v>
          </cell>
          <cell r="U916">
            <v>322369.60000000003</v>
          </cell>
          <cell r="W916">
            <v>2017</v>
          </cell>
          <cell r="X916" t="str">
            <v>11;</v>
          </cell>
        </row>
        <row r="917">
          <cell r="A917" t="str">
            <v>599 Т</v>
          </cell>
          <cell r="B917" t="str">
            <v>ТОО СП "КазГерМунай"</v>
          </cell>
          <cell r="C917" t="str">
            <v>26.40.33.900.004.00.0796.000000000002</v>
          </cell>
          <cell r="D917" t="str">
            <v>Видеорегистратор</v>
          </cell>
          <cell r="E917" t="str">
            <v>16-канальный</v>
          </cell>
          <cell r="F917" t="str">
            <v>Видеорегистратор поддержка 32-х каналов IP устройств.Макс. объем - 12 ТБ. Ethernet RJ-45, 10/100/1000 Мбит х 2. Видеовыход  VGA и HDMI.</v>
          </cell>
          <cell r="G917" t="str">
            <v>ОТП</v>
          </cell>
          <cell r="H917">
            <v>0</v>
          </cell>
          <cell r="I917">
            <v>430000000</v>
          </cell>
          <cell r="J917" t="str">
            <v>Кызылординская обл. г. Кызылорда, пгт. Тасбугет, ул. Амангельды 100</v>
          </cell>
          <cell r="K917" t="str">
            <v>Ноябрь, декабрь 2016</v>
          </cell>
          <cell r="L917" t="str">
            <v>Кызылординская обл., м/р "Акшабулак", склад "КГМ"</v>
          </cell>
          <cell r="M917" t="str">
            <v>DDP</v>
          </cell>
          <cell r="N917" t="str">
            <v>В течение 90 дней</v>
          </cell>
          <cell r="O917" t="str">
            <v>авансовый платеж-0%, оставшаяся часть в течении 30 рабочих дней с момента подписания акта приема-передачи поставленных товаров</v>
          </cell>
          <cell r="P917" t="str">
            <v>796</v>
          </cell>
          <cell r="Q917" t="str">
            <v>штука</v>
          </cell>
          <cell r="R917">
            <v>1</v>
          </cell>
          <cell r="S917">
            <v>1209482.1398</v>
          </cell>
          <cell r="T917">
            <v>0</v>
          </cell>
          <cell r="U917">
            <v>0</v>
          </cell>
          <cell r="W917">
            <v>2017</v>
          </cell>
        </row>
        <row r="918">
          <cell r="A918" t="str">
            <v>599-1 Т</v>
          </cell>
          <cell r="B918" t="str">
            <v>ТОО СП "КазГерМунай"</v>
          </cell>
          <cell r="C918" t="str">
            <v>26.40.33.900.004.00.0796.000000000002</v>
          </cell>
          <cell r="D918" t="str">
            <v>Видеорегистратор</v>
          </cell>
          <cell r="E918" t="str">
            <v>16-канальный</v>
          </cell>
          <cell r="F918" t="str">
            <v>Видеорегистратор поддержка 32-х каналов IP устройств.Макс. объем - 12 ТБ. Ethernet RJ-45, 10/100/1000 Мбит х 2. Видеовыход  VGA и HDMI.</v>
          </cell>
          <cell r="G918" t="str">
            <v>ОТП</v>
          </cell>
          <cell r="H918">
            <v>0</v>
          </cell>
          <cell r="I918">
            <v>430000000</v>
          </cell>
          <cell r="J918" t="str">
            <v>Кызылординская обл. г. Кызылорда, пгт. Тасбугет, ул. Амангельды 100</v>
          </cell>
          <cell r="K918" t="str">
            <v>Январь, Февраль</v>
          </cell>
          <cell r="L918" t="str">
            <v>Кызылординская обл., м/р "Акшабулак", склад "КГМ"</v>
          </cell>
          <cell r="M918" t="str">
            <v>DDP</v>
          </cell>
          <cell r="N918" t="str">
            <v>В течение 90 дней</v>
          </cell>
          <cell r="O918" t="str">
            <v>авансовый платеж-0%, оставшаяся часть в течении 30 рабочих дней с момента подписания акта приема-передачи поставленных товаров</v>
          </cell>
          <cell r="P918" t="str">
            <v>796</v>
          </cell>
          <cell r="Q918" t="str">
            <v>штука</v>
          </cell>
          <cell r="R918">
            <v>1</v>
          </cell>
          <cell r="S918">
            <v>1209482.1398</v>
          </cell>
          <cell r="T918">
            <v>1209482.1398</v>
          </cell>
          <cell r="U918">
            <v>1354619.9965760002</v>
          </cell>
          <cell r="W918">
            <v>2017</v>
          </cell>
          <cell r="X918" t="str">
            <v>11;</v>
          </cell>
        </row>
        <row r="919">
          <cell r="A919" t="str">
            <v>600 Т</v>
          </cell>
          <cell r="B919" t="str">
            <v>ТОО СП "КазГерМунай"</v>
          </cell>
          <cell r="C919" t="str">
            <v>27.12.40.900.049.00.0796.000000000000</v>
          </cell>
          <cell r="D919" t="str">
            <v>Водонагреватель</v>
          </cell>
          <cell r="E919" t="str">
            <v>вертикальной установки, объем 100 л</v>
          </cell>
          <cell r="F919" t="str">
            <v>Электроводонагреватель 100  L плоский</v>
          </cell>
          <cell r="G919" t="str">
            <v>ОТП</v>
          </cell>
          <cell r="H919">
            <v>0</v>
          </cell>
          <cell r="I919">
            <v>430000000</v>
          </cell>
          <cell r="J919" t="str">
            <v>Кызылординская обл. г. Кызылорда, пгт. Тасбугет, ул. Амангельды 100</v>
          </cell>
          <cell r="K919" t="str">
            <v>Ноябрь, декабрь 2016</v>
          </cell>
          <cell r="L919" t="str">
            <v>Кызылординская обл., м/р "Акшабулак", склад "КГМ"</v>
          </cell>
          <cell r="M919" t="str">
            <v>DDP</v>
          </cell>
          <cell r="N919" t="str">
            <v>В течение 90 дней</v>
          </cell>
          <cell r="O919" t="str">
            <v>авансовый платеж-0%, оставшаяся часть в течении 30 рабочих дней с момента подписания акта приема-передачи поставленных товаров</v>
          </cell>
          <cell r="P919" t="str">
            <v>796</v>
          </cell>
          <cell r="Q919" t="str">
            <v>штука</v>
          </cell>
          <cell r="R919">
            <v>7</v>
          </cell>
          <cell r="S919">
            <v>107000</v>
          </cell>
          <cell r="T919">
            <v>0</v>
          </cell>
          <cell r="U919">
            <v>0</v>
          </cell>
          <cell r="W919">
            <v>2017</v>
          </cell>
        </row>
        <row r="920">
          <cell r="A920" t="str">
            <v>600-1 Т</v>
          </cell>
          <cell r="B920" t="str">
            <v>ТОО СП "КазГерМунай"</v>
          </cell>
          <cell r="C920" t="str">
            <v>27.12.40.900.049.00.0796.000000000000</v>
          </cell>
          <cell r="D920" t="str">
            <v>Водонагреватель</v>
          </cell>
          <cell r="E920" t="str">
            <v>вертикальной установки, объем 100 л</v>
          </cell>
          <cell r="F920" t="str">
            <v>Электроводонагреватель 100  L плоский</v>
          </cell>
          <cell r="G920" t="str">
            <v>ОТП</v>
          </cell>
          <cell r="H920">
            <v>0</v>
          </cell>
          <cell r="I920">
            <v>430000000</v>
          </cell>
          <cell r="J920" t="str">
            <v>Кызылординская обл. г. Кызылорда, пгт. Тасбугет, ул. Амангельды 100</v>
          </cell>
          <cell r="K920" t="str">
            <v>Январь, Февраль</v>
          </cell>
          <cell r="L920" t="str">
            <v>Кызылординская обл., м/р "Акшабулак", склад "КГМ"</v>
          </cell>
          <cell r="M920" t="str">
            <v>DDP</v>
          </cell>
          <cell r="N920" t="str">
            <v>В течение 90 дней</v>
          </cell>
          <cell r="O920" t="str">
            <v>авансовый платеж-0%, оставшаяся часть в течении 30 рабочих дней с момента подписания акта приема-передачи поставленных товаров</v>
          </cell>
          <cell r="P920" t="str">
            <v>796</v>
          </cell>
          <cell r="Q920" t="str">
            <v>штука</v>
          </cell>
          <cell r="R920">
            <v>7</v>
          </cell>
          <cell r="S920">
            <v>107000</v>
          </cell>
          <cell r="T920">
            <v>749000</v>
          </cell>
          <cell r="U920">
            <v>838880.00000000012</v>
          </cell>
          <cell r="W920">
            <v>2017</v>
          </cell>
          <cell r="X920" t="str">
            <v>11;</v>
          </cell>
        </row>
        <row r="921">
          <cell r="A921" t="str">
            <v>601 Т</v>
          </cell>
          <cell r="B921" t="str">
            <v>ТОО СП "КазГерМунай"</v>
          </cell>
          <cell r="C921" t="str">
            <v>31.00.13.500.001.00.0796.000000000049</v>
          </cell>
          <cell r="D921" t="str">
            <v>Кресло</v>
          </cell>
          <cell r="E921" t="str">
            <v>из кожезаменителя, с металлическими ножками</v>
          </cell>
          <cell r="F921" t="str">
            <v>Кресло  конференционное с металлическими полозьями</v>
          </cell>
          <cell r="G921" t="str">
            <v>ЦП</v>
          </cell>
          <cell r="H921">
            <v>0</v>
          </cell>
          <cell r="I921">
            <v>430000000</v>
          </cell>
          <cell r="J921" t="str">
            <v>Кызылординская обл. г. Кызылорда, пгт. Тасбугет, ул. Амангельды 100</v>
          </cell>
          <cell r="K921" t="str">
            <v>Ноябрь, декабрь 2016</v>
          </cell>
          <cell r="L921" t="str">
            <v>Кызылординская обл., м/р "Акшабулак", склад "КГМ"</v>
          </cell>
          <cell r="M921" t="str">
            <v>DDP</v>
          </cell>
          <cell r="N921" t="str">
            <v>В течение 90 дней</v>
          </cell>
          <cell r="O921" t="str">
            <v>авансовый платеж-0%, оставшаяся часть в течении 30 рабочих дней с момента подписания акта приема-передачи поставленных товаров</v>
          </cell>
          <cell r="P921" t="str">
            <v>796</v>
          </cell>
          <cell r="Q921" t="str">
            <v>штука</v>
          </cell>
          <cell r="R921">
            <v>65</v>
          </cell>
          <cell r="S921">
            <v>26750</v>
          </cell>
          <cell r="T921">
            <v>0</v>
          </cell>
          <cell r="U921">
            <v>0</v>
          </cell>
          <cell r="W921">
            <v>2017</v>
          </cell>
        </row>
        <row r="922">
          <cell r="A922" t="str">
            <v>601-1 Т</v>
          </cell>
          <cell r="B922" t="str">
            <v>ТОО СП "КазГерМунай"</v>
          </cell>
          <cell r="C922" t="str">
            <v>31.00.13.500.001.00.0796.000000000049</v>
          </cell>
          <cell r="D922" t="str">
            <v>Кресло</v>
          </cell>
          <cell r="E922" t="str">
            <v>из кожезаменителя, с металлическими ножками</v>
          </cell>
          <cell r="F922" t="str">
            <v>Кресло  конференционное с металлическими полозьями</v>
          </cell>
          <cell r="G922" t="str">
            <v>ЦП</v>
          </cell>
          <cell r="H922">
            <v>0</v>
          </cell>
          <cell r="I922">
            <v>430000000</v>
          </cell>
          <cell r="J922" t="str">
            <v>Кызылординская обл. г. Кызылорда, пгт. Тасбугет, ул. Амангельды 100</v>
          </cell>
          <cell r="K922" t="str">
            <v>Январь, Февраль</v>
          </cell>
          <cell r="L922" t="str">
            <v>Кызылординская обл., м/р "Акшабулак", склад "КГМ"</v>
          </cell>
          <cell r="M922" t="str">
            <v>DDP</v>
          </cell>
          <cell r="N922" t="str">
            <v>В течение 90 дней</v>
          </cell>
          <cell r="O922" t="str">
            <v>авансовый платеж-0%, оставшаяся часть в течении 30 рабочих дней с момента подписания акта приема-передачи поставленных товаров</v>
          </cell>
          <cell r="P922" t="str">
            <v>796</v>
          </cell>
          <cell r="Q922" t="str">
            <v>штука</v>
          </cell>
          <cell r="R922">
            <v>65</v>
          </cell>
          <cell r="S922">
            <v>26750</v>
          </cell>
          <cell r="T922">
            <v>1738750</v>
          </cell>
          <cell r="U922">
            <v>1947400.0000000002</v>
          </cell>
          <cell r="W922">
            <v>2017</v>
          </cell>
          <cell r="X922" t="str">
            <v>11;</v>
          </cell>
        </row>
        <row r="923">
          <cell r="A923" t="str">
            <v>602 Т</v>
          </cell>
          <cell r="B923" t="str">
            <v>ТОО СП "КазГерМунай"</v>
          </cell>
          <cell r="C923" t="str">
            <v>26.60.13.000.009.00.0796.000000000000</v>
          </cell>
          <cell r="D923" t="str">
            <v>Лампа бактерицидная</v>
          </cell>
          <cell r="E923" t="str">
            <v>для обеззараживания воздуха и поверхностей в помещении</v>
          </cell>
          <cell r="F923" t="str">
            <v xml:space="preserve">Бактерицидная лампа"УОВ-УФТ-П-5 "  производительность - 5 м3/ч, тип лампы ДБ-75, потребляемая мощн.0,09 кВт., </v>
          </cell>
          <cell r="G923" t="str">
            <v>ЦП</v>
          </cell>
          <cell r="H923">
            <v>0</v>
          </cell>
          <cell r="I923">
            <v>430000000</v>
          </cell>
          <cell r="J923" t="str">
            <v>Кызылординская обл. г. Кызылорда, пгт. Тасбугет, ул. Амангельды 100</v>
          </cell>
          <cell r="K923" t="str">
            <v>Ноябрь, декабрь 2016</v>
          </cell>
          <cell r="L923" t="str">
            <v>Кызылординская обл., м/р "Акшабулак", склад "КГМ"</v>
          </cell>
          <cell r="M923" t="str">
            <v>DDP</v>
          </cell>
          <cell r="N923" t="str">
            <v>В течение 90 дней</v>
          </cell>
          <cell r="O923" t="str">
            <v>авансовый платеж-0%, оставшаяся часть в течении 30 рабочих дней с момента подписания акта приема-передачи поставленных товаров</v>
          </cell>
          <cell r="P923" t="str">
            <v>796</v>
          </cell>
          <cell r="Q923" t="str">
            <v>штука</v>
          </cell>
          <cell r="R923">
            <v>5</v>
          </cell>
          <cell r="S923">
            <v>21450</v>
          </cell>
          <cell r="T923">
            <v>0</v>
          </cell>
          <cell r="U923">
            <v>0</v>
          </cell>
          <cell r="W923">
            <v>2017</v>
          </cell>
        </row>
        <row r="924">
          <cell r="A924" t="str">
            <v>602-1 Т</v>
          </cell>
          <cell r="B924" t="str">
            <v>ТОО СП "КазГерМунай"</v>
          </cell>
          <cell r="C924" t="str">
            <v>26.60.13.000.009.00.0796.000000000000</v>
          </cell>
          <cell r="D924" t="str">
            <v>Лампа бактерицидная</v>
          </cell>
          <cell r="E924" t="str">
            <v>для обеззараживания воздуха и поверхностей в помещении</v>
          </cell>
          <cell r="F924" t="str">
            <v xml:space="preserve">Бактерицидная лампа производительность - 5 м3/ч, тип лампы ДБ-75, потребляемая мощн.0,09 кВт., </v>
          </cell>
          <cell r="G924" t="str">
            <v>ЦП</v>
          </cell>
          <cell r="H924">
            <v>0</v>
          </cell>
          <cell r="I924">
            <v>430000000</v>
          </cell>
          <cell r="J924" t="str">
            <v>Кызылординская обл. г. Кызылорда, пгт. Тасбугет, ул. Амангельды 100</v>
          </cell>
          <cell r="K924" t="str">
            <v>Январь, Февраль</v>
          </cell>
          <cell r="L924" t="str">
            <v>Кызылординская обл., м/р "Акшабулак", склад "КГМ"</v>
          </cell>
          <cell r="M924" t="str">
            <v>DDP</v>
          </cell>
          <cell r="N924" t="str">
            <v>В течение 90 дней</v>
          </cell>
          <cell r="O924" t="str">
            <v>авансовый платеж-0%, оставшаяся часть в течении 30 рабочих дней с момента подписания акта приема-передачи поставленных товаров</v>
          </cell>
          <cell r="P924" t="str">
            <v>796</v>
          </cell>
          <cell r="Q924" t="str">
            <v>штука</v>
          </cell>
          <cell r="R924">
            <v>5</v>
          </cell>
          <cell r="S924">
            <v>21450</v>
          </cell>
          <cell r="T924">
            <v>107250</v>
          </cell>
          <cell r="U924">
            <v>120120.00000000001</v>
          </cell>
          <cell r="W924">
            <v>2017</v>
          </cell>
        </row>
        <row r="925">
          <cell r="A925" t="str">
            <v>603 Т</v>
          </cell>
          <cell r="B925" t="str">
            <v>ТОО СП "КазГерМунай"</v>
          </cell>
          <cell r="C925" t="str">
            <v>27.51.11.100.001.00.0796.000000000001</v>
          </cell>
          <cell r="D925" t="str">
            <v>Холодильник</v>
          </cell>
          <cell r="E925" t="str">
            <v>однокамерный, отдельностоящй, объем 50-99 л, с морозильным отделом</v>
          </cell>
          <cell r="F925" t="str">
            <v>Холодильник объем 58-60 л</v>
          </cell>
          <cell r="G925" t="str">
            <v>ОТП</v>
          </cell>
          <cell r="H925">
            <v>0</v>
          </cell>
          <cell r="I925">
            <v>430000000</v>
          </cell>
          <cell r="J925" t="str">
            <v>Кызылординская обл. г. Кызылорда, пгт. Тасбугет, ул. Амангельды 100</v>
          </cell>
          <cell r="K925" t="str">
            <v>Ноябрь, декабрь 2016</v>
          </cell>
          <cell r="L925" t="str">
            <v>Кызылординская обл., м/р "Акшабулак", склад "КГМ"</v>
          </cell>
          <cell r="M925" t="str">
            <v>DDP</v>
          </cell>
          <cell r="N925" t="str">
            <v>В течение 90 дней</v>
          </cell>
          <cell r="O925" t="str">
            <v>авансовый платеж-0%, оставшаяся часть в течении 30 рабочих дней с момента подписания акта приема-передачи поставленных товаров</v>
          </cell>
          <cell r="P925" t="str">
            <v>796</v>
          </cell>
          <cell r="Q925" t="str">
            <v>штука</v>
          </cell>
          <cell r="R925">
            <v>10</v>
          </cell>
          <cell r="S925">
            <v>63500</v>
          </cell>
          <cell r="T925">
            <v>635000</v>
          </cell>
          <cell r="U925">
            <v>711200.00000000012</v>
          </cell>
          <cell r="W925">
            <v>2017</v>
          </cell>
        </row>
        <row r="926">
          <cell r="A926" t="str">
            <v>604 Т</v>
          </cell>
          <cell r="B926" t="str">
            <v>ТОО СП "КазГерМунай"</v>
          </cell>
          <cell r="C926" t="str">
            <v>17.29.11.350.000.00.0796.000000000000</v>
          </cell>
          <cell r="D926" t="str">
            <v>Этикет-лента</v>
          </cell>
          <cell r="E926" t="str">
            <v>ламинированная самоклеющаяся, для нанесения штрих-кода и другой маркировочной информации</v>
          </cell>
          <cell r="F926" t="str">
            <v>Этикетки для штрих-кодирования  самоклеющейся бумаге для принтера ZEBRA ZM 400 (2,5х5мм)</v>
          </cell>
          <cell r="G926" t="str">
            <v>ОИ</v>
          </cell>
          <cell r="H926">
            <v>0</v>
          </cell>
          <cell r="I926">
            <v>430000000</v>
          </cell>
          <cell r="J926" t="str">
            <v>Кызылординская обл. г. Кызылорда, пгт. Тасбугет, ул. Амангельды 100</v>
          </cell>
          <cell r="K926" t="str">
            <v>Ноябрь, декабрь 2016</v>
          </cell>
          <cell r="L926" t="str">
            <v>Кызылординская обл., м/р "Акшабулак", склад "КГМ"</v>
          </cell>
          <cell r="M926" t="str">
            <v>DDP</v>
          </cell>
          <cell r="N926" t="str">
            <v>В течение 90 дней</v>
          </cell>
          <cell r="O926" t="str">
            <v>авансовый платеж-0%, оставшаяся часть в течении 30 рабочих дней с момента подписания акта приема-передачи поставленных товаров</v>
          </cell>
          <cell r="P926">
            <v>736</v>
          </cell>
          <cell r="Q926" t="str">
            <v>Рулон</v>
          </cell>
          <cell r="R926">
            <v>40</v>
          </cell>
          <cell r="S926">
            <v>1337.4999999999998</v>
          </cell>
          <cell r="T926">
            <v>53499.999999999993</v>
          </cell>
          <cell r="U926">
            <v>59920</v>
          </cell>
          <cell r="W926">
            <v>2017</v>
          </cell>
        </row>
        <row r="927">
          <cell r="A927" t="str">
            <v>605 Т</v>
          </cell>
          <cell r="B927" t="str">
            <v>ТОО СП "КазГерМунай"</v>
          </cell>
          <cell r="C927" t="str">
            <v>17.29.11.350.000.00.0796.000000000000</v>
          </cell>
          <cell r="D927" t="str">
            <v>Этикет-лента</v>
          </cell>
          <cell r="E927" t="str">
            <v>ламинированная самоклеющаяся, для нанесения штрих-кода и другой маркировочной информации</v>
          </cell>
          <cell r="F927" t="str">
            <v>Этикетки для штрих-кодирования  самоклеющейся бумаге для принтера ZEBRA ZM 400 (10х10мм)</v>
          </cell>
          <cell r="G927" t="str">
            <v>ОИ</v>
          </cell>
          <cell r="H927">
            <v>0</v>
          </cell>
          <cell r="I927">
            <v>430000000</v>
          </cell>
          <cell r="J927" t="str">
            <v>Кызылординская обл. г. Кызылорда, пгт. Тасбугет, ул. Амангельды 100</v>
          </cell>
          <cell r="K927" t="str">
            <v>Ноябрь, декабрь 2016</v>
          </cell>
          <cell r="L927" t="str">
            <v>Кызылординская обл., м/р "Акшабулак", склад "КГМ"</v>
          </cell>
          <cell r="M927" t="str">
            <v>DDP</v>
          </cell>
          <cell r="N927" t="str">
            <v>В течение 90 дней</v>
          </cell>
          <cell r="O927" t="str">
            <v>авансовый платеж-0%, оставшаяся часть в течении 30 рабочих дней с момента подписания акта приема-передачи поставленных товаров</v>
          </cell>
          <cell r="P927">
            <v>736</v>
          </cell>
          <cell r="Q927" t="str">
            <v>Рулон</v>
          </cell>
          <cell r="R927">
            <v>40</v>
          </cell>
          <cell r="S927">
            <v>7642.8571428571422</v>
          </cell>
          <cell r="T927">
            <v>305714.28571428568</v>
          </cell>
          <cell r="U927">
            <v>342400</v>
          </cell>
          <cell r="W927">
            <v>2017</v>
          </cell>
        </row>
        <row r="928">
          <cell r="A928" t="str">
            <v>606 Т</v>
          </cell>
          <cell r="B928" t="str">
            <v>ТОО СП "КазГерМунай"</v>
          </cell>
          <cell r="C928" t="str">
            <v>26.20.40.000.142.00.0736.000000000000</v>
          </cell>
          <cell r="D928" t="str">
            <v>Лента</v>
          </cell>
          <cell r="E928" t="str">
            <v>для термотрансферного принтера, красящая</v>
          </cell>
          <cell r="F928" t="str">
            <v>Картридж для принтера ZEBRA ZM 400Красящая лента 102мм/450м WAX Out</v>
          </cell>
          <cell r="G928" t="str">
            <v>ОИ</v>
          </cell>
          <cell r="H928">
            <v>0</v>
          </cell>
          <cell r="I928">
            <v>430000000</v>
          </cell>
          <cell r="J928" t="str">
            <v>Кызылординская обл. г. Кызылорда, пгт. Тасбугет, ул. Амангельды 100</v>
          </cell>
          <cell r="K928" t="str">
            <v>Ноябрь, декабрь 2016</v>
          </cell>
          <cell r="L928" t="str">
            <v>Кызылординская обл., м/р "Акшабулак", склад "КГМ"</v>
          </cell>
          <cell r="M928" t="str">
            <v>DDP</v>
          </cell>
          <cell r="N928" t="str">
            <v>В течение 90 дней</v>
          </cell>
          <cell r="O928" t="str">
            <v>авансовый платеж-0%, оставшаяся часть в течении 30 рабочих дней с момента подписания акта приема-передачи поставленных товаров</v>
          </cell>
          <cell r="P928">
            <v>736</v>
          </cell>
          <cell r="Q928" t="str">
            <v>Рулон</v>
          </cell>
          <cell r="R928">
            <v>70</v>
          </cell>
          <cell r="S928">
            <v>5923.2142857142853</v>
          </cell>
          <cell r="T928">
            <v>414625</v>
          </cell>
          <cell r="U928">
            <v>464380.00000000006</v>
          </cell>
          <cell r="W928">
            <v>2017</v>
          </cell>
        </row>
        <row r="929">
          <cell r="A929" t="str">
            <v>607 Т</v>
          </cell>
          <cell r="B929" t="str">
            <v>ТОО СП "КазГерМунай"</v>
          </cell>
          <cell r="C929" t="str">
            <v>28.29.12.900.006.00.0796.000000000000</v>
          </cell>
          <cell r="D929" t="str">
            <v>Газосепаратор</v>
          </cell>
          <cell r="E929" t="str">
            <v>блочный</v>
          </cell>
          <cell r="F929" t="str">
            <v xml:space="preserve">Десендер для ЭЦН – сепараторы ЭЦН от мех примесей (пропант) </v>
          </cell>
          <cell r="G929" t="str">
            <v>ЦП</v>
          </cell>
          <cell r="H929">
            <v>0</v>
          </cell>
          <cell r="I929">
            <v>430000000</v>
          </cell>
          <cell r="J929" t="str">
            <v>Кызылординская обл. г. Кызылорда, пгт. Тасбугет, ул. Амангельды 100</v>
          </cell>
          <cell r="K929" t="str">
            <v>Ноябрь, декабрь 2016</v>
          </cell>
          <cell r="L929" t="str">
            <v>Кызылординская обл., м/р "Акшабулак", склад "КГМ"</v>
          </cell>
          <cell r="M929" t="str">
            <v>DDP</v>
          </cell>
          <cell r="N929" t="str">
            <v>В течение 90 дней</v>
          </cell>
          <cell r="O929" t="str">
            <v>авансовый платеж-0%, оставшаяся часть в течении 30 рабочих дней с момента подписания акта приема-передачи поставленных товаров</v>
          </cell>
          <cell r="P929" t="str">
            <v>796</v>
          </cell>
          <cell r="Q929" t="str">
            <v>штука</v>
          </cell>
          <cell r="R929">
            <v>3</v>
          </cell>
          <cell r="S929">
            <v>1332150</v>
          </cell>
          <cell r="T929">
            <v>0</v>
          </cell>
          <cell r="U929">
            <v>0</v>
          </cell>
          <cell r="W929">
            <v>2017</v>
          </cell>
        </row>
        <row r="930">
          <cell r="A930" t="str">
            <v>607-1 Т</v>
          </cell>
          <cell r="B930" t="str">
            <v>ТОО СП "КазГерМунай"</v>
          </cell>
          <cell r="C930" t="str">
            <v>28.29.12.900.006.00.0796.000000000000</v>
          </cell>
          <cell r="D930" t="str">
            <v>Газосепаратор</v>
          </cell>
          <cell r="E930" t="str">
            <v>блочный</v>
          </cell>
          <cell r="F930" t="str">
            <v xml:space="preserve">Десендер для ЭЦН – сепараторы ЭЦН от мех примесей (пропант) </v>
          </cell>
          <cell r="G930" t="str">
            <v>ОИ</v>
          </cell>
          <cell r="H930">
            <v>0</v>
          </cell>
          <cell r="I930">
            <v>430000000</v>
          </cell>
          <cell r="J930" t="str">
            <v>Кызылординская обл. г. Кызылорда, пгт. Тасбугет, ул. Амангельды 100</v>
          </cell>
          <cell r="K930" t="str">
            <v>Февраль, Март</v>
          </cell>
          <cell r="L930" t="str">
            <v>Кызылординская обл., м/р "Акшабулак", склад "КГМ"</v>
          </cell>
          <cell r="M930" t="str">
            <v>DDP</v>
          </cell>
          <cell r="N930" t="str">
            <v>В течение 90 дней</v>
          </cell>
          <cell r="O930" t="str">
            <v>авансовый платеж-0%, оставшаяся часть в течении 30 рабочих дней с момента подписания акта приема-передачи поставленных товаров</v>
          </cell>
          <cell r="P930" t="str">
            <v>796</v>
          </cell>
          <cell r="Q930" t="str">
            <v>штука</v>
          </cell>
          <cell r="R930">
            <v>3</v>
          </cell>
          <cell r="S930">
            <v>1332150</v>
          </cell>
          <cell r="T930">
            <v>0</v>
          </cell>
          <cell r="U930">
            <v>0</v>
          </cell>
          <cell r="V930" t="str">
            <v>ОВХ</v>
          </cell>
          <cell r="W930">
            <v>2017</v>
          </cell>
          <cell r="X930" t="str">
            <v>Исключен на осн. 661-СЗ от 30.03.17г.
7; 11; 22;
(пп.4 п.137)</v>
          </cell>
        </row>
        <row r="931">
          <cell r="A931" t="str">
            <v>608 Т</v>
          </cell>
          <cell r="B931" t="str">
            <v>ТОО СП "КазГерМунай"</v>
          </cell>
          <cell r="C931" t="str">
            <v>22.19.20.190.001.00.0839.000000000000</v>
          </cell>
          <cell r="D931" t="str">
            <v>Комплект манжет</v>
          </cell>
          <cell r="E931" t="str">
            <v>ремкомплект</v>
          </cell>
          <cell r="F931" t="str">
            <v>Манжета маслостойкая для фонтанной арматуры. Диам. экс.коллоны 139,7 мм. Рабочее давление 210 бар, темп не менее 150°С. В комплекте с металическими блинами.</v>
          </cell>
          <cell r="G931" t="str">
            <v>ЦП</v>
          </cell>
          <cell r="H931">
            <v>0</v>
          </cell>
          <cell r="I931">
            <v>430000000</v>
          </cell>
          <cell r="J931" t="str">
            <v>Кызылординская обл. г. Кызылорда, пгт. Тасбугет, ул. Амангельды 100</v>
          </cell>
          <cell r="K931" t="str">
            <v>Ноябрь, декабрь 2016</v>
          </cell>
          <cell r="L931" t="str">
            <v>Кызылординская обл., м/р "Акшабулак", склад "КГМ"</v>
          </cell>
          <cell r="M931" t="str">
            <v>DDP</v>
          </cell>
          <cell r="N931" t="str">
            <v>В течение 90 дней</v>
          </cell>
          <cell r="O931" t="str">
            <v>авансовый платеж-0%, оставшаяся часть в течении 30 рабочих дней с момента подписания акта приема-передачи поставленных товаров</v>
          </cell>
          <cell r="P931" t="str">
            <v>839</v>
          </cell>
          <cell r="Q931" t="str">
            <v>Комплект</v>
          </cell>
          <cell r="R931">
            <v>5</v>
          </cell>
          <cell r="S931">
            <v>16050.000000000002</v>
          </cell>
          <cell r="T931">
            <v>0</v>
          </cell>
          <cell r="U931">
            <v>0</v>
          </cell>
          <cell r="W931">
            <v>2017</v>
          </cell>
        </row>
        <row r="932">
          <cell r="A932" t="str">
            <v>608-1 Т</v>
          </cell>
          <cell r="B932" t="str">
            <v>ТОО СП "КазГерМунай"</v>
          </cell>
          <cell r="C932" t="str">
            <v>22.19.20.190.001.00.0839.000000000000</v>
          </cell>
          <cell r="D932" t="str">
            <v>Комплект манжет</v>
          </cell>
          <cell r="E932" t="str">
            <v>ремкомплект</v>
          </cell>
          <cell r="F932" t="str">
            <v>Манжета маслостойкая для фонтанной арматуры. Диам. экс.коллоны 139,7 мм. Рабочее давление 210 бар, темп не менее 150°С. В комплекте с металическими блинами.</v>
          </cell>
          <cell r="G932" t="str">
            <v>ЦП</v>
          </cell>
          <cell r="H932">
            <v>0</v>
          </cell>
          <cell r="I932">
            <v>430000000</v>
          </cell>
          <cell r="J932" t="str">
            <v>Кызылординская обл. г. Кызылорда, пгт. Тасбугет, ул. Амангельды 100</v>
          </cell>
          <cell r="K932" t="str">
            <v>Январь, Февраль</v>
          </cell>
          <cell r="L932" t="str">
            <v>Кызылординская обл., м/р "Акшабулак", склад "КГМ"</v>
          </cell>
          <cell r="M932" t="str">
            <v>DDP</v>
          </cell>
          <cell r="N932" t="str">
            <v>В течение 90 дней</v>
          </cell>
          <cell r="O932" t="str">
            <v>авансовый платеж-0%, оставшаяся часть в течении 30 рабочих дней с момента подписания акта приема-передачи поставленных товаров</v>
          </cell>
          <cell r="P932" t="str">
            <v>839</v>
          </cell>
          <cell r="Q932" t="str">
            <v>Комплект</v>
          </cell>
          <cell r="R932">
            <v>5</v>
          </cell>
          <cell r="S932">
            <v>16050.000000000002</v>
          </cell>
          <cell r="T932">
            <v>0</v>
          </cell>
          <cell r="U932">
            <v>0</v>
          </cell>
          <cell r="W932">
            <v>2017</v>
          </cell>
          <cell r="X932" t="str">
            <v>11;</v>
          </cell>
        </row>
        <row r="933">
          <cell r="A933" t="str">
            <v>608-2 Т</v>
          </cell>
          <cell r="B933" t="str">
            <v>ТОО СП "КазГерМунай"</v>
          </cell>
          <cell r="C933" t="str">
            <v>22.19.20.190.001.00.0839.000000000000</v>
          </cell>
          <cell r="D933" t="str">
            <v>Комплект манжет</v>
          </cell>
          <cell r="E933" t="str">
            <v>ремкомплект</v>
          </cell>
          <cell r="F933" t="str">
            <v>Манжета маслостойкая для фонтанной арматуры. Диам. экс.коллоны 139,7 мм. Рабочее давление 210 бар, темп не менее 150°С. В комплекте с металическими блинами.</v>
          </cell>
          <cell r="G933" t="str">
            <v>ЦП</v>
          </cell>
          <cell r="H933">
            <v>0</v>
          </cell>
          <cell r="I933">
            <v>430000000</v>
          </cell>
          <cell r="J933" t="str">
            <v>Кызылординская обл. г. Кызылорда, пгт. Тасбугет, ул. Амангельды 100</v>
          </cell>
          <cell r="K933" t="str">
            <v>Июль, август</v>
          </cell>
          <cell r="L933" t="str">
            <v>Кызылординская обл., м/р "Акшабулак", склад "КГМ"</v>
          </cell>
          <cell r="M933" t="str">
            <v>DDP</v>
          </cell>
          <cell r="N933" t="str">
            <v>В течение 90 дней</v>
          </cell>
          <cell r="O933" t="str">
            <v>авансовый платеж-0%, оставшаяся часть в течении 30 рабочих дней с момента подписания акта приема-передачи поставленных товаров</v>
          </cell>
          <cell r="P933" t="str">
            <v>839</v>
          </cell>
          <cell r="Q933" t="str">
            <v>Комплект</v>
          </cell>
          <cell r="R933">
            <v>5</v>
          </cell>
          <cell r="S933">
            <v>16050.000000000002</v>
          </cell>
          <cell r="T933">
            <v>80250.000000000015</v>
          </cell>
          <cell r="U933">
            <v>89880.000000000029</v>
          </cell>
          <cell r="W933">
            <v>2017</v>
          </cell>
          <cell r="X933" t="str">
            <v>11;</v>
          </cell>
        </row>
        <row r="934">
          <cell r="A934" t="str">
            <v>609 Т</v>
          </cell>
          <cell r="B934" t="str">
            <v>ТОО СП "КазГерМунай"</v>
          </cell>
          <cell r="C934" t="str">
            <v>22.19.20.190.001.00.0839.000000000000</v>
          </cell>
          <cell r="D934" t="str">
            <v>Комплект манжет</v>
          </cell>
          <cell r="E934" t="str">
            <v>ремкомплект</v>
          </cell>
          <cell r="F934" t="str">
            <v>Манжета маслостойкая для фонтанной арматуры. Диам. экс.коллоны 168,3 мм. Рабочее давление 210 бар, темп не менее 150°С. В комплекте с металическими блинами.</v>
          </cell>
          <cell r="G934" t="str">
            <v>ЦП</v>
          </cell>
          <cell r="H934">
            <v>0</v>
          </cell>
          <cell r="I934">
            <v>430000000</v>
          </cell>
          <cell r="J934" t="str">
            <v>Кызылординская обл. г. Кызылорда, пгт. Тасбугет, ул. Амангельды 100</v>
          </cell>
          <cell r="K934" t="str">
            <v>Ноябрь, декабрь 2016</v>
          </cell>
          <cell r="L934" t="str">
            <v>Кызылординская обл., м/р "Акшабулак", склад "КГМ"</v>
          </cell>
          <cell r="M934" t="str">
            <v>DDP</v>
          </cell>
          <cell r="N934" t="str">
            <v>В течение 90 дней</v>
          </cell>
          <cell r="O934" t="str">
            <v>авансовый платеж-0%, оставшаяся часть в течении 30 рабочих дней с момента подписания акта приема-передачи поставленных товаров</v>
          </cell>
          <cell r="P934" t="str">
            <v>839</v>
          </cell>
          <cell r="Q934" t="str">
            <v>Комплект</v>
          </cell>
          <cell r="R934">
            <v>5</v>
          </cell>
          <cell r="S934">
            <v>18190</v>
          </cell>
          <cell r="T934">
            <v>0</v>
          </cell>
          <cell r="U934">
            <v>0</v>
          </cell>
          <cell r="W934">
            <v>2017</v>
          </cell>
        </row>
        <row r="935">
          <cell r="A935" t="str">
            <v>609-1 Т</v>
          </cell>
          <cell r="B935" t="str">
            <v>ТОО СП "КазГерМунай"</v>
          </cell>
          <cell r="C935" t="str">
            <v>22.19.20.190.001.00.0839.000000000000</v>
          </cell>
          <cell r="D935" t="str">
            <v>Комплект манжет</v>
          </cell>
          <cell r="E935" t="str">
            <v>ремкомплект</v>
          </cell>
          <cell r="F935" t="str">
            <v>Манжета маслостойкая для фонтанной арматуры. Диам. экс.коллоны 168,3 мм. Рабочее давление 210 бар, темп не менее 150°С. В комплекте с металическими блинами.</v>
          </cell>
          <cell r="G935" t="str">
            <v>ЦП</v>
          </cell>
          <cell r="H935">
            <v>0</v>
          </cell>
          <cell r="I935">
            <v>430000000</v>
          </cell>
          <cell r="J935" t="str">
            <v>Кызылординская обл. г. Кызылорда, пгт. Тасбугет, ул. Амангельды 100</v>
          </cell>
          <cell r="K935" t="str">
            <v>Январь, Февраль</v>
          </cell>
          <cell r="L935" t="str">
            <v>Кызылординская обл., м/р "Акшабулак", склад "КГМ"</v>
          </cell>
          <cell r="M935" t="str">
            <v>DDP</v>
          </cell>
          <cell r="N935" t="str">
            <v>В течение 90 дней</v>
          </cell>
          <cell r="O935" t="str">
            <v>авансовый платеж-0%, оставшаяся часть в течении 30 рабочих дней с момента подписания акта приема-передачи поставленных товаров</v>
          </cell>
          <cell r="P935" t="str">
            <v>839</v>
          </cell>
          <cell r="Q935" t="str">
            <v>Комплект</v>
          </cell>
          <cell r="R935">
            <v>5</v>
          </cell>
          <cell r="S935">
            <v>18190</v>
          </cell>
          <cell r="T935">
            <v>0</v>
          </cell>
          <cell r="U935">
            <v>0</v>
          </cell>
          <cell r="W935">
            <v>2017</v>
          </cell>
          <cell r="X935" t="str">
            <v>11;</v>
          </cell>
        </row>
        <row r="936">
          <cell r="A936" t="str">
            <v>609-2 Т</v>
          </cell>
          <cell r="B936" t="str">
            <v>ТОО СП "КазГерМунай"</v>
          </cell>
          <cell r="C936" t="str">
            <v>22.19.20.190.001.00.0839.000000000000</v>
          </cell>
          <cell r="D936" t="str">
            <v>Комплект манжет</v>
          </cell>
          <cell r="E936" t="str">
            <v>ремкомплект</v>
          </cell>
          <cell r="F936" t="str">
            <v>Манжета маслостойкая для фонтанной арматуры. Диам. экс.коллоны 168,3 мм. Рабочее давление 210 бар, темп не менее 150°С. В комплекте с металическими блинами.</v>
          </cell>
          <cell r="G936" t="str">
            <v>ЦП</v>
          </cell>
          <cell r="H936">
            <v>0</v>
          </cell>
          <cell r="I936">
            <v>430000000</v>
          </cell>
          <cell r="J936" t="str">
            <v>Кызылординская обл. г. Кызылорда, пгт. Тасбугет, ул. Амангельды 100</v>
          </cell>
          <cell r="K936" t="str">
            <v>Июль, август</v>
          </cell>
          <cell r="L936" t="str">
            <v>Кызылординская обл., м/р "Акшабулак", склад "КГМ"</v>
          </cell>
          <cell r="M936" t="str">
            <v>DDP</v>
          </cell>
          <cell r="N936" t="str">
            <v>В течение 90 дней</v>
          </cell>
          <cell r="O936" t="str">
            <v>авансовый платеж-0%, оставшаяся часть в течении 30 рабочих дней с момента подписания акта приема-передачи поставленных товаров</v>
          </cell>
          <cell r="P936" t="str">
            <v>839</v>
          </cell>
          <cell r="Q936" t="str">
            <v>Комплект</v>
          </cell>
          <cell r="R936">
            <v>5</v>
          </cell>
          <cell r="S936">
            <v>18190</v>
          </cell>
          <cell r="T936">
            <v>90950</v>
          </cell>
          <cell r="U936">
            <v>101864.00000000001</v>
          </cell>
          <cell r="W936">
            <v>2017</v>
          </cell>
          <cell r="X936" t="str">
            <v>11;</v>
          </cell>
        </row>
        <row r="937">
          <cell r="A937" t="str">
            <v>610 Т</v>
          </cell>
          <cell r="B937" t="str">
            <v>ТОО СП "КазГерМунай"</v>
          </cell>
          <cell r="C937" t="str">
            <v>24.33.11.100.000.00.0166.000000000008</v>
          </cell>
          <cell r="D937" t="str">
            <v>Уголок</v>
          </cell>
          <cell r="E937" t="str">
            <v>стальной, равнополочный, номер 5, ширина полок 50*50 мм, ГОСТ 8509-93</v>
          </cell>
          <cell r="F937" t="str">
            <v>Уголок 50х50х4мм</v>
          </cell>
          <cell r="G937" t="str">
            <v>ЦП</v>
          </cell>
          <cell r="H937">
            <v>60</v>
          </cell>
          <cell r="I937">
            <v>430000000</v>
          </cell>
          <cell r="J937" t="str">
            <v>Кызылординская обл. г. Кызылорда, пгт. Тасбугет, ул. Амангельды 100</v>
          </cell>
          <cell r="K937" t="str">
            <v>Ноябрь, декабрь 2016</v>
          </cell>
          <cell r="L937" t="str">
            <v>Кызылординская обл., м/р "Акшабулак", склад "КГМ"</v>
          </cell>
          <cell r="M937" t="str">
            <v>DDP</v>
          </cell>
          <cell r="N937" t="str">
            <v>В течение 90 дней</v>
          </cell>
          <cell r="O937" t="str">
            <v>авансовый платеж-30%, оставшаяся часть в течении 30 рабочих дней с момента подписания акта приема-передачи поставленных товаров</v>
          </cell>
          <cell r="P937" t="str">
            <v>006</v>
          </cell>
          <cell r="Q937" t="str">
            <v>Метр</v>
          </cell>
          <cell r="R937">
            <v>400</v>
          </cell>
          <cell r="S937">
            <v>2140</v>
          </cell>
          <cell r="T937">
            <v>0</v>
          </cell>
          <cell r="U937">
            <v>0</v>
          </cell>
          <cell r="V937" t="str">
            <v>ТПХ</v>
          </cell>
          <cell r="W937">
            <v>2017</v>
          </cell>
        </row>
        <row r="938">
          <cell r="A938" t="str">
            <v>610-1 Т</v>
          </cell>
          <cell r="B938" t="str">
            <v>ТОО СП "КазГерМунай"</v>
          </cell>
          <cell r="C938" t="str">
            <v>24.33.11.100.000.00.0166.000000000008</v>
          </cell>
          <cell r="D938" t="str">
            <v>Уголок</v>
          </cell>
          <cell r="E938" t="str">
            <v>стальной, равнополочный, номер 5, ширина полок 50*50 мм, ГОСТ 8509-93</v>
          </cell>
          <cell r="F938" t="str">
            <v>Уголок 50х50х4мм</v>
          </cell>
          <cell r="G938" t="str">
            <v>ЦП</v>
          </cell>
          <cell r="H938">
            <v>0</v>
          </cell>
          <cell r="I938">
            <v>430000000</v>
          </cell>
          <cell r="J938" t="str">
            <v>Кызылординская обл. г. Кызылорда, пгт. Тасбугет, ул. Амангельды 100</v>
          </cell>
          <cell r="K938" t="str">
            <v>Ноябрь, декабрь 2016</v>
          </cell>
          <cell r="L938" t="str">
            <v>Кызылординская обл., м/р "Акшабулак", склад "КГМ"</v>
          </cell>
          <cell r="M938" t="str">
            <v>DDP</v>
          </cell>
          <cell r="N938" t="str">
            <v>В течение 90 дней</v>
          </cell>
          <cell r="O938" t="str">
            <v>авансовый платеж-0%, оставшаяся часть в течении 30 рабочих дней с момента подписания акта приема-передачи поставленных товаров</v>
          </cell>
          <cell r="P938" t="str">
            <v>006</v>
          </cell>
          <cell r="Q938" t="str">
            <v>Метр</v>
          </cell>
          <cell r="R938">
            <v>400</v>
          </cell>
          <cell r="S938">
            <v>2140</v>
          </cell>
          <cell r="T938">
            <v>856000</v>
          </cell>
          <cell r="U938">
            <v>958720.00000000012</v>
          </cell>
          <cell r="W938">
            <v>2017</v>
          </cell>
          <cell r="X938" t="str">
            <v>8; 15; 22;</v>
          </cell>
        </row>
        <row r="939">
          <cell r="A939" t="str">
            <v>611 Т</v>
          </cell>
          <cell r="B939" t="str">
            <v>ТОО СП "КазГерМунай"</v>
          </cell>
          <cell r="C939" t="str">
            <v>28.13.31.000.112.00.0839.000000000000</v>
          </cell>
          <cell r="D939" t="str">
            <v>Комплект ремонтный</v>
          </cell>
          <cell r="E939" t="str">
            <v>ремкомплект, для насоса</v>
          </cell>
          <cell r="F939" t="str">
            <v>Ремонтный комплект на насос Н-2/1 «ЦМГ 6,3/50 У2 (ТУ3631-017-00419762-96 Э и Н) Зав №020901»1. Вкладыш графитового подшипника скольжения  №6  -2шт. 
2. Втулка графитовый подшипника скольжения №31 - 2шт.  
3. Ведомая магнитная полумуфта (№28) в сборе с валом (№11) -1 шт.
4. Штифт удерживающие втулки подшипников скольжения №6 – 2шт.
5. Герметизирующая гильза №27 -1шт.
6. Уплотнительная прокладка №4 -1шт.
7. Герметизирующая прокладка №30 -1шт.
8.  Рабочее колесо №35 -1шт.
9.  Ведущая магнитная полумуфта №10 -1шт. 
10.  Вал привода насоса №12 -1шт.
11.  Стакан №5 - 1шт.
12.  Подшипник (№15) с односторонними защитными шайбами типа 6-60205 - 2шт.
13.  Кольцо РУ ЦМГ -12.5/50.0-43  -1шт.
14.  Упорное кольцо ЦМГ -12.5/50.0104  -1шт.</v>
          </cell>
          <cell r="G939" t="str">
            <v>ОТП</v>
          </cell>
          <cell r="H939">
            <v>0</v>
          </cell>
          <cell r="I939">
            <v>430000000</v>
          </cell>
          <cell r="J939" t="str">
            <v>Кызылординская обл. г. Кызылорда, пгт. Тасбугет, ул. Амангельды 100</v>
          </cell>
          <cell r="K939" t="str">
            <v>Ноябрь, декабрь 2016</v>
          </cell>
          <cell r="L939" t="str">
            <v>Кызылординская обл., м/р "Акшабулак", склад "КГМ"</v>
          </cell>
          <cell r="M939" t="str">
            <v>DDP</v>
          </cell>
          <cell r="N939" t="str">
            <v>В течение 90 дней</v>
          </cell>
          <cell r="O939" t="str">
            <v>авансовый платеж-0%, оставшаяся часть в течении 30 рабочих дней с момента подписания акта приема-передачи поставленных товаров</v>
          </cell>
          <cell r="P939" t="str">
            <v>839</v>
          </cell>
          <cell r="Q939" t="str">
            <v>Комплект</v>
          </cell>
          <cell r="R939">
            <v>2</v>
          </cell>
          <cell r="S939">
            <v>2478382.7999999998</v>
          </cell>
          <cell r="T939">
            <v>0</v>
          </cell>
          <cell r="U939">
            <v>0</v>
          </cell>
          <cell r="W939">
            <v>2017</v>
          </cell>
        </row>
        <row r="940">
          <cell r="A940" t="str">
            <v>611-1 Т</v>
          </cell>
          <cell r="B940" t="str">
            <v>ТОО СП "КазГерМунай"</v>
          </cell>
          <cell r="C940" t="str">
            <v>28.13.31.000.112.00.0839.000000000000</v>
          </cell>
          <cell r="D940" t="str">
            <v>Комплект ремонтный</v>
          </cell>
          <cell r="E940" t="str">
            <v>ремкомплект, для насоса</v>
          </cell>
          <cell r="F940" t="str">
            <v>Ремонтный комплект на насос Н-2/1 «ЦМГ 6,3/50 У2 (ТУ3631-017-00419762-96 Э и Н) Зав №020901»</v>
          </cell>
          <cell r="G940" t="str">
            <v>ОИ</v>
          </cell>
          <cell r="H940">
            <v>0</v>
          </cell>
          <cell r="I940">
            <v>430000000</v>
          </cell>
          <cell r="J940" t="str">
            <v>Кызылординская обл. г. Кызылорда, пгт. Тасбугет, ул. Амангельды 100</v>
          </cell>
          <cell r="K940" t="str">
            <v>Февраль, Март</v>
          </cell>
          <cell r="L940" t="str">
            <v>Кызылординская обл., м/р "Акшабулак", склад "КГМ"</v>
          </cell>
          <cell r="M940" t="str">
            <v>DDP</v>
          </cell>
          <cell r="N940" t="str">
            <v>В течение 90 дней</v>
          </cell>
          <cell r="O940" t="str">
            <v>авансовый платеж-0%, оставшаяся часть в течении 30 рабочих дней с момента подписания акта приема-передачи поставленных товаров</v>
          </cell>
          <cell r="P940" t="str">
            <v>839</v>
          </cell>
          <cell r="Q940" t="str">
            <v>Комплект</v>
          </cell>
          <cell r="R940">
            <v>2</v>
          </cell>
          <cell r="S940">
            <v>2478382.7999999998</v>
          </cell>
          <cell r="T940">
            <v>4956765.5999999996</v>
          </cell>
          <cell r="U940">
            <v>5551577.4720000001</v>
          </cell>
          <cell r="V940" t="str">
            <v>ОВХ</v>
          </cell>
          <cell r="W940">
            <v>2017</v>
          </cell>
          <cell r="X940" t="str">
            <v>6; 7; 11; 22;</v>
          </cell>
        </row>
        <row r="941">
          <cell r="A941" t="str">
            <v>612 Т</v>
          </cell>
          <cell r="B941" t="str">
            <v>ТОО СП "КазГерМунай"</v>
          </cell>
          <cell r="C941" t="str">
            <v>28.13.14.130.000.01.0796.000000000000</v>
          </cell>
          <cell r="D941" t="str">
            <v>Насос</v>
          </cell>
          <cell r="E941" t="str">
            <v>центробежный, для подачи воды и других чистых жидкостей, горизонтальный, одноступенчатый с колесом двухстоороннего входа</v>
          </cell>
          <cell r="F941" t="str">
            <v xml:space="preserve">Насос«ЦМГ 6,3/50 У2 (ТУ3631-017-00419762-96 Э и Н) Зав №020901» Н-2/1
</v>
          </cell>
          <cell r="G941" t="str">
            <v>ОТП</v>
          </cell>
          <cell r="H941">
            <v>0</v>
          </cell>
          <cell r="I941">
            <v>430000000</v>
          </cell>
          <cell r="J941" t="str">
            <v>Кызылординская обл. г. Кызылорда, пгт. Тасбугет, ул. Амангельды 100</v>
          </cell>
          <cell r="K941" t="str">
            <v>Ноябрь, декабрь 2016</v>
          </cell>
          <cell r="L941" t="str">
            <v>Кызылординская обл., м/р "Акшабулак", склад "КГМ"</v>
          </cell>
          <cell r="M941" t="str">
            <v>DDP</v>
          </cell>
          <cell r="N941" t="str">
            <v>В течение 90 дней</v>
          </cell>
          <cell r="O941" t="str">
            <v>авансовый платеж-0%, оставшаяся часть в течении 30 рабочих дней с момента подписания акта приема-передачи поставленных товаров</v>
          </cell>
          <cell r="P941" t="str">
            <v>796</v>
          </cell>
          <cell r="Q941" t="str">
            <v>штука</v>
          </cell>
          <cell r="R941">
            <v>1</v>
          </cell>
          <cell r="S941">
            <v>3729215.18</v>
          </cell>
          <cell r="T941">
            <v>0</v>
          </cell>
          <cell r="U941">
            <v>0</v>
          </cell>
          <cell r="W941">
            <v>2017</v>
          </cell>
        </row>
        <row r="942">
          <cell r="A942" t="str">
            <v>612-1 Т</v>
          </cell>
          <cell r="B942" t="str">
            <v>ТОО СП "КазГерМунай"</v>
          </cell>
          <cell r="C942" t="str">
            <v>28.13.14.130.000.01.0796.000000000000</v>
          </cell>
          <cell r="D942" t="str">
            <v>Насос</v>
          </cell>
          <cell r="E942" t="str">
            <v>центробежный, для подачи воды и других чистых жидкостей, горизонтальный, одноступенчатый с колесом двухстоороннего входа</v>
          </cell>
          <cell r="F942" t="str">
            <v xml:space="preserve">Насос«ЦМГ 6,3/50 У2 (ТУ3631-017-00419762-96 Э и Н) Зав №020901» Н-2/1
</v>
          </cell>
          <cell r="G942" t="str">
            <v>ОТП</v>
          </cell>
          <cell r="H942">
            <v>0</v>
          </cell>
          <cell r="I942">
            <v>430000000</v>
          </cell>
          <cell r="J942" t="str">
            <v>Кызылординская обл. г. Кызылорда, пгт. Тасбугет, ул. Амангельды 100</v>
          </cell>
          <cell r="K942" t="str">
            <v>Апрель, май</v>
          </cell>
          <cell r="L942" t="str">
            <v>Кызылординская обл., м/р "Акшабулак", склад "КГМ"</v>
          </cell>
          <cell r="M942" t="str">
            <v>DDP</v>
          </cell>
          <cell r="N942" t="str">
            <v>В течение 90 дней</v>
          </cell>
          <cell r="O942" t="str">
            <v>авансовый платеж-0%, оставшаяся часть в течении 30 рабочих дней с момента подписания акта приема-передачи поставленных товаров</v>
          </cell>
          <cell r="P942" t="str">
            <v>796</v>
          </cell>
          <cell r="Q942" t="str">
            <v>штука</v>
          </cell>
          <cell r="R942">
            <v>1</v>
          </cell>
          <cell r="S942">
            <v>3729215.18</v>
          </cell>
          <cell r="T942">
            <v>3729215.18</v>
          </cell>
          <cell r="U942">
            <v>4176721.0016000005</v>
          </cell>
          <cell r="W942">
            <v>2017</v>
          </cell>
          <cell r="X942" t="str">
            <v>11;</v>
          </cell>
        </row>
        <row r="943">
          <cell r="A943" t="str">
            <v>613 Т</v>
          </cell>
          <cell r="B943" t="str">
            <v>ТОО СП "КазГерМунай"</v>
          </cell>
          <cell r="C943" t="str">
            <v>28.13.31.000.112.00.0839.000000000000</v>
          </cell>
          <cell r="D943" t="str">
            <v>Комплект ремонтный</v>
          </cell>
          <cell r="E943" t="str">
            <v>ремкомплект, для насоса</v>
          </cell>
          <cell r="F943" t="str">
            <v xml:space="preserve">Ремонтный комплект на насос «KLAUS UNION» Тип насоса: SLM SVO 50/08-13E08 1)210 - Вал 50\08 - 1 шт. (P00964349) 2)314 - Аксиальное упорное кольцо SLM NV 13E/16E – 2 шт. (P00081139) 3)921 - Гайка на валу KM 9 – 1шт. (P00002261) 4)931 - Стопорная шайба MB9 - 2шт.  (P00002485) 5)400.1 - Плоское уплотнение  J 225/240x2 – 1 шт. (P00785113). 6) 400.3 - Плоское уплотнение  J 145/160x2 – 1 шт. (P00767582) 7)421.2 - Сальник. 45-62-8 - 1 шт . (P00353011). 8)421.3 - Сальник 60-85-10 - 1 шт.   (P00984871). 9)504.2 - Распорное кольцо70,0\40,0х1,5 - 1шт.  (P00726067) 10)511.2 - Центровочное кольцо 183,0/177,0х7,0 - 1 шт.  (P00077804) 11)525.1 - Валовая втулка SLM NVS 09/13Е -1шт.  (P00059663) 12)529.1 - Втулка подшипника SLM NV 13E/16E – 2 шт. (P00062819) 13)529.4 - Втулка подшипника SLM N 67 - 1 шт.  (P00158857) 14)545.1 - Подшипниковая втулка 13E/16E – 1 шт. (P00098183) 15)545.3 - Подшипниковая втулка  SLM STR/ZTP 50 HY 49 -8шт (P00041412) 16)545.4 - Подшипниковая втулка. SLM STR 50 – 1шт (P00045150) 17)901.1 - Винт с шестигранной головкой. М10х30 - 13 шт. (P00006619) 18)930.1 - Прижимное кольцо B10 - 8 шт. (P00006033)  19)930 - Прижимное кольцо B22 - 1 шт. (P00989698) 
</v>
          </cell>
          <cell r="G943" t="str">
            <v>ОТП</v>
          </cell>
          <cell r="H943">
            <v>0</v>
          </cell>
          <cell r="I943">
            <v>430000000</v>
          </cell>
          <cell r="J943" t="str">
            <v>Кызылординская обл. г. Кызылорда, пгт. Тасбугет, ул. Амангельды 100</v>
          </cell>
          <cell r="K943" t="str">
            <v>Ноябрь, декабрь 2016</v>
          </cell>
          <cell r="L943" t="str">
            <v>Кызылординская обл., м/р "Акшабулак", склад "КГМ"</v>
          </cell>
          <cell r="M943" t="str">
            <v>DDP</v>
          </cell>
          <cell r="N943" t="str">
            <v>В течение 90 дней</v>
          </cell>
          <cell r="O943" t="str">
            <v>авансовый платеж-0%, оставшаяся часть в течении 30 рабочих дней с момента подписания акта приема-передачи поставленных товаров</v>
          </cell>
          <cell r="P943" t="str">
            <v>839</v>
          </cell>
          <cell r="Q943" t="str">
            <v>Комплект</v>
          </cell>
          <cell r="R943">
            <v>1</v>
          </cell>
          <cell r="S943">
            <v>10550708</v>
          </cell>
          <cell r="T943">
            <v>0</v>
          </cell>
          <cell r="U943">
            <v>0</v>
          </cell>
          <cell r="W943">
            <v>2017</v>
          </cell>
          <cell r="X943" t="str">
            <v>Исключена (849-СЗ от 26.04.2017)</v>
          </cell>
        </row>
        <row r="944">
          <cell r="A944" t="str">
            <v>614 Т</v>
          </cell>
          <cell r="B944" t="str">
            <v>ТОО СП "КазГерМунай"</v>
          </cell>
          <cell r="C944" t="str">
            <v>28.13.32.000.062.00.0796.000000000002</v>
          </cell>
          <cell r="D944" t="str">
            <v>Комплект ремонтный</v>
          </cell>
          <cell r="E944" t="str">
            <v>для ремонта компрессора</v>
          </cell>
          <cell r="F944" t="str">
            <v>Ремонтный комплект на поршневые компрессора Ариель JGС/4JGE/4 (60 позиции)</v>
          </cell>
          <cell r="G944" t="str">
            <v>ОТП</v>
          </cell>
          <cell r="H944">
            <v>0</v>
          </cell>
          <cell r="I944">
            <v>430000000</v>
          </cell>
          <cell r="J944" t="str">
            <v>Кызылординская обл. г. Кызылорда, пгт. Тасбугет, ул. Амангельды 100</v>
          </cell>
          <cell r="K944" t="str">
            <v>Ноябрь, декабрь 2016</v>
          </cell>
          <cell r="L944" t="str">
            <v>Кызылординская обл., м/р "Акшабулак", склад "КГМ"</v>
          </cell>
          <cell r="M944" t="str">
            <v>DDP</v>
          </cell>
          <cell r="N944" t="str">
            <v>В течение 90 дней</v>
          </cell>
          <cell r="O944" t="str">
            <v>авансовый платеж-0%, оставшаяся часть в течении 30 рабочих дней с момента подписания акта приема-передачи поставленных товаров</v>
          </cell>
          <cell r="P944" t="str">
            <v>839</v>
          </cell>
          <cell r="Q944" t="str">
            <v>Комплект</v>
          </cell>
          <cell r="R944">
            <v>1</v>
          </cell>
          <cell r="S944">
            <v>69206934.359999999</v>
          </cell>
          <cell r="T944">
            <v>0</v>
          </cell>
          <cell r="U944">
            <v>0</v>
          </cell>
          <cell r="W944">
            <v>2017</v>
          </cell>
        </row>
        <row r="945">
          <cell r="A945" t="str">
            <v>614-1 Т</v>
          </cell>
          <cell r="B945" t="str">
            <v>ТОО СП "КазГерМунай"</v>
          </cell>
          <cell r="C945" t="str">
            <v>28.13.32.000.062.00.0796.000000000002</v>
          </cell>
          <cell r="D945" t="str">
            <v>Комплект ремонтный</v>
          </cell>
          <cell r="E945" t="str">
            <v>для ремонта компрессора</v>
          </cell>
          <cell r="F945" t="str">
            <v>Ремонтный комплект на поршневые компрессора Ариель JGС/4JGE/4 (60 позиции)</v>
          </cell>
          <cell r="G945" t="str">
            <v>ОИ</v>
          </cell>
          <cell r="H945">
            <v>0</v>
          </cell>
          <cell r="I945">
            <v>430000000</v>
          </cell>
          <cell r="J945" t="str">
            <v>Кызылординская обл. г. Кызылорда, пгт. Тасбугет, ул. Амангельды 100</v>
          </cell>
          <cell r="K945" t="str">
            <v>Март, апрель</v>
          </cell>
          <cell r="L945" t="str">
            <v>Кызылординская обл., м/р "Акшабулак", склад "КГМ"</v>
          </cell>
          <cell r="M945" t="str">
            <v>DDP</v>
          </cell>
          <cell r="N945" t="str">
            <v>В течение 90 дней</v>
          </cell>
          <cell r="O945" t="str">
            <v>авансовый платеж-0%, оставшаяся часть в течении 30 рабочих дней с момента подписания акта приема-передачи поставленных товаров</v>
          </cell>
          <cell r="P945" t="str">
            <v>839</v>
          </cell>
          <cell r="Q945" t="str">
            <v>Комплект</v>
          </cell>
          <cell r="R945">
            <v>1</v>
          </cell>
          <cell r="S945">
            <v>69206934.359999999</v>
          </cell>
          <cell r="T945">
            <v>69206934.359999999</v>
          </cell>
          <cell r="U945">
            <v>77511766.483200014</v>
          </cell>
          <cell r="V945" t="str">
            <v>ОВХ</v>
          </cell>
          <cell r="W945">
            <v>2017</v>
          </cell>
          <cell r="X945" t="str">
            <v>7; 11; 22;
(пп.4 п.137)</v>
          </cell>
        </row>
        <row r="946">
          <cell r="A946" t="str">
            <v>615 Т</v>
          </cell>
          <cell r="B946" t="str">
            <v>ТОО СП "КазГерМунай"</v>
          </cell>
          <cell r="C946" t="str">
            <v>28.13.32.000.062.00.0796.000000000002</v>
          </cell>
          <cell r="D946" t="str">
            <v>Комплект ремонтный</v>
          </cell>
          <cell r="E946" t="str">
            <v>для ремонта компрессора</v>
          </cell>
          <cell r="F946" t="str">
            <v>Ремонтный комплект на поршневые компрессора Ариель JGС/4JGT/2 (46 позиции</v>
          </cell>
          <cell r="G946" t="str">
            <v>ОТП</v>
          </cell>
          <cell r="H946">
            <v>0</v>
          </cell>
          <cell r="I946">
            <v>430000000</v>
          </cell>
          <cell r="J946" t="str">
            <v>Кызылординская обл. г. Кызылорда, пгт. Тасбугет, ул. Амангельды 100</v>
          </cell>
          <cell r="K946" t="str">
            <v>Ноябрь, декабрь 2016</v>
          </cell>
          <cell r="L946" t="str">
            <v>Кызылординская обл., м/р "Акшабулак", склад "КГМ"</v>
          </cell>
          <cell r="M946" t="str">
            <v>DDP</v>
          </cell>
          <cell r="N946" t="str">
            <v>В течение 90 дней</v>
          </cell>
          <cell r="O946" t="str">
            <v>авансовый платеж-0%, оставшаяся часть в течении 30 рабочих дней с момента подписания акта приема-передачи поставленных товаров</v>
          </cell>
          <cell r="P946" t="str">
            <v>839</v>
          </cell>
          <cell r="Q946" t="str">
            <v>Комплект</v>
          </cell>
          <cell r="R946">
            <v>1</v>
          </cell>
          <cell r="S946">
            <v>54337732.079999998</v>
          </cell>
          <cell r="T946">
            <v>0</v>
          </cell>
          <cell r="U946">
            <v>0</v>
          </cell>
          <cell r="W946">
            <v>2017</v>
          </cell>
        </row>
        <row r="947">
          <cell r="A947" t="str">
            <v>615-1 Т</v>
          </cell>
          <cell r="B947" t="str">
            <v>ТОО СП "КазГерМунай"</v>
          </cell>
          <cell r="C947" t="str">
            <v>28.13.32.000.062.00.0796.000000000002</v>
          </cell>
          <cell r="D947" t="str">
            <v>Комплект ремонтный</v>
          </cell>
          <cell r="E947" t="str">
            <v>для ремонта компрессора</v>
          </cell>
          <cell r="F947" t="str">
            <v>Ремонтный комплект на поршневые компрессора Ариель JGС/4JGT/2 (46 позиции</v>
          </cell>
          <cell r="G947" t="str">
            <v>ОИ</v>
          </cell>
          <cell r="H947">
            <v>0</v>
          </cell>
          <cell r="I947">
            <v>430000000</v>
          </cell>
          <cell r="J947" t="str">
            <v>Кызылординская обл. г. Кызылорда, пгт. Тасбугет, ул. Амангельды 100</v>
          </cell>
          <cell r="K947" t="str">
            <v>Март, апрель</v>
          </cell>
          <cell r="L947" t="str">
            <v>Кызылординская обл., м/р "Акшабулак", склад "КГМ"</v>
          </cell>
          <cell r="M947" t="str">
            <v>DDP</v>
          </cell>
          <cell r="N947" t="str">
            <v>В течение 90 дней</v>
          </cell>
          <cell r="O947" t="str">
            <v>авансовый платеж-0%, оставшаяся часть в течении 30 рабочих дней с момента подписания акта приема-передачи поставленных товаров</v>
          </cell>
          <cell r="P947" t="str">
            <v>839</v>
          </cell>
          <cell r="Q947" t="str">
            <v>Комплект</v>
          </cell>
          <cell r="R947">
            <v>1</v>
          </cell>
          <cell r="S947">
            <v>54337732.079999998</v>
          </cell>
          <cell r="T947">
            <v>54337732.079999998</v>
          </cell>
          <cell r="U947">
            <v>60858259.9296</v>
          </cell>
          <cell r="V947" t="str">
            <v>ОВХ</v>
          </cell>
          <cell r="W947">
            <v>2017</v>
          </cell>
          <cell r="X947" t="str">
            <v>7; 11; 22;
(пп.4 п.137)</v>
          </cell>
        </row>
        <row r="948">
          <cell r="A948" t="str">
            <v>616 Т</v>
          </cell>
          <cell r="B948" t="str">
            <v>ТОО СП "КазГерМунай"</v>
          </cell>
          <cell r="C948" t="str">
            <v>27.40.42.500.007.01.0796.000000000006</v>
          </cell>
          <cell r="D948" t="str">
            <v>Стартер</v>
          </cell>
          <cell r="E948" t="str">
            <v>люминесцентной лампы , мощность 36 Вт</v>
          </cell>
          <cell r="F948" t="str">
            <v>Дроссель для люминисцентных светильников с лампами 36Вт</v>
          </cell>
          <cell r="G948" t="str">
            <v>ОИ</v>
          </cell>
          <cell r="H948">
            <v>0</v>
          </cell>
          <cell r="I948">
            <v>430000000</v>
          </cell>
          <cell r="J948" t="str">
            <v>Кызылординская обл. г. Кызылорда, пгт. Тасбугет, ул. Амангельды 100</v>
          </cell>
          <cell r="K948" t="str">
            <v>Ноябрь, декабрь 2016</v>
          </cell>
          <cell r="L948" t="str">
            <v>Кызылординская обл., м/р "Акшабулак", склад "КГМ"</v>
          </cell>
          <cell r="M948" t="str">
            <v>DDP</v>
          </cell>
          <cell r="N948" t="str">
            <v>В течение 90 дней</v>
          </cell>
          <cell r="O948" t="str">
            <v>авансовый платеж-0%, оставшаяся часть в течении 30 рабочих дней с момента подписания акта приема-передачи поставленных товаров</v>
          </cell>
          <cell r="P948" t="str">
            <v>796</v>
          </cell>
          <cell r="Q948" t="str">
            <v>штука</v>
          </cell>
          <cell r="R948">
            <v>50</v>
          </cell>
          <cell r="S948">
            <v>6420</v>
          </cell>
          <cell r="T948">
            <v>321000</v>
          </cell>
          <cell r="U948">
            <v>359520.00000000006</v>
          </cell>
          <cell r="W948">
            <v>2017</v>
          </cell>
        </row>
        <row r="949">
          <cell r="A949" t="str">
            <v>617 Т</v>
          </cell>
          <cell r="B949" t="str">
            <v>ТОО СП "КазГерМунай"</v>
          </cell>
          <cell r="C949" t="str">
            <v>27.40.42.500.007.01.0796.000000000007</v>
          </cell>
          <cell r="D949" t="str">
            <v>Стартер</v>
          </cell>
          <cell r="E949" t="str">
            <v>люминесцентной лампы , мощность 58 Вт</v>
          </cell>
          <cell r="F949" t="str">
            <v>Дроссель для люминисцентных светильников с лампами 58Вт</v>
          </cell>
          <cell r="G949" t="str">
            <v>ОИ</v>
          </cell>
          <cell r="H949">
            <v>0</v>
          </cell>
          <cell r="I949">
            <v>430000000</v>
          </cell>
          <cell r="J949" t="str">
            <v>Кызылординская обл. г. Кызылорда, пгт. Тасбугет, ул. Амангельды 100</v>
          </cell>
          <cell r="K949" t="str">
            <v>Ноябрь, декабрь 2016</v>
          </cell>
          <cell r="L949" t="str">
            <v>Кызылординская обл., м/р "Акшабулак", склад "КГМ"</v>
          </cell>
          <cell r="M949" t="str">
            <v>DDP</v>
          </cell>
          <cell r="N949" t="str">
            <v>В течение 90 дней</v>
          </cell>
          <cell r="O949" t="str">
            <v>авансовый платеж-0%, оставшаяся часть в течении 30 рабочих дней с момента подписания акта приема-передачи поставленных товаров</v>
          </cell>
          <cell r="P949" t="str">
            <v>796</v>
          </cell>
          <cell r="Q949" t="str">
            <v>штука</v>
          </cell>
          <cell r="R949">
            <v>50</v>
          </cell>
          <cell r="S949">
            <v>1786.9</v>
          </cell>
          <cell r="T949">
            <v>0</v>
          </cell>
          <cell r="U949">
            <v>0</v>
          </cell>
          <cell r="W949">
            <v>2017</v>
          </cell>
          <cell r="X949" t="str">
            <v>Исключен на осн. 541-СЗ от 07.03.17г.</v>
          </cell>
        </row>
        <row r="950">
          <cell r="A950" t="str">
            <v>618 Т</v>
          </cell>
          <cell r="B950" t="str">
            <v>ТОО СП "КазГерМунай"</v>
          </cell>
          <cell r="C950" t="str">
            <v>27.11.61.000.005.03.0796.000000000001</v>
          </cell>
          <cell r="D950" t="str">
            <v>Фильтр</v>
          </cell>
          <cell r="E950" t="str">
            <v>воздушный, для двигателя дизель-генераторного агрегата</v>
          </cell>
          <cell r="F950" t="str">
            <v xml:space="preserve">Фильтр воздушный           Для дизель генератора Perkins модель 1103A-33ТG1 AIR FILTER 10000-51238             </v>
          </cell>
          <cell r="G950" t="str">
            <v>ОТП</v>
          </cell>
          <cell r="H950">
            <v>0</v>
          </cell>
          <cell r="I950">
            <v>430000000</v>
          </cell>
          <cell r="J950" t="str">
            <v>Кызылординская обл. г. Кызылорда, пгт. Тасбугет, ул. Амангельды 100</v>
          </cell>
          <cell r="K950" t="str">
            <v>Ноябрь, декабрь 2016</v>
          </cell>
          <cell r="L950" t="str">
            <v>Кызылординская обл., м/р "Акшабулак", склад "КГМ"</v>
          </cell>
          <cell r="M950" t="str">
            <v>DDP</v>
          </cell>
          <cell r="N950" t="str">
            <v>В течение 90 дней</v>
          </cell>
          <cell r="O950" t="str">
            <v>авансовый платеж-0%, оставшаяся часть в течении 30 рабочих дней с момента подписания акта приема-передачи поставленных товаров</v>
          </cell>
          <cell r="P950" t="str">
            <v>796</v>
          </cell>
          <cell r="Q950" t="str">
            <v>штука</v>
          </cell>
          <cell r="R950">
            <v>10</v>
          </cell>
          <cell r="S950">
            <v>53500</v>
          </cell>
          <cell r="T950">
            <v>535000</v>
          </cell>
          <cell r="U950">
            <v>599200</v>
          </cell>
          <cell r="W950">
            <v>2017</v>
          </cell>
        </row>
        <row r="951">
          <cell r="A951" t="str">
            <v>619 Т</v>
          </cell>
          <cell r="B951" t="str">
            <v>ТОО СП "КазГерМунай"</v>
          </cell>
          <cell r="C951" t="str">
            <v>27.11.61.000.005.02.0796.000000000000</v>
          </cell>
          <cell r="D951" t="str">
            <v>Фильтр</v>
          </cell>
          <cell r="E951" t="str">
            <v>топливный, для электродвигателя</v>
          </cell>
          <cell r="F951" t="str">
            <v xml:space="preserve">Фильтр топливный   ecoplus   Для дизель генератора Perkins модель 1103A-33ТG1  Фильтр топливный ecoplus 10000-00339
</v>
          </cell>
          <cell r="G951" t="str">
            <v>ОТП</v>
          </cell>
          <cell r="H951">
            <v>0</v>
          </cell>
          <cell r="I951">
            <v>430000000</v>
          </cell>
          <cell r="J951" t="str">
            <v>Кызылординская обл. г. Кызылорда, пгт. Тасбугет, ул. Амангельды 100</v>
          </cell>
          <cell r="K951" t="str">
            <v>Ноябрь, декабрь 2016</v>
          </cell>
          <cell r="L951" t="str">
            <v>Кызылординская обл., м/р "Акшабулак", склад "КГМ"</v>
          </cell>
          <cell r="M951" t="str">
            <v>DDP</v>
          </cell>
          <cell r="N951" t="str">
            <v>В течение 90 дней</v>
          </cell>
          <cell r="O951" t="str">
            <v>авансовый платеж-0%, оставшаяся часть в течении 30 рабочих дней с момента подписания акта приема-передачи поставленных товаров</v>
          </cell>
          <cell r="P951" t="str">
            <v>796</v>
          </cell>
          <cell r="Q951" t="str">
            <v>штука</v>
          </cell>
          <cell r="R951">
            <v>20</v>
          </cell>
          <cell r="S951">
            <v>10700</v>
          </cell>
          <cell r="T951">
            <v>214000</v>
          </cell>
          <cell r="U951">
            <v>239680.00000000003</v>
          </cell>
          <cell r="W951">
            <v>2017</v>
          </cell>
        </row>
        <row r="952">
          <cell r="A952" t="str">
            <v>620 Т</v>
          </cell>
          <cell r="B952" t="str">
            <v>ТОО СП "КазГерМунай"</v>
          </cell>
          <cell r="C952" t="str">
            <v>27.11.61.000.005.01.0796.000000000000</v>
          </cell>
          <cell r="D952" t="str">
            <v>Фильтр</v>
          </cell>
          <cell r="E952" t="str">
            <v>масляный, для дизель-генераторной установки</v>
          </cell>
          <cell r="F952" t="str">
            <v xml:space="preserve">Фильтр масляный
Для дизель генератора Perkins модель 1103A-33ТG1 Фильтр масляный 10000-51233                               </v>
          </cell>
          <cell r="G952" t="str">
            <v>ОТП</v>
          </cell>
          <cell r="H952">
            <v>0</v>
          </cell>
          <cell r="I952">
            <v>430000000</v>
          </cell>
          <cell r="J952" t="str">
            <v>Кызылординская обл. г. Кызылорда, пгт. Тасбугет, ул. Амангельды 100</v>
          </cell>
          <cell r="K952" t="str">
            <v>Ноябрь, декабрь 2016</v>
          </cell>
          <cell r="L952" t="str">
            <v>Кызылординская обл., м/р "Акшабулак", склад "КГМ"</v>
          </cell>
          <cell r="M952" t="str">
            <v>DDP</v>
          </cell>
          <cell r="N952" t="str">
            <v>В течение 90 дней</v>
          </cell>
          <cell r="O952" t="str">
            <v>авансовый платеж-0%, оставшаяся часть в течении 30 рабочих дней с момента подписания акта приема-передачи поставленных товаров</v>
          </cell>
          <cell r="P952" t="str">
            <v>796</v>
          </cell>
          <cell r="Q952" t="str">
            <v>штука</v>
          </cell>
          <cell r="R952">
            <v>20</v>
          </cell>
          <cell r="S952">
            <v>18190</v>
          </cell>
          <cell r="T952">
            <v>363800</v>
          </cell>
          <cell r="U952">
            <v>407456.00000000006</v>
          </cell>
          <cell r="W952">
            <v>2017</v>
          </cell>
        </row>
        <row r="953">
          <cell r="A953" t="str">
            <v>621 Т</v>
          </cell>
          <cell r="B953" t="str">
            <v>ТОО СП "КазГерМунай"</v>
          </cell>
          <cell r="C953" t="str">
            <v>28.21.14.700.017.00.0796.000000000000</v>
          </cell>
          <cell r="D953" t="str">
            <v>Источник высокого напряжения</v>
          </cell>
          <cell r="E953" t="str">
            <v>для создания высоковольтных искровых разрядов, напряжение 220В, потребляемая мощность не более 8 Вт, выходное напряжение до15 кВ</v>
          </cell>
          <cell r="F953" t="str">
            <v>Источник высокого напряжения ИВН-ТР Питание:220В 50 Гц ВА Выход:8 кВ П.В. 25%</v>
          </cell>
          <cell r="G953" t="str">
            <v>ОТП</v>
          </cell>
          <cell r="H953">
            <v>0</v>
          </cell>
          <cell r="I953">
            <v>430000000</v>
          </cell>
          <cell r="J953" t="str">
            <v>Кызылординская обл. г. Кызылорда, пгт. Тасбугет, ул. Амангельды 100</v>
          </cell>
          <cell r="K953" t="str">
            <v>Ноябрь, декабрь 2016</v>
          </cell>
          <cell r="L953" t="str">
            <v>Кызылординская обл., м/р "Акшабулак", склад "КГМ"</v>
          </cell>
          <cell r="M953" t="str">
            <v>DDP</v>
          </cell>
          <cell r="N953" t="str">
            <v>В течение 90 дней</v>
          </cell>
          <cell r="O953" t="str">
            <v>авансовый платеж-0%, оставшаяся часть в течении 30 рабочих дней с момента подписания акта приема-передачи поставленных товаров</v>
          </cell>
          <cell r="P953" t="str">
            <v>796</v>
          </cell>
          <cell r="Q953" t="str">
            <v>штука</v>
          </cell>
          <cell r="R953">
            <v>2</v>
          </cell>
          <cell r="S953">
            <v>44940</v>
          </cell>
          <cell r="T953">
            <v>0</v>
          </cell>
          <cell r="U953">
            <v>0</v>
          </cell>
          <cell r="W953">
            <v>2017</v>
          </cell>
        </row>
        <row r="954">
          <cell r="A954" t="str">
            <v>621-1 Т</v>
          </cell>
          <cell r="B954" t="str">
            <v>ТОО СП "КазГерМунай"</v>
          </cell>
          <cell r="C954" t="str">
            <v>28.21.14.700.017.00.0796.000000000000</v>
          </cell>
          <cell r="D954" t="str">
            <v>Источник высокого напряжения</v>
          </cell>
          <cell r="E954" t="str">
            <v>для создания высоковольтных искровых разрядов, напряжение 220В, потребляемая мощность не более 8 Вт, выходное напряжение до15 кВ</v>
          </cell>
          <cell r="F954" t="str">
            <v>Источник высокого напряжения ИВН-ТР Питание:220В 50 Гц ВА Выход:8 кВ П.В. 25%</v>
          </cell>
          <cell r="G954" t="str">
            <v>ОТП</v>
          </cell>
          <cell r="H954">
            <v>0</v>
          </cell>
          <cell r="I954">
            <v>430000000</v>
          </cell>
          <cell r="J954" t="str">
            <v>Кызылординская обл. г. Кызылорда, пгт. Тасбугет, ул. Амангельды 100</v>
          </cell>
          <cell r="K954" t="str">
            <v>Май, июнь</v>
          </cell>
          <cell r="L954" t="str">
            <v>Кызылординская обл., м/р "Акшабулак", склад "КГМ"</v>
          </cell>
          <cell r="M954" t="str">
            <v>DDP</v>
          </cell>
          <cell r="N954" t="str">
            <v>В течение 90 дней</v>
          </cell>
          <cell r="O954" t="str">
            <v>авансовый платеж-0%, оставшаяся часть в течении 30 рабочих дней с момента подписания акта приема-передачи поставленных товаров</v>
          </cell>
          <cell r="P954" t="str">
            <v>796</v>
          </cell>
          <cell r="Q954" t="str">
            <v>штука</v>
          </cell>
          <cell r="R954">
            <v>2</v>
          </cell>
          <cell r="S954">
            <v>44940</v>
          </cell>
          <cell r="T954">
            <v>0</v>
          </cell>
          <cell r="U954">
            <v>0</v>
          </cell>
          <cell r="W954">
            <v>2017</v>
          </cell>
          <cell r="X954" t="str">
            <v>11;</v>
          </cell>
        </row>
        <row r="955">
          <cell r="A955" t="str">
            <v>621-2 Т</v>
          </cell>
          <cell r="B955" t="str">
            <v>ТОО СП "КазГерМунай"</v>
          </cell>
          <cell r="C955" t="str">
            <v>28.21.14.700.017.00.0796.000000000000</v>
          </cell>
          <cell r="D955" t="str">
            <v>Источник высокого напряжения</v>
          </cell>
          <cell r="E955" t="str">
            <v>для создания высоковольтных искровых разрядов, напряжение 220В, потребляемая мощность не более 8 Вт, выходное напряжение до15 кВ</v>
          </cell>
          <cell r="F955" t="str">
            <v>Источник высокого напряжения ИВН-ТР Питание:220В 50 Гц ВА Выход:8 кВ П.В. 25%</v>
          </cell>
          <cell r="G955" t="str">
            <v>ОТП</v>
          </cell>
          <cell r="H955">
            <v>0</v>
          </cell>
          <cell r="I955">
            <v>430000000</v>
          </cell>
          <cell r="J955" t="str">
            <v>Кызылординская обл. г. Кызылорда, пгт. Тасбугет, ул. Амангельды 100</v>
          </cell>
          <cell r="K955" t="str">
            <v>август, сентябрь</v>
          </cell>
          <cell r="L955" t="str">
            <v>Кызылординская обл., м/р "Акшабулак", склад "КГМ"</v>
          </cell>
          <cell r="M955" t="str">
            <v>DDP</v>
          </cell>
          <cell r="N955" t="str">
            <v>В течение 90 дней</v>
          </cell>
          <cell r="O955" t="str">
            <v>авансовый платеж-0%, оставшаяся часть в течении 30 рабочих дней с момента подписания акта приема-передачи поставленных товаров</v>
          </cell>
          <cell r="P955" t="str">
            <v>796</v>
          </cell>
          <cell r="Q955" t="str">
            <v>штука</v>
          </cell>
          <cell r="R955">
            <v>2</v>
          </cell>
          <cell r="S955">
            <v>44940</v>
          </cell>
          <cell r="T955">
            <v>89880</v>
          </cell>
          <cell r="U955">
            <v>100665.60000000001</v>
          </cell>
          <cell r="W955">
            <v>2017</v>
          </cell>
          <cell r="X955" t="str">
            <v>11;</v>
          </cell>
        </row>
        <row r="956">
          <cell r="A956" t="str">
            <v>622 Т</v>
          </cell>
          <cell r="B956" t="str">
            <v>ТОО СП "КазГерМунай"</v>
          </cell>
          <cell r="C956" t="str">
            <v>27.12.23.700.004.00.0796.000000000000</v>
          </cell>
          <cell r="D956" t="str">
            <v xml:space="preserve">Контроллер </v>
          </cell>
          <cell r="E956" t="str">
            <v>серия ККТ, кулачковый, ток 100А</v>
          </cell>
          <cell r="F956" t="str">
            <v>Контроллер Askon M1-ABCD-E900-ILMN</v>
          </cell>
          <cell r="G956" t="str">
            <v>ОТП</v>
          </cell>
          <cell r="H956">
            <v>0</v>
          </cell>
          <cell r="I956">
            <v>430000000</v>
          </cell>
          <cell r="J956" t="str">
            <v>Кызылординская обл. г. Кызылорда, пгт. Тасбугет, ул. Амангельды 100</v>
          </cell>
          <cell r="K956" t="str">
            <v>Ноябрь, декабрь 2016</v>
          </cell>
          <cell r="L956" t="str">
            <v>Кызылординская обл., м/р "Акшабулак", склад "КГМ"</v>
          </cell>
          <cell r="M956" t="str">
            <v>DDP</v>
          </cell>
          <cell r="N956" t="str">
            <v>В течение 90 дней</v>
          </cell>
          <cell r="O956" t="str">
            <v>авансовый платеж-0%, оставшаяся часть в течении 30 рабочих дней с момента подписания акта приема-передачи поставленных товаров</v>
          </cell>
          <cell r="P956" t="str">
            <v>796</v>
          </cell>
          <cell r="Q956" t="str">
            <v>штука</v>
          </cell>
          <cell r="R956">
            <v>1</v>
          </cell>
          <cell r="S956">
            <v>438700</v>
          </cell>
          <cell r="T956">
            <v>0</v>
          </cell>
          <cell r="U956">
            <v>0</v>
          </cell>
          <cell r="W956">
            <v>2017</v>
          </cell>
        </row>
        <row r="957">
          <cell r="A957" t="str">
            <v>622-1 Т</v>
          </cell>
          <cell r="B957" t="str">
            <v>ТОО СП "КазГерМунай"</v>
          </cell>
          <cell r="C957" t="str">
            <v>27.12.23.700.004.00.0796.000000000000</v>
          </cell>
          <cell r="D957" t="str">
            <v xml:space="preserve">Контроллер </v>
          </cell>
          <cell r="E957" t="str">
            <v>серия ККТ, кулачковый, ток 100А</v>
          </cell>
          <cell r="F957" t="str">
            <v>Контроллер Askon M1-ABCD-E900-ILMN</v>
          </cell>
          <cell r="G957" t="str">
            <v>ОТП</v>
          </cell>
          <cell r="H957">
            <v>0</v>
          </cell>
          <cell r="I957">
            <v>430000000</v>
          </cell>
          <cell r="J957" t="str">
            <v>Кызылординская обл. г. Кызылорда, пгт. Тасбугет, ул. Амангельды 100</v>
          </cell>
          <cell r="K957" t="str">
            <v>Январь, Февраль</v>
          </cell>
          <cell r="L957" t="str">
            <v>Кызылординская обл., м/р "Акшабулак", склад "КГМ"</v>
          </cell>
          <cell r="M957" t="str">
            <v>DDP</v>
          </cell>
          <cell r="N957" t="str">
            <v>В течение 90 дней</v>
          </cell>
          <cell r="O957" t="str">
            <v>авансовый платеж-0%, оставшаяся часть в течении 30 рабочих дней с момента подписания акта приема-передачи поставленных товаров</v>
          </cell>
          <cell r="P957" t="str">
            <v>796</v>
          </cell>
          <cell r="Q957" t="str">
            <v>штука</v>
          </cell>
          <cell r="R957">
            <v>1</v>
          </cell>
          <cell r="S957">
            <v>438700</v>
          </cell>
          <cell r="T957">
            <v>0</v>
          </cell>
          <cell r="U957">
            <v>0</v>
          </cell>
          <cell r="W957">
            <v>2017</v>
          </cell>
          <cell r="X957" t="str">
            <v>11;</v>
          </cell>
        </row>
        <row r="958">
          <cell r="A958" t="str">
            <v>622-2 Т</v>
          </cell>
          <cell r="B958" t="str">
            <v>ТОО СП "КазГерМунай"</v>
          </cell>
          <cell r="C958" t="str">
            <v>27.12.23.700.004.00.0796.000000000000</v>
          </cell>
          <cell r="D958" t="str">
            <v xml:space="preserve">Контроллер </v>
          </cell>
          <cell r="E958" t="str">
            <v>серия ККТ, кулачковый, ток 100А</v>
          </cell>
          <cell r="F958" t="str">
            <v>Контроллер Askon M1-ABCD-E900-ILMN</v>
          </cell>
          <cell r="G958" t="str">
            <v>ОТП</v>
          </cell>
          <cell r="H958">
            <v>0</v>
          </cell>
          <cell r="I958">
            <v>430000000</v>
          </cell>
          <cell r="J958" t="str">
            <v>Кызылординская обл. г. Кызылорда, пгт. Тасбугет, ул. Амангельды 100</v>
          </cell>
          <cell r="K958" t="str">
            <v>Март, апрель</v>
          </cell>
          <cell r="L958" t="str">
            <v>Кызылординская обл., м/р "Акшабулак", склад "КГМ"</v>
          </cell>
          <cell r="M958" t="str">
            <v>DDP</v>
          </cell>
          <cell r="N958" t="str">
            <v>В течение 90 дней</v>
          </cell>
          <cell r="O958" t="str">
            <v>авансовый платеж-0%, оставшаяся часть в течении 30 рабочих дней с момента подписания акта приема-передачи поставленных товаров</v>
          </cell>
          <cell r="P958" t="str">
            <v>796</v>
          </cell>
          <cell r="Q958" t="str">
            <v>штука</v>
          </cell>
          <cell r="R958">
            <v>1</v>
          </cell>
          <cell r="S958">
            <v>438700</v>
          </cell>
          <cell r="T958">
            <v>0</v>
          </cell>
          <cell r="U958">
            <v>0</v>
          </cell>
          <cell r="W958">
            <v>2017</v>
          </cell>
          <cell r="X958" t="str">
            <v>11;</v>
          </cell>
        </row>
        <row r="959">
          <cell r="A959" t="str">
            <v>622-3 Т</v>
          </cell>
          <cell r="B959" t="str">
            <v>ТОО СП "КазГерМунай"</v>
          </cell>
          <cell r="C959" t="str">
            <v>27.12.23.700.004.00.0796.000000000000</v>
          </cell>
          <cell r="D959" t="str">
            <v xml:space="preserve">Контроллер </v>
          </cell>
          <cell r="E959" t="str">
            <v>серия ККТ, кулачковый, ток 100А</v>
          </cell>
          <cell r="F959" t="str">
            <v>Контроллер Askon M1-ABCD-E900-ILMN</v>
          </cell>
          <cell r="G959" t="str">
            <v>ОТП</v>
          </cell>
          <cell r="H959">
            <v>0</v>
          </cell>
          <cell r="I959">
            <v>430000000</v>
          </cell>
          <cell r="J959" t="str">
            <v>Кызылординская обл. г. Кызылорда, пгт. Тасбугет, ул. Амангельды 100</v>
          </cell>
          <cell r="K959" t="str">
            <v>Май, июнь</v>
          </cell>
          <cell r="L959" t="str">
            <v>Кызылординская обл., м/р "Акшабулак", склад "КГМ"</v>
          </cell>
          <cell r="M959" t="str">
            <v>DDP</v>
          </cell>
          <cell r="N959" t="str">
            <v>В течение 90 дней</v>
          </cell>
          <cell r="O959" t="str">
            <v>авансовый платеж-0%, оставшаяся часть в течении 30 рабочих дней с момента подписания акта приема-передачи поставленных товаров</v>
          </cell>
          <cell r="P959" t="str">
            <v>796</v>
          </cell>
          <cell r="Q959" t="str">
            <v>штука</v>
          </cell>
          <cell r="R959">
            <v>1</v>
          </cell>
          <cell r="S959">
            <v>438700</v>
          </cell>
          <cell r="T959">
            <v>438700</v>
          </cell>
          <cell r="U959">
            <v>491344.00000000006</v>
          </cell>
          <cell r="W959">
            <v>2017</v>
          </cell>
          <cell r="X959" t="str">
            <v>11;</v>
          </cell>
        </row>
        <row r="960">
          <cell r="A960" t="str">
            <v>623 Т</v>
          </cell>
          <cell r="B960" t="str">
            <v>ТОО СП "КазГерМунай"</v>
          </cell>
          <cell r="C960" t="str">
            <v>27.12.23.700.004.00.0796.000000000000</v>
          </cell>
          <cell r="D960" t="str">
            <v xml:space="preserve">Контроллер </v>
          </cell>
          <cell r="E960" t="str">
            <v>серия ККТ, кулачковый, ток 100А</v>
          </cell>
          <cell r="F960" t="str">
            <v>Контроллер Askon M5-1CD-E900</v>
          </cell>
          <cell r="G960" t="str">
            <v>ОТП</v>
          </cell>
          <cell r="H960">
            <v>0</v>
          </cell>
          <cell r="I960">
            <v>430000000</v>
          </cell>
          <cell r="J960" t="str">
            <v>Кызылординская обл. г. Кызылорда, пгт. Тасбугет, ул. Амангельды 100</v>
          </cell>
          <cell r="K960" t="str">
            <v>Ноябрь, декабрь 2016</v>
          </cell>
          <cell r="L960" t="str">
            <v>Кызылординская обл., м/р "Акшабулак", склад "КГМ"</v>
          </cell>
          <cell r="M960" t="str">
            <v>DDP</v>
          </cell>
          <cell r="N960" t="str">
            <v>В течение 90 дней</v>
          </cell>
          <cell r="O960" t="str">
            <v>авансовый платеж-0%, оставшаяся часть в течении 30 рабочих дней с момента подписания акта приема-передачи поставленных товаров</v>
          </cell>
          <cell r="P960" t="str">
            <v>796</v>
          </cell>
          <cell r="Q960" t="str">
            <v>штука</v>
          </cell>
          <cell r="R960">
            <v>1</v>
          </cell>
          <cell r="S960">
            <v>502900.00000000006</v>
          </cell>
          <cell r="T960">
            <v>0</v>
          </cell>
          <cell r="U960">
            <v>0</v>
          </cell>
          <cell r="W960">
            <v>2017</v>
          </cell>
        </row>
        <row r="961">
          <cell r="A961" t="str">
            <v>623-1 Т</v>
          </cell>
          <cell r="B961" t="str">
            <v>ТОО СП "КазГерМунай"</v>
          </cell>
          <cell r="C961" t="str">
            <v>27.12.23.700.004.00.0796.000000000000</v>
          </cell>
          <cell r="D961" t="str">
            <v xml:space="preserve">Контроллер </v>
          </cell>
          <cell r="E961" t="str">
            <v>серия ККТ, кулачковый, ток 100А</v>
          </cell>
          <cell r="F961" t="str">
            <v>Контроллер Askon M5-1CD-E900</v>
          </cell>
          <cell r="G961" t="str">
            <v>ОТП</v>
          </cell>
          <cell r="H961">
            <v>0</v>
          </cell>
          <cell r="I961">
            <v>430000000</v>
          </cell>
          <cell r="J961" t="str">
            <v>Кызылординская обл. г. Кызылорда, пгт. Тасбугет, ул. Амангельды 100</v>
          </cell>
          <cell r="K961" t="str">
            <v>Январь, Февраль</v>
          </cell>
          <cell r="L961" t="str">
            <v>Кызылординская обл., м/р "Акшабулак", склад "КГМ"</v>
          </cell>
          <cell r="M961" t="str">
            <v>DDP</v>
          </cell>
          <cell r="N961" t="str">
            <v>В течение 90 дней</v>
          </cell>
          <cell r="O961" t="str">
            <v>авансовый платеж-0%, оставшаяся часть в течении 30 рабочих дней с момента подписания акта приема-передачи поставленных товаров</v>
          </cell>
          <cell r="P961" t="str">
            <v>796</v>
          </cell>
          <cell r="Q961" t="str">
            <v>штука</v>
          </cell>
          <cell r="R961">
            <v>1</v>
          </cell>
          <cell r="S961">
            <v>502900.00000000006</v>
          </cell>
          <cell r="T961">
            <v>0</v>
          </cell>
          <cell r="U961">
            <v>0</v>
          </cell>
          <cell r="W961">
            <v>2017</v>
          </cell>
          <cell r="X961" t="str">
            <v>11;</v>
          </cell>
        </row>
        <row r="962">
          <cell r="A962" t="str">
            <v>623-2 Т</v>
          </cell>
          <cell r="B962" t="str">
            <v>ТОО СП "КазГерМунай"</v>
          </cell>
          <cell r="C962" t="str">
            <v>27.12.23.700.004.00.0796.000000000000</v>
          </cell>
          <cell r="D962" t="str">
            <v xml:space="preserve">Контроллер </v>
          </cell>
          <cell r="E962" t="str">
            <v>серия ККТ, кулачковый, ток 100А</v>
          </cell>
          <cell r="F962" t="str">
            <v>Контроллер Askon M5-1CD-E900</v>
          </cell>
          <cell r="G962" t="str">
            <v>ОТП</v>
          </cell>
          <cell r="H962">
            <v>0</v>
          </cell>
          <cell r="I962">
            <v>430000000</v>
          </cell>
          <cell r="J962" t="str">
            <v>Кызылординская обл. г. Кызылорда, пгт. Тасбугет, ул. Амангельды 100</v>
          </cell>
          <cell r="K962" t="str">
            <v>Март, апрель</v>
          </cell>
          <cell r="L962" t="str">
            <v>Кызылординская обл., м/р "Акшабулак", склад "КГМ"</v>
          </cell>
          <cell r="M962" t="str">
            <v>DDP</v>
          </cell>
          <cell r="N962" t="str">
            <v>В течение 90 дней</v>
          </cell>
          <cell r="O962" t="str">
            <v>авансовый платеж-0%, оставшаяся часть в течении 30 рабочих дней с момента подписания акта приема-передачи поставленных товаров</v>
          </cell>
          <cell r="P962" t="str">
            <v>796</v>
          </cell>
          <cell r="Q962" t="str">
            <v>штука</v>
          </cell>
          <cell r="R962">
            <v>1</v>
          </cell>
          <cell r="S962">
            <v>502900.00000000006</v>
          </cell>
          <cell r="T962">
            <v>0</v>
          </cell>
          <cell r="U962">
            <v>0</v>
          </cell>
          <cell r="W962">
            <v>2017</v>
          </cell>
          <cell r="X962" t="str">
            <v>11;</v>
          </cell>
        </row>
        <row r="963">
          <cell r="A963" t="str">
            <v>623-3 Т</v>
          </cell>
          <cell r="B963" t="str">
            <v>ТОО СП "КазГерМунай"</v>
          </cell>
          <cell r="C963" t="str">
            <v>27.12.23.700.004.00.0796.000000000000</v>
          </cell>
          <cell r="D963" t="str">
            <v xml:space="preserve">Контроллер </v>
          </cell>
          <cell r="E963" t="str">
            <v>серия ККТ, кулачковый, ток 100А</v>
          </cell>
          <cell r="F963" t="str">
            <v>Контроллер Askon M5-1CD-E900</v>
          </cell>
          <cell r="G963" t="str">
            <v>ОТП</v>
          </cell>
          <cell r="H963">
            <v>0</v>
          </cell>
          <cell r="I963">
            <v>430000000</v>
          </cell>
          <cell r="J963" t="str">
            <v>Кызылординская обл. г. Кызылорда, пгт. Тасбугет, ул. Амангельды 100</v>
          </cell>
          <cell r="K963" t="str">
            <v>Май, июнь</v>
          </cell>
          <cell r="L963" t="str">
            <v>Кызылординская обл., м/р "Акшабулак", склад "КГМ"</v>
          </cell>
          <cell r="M963" t="str">
            <v>DDP</v>
          </cell>
          <cell r="N963" t="str">
            <v>В течение 90 дней</v>
          </cell>
          <cell r="O963" t="str">
            <v>авансовый платеж-0%, оставшаяся часть в течении 30 рабочих дней с момента подписания акта приема-передачи поставленных товаров</v>
          </cell>
          <cell r="P963" t="str">
            <v>796</v>
          </cell>
          <cell r="Q963" t="str">
            <v>штука</v>
          </cell>
          <cell r="R963">
            <v>1</v>
          </cell>
          <cell r="S963">
            <v>502900.00000000006</v>
          </cell>
          <cell r="T963">
            <v>502900.00000000006</v>
          </cell>
          <cell r="U963">
            <v>563248.00000000012</v>
          </cell>
          <cell r="W963">
            <v>2017</v>
          </cell>
          <cell r="X963" t="str">
            <v>11;</v>
          </cell>
        </row>
        <row r="964">
          <cell r="A964" t="str">
            <v>624 Т</v>
          </cell>
          <cell r="B964" t="str">
            <v>ТОО СП "КазГерМунай"</v>
          </cell>
          <cell r="C964" t="str">
            <v>23.19.23.300.027.00.0796.000000000022</v>
          </cell>
          <cell r="D964" t="str">
            <v>Кювета</v>
          </cell>
          <cell r="E964" t="str">
            <v>кварцевая</v>
          </cell>
          <cell r="F964" t="str">
            <v>Кварцевая кювета К-10 размеры 12,5х12,5х43 мм, материал - кварц КУ-1</v>
          </cell>
          <cell r="G964" t="str">
            <v>ЦП</v>
          </cell>
          <cell r="H964">
            <v>0</v>
          </cell>
          <cell r="I964">
            <v>430000000</v>
          </cell>
          <cell r="J964" t="str">
            <v>Кызылординская обл. г. Кызылорда, пгт. Тасбугет, ул. Амангельды 100</v>
          </cell>
          <cell r="K964" t="str">
            <v>Ноябрь, декабрь 2016</v>
          </cell>
          <cell r="L964" t="str">
            <v>Кызылординская обл., м/р "Акшабулак", склад "КГМ"</v>
          </cell>
          <cell r="M964" t="str">
            <v>DDP</v>
          </cell>
          <cell r="N964" t="str">
            <v>В течение 90 дней</v>
          </cell>
          <cell r="O964" t="str">
            <v>авансовый платеж-0%, оставшаяся часть в течении 30 рабочих дней с момента подписания акта приема-передачи поставленных товаров</v>
          </cell>
          <cell r="P964" t="str">
            <v>796</v>
          </cell>
          <cell r="Q964" t="str">
            <v>штука</v>
          </cell>
          <cell r="R964">
            <v>5</v>
          </cell>
          <cell r="S964">
            <v>10700</v>
          </cell>
          <cell r="T964">
            <v>0</v>
          </cell>
          <cell r="U964">
            <v>0</v>
          </cell>
          <cell r="W964">
            <v>2017</v>
          </cell>
        </row>
        <row r="965">
          <cell r="A965" t="str">
            <v>624-1 Т</v>
          </cell>
          <cell r="B965" t="str">
            <v>ТОО СП "КазГерМунай"</v>
          </cell>
          <cell r="C965" t="str">
            <v>23.19.23.300.027.00.0796.000000000022</v>
          </cell>
          <cell r="D965" t="str">
            <v>Кювета</v>
          </cell>
          <cell r="E965" t="str">
            <v>кварцевая</v>
          </cell>
          <cell r="F965" t="str">
            <v>Кварцевая кювета К-10 размеры 12,5х12,5х43 мм, материал - кварц КУ-1</v>
          </cell>
          <cell r="G965" t="str">
            <v>ЭЦПП</v>
          </cell>
          <cell r="H965">
            <v>0</v>
          </cell>
          <cell r="I965">
            <v>430000000</v>
          </cell>
          <cell r="J965" t="str">
            <v>Кызылординская обл. г. Кызылорда, пгт. Тасбугет, ул. Амангельды 100</v>
          </cell>
          <cell r="K965" t="str">
            <v>июль, август</v>
          </cell>
          <cell r="L965" t="str">
            <v>Кызылординская обл., м/р "Акшабулак", склад "КГМ"</v>
          </cell>
          <cell r="M965" t="str">
            <v>DDP</v>
          </cell>
          <cell r="N965" t="str">
            <v>В течение 90 дней</v>
          </cell>
          <cell r="O965" t="str">
            <v>авансовый платеж-0%, оставшаяся часть в течении 30 рабочих дней с момента подписания акта приема-передачи поставленных товаров</v>
          </cell>
          <cell r="P965" t="str">
            <v>796</v>
          </cell>
          <cell r="Q965" t="str">
            <v>штука</v>
          </cell>
          <cell r="R965">
            <v>5</v>
          </cell>
          <cell r="S965">
            <v>15429</v>
          </cell>
          <cell r="T965">
            <v>77145</v>
          </cell>
          <cell r="U965">
            <v>86402.400000000009</v>
          </cell>
          <cell r="W965">
            <v>2017</v>
          </cell>
          <cell r="X965" t="str">
            <v>11;19;20;21;</v>
          </cell>
        </row>
        <row r="966">
          <cell r="A966" t="str">
            <v>625 Т</v>
          </cell>
          <cell r="B966" t="str">
            <v>ТОО СП "КазГерМунай"</v>
          </cell>
          <cell r="C966" t="str">
            <v>23.19.23.300.038.00.0796.000000000002</v>
          </cell>
          <cell r="D966" t="str">
            <v>Бюретка</v>
          </cell>
          <cell r="E966" t="str">
            <v>объем 5 мл, стеклянная</v>
          </cell>
          <cell r="F966" t="str">
            <v>Бюретка для титрования с запасной емкостью из полизтилена(для кислоты и щелочи) по др.Шиллингу для замера параметров  нефти. Объем бюретки 5мл Шкала 0,05мл Объем бутыли 500мл, стойким пластмассовым основанием. Автоматическим наполнением, с двухсторонним зажимом</v>
          </cell>
          <cell r="G966" t="str">
            <v>ОИ</v>
          </cell>
          <cell r="H966">
            <v>0</v>
          </cell>
          <cell r="I966">
            <v>430000000</v>
          </cell>
          <cell r="J966" t="str">
            <v>Кызылординская обл. г. Кызылорда, пгт. Тасбугет, ул. Амангельды 100</v>
          </cell>
          <cell r="K966" t="str">
            <v>Ноябрь, декабрь 2016</v>
          </cell>
          <cell r="L966" t="str">
            <v>Кызылординская обл., м/р "Акшабулак", склад "КГМ"</v>
          </cell>
          <cell r="M966" t="str">
            <v>DDP</v>
          </cell>
          <cell r="N966" t="str">
            <v>В течение 90 дней</v>
          </cell>
          <cell r="O966" t="str">
            <v>авансовый платеж-0%, оставшаяся часть в течении 30 рабочих дней с момента подписания акта приема-передачи поставленных товаров</v>
          </cell>
          <cell r="P966" t="str">
            <v>796</v>
          </cell>
          <cell r="Q966" t="str">
            <v>штука</v>
          </cell>
          <cell r="R966">
            <v>2</v>
          </cell>
          <cell r="S966">
            <v>48623.857142857138</v>
          </cell>
          <cell r="T966">
            <v>97247.714285714275</v>
          </cell>
          <cell r="U966">
            <v>108917.44</v>
          </cell>
          <cell r="W966">
            <v>2017</v>
          </cell>
        </row>
        <row r="967">
          <cell r="A967" t="str">
            <v>626 Т</v>
          </cell>
          <cell r="B967" t="str">
            <v>ТОО СП "КазГерМунай"</v>
          </cell>
          <cell r="C967" t="str">
            <v>23.19.23.300.038.00.0796.000000000002</v>
          </cell>
          <cell r="D967" t="str">
            <v>Бюретка</v>
          </cell>
          <cell r="E967" t="str">
            <v>объем 5 мл, стеклянная</v>
          </cell>
          <cell r="F967" t="str">
            <v>Бюретка для титрованияс запасной емкостью из полизтилена(для кислоты и щелочи) по др.Шиллингу для замера параметров  нефти. Объем бюретки 10мл Шкала 0,05мл Объем бутыли 500мл, стойким пластмассовым основанием. Автоматическим наполнением, с двухсторонним зажимом</v>
          </cell>
          <cell r="G967" t="str">
            <v>ОИ</v>
          </cell>
          <cell r="H967">
            <v>0</v>
          </cell>
          <cell r="I967">
            <v>430000000</v>
          </cell>
          <cell r="J967" t="str">
            <v>Кызылординская обл. г. Кызылорда, пгт. Тасбугет, ул. Амангельды 100</v>
          </cell>
          <cell r="K967" t="str">
            <v>Ноябрь, декабрь 2016</v>
          </cell>
          <cell r="L967" t="str">
            <v>Кызылординская обл., м/р "Акшабулак", склад "КГМ"</v>
          </cell>
          <cell r="M967" t="str">
            <v>DDP</v>
          </cell>
          <cell r="N967" t="str">
            <v>В течение 90 дней</v>
          </cell>
          <cell r="O967" t="str">
            <v>авансовый платеж-0%, оставшаяся часть в течении 30 рабочих дней с момента подписания акта приема-передачи поставленных товаров</v>
          </cell>
          <cell r="P967" t="str">
            <v>796</v>
          </cell>
          <cell r="Q967" t="str">
            <v>штука</v>
          </cell>
          <cell r="R967">
            <v>2</v>
          </cell>
          <cell r="S967">
            <v>48623.857142857138</v>
          </cell>
          <cell r="T967">
            <v>97247.714285714275</v>
          </cell>
          <cell r="U967">
            <v>108917.44</v>
          </cell>
          <cell r="W967">
            <v>2017</v>
          </cell>
        </row>
        <row r="968">
          <cell r="A968" t="str">
            <v>627 Т</v>
          </cell>
          <cell r="B968" t="str">
            <v>ТОО СП "КазГерМунай"</v>
          </cell>
          <cell r="C968" t="str">
            <v>23.13.11.100.001.01.0796.000000000000</v>
          </cell>
          <cell r="D968" t="str">
            <v>Сосуд</v>
          </cell>
          <cell r="E968" t="str">
            <v>из стекла, номинальная вместимость 250 см3, диаметр горловины 37 мм, с узкой горловиной  к бытовым термосам, ГОСТ 27989-88</v>
          </cell>
          <cell r="F968" t="str">
            <v>Сосуд стеклянный титратора ТитролайнАльфа 285216706 TZ 1775</v>
          </cell>
          <cell r="G968" t="str">
            <v>ЦП</v>
          </cell>
          <cell r="H968">
            <v>0</v>
          </cell>
          <cell r="I968">
            <v>430000000</v>
          </cell>
          <cell r="J968" t="str">
            <v>Кызылординская обл. г. Кызылорда, пгт. Тасбугет, ул. Амангельды 100</v>
          </cell>
          <cell r="K968" t="str">
            <v>Ноябрь, декабрь 2016</v>
          </cell>
          <cell r="L968" t="str">
            <v>Кызылординская обл., м/р "Акшабулак", склад "КГМ"</v>
          </cell>
          <cell r="M968" t="str">
            <v>DDP</v>
          </cell>
          <cell r="N968" t="str">
            <v>В течение 90 дней</v>
          </cell>
          <cell r="O968" t="str">
            <v>авансовый платеж-0%, оставшаяся часть в течении 30 рабочих дней с момента подписания акта приема-передачи поставленных товаров</v>
          </cell>
          <cell r="P968" t="str">
            <v>796</v>
          </cell>
          <cell r="Q968" t="str">
            <v>штука</v>
          </cell>
          <cell r="R968">
            <v>2</v>
          </cell>
          <cell r="S968">
            <v>246100</v>
          </cell>
          <cell r="T968">
            <v>492200</v>
          </cell>
          <cell r="U968">
            <v>551264</v>
          </cell>
          <cell r="W968">
            <v>2017</v>
          </cell>
        </row>
        <row r="969">
          <cell r="A969" t="str">
            <v>628 Т</v>
          </cell>
          <cell r="B969" t="str">
            <v>ТОО СП "КазГерМунай"</v>
          </cell>
          <cell r="C969" t="str">
            <v>23.19.23.300.018.01.0796.000000000000</v>
          </cell>
          <cell r="D969" t="str">
            <v>Цилиндр</v>
          </cell>
          <cell r="E969" t="str">
            <v>стеклянный, мерный</v>
          </cell>
          <cell r="F969" t="str">
            <v>Цилиндр мерный VITLAB, полипропилен, класс В, рельефная градуировка, высокая форма. Объем- 100 мл, цена деления - 1,00 мл, высота - 250 мм, точность - 1,0 мл, диаметр - 33 мм. Кол-во в упаковке - 1. Кат. номер - 9.274 438</v>
          </cell>
          <cell r="G969" t="str">
            <v>ЦП</v>
          </cell>
          <cell r="H969">
            <v>0</v>
          </cell>
          <cell r="I969">
            <v>430000000</v>
          </cell>
          <cell r="J969" t="str">
            <v>Кызылординская обл. г. Кызылорда, пгт. Тасбугет, ул. Амангельды 100</v>
          </cell>
          <cell r="K969" t="str">
            <v>Ноябрь, декабрь 2016</v>
          </cell>
          <cell r="L969" t="str">
            <v>Кызылординская обл., м/р "Акшабулак", склад "КГМ"</v>
          </cell>
          <cell r="M969" t="str">
            <v>DDP</v>
          </cell>
          <cell r="N969" t="str">
            <v>В течение 90 дней</v>
          </cell>
          <cell r="O969" t="str">
            <v>авансовый платеж-0%, оставшаяся часть в течении 30 рабочих дней с момента подписания акта приема-передачи поставленных товаров</v>
          </cell>
          <cell r="P969" t="str">
            <v>796</v>
          </cell>
          <cell r="Q969" t="str">
            <v>штука</v>
          </cell>
          <cell r="R969">
            <v>10</v>
          </cell>
          <cell r="S969">
            <v>7490</v>
          </cell>
          <cell r="T969">
            <v>74900</v>
          </cell>
          <cell r="U969">
            <v>83888.000000000015</v>
          </cell>
          <cell r="W969">
            <v>2017</v>
          </cell>
        </row>
        <row r="970">
          <cell r="A970" t="str">
            <v>629 Т</v>
          </cell>
          <cell r="B970" t="str">
            <v>ТОО СП "КазГерМунай"</v>
          </cell>
          <cell r="C970" t="str">
            <v>24.20.13.900.000.04.0006.000000000169</v>
          </cell>
          <cell r="D970" t="str">
            <v xml:space="preserve">труба </v>
          </cell>
          <cell r="E970" t="str">
            <v>холоднодеформированная, стальная, бесшовная, толстостенная, наружный диаметр 35 мм, ГОСТ 8734-75</v>
          </cell>
          <cell r="F970" t="str">
            <v>Труба Бесшовная 33,7х5,5мм</v>
          </cell>
          <cell r="G970" t="str">
            <v>ОТП</v>
          </cell>
          <cell r="H970">
            <v>0</v>
          </cell>
          <cell r="I970">
            <v>430000000</v>
          </cell>
          <cell r="J970" t="str">
            <v>Кызылординская обл. г. Кызылорда, пгт. Тасбугет, ул. Амангельды 100</v>
          </cell>
          <cell r="K970" t="str">
            <v>Ноябрь, декабрь 2016</v>
          </cell>
          <cell r="L970" t="str">
            <v>Кызылординская обл., м/р "Акшабулак", склад "КГМ"</v>
          </cell>
          <cell r="M970" t="str">
            <v>DDP</v>
          </cell>
          <cell r="N970" t="str">
            <v>В течение 90 дней</v>
          </cell>
          <cell r="O970" t="str">
            <v>авансовый платеж-0%, оставшаяся часть в течении 30 рабочих дней с момента подписания акта приема-передачи поставленных товаров</v>
          </cell>
          <cell r="P970" t="str">
            <v>006</v>
          </cell>
          <cell r="Q970" t="str">
            <v>Метр</v>
          </cell>
          <cell r="R970">
            <v>200</v>
          </cell>
          <cell r="S970">
            <v>3611.25</v>
          </cell>
          <cell r="T970">
            <v>0</v>
          </cell>
          <cell r="U970">
            <v>0</v>
          </cell>
          <cell r="W970">
            <v>2017</v>
          </cell>
          <cell r="X970" t="str">
            <v>Исключен;</v>
          </cell>
        </row>
        <row r="971">
          <cell r="A971" t="str">
            <v>630 Т</v>
          </cell>
          <cell r="B971" t="str">
            <v>ТОО СП "КазГерМунай"</v>
          </cell>
          <cell r="C971" t="str">
            <v>28.14.13.350.001.00.0796.000000000024</v>
          </cell>
          <cell r="D971" t="str">
            <v xml:space="preserve">Задвижка </v>
          </cell>
          <cell r="E971" t="str">
            <v>стальная, тип присоединения к трубопроводу - под приварку, давление - 25 Мпа, ГОСТ 9698-86</v>
          </cell>
          <cell r="F971" t="str">
            <v xml:space="preserve">Задвижка под приварку 20 мм. 20 Бар, 120 ° С. Рабочая среда - водногликолевая смесь в соотношении 1:1 </v>
          </cell>
          <cell r="G971" t="str">
            <v>ОТП</v>
          </cell>
          <cell r="H971">
            <v>0</v>
          </cell>
          <cell r="I971">
            <v>430000000</v>
          </cell>
          <cell r="J971" t="str">
            <v>Кызылординская обл. г. Кызылорда, пгт. Тасбугет, ул. Амангельды 100</v>
          </cell>
          <cell r="K971" t="str">
            <v>Ноябрь, декабрь 2016</v>
          </cell>
          <cell r="L971" t="str">
            <v>Кызылординская обл., м/р "Акшабулак", склад "КГМ"</v>
          </cell>
          <cell r="M971" t="str">
            <v>DDP</v>
          </cell>
          <cell r="N971" t="str">
            <v>В течение 90 дней</v>
          </cell>
          <cell r="O971" t="str">
            <v>авансовый платеж-0%, оставшаяся часть в течении 30 рабочих дней с момента подписания акта приема-передачи поставленных товаров</v>
          </cell>
          <cell r="P971" t="str">
            <v>796</v>
          </cell>
          <cell r="Q971" t="str">
            <v>штука</v>
          </cell>
          <cell r="R971">
            <v>20</v>
          </cell>
          <cell r="S971">
            <v>13375</v>
          </cell>
          <cell r="T971">
            <v>0</v>
          </cell>
          <cell r="U971">
            <v>0</v>
          </cell>
          <cell r="W971">
            <v>2017</v>
          </cell>
        </row>
        <row r="972">
          <cell r="A972" t="str">
            <v>630-1 Т</v>
          </cell>
          <cell r="B972" t="str">
            <v>ТОО СП "КазГерМунай"</v>
          </cell>
          <cell r="C972" t="str">
            <v>28.14.13.350.001.00.0796.000000000024</v>
          </cell>
          <cell r="D972" t="str">
            <v xml:space="preserve">Задвижка </v>
          </cell>
          <cell r="E972" t="str">
            <v>стальная, тип присоединения к трубопроводу - под приварку, давление - 25 Мпа, ГОСТ 9698-86</v>
          </cell>
          <cell r="F972" t="str">
            <v xml:space="preserve">Задвижка под приварку 20 мм. 20 Бар, 120 ° С. Рабочая среда - водногликолевая смесь в соотношении 1:1 </v>
          </cell>
          <cell r="G972" t="str">
            <v>ЭОТТ</v>
          </cell>
          <cell r="H972">
            <v>0</v>
          </cell>
          <cell r="I972">
            <v>430000000</v>
          </cell>
          <cell r="J972" t="str">
            <v>Кызылординская обл. г. Кызылорда, пгт. Тасбугет, ул. Амангельды 100</v>
          </cell>
          <cell r="K972" t="str">
            <v>август, сентябрь</v>
          </cell>
          <cell r="L972" t="str">
            <v>Кызылординская обл., м/р "Акшабулак", склад "КГМ"</v>
          </cell>
          <cell r="M972" t="str">
            <v>DDP</v>
          </cell>
          <cell r="N972" t="str">
            <v>В течение 90 дней</v>
          </cell>
          <cell r="O972" t="str">
            <v>авансовый платеж-0%, оставшаяся часть в течении 30 рабочих дней с момента подписания акта приема-передачи поставленных товаров</v>
          </cell>
          <cell r="P972" t="str">
            <v>796</v>
          </cell>
          <cell r="Q972" t="str">
            <v>штука</v>
          </cell>
          <cell r="R972">
            <v>20</v>
          </cell>
          <cell r="S972">
            <v>35300</v>
          </cell>
          <cell r="T972">
            <v>706000</v>
          </cell>
          <cell r="U972">
            <v>790720.00000000012</v>
          </cell>
          <cell r="W972">
            <v>2017</v>
          </cell>
          <cell r="X972" t="str">
            <v>11;19;20;21;</v>
          </cell>
        </row>
        <row r="973">
          <cell r="A973" t="str">
            <v>631 Т</v>
          </cell>
          <cell r="B973" t="str">
            <v>ТОО СП "КазГерМунай"</v>
          </cell>
          <cell r="C973" t="str">
            <v>22.21.29.300.001.00.0018.000000000001</v>
          </cell>
          <cell r="D973" t="str">
            <v>Шланг</v>
          </cell>
          <cell r="E973" t="str">
            <v>армированный, полиэтиленовый, полимерной нитью усиленной конструкции</v>
          </cell>
          <cell r="F973" t="str">
            <v>Шланг диаметром Ø 20 мм. маслостойкие</v>
          </cell>
          <cell r="G973" t="str">
            <v>ЦП</v>
          </cell>
          <cell r="H973">
            <v>0</v>
          </cell>
          <cell r="I973">
            <v>430000000</v>
          </cell>
          <cell r="J973" t="str">
            <v>Кызылординская обл. г. Кызылорда, пгт. Тасбугет, ул. Амангельды 100</v>
          </cell>
          <cell r="K973" t="str">
            <v>Ноябрь, декабрь 2016</v>
          </cell>
          <cell r="L973" t="str">
            <v>Кызылординская обл., м/р "Акшабулак", склад "КГМ"</v>
          </cell>
          <cell r="M973" t="str">
            <v>DDP</v>
          </cell>
          <cell r="N973" t="str">
            <v>В течение 90 дней</v>
          </cell>
          <cell r="O973" t="str">
            <v>авансовый платеж-0%, оставшаяся часть в течении 30 рабочих дней с момента подписания акта приема-передачи поставленных товаров</v>
          </cell>
          <cell r="P973" t="str">
            <v>006</v>
          </cell>
          <cell r="Q973" t="str">
            <v>Метр</v>
          </cell>
          <cell r="R973">
            <v>70</v>
          </cell>
          <cell r="S973">
            <v>1605</v>
          </cell>
          <cell r="T973">
            <v>0</v>
          </cell>
          <cell r="U973">
            <v>0</v>
          </cell>
          <cell r="W973">
            <v>2017</v>
          </cell>
        </row>
        <row r="974">
          <cell r="A974" t="str">
            <v>631-1 Т</v>
          </cell>
          <cell r="B974" t="str">
            <v>ТОО СП "КазГерМунай"</v>
          </cell>
          <cell r="C974" t="str">
            <v>22.21.29.300.001.00.0018.000000000001</v>
          </cell>
          <cell r="D974" t="str">
            <v>Шланг</v>
          </cell>
          <cell r="E974" t="str">
            <v>армированный, полиэтиленовый, полимерной нитью усиленной конструкции</v>
          </cell>
          <cell r="F974" t="str">
            <v>Шланг диаметром Ø 20 мм. маслостойкие</v>
          </cell>
          <cell r="G974" t="str">
            <v>ЭЦПП</v>
          </cell>
          <cell r="H974">
            <v>0</v>
          </cell>
          <cell r="I974">
            <v>430000000</v>
          </cell>
          <cell r="J974" t="str">
            <v>Кызылординская обл. г. Кызылорда, пгт. Тасбугет, ул. Амангельды 100</v>
          </cell>
          <cell r="K974" t="str">
            <v>август, сентябрь</v>
          </cell>
          <cell r="L974" t="str">
            <v>Кызылординская обл., м/р "Акшабулак", склад "КГМ"</v>
          </cell>
          <cell r="M974" t="str">
            <v>DDP</v>
          </cell>
          <cell r="N974" t="str">
            <v>В течение 90 дней</v>
          </cell>
          <cell r="O974" t="str">
            <v>авансовый платеж-0%, оставшаяся часть в течении 30 рабочих дней с момента подписания акта приема-передачи поставленных товаров</v>
          </cell>
          <cell r="P974" t="str">
            <v>006</v>
          </cell>
          <cell r="Q974" t="str">
            <v>Метр</v>
          </cell>
          <cell r="R974">
            <v>70</v>
          </cell>
          <cell r="S974">
            <v>2512</v>
          </cell>
          <cell r="T974">
            <v>175840</v>
          </cell>
          <cell r="U974">
            <v>196940.80000000002</v>
          </cell>
          <cell r="W974">
            <v>2017</v>
          </cell>
          <cell r="X974" t="str">
            <v>11;19;20;21;</v>
          </cell>
        </row>
        <row r="975">
          <cell r="A975" t="str">
            <v>632 Т</v>
          </cell>
          <cell r="B975" t="str">
            <v>ТОО СП "КазГерМунай"</v>
          </cell>
          <cell r="C975" t="str">
            <v>22.21.29.300.001.00.0796.000000000003</v>
          </cell>
          <cell r="D975" t="str">
            <v>Шланг</v>
          </cell>
          <cell r="E975" t="str">
            <v>армированный, полиэтиленовый, полимерной нитью усиленной конструкции, длина 10 м</v>
          </cell>
          <cell r="F975" t="str">
            <v>Гофрированный шланг с металической оплеткой диаметром Ø 100 мм. Длина одного шланга = 6 метров.</v>
          </cell>
          <cell r="G975" t="str">
            <v>ЦП</v>
          </cell>
          <cell r="H975">
            <v>0</v>
          </cell>
          <cell r="I975">
            <v>430000000</v>
          </cell>
          <cell r="J975" t="str">
            <v>Кызылординская обл. г. Кызылорда, пгт. Тасбугет, ул. Амангельды 100</v>
          </cell>
          <cell r="K975" t="str">
            <v>Ноябрь, декабрь 2016</v>
          </cell>
          <cell r="L975" t="str">
            <v>Кызылординская обл., м/р "Акшабулак", склад "КГМ"</v>
          </cell>
          <cell r="M975" t="str">
            <v>DDP</v>
          </cell>
          <cell r="N975" t="str">
            <v>В течение 90 дней</v>
          </cell>
          <cell r="O975" t="str">
            <v>авансовый платеж-0%, оставшаяся часть в течении 30 рабочих дней с момента подписания акта приема-передачи поставленных товаров</v>
          </cell>
          <cell r="P975" t="str">
            <v>796</v>
          </cell>
          <cell r="Q975" t="str">
            <v>штука</v>
          </cell>
          <cell r="R975">
            <v>5</v>
          </cell>
          <cell r="S975">
            <v>32367.500000000004</v>
          </cell>
          <cell r="T975">
            <v>0</v>
          </cell>
          <cell r="U975">
            <v>0</v>
          </cell>
          <cell r="W975">
            <v>2017</v>
          </cell>
        </row>
        <row r="976">
          <cell r="A976" t="str">
            <v>632-1 Т</v>
          </cell>
          <cell r="B976" t="str">
            <v>ТОО СП "КазГерМунай"</v>
          </cell>
          <cell r="C976" t="str">
            <v>22.21.29.300.001.00.0796.000000000003</v>
          </cell>
          <cell r="D976" t="str">
            <v>Шланг</v>
          </cell>
          <cell r="E976" t="str">
            <v>армированный, полиэтиленовый, полимерной нитью усиленной конструкции, длина 10 м</v>
          </cell>
          <cell r="F976" t="str">
            <v>Гофрированный шланг с металической оплеткой диаметром Ø 100 мм. Длина одного шланга = 6 метров.</v>
          </cell>
          <cell r="G976" t="str">
            <v>ЭЦПП</v>
          </cell>
          <cell r="H976">
            <v>0</v>
          </cell>
          <cell r="I976">
            <v>430000000</v>
          </cell>
          <cell r="J976" t="str">
            <v>Кызылординская обл. г. Кызылорда, пгт. Тасбугет, ул. Амангельды 100</v>
          </cell>
          <cell r="K976" t="str">
            <v>август, сентябрь</v>
          </cell>
          <cell r="L976" t="str">
            <v>Кызылординская обл., м/р "Акшабулак", склад "КГМ"</v>
          </cell>
          <cell r="M976" t="str">
            <v>DDP</v>
          </cell>
          <cell r="N976" t="str">
            <v>В течение 90 дней</v>
          </cell>
          <cell r="O976" t="str">
            <v>авансовый платеж-30%, оставшаяся часть в течении 30 рабочих дней с момента подписания акта приема-передачи поставленных товаров</v>
          </cell>
          <cell r="P976" t="str">
            <v>796</v>
          </cell>
          <cell r="Q976" t="str">
            <v>штука</v>
          </cell>
          <cell r="R976">
            <v>5</v>
          </cell>
          <cell r="S976">
            <v>49207</v>
          </cell>
          <cell r="T976">
            <v>246035</v>
          </cell>
          <cell r="U976">
            <v>275559.2</v>
          </cell>
          <cell r="V976" t="str">
            <v>ТПХ</v>
          </cell>
          <cell r="W976">
            <v>2017</v>
          </cell>
          <cell r="X976" t="str">
            <v>11;19;20;21;</v>
          </cell>
        </row>
        <row r="977">
          <cell r="A977" t="str">
            <v>633 Т</v>
          </cell>
          <cell r="B977" t="str">
            <v>ТОО СП "КазГерМунай"</v>
          </cell>
          <cell r="C977" t="str">
            <v>22.21.10.700.000.00.0796.000000000018</v>
          </cell>
          <cell r="D977" t="str">
            <v>Стержень</v>
          </cell>
          <cell r="E977" t="str">
            <v>из поливинилхлорида, диаметр 80 мм</v>
          </cell>
          <cell r="F977" t="str">
            <v>Гибкий стержень для труб Dn80 Pn25</v>
          </cell>
          <cell r="G977" t="str">
            <v>ОИ</v>
          </cell>
          <cell r="H977">
            <v>0</v>
          </cell>
          <cell r="I977">
            <v>430000000</v>
          </cell>
          <cell r="J977" t="str">
            <v>Кызылординская обл. г. Кызылорда, пгт. Тасбугет, ул. Амангельды 100</v>
          </cell>
          <cell r="K977" t="str">
            <v>Ноябрь, декабрь 2016</v>
          </cell>
          <cell r="L977" t="str">
            <v>Кызылординская обл., м/р "Акшабулак", склад "КГМ"</v>
          </cell>
          <cell r="M977" t="str">
            <v>DDP</v>
          </cell>
          <cell r="N977" t="str">
            <v>В течение 90 дней</v>
          </cell>
          <cell r="O977" t="str">
            <v>авансовый платеж-0%, оставшаяся часть в течении 30 рабочих дней с момента подписания акта приема-передачи поставленных товаров</v>
          </cell>
          <cell r="P977" t="str">
            <v>796</v>
          </cell>
          <cell r="Q977" t="str">
            <v>штука</v>
          </cell>
          <cell r="R977">
            <v>100</v>
          </cell>
          <cell r="S977">
            <v>5617.5</v>
          </cell>
          <cell r="T977">
            <v>0</v>
          </cell>
          <cell r="U977">
            <v>0</v>
          </cell>
          <cell r="W977">
            <v>2017</v>
          </cell>
        </row>
        <row r="978">
          <cell r="A978" t="str">
            <v>633-1 Т</v>
          </cell>
          <cell r="B978" t="str">
            <v>ТОО СП "КазГерМунай"</v>
          </cell>
          <cell r="C978" t="str">
            <v>22.21.10.700.000.00.0796.000000000018</v>
          </cell>
          <cell r="D978" t="str">
            <v>Стержень</v>
          </cell>
          <cell r="E978" t="str">
            <v>из поливинилхлорида, диаметр 80 мм</v>
          </cell>
          <cell r="F978" t="str">
            <v>Гибкий стержень для труб Dn80 Pn25</v>
          </cell>
          <cell r="G978" t="str">
            <v>ОИ</v>
          </cell>
          <cell r="H978">
            <v>0</v>
          </cell>
          <cell r="I978">
            <v>430000000</v>
          </cell>
          <cell r="J978" t="str">
            <v>Кызылординская обл. г. Кызылорда, пгт. Тасбугет, ул. Амангельды 100</v>
          </cell>
          <cell r="K978" t="str">
            <v>Январь, Февраль</v>
          </cell>
          <cell r="L978" t="str">
            <v>Кызылординская обл., м/р "Акшабулак", склад "КГМ"</v>
          </cell>
          <cell r="M978" t="str">
            <v>DDP</v>
          </cell>
          <cell r="N978" t="str">
            <v>В течение 90 дней</v>
          </cell>
          <cell r="O978" t="str">
            <v>авансовый платеж-0%, оставшаяся часть в течении 30 рабочих дней с момента подписания акта приема-передачи поставленных товаров</v>
          </cell>
          <cell r="P978" t="str">
            <v>796</v>
          </cell>
          <cell r="Q978" t="str">
            <v>штука</v>
          </cell>
          <cell r="R978">
            <v>100</v>
          </cell>
          <cell r="S978">
            <v>5617.5</v>
          </cell>
          <cell r="T978">
            <v>561750</v>
          </cell>
          <cell r="U978">
            <v>629160.00000000012</v>
          </cell>
          <cell r="W978">
            <v>2017</v>
          </cell>
          <cell r="X978" t="str">
            <v>11;</v>
          </cell>
        </row>
        <row r="979">
          <cell r="A979" t="str">
            <v>634 Т</v>
          </cell>
          <cell r="B979" t="str">
            <v>ТОО СП "КазГерМунай"</v>
          </cell>
          <cell r="C979" t="str">
            <v>22.19.20.300.000.00.0796.000000000019</v>
          </cell>
          <cell r="D979" t="str">
            <v>Кольцо</v>
          </cell>
          <cell r="E979" t="str">
            <v>уплотнительное, из фторкаучука, термостойкое, марка 70, внутренний диаметр 82 мм, диаметр сечения 5 мм</v>
          </cell>
          <cell r="F979" t="str">
            <v>Уплотнительное кольцо для труб Dn 80 Pn 250—ring for ZSM riser pipe DN8O PN25</v>
          </cell>
          <cell r="G979" t="str">
            <v>ОИ</v>
          </cell>
          <cell r="H979">
            <v>0</v>
          </cell>
          <cell r="I979">
            <v>430000000</v>
          </cell>
          <cell r="J979" t="str">
            <v>Кызылординская обл. г. Кызылорда, пгт. Тасбугет, ул. Амангельды 100</v>
          </cell>
          <cell r="K979" t="str">
            <v>Ноябрь, декабрь 2016</v>
          </cell>
          <cell r="L979" t="str">
            <v>Кызылординская обл., м/р "Акшабулак", склад "КГМ"</v>
          </cell>
          <cell r="M979" t="str">
            <v>DDP</v>
          </cell>
          <cell r="N979" t="str">
            <v>В течение 90 дней</v>
          </cell>
          <cell r="O979" t="str">
            <v>авансовый платеж-0%, оставшаяся часть в течении 30 рабочих дней с момента подписания акта приема-передачи поставленных товаров</v>
          </cell>
          <cell r="P979" t="str">
            <v>796</v>
          </cell>
          <cell r="Q979" t="str">
            <v>штука</v>
          </cell>
          <cell r="R979">
            <v>100</v>
          </cell>
          <cell r="S979">
            <v>2942.5</v>
          </cell>
          <cell r="T979">
            <v>0</v>
          </cell>
          <cell r="U979">
            <v>0</v>
          </cell>
          <cell r="W979">
            <v>2017</v>
          </cell>
        </row>
        <row r="980">
          <cell r="A980" t="str">
            <v>634-1 Т</v>
          </cell>
          <cell r="B980" t="str">
            <v>ТОО СП "КазГерМунай"</v>
          </cell>
          <cell r="C980" t="str">
            <v>22.19.20.300.000.00.0796.000000000019</v>
          </cell>
          <cell r="D980" t="str">
            <v>Кольцо</v>
          </cell>
          <cell r="E980" t="str">
            <v>уплотнительное, из фторкаучука, термостойкое, марка 70, внутренний диаметр 82 мм, диаметр сечения 5 мм</v>
          </cell>
          <cell r="F980" t="str">
            <v>Уплотнительное кольцо для труб Dn 80 Pn 250—ring for ZSM riser pipe DN8O PN25</v>
          </cell>
          <cell r="G980" t="str">
            <v>ОИ</v>
          </cell>
          <cell r="H980">
            <v>0</v>
          </cell>
          <cell r="I980">
            <v>430000000</v>
          </cell>
          <cell r="J980" t="str">
            <v>Кызылординская обл. г. Кызылорда, пгт. Тасбугет, ул. Амангельды 100</v>
          </cell>
          <cell r="K980" t="str">
            <v>Январь, Февраль</v>
          </cell>
          <cell r="L980" t="str">
            <v>Кызылординская обл., м/р "Акшабулак", склад "КГМ"</v>
          </cell>
          <cell r="M980" t="str">
            <v>DDP</v>
          </cell>
          <cell r="N980" t="str">
            <v>В течение 90 дней</v>
          </cell>
          <cell r="O980" t="str">
            <v>авансовый платеж-0%, оставшаяся часть в течении 30 рабочих дней с момента подписания акта приема-передачи поставленных товаров</v>
          </cell>
          <cell r="P980" t="str">
            <v>796</v>
          </cell>
          <cell r="Q980" t="str">
            <v>штука</v>
          </cell>
          <cell r="R980">
            <v>100</v>
          </cell>
          <cell r="S980">
            <v>2942.5</v>
          </cell>
          <cell r="T980">
            <v>294250</v>
          </cell>
          <cell r="U980">
            <v>329560.00000000006</v>
          </cell>
          <cell r="W980">
            <v>2017</v>
          </cell>
          <cell r="X980" t="str">
            <v>11;</v>
          </cell>
        </row>
        <row r="981">
          <cell r="A981" t="str">
            <v>635 Т</v>
          </cell>
          <cell r="B981" t="str">
            <v>ТОО СП "КазГерМунай"</v>
          </cell>
          <cell r="C981" t="str">
            <v>25.73.30.300.002.00.0704.000000000014</v>
          </cell>
          <cell r="D981" t="str">
            <v>Набор ключей</v>
          </cell>
          <cell r="E981" t="str">
            <v>гаечные, двусторонние, в наборе 18 предметов, 12-30 мм,  ГОСТ 2839-80</v>
          </cell>
          <cell r="F981" t="str">
            <v xml:space="preserve">Ключи гаечные накидные искробезопасные с размерами от 12мм по 46 мм. Общий кол-во ключей в одном комплекте 11 шт.   </v>
          </cell>
          <cell r="G981" t="str">
            <v>ЦП</v>
          </cell>
          <cell r="H981">
            <v>0</v>
          </cell>
          <cell r="I981">
            <v>430000000</v>
          </cell>
          <cell r="J981" t="str">
            <v>Кызылординская обл. г. Кызылорда, пгт. Тасбугет, ул. Амангельды 100</v>
          </cell>
          <cell r="K981" t="str">
            <v>Ноябрь, декабрь 2016</v>
          </cell>
          <cell r="L981" t="str">
            <v>Кызылординская обл., м/р "Акшабулак", склад "КГМ"</v>
          </cell>
          <cell r="M981" t="str">
            <v>DDP</v>
          </cell>
          <cell r="N981" t="str">
            <v>В течение 90 дней</v>
          </cell>
          <cell r="O981" t="str">
            <v>авансовый платеж-0%, оставшаяся часть в течении 30 рабочих дней с момента подписания акта приема-передачи поставленных товаров</v>
          </cell>
          <cell r="P981" t="str">
            <v>839</v>
          </cell>
          <cell r="Q981" t="str">
            <v>Комплект</v>
          </cell>
          <cell r="R981">
            <v>2</v>
          </cell>
          <cell r="S981">
            <v>96300</v>
          </cell>
          <cell r="T981">
            <v>0</v>
          </cell>
          <cell r="U981">
            <v>0</v>
          </cell>
          <cell r="W981">
            <v>2017</v>
          </cell>
        </row>
        <row r="982">
          <cell r="A982" t="str">
            <v>635-1 Т</v>
          </cell>
          <cell r="B982" t="str">
            <v>ТОО СП "КазГерМунай"</v>
          </cell>
          <cell r="C982" t="str">
            <v>25.73.30.300.002.00.0704.000000000014</v>
          </cell>
          <cell r="D982" t="str">
            <v>Набор ключей</v>
          </cell>
          <cell r="E982" t="str">
            <v>гаечные, двусторонние, в наборе 18 предметов, 12-30 мм,  ГОСТ 2839-80</v>
          </cell>
          <cell r="F982" t="str">
            <v xml:space="preserve">Ключи гаечные накидные искробезопасные с размерами от 12мм по 46 мм. Общий кол-во ключей в одном комплекте 11 шт.   </v>
          </cell>
          <cell r="G982" t="str">
            <v>ЦП</v>
          </cell>
          <cell r="H982">
            <v>0</v>
          </cell>
          <cell r="I982">
            <v>430000000</v>
          </cell>
          <cell r="J982" t="str">
            <v>Кызылординская обл. г. Кызылорда, пгт. Тасбугет, ул. Амангельды 100</v>
          </cell>
          <cell r="K982" t="str">
            <v>Январь, Февраль</v>
          </cell>
          <cell r="L982" t="str">
            <v>Кызылординская обл., м/р "Акшабулак", склад "КГМ"</v>
          </cell>
          <cell r="M982" t="str">
            <v>DDP</v>
          </cell>
          <cell r="N982" t="str">
            <v>В течение 90 дней</v>
          </cell>
          <cell r="O982" t="str">
            <v>авансовый платеж-0%, оставшаяся часть в течении 30 рабочих дней с момента подписания акта приема-передачи поставленных товаров</v>
          </cell>
          <cell r="P982" t="str">
            <v>839</v>
          </cell>
          <cell r="Q982" t="str">
            <v>Комплект</v>
          </cell>
          <cell r="R982">
            <v>2</v>
          </cell>
          <cell r="S982">
            <v>96300</v>
          </cell>
          <cell r="T982">
            <v>192600</v>
          </cell>
          <cell r="U982">
            <v>215712.00000000003</v>
          </cell>
          <cell r="W982">
            <v>2017</v>
          </cell>
          <cell r="X982" t="str">
            <v>11;</v>
          </cell>
        </row>
        <row r="983">
          <cell r="A983" t="str">
            <v>636 Т</v>
          </cell>
          <cell r="B983" t="str">
            <v>ТОО СП "КазГерМунай"</v>
          </cell>
          <cell r="C983" t="str">
            <v>24.20.13.900.000.03.0006.000000000002</v>
          </cell>
          <cell r="D983" t="str">
            <v>Труба</v>
          </cell>
          <cell r="E983" t="str">
            <v xml:space="preserve"> холодно и теплодеформированная, стальная, бесшовная, диаметр 57*3,5  , ГОСТ 8732-78</v>
          </cell>
          <cell r="F983" t="str">
            <v>Труба стальная бесшовная наружным диаметром 57мм, тол. 3мм по ГОСТ 8732-78</v>
          </cell>
          <cell r="G983" t="str">
            <v>ОТП</v>
          </cell>
          <cell r="H983">
            <v>0</v>
          </cell>
          <cell r="I983">
            <v>430000000</v>
          </cell>
          <cell r="J983" t="str">
            <v>Кызылординская обл. г. Кызылорда, пгт. Тасбугет, ул. Амангельды 100</v>
          </cell>
          <cell r="K983" t="str">
            <v>Ноябрь, декабрь 2016</v>
          </cell>
          <cell r="L983" t="str">
            <v>Кызылординская обл., м/р "Акшабулак", склад "КГМ"</v>
          </cell>
          <cell r="M983" t="str">
            <v>DDP</v>
          </cell>
          <cell r="N983" t="str">
            <v>В течение 90 дней</v>
          </cell>
          <cell r="O983" t="str">
            <v>авансовый платеж-0%, оставшаяся часть в течении 30 рабочих дней с момента подписания акта приема-передачи поставленных товаров</v>
          </cell>
          <cell r="P983" t="str">
            <v>006</v>
          </cell>
          <cell r="Q983" t="str">
            <v>Метр</v>
          </cell>
          <cell r="R983">
            <v>500</v>
          </cell>
          <cell r="S983">
            <v>2354</v>
          </cell>
          <cell r="T983">
            <v>0</v>
          </cell>
          <cell r="U983">
            <v>0</v>
          </cell>
          <cell r="W983">
            <v>2017</v>
          </cell>
          <cell r="X983" t="str">
            <v>Исключен;</v>
          </cell>
        </row>
        <row r="984">
          <cell r="A984" t="str">
            <v>637 Т</v>
          </cell>
          <cell r="B984" t="str">
            <v>ТОО СП "КазГерМунай"</v>
          </cell>
          <cell r="C984" t="str">
            <v>28.29.12.900.007.00.0839.000000000000</v>
          </cell>
          <cell r="D984" t="str">
            <v>Оборудование для фильтрования</v>
          </cell>
          <cell r="E984" t="str">
            <v>жидкостное, пресс-фильтр, в комплекте пресс-фильтр, камеры фильтра, мембраны сжатия, гидравлические цилиндры, двигатели насосов, желоба дверцы</v>
          </cell>
          <cell r="F984" t="str">
            <v xml:space="preserve">Система очистки  ППД для устья нагнетательных скважин. Рабочее давление - 15 Мпа. Условный проход эксплуатационного трубопровода DN - 80 мм. Плотность - 1,000 кг/см3. Температура -  30 С°. Массовая концентрация твердых частиц не более - 3,9 мг/л. Динамическая вязкость жидкости - 1 сПз. Необходимая тонкость очистки ( размер твердых частиц) - 70 мкр. </v>
          </cell>
          <cell r="G984" t="str">
            <v>ОТП</v>
          </cell>
          <cell r="H984">
            <v>0</v>
          </cell>
          <cell r="I984">
            <v>430000000</v>
          </cell>
          <cell r="J984" t="str">
            <v>Кызылординская обл. г. Кызылорда, пгт. Тасбугет, ул. Амангельды 100</v>
          </cell>
          <cell r="K984" t="str">
            <v>Ноябрь, декабрь 2016</v>
          </cell>
          <cell r="L984" t="str">
            <v>Кызылординская обл., м/р "Акшабулак", склад "КГМ"</v>
          </cell>
          <cell r="M984" t="str">
            <v>DDP</v>
          </cell>
          <cell r="N984" t="str">
            <v>В течение 90 дней</v>
          </cell>
          <cell r="O984" t="str">
            <v>авансовый платеж-0%, оставшаяся часть в течении 30 рабочих дней с момента подписания акта приема-передачи поставленных товаров</v>
          </cell>
          <cell r="P984" t="str">
            <v>839</v>
          </cell>
          <cell r="Q984" t="str">
            <v>Комплект</v>
          </cell>
          <cell r="R984">
            <v>6</v>
          </cell>
          <cell r="S984">
            <v>10518078.065000001</v>
          </cell>
          <cell r="T984">
            <v>0</v>
          </cell>
          <cell r="U984">
            <v>0</v>
          </cell>
          <cell r="W984">
            <v>2017</v>
          </cell>
        </row>
        <row r="985">
          <cell r="A985" t="str">
            <v>637-1 Т</v>
          </cell>
          <cell r="B985" t="str">
            <v>ТОО СП "КазГерМунай"</v>
          </cell>
          <cell r="C985" t="str">
            <v>28.29.12.900.007.00.0839.000000000000</v>
          </cell>
          <cell r="D985" t="str">
            <v>Оборудование для фильтрования</v>
          </cell>
          <cell r="E985" t="str">
            <v>жидкостное, пресс-фильтр, в комплекте пресс-фильтр, камеры фильтра, мембраны сжатия, гидравлические цилиндры, двигатели насосов, желоба дверцы</v>
          </cell>
          <cell r="F985" t="str">
            <v xml:space="preserve">Система очистки  ППД для устья нагнетательных скважин. Рабочее давление - 15 Мпа. Условный проход эксплуатационного трубопровода DN - 80 мм. Плотность - 1,000 кг/см3. Температура -  30 С°. Массовая концентрация твердых частиц не более - 3,9 мг/л. Динамическая вязкость жидкости - 1 сПз. Необходимая тонкость очистки ( размер твердых частиц) - 70 мкр. </v>
          </cell>
          <cell r="G985" t="str">
            <v>ОТП</v>
          </cell>
          <cell r="H985">
            <v>0</v>
          </cell>
          <cell r="I985">
            <v>430000000</v>
          </cell>
          <cell r="J985" t="str">
            <v>Кызылординская обл. г. Кызылорда, пгт. Тасбугет, ул. Амангельды 100</v>
          </cell>
          <cell r="K985" t="str">
            <v>Март, апрель</v>
          </cell>
          <cell r="L985" t="str">
            <v>Кызылординская обл., м/р "Акшабулак", склад "КГМ"</v>
          </cell>
          <cell r="M985" t="str">
            <v>DDP</v>
          </cell>
          <cell r="N985" t="str">
            <v>В течение 90 дней</v>
          </cell>
          <cell r="O985" t="str">
            <v>авансовый платеж-0%, оставшаяся часть в течении 30 рабочих дней с момента подписания акта приема-передачи поставленных товаров</v>
          </cell>
          <cell r="P985" t="str">
            <v>839</v>
          </cell>
          <cell r="Q985" t="str">
            <v>Комплект</v>
          </cell>
          <cell r="R985">
            <v>3</v>
          </cell>
          <cell r="S985">
            <v>10518078.065000001</v>
          </cell>
          <cell r="T985">
            <v>0</v>
          </cell>
          <cell r="U985">
            <v>0</v>
          </cell>
          <cell r="W985">
            <v>2017</v>
          </cell>
          <cell r="X985" t="str">
            <v>11; 18; 20; 21;
(Приостановлен по 450-СЗ от 27.02.17)</v>
          </cell>
        </row>
        <row r="986">
          <cell r="A986" t="str">
            <v>637-2 Т</v>
          </cell>
          <cell r="B986" t="str">
            <v>ТОО СП "КазГерМунай"</v>
          </cell>
          <cell r="C986" t="str">
            <v>28.29.12.900.007.00.0839.000000000000</v>
          </cell>
          <cell r="D986" t="str">
            <v>Оборудование для фильтрования</v>
          </cell>
          <cell r="E986" t="str">
            <v>жидкостное, пресс-фильтр, в комплекте пресс-фильтр, камеры фильтра, мембраны сжатия, гидравлические цилиндры, двигатели насосов, желоба дверцы</v>
          </cell>
          <cell r="F986" t="str">
            <v xml:space="preserve">Система очистки  ППД для устья нагнетательных скважин. Рабочее давление - 15 Мпа. Условный проход эксплуатационного трубопровода DN - 80 мм. Плотность - 1,000 кг/см3. Температура -  30 С°. Массовая концентрация твердых частиц не более - 3,9 мг/л. Динамическая вязкость жидкости - 1 сПз. Необходимая тонкость очистки ( размер твердых частиц) - 70 мкр. </v>
          </cell>
          <cell r="G986" t="str">
            <v>ОТП</v>
          </cell>
          <cell r="H986">
            <v>0</v>
          </cell>
          <cell r="I986">
            <v>430000000</v>
          </cell>
          <cell r="J986" t="str">
            <v>Кызылординская обл. г. Кызылорда, пгт. Тасбугет, ул. Амангельды 100</v>
          </cell>
          <cell r="K986" t="str">
            <v>Июнь-июль</v>
          </cell>
          <cell r="L986" t="str">
            <v>Кызылординская обл., м/р "Акшабулак", склад "КГМ"</v>
          </cell>
          <cell r="M986" t="str">
            <v>DDP</v>
          </cell>
          <cell r="N986" t="str">
            <v>В течение 90 дней</v>
          </cell>
          <cell r="O986" t="str">
            <v>авансовый платеж-0%, оставшаяся часть в течении 30 рабочих дней с момента подписания акта приема-передачи поставленных товаров</v>
          </cell>
          <cell r="P986" t="str">
            <v>839</v>
          </cell>
          <cell r="Q986" t="str">
            <v>Комплект</v>
          </cell>
          <cell r="R986">
            <v>3</v>
          </cell>
          <cell r="S986">
            <v>10518078.065000001</v>
          </cell>
          <cell r="T986">
            <v>31554234.195000004</v>
          </cell>
          <cell r="U986">
            <v>35340742.298400007</v>
          </cell>
          <cell r="W986">
            <v>2017</v>
          </cell>
          <cell r="X986" t="str">
            <v>11; 
(Возобновлен по 1055-СЗ от 22.05.17)</v>
          </cell>
        </row>
        <row r="987">
          <cell r="A987" t="str">
            <v>638 Т</v>
          </cell>
          <cell r="B987" t="str">
            <v>ТОО СП "КазГерМунай"</v>
          </cell>
          <cell r="C987" t="str">
            <v>28.13.14.900.002.02.0839.000000000001</v>
          </cell>
          <cell r="D987" t="str">
            <v>Насос</v>
          </cell>
          <cell r="E987" t="str">
            <v>центробежный, тип УЭЦН-320, секционный, вихревой, в комплекте 15 предметов</v>
          </cell>
          <cell r="F987" t="str">
            <v xml:space="preserve">УЭЦН 320-1600 для добычи нефти и газа, подача 320 м³, напор 1600 м. под 140мм экс.колонну. В комплект наземного оборудования входит: Станция управления – 630А с входным и выходным фильтрами; ТМПН-400кВт.  </v>
          </cell>
          <cell r="G987" t="str">
            <v>ОТП</v>
          </cell>
          <cell r="H987">
            <v>60</v>
          </cell>
          <cell r="I987">
            <v>430000000</v>
          </cell>
          <cell r="J987" t="str">
            <v>Кызылординская обл. г. Кызылорда, пгт. Тасбугет, ул. Амангельды 100</v>
          </cell>
          <cell r="K987" t="str">
            <v>Ноябрь, декабрь 2016</v>
          </cell>
          <cell r="L987" t="str">
            <v>Кызылординская обл., м/р "Акшабулак", склад "КГМ"</v>
          </cell>
          <cell r="M987" t="str">
            <v>DDP</v>
          </cell>
          <cell r="N987" t="str">
            <v>В течение 90 дней</v>
          </cell>
          <cell r="O987" t="str">
            <v>авансовый платеж-30%, оставшаяся часть в течении 30 рабочих дней с момента подписания акта приема-передачи поставленных товаров</v>
          </cell>
          <cell r="P987" t="str">
            <v>839</v>
          </cell>
          <cell r="Q987" t="str">
            <v>Комплект</v>
          </cell>
          <cell r="R987">
            <v>1</v>
          </cell>
          <cell r="S987">
            <v>38334080.010000005</v>
          </cell>
          <cell r="T987">
            <v>0</v>
          </cell>
          <cell r="U987">
            <v>0</v>
          </cell>
          <cell r="V987" t="str">
            <v>ТПХ</v>
          </cell>
          <cell r="W987">
            <v>2017</v>
          </cell>
        </row>
        <row r="988">
          <cell r="A988" t="str">
            <v>638-1 Т</v>
          </cell>
          <cell r="B988" t="str">
            <v>ТОО СП "КазГерМунай"</v>
          </cell>
          <cell r="C988" t="str">
            <v>28.13.14.900.002.02.0839.000000000001</v>
          </cell>
          <cell r="D988" t="str">
            <v>Насос</v>
          </cell>
          <cell r="E988" t="str">
            <v>центробежный, тип УЭЦН-320, секционный, вихревой, в комплекте 15 предметов</v>
          </cell>
          <cell r="F988" t="str">
            <v xml:space="preserve">УЭЦН 320-1600 для добычи нефти и газа, подача 320 м³, напор 1600 м. под 140мм экс.колонну. В комплект наземного оборудования входит: Станция управления – 630А с входным и выходным фильтрами; ТМПН-400кВт.  </v>
          </cell>
          <cell r="G988" t="str">
            <v>ОТП</v>
          </cell>
          <cell r="H988">
            <v>60</v>
          </cell>
          <cell r="I988">
            <v>430000000</v>
          </cell>
          <cell r="J988" t="str">
            <v>Кызылординская обл. г. Кызылорда, пгт. Тасбугет, ул. Амангельды 100</v>
          </cell>
          <cell r="K988" t="str">
            <v>Январь, Февраль</v>
          </cell>
          <cell r="L988" t="str">
            <v>Кызылординская обл., м/р "Акшабулак", склад "КГМ"</v>
          </cell>
          <cell r="M988" t="str">
            <v>DDP</v>
          </cell>
          <cell r="N988" t="str">
            <v>В течение 90 дней</v>
          </cell>
          <cell r="O988" t="str">
            <v>авансовый платеж-30%, оставшаяся часть в течении 30 рабочих дней с момента подписания акта приема-передачи поставленных товаров</v>
          </cell>
          <cell r="P988" t="str">
            <v>839</v>
          </cell>
          <cell r="Q988" t="str">
            <v>Комплект</v>
          </cell>
          <cell r="R988">
            <v>1</v>
          </cell>
          <cell r="S988">
            <v>38334080.010000005</v>
          </cell>
          <cell r="T988">
            <v>0</v>
          </cell>
          <cell r="U988">
            <v>0</v>
          </cell>
          <cell r="V988" t="str">
            <v>ТПХ</v>
          </cell>
          <cell r="W988">
            <v>2017</v>
          </cell>
          <cell r="X988" t="str">
            <v>Исключен на осн. 391-СЗ от 20.02.17г.</v>
          </cell>
        </row>
        <row r="989">
          <cell r="A989" t="str">
            <v>639 Т</v>
          </cell>
          <cell r="B989" t="str">
            <v>ТОО СП "КазГерМунай"</v>
          </cell>
          <cell r="C989" t="str">
            <v>28.13.14.900.002.02.0839.000000000001</v>
          </cell>
          <cell r="D989" t="str">
            <v>Насос</v>
          </cell>
          <cell r="E989" t="str">
            <v>центробежный, тип УЭЦН-320, секционный, вихревой, в комплекте 15 предметов</v>
          </cell>
          <cell r="F989" t="str">
            <v xml:space="preserve">УЭЦН 320-1600 для добычи нефти и газа, подача 320 м³, напор 1600 м. под 168 мм экс.колонну. В комплект наземного оборудования входит: Станция управления – 630А с входным и выходным фильтрами; ТМПН-400кВт.  </v>
          </cell>
          <cell r="G989" t="str">
            <v>ОТП</v>
          </cell>
          <cell r="H989">
            <v>60</v>
          </cell>
          <cell r="I989">
            <v>430000000</v>
          </cell>
          <cell r="J989" t="str">
            <v>Кызылординская обл. г. Кызылорда, пгт. Тасбугет, ул. Амангельды 100</v>
          </cell>
          <cell r="K989" t="str">
            <v>Ноябрь, декабрь 2016</v>
          </cell>
          <cell r="L989" t="str">
            <v>Кызылординская обл., м/р "Акшабулак", склад "КГМ"</v>
          </cell>
          <cell r="M989" t="str">
            <v>DDP</v>
          </cell>
          <cell r="N989" t="str">
            <v>В течение 90 дней</v>
          </cell>
          <cell r="O989" t="str">
            <v>авансовый платеж-30%, оставшаяся часть в течении 30 рабочих дней с момента подписания акта приема-передачи поставленных товаров</v>
          </cell>
          <cell r="P989" t="str">
            <v>839</v>
          </cell>
          <cell r="Q989" t="str">
            <v>Комплект</v>
          </cell>
          <cell r="R989">
            <v>1</v>
          </cell>
          <cell r="S989">
            <v>37990612.107200004</v>
          </cell>
          <cell r="T989">
            <v>0</v>
          </cell>
          <cell r="U989">
            <v>0</v>
          </cell>
          <cell r="V989" t="str">
            <v>ТПХ</v>
          </cell>
          <cell r="W989">
            <v>2017</v>
          </cell>
          <cell r="X989" t="str">
            <v xml:space="preserve"> </v>
          </cell>
        </row>
        <row r="990">
          <cell r="A990" t="str">
            <v>639-1 Т</v>
          </cell>
          <cell r="B990" t="str">
            <v>ТОО СП "КазГерМунай"</v>
          </cell>
          <cell r="C990" t="str">
            <v>28.13.14.900.002.02.0839.000000000001</v>
          </cell>
          <cell r="D990" t="str">
            <v>Насос</v>
          </cell>
          <cell r="E990" t="str">
            <v>центробежный, тип УЭЦН-320, секционный, вихревой, в комплекте 15 предметов</v>
          </cell>
          <cell r="F990" t="str">
            <v xml:space="preserve">УЭЦН 320-1600 для добычи нефти и газа, подача 320 м³, напор 1600 м. под 168 мм экс.колонну. В комплект наземного оборудования входит: Станция управления – 630А с входным и выходным фильтрами; ТМПН-400кВт.  </v>
          </cell>
          <cell r="G990" t="str">
            <v>ОТП</v>
          </cell>
          <cell r="H990">
            <v>60</v>
          </cell>
          <cell r="I990">
            <v>430000000</v>
          </cell>
          <cell r="J990" t="str">
            <v>Кызылординская обл. г. Кызылорда, пгт. Тасбугет, ул. Амангельды 100</v>
          </cell>
          <cell r="K990" t="str">
            <v>Январь, Февраль</v>
          </cell>
          <cell r="L990" t="str">
            <v>Кызылординская обл., м/р "Акшабулак", склад "КГМ"</v>
          </cell>
          <cell r="M990" t="str">
            <v>DDP</v>
          </cell>
          <cell r="N990" t="str">
            <v>В течение 90 дней</v>
          </cell>
          <cell r="O990" t="str">
            <v>авансовый платеж-30%, оставшаяся часть в течении 30 рабочих дней с момента подписания акта приема-передачи поставленных товаров</v>
          </cell>
          <cell r="P990" t="str">
            <v>839</v>
          </cell>
          <cell r="Q990" t="str">
            <v>Комплект</v>
          </cell>
          <cell r="R990">
            <v>1</v>
          </cell>
          <cell r="S990">
            <v>37990612.107200004</v>
          </cell>
          <cell r="T990">
            <v>0</v>
          </cell>
          <cell r="U990">
            <v>0</v>
          </cell>
          <cell r="V990" t="str">
            <v>ТПХ</v>
          </cell>
          <cell r="W990">
            <v>2017</v>
          </cell>
          <cell r="X990" t="str">
            <v>Исключен на осн. 391-СЗ от 20.02.17г.</v>
          </cell>
        </row>
        <row r="991">
          <cell r="A991" t="str">
            <v>640 Т</v>
          </cell>
          <cell r="B991" t="str">
            <v>ТОО СП "КазГерМунай"</v>
          </cell>
          <cell r="C991" t="str">
            <v>23.13.13.700.001.00.0796.000000000001</v>
          </cell>
          <cell r="D991" t="str">
            <v xml:space="preserve">Графин </v>
          </cell>
          <cell r="E991" t="str">
            <v>стеклянный, для воды, ГОСТ 30407-96</v>
          </cell>
          <cell r="F991" t="str">
            <v>Графин для воды стекло 1 л</v>
          </cell>
          <cell r="G991" t="str">
            <v>ОИ</v>
          </cell>
          <cell r="H991">
            <v>0</v>
          </cell>
          <cell r="I991">
            <v>430000000</v>
          </cell>
          <cell r="J991" t="str">
            <v>Кызылординская обл. г. Кызылорда, пгт. Тасбугет, ул. Амангельды 100</v>
          </cell>
          <cell r="K991" t="str">
            <v>Ноябрь, декабрь 2016</v>
          </cell>
          <cell r="L991" t="str">
            <v>РК, г. Кызылорда, склад ГУ "КГМ"</v>
          </cell>
          <cell r="M991" t="str">
            <v>DDP</v>
          </cell>
          <cell r="N991" t="str">
            <v>В течение 90 дней</v>
          </cell>
          <cell r="O991" t="str">
            <v>авансовый платеж-0%, оставшаяся часть в течении 30 рабочих дней с момента подписания акта приема-передачи поставленных товаров</v>
          </cell>
          <cell r="P991" t="str">
            <v>796</v>
          </cell>
          <cell r="Q991" t="str">
            <v>штука</v>
          </cell>
          <cell r="R991">
            <v>3</v>
          </cell>
          <cell r="S991">
            <v>4000</v>
          </cell>
          <cell r="T991">
            <v>12000</v>
          </cell>
          <cell r="U991">
            <v>13440.000000000002</v>
          </cell>
          <cell r="W991">
            <v>2017</v>
          </cell>
        </row>
        <row r="992">
          <cell r="A992" t="str">
            <v>641 Т</v>
          </cell>
          <cell r="B992" t="str">
            <v>ТОО СП "КазГерМунай"</v>
          </cell>
          <cell r="C992" t="str">
            <v>13.92.13.550.002.00.0796.000000000003</v>
          </cell>
          <cell r="D992" t="str">
            <v>Скатерть</v>
          </cell>
          <cell r="E992" t="str">
            <v>столовая, из льна, овальная, размер 180*320 см, ГОСТ 21220-75</v>
          </cell>
          <cell r="F992" t="str">
            <v>Скатерть клеенка, белая для кухни, 3 м</v>
          </cell>
          <cell r="G992" t="str">
            <v>ОИ</v>
          </cell>
          <cell r="H992">
            <v>0</v>
          </cell>
          <cell r="I992">
            <v>430000000</v>
          </cell>
          <cell r="J992" t="str">
            <v>Кызылординская обл. г. Кызылорда, пгт. Тасбугет, ул. Амангельды 100</v>
          </cell>
          <cell r="K992" t="str">
            <v>Ноябрь, декабрь 2016</v>
          </cell>
          <cell r="L992" t="str">
            <v>РК, г. Кызылорда, склад ГУ "КГМ"</v>
          </cell>
          <cell r="M992" t="str">
            <v>DDP</v>
          </cell>
          <cell r="N992" t="str">
            <v>В течение 90 дней</v>
          </cell>
          <cell r="O992" t="str">
            <v>авансовый платеж-0%, оставшаяся часть в течении 30 рабочих дней с момента подписания акта приема-передачи поставленных товаров</v>
          </cell>
          <cell r="P992" t="str">
            <v>796</v>
          </cell>
          <cell r="Q992" t="str">
            <v>штука</v>
          </cell>
          <cell r="R992">
            <v>2</v>
          </cell>
          <cell r="S992">
            <v>3500</v>
          </cell>
          <cell r="T992">
            <v>7000</v>
          </cell>
          <cell r="U992">
            <v>7840.0000000000009</v>
          </cell>
          <cell r="W992">
            <v>2017</v>
          </cell>
        </row>
        <row r="993">
          <cell r="A993" t="str">
            <v>642 Т</v>
          </cell>
          <cell r="B993" t="str">
            <v>ТОО СП "КазГерМунай"</v>
          </cell>
          <cell r="C993" t="str">
            <v>16.29.12.000.007.00.0796.000000000000</v>
          </cell>
          <cell r="D993" t="str">
            <v xml:space="preserve"> Доска</v>
          </cell>
          <cell r="E993" t="str">
            <v>деревянная, разделочная</v>
          </cell>
          <cell r="F993" t="str">
            <v>Набор досок пищевых деревянные</v>
          </cell>
          <cell r="G993" t="str">
            <v>ОИ</v>
          </cell>
          <cell r="H993">
            <v>0</v>
          </cell>
          <cell r="I993">
            <v>430000000</v>
          </cell>
          <cell r="J993" t="str">
            <v>Кызылординская обл. г. Кызылорда, пгт. Тасбугет, ул. Амангельды 100</v>
          </cell>
          <cell r="K993" t="str">
            <v>Ноябрь, декабрь 2016</v>
          </cell>
          <cell r="L993" t="str">
            <v>РК, г. Кызылорда, склад ГУ "КГМ"</v>
          </cell>
          <cell r="M993" t="str">
            <v>DDP</v>
          </cell>
          <cell r="N993" t="str">
            <v>В течение 90 дней</v>
          </cell>
          <cell r="O993" t="str">
            <v>авансовый платеж-0%, оставшаяся часть в течении 30 рабочих дней с момента подписания акта приема-передачи поставленных товаров</v>
          </cell>
          <cell r="P993">
            <v>704</v>
          </cell>
          <cell r="Q993" t="str">
            <v>Набор</v>
          </cell>
          <cell r="R993">
            <v>1</v>
          </cell>
          <cell r="S993">
            <v>5000</v>
          </cell>
          <cell r="T993">
            <v>5000</v>
          </cell>
          <cell r="U993">
            <v>5600.0000000000009</v>
          </cell>
          <cell r="W993">
            <v>2017</v>
          </cell>
        </row>
        <row r="994">
          <cell r="A994" t="str">
            <v>643 Т</v>
          </cell>
          <cell r="B994" t="str">
            <v>ТОО СП "КазГерМунай"</v>
          </cell>
          <cell r="C994" t="str">
            <v>23.13.13.700.019.00.0704.000000000002</v>
          </cell>
          <cell r="D994" t="str">
            <v xml:space="preserve"> Сервиз чайный</v>
          </cell>
          <cell r="E994" t="str">
            <v>стеклянный, на 12 персон, ГОСТ 30407-96</v>
          </cell>
          <cell r="F994" t="str">
            <v>Набор посуды сервировочной для приемной Фарфор, на 12 персон</v>
          </cell>
          <cell r="G994" t="str">
            <v>ОИ</v>
          </cell>
          <cell r="H994">
            <v>0</v>
          </cell>
          <cell r="I994">
            <v>430000000</v>
          </cell>
          <cell r="J994" t="str">
            <v>Кызылординская обл. г. Кызылорда, пгт. Тасбугет, ул. Амангельды 100</v>
          </cell>
          <cell r="K994" t="str">
            <v>Ноябрь, декабрь 2016</v>
          </cell>
          <cell r="L994" t="str">
            <v>РК, г. Кызылорда, склад ГУ "КГМ"</v>
          </cell>
          <cell r="M994" t="str">
            <v>DDP</v>
          </cell>
          <cell r="N994" t="str">
            <v>В течение 90 дней</v>
          </cell>
          <cell r="O994" t="str">
            <v>авансовый платеж-0%, оставшаяся часть в течении 30 рабочих дней с момента подписания акта приема-передачи поставленных товаров</v>
          </cell>
          <cell r="P994">
            <v>704</v>
          </cell>
          <cell r="Q994" t="str">
            <v>Набор</v>
          </cell>
          <cell r="R994">
            <v>1</v>
          </cell>
          <cell r="S994">
            <v>54000</v>
          </cell>
          <cell r="T994">
            <v>54000</v>
          </cell>
          <cell r="U994">
            <v>60480.000000000007</v>
          </cell>
          <cell r="W994">
            <v>2017</v>
          </cell>
        </row>
        <row r="995">
          <cell r="A995" t="str">
            <v>644 Т</v>
          </cell>
          <cell r="B995" t="str">
            <v>ТОО СП "КазГерМунай"</v>
          </cell>
          <cell r="C995" t="str">
            <v>23.13.13.700.006.00.0796.000000000000</v>
          </cell>
          <cell r="D995" t="str">
            <v>Ваза</v>
          </cell>
          <cell r="E995" t="str">
            <v>стеклянная, ГОСТ 30407-96</v>
          </cell>
          <cell r="F995" t="str">
            <v xml:space="preserve">Фруктовница стекло </v>
          </cell>
          <cell r="G995" t="str">
            <v>ОИ</v>
          </cell>
          <cell r="H995">
            <v>0</v>
          </cell>
          <cell r="I995">
            <v>430000000</v>
          </cell>
          <cell r="J995" t="str">
            <v>Кызылординская обл. г. Кызылорда, пгт. Тасбугет, ул. Амангельды 100</v>
          </cell>
          <cell r="K995" t="str">
            <v>Ноябрь, декабрь 2016</v>
          </cell>
          <cell r="L995" t="str">
            <v>РК, г. Кызылорда, склад ГУ "КГМ"</v>
          </cell>
          <cell r="M995" t="str">
            <v>DDP</v>
          </cell>
          <cell r="N995" t="str">
            <v>В течение 90 дней</v>
          </cell>
          <cell r="O995" t="str">
            <v>авансовый платеж-0%, оставшаяся часть в течении 30 рабочих дней с момента подписания акта приема-передачи поставленных товаров</v>
          </cell>
          <cell r="P995" t="str">
            <v>796</v>
          </cell>
          <cell r="Q995" t="str">
            <v>штука</v>
          </cell>
          <cell r="R995">
            <v>2</v>
          </cell>
          <cell r="S995">
            <v>8000</v>
          </cell>
          <cell r="T995">
            <v>16000</v>
          </cell>
          <cell r="U995">
            <v>17920</v>
          </cell>
          <cell r="W995">
            <v>2017</v>
          </cell>
        </row>
        <row r="996">
          <cell r="A996" t="str">
            <v>645 Т</v>
          </cell>
          <cell r="B996" t="str">
            <v>ТОО СП "КазГерМунай"</v>
          </cell>
          <cell r="C996" t="str">
            <v>23.13.13.700.006.00.0796.000000000000</v>
          </cell>
          <cell r="D996" t="str">
            <v>Ваза</v>
          </cell>
          <cell r="E996" t="str">
            <v>стеклянная, ГОСТ 30407-96</v>
          </cell>
          <cell r="F996" t="str">
            <v>Десертница стекло, з-х ярустная</v>
          </cell>
          <cell r="G996" t="str">
            <v>ОИ</v>
          </cell>
          <cell r="H996">
            <v>0</v>
          </cell>
          <cell r="I996">
            <v>430000000</v>
          </cell>
          <cell r="J996" t="str">
            <v>Кызылординская обл. г. Кызылорда, пгт. Тасбугет, ул. Амангельды 100</v>
          </cell>
          <cell r="K996" t="str">
            <v>Ноябрь, декабрь 2016</v>
          </cell>
          <cell r="L996" t="str">
            <v>РК, г. Кызылорда, склад ГУ "КГМ"</v>
          </cell>
          <cell r="M996" t="str">
            <v>DDP</v>
          </cell>
          <cell r="N996" t="str">
            <v>В течение 90 дней</v>
          </cell>
          <cell r="O996" t="str">
            <v>авансовый платеж-0%, оставшаяся часть в течении 30 рабочих дней с момента подписания акта приема-передачи поставленных товаров</v>
          </cell>
          <cell r="P996" t="str">
            <v>796</v>
          </cell>
          <cell r="Q996" t="str">
            <v>штука</v>
          </cell>
          <cell r="R996">
            <v>2</v>
          </cell>
          <cell r="S996">
            <v>6800</v>
          </cell>
          <cell r="T996">
            <v>13600</v>
          </cell>
          <cell r="U996">
            <v>15232.000000000002</v>
          </cell>
          <cell r="W996">
            <v>2017</v>
          </cell>
        </row>
        <row r="997">
          <cell r="A997" t="str">
            <v>646 Т</v>
          </cell>
          <cell r="B997" t="str">
            <v>ТОО СП "КазГерМунай"</v>
          </cell>
          <cell r="C997" t="str">
            <v>23.13.13.700.022.01.0796.000000000000</v>
          </cell>
          <cell r="D997" t="str">
            <v>Сахарница</v>
          </cell>
          <cell r="E997" t="str">
            <v>стеклянная, ГОСТ 30407-96</v>
          </cell>
          <cell r="F997" t="str">
            <v>Сахарница стекло</v>
          </cell>
          <cell r="G997" t="str">
            <v>ОИ</v>
          </cell>
          <cell r="H997">
            <v>0</v>
          </cell>
          <cell r="I997">
            <v>430000000</v>
          </cell>
          <cell r="J997" t="str">
            <v>Кызылординская обл. г. Кызылорда, пгт. Тасбугет, ул. Амангельды 100</v>
          </cell>
          <cell r="K997" t="str">
            <v>Ноябрь, декабрь 2016</v>
          </cell>
          <cell r="L997" t="str">
            <v>РК, г. Кызылорда, склад ГУ "КГМ"</v>
          </cell>
          <cell r="M997" t="str">
            <v>DDP</v>
          </cell>
          <cell r="N997" t="str">
            <v>В течение 90 дней</v>
          </cell>
          <cell r="O997" t="str">
            <v>авансовый платеж-0%, оставшаяся часть в течении 30 рабочих дней с момента подписания акта приема-передачи поставленных товаров</v>
          </cell>
          <cell r="P997" t="str">
            <v>796</v>
          </cell>
          <cell r="Q997" t="str">
            <v>штука</v>
          </cell>
          <cell r="R997">
            <v>1</v>
          </cell>
          <cell r="S997">
            <v>3000</v>
          </cell>
          <cell r="T997">
            <v>3000</v>
          </cell>
          <cell r="U997">
            <v>3360.0000000000005</v>
          </cell>
          <cell r="W997">
            <v>2017</v>
          </cell>
        </row>
        <row r="998">
          <cell r="A998" t="str">
            <v>647 Т</v>
          </cell>
          <cell r="B998" t="str">
            <v>ТОО СП "КазГерМунай"</v>
          </cell>
          <cell r="C998" t="str">
            <v>23.13.13.700.011.01.0796.000000000000</v>
          </cell>
          <cell r="D998" t="str">
            <v>Салфетница</v>
          </cell>
          <cell r="E998" t="str">
            <v>стеклянная, ГОСТ 30407-96</v>
          </cell>
          <cell r="F998" t="str">
            <v>Салфетница стекло</v>
          </cell>
          <cell r="G998" t="str">
            <v>ОИ</v>
          </cell>
          <cell r="H998">
            <v>0</v>
          </cell>
          <cell r="I998">
            <v>430000000</v>
          </cell>
          <cell r="J998" t="str">
            <v>Кызылординская обл. г. Кызылорда, пгт. Тасбугет, ул. Амангельды 100</v>
          </cell>
          <cell r="K998" t="str">
            <v>Ноябрь, декабрь 2016</v>
          </cell>
          <cell r="L998" t="str">
            <v>РК, г. Кызылорда, склад ГУ "КГМ"</v>
          </cell>
          <cell r="M998" t="str">
            <v>DDP</v>
          </cell>
          <cell r="N998" t="str">
            <v>В течение 90 дней</v>
          </cell>
          <cell r="O998" t="str">
            <v>авансовый платеж-0%, оставшаяся часть в течении 30 рабочих дней с момента подписания акта приема-передачи поставленных товаров</v>
          </cell>
          <cell r="P998" t="str">
            <v>796</v>
          </cell>
          <cell r="Q998" t="str">
            <v>штука</v>
          </cell>
          <cell r="R998">
            <v>3</v>
          </cell>
          <cell r="S998">
            <v>2800</v>
          </cell>
          <cell r="T998">
            <v>8400</v>
          </cell>
          <cell r="U998">
            <v>9408</v>
          </cell>
          <cell r="W998">
            <v>2017</v>
          </cell>
        </row>
        <row r="999">
          <cell r="A999" t="str">
            <v>648 Т</v>
          </cell>
          <cell r="B999" t="str">
            <v>ТОО СП "КазГерМунай"</v>
          </cell>
          <cell r="C999" t="str">
            <v>23.13.13.700.021.00.0796.000000000000</v>
          </cell>
          <cell r="D999" t="str">
            <v xml:space="preserve"> Молочница стеклянная</v>
          </cell>
          <cell r="E999" t="str">
            <v>из стекла, ГОСТ 30407-96</v>
          </cell>
          <cell r="F999" t="str">
            <v>Молочник стекло</v>
          </cell>
          <cell r="G999" t="str">
            <v>ОИ</v>
          </cell>
          <cell r="H999">
            <v>0</v>
          </cell>
          <cell r="I999">
            <v>430000000</v>
          </cell>
          <cell r="J999" t="str">
            <v>Кызылординская обл. г. Кызылорда, пгт. Тасбугет, ул. Амангельды 100</v>
          </cell>
          <cell r="K999" t="str">
            <v>Ноябрь, декабрь 2016</v>
          </cell>
          <cell r="L999" t="str">
            <v>РК, г. Кызылорда, склад ГУ "КГМ"</v>
          </cell>
          <cell r="M999" t="str">
            <v>DDP</v>
          </cell>
          <cell r="N999" t="str">
            <v>В течение 90 дней</v>
          </cell>
          <cell r="O999" t="str">
            <v>авансовый платеж-0%, оставшаяся часть в течении 30 рабочих дней с момента подписания акта приема-передачи поставленных товаров</v>
          </cell>
          <cell r="P999" t="str">
            <v>796</v>
          </cell>
          <cell r="Q999" t="str">
            <v>штука</v>
          </cell>
          <cell r="R999">
            <v>2</v>
          </cell>
          <cell r="S999">
            <v>1200</v>
          </cell>
          <cell r="T999">
            <v>2400</v>
          </cell>
          <cell r="U999">
            <v>2688.0000000000005</v>
          </cell>
          <cell r="W999">
            <v>2017</v>
          </cell>
        </row>
        <row r="1000">
          <cell r="A1000" t="str">
            <v>649 Т</v>
          </cell>
          <cell r="B1000" t="str">
            <v>ТОО СП "КазГерМунай"</v>
          </cell>
          <cell r="C1000" t="str">
            <v>26.20.30.100.021.00.0796.000000000007</v>
          </cell>
          <cell r="D1000" t="str">
            <v xml:space="preserve"> Уничтожитель бумаги и дисков</v>
          </cell>
          <cell r="E1000" t="str">
            <v>степень секретности 4, рабочая ширина резки частицы 4*32 мм, способ резки перекрёстная</v>
          </cell>
          <cell r="F1000" t="str">
            <v xml:space="preserve">Шредер </v>
          </cell>
          <cell r="G1000" t="str">
            <v>ЦП</v>
          </cell>
          <cell r="H1000">
            <v>0</v>
          </cell>
          <cell r="I1000">
            <v>430000000</v>
          </cell>
          <cell r="J1000" t="str">
            <v>Кызылординская обл. г. Кызылорда, пгт. Тасбугет, ул. Амангельды 100</v>
          </cell>
          <cell r="K1000" t="str">
            <v>Ноябрь, декабрь 2016</v>
          </cell>
          <cell r="L1000" t="str">
            <v>РК, г. Кызылорда, склад ГУ "КГМ"</v>
          </cell>
          <cell r="M1000" t="str">
            <v>DDP</v>
          </cell>
          <cell r="N1000" t="str">
            <v>В течение 90 дней</v>
          </cell>
          <cell r="O1000" t="str">
            <v>авансовый платеж-0%, оставшаяся часть в течении 30 рабочих дней с момента подписания акта приема-передачи поставленных товаров</v>
          </cell>
          <cell r="P1000" t="str">
            <v>796</v>
          </cell>
          <cell r="Q1000" t="str">
            <v>штука</v>
          </cell>
          <cell r="R1000">
            <v>5</v>
          </cell>
          <cell r="S1000">
            <v>216000</v>
          </cell>
          <cell r="T1000">
            <v>0</v>
          </cell>
          <cell r="U1000">
            <v>0</v>
          </cell>
          <cell r="W1000">
            <v>2017</v>
          </cell>
          <cell r="X1000" t="str">
            <v>1075-СЗ от 24.05.17</v>
          </cell>
        </row>
        <row r="1001">
          <cell r="A1001" t="str">
            <v>650 Т</v>
          </cell>
          <cell r="B1001" t="str">
            <v>ТОО СП "КазГерМунай"</v>
          </cell>
          <cell r="C1001" t="str">
            <v>31.01.12.500.002.00.0796.000000000005</v>
          </cell>
          <cell r="D1001" t="str">
            <v xml:space="preserve">Вешалка </v>
          </cell>
          <cell r="E1001" t="str">
            <v xml:space="preserve"> стоячая на 3-х ножках, металлическая, для одежды</v>
          </cell>
          <cell r="F1001" t="str">
            <v>Вешалка напольная для одеждыВешалка напольная для одежды</v>
          </cell>
          <cell r="G1001" t="str">
            <v>ОИ</v>
          </cell>
          <cell r="H1001">
            <v>0</v>
          </cell>
          <cell r="I1001">
            <v>430000000</v>
          </cell>
          <cell r="J1001" t="str">
            <v>Кызылординская обл. г. Кызылорда, пгт. Тасбугет, ул. Амангельды 100</v>
          </cell>
          <cell r="K1001" t="str">
            <v>Ноябрь, декабрь 2016</v>
          </cell>
          <cell r="L1001" t="str">
            <v>РК, г. Кызылорда, склад ГУ "КГМ"</v>
          </cell>
          <cell r="M1001" t="str">
            <v>DDP</v>
          </cell>
          <cell r="N1001" t="str">
            <v>В течение 90 дней</v>
          </cell>
          <cell r="O1001" t="str">
            <v>авансовый платеж-0%, оставшаяся часть в течении 30 рабочих дней с момента подписания акта приема-передачи поставленных товаров</v>
          </cell>
          <cell r="P1001" t="str">
            <v>796</v>
          </cell>
          <cell r="Q1001" t="str">
            <v>штука</v>
          </cell>
          <cell r="R1001">
            <v>3</v>
          </cell>
          <cell r="S1001">
            <v>67000</v>
          </cell>
          <cell r="T1001">
            <v>201000</v>
          </cell>
          <cell r="U1001">
            <v>225120.00000000003</v>
          </cell>
          <cell r="W1001">
            <v>2017</v>
          </cell>
        </row>
        <row r="1002">
          <cell r="A1002" t="str">
            <v>651 Т</v>
          </cell>
          <cell r="B1002" t="str">
            <v>ТОО СП "КазГерМунай"</v>
          </cell>
          <cell r="C1002" t="str">
            <v>27.40.15.990.001.00.0796.000000000011</v>
          </cell>
          <cell r="D1002" t="str">
            <v xml:space="preserve"> Лампа люминесцентная</v>
          </cell>
          <cell r="E1002" t="str">
            <v>тип цоколя h23, мощность 18 Вт</v>
          </cell>
          <cell r="F1002" t="str">
            <v>Люминесцентные лампы 18w</v>
          </cell>
          <cell r="G1002" t="str">
            <v>ОИ</v>
          </cell>
          <cell r="H1002">
            <v>0</v>
          </cell>
          <cell r="I1002">
            <v>430000000</v>
          </cell>
          <cell r="J1002" t="str">
            <v>Кызылординская обл. г. Кызылорда, пгт. Тасбугет, ул. Амангельды 100</v>
          </cell>
          <cell r="K1002" t="str">
            <v>Ноябрь, декабрь 2016</v>
          </cell>
          <cell r="L1002" t="str">
            <v>РК, г. Кызылорда, склад ГУ "КГМ"</v>
          </cell>
          <cell r="M1002" t="str">
            <v>DDP</v>
          </cell>
          <cell r="N1002" t="str">
            <v>В течение 90 дней</v>
          </cell>
          <cell r="O1002" t="str">
            <v>авансовый платеж-0%, оставшаяся часть в течении 30 рабочих дней с момента подписания акта приема-передачи поставленных товаров</v>
          </cell>
          <cell r="P1002" t="str">
            <v>796</v>
          </cell>
          <cell r="Q1002" t="str">
            <v>штука</v>
          </cell>
          <cell r="R1002">
            <v>50</v>
          </cell>
          <cell r="S1002">
            <v>750</v>
          </cell>
          <cell r="T1002">
            <v>37500</v>
          </cell>
          <cell r="U1002">
            <v>42000.000000000007</v>
          </cell>
          <cell r="W1002">
            <v>2017</v>
          </cell>
        </row>
        <row r="1003">
          <cell r="A1003" t="str">
            <v>652 Т</v>
          </cell>
          <cell r="B1003" t="str">
            <v>ТОО СП "КазГерМунай"</v>
          </cell>
          <cell r="C1003" t="str">
            <v>10.83.13.200.000.00.0796.000000000000</v>
          </cell>
          <cell r="D1003" t="str">
            <v xml:space="preserve">Чай </v>
          </cell>
          <cell r="E1003" t="str">
            <v xml:space="preserve"> черный, пакетированный</v>
          </cell>
          <cell r="F1003" t="str">
            <v>Чай пакетированный (100 пакетов в одной упаковке)</v>
          </cell>
          <cell r="G1003" t="str">
            <v>ОИ</v>
          </cell>
          <cell r="H1003">
            <v>0</v>
          </cell>
          <cell r="I1003">
            <v>430000000</v>
          </cell>
          <cell r="J1003" t="str">
            <v>Кызылординская обл. г. Кызылорда, пгт. Тасбугет, ул. Амангельды 100</v>
          </cell>
          <cell r="K1003" t="str">
            <v>Ноябрь, декабрь 2016</v>
          </cell>
          <cell r="L1003" t="str">
            <v>РК, г. Кызылорда, склад ГУ "КГМ"</v>
          </cell>
          <cell r="M1003" t="str">
            <v>DDP</v>
          </cell>
          <cell r="N1003" t="str">
            <v>В течение 90 дней</v>
          </cell>
          <cell r="O1003" t="str">
            <v>авансовый платеж-0%, оставшаяся часть в течении 30 рабочих дней с момента подписания акта приема-передачи поставленных товаров</v>
          </cell>
          <cell r="P1003" t="str">
            <v>796</v>
          </cell>
          <cell r="Q1003" t="str">
            <v>штука</v>
          </cell>
          <cell r="R1003">
            <v>48</v>
          </cell>
          <cell r="S1003">
            <v>880</v>
          </cell>
          <cell r="T1003">
            <v>42240</v>
          </cell>
          <cell r="U1003">
            <v>47308.800000000003</v>
          </cell>
          <cell r="W1003">
            <v>2017</v>
          </cell>
        </row>
        <row r="1004">
          <cell r="A1004" t="str">
            <v>653 Т</v>
          </cell>
          <cell r="B1004" t="str">
            <v>ТОО СП "КазГерМунай"</v>
          </cell>
          <cell r="C1004" t="str">
            <v>10.83.12.300.000.00.0796.000000000000</v>
          </cell>
          <cell r="D1004" t="str">
            <v xml:space="preserve">Кофе </v>
          </cell>
          <cell r="E1004" t="str">
            <v>растворимый, порошкообразный</v>
          </cell>
          <cell r="F1004" t="str">
            <v>Кофе растворимый (190гр.)</v>
          </cell>
          <cell r="G1004" t="str">
            <v>ОИ</v>
          </cell>
          <cell r="H1004">
            <v>0</v>
          </cell>
          <cell r="I1004">
            <v>430000000</v>
          </cell>
          <cell r="J1004" t="str">
            <v>Кызылординская обл. г. Кызылорда, пгт. Тасбугет, ул. Амангельды 100</v>
          </cell>
          <cell r="K1004" t="str">
            <v>Ноябрь, декабрь 2016</v>
          </cell>
          <cell r="L1004" t="str">
            <v>РК, г. Кызылорда, склад ГУ "КГМ"</v>
          </cell>
          <cell r="M1004" t="str">
            <v>DDP</v>
          </cell>
          <cell r="N1004" t="str">
            <v>В течение 90 дней</v>
          </cell>
          <cell r="O1004" t="str">
            <v>авансовый платеж-0%, оставшаяся часть в течении 30 рабочих дней с момента подписания акта приема-передачи поставленных товаров</v>
          </cell>
          <cell r="P1004" t="str">
            <v>796</v>
          </cell>
          <cell r="Q1004" t="str">
            <v>штука</v>
          </cell>
          <cell r="R1004">
            <v>24</v>
          </cell>
          <cell r="S1004">
            <v>2500</v>
          </cell>
          <cell r="T1004">
            <v>60000</v>
          </cell>
          <cell r="U1004">
            <v>67200</v>
          </cell>
          <cell r="W1004">
            <v>2017</v>
          </cell>
        </row>
        <row r="1005">
          <cell r="A1005" t="str">
            <v>654 Т</v>
          </cell>
          <cell r="B1005" t="str">
            <v>ТОО СП "КазГерМунай"</v>
          </cell>
          <cell r="C1005" t="str">
            <v>10.51.11.610.000.00.0112.000000000001</v>
          </cell>
          <cell r="D1005" t="str">
            <v>Молоко</v>
          </cell>
          <cell r="E1005" t="str">
            <v>пастеризованное, жирность 3-6%, объем 1 л, СТ РК 1760-2008</v>
          </cell>
          <cell r="F1005" t="str">
            <v>Молоко3,2 % жирности (1лтр.)</v>
          </cell>
          <cell r="G1005" t="str">
            <v>ОИ</v>
          </cell>
          <cell r="H1005">
            <v>0</v>
          </cell>
          <cell r="I1005">
            <v>430000000</v>
          </cell>
          <cell r="J1005" t="str">
            <v>Кызылординская обл. г. Кызылорда, пгт. Тасбугет, ул. Амангельды 100</v>
          </cell>
          <cell r="K1005" t="str">
            <v>Ноябрь, декабрь 2016</v>
          </cell>
          <cell r="L1005" t="str">
            <v>РК, г. Кызылорда, склад ГУ "КГМ"</v>
          </cell>
          <cell r="M1005" t="str">
            <v>DDP</v>
          </cell>
          <cell r="N1005" t="str">
            <v>В течение 90 дней</v>
          </cell>
          <cell r="O1005" t="str">
            <v>авансовый платеж-0%, оставшаяся часть в течении 30 рабочих дней с момента подписания акта приема-передачи поставленных товаров</v>
          </cell>
          <cell r="P1005" t="str">
            <v>796</v>
          </cell>
          <cell r="Q1005" t="str">
            <v>штука</v>
          </cell>
          <cell r="R1005">
            <v>168</v>
          </cell>
          <cell r="S1005">
            <v>300</v>
          </cell>
          <cell r="T1005">
            <v>50400</v>
          </cell>
          <cell r="U1005">
            <v>56448.000000000007</v>
          </cell>
          <cell r="W1005">
            <v>2017</v>
          </cell>
        </row>
        <row r="1006">
          <cell r="A1006" t="str">
            <v>655 Т</v>
          </cell>
          <cell r="B1006" t="str">
            <v>ТОО СП "КазГерМунай"</v>
          </cell>
          <cell r="C1006" t="str">
            <v xml:space="preserve">10.81.12.322.000.01.0778.000000000000 </v>
          </cell>
          <cell r="D1006" t="str">
            <v>Сахар</v>
          </cell>
          <cell r="E1006" t="str">
            <v>рафинированный, свекловичный, ГОСТ 31361-2008</v>
          </cell>
          <cell r="F1006" t="str">
            <v>Сахар рафинированный (1000 гр.)</v>
          </cell>
          <cell r="G1006" t="str">
            <v>ОИ</v>
          </cell>
          <cell r="H1006">
            <v>0</v>
          </cell>
          <cell r="I1006">
            <v>430000000</v>
          </cell>
          <cell r="J1006" t="str">
            <v>Кызылординская обл. г. Кызылорда, пгт. Тасбугет, ул. Амангельды 100</v>
          </cell>
          <cell r="K1006" t="str">
            <v>Ноябрь, декабрь 2016</v>
          </cell>
          <cell r="L1006" t="str">
            <v>РК, г. Кызылорда, склад ГУ "КГМ"</v>
          </cell>
          <cell r="M1006" t="str">
            <v>DDP</v>
          </cell>
          <cell r="N1006" t="str">
            <v>В течение 90 дней</v>
          </cell>
          <cell r="O1006" t="str">
            <v>авансовый платеж-0%, оставшаяся часть в течении 30 рабочих дней с момента подписания акта приема-передачи поставленных товаров</v>
          </cell>
          <cell r="P1006" t="str">
            <v>778</v>
          </cell>
          <cell r="Q1006" t="str">
            <v>Упаковка</v>
          </cell>
          <cell r="R1006">
            <v>48</v>
          </cell>
          <cell r="S1006">
            <v>370</v>
          </cell>
          <cell r="T1006">
            <v>17760</v>
          </cell>
          <cell r="U1006">
            <v>19891.2</v>
          </cell>
          <cell r="W1006">
            <v>2017</v>
          </cell>
        </row>
        <row r="1007">
          <cell r="A1007" t="str">
            <v>656 Т</v>
          </cell>
          <cell r="B1007" t="str">
            <v>ТОО СП "КазГерМунай"</v>
          </cell>
          <cell r="C1007" t="str">
            <v xml:space="preserve">22.29.25.700.007.00.0796.000000000004 </v>
          </cell>
          <cell r="D1007" t="str">
            <v xml:space="preserve">Пружинки </v>
          </cell>
          <cell r="E1007" t="str">
            <v xml:space="preserve"> для переплета, пластиковая, диаметр 8 мм</v>
          </cell>
          <cell r="F1007" t="str">
            <v>Пружинки для переплета 8 мм</v>
          </cell>
          <cell r="G1007" t="str">
            <v>ОИ</v>
          </cell>
          <cell r="H1007">
            <v>0</v>
          </cell>
          <cell r="I1007">
            <v>430000000</v>
          </cell>
          <cell r="J1007" t="str">
            <v>Кызылординская обл. г. Кызылорда, пгт. Тасбугет, ул. Амангельды 100</v>
          </cell>
          <cell r="K1007" t="str">
            <v>Ноябрь, декабрь 2016</v>
          </cell>
          <cell r="L1007" t="str">
            <v>РК, г. Кызылорда, склад ГУ "КГМ"</v>
          </cell>
          <cell r="M1007" t="str">
            <v>DDP</v>
          </cell>
          <cell r="N1007" t="str">
            <v>В течение 90 дней</v>
          </cell>
          <cell r="O1007" t="str">
            <v>авансовый платеж-0%, оставшаяся часть в течении 30 рабочих дней с момента подписания акта приема-передачи поставленных товаров</v>
          </cell>
          <cell r="P1007" t="str">
            <v>796</v>
          </cell>
          <cell r="Q1007" t="str">
            <v>штука</v>
          </cell>
          <cell r="R1007">
            <v>74</v>
          </cell>
          <cell r="S1007">
            <v>32</v>
          </cell>
          <cell r="T1007">
            <v>0</v>
          </cell>
          <cell r="U1007">
            <v>0</v>
          </cell>
          <cell r="W1007">
            <v>2017</v>
          </cell>
        </row>
        <row r="1008">
          <cell r="A1008" t="str">
            <v>656-1 Т</v>
          </cell>
          <cell r="B1008" t="str">
            <v>ТОО СП "КазГерМунай"</v>
          </cell>
          <cell r="C1008" t="str">
            <v xml:space="preserve">22.29.25.700.007.00.0796.000000000004 </v>
          </cell>
          <cell r="D1008" t="str">
            <v>Пружина</v>
          </cell>
          <cell r="E1008" t="str">
            <v xml:space="preserve"> для переплета, пластиковая, диаметр 8 мм</v>
          </cell>
          <cell r="F1008" t="str">
            <v>Пружинки для переплета 8 мм</v>
          </cell>
          <cell r="G1008" t="str">
            <v>ОИ</v>
          </cell>
          <cell r="H1008">
            <v>0</v>
          </cell>
          <cell r="I1008">
            <v>430000000</v>
          </cell>
          <cell r="J1008" t="str">
            <v>Кызылординская обл. г. Кызылорда, пгт. Тасбугет, ул. Амангельды 100</v>
          </cell>
          <cell r="K1008" t="str">
            <v>август, сентябрь</v>
          </cell>
          <cell r="L1008" t="str">
            <v>РК, г. Кызылорда, склад ГУ "КГМ"</v>
          </cell>
          <cell r="M1008" t="str">
            <v>DDP</v>
          </cell>
          <cell r="N1008" t="str">
            <v>В течение 90 дней</v>
          </cell>
          <cell r="O1008" t="str">
            <v>авансовый платеж-0%, оставшаяся часть в течении 30 рабочих дней с момента подписания акта приема-передачи поставленных товаров</v>
          </cell>
          <cell r="P1008" t="str">
            <v>796</v>
          </cell>
          <cell r="Q1008" t="str">
            <v>штука</v>
          </cell>
          <cell r="R1008">
            <v>226</v>
          </cell>
          <cell r="S1008">
            <v>32</v>
          </cell>
          <cell r="T1008">
            <v>7232</v>
          </cell>
          <cell r="U1008">
            <v>8099.8400000000011</v>
          </cell>
          <cell r="W1008">
            <v>2017</v>
          </cell>
          <cell r="X1008" t="str">
            <v>11;18;19;20;21;</v>
          </cell>
        </row>
        <row r="1009">
          <cell r="A1009" t="str">
            <v>657 Т</v>
          </cell>
          <cell r="B1009" t="str">
            <v>ТОО СП "КазГерМунай"</v>
          </cell>
          <cell r="C1009" t="str">
            <v xml:space="preserve"> 22.29.25.700.007.00.0796.000000000005</v>
          </cell>
          <cell r="D1009" t="str">
            <v xml:space="preserve">Пружинки для переплета </v>
          </cell>
          <cell r="E1009" t="str">
            <v xml:space="preserve"> для переплета, пластиковая, диаметр 10 мм</v>
          </cell>
          <cell r="F1009" t="str">
            <v>Пружинки для переплета 10 мм</v>
          </cell>
          <cell r="G1009" t="str">
            <v>ОИ</v>
          </cell>
          <cell r="H1009">
            <v>0</v>
          </cell>
          <cell r="I1009">
            <v>430000000</v>
          </cell>
          <cell r="J1009" t="str">
            <v>Кызылординская обл. г. Кызылорда, пгт. Тасбугет, ул. Амангельды 100</v>
          </cell>
          <cell r="K1009" t="str">
            <v>Ноябрь, декабрь 2016</v>
          </cell>
          <cell r="L1009" t="str">
            <v>РК, г. Кызылорда, склад ГУ "КГМ"</v>
          </cell>
          <cell r="M1009" t="str">
            <v>DDP</v>
          </cell>
          <cell r="N1009" t="str">
            <v>В течение 90 дней</v>
          </cell>
          <cell r="O1009" t="str">
            <v>авансовый платеж-0%, оставшаяся часть в течении 30 рабочих дней с момента подписания акта приема-передачи поставленных товаров</v>
          </cell>
          <cell r="P1009" t="str">
            <v>796</v>
          </cell>
          <cell r="Q1009" t="str">
            <v>штука</v>
          </cell>
          <cell r="R1009">
            <v>200</v>
          </cell>
          <cell r="S1009">
            <v>35</v>
          </cell>
          <cell r="T1009">
            <v>0</v>
          </cell>
          <cell r="U1009">
            <v>0</v>
          </cell>
          <cell r="W1009">
            <v>2017</v>
          </cell>
        </row>
        <row r="1010">
          <cell r="A1010" t="str">
            <v>657-1 Т</v>
          </cell>
          <cell r="B1010" t="str">
            <v>ТОО СП "КазГерМунай"</v>
          </cell>
          <cell r="C1010" t="str">
            <v xml:space="preserve"> 22.29.25.700.007.00.0796.000000000005</v>
          </cell>
          <cell r="D1010" t="str">
            <v xml:space="preserve">Пружинки для переплета </v>
          </cell>
          <cell r="E1010" t="str">
            <v xml:space="preserve"> для переплета, пластиковая, диаметр 10 мм</v>
          </cell>
          <cell r="F1010" t="str">
            <v>Пружинки для переплета 10 мм</v>
          </cell>
          <cell r="G1010" t="str">
            <v>ОИ</v>
          </cell>
          <cell r="H1010">
            <v>0</v>
          </cell>
          <cell r="I1010">
            <v>430000000</v>
          </cell>
          <cell r="J1010" t="str">
            <v>Кызылординская обл. г. Кызылорда, пгт. Тасбугет, ул. Амангельды 100</v>
          </cell>
          <cell r="K1010" t="str">
            <v>Май, июнь</v>
          </cell>
          <cell r="L1010" t="str">
            <v>РК, г. Кызылорда, склад ГУ "КГМ"</v>
          </cell>
          <cell r="M1010" t="str">
            <v>DDP</v>
          </cell>
          <cell r="N1010" t="str">
            <v>В течение 90 дней</v>
          </cell>
          <cell r="O1010" t="str">
            <v>авансовый платеж-0%, оставшаяся часть в течении 30 рабочих дней с момента подписания акта приема-передачи поставленных товаров</v>
          </cell>
          <cell r="P1010" t="str">
            <v>796</v>
          </cell>
          <cell r="Q1010" t="str">
            <v>штука</v>
          </cell>
          <cell r="R1010">
            <v>200</v>
          </cell>
          <cell r="S1010">
            <v>35</v>
          </cell>
          <cell r="T1010">
            <v>0</v>
          </cell>
          <cell r="U1010">
            <v>0</v>
          </cell>
          <cell r="W1010">
            <v>2017</v>
          </cell>
          <cell r="X1010" t="str">
            <v>11;</v>
          </cell>
        </row>
        <row r="1011">
          <cell r="A1011" t="str">
            <v>657-2 Т</v>
          </cell>
          <cell r="B1011" t="str">
            <v>ТОО СП "КазГерМунай"</v>
          </cell>
          <cell r="C1011" t="str">
            <v xml:space="preserve"> 22.29.25.700.007.00.0796.000000000005</v>
          </cell>
          <cell r="D1011" t="str">
            <v>Пружина</v>
          </cell>
          <cell r="E1011" t="str">
            <v xml:space="preserve"> для переплета, пластиковая, диаметр 10 мм</v>
          </cell>
          <cell r="F1011" t="str">
            <v>Пружинки для переплета 10 мм</v>
          </cell>
          <cell r="G1011" t="str">
            <v>ОИ</v>
          </cell>
          <cell r="H1011">
            <v>0</v>
          </cell>
          <cell r="I1011">
            <v>430000000</v>
          </cell>
          <cell r="J1011" t="str">
            <v>Кызылординская обл. г. Кызылорда, пгт. Тасбугет, ул. Амангельды 100</v>
          </cell>
          <cell r="K1011" t="str">
            <v>август, сентябрь</v>
          </cell>
          <cell r="L1011" t="str">
            <v>РК, г. Кызылорда, склад ГУ "КГМ"</v>
          </cell>
          <cell r="M1011" t="str">
            <v>DDP</v>
          </cell>
          <cell r="N1011" t="str">
            <v>В течение 90 дней</v>
          </cell>
          <cell r="O1011" t="str">
            <v>авансовый платеж-0%, оставшаяся часть в течении 30 рабочих дней с момента подписания акта приема-передачи поставленных товаров</v>
          </cell>
          <cell r="P1011" t="str">
            <v>796</v>
          </cell>
          <cell r="Q1011" t="str">
            <v>штука</v>
          </cell>
          <cell r="R1011">
            <v>300</v>
          </cell>
          <cell r="S1011">
            <v>35</v>
          </cell>
          <cell r="T1011">
            <v>10500</v>
          </cell>
          <cell r="U1011">
            <v>11760.000000000002</v>
          </cell>
          <cell r="W1011">
            <v>2017</v>
          </cell>
          <cell r="X1011" t="str">
            <v>11;18;19;20;21;</v>
          </cell>
        </row>
        <row r="1012">
          <cell r="A1012" t="str">
            <v>658 Т</v>
          </cell>
          <cell r="B1012" t="str">
            <v>ТОО СП "КазГерМунай"</v>
          </cell>
          <cell r="C1012" t="str">
            <v>22.29.25.700.003.00.0796.000000000000</v>
          </cell>
          <cell r="D1012" t="str">
            <v>Обложка</v>
          </cell>
          <cell r="E1012" t="str">
            <v>для переплета, формат А4, прозрачная</v>
          </cell>
          <cell r="F1012" t="str">
            <v>Обложки прозрачные для переплета А4прозрачные А4</v>
          </cell>
          <cell r="G1012" t="str">
            <v>ОИ</v>
          </cell>
          <cell r="H1012">
            <v>0</v>
          </cell>
          <cell r="I1012">
            <v>430000000</v>
          </cell>
          <cell r="J1012" t="str">
            <v>Кызылординская обл. г. Кызылорда, пгт. Тасбугет, ул. Амангельды 100</v>
          </cell>
          <cell r="K1012" t="str">
            <v>Ноябрь, декабрь 2016</v>
          </cell>
          <cell r="L1012" t="str">
            <v>РК, г. Кызылорда, склад ГУ "КГМ"</v>
          </cell>
          <cell r="M1012" t="str">
            <v>DDP</v>
          </cell>
          <cell r="N1012" t="str">
            <v>В течение 90 дней</v>
          </cell>
          <cell r="O1012" t="str">
            <v>авансовый платеж-0%, оставшаяся часть в течении 30 рабочих дней с момента подписания акта приема-передачи поставленных товаров</v>
          </cell>
          <cell r="P1012" t="str">
            <v>796</v>
          </cell>
          <cell r="Q1012" t="str">
            <v>штука</v>
          </cell>
          <cell r="R1012">
            <v>200</v>
          </cell>
          <cell r="S1012">
            <v>25</v>
          </cell>
          <cell r="T1012">
            <v>0</v>
          </cell>
          <cell r="U1012">
            <v>0</v>
          </cell>
          <cell r="W1012">
            <v>2017</v>
          </cell>
        </row>
        <row r="1013">
          <cell r="A1013" t="str">
            <v>658-1 Т</v>
          </cell>
          <cell r="B1013" t="str">
            <v>ТОО СП "КазГерМунай"</v>
          </cell>
          <cell r="C1013" t="str">
            <v>22.29.25.700.003.00.0796.000000000000</v>
          </cell>
          <cell r="D1013" t="str">
            <v>Обложка</v>
          </cell>
          <cell r="E1013" t="str">
            <v>для переплета, формат А4, прозрачная</v>
          </cell>
          <cell r="F1013" t="str">
            <v>Обложки прозрачные для переплета А4прозрачные А4</v>
          </cell>
          <cell r="G1013" t="str">
            <v>ОИ</v>
          </cell>
          <cell r="H1013">
            <v>0</v>
          </cell>
          <cell r="I1013">
            <v>430000000</v>
          </cell>
          <cell r="J1013" t="str">
            <v>Кызылординская обл. г. Кызылорда, пгт. Тасбугет, ул. Амангельды 100</v>
          </cell>
          <cell r="K1013" t="str">
            <v>август, сентябрь</v>
          </cell>
          <cell r="L1013" t="str">
            <v>РК, г. Кызылорда, склад ГУ "КГМ"</v>
          </cell>
          <cell r="M1013" t="str">
            <v>DDP</v>
          </cell>
          <cell r="N1013" t="str">
            <v>В течение 90 дней</v>
          </cell>
          <cell r="O1013" t="str">
            <v>авансовый платеж-0%, оставшаяся часть в течении 30 рабочих дней с момента подписания акта приема-передачи поставленных товаров</v>
          </cell>
          <cell r="P1013" t="str">
            <v>796</v>
          </cell>
          <cell r="Q1013" t="str">
            <v>штука</v>
          </cell>
          <cell r="R1013">
            <v>100</v>
          </cell>
          <cell r="S1013">
            <v>25</v>
          </cell>
          <cell r="T1013">
            <v>2500</v>
          </cell>
          <cell r="U1013">
            <v>2800.0000000000005</v>
          </cell>
          <cell r="W1013">
            <v>2017</v>
          </cell>
          <cell r="X1013" t="str">
            <v>11;18;19;20;21;</v>
          </cell>
        </row>
        <row r="1014">
          <cell r="A1014" t="str">
            <v>659 Т</v>
          </cell>
          <cell r="B1014" t="str">
            <v>ТОО СП "КазГерМунай"</v>
          </cell>
          <cell r="C1014" t="str">
            <v>28.23.23.900.005.00.0796.000000000000</v>
          </cell>
          <cell r="D1014" t="str">
            <v>Степлер</v>
          </cell>
          <cell r="E1014" t="str">
            <v>канцелярский, механический</v>
          </cell>
          <cell r="F1014" t="str">
            <v>Степлер №23 на 100 листов</v>
          </cell>
          <cell r="G1014" t="str">
            <v>ОИ</v>
          </cell>
          <cell r="H1014">
            <v>0</v>
          </cell>
          <cell r="I1014">
            <v>430000000</v>
          </cell>
          <cell r="J1014" t="str">
            <v>Кызылординская обл. г. Кызылорда, пгт. Тасбугет, ул. Амангельды 100</v>
          </cell>
          <cell r="K1014" t="str">
            <v>Ноябрь, декабрь 2016</v>
          </cell>
          <cell r="L1014" t="str">
            <v>РК, г. Кызылорда, склад ГУ "КГМ"</v>
          </cell>
          <cell r="M1014" t="str">
            <v>DDP</v>
          </cell>
          <cell r="N1014" t="str">
            <v>В течение 90 дней</v>
          </cell>
          <cell r="O1014" t="str">
            <v>авансовый платеж-0%, оставшаяся часть в течении 30 рабочих дней с момента подписания акта приема-передачи поставленных товаров</v>
          </cell>
          <cell r="P1014" t="str">
            <v>796</v>
          </cell>
          <cell r="Q1014" t="str">
            <v>штука</v>
          </cell>
          <cell r="R1014">
            <v>3</v>
          </cell>
          <cell r="S1014">
            <v>3000</v>
          </cell>
          <cell r="T1014">
            <v>0</v>
          </cell>
          <cell r="U1014">
            <v>0</v>
          </cell>
          <cell r="W1014">
            <v>2017</v>
          </cell>
        </row>
        <row r="1015">
          <cell r="A1015" t="str">
            <v>659-1 Т</v>
          </cell>
          <cell r="B1015" t="str">
            <v>ТОО СП "КазГерМунай"</v>
          </cell>
          <cell r="C1015" t="str">
            <v>28.23.23.900.005.00.0796.000000000000</v>
          </cell>
          <cell r="D1015" t="str">
            <v>Степлер</v>
          </cell>
          <cell r="E1015" t="str">
            <v>канцелярский, механический</v>
          </cell>
          <cell r="F1015" t="str">
            <v>Степлер №23 на 100 листов</v>
          </cell>
          <cell r="G1015" t="str">
            <v>ОИ</v>
          </cell>
          <cell r="H1015">
            <v>0</v>
          </cell>
          <cell r="I1015">
            <v>430000000</v>
          </cell>
          <cell r="J1015" t="str">
            <v>Кызылординская обл. г. Кызылорда, пгт. Тасбугет, ул. Амангельды 100</v>
          </cell>
          <cell r="K1015" t="str">
            <v>Май, июнь</v>
          </cell>
          <cell r="L1015" t="str">
            <v>РК, г. Кызылорда, склад ГУ "КГМ"</v>
          </cell>
          <cell r="M1015" t="str">
            <v>DDP</v>
          </cell>
          <cell r="N1015" t="str">
            <v>В течение 90 дней</v>
          </cell>
          <cell r="O1015" t="str">
            <v>авансовый платеж-0%, оставшаяся часть в течении 30 рабочих дней с момента подписания акта приема-передачи поставленных товаров</v>
          </cell>
          <cell r="P1015" t="str">
            <v>796</v>
          </cell>
          <cell r="Q1015" t="str">
            <v>штука</v>
          </cell>
          <cell r="R1015">
            <v>3</v>
          </cell>
          <cell r="S1015">
            <v>3000</v>
          </cell>
          <cell r="T1015">
            <v>9000</v>
          </cell>
          <cell r="U1015">
            <v>10080.000000000002</v>
          </cell>
          <cell r="W1015">
            <v>2017</v>
          </cell>
          <cell r="X1015" t="str">
            <v>11;</v>
          </cell>
        </row>
        <row r="1016">
          <cell r="A1016" t="str">
            <v>660 Т</v>
          </cell>
          <cell r="B1016" t="str">
            <v>ТОО СП "КазГерМунай"</v>
          </cell>
          <cell r="C1016" t="str">
            <v>26.20.30.100.025.00.0796.000000000000</v>
          </cell>
          <cell r="D1016" t="str">
            <v>Терминал</v>
          </cell>
          <cell r="E1016" t="str">
            <v>передачи электронной информации, программно-аппаратный комплекс для приема от внешних накопителей электронной информации и передачи ее в государственные органы</v>
          </cell>
          <cell r="F1016" t="str">
            <v xml:space="preserve">Цифровой терминал0EST 25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 </v>
          </cell>
          <cell r="G1016" t="str">
            <v>ОТП</v>
          </cell>
          <cell r="H1016">
            <v>0</v>
          </cell>
          <cell r="I1016">
            <v>430000000</v>
          </cell>
          <cell r="J1016" t="str">
            <v>Кызылординская обл. г. Кызылорда, пгт. Тасбугет, ул. Амангельды 100</v>
          </cell>
          <cell r="K1016" t="str">
            <v>Ноябрь, декабрь 2016</v>
          </cell>
          <cell r="L1016" t="str">
            <v>РК, г. Кызылорда, склад ГУ "КГМ"</v>
          </cell>
          <cell r="M1016" t="str">
            <v>DDP</v>
          </cell>
          <cell r="N1016" t="str">
            <v>В течение 90 дней</v>
          </cell>
          <cell r="O1016" t="str">
            <v>авансовый платеж-0%, оставшаяся часть в течении 30 рабочих дней с момента подписания акта приема-передачи поставленных товаров</v>
          </cell>
          <cell r="P1016" t="str">
            <v>796</v>
          </cell>
          <cell r="Q1016" t="str">
            <v>штука</v>
          </cell>
          <cell r="R1016">
            <v>15</v>
          </cell>
          <cell r="S1016">
            <v>368550</v>
          </cell>
          <cell r="T1016">
            <v>0</v>
          </cell>
          <cell r="U1016">
            <v>0</v>
          </cell>
          <cell r="W1016">
            <v>2017</v>
          </cell>
        </row>
        <row r="1017">
          <cell r="A1017" t="str">
            <v>660-1 Т</v>
          </cell>
          <cell r="B1017" t="str">
            <v>ТОО СП "КазГерМунай"</v>
          </cell>
          <cell r="C1017" t="str">
            <v>26.20.30.100.025.00.0796.000000000000</v>
          </cell>
          <cell r="D1017" t="str">
            <v>Терминал</v>
          </cell>
          <cell r="E1017" t="str">
            <v>передачи электронной информации, программно-аппаратный комплекс для приема от внешних накопителей электронной информации и передачи ее в государственные органы</v>
          </cell>
          <cell r="F1017" t="str">
            <v xml:space="preserve">Цифровой терминал0EST 25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 </v>
          </cell>
          <cell r="G1017" t="str">
            <v>ОТП</v>
          </cell>
          <cell r="H1017">
            <v>0</v>
          </cell>
          <cell r="I1017">
            <v>430000000</v>
          </cell>
          <cell r="J1017" t="str">
            <v>Кызылординская обл. г. Кызылорда, пгт. Тасбугет, ул. Амангельды 100</v>
          </cell>
          <cell r="K1017" t="str">
            <v>Январь, Февраль</v>
          </cell>
          <cell r="L1017" t="str">
            <v>РК, г. Кызылорда, склад ГУ "КГМ"</v>
          </cell>
          <cell r="M1017" t="str">
            <v>DDP</v>
          </cell>
          <cell r="N1017" t="str">
            <v>В течение 90 дней</v>
          </cell>
          <cell r="O1017" t="str">
            <v>авансовый платеж-0%, оставшаяся часть в течении 30 рабочих дней с момента подписания акта приема-передачи поставленных товаров</v>
          </cell>
          <cell r="P1017" t="str">
            <v>796</v>
          </cell>
          <cell r="Q1017" t="str">
            <v>штука</v>
          </cell>
          <cell r="R1017">
            <v>15</v>
          </cell>
          <cell r="S1017">
            <v>368550</v>
          </cell>
          <cell r="T1017">
            <v>5528250</v>
          </cell>
          <cell r="U1017">
            <v>6191640.0000000009</v>
          </cell>
          <cell r="W1017">
            <v>2017</v>
          </cell>
          <cell r="X1017" t="str">
            <v>11;</v>
          </cell>
        </row>
        <row r="1018">
          <cell r="A1018" t="str">
            <v>661 Т</v>
          </cell>
          <cell r="B1018" t="str">
            <v>ТОО СП "КазГерМунай"</v>
          </cell>
          <cell r="C1018" t="str">
            <v>26.30.30.900.021.00.0796.000000000001</v>
          </cell>
          <cell r="D1018" t="str">
            <v>Плата</v>
          </cell>
          <cell r="E1018" t="str">
            <v>для цифровых абонентских линий</v>
          </cell>
          <cell r="F1018" t="str">
            <v>Плата PRI Линий DPNSS NET 30 CARD (Плата межстанционных линий ISDN (30), kaz.ver., для АТС "Telrad S-1000"</v>
          </cell>
          <cell r="G1018" t="str">
            <v>ОТП</v>
          </cell>
          <cell r="H1018">
            <v>0</v>
          </cell>
          <cell r="I1018">
            <v>430000000</v>
          </cell>
          <cell r="J1018" t="str">
            <v>Кызылординская обл. г. Кызылорда, пгт. Тасбугет, ул. Амангельды 100</v>
          </cell>
          <cell r="K1018" t="str">
            <v>Ноябрь, декабрь 2016</v>
          </cell>
          <cell r="L1018" t="str">
            <v>РК, г. Кызылорда, склад ГУ "КГМ"</v>
          </cell>
          <cell r="M1018" t="str">
            <v>DDP</v>
          </cell>
          <cell r="N1018" t="str">
            <v>В течение 90 дней</v>
          </cell>
          <cell r="O1018" t="str">
            <v>авансовый платеж-0%, оставшаяся часть в течении 30 рабочих дней с момента подписания акта приема-передачи поставленных товаров</v>
          </cell>
          <cell r="P1018" t="str">
            <v>796</v>
          </cell>
          <cell r="Q1018" t="str">
            <v>штука</v>
          </cell>
          <cell r="R1018">
            <v>2</v>
          </cell>
          <cell r="S1018">
            <v>1003450</v>
          </cell>
          <cell r="T1018">
            <v>0</v>
          </cell>
          <cell r="U1018">
            <v>0</v>
          </cell>
          <cell r="W1018">
            <v>2017</v>
          </cell>
        </row>
        <row r="1019">
          <cell r="A1019" t="str">
            <v>661-1 Т</v>
          </cell>
          <cell r="B1019" t="str">
            <v>ТОО СП "КазГерМунай"</v>
          </cell>
          <cell r="C1019" t="str">
            <v>26.30.30.900.021.00.0796.000000000001</v>
          </cell>
          <cell r="D1019" t="str">
            <v>Плата</v>
          </cell>
          <cell r="E1019" t="str">
            <v>для цифровых абонентских линий</v>
          </cell>
          <cell r="F1019" t="str">
            <v>Плата PRI Линий DPNSS NET 30 CARD (Плата межстанционных линий ISDN (30), kaz.ver., для АТС "Telrad S-1000"</v>
          </cell>
          <cell r="G1019" t="str">
            <v>ОТП</v>
          </cell>
          <cell r="H1019">
            <v>0</v>
          </cell>
          <cell r="I1019">
            <v>430000000</v>
          </cell>
          <cell r="J1019" t="str">
            <v>Кызылординская обл. г. Кызылорда, пгт. Тасбугет, ул. Амангельды 100</v>
          </cell>
          <cell r="K1019" t="str">
            <v>Январь, Февраль</v>
          </cell>
          <cell r="L1019" t="str">
            <v>РК, г. Кызылорда, склад ГУ "КГМ"</v>
          </cell>
          <cell r="M1019" t="str">
            <v>DDP</v>
          </cell>
          <cell r="N1019" t="str">
            <v>В течение 90 дней</v>
          </cell>
          <cell r="O1019" t="str">
            <v>авансовый платеж-0%, оставшаяся часть в течении 30 рабочих дней с момента подписания акта приема-передачи поставленных товаров</v>
          </cell>
          <cell r="P1019" t="str">
            <v>796</v>
          </cell>
          <cell r="Q1019" t="str">
            <v>штука</v>
          </cell>
          <cell r="R1019">
            <v>2</v>
          </cell>
          <cell r="S1019">
            <v>1003450</v>
          </cell>
          <cell r="T1019">
            <v>2006900</v>
          </cell>
          <cell r="U1019">
            <v>2247728</v>
          </cell>
          <cell r="W1019">
            <v>2017</v>
          </cell>
          <cell r="X1019" t="str">
            <v>11;</v>
          </cell>
        </row>
        <row r="1020">
          <cell r="A1020" t="str">
            <v>662 Т</v>
          </cell>
          <cell r="B1020" t="str">
            <v>ТОО СП "КазГерМунай"</v>
          </cell>
          <cell r="C1020" t="str">
            <v>27.20.11.900.000.01.0796.000000000003</v>
          </cell>
          <cell r="D1020" t="str">
            <v>Аккумулятор</v>
          </cell>
          <cell r="E1020" t="str">
            <v>для ИПБ, свинцово-кислотный, напряжение 12 В, емкость 7,2 А/ч</v>
          </cell>
          <cell r="F1020" t="str">
            <v xml:space="preserve">Блок питания АТС Slimpack 20A/48 VDC. Блок питания АТС Slimpack 20A/48 VDC. Характеристики: максимальная мощность, Вт-1130. Коэффициент мощности - 0,99. </v>
          </cell>
          <cell r="G1020" t="str">
            <v>ОТП</v>
          </cell>
          <cell r="H1020">
            <v>0</v>
          </cell>
          <cell r="I1020">
            <v>430000000</v>
          </cell>
          <cell r="J1020" t="str">
            <v>Кызылординская обл. г. Кызылорда, пгт. Тасбугет, ул. Амангельды 100</v>
          </cell>
          <cell r="K1020" t="str">
            <v>Январь, Февраль</v>
          </cell>
          <cell r="L1020" t="str">
            <v>РК, г. Кызылорда, склад ГУ "КГМ"</v>
          </cell>
          <cell r="M1020" t="str">
            <v>DDP</v>
          </cell>
          <cell r="N1020" t="str">
            <v>В течение 90 дней</v>
          </cell>
          <cell r="O1020" t="str">
            <v>авансовый платеж-0%, оставшаяся часть в течении 30 рабочих дней с момента подписания акта приема-передачи поставленных товаров</v>
          </cell>
          <cell r="P1020" t="str">
            <v>796</v>
          </cell>
          <cell r="Q1020" t="str">
            <v>штука</v>
          </cell>
          <cell r="R1020">
            <v>2</v>
          </cell>
          <cell r="S1020">
            <v>826000</v>
          </cell>
          <cell r="T1020">
            <v>1652000</v>
          </cell>
          <cell r="U1020">
            <v>1850240.0000000002</v>
          </cell>
          <cell r="W1020">
            <v>2017</v>
          </cell>
        </row>
        <row r="1021">
          <cell r="A1021" t="str">
            <v>663 Т</v>
          </cell>
          <cell r="B1021" t="str">
            <v>ТОО СП "КазГерМунай"</v>
          </cell>
          <cell r="C1021" t="str">
            <v>26.30.30.900.022.00.0796.000000000000</v>
          </cell>
          <cell r="D1021" t="str">
            <v>Модулятор</v>
          </cell>
          <cell r="E1021" t="str">
            <v>для оптического мультиплексора</v>
          </cell>
          <cell r="F1021" t="str">
            <v>Мультиплексор оптический FG-FOM4Eс установленным шасси на 220 и 48В, оптическими приемо-передатчиками на 20 и 80 км по одному волокну</v>
          </cell>
          <cell r="G1021" t="str">
            <v>ОТП</v>
          </cell>
          <cell r="H1021">
            <v>0</v>
          </cell>
          <cell r="I1021">
            <v>430000000</v>
          </cell>
          <cell r="J1021" t="str">
            <v>Кызылординская обл. г. Кызылорда, пгт. Тасбугет, ул. Амангельды 100</v>
          </cell>
          <cell r="K1021" t="str">
            <v>Ноябрь, декабрь 2016</v>
          </cell>
          <cell r="L1021" t="str">
            <v>Кызылординская обл., м/р "Акшабулак", склад "КГМ"</v>
          </cell>
          <cell r="M1021" t="str">
            <v>DDP</v>
          </cell>
          <cell r="N1021" t="str">
            <v>В течение 90 дней</v>
          </cell>
          <cell r="O1021" t="str">
            <v>авансовый платеж-0%, оставшаяся часть в течении 30 рабочих дней с момента подписания акта приема-передачи поставленных товаров</v>
          </cell>
          <cell r="P1021" t="str">
            <v>796</v>
          </cell>
          <cell r="Q1021" t="str">
            <v>штука</v>
          </cell>
          <cell r="R1021">
            <v>2</v>
          </cell>
          <cell r="S1021">
            <v>395000</v>
          </cell>
          <cell r="T1021">
            <v>0</v>
          </cell>
          <cell r="U1021">
            <v>0</v>
          </cell>
          <cell r="W1021">
            <v>2017</v>
          </cell>
        </row>
        <row r="1022">
          <cell r="A1022" t="str">
            <v>663-1 Т</v>
          </cell>
          <cell r="B1022" t="str">
            <v>ТОО СП "КазГерМунай"</v>
          </cell>
          <cell r="C1022" t="str">
            <v>26.30.30.900.022.00.0796.000000000000</v>
          </cell>
          <cell r="D1022" t="str">
            <v>Модулятор</v>
          </cell>
          <cell r="E1022" t="str">
            <v>для оптического мультиплексора</v>
          </cell>
          <cell r="F1022" t="str">
            <v>Мультиплексор оптический FG-FOM4Eс установленным шасси на 220 и 48В, оптическими приемо-передатчиками на 20 и 80 км по одному волокну</v>
          </cell>
          <cell r="G1022" t="str">
            <v>ОТП</v>
          </cell>
          <cell r="H1022">
            <v>0</v>
          </cell>
          <cell r="I1022">
            <v>430000000</v>
          </cell>
          <cell r="J1022" t="str">
            <v>Кызылординская обл. г. Кызылорда, пгт. Тасбугет, ул. Амангельды 100</v>
          </cell>
          <cell r="K1022" t="str">
            <v>Январь, Февраль</v>
          </cell>
          <cell r="L1022" t="str">
            <v>Кызылординская обл., м/р "Акшабулак", склад "КГМ"</v>
          </cell>
          <cell r="M1022" t="str">
            <v>DDP</v>
          </cell>
          <cell r="N1022" t="str">
            <v>В течение 90 дней</v>
          </cell>
          <cell r="O1022" t="str">
            <v>авансовый платеж-0%, оставшаяся часть в течении 30 рабочих дней с момента подписания акта приема-передачи поставленных товаров</v>
          </cell>
          <cell r="P1022" t="str">
            <v>796</v>
          </cell>
          <cell r="Q1022" t="str">
            <v>штука</v>
          </cell>
          <cell r="R1022">
            <v>2</v>
          </cell>
          <cell r="S1022">
            <v>395000</v>
          </cell>
          <cell r="T1022">
            <v>790000</v>
          </cell>
          <cell r="U1022">
            <v>884800.00000000012</v>
          </cell>
          <cell r="W1022">
            <v>2017</v>
          </cell>
          <cell r="X1022" t="str">
            <v>11;</v>
          </cell>
        </row>
        <row r="1023">
          <cell r="A1023" t="str">
            <v>664 Т</v>
          </cell>
          <cell r="B1023" t="str">
            <v>ТОО СП "КазГерМунай"</v>
          </cell>
          <cell r="C1023" t="str">
            <v>28.13.21.900.002.00.0839.000000000000</v>
          </cell>
          <cell r="D1023" t="str">
            <v>Воздуходувка</v>
          </cell>
          <cell r="E1023" t="str">
            <v>электрическая, бытовая, мощность 600 Вт, в комплекте резиновая насадка и пылесборник</v>
          </cell>
          <cell r="F1023" t="str">
            <v>Воздуходув-пылесос переносной. Скорость вращения 0 ~ 16000 об/мин. Мощность - 600 Вт.</v>
          </cell>
          <cell r="G1023" t="str">
            <v>ОИ</v>
          </cell>
          <cell r="H1023">
            <v>0</v>
          </cell>
          <cell r="I1023">
            <v>430000000</v>
          </cell>
          <cell r="J1023" t="str">
            <v>Кызылординская обл. г. Кызылорда, пгт. Тасбугет, ул. Амангельды 100</v>
          </cell>
          <cell r="K1023" t="str">
            <v>Ноябрь, декабрь 2016</v>
          </cell>
          <cell r="L1023" t="str">
            <v>Кызылординская обл., м/р "Акшабулак", склад "КГМ"</v>
          </cell>
          <cell r="M1023" t="str">
            <v>DDP</v>
          </cell>
          <cell r="N1023" t="str">
            <v>В течение 90 дней</v>
          </cell>
          <cell r="O1023" t="str">
            <v>авансовый платеж-0%, оставшаяся часть в течении 30 рабочих дней с момента подписания акта приема-передачи поставленных товаров</v>
          </cell>
          <cell r="P1023" t="str">
            <v>796</v>
          </cell>
          <cell r="Q1023" t="str">
            <v>штука</v>
          </cell>
          <cell r="R1023">
            <v>1</v>
          </cell>
          <cell r="S1023">
            <v>75000</v>
          </cell>
          <cell r="T1023">
            <v>0</v>
          </cell>
          <cell r="U1023">
            <v>0</v>
          </cell>
          <cell r="W1023">
            <v>2017</v>
          </cell>
        </row>
        <row r="1024">
          <cell r="A1024" t="str">
            <v>664-1 Т</v>
          </cell>
          <cell r="B1024" t="str">
            <v>ТОО СП "КазГерМунай"</v>
          </cell>
          <cell r="C1024" t="str">
            <v>28.13.21.900.002.00.0839.000000000000</v>
          </cell>
          <cell r="D1024" t="str">
            <v>Воздуходувка</v>
          </cell>
          <cell r="E1024" t="str">
            <v>электрическая, бытовая, мощность 600 Вт, в комплекте резиновая насадка и пылесборник</v>
          </cell>
          <cell r="F1024" t="str">
            <v>Воздуходув-пылесос переносной. Скорость вращения 0 ~ 16000 об/мин. Мощность - 600 Вт.</v>
          </cell>
          <cell r="G1024" t="str">
            <v>ЦП</v>
          </cell>
          <cell r="H1024">
            <v>0</v>
          </cell>
          <cell r="I1024">
            <v>430000000</v>
          </cell>
          <cell r="J1024" t="str">
            <v>Кызылординская обл. г. Кызылорда, пгт. Тасбугет, ул. Амангельды 100</v>
          </cell>
          <cell r="K1024" t="str">
            <v>Январь, Февраль</v>
          </cell>
          <cell r="L1024" t="str">
            <v>Кызылординская обл., м/р "Акшабулак", склад "КГМ"</v>
          </cell>
          <cell r="M1024" t="str">
            <v>DDP</v>
          </cell>
          <cell r="N1024" t="str">
            <v>В течение 90 дней</v>
          </cell>
          <cell r="O1024" t="str">
            <v>авансовый платеж-0%, оставшаяся часть в течении 30 рабочих дней с момента подписания акта приема-передачи поставленных товаров</v>
          </cell>
          <cell r="P1024" t="str">
            <v>796</v>
          </cell>
          <cell r="Q1024" t="str">
            <v>штука</v>
          </cell>
          <cell r="R1024">
            <v>1</v>
          </cell>
          <cell r="S1024">
            <v>75000</v>
          </cell>
          <cell r="T1024">
            <v>0</v>
          </cell>
          <cell r="U1024">
            <v>0</v>
          </cell>
          <cell r="W1024">
            <v>2017</v>
          </cell>
          <cell r="X1024" t="str">
            <v>7; 11;</v>
          </cell>
        </row>
        <row r="1025">
          <cell r="A1025" t="str">
            <v>664-2 Т</v>
          </cell>
          <cell r="B1025" t="str">
            <v>ТОО СП "КазГерМунай"</v>
          </cell>
          <cell r="C1025" t="str">
            <v>28.13.21.900.002.00.0839.000000000000</v>
          </cell>
          <cell r="D1025" t="str">
            <v>Воздуходувка</v>
          </cell>
          <cell r="E1025" t="str">
            <v>электрическая, бытовая, мощность 600 Вт, в комплекте резиновая насадка и пылесборник</v>
          </cell>
          <cell r="F1025" t="str">
            <v>Воздуходув-пылесос переносной. Скорость вращения 0 ~ 16000 об/мин. Мощность - 600 Вт.</v>
          </cell>
          <cell r="G1025" t="str">
            <v>ЭЦПП</v>
          </cell>
          <cell r="H1025">
            <v>0</v>
          </cell>
          <cell r="I1025">
            <v>430000000</v>
          </cell>
          <cell r="J1025" t="str">
            <v>Кызылординская обл. г. Кызылорда, пгт. Тасбугет, ул. Амангельды 100</v>
          </cell>
          <cell r="K1025" t="str">
            <v>август, сентябрь</v>
          </cell>
          <cell r="L1025" t="str">
            <v>Кызылординская обл.,  склад ГУ "КГМ"</v>
          </cell>
          <cell r="M1025" t="str">
            <v>DDP</v>
          </cell>
          <cell r="N1025" t="str">
            <v>В течение 90 дней</v>
          </cell>
          <cell r="O1025" t="str">
            <v>авансовый платеж-0%, оставшаяся часть в течении 30 рабочих дней с момента подписания акта приема-передачи поставленных товаров</v>
          </cell>
          <cell r="P1025" t="str">
            <v>796</v>
          </cell>
          <cell r="Q1025" t="str">
            <v>штука</v>
          </cell>
          <cell r="R1025">
            <v>1</v>
          </cell>
          <cell r="S1025">
            <v>39950</v>
          </cell>
          <cell r="T1025">
            <v>39950</v>
          </cell>
          <cell r="U1025">
            <v>44744.000000000007</v>
          </cell>
          <cell r="W1025">
            <v>2017</v>
          </cell>
          <cell r="X1025" t="str">
            <v>11;18;19;20;21;</v>
          </cell>
        </row>
        <row r="1026">
          <cell r="A1026" t="str">
            <v>665 Т</v>
          </cell>
          <cell r="B1026" t="str">
            <v>ТОО СП "КазГерМунай"</v>
          </cell>
          <cell r="C1026" t="str">
            <v>27.32.12.000.000.01.0006.000000000000</v>
          </cell>
          <cell r="D1026" t="str">
            <v xml:space="preserve">Кабель </v>
          </cell>
          <cell r="E1026" t="str">
            <v>для систем видеонаблюдения, медный, коаксиальный+силовой, мульти-функциональный</v>
          </cell>
          <cell r="F1026" t="str">
            <v>Кабель коаксиальный паракс™ РК 75-4-351 (RG 6)</v>
          </cell>
          <cell r="G1026" t="str">
            <v>ОТП</v>
          </cell>
          <cell r="H1026">
            <v>0</v>
          </cell>
          <cell r="I1026">
            <v>430000000</v>
          </cell>
          <cell r="J1026" t="str">
            <v>Кызылординская обл. г. Кызылорда, пгт. Тасбугет, ул. Амангельды 100</v>
          </cell>
          <cell r="K1026" t="str">
            <v>Ноябрь, декабрь 2016</v>
          </cell>
          <cell r="L1026" t="str">
            <v>Кызылординская обл., м/р "Акшабулак", склад "КГМ"</v>
          </cell>
          <cell r="M1026" t="str">
            <v>DDP</v>
          </cell>
          <cell r="N1026" t="str">
            <v>В течение 90 дней</v>
          </cell>
          <cell r="O1026" t="str">
            <v>авансовый платеж-0%, оставшаяся часть в течении 30 рабочих дней с момента подписания акта приема-передачи поставленных товаров</v>
          </cell>
          <cell r="P1026" t="str">
            <v>006</v>
          </cell>
          <cell r="Q1026" t="str">
            <v>Метр</v>
          </cell>
          <cell r="R1026">
            <v>1000</v>
          </cell>
          <cell r="S1026">
            <v>250</v>
          </cell>
          <cell r="T1026">
            <v>0</v>
          </cell>
          <cell r="U1026">
            <v>0</v>
          </cell>
          <cell r="W1026">
            <v>2017</v>
          </cell>
        </row>
        <row r="1027">
          <cell r="A1027" t="str">
            <v>665-1 Т</v>
          </cell>
          <cell r="B1027" t="str">
            <v>ТОО СП "КазГерМунай"</v>
          </cell>
          <cell r="C1027" t="str">
            <v>27.32.12.000.000.01.0006.000000000000</v>
          </cell>
          <cell r="D1027" t="str">
            <v xml:space="preserve">Кабель </v>
          </cell>
          <cell r="E1027" t="str">
            <v>для систем видеонаблюдения, медный, коаксиальный+силовой, мульти-функциональный</v>
          </cell>
          <cell r="F1027" t="str">
            <v>Кабель коаксиальный паракс™ РК 75-4-351 (RG 6)</v>
          </cell>
          <cell r="G1027" t="str">
            <v>ЦП</v>
          </cell>
          <cell r="H1027">
            <v>0</v>
          </cell>
          <cell r="I1027">
            <v>430000000</v>
          </cell>
          <cell r="J1027" t="str">
            <v>Кызылординская обл. г. Кызылорда, пгт. Тасбугет, ул. Амангельды 100</v>
          </cell>
          <cell r="K1027" t="str">
            <v>Февраль, Март</v>
          </cell>
          <cell r="L1027" t="str">
            <v>Кызылординская обл., м/р "Акшабулак", склад "КГМ"</v>
          </cell>
          <cell r="M1027" t="str">
            <v>DDP</v>
          </cell>
          <cell r="N1027" t="str">
            <v>В течение 90 дней</v>
          </cell>
          <cell r="O1027" t="str">
            <v>авансовый платеж-0%, оставшаяся часть в течении 30 рабочих дней с момента подписания акта приема-передачи поставленных товаров</v>
          </cell>
          <cell r="P1027" t="str">
            <v>006</v>
          </cell>
          <cell r="Q1027" t="str">
            <v>Метр</v>
          </cell>
          <cell r="R1027">
            <v>1000</v>
          </cell>
          <cell r="S1027">
            <v>250</v>
          </cell>
          <cell r="T1027">
            <v>0</v>
          </cell>
          <cell r="U1027">
            <v>0</v>
          </cell>
          <cell r="W1027">
            <v>2017</v>
          </cell>
          <cell r="X1027" t="str">
            <v>7; 11;</v>
          </cell>
        </row>
        <row r="1028">
          <cell r="A1028" t="str">
            <v>665-2 Т</v>
          </cell>
          <cell r="B1028" t="str">
            <v>ТОО СП "КазГерМунай"</v>
          </cell>
          <cell r="C1028" t="str">
            <v>27.32.12.000.000.01.0006.000000000000</v>
          </cell>
          <cell r="D1028" t="str">
            <v xml:space="preserve">Кабель </v>
          </cell>
          <cell r="E1028" t="str">
            <v>для систем видеонаблюдения, медный, коаксиальный+силовой, мульти-функциональный</v>
          </cell>
          <cell r="F1028" t="str">
            <v>для систем видеонаблюдения, медный, коаксиальный+силовой, мульти-функциональный</v>
          </cell>
          <cell r="G1028" t="str">
            <v>ЦП</v>
          </cell>
          <cell r="H1028">
            <v>0</v>
          </cell>
          <cell r="I1028">
            <v>430000000</v>
          </cell>
          <cell r="J1028" t="str">
            <v>Кызылординская обл. г. Кызылорда, пгт. Тасбугет, ул. Амангельды 100</v>
          </cell>
          <cell r="K1028" t="str">
            <v>Апрель, май</v>
          </cell>
          <cell r="L1028" t="str">
            <v>Кызылординская обл., м/р "Акшабулак", склад "КГМ"</v>
          </cell>
          <cell r="M1028" t="str">
            <v>DDP</v>
          </cell>
          <cell r="N1028" t="str">
            <v>В течение 90 дней</v>
          </cell>
          <cell r="O1028" t="str">
            <v>авансовый платеж-0%, оставшаяся часть в течении 30 рабочих дней с момента подписания акта приема-передачи поставленных товаров</v>
          </cell>
          <cell r="P1028" t="str">
            <v>006</v>
          </cell>
          <cell r="Q1028" t="str">
            <v>Метр</v>
          </cell>
          <cell r="R1028">
            <v>1000</v>
          </cell>
          <cell r="S1028">
            <v>250</v>
          </cell>
          <cell r="T1028">
            <v>250000</v>
          </cell>
          <cell r="U1028">
            <v>280000</v>
          </cell>
          <cell r="W1028">
            <v>2017</v>
          </cell>
          <cell r="X1028" t="str">
            <v>6;</v>
          </cell>
        </row>
        <row r="1029">
          <cell r="A1029" t="str">
            <v>666 Т</v>
          </cell>
          <cell r="B1029" t="str">
            <v>ТОО СП "КазГерМунай"</v>
          </cell>
          <cell r="C1029" t="str">
            <v>26.40.42.700.001.00.0796.000000000000</v>
          </cell>
          <cell r="D1029" t="str">
            <v xml:space="preserve"> Ресивер цифровой</v>
          </cell>
          <cell r="E1029" t="str">
            <v xml:space="preserve"> спутниковый</v>
          </cell>
          <cell r="F1029" t="str">
            <v>Спутниковый ресивер НТВ NTV-PLUS 1 HD VA PVRHumax VAHD-3100S (НТВ-Плюс HD) </v>
          </cell>
          <cell r="G1029" t="str">
            <v>ОТП</v>
          </cell>
          <cell r="H1029">
            <v>0</v>
          </cell>
          <cell r="I1029">
            <v>430000000</v>
          </cell>
          <cell r="J1029" t="str">
            <v>Кызылординская обл. г. Кызылорда, пгт. Тасбугет, ул. Амангельды 100</v>
          </cell>
          <cell r="K1029" t="str">
            <v>Ноябрь, декабрь 2016</v>
          </cell>
          <cell r="L1029" t="str">
            <v>Кызылординская обл., м/р "Акшабулак", склад "КГМ"</v>
          </cell>
          <cell r="M1029" t="str">
            <v>DDP</v>
          </cell>
          <cell r="N1029" t="str">
            <v>В течение 90 дней</v>
          </cell>
          <cell r="O1029" t="str">
            <v>авансовый платеж-0%, оставшаяся часть в течении 30 рабочих дней с момента подписания акта приема-передачи поставленных товаров</v>
          </cell>
          <cell r="P1029" t="str">
            <v>796</v>
          </cell>
          <cell r="Q1029" t="str">
            <v>штука</v>
          </cell>
          <cell r="R1029">
            <v>20</v>
          </cell>
          <cell r="S1029">
            <v>64000</v>
          </cell>
          <cell r="T1029">
            <v>0</v>
          </cell>
          <cell r="U1029">
            <v>0</v>
          </cell>
          <cell r="W1029">
            <v>2017</v>
          </cell>
        </row>
        <row r="1030">
          <cell r="A1030" t="str">
            <v>666-1 Т</v>
          </cell>
          <cell r="B1030" t="str">
            <v>ТОО СП "КазГерМунай"</v>
          </cell>
          <cell r="C1030" t="str">
            <v>26.40.42.700.001.00.0796.000000000000</v>
          </cell>
          <cell r="D1030" t="str">
            <v xml:space="preserve"> Ресивер цифровой</v>
          </cell>
          <cell r="E1030" t="str">
            <v xml:space="preserve"> спутниковый</v>
          </cell>
          <cell r="F1030" t="str">
            <v>Спутниковый ресивер НТВ NTV-PLUS 1 HD VA PVRHumax VAHD-3100S (НТВ-Плюс HD) </v>
          </cell>
          <cell r="G1030" t="str">
            <v>ОТП</v>
          </cell>
          <cell r="H1030">
            <v>0</v>
          </cell>
          <cell r="I1030">
            <v>430000000</v>
          </cell>
          <cell r="J1030" t="str">
            <v>Кызылординская обл. г. Кызылорда, пгт. Тасбугет, ул. Амангельды 100</v>
          </cell>
          <cell r="K1030" t="str">
            <v>Январь, Февраль</v>
          </cell>
          <cell r="L1030" t="str">
            <v>Кызылординская обл., м/р "Акшабулак", склад "КГМ"</v>
          </cell>
          <cell r="M1030" t="str">
            <v>DDP</v>
          </cell>
          <cell r="N1030" t="str">
            <v>В течение 90 дней</v>
          </cell>
          <cell r="O1030" t="str">
            <v>авансовый платеж-0%, оставшаяся часть в течении 30 рабочих дней с момента подписания акта приема-передачи поставленных товаров</v>
          </cell>
          <cell r="P1030" t="str">
            <v>796</v>
          </cell>
          <cell r="Q1030" t="str">
            <v>штука</v>
          </cell>
          <cell r="R1030">
            <v>20</v>
          </cell>
          <cell r="S1030">
            <v>64000</v>
          </cell>
          <cell r="T1030">
            <v>1280000</v>
          </cell>
          <cell r="U1030">
            <v>1433600.0000000002</v>
          </cell>
          <cell r="W1030">
            <v>2017</v>
          </cell>
          <cell r="X1030" t="str">
            <v>11;</v>
          </cell>
        </row>
        <row r="1031">
          <cell r="A1031" t="str">
            <v>667 Т</v>
          </cell>
          <cell r="B1031" t="str">
            <v>ТОО СП "КазГерМунай"</v>
          </cell>
          <cell r="C1031" t="str">
            <v>27.20.23.900.000.00.0796.000000000004</v>
          </cell>
          <cell r="D1031" t="str">
            <v xml:space="preserve"> Аккумулятор</v>
          </cell>
          <cell r="E1031" t="str">
            <v>для радиостанции, напряжение 7,5 В, емкость 500-700 А/ч</v>
          </cell>
          <cell r="F1031" t="str">
            <v>Аккумуляторы носимых радиостанций GP-680 ATEXNNTN5510DR  (Li-Ion)NNTN5510DR  Аккумуляторная батарея Li Ion 1480 мА/ч ATEX взрывобезопасного исполнения стандарта ATEX для радиостанций Motorola серии GP ATEX.</v>
          </cell>
          <cell r="G1031" t="str">
            <v>ОТП</v>
          </cell>
          <cell r="H1031">
            <v>0</v>
          </cell>
          <cell r="I1031">
            <v>430000000</v>
          </cell>
          <cell r="J1031" t="str">
            <v>Кызылординская обл. г. Кызылорда, пгт. Тасбугет, ул. Амангельды 100</v>
          </cell>
          <cell r="K1031" t="str">
            <v>Январь, Февраль</v>
          </cell>
          <cell r="L1031" t="str">
            <v>Кызылординская обл., м/р "Акшабулак", склад "КГМ"</v>
          </cell>
          <cell r="M1031" t="str">
            <v>DDP</v>
          </cell>
          <cell r="N1031" t="str">
            <v>В течение 90 дней</v>
          </cell>
          <cell r="O1031" t="str">
            <v>авансовый платеж-0%, оставшаяся часть в течении 30 рабочих дней с момента подписания акта приема-передачи поставленных товаров</v>
          </cell>
          <cell r="P1031" t="str">
            <v>796</v>
          </cell>
          <cell r="Q1031" t="str">
            <v>штука</v>
          </cell>
          <cell r="R1031">
            <v>50</v>
          </cell>
          <cell r="S1031">
            <v>81700</v>
          </cell>
          <cell r="T1031">
            <v>4085000</v>
          </cell>
          <cell r="U1031">
            <v>4575200</v>
          </cell>
          <cell r="W1031">
            <v>2017</v>
          </cell>
        </row>
        <row r="1032">
          <cell r="A1032" t="str">
            <v>668 Т</v>
          </cell>
          <cell r="B1032" t="str">
            <v>ТОО СП "КазГерМунай"</v>
          </cell>
          <cell r="C1032" t="str">
            <v>22.21.21.530.001.00.0006.000000000000</v>
          </cell>
          <cell r="D1032" t="str">
            <v>Трубка</v>
          </cell>
          <cell r="E1032" t="str">
            <v>термоусаживающаяся, несамозатухающий материал, из полиэтилена, тонкостенная, без подклеивающего слоя</v>
          </cell>
          <cell r="F1032" t="str">
            <v>Термоусадочная трубка 2мм.(ТУТнг-2/1) материал полиолефин, диаметр 2мм, длина 200 метров</v>
          </cell>
          <cell r="G1032" t="str">
            <v>ЦП</v>
          </cell>
          <cell r="H1032">
            <v>0</v>
          </cell>
          <cell r="I1032">
            <v>430000000</v>
          </cell>
          <cell r="J1032" t="str">
            <v>Кызылординская обл. г. Кызылорда, пгт. Тасбугет, ул. Амангельды 100</v>
          </cell>
          <cell r="K1032" t="str">
            <v>Ноябрь, декабрь 2016</v>
          </cell>
          <cell r="L1032" t="str">
            <v>Кызылординская обл., м/р "Акшабулак", склад "КГМ"</v>
          </cell>
          <cell r="M1032" t="str">
            <v>DDP</v>
          </cell>
          <cell r="N1032" t="str">
            <v>В течение 90 дней</v>
          </cell>
          <cell r="O1032" t="str">
            <v>авансовый платеж-0%, оставшаяся часть в течении 30 рабочих дней с момента подписания акта приема-передачи поставленных товаров</v>
          </cell>
          <cell r="P1032">
            <v>736</v>
          </cell>
          <cell r="Q1032" t="str">
            <v>Рулон</v>
          </cell>
          <cell r="R1032">
            <v>1</v>
          </cell>
          <cell r="S1032">
            <v>17000</v>
          </cell>
          <cell r="T1032">
            <v>0</v>
          </cell>
          <cell r="U1032">
            <v>0</v>
          </cell>
          <cell r="W1032">
            <v>2017</v>
          </cell>
        </row>
        <row r="1033">
          <cell r="A1033" t="str">
            <v>668-1 Т</v>
          </cell>
          <cell r="B1033" t="str">
            <v>ТОО СП "КазГерМунай"</v>
          </cell>
          <cell r="C1033" t="str">
            <v>22.21.21.530.001.00.0006.000000000000</v>
          </cell>
          <cell r="D1033" t="str">
            <v>Трубка</v>
          </cell>
          <cell r="E1033" t="str">
            <v>термоусаживающаяся, несамозатухающий материал, из полиэтилена, тонкостенная, без подклеивающего слоя</v>
          </cell>
          <cell r="F1033" t="str">
            <v>Термоусадочная трубка 2мм.(ТУТнг-2/1) материал полиолефин, диаметр 2мм, длина 200 метров</v>
          </cell>
          <cell r="G1033" t="str">
            <v>ЦП</v>
          </cell>
          <cell r="H1033">
            <v>0</v>
          </cell>
          <cell r="I1033">
            <v>430000000</v>
          </cell>
          <cell r="J1033" t="str">
            <v>Кызылординская обл. г. Кызылорда, пгт. Тасбугет, ул. Амангельды 100</v>
          </cell>
          <cell r="K1033" t="str">
            <v>Январь, Февраль</v>
          </cell>
          <cell r="L1033" t="str">
            <v>Кызылординская обл., м/р "Акшабулак", склад "КГМ"</v>
          </cell>
          <cell r="M1033" t="str">
            <v>DDP</v>
          </cell>
          <cell r="N1033" t="str">
            <v>В течение 90 дней</v>
          </cell>
          <cell r="O1033" t="str">
            <v>авансовый платеж-0%, оставшаяся часть в течении 30 рабочих дней с момента подписания акта приема-передачи поставленных товаров</v>
          </cell>
          <cell r="P1033">
            <v>736</v>
          </cell>
          <cell r="Q1033" t="str">
            <v>Рулон</v>
          </cell>
          <cell r="R1033">
            <v>1</v>
          </cell>
          <cell r="S1033">
            <v>17000</v>
          </cell>
          <cell r="T1033">
            <v>0</v>
          </cell>
          <cell r="U1033">
            <v>0</v>
          </cell>
          <cell r="W1033">
            <v>2017</v>
          </cell>
          <cell r="X1033" t="str">
            <v>1075-СЗ от 24.05.17</v>
          </cell>
        </row>
        <row r="1034">
          <cell r="A1034" t="str">
            <v>669 Т</v>
          </cell>
          <cell r="B1034" t="str">
            <v>ТОО СП "КазГерМунай"</v>
          </cell>
          <cell r="C1034" t="str">
            <v>22.21.21.530.001.00.0006.000000000000</v>
          </cell>
          <cell r="D1034" t="str">
            <v>Трубка</v>
          </cell>
          <cell r="E1034" t="str">
            <v>термоусаживающаяся, несамозатухающий материал, из полиэтилена, тонкостенная, без подклеивающего слоя</v>
          </cell>
          <cell r="F1034" t="str">
            <v>Термоусадочная трубка 3мм.(ТУТнг-3/1.5) материал полиолефин, диаметр 3мм,длина 200 метров</v>
          </cell>
          <cell r="G1034" t="str">
            <v>ЦП</v>
          </cell>
          <cell r="H1034">
            <v>0</v>
          </cell>
          <cell r="I1034">
            <v>430000000</v>
          </cell>
          <cell r="J1034" t="str">
            <v>Кызылординская обл. г. Кызылорда, пгт. Тасбугет, ул. Амангельды 100</v>
          </cell>
          <cell r="K1034" t="str">
            <v>Ноябрь, декабрь 2016</v>
          </cell>
          <cell r="L1034" t="str">
            <v>Кызылординская обл., м/р "Акшабулак", склад "КГМ"</v>
          </cell>
          <cell r="M1034" t="str">
            <v>DDP</v>
          </cell>
          <cell r="N1034" t="str">
            <v>В течение 90 дней</v>
          </cell>
          <cell r="O1034" t="str">
            <v>авансовый платеж-0%, оставшаяся часть в течении 30 рабочих дней с момента подписания акта приема-передачи поставленных товаров</v>
          </cell>
          <cell r="P1034">
            <v>736</v>
          </cell>
          <cell r="Q1034" t="str">
            <v>Рулон</v>
          </cell>
          <cell r="R1034">
            <v>1</v>
          </cell>
          <cell r="S1034">
            <v>17500</v>
          </cell>
          <cell r="T1034">
            <v>0</v>
          </cell>
          <cell r="U1034">
            <v>0</v>
          </cell>
          <cell r="W1034">
            <v>2017</v>
          </cell>
        </row>
        <row r="1035">
          <cell r="A1035" t="str">
            <v>669-1 Т</v>
          </cell>
          <cell r="B1035" t="str">
            <v>ТОО СП "КазГерМунай"</v>
          </cell>
          <cell r="C1035" t="str">
            <v>22.21.21.530.001.00.0006.000000000000</v>
          </cell>
          <cell r="D1035" t="str">
            <v>Трубка</v>
          </cell>
          <cell r="E1035" t="str">
            <v>термоусаживающаяся, несамозатухающий материал, из полиэтилена, тонкостенная, без подклеивающего слоя</v>
          </cell>
          <cell r="F1035" t="str">
            <v>Термоусадочная трубка 3мм.(ТУТнг-3/1.5) материал полиолефин, диаметр 3мм,длина 200 метров</v>
          </cell>
          <cell r="G1035" t="str">
            <v>ЦП</v>
          </cell>
          <cell r="H1035">
            <v>0</v>
          </cell>
          <cell r="I1035">
            <v>430000000</v>
          </cell>
          <cell r="J1035" t="str">
            <v>Кызылординская обл. г. Кызылорда, пгт. Тасбугет, ул. Амангельды 100</v>
          </cell>
          <cell r="K1035" t="str">
            <v>Январь, Февраль</v>
          </cell>
          <cell r="L1035" t="str">
            <v>Кызылординская обл., м/р "Акшабулак", склад "КГМ"</v>
          </cell>
          <cell r="M1035" t="str">
            <v>DDP</v>
          </cell>
          <cell r="N1035" t="str">
            <v>В течение 90 дней</v>
          </cell>
          <cell r="O1035" t="str">
            <v>авансовый платеж-0%, оставшаяся часть в течении 30 рабочих дней с момента подписания акта приема-передачи поставленных товаров</v>
          </cell>
          <cell r="P1035">
            <v>736</v>
          </cell>
          <cell r="Q1035" t="str">
            <v>Рулон</v>
          </cell>
          <cell r="R1035">
            <v>1</v>
          </cell>
          <cell r="S1035">
            <v>17500</v>
          </cell>
          <cell r="T1035">
            <v>0</v>
          </cell>
          <cell r="U1035">
            <v>0</v>
          </cell>
          <cell r="W1035">
            <v>2017</v>
          </cell>
          <cell r="X1035" t="str">
            <v>1075-СЗ от 24.05.17</v>
          </cell>
        </row>
        <row r="1036">
          <cell r="A1036" t="str">
            <v>670 Т</v>
          </cell>
          <cell r="B1036" t="str">
            <v>ТОО СП "КазГерМунай"</v>
          </cell>
          <cell r="C1036" t="str">
            <v>22.21.21.530.001.00.0006.000000000000</v>
          </cell>
          <cell r="D1036" t="str">
            <v>Трубка</v>
          </cell>
          <cell r="E1036" t="str">
            <v>термоусаживающаяся, несамозатухающий материал, из полиэтилена, тонкостенная, без подклеивающего слоя</v>
          </cell>
          <cell r="F1036" t="str">
            <v>Термоусадочная трубка 4мм.(ТУТнг-4/2) материал полиолефин, диаметр 4мм, длина 200 метров</v>
          </cell>
          <cell r="G1036" t="str">
            <v>ЦП</v>
          </cell>
          <cell r="H1036">
            <v>0</v>
          </cell>
          <cell r="I1036">
            <v>430000000</v>
          </cell>
          <cell r="J1036" t="str">
            <v>Кызылординская обл. г. Кызылорда, пгт. Тасбугет, ул. Амангельды 100</v>
          </cell>
          <cell r="K1036" t="str">
            <v>Ноябрь, декабрь 2016</v>
          </cell>
          <cell r="L1036" t="str">
            <v>Кызылординская обл., м/р "Акшабулак", склад "КГМ"</v>
          </cell>
          <cell r="M1036" t="str">
            <v>DDP</v>
          </cell>
          <cell r="N1036" t="str">
            <v>В течение 90 дней</v>
          </cell>
          <cell r="O1036" t="str">
            <v>авансовый платеж-0%, оставшаяся часть в течении 30 рабочих дней с момента подписания акта приема-передачи поставленных товаров</v>
          </cell>
          <cell r="P1036">
            <v>736</v>
          </cell>
          <cell r="Q1036" t="str">
            <v>Рулон</v>
          </cell>
          <cell r="R1036">
            <v>1</v>
          </cell>
          <cell r="S1036">
            <v>18000</v>
          </cell>
          <cell r="T1036">
            <v>0</v>
          </cell>
          <cell r="U1036">
            <v>0</v>
          </cell>
          <cell r="W1036">
            <v>2017</v>
          </cell>
        </row>
        <row r="1037">
          <cell r="A1037" t="str">
            <v>670-1 Т</v>
          </cell>
          <cell r="B1037" t="str">
            <v>ТОО СП "КазГерМунай"</v>
          </cell>
          <cell r="C1037" t="str">
            <v>22.21.21.530.001.00.0006.000000000000</v>
          </cell>
          <cell r="D1037" t="str">
            <v>Трубка</v>
          </cell>
          <cell r="E1037" t="str">
            <v>термоусаживающаяся, несамозатухающий материал, из полиэтилена, тонкостенная, без подклеивающего слоя</v>
          </cell>
          <cell r="F1037" t="str">
            <v>Термоусадочная трубка 4мм.(ТУТнг-4/2) материал полиолефин, диаметр 4мм, длина 200 метров</v>
          </cell>
          <cell r="G1037" t="str">
            <v>ЦП</v>
          </cell>
          <cell r="H1037">
            <v>0</v>
          </cell>
          <cell r="I1037">
            <v>430000000</v>
          </cell>
          <cell r="J1037" t="str">
            <v>Кызылординская обл. г. Кызылорда, пгт. Тасбугет, ул. Амангельды 100</v>
          </cell>
          <cell r="K1037" t="str">
            <v>Январь, Февраль</v>
          </cell>
          <cell r="L1037" t="str">
            <v>Кызылординская обл., м/р "Акшабулак", склад "КГМ"</v>
          </cell>
          <cell r="M1037" t="str">
            <v>DDP</v>
          </cell>
          <cell r="N1037" t="str">
            <v>В течение 90 дней</v>
          </cell>
          <cell r="O1037" t="str">
            <v>авансовый платеж-0%, оставшаяся часть в течении 30 рабочих дней с момента подписания акта приема-передачи поставленных товаров</v>
          </cell>
          <cell r="P1037">
            <v>736</v>
          </cell>
          <cell r="Q1037" t="str">
            <v>Рулон</v>
          </cell>
          <cell r="R1037">
            <v>1</v>
          </cell>
          <cell r="S1037">
            <v>18000</v>
          </cell>
          <cell r="T1037">
            <v>0</v>
          </cell>
          <cell r="U1037">
            <v>0</v>
          </cell>
          <cell r="W1037">
            <v>2017</v>
          </cell>
          <cell r="X1037" t="str">
            <v>1075-СЗ от 24.05.17</v>
          </cell>
        </row>
        <row r="1038">
          <cell r="A1038" t="str">
            <v>671 Т</v>
          </cell>
          <cell r="B1038" t="str">
            <v>ТОО СП "КазГерМунай"</v>
          </cell>
          <cell r="C1038" t="str">
            <v>22.21.21.530.001.00.0006.000000000000</v>
          </cell>
          <cell r="D1038" t="str">
            <v>Трубка</v>
          </cell>
          <cell r="E1038" t="str">
            <v>термоусаживающаяся, несамозатухающий материал, из полиэтилена, тонкостенная, без подклеивающего слоя</v>
          </cell>
          <cell r="F1038" t="str">
            <v>Термоусадочная трубка 5мм.(ТУТнг-5/2.5) материал полиолефин, диаметр 5мм, длина 200 метров</v>
          </cell>
          <cell r="G1038" t="str">
            <v>ЦП</v>
          </cell>
          <cell r="H1038">
            <v>0</v>
          </cell>
          <cell r="I1038">
            <v>430000000</v>
          </cell>
          <cell r="J1038" t="str">
            <v>Кызылординская обл. г. Кызылорда, пгт. Тасбугет, ул. Амангельды 100</v>
          </cell>
          <cell r="K1038" t="str">
            <v>Ноябрь, декабрь 2016</v>
          </cell>
          <cell r="L1038" t="str">
            <v>Кызылординская обл., м/р "Акшабулак", склад "КГМ"</v>
          </cell>
          <cell r="M1038" t="str">
            <v>DDP</v>
          </cell>
          <cell r="N1038" t="str">
            <v>В течение 90 дней</v>
          </cell>
          <cell r="O1038" t="str">
            <v>авансовый платеж-0%, оставшаяся часть в течении 30 рабочих дней с момента подписания акта приема-передачи поставленных товаров</v>
          </cell>
          <cell r="P1038">
            <v>736</v>
          </cell>
          <cell r="Q1038" t="str">
            <v>Рулон</v>
          </cell>
          <cell r="R1038">
            <v>1</v>
          </cell>
          <cell r="S1038">
            <v>18500</v>
          </cell>
          <cell r="T1038">
            <v>0</v>
          </cell>
          <cell r="U1038">
            <v>0</v>
          </cell>
          <cell r="W1038">
            <v>2017</v>
          </cell>
        </row>
        <row r="1039">
          <cell r="A1039" t="str">
            <v>671-1 Т</v>
          </cell>
          <cell r="B1039" t="str">
            <v>ТОО СП "КазГерМунай"</v>
          </cell>
          <cell r="C1039" t="str">
            <v>22.21.21.530.001.00.0006.000000000000</v>
          </cell>
          <cell r="D1039" t="str">
            <v>Трубка</v>
          </cell>
          <cell r="E1039" t="str">
            <v>термоусаживающаяся, несамозатухающий материал, из полиэтилена, тонкостенная, без подклеивающего слоя</v>
          </cell>
          <cell r="F1039" t="str">
            <v>Термоусадочная трубка 5мм.(ТУТнг-5/2.5) материал полиолефин, диаметр 5мм, длина 200 метров</v>
          </cell>
          <cell r="G1039" t="str">
            <v>ЦП</v>
          </cell>
          <cell r="H1039">
            <v>0</v>
          </cell>
          <cell r="I1039">
            <v>430000000</v>
          </cell>
          <cell r="J1039" t="str">
            <v>Кызылординская обл. г. Кызылорда, пгт. Тасбугет, ул. Амангельды 100</v>
          </cell>
          <cell r="K1039" t="str">
            <v>Январь, Февраль</v>
          </cell>
          <cell r="L1039" t="str">
            <v>Кызылординская обл., м/р "Акшабулак", склад "КГМ"</v>
          </cell>
          <cell r="M1039" t="str">
            <v>DDP</v>
          </cell>
          <cell r="N1039" t="str">
            <v>В течение 90 дней</v>
          </cell>
          <cell r="O1039" t="str">
            <v>авансовый платеж-0%, оставшаяся часть в течении 30 рабочих дней с момента подписания акта приема-передачи поставленных товаров</v>
          </cell>
          <cell r="P1039">
            <v>736</v>
          </cell>
          <cell r="Q1039" t="str">
            <v>Рулон</v>
          </cell>
          <cell r="R1039">
            <v>1</v>
          </cell>
          <cell r="S1039">
            <v>18500</v>
          </cell>
          <cell r="T1039">
            <v>0</v>
          </cell>
          <cell r="U1039">
            <v>0</v>
          </cell>
          <cell r="W1039">
            <v>2017</v>
          </cell>
          <cell r="X1039" t="str">
            <v>1075-СЗ от 24.05.17</v>
          </cell>
        </row>
        <row r="1040">
          <cell r="A1040" t="str">
            <v>672 Т</v>
          </cell>
          <cell r="B1040" t="str">
            <v>ТОО СП "КазГерМунай"</v>
          </cell>
          <cell r="C1040" t="str">
            <v>22.21.21.530.001.00.0006.000000000000</v>
          </cell>
          <cell r="D1040" t="str">
            <v>Трубка</v>
          </cell>
          <cell r="E1040" t="str">
            <v>термоусаживающаяся, несамозатухающий материал, из полиэтилена, тонкостенная, без подклеивающего слоя</v>
          </cell>
          <cell r="F1040" t="str">
            <v>Термоусадочная трубка 6мм.(ТУТнг-6/3) материал полиолефин, диаметр 6мм, длина 200 метров</v>
          </cell>
          <cell r="G1040" t="str">
            <v>ЦП</v>
          </cell>
          <cell r="H1040">
            <v>0</v>
          </cell>
          <cell r="I1040">
            <v>430000000</v>
          </cell>
          <cell r="J1040" t="str">
            <v>Кызылординская обл. г. Кызылорда, пгт. Тасбугет, ул. Амангельды 100</v>
          </cell>
          <cell r="K1040" t="str">
            <v>Ноябрь, декабрь 2016</v>
          </cell>
          <cell r="L1040" t="str">
            <v>Кызылординская обл., м/р "Акшабулак", склад "КГМ"</v>
          </cell>
          <cell r="M1040" t="str">
            <v>DDP</v>
          </cell>
          <cell r="N1040" t="str">
            <v>В течение 90 дней</v>
          </cell>
          <cell r="O1040" t="str">
            <v>авансовый платеж-0%, оставшаяся часть в течении 30 рабочих дней с момента подписания акта приема-передачи поставленных товаров</v>
          </cell>
          <cell r="P1040">
            <v>736</v>
          </cell>
          <cell r="Q1040" t="str">
            <v>Рулон</v>
          </cell>
          <cell r="R1040">
            <v>1</v>
          </cell>
          <cell r="S1040">
            <v>19000</v>
          </cell>
          <cell r="T1040">
            <v>0</v>
          </cell>
          <cell r="U1040">
            <v>0</v>
          </cell>
          <cell r="W1040">
            <v>2017</v>
          </cell>
        </row>
        <row r="1041">
          <cell r="A1041" t="str">
            <v>672-1 Т</v>
          </cell>
          <cell r="B1041" t="str">
            <v>ТОО СП "КазГерМунай"</v>
          </cell>
          <cell r="C1041" t="str">
            <v>22.21.21.530.001.00.0006.000000000000</v>
          </cell>
          <cell r="D1041" t="str">
            <v>Трубка</v>
          </cell>
          <cell r="E1041" t="str">
            <v>термоусаживающаяся, несамозатухающий материал, из полиэтилена, тонкостенная, без подклеивающего слоя</v>
          </cell>
          <cell r="F1041" t="str">
            <v>Термоусадочная трубка 6мм.(ТУТнг-6/3) материал полиолефин, диаметр 6мм, длина 200 метров</v>
          </cell>
          <cell r="G1041" t="str">
            <v>ЦП</v>
          </cell>
          <cell r="H1041">
            <v>0</v>
          </cell>
          <cell r="I1041">
            <v>430000000</v>
          </cell>
          <cell r="J1041" t="str">
            <v>Кызылординская обл. г. Кызылорда, пгт. Тасбугет, ул. Амангельды 100</v>
          </cell>
          <cell r="K1041" t="str">
            <v>Январь, Февраль</v>
          </cell>
          <cell r="L1041" t="str">
            <v>Кызылординская обл., м/р "Акшабулак", склад "КГМ"</v>
          </cell>
          <cell r="M1041" t="str">
            <v>DDP</v>
          </cell>
          <cell r="N1041" t="str">
            <v>В течение 90 дней</v>
          </cell>
          <cell r="O1041" t="str">
            <v>авансовый платеж-0%, оставшаяся часть в течении 30 рабочих дней с момента подписания акта приема-передачи поставленных товаров</v>
          </cell>
          <cell r="P1041">
            <v>736</v>
          </cell>
          <cell r="Q1041" t="str">
            <v>Рулон</v>
          </cell>
          <cell r="R1041">
            <v>1</v>
          </cell>
          <cell r="S1041">
            <v>19000</v>
          </cell>
          <cell r="T1041">
            <v>0</v>
          </cell>
          <cell r="U1041">
            <v>0</v>
          </cell>
          <cell r="W1041">
            <v>2017</v>
          </cell>
          <cell r="X1041" t="str">
            <v>1075-СЗ от 24.05.17</v>
          </cell>
        </row>
        <row r="1042">
          <cell r="A1042" t="str">
            <v>673 Т</v>
          </cell>
          <cell r="B1042" t="str">
            <v>ТОО СП "КазГерМунай"</v>
          </cell>
          <cell r="C1042" t="str">
            <v>22.21.21.530.001.00.0006.000000000000</v>
          </cell>
          <cell r="D1042" t="str">
            <v>Трубка</v>
          </cell>
          <cell r="E1042" t="str">
            <v>термоусаживающаяся, несамозатухающий материал, из полиэтилена, тонкостенная, без подклеивающего слоя</v>
          </cell>
          <cell r="F1042" t="str">
            <v>Термоусадочная трубка 8мм.(ТУТнг-8/4) материал полиолефин, диаметр 8мм, длина 200 метров</v>
          </cell>
          <cell r="G1042" t="str">
            <v>ЦП</v>
          </cell>
          <cell r="H1042">
            <v>0</v>
          </cell>
          <cell r="I1042">
            <v>430000000</v>
          </cell>
          <cell r="J1042" t="str">
            <v>Кызылординская обл. г. Кызылорда, пгт. Тасбугет, ул. Амангельды 100</v>
          </cell>
          <cell r="K1042" t="str">
            <v>Ноябрь, декабрь 2016</v>
          </cell>
          <cell r="L1042" t="str">
            <v>Кызылординская обл., м/р "Акшабулак", склад "КГМ"</v>
          </cell>
          <cell r="M1042" t="str">
            <v>DDP</v>
          </cell>
          <cell r="N1042" t="str">
            <v>В течение 90 дней</v>
          </cell>
          <cell r="O1042" t="str">
            <v>авансовый платеж-0%, оставшаяся часть в течении 30 рабочих дней с момента подписания акта приема-передачи поставленных товаров</v>
          </cell>
          <cell r="P1042">
            <v>736</v>
          </cell>
          <cell r="Q1042" t="str">
            <v>Рулон</v>
          </cell>
          <cell r="R1042">
            <v>1</v>
          </cell>
          <cell r="S1042">
            <v>20000</v>
          </cell>
          <cell r="T1042">
            <v>0</v>
          </cell>
          <cell r="U1042">
            <v>0</v>
          </cell>
          <cell r="W1042">
            <v>2017</v>
          </cell>
        </row>
        <row r="1043">
          <cell r="A1043" t="str">
            <v>673-1 Т</v>
          </cell>
          <cell r="B1043" t="str">
            <v>ТОО СП "КазГерМунай"</v>
          </cell>
          <cell r="C1043" t="str">
            <v>22.21.21.530.001.00.0006.000000000000</v>
          </cell>
          <cell r="D1043" t="str">
            <v>Трубка</v>
          </cell>
          <cell r="E1043" t="str">
            <v>термоусаживающаяся, несамозатухающий материал, из полиэтилена, тонкостенная, без подклеивающего слоя</v>
          </cell>
          <cell r="F1043" t="str">
            <v>Термоусадочная трубка 8мм.(ТУТнг-8/4) материал полиолефин, диаметр 8мм, длина 200 метров</v>
          </cell>
          <cell r="G1043" t="str">
            <v>ЦП</v>
          </cell>
          <cell r="H1043">
            <v>0</v>
          </cell>
          <cell r="I1043">
            <v>430000000</v>
          </cell>
          <cell r="J1043" t="str">
            <v>Кызылординская обл. г. Кызылорда, пгт. Тасбугет, ул. Амангельды 100</v>
          </cell>
          <cell r="K1043" t="str">
            <v>Январь, Февраль</v>
          </cell>
          <cell r="L1043" t="str">
            <v>Кызылординская обл., м/р "Акшабулак", склад "КГМ"</v>
          </cell>
          <cell r="M1043" t="str">
            <v>DDP</v>
          </cell>
          <cell r="N1043" t="str">
            <v>В течение 90 дней</v>
          </cell>
          <cell r="O1043" t="str">
            <v>авансовый платеж-0%, оставшаяся часть в течении 30 рабочих дней с момента подписания акта приема-передачи поставленных товаров</v>
          </cell>
          <cell r="P1043">
            <v>736</v>
          </cell>
          <cell r="Q1043" t="str">
            <v>Рулон</v>
          </cell>
          <cell r="R1043">
            <v>1</v>
          </cell>
          <cell r="S1043">
            <v>20000</v>
          </cell>
          <cell r="T1043">
            <v>0</v>
          </cell>
          <cell r="U1043">
            <v>0</v>
          </cell>
          <cell r="W1043">
            <v>2017</v>
          </cell>
          <cell r="X1043" t="str">
            <v>1075-СЗ от 24.05.17</v>
          </cell>
        </row>
        <row r="1044">
          <cell r="A1044" t="str">
            <v>674 Т</v>
          </cell>
          <cell r="B1044" t="str">
            <v>ТОО СП "КазГерМунай"</v>
          </cell>
          <cell r="C1044" t="str">
            <v>22.21.21.530.001.00.0006.000000000000</v>
          </cell>
          <cell r="D1044" t="str">
            <v>Трубка</v>
          </cell>
          <cell r="E1044" t="str">
            <v>термоусаживающаяся, несамозатухающий материал, из полиэтилена, тонкостенная, без подклеивающего слоя</v>
          </cell>
          <cell r="F1044" t="str">
            <v>Термоусадочная трубка 10мм.(ТУТнг-10/5) материал полиолефин, диаметр 10мм, длина 200 метров</v>
          </cell>
          <cell r="G1044" t="str">
            <v>ЦП</v>
          </cell>
          <cell r="H1044">
            <v>0</v>
          </cell>
          <cell r="I1044">
            <v>430000000</v>
          </cell>
          <cell r="J1044" t="str">
            <v>Кызылординская обл. г. Кызылорда, пгт. Тасбугет, ул. Амангельды 100</v>
          </cell>
          <cell r="K1044" t="str">
            <v>Ноябрь, декабрь 2016</v>
          </cell>
          <cell r="L1044" t="str">
            <v>Кызылординская обл., м/р "Акшабулак", склад "КГМ"</v>
          </cell>
          <cell r="M1044" t="str">
            <v>DDP</v>
          </cell>
          <cell r="N1044" t="str">
            <v>В течение 90 дней</v>
          </cell>
          <cell r="O1044" t="str">
            <v>авансовый платеж-0%, оставшаяся часть в течении 30 рабочих дней с момента подписания акта приема-передачи поставленных товаров</v>
          </cell>
          <cell r="P1044">
            <v>736</v>
          </cell>
          <cell r="Q1044" t="str">
            <v>Рулон</v>
          </cell>
          <cell r="R1044">
            <v>1</v>
          </cell>
          <cell r="S1044">
            <v>21000</v>
          </cell>
          <cell r="T1044">
            <v>0</v>
          </cell>
          <cell r="U1044">
            <v>0</v>
          </cell>
          <cell r="W1044">
            <v>2017</v>
          </cell>
        </row>
        <row r="1045">
          <cell r="A1045" t="str">
            <v>674-1 Т</v>
          </cell>
          <cell r="B1045" t="str">
            <v>ТОО СП "КазГерМунай"</v>
          </cell>
          <cell r="C1045" t="str">
            <v>22.21.21.530.001.00.0006.000000000000</v>
          </cell>
          <cell r="D1045" t="str">
            <v>Трубка</v>
          </cell>
          <cell r="E1045" t="str">
            <v>термоусаживающаяся, несамозатухающий материал, из полиэтилена, тонкостенная, без подклеивающего слоя</v>
          </cell>
          <cell r="F1045" t="str">
            <v>Термоусадочная трубка 10мм.(ТУТнг-10/5) материал полиолефин, диаметр 10мм, длина 200 метров</v>
          </cell>
          <cell r="G1045" t="str">
            <v>ЦП</v>
          </cell>
          <cell r="H1045">
            <v>0</v>
          </cell>
          <cell r="I1045">
            <v>430000000</v>
          </cell>
          <cell r="J1045" t="str">
            <v>Кызылординская обл. г. Кызылорда, пгт. Тасбугет, ул. Амангельды 100</v>
          </cell>
          <cell r="K1045" t="str">
            <v>Январь, Февраль</v>
          </cell>
          <cell r="L1045" t="str">
            <v>Кызылординская обл., м/р "Акшабулак", склад "КГМ"</v>
          </cell>
          <cell r="M1045" t="str">
            <v>DDP</v>
          </cell>
          <cell r="N1045" t="str">
            <v>В течение 90 дней</v>
          </cell>
          <cell r="O1045" t="str">
            <v>авансовый платеж-0%, оставшаяся часть в течении 30 рабочих дней с момента подписания акта приема-передачи поставленных товаров</v>
          </cell>
          <cell r="P1045">
            <v>736</v>
          </cell>
          <cell r="Q1045" t="str">
            <v>Рулон</v>
          </cell>
          <cell r="R1045">
            <v>1</v>
          </cell>
          <cell r="S1045">
            <v>21000</v>
          </cell>
          <cell r="T1045">
            <v>0</v>
          </cell>
          <cell r="U1045">
            <v>0</v>
          </cell>
          <cell r="W1045">
            <v>2017</v>
          </cell>
          <cell r="X1045" t="str">
            <v>1075-СЗ от 24.05.17</v>
          </cell>
        </row>
        <row r="1046">
          <cell r="A1046" t="str">
            <v>675 Т</v>
          </cell>
          <cell r="B1046" t="str">
            <v>ТОО СП "КазГерМунай"</v>
          </cell>
          <cell r="C1046" t="str">
            <v>25.94.11.900.000.01.0778.000000000003</v>
          </cell>
          <cell r="D1046" t="str">
            <v xml:space="preserve">Саморез </v>
          </cell>
          <cell r="E1046" t="str">
            <v xml:space="preserve"> оцинкованный, с шестигранной головкой</v>
          </cell>
          <cell r="F1046" t="str">
            <v>Саморез по дереву ЗУБР универсальныйФосфатированные по дереву, PH2, 4,2х70мм, ТФ1, 110шт</v>
          </cell>
          <cell r="G1046" t="str">
            <v>ОИ</v>
          </cell>
          <cell r="H1046">
            <v>0</v>
          </cell>
          <cell r="I1046">
            <v>430000000</v>
          </cell>
          <cell r="J1046" t="str">
            <v>Кызылординская обл. г. Кызылорда, пгт. Тасбугет, ул. Амангельды 100</v>
          </cell>
          <cell r="K1046" t="str">
            <v>Ноябрь, декабрь 2016</v>
          </cell>
          <cell r="L1046" t="str">
            <v>Кызылординская обл., м/р "Акшабулак", склад "КГМ"</v>
          </cell>
          <cell r="M1046" t="str">
            <v>DDP</v>
          </cell>
          <cell r="N1046" t="str">
            <v>В течение 90 дней</v>
          </cell>
          <cell r="O1046" t="str">
            <v>авансовый платеж-0%, оставшаяся часть в течении 30 рабочих дней с момента подписания акта приема-передачи поставленных товаров</v>
          </cell>
          <cell r="P1046">
            <v>5111</v>
          </cell>
          <cell r="Q1046" t="str">
            <v>Одна пачка</v>
          </cell>
          <cell r="R1046">
            <v>5</v>
          </cell>
          <cell r="S1046">
            <v>1500</v>
          </cell>
          <cell r="T1046">
            <v>7500</v>
          </cell>
          <cell r="U1046">
            <v>8400</v>
          </cell>
          <cell r="W1046">
            <v>2017</v>
          </cell>
        </row>
        <row r="1047">
          <cell r="A1047" t="str">
            <v>676 Т</v>
          </cell>
          <cell r="B1047" t="str">
            <v>ТОО СП "КазГерМунай"</v>
          </cell>
          <cell r="C1047" t="str">
            <v>25.94.11.900.000.01.0778.000000000003</v>
          </cell>
          <cell r="D1047" t="str">
            <v xml:space="preserve">Саморез </v>
          </cell>
          <cell r="E1047" t="str">
            <v xml:space="preserve"> оцинкованный, с шестигранной головкой</v>
          </cell>
          <cell r="F1047" t="str">
            <v>Саморезы универсальные  ЗУБР  фосфатированные по дереву/металлу, PH2, 3,5х20мм, ТФ7, 125шт</v>
          </cell>
          <cell r="G1047" t="str">
            <v>ОИ</v>
          </cell>
          <cell r="H1047">
            <v>0</v>
          </cell>
          <cell r="I1047">
            <v>430000000</v>
          </cell>
          <cell r="J1047" t="str">
            <v>Кызылординская обл. г. Кызылорда, пгт. Тасбугет, ул. Амангельды 100</v>
          </cell>
          <cell r="K1047" t="str">
            <v>Ноябрь, декабрь 2016</v>
          </cell>
          <cell r="L1047" t="str">
            <v>Кызылординская обл., м/р "Акшабулак", склад "КГМ"</v>
          </cell>
          <cell r="M1047" t="str">
            <v>DDP</v>
          </cell>
          <cell r="N1047" t="str">
            <v>В течение 90 дней</v>
          </cell>
          <cell r="O1047" t="str">
            <v>авансовый платеж-0%, оставшаяся часть в течении 30 рабочих дней с момента подписания акта приема-передачи поставленных товаров</v>
          </cell>
          <cell r="P1047">
            <v>5111</v>
          </cell>
          <cell r="Q1047" t="str">
            <v>Одна пачка</v>
          </cell>
          <cell r="R1047">
            <v>5</v>
          </cell>
          <cell r="S1047">
            <v>1000</v>
          </cell>
          <cell r="T1047">
            <v>5000</v>
          </cell>
          <cell r="U1047">
            <v>5600.0000000000009</v>
          </cell>
          <cell r="W1047">
            <v>2017</v>
          </cell>
        </row>
        <row r="1048">
          <cell r="A1048" t="str">
            <v>677 Т</v>
          </cell>
          <cell r="B1048" t="str">
            <v>ТОО СП "КазГерМунай"</v>
          </cell>
          <cell r="C1048" t="str">
            <v>25.94.11.900.000.01.0778.000000000003</v>
          </cell>
          <cell r="D1048" t="str">
            <v xml:space="preserve">Саморез </v>
          </cell>
          <cell r="E1048" t="str">
            <v xml:space="preserve"> оцинкованный, с шестигранной головкой</v>
          </cell>
          <cell r="F1048" t="str">
            <v>Саморез кровельный по металлу 4,8х29 мм. оцинкованный.</v>
          </cell>
          <cell r="G1048" t="str">
            <v>ОИ</v>
          </cell>
          <cell r="H1048">
            <v>0</v>
          </cell>
          <cell r="I1048">
            <v>430000000</v>
          </cell>
          <cell r="J1048" t="str">
            <v>Кызылординская обл. г. Кызылорда, пгт. Тасбугет, ул. Амангельды 100</v>
          </cell>
          <cell r="K1048" t="str">
            <v>Ноябрь, декабрь 2016</v>
          </cell>
          <cell r="L1048" t="str">
            <v>Кызылординская обл., м/р "Акшабулак", склад "КГМ"</v>
          </cell>
          <cell r="M1048" t="str">
            <v>DDP</v>
          </cell>
          <cell r="N1048" t="str">
            <v>В течение 90 дней</v>
          </cell>
          <cell r="O1048" t="str">
            <v>авансовый платеж-0%, оставшаяся часть в течении 30 рабочих дней с момента подписания акта приема-передачи поставленных товаров</v>
          </cell>
          <cell r="P1048">
            <v>5111</v>
          </cell>
          <cell r="Q1048" t="str">
            <v>Одна пачка</v>
          </cell>
          <cell r="R1048">
            <v>5</v>
          </cell>
          <cell r="S1048">
            <v>4000</v>
          </cell>
          <cell r="T1048">
            <v>20000</v>
          </cell>
          <cell r="U1048">
            <v>22400.000000000004</v>
          </cell>
          <cell r="W1048">
            <v>2017</v>
          </cell>
        </row>
        <row r="1049">
          <cell r="A1049" t="str">
            <v>678 Т</v>
          </cell>
          <cell r="B1049" t="str">
            <v>ТОО СП "КазГерМунай"</v>
          </cell>
          <cell r="C1049" t="str">
            <v>28.21.14.700.017.00.0796.000000000000</v>
          </cell>
          <cell r="D1049" t="str">
            <v>Источник высокого напряжения</v>
          </cell>
          <cell r="E1049" t="str">
            <v>для создания высоковольтных искровых разрядов, напряжение 220В, потребляемая мощность не более 8 Вт, выходное напряжение до15 кВ</v>
          </cell>
          <cell r="F1049" t="str">
            <v>Источник высокого напряженияIngastech HEI SPARK GENERATOR 200-HEP-A6ZIngastech HEI SPARK GENERATOR 200-HEP-A6Z</v>
          </cell>
          <cell r="G1049" t="str">
            <v>ОТП</v>
          </cell>
          <cell r="H1049">
            <v>0</v>
          </cell>
          <cell r="I1049">
            <v>430000000</v>
          </cell>
          <cell r="J1049" t="str">
            <v>Кызылординская обл. г. Кызылорда, пгт. Тасбугет, ул. Амангельды 100</v>
          </cell>
          <cell r="K1049" t="str">
            <v>Ноябрь, декабрь 2016</v>
          </cell>
          <cell r="L1049" t="str">
            <v>Кызылординская обл., м/р "Акшабулак", склад "КГМ"</v>
          </cell>
          <cell r="M1049" t="str">
            <v>DDP</v>
          </cell>
          <cell r="N1049" t="str">
            <v>В течение 90 дней</v>
          </cell>
          <cell r="O1049" t="str">
            <v>авансовый платеж-0%, оставшаяся часть в течении 30 рабочих дней с момента подписания акта приема-передачи поставленных товаров</v>
          </cell>
          <cell r="P1049" t="str">
            <v>796</v>
          </cell>
          <cell r="Q1049" t="str">
            <v>штука</v>
          </cell>
          <cell r="R1049">
            <v>2</v>
          </cell>
          <cell r="S1049">
            <v>452000</v>
          </cell>
          <cell r="T1049">
            <v>0</v>
          </cell>
          <cell r="U1049">
            <v>0</v>
          </cell>
          <cell r="W1049">
            <v>2017</v>
          </cell>
        </row>
        <row r="1050">
          <cell r="A1050" t="str">
            <v>678-1 Т</v>
          </cell>
          <cell r="B1050" t="str">
            <v>ТОО СП "КазГерМунай"</v>
          </cell>
          <cell r="C1050" t="str">
            <v>28.21.14.700.017.00.0796.000000000000</v>
          </cell>
          <cell r="D1050" t="str">
            <v>Источник высокого напряжения</v>
          </cell>
          <cell r="E1050" t="str">
            <v>для создания высоковольтных искровых разрядов, напряжение 220В, потребляемая мощность не более 8 Вт, выходное напряжение до15 кВ</v>
          </cell>
          <cell r="F1050" t="str">
            <v>Источник высокого напряженияIngastech HEI SPARK GENERATOR 200-HEP-A6ZIngastech HEI SPARK GENERATOR 200-HEP-A6Z</v>
          </cell>
          <cell r="G1050" t="str">
            <v>ОТП</v>
          </cell>
          <cell r="H1050">
            <v>0</v>
          </cell>
          <cell r="I1050">
            <v>430000000</v>
          </cell>
          <cell r="J1050" t="str">
            <v>Кызылординская обл. г. Кызылорда, пгт. Тасбугет, ул. Амангельды 100</v>
          </cell>
          <cell r="K1050" t="str">
            <v>Май, июнь</v>
          </cell>
          <cell r="L1050" t="str">
            <v>Кызылординская обл., м/р "Акшабулак", склад "КГМ"</v>
          </cell>
          <cell r="M1050" t="str">
            <v>DDP</v>
          </cell>
          <cell r="N1050" t="str">
            <v>В течение 90 дней</v>
          </cell>
          <cell r="O1050" t="str">
            <v>авансовый платеж-0%, оставшаяся часть в течении 30 рабочих дней с момента подписания акта приема-передачи поставленных товаров</v>
          </cell>
          <cell r="P1050" t="str">
            <v>796</v>
          </cell>
          <cell r="Q1050" t="str">
            <v>штука</v>
          </cell>
          <cell r="R1050">
            <v>2</v>
          </cell>
          <cell r="S1050">
            <v>452000</v>
          </cell>
          <cell r="T1050">
            <v>904000</v>
          </cell>
          <cell r="U1050">
            <v>1012480.0000000001</v>
          </cell>
          <cell r="W1050">
            <v>2017</v>
          </cell>
          <cell r="X1050" t="str">
            <v>11;</v>
          </cell>
        </row>
        <row r="1051">
          <cell r="A1051" t="str">
            <v>679 Т</v>
          </cell>
          <cell r="B1051" t="str">
            <v>ТОО СП "КазГерМунай"</v>
          </cell>
          <cell r="C1051" t="str">
            <v>26.51.53.100.004.00.0796.000000000000</v>
          </cell>
          <cell r="D1051" t="str">
            <v>Газоанализатор</v>
          </cell>
          <cell r="E1051" t="str">
            <v>портативный, ГОСТ 13320-81</v>
          </cell>
          <cell r="F1051" t="str">
            <v>Газоанализатор Honeywell Sensepoint XCD</v>
          </cell>
          <cell r="G1051" t="str">
            <v>ОТП</v>
          </cell>
          <cell r="H1051">
            <v>0</v>
          </cell>
          <cell r="I1051">
            <v>430000000</v>
          </cell>
          <cell r="J1051" t="str">
            <v>Кызылординская обл. г. Кызылорда, пгт. Тасбугет, ул. Амангельды 100</v>
          </cell>
          <cell r="K1051" t="str">
            <v>Ноябрь, декабрь 2016</v>
          </cell>
          <cell r="L1051" t="str">
            <v>Кызылординская обл., м/р "Акшабулак", склад "КГМ"</v>
          </cell>
          <cell r="M1051" t="str">
            <v>DDP</v>
          </cell>
          <cell r="N1051" t="str">
            <v>В течение 90 дней</v>
          </cell>
          <cell r="O1051" t="str">
            <v>авансовый платеж-0%, оставшаяся часть в течении 30 рабочих дней с момента подписания акта приема-передачи поставленных товаров</v>
          </cell>
          <cell r="P1051" t="str">
            <v>796</v>
          </cell>
          <cell r="Q1051" t="str">
            <v>штука</v>
          </cell>
          <cell r="R1051">
            <v>2</v>
          </cell>
          <cell r="S1051">
            <v>862500</v>
          </cell>
          <cell r="T1051">
            <v>0</v>
          </cell>
          <cell r="U1051">
            <v>0</v>
          </cell>
          <cell r="W1051">
            <v>2017</v>
          </cell>
        </row>
        <row r="1052">
          <cell r="A1052" t="str">
            <v>679-1 Т</v>
          </cell>
          <cell r="B1052" t="str">
            <v>ТОО СП "КазГерМунай"</v>
          </cell>
          <cell r="C1052" t="str">
            <v>26.51.53.100.004.00.0796.000000000000</v>
          </cell>
          <cell r="D1052" t="str">
            <v>Газоанализатор</v>
          </cell>
          <cell r="E1052" t="str">
            <v>портативный, ГОСТ 13320-81</v>
          </cell>
          <cell r="F1052" t="str">
            <v xml:space="preserve">Газоанализатор </v>
          </cell>
          <cell r="G1052" t="str">
            <v>ОТП</v>
          </cell>
          <cell r="H1052">
            <v>0</v>
          </cell>
          <cell r="I1052">
            <v>430000000</v>
          </cell>
          <cell r="J1052" t="str">
            <v>Кызылординская обл. г. Кызылорда, пгт. Тасбугет, ул. Амангельды 100</v>
          </cell>
          <cell r="K1052" t="str">
            <v>Январь, Февраль</v>
          </cell>
          <cell r="L1052" t="str">
            <v>Кызылординская обл., м/р "Акшабулак", склад "КГМ"</v>
          </cell>
          <cell r="M1052" t="str">
            <v>DDP</v>
          </cell>
          <cell r="N1052" t="str">
            <v>В течение 90 дней</v>
          </cell>
          <cell r="O1052" t="str">
            <v>авансовый платеж-0%, оставшаяся часть в течении 30 рабочих дней с момента подписания акта приема-передачи поставленных товаров</v>
          </cell>
          <cell r="P1052" t="str">
            <v>796</v>
          </cell>
          <cell r="Q1052" t="str">
            <v>штука</v>
          </cell>
          <cell r="R1052">
            <v>2</v>
          </cell>
          <cell r="S1052">
            <v>862500</v>
          </cell>
          <cell r="T1052">
            <v>1725000</v>
          </cell>
          <cell r="U1052">
            <v>1932000.0000000002</v>
          </cell>
          <cell r="W1052">
            <v>2017</v>
          </cell>
          <cell r="X1052" t="str">
            <v>6; 11;</v>
          </cell>
        </row>
        <row r="1053">
          <cell r="A1053" t="str">
            <v>680 Т</v>
          </cell>
          <cell r="B1053" t="str">
            <v>ТОО СП "КазГерМунай"</v>
          </cell>
          <cell r="C1053" t="str">
            <v>27.20.11.990.002.00.0796.000000000000</v>
          </cell>
          <cell r="D1053" t="str">
            <v xml:space="preserve">Аккумулятор </v>
          </cell>
          <cell r="E1053" t="str">
            <v>для ИБП, напряжение 12 В, емкость от 90-200 А*ч</v>
          </cell>
          <cell r="F1053" t="str">
            <v>Аккумулятор TOP POWER TP 7-12 (12v, 7AH)</v>
          </cell>
          <cell r="G1053" t="str">
            <v>ОТП</v>
          </cell>
          <cell r="H1053">
            <v>0</v>
          </cell>
          <cell r="I1053">
            <v>430000000</v>
          </cell>
          <cell r="J1053" t="str">
            <v>Кызылординская обл. г. Кызылорда, пгт. Тасбугет, ул. Амангельды 100</v>
          </cell>
          <cell r="K1053" t="str">
            <v>Январь, Февраль</v>
          </cell>
          <cell r="L1053" t="str">
            <v>Кызылординская обл., м/р "Акшабулак", склад "КГМ"</v>
          </cell>
          <cell r="M1053" t="str">
            <v>DDP</v>
          </cell>
          <cell r="N1053" t="str">
            <v>В течение 90 дней</v>
          </cell>
          <cell r="O1053" t="str">
            <v>авансовый платеж-0%, оставшаяся часть в течении 30 рабочих дней с момента подписания акта приема-передачи поставленных товаров</v>
          </cell>
          <cell r="P1053" t="str">
            <v>796</v>
          </cell>
          <cell r="Q1053" t="str">
            <v>штука</v>
          </cell>
          <cell r="R1053">
            <v>10</v>
          </cell>
          <cell r="S1053">
            <v>200000</v>
          </cell>
          <cell r="T1053">
            <v>2000000</v>
          </cell>
          <cell r="U1053">
            <v>2240000</v>
          </cell>
          <cell r="W1053">
            <v>2017</v>
          </cell>
        </row>
        <row r="1054">
          <cell r="A1054" t="str">
            <v>681 Т</v>
          </cell>
          <cell r="B1054" t="str">
            <v>ТОО СП "КазГерМунай"</v>
          </cell>
          <cell r="C1054" t="str">
            <v>27.20.11.990.002.00.0796.000000000000</v>
          </cell>
          <cell r="D1054" t="str">
            <v xml:space="preserve">Аккумулятор </v>
          </cell>
          <cell r="E1054" t="str">
            <v>для ИБП, напряжение 12 В, емкость от 90-200 А*ч</v>
          </cell>
          <cell r="F1054" t="str">
            <v>АккумуляторAGM VRLA  GS 4,5 - 12.</v>
          </cell>
          <cell r="G1054" t="str">
            <v>ОТП</v>
          </cell>
          <cell r="H1054">
            <v>0</v>
          </cell>
          <cell r="I1054">
            <v>430000000</v>
          </cell>
          <cell r="J1054" t="str">
            <v>Кызылординская обл. г. Кызылорда, пгт. Тасбугет, ул. Амангельды 100</v>
          </cell>
          <cell r="K1054" t="str">
            <v>Январь, Февраль</v>
          </cell>
          <cell r="L1054" t="str">
            <v>Кызылординская обл., м/р "Акшабулак", склад "КГМ"</v>
          </cell>
          <cell r="M1054" t="str">
            <v>DDP</v>
          </cell>
          <cell r="N1054" t="str">
            <v>В течение 90 дней</v>
          </cell>
          <cell r="O1054" t="str">
            <v>авансовый платеж-0%, оставшаяся часть в течении 30 рабочих дней с момента подписания акта приема-передачи поставленных товаров</v>
          </cell>
          <cell r="P1054" t="str">
            <v>796</v>
          </cell>
          <cell r="Q1054" t="str">
            <v>штука</v>
          </cell>
          <cell r="R1054">
            <v>10</v>
          </cell>
          <cell r="S1054">
            <v>200000</v>
          </cell>
          <cell r="T1054">
            <v>2000000</v>
          </cell>
          <cell r="U1054">
            <v>2240000</v>
          </cell>
          <cell r="W1054">
            <v>2017</v>
          </cell>
        </row>
        <row r="1055">
          <cell r="A1055" t="str">
            <v>682 Т</v>
          </cell>
          <cell r="B1055" t="str">
            <v>ТОО СП "КазГерМунай"</v>
          </cell>
          <cell r="C1055" t="str">
            <v>27.20.11.990.002.00.0796.000000000000</v>
          </cell>
          <cell r="D1055" t="str">
            <v xml:space="preserve">Аккумулятор </v>
          </cell>
          <cell r="E1055" t="str">
            <v>для ИБП, напряжение 12 В, емкость от 90-200 А*ч</v>
          </cell>
          <cell r="F1055" t="str">
            <v>Источник питания ХP DNR60US24input 100-240 VAC Output 24 VDC 60w 1500 ma</v>
          </cell>
          <cell r="G1055" t="str">
            <v>ОТП</v>
          </cell>
          <cell r="H1055">
            <v>0</v>
          </cell>
          <cell r="I1055">
            <v>430000000</v>
          </cell>
          <cell r="J1055" t="str">
            <v>Кызылординская обл. г. Кызылорда, пгт. Тасбугет, ул. Амангельды 100</v>
          </cell>
          <cell r="K1055" t="str">
            <v>Ноябрь, декабрь 2016</v>
          </cell>
          <cell r="L1055" t="str">
            <v>Кызылординская обл., м/р "Акшабулак", склад "КГМ"</v>
          </cell>
          <cell r="M1055" t="str">
            <v>DDP</v>
          </cell>
          <cell r="N1055" t="str">
            <v>В течение 90 дней</v>
          </cell>
          <cell r="O1055" t="str">
            <v>авансовый платеж-0%, оставшаяся часть в течении 30 рабочих дней с момента подписания акта приема-передачи поставленных товаров</v>
          </cell>
          <cell r="P1055" t="str">
            <v>796</v>
          </cell>
          <cell r="Q1055" t="str">
            <v>штука</v>
          </cell>
          <cell r="R1055">
            <v>5</v>
          </cell>
          <cell r="S1055">
            <v>225000</v>
          </cell>
          <cell r="T1055">
            <v>0</v>
          </cell>
          <cell r="U1055">
            <v>0</v>
          </cell>
          <cell r="W1055">
            <v>2017</v>
          </cell>
        </row>
        <row r="1056">
          <cell r="A1056" t="str">
            <v>682-1 Т</v>
          </cell>
          <cell r="B1056" t="str">
            <v>ТОО СП "КазГерМунай"</v>
          </cell>
          <cell r="C1056" t="str">
            <v>27.20.11.990.002.00.0796.000000000000</v>
          </cell>
          <cell r="D1056" t="str">
            <v xml:space="preserve">Аккумулятор </v>
          </cell>
          <cell r="E1056" t="str">
            <v>для ИБП, напряжение 12 В, емкость от 90-200 А*ч</v>
          </cell>
          <cell r="F1056" t="str">
            <v>Источник питания ХP DNR60US24input 100-240 VAC Output 24 VDC 60w 1500 ma</v>
          </cell>
          <cell r="G1056" t="str">
            <v>ОТП</v>
          </cell>
          <cell r="H1056">
            <v>0</v>
          </cell>
          <cell r="I1056">
            <v>430000000</v>
          </cell>
          <cell r="J1056" t="str">
            <v>Кызылординская обл. г. Кызылорда, пгт. Тасбугет, ул. Амангельды 100</v>
          </cell>
          <cell r="K1056" t="str">
            <v>Май, июнь</v>
          </cell>
          <cell r="L1056" t="str">
            <v>Кызылординская обл., м/р "Акшабулак", склад "КГМ"</v>
          </cell>
          <cell r="M1056" t="str">
            <v>DDP</v>
          </cell>
          <cell r="N1056" t="str">
            <v>В течение 90 дней</v>
          </cell>
          <cell r="O1056" t="str">
            <v>авансовый платеж-0%, оставшаяся часть в течении 30 рабочих дней с момента подписания акта приема-передачи поставленных товаров</v>
          </cell>
          <cell r="P1056" t="str">
            <v>796</v>
          </cell>
          <cell r="Q1056" t="str">
            <v>штука</v>
          </cell>
          <cell r="R1056">
            <v>5</v>
          </cell>
          <cell r="S1056">
            <v>225000</v>
          </cell>
          <cell r="T1056">
            <v>1125000</v>
          </cell>
          <cell r="U1056">
            <v>1260000.0000000002</v>
          </cell>
          <cell r="W1056">
            <v>2017</v>
          </cell>
          <cell r="X1056" t="str">
            <v>11;</v>
          </cell>
        </row>
        <row r="1057">
          <cell r="A1057" t="str">
            <v>683 Т</v>
          </cell>
          <cell r="B1057" t="str">
            <v>ТОО СП "КазГерМунай"</v>
          </cell>
          <cell r="C1057" t="str">
            <v>26.51.45.200.025.00.0796.000000000000</v>
          </cell>
          <cell r="D1057" t="str">
            <v>Модуль коммуникационный</v>
          </cell>
          <cell r="E1057" t="str">
            <v>для контроллера системы автоматизации</v>
          </cell>
          <cell r="F1057" t="str">
            <v xml:space="preserve">Модуль реле интерфейсный 58.34.9.024.0050  </v>
          </cell>
          <cell r="G1057" t="str">
            <v>ОТП</v>
          </cell>
          <cell r="H1057">
            <v>0</v>
          </cell>
          <cell r="I1057">
            <v>430000000</v>
          </cell>
          <cell r="J1057" t="str">
            <v>Кызылординская обл. г. Кызылорда, пгт. Тасбугет, ул. Амангельды 100</v>
          </cell>
          <cell r="K1057" t="str">
            <v>Ноябрь, декабрь 2016</v>
          </cell>
          <cell r="L1057" t="str">
            <v>Кызылординская обл., м/р "Акшабулак", склад "КГМ"</v>
          </cell>
          <cell r="M1057" t="str">
            <v>DDP</v>
          </cell>
          <cell r="N1057" t="str">
            <v>В течение 90 дней</v>
          </cell>
          <cell r="O1057" t="str">
            <v>авансовый платеж-0%, оставшаяся часть в течении 30 рабочих дней с момента подписания акта приема-передачи поставленных товаров</v>
          </cell>
          <cell r="P1057" t="str">
            <v>796</v>
          </cell>
          <cell r="Q1057" t="str">
            <v>штука</v>
          </cell>
          <cell r="R1057">
            <v>5</v>
          </cell>
          <cell r="S1057">
            <v>340000</v>
          </cell>
          <cell r="T1057">
            <v>0</v>
          </cell>
          <cell r="U1057">
            <v>0</v>
          </cell>
          <cell r="W1057">
            <v>2017</v>
          </cell>
        </row>
        <row r="1058">
          <cell r="A1058" t="str">
            <v>683-1 Т</v>
          </cell>
          <cell r="B1058" t="str">
            <v>ТОО СП "КазГерМунай"</v>
          </cell>
          <cell r="C1058" t="str">
            <v>26.51.45.200.025.00.0796.000000000000</v>
          </cell>
          <cell r="D1058" t="str">
            <v>Модуль коммуникационный</v>
          </cell>
          <cell r="E1058" t="str">
            <v>для контроллера системы автоматизации</v>
          </cell>
          <cell r="F1058" t="str">
            <v xml:space="preserve">Модуль реле интерфейсный 58.34.9.024.0050  </v>
          </cell>
          <cell r="G1058" t="str">
            <v>ОТП</v>
          </cell>
          <cell r="H1058">
            <v>0</v>
          </cell>
          <cell r="I1058">
            <v>430000000</v>
          </cell>
          <cell r="J1058" t="str">
            <v>Кызылординская обл. г. Кызылорда, пгт. Тасбугет, ул. Амангельды 100</v>
          </cell>
          <cell r="K1058" t="str">
            <v>Май, июнь</v>
          </cell>
          <cell r="L1058" t="str">
            <v>Кызылординская обл., м/р "Акшабулак", склад "КГМ"</v>
          </cell>
          <cell r="M1058" t="str">
            <v>DDP</v>
          </cell>
          <cell r="N1058" t="str">
            <v>В течение 90 дней</v>
          </cell>
          <cell r="O1058" t="str">
            <v>авансовый платеж-0%, оставшаяся часть в течении 30 рабочих дней с момента подписания акта приема-передачи поставленных товаров</v>
          </cell>
          <cell r="P1058" t="str">
            <v>796</v>
          </cell>
          <cell r="Q1058" t="str">
            <v>штука</v>
          </cell>
          <cell r="R1058">
            <v>5</v>
          </cell>
          <cell r="S1058">
            <v>340000</v>
          </cell>
          <cell r="T1058">
            <v>1700000</v>
          </cell>
          <cell r="U1058">
            <v>1904000.0000000002</v>
          </cell>
          <cell r="W1058">
            <v>2017</v>
          </cell>
          <cell r="X1058" t="str">
            <v>11;</v>
          </cell>
        </row>
        <row r="1059">
          <cell r="A1059" t="str">
            <v>684 Т</v>
          </cell>
          <cell r="B1059" t="str">
            <v>ТОО СП "КазГерМунай"</v>
          </cell>
          <cell r="C1059" t="str">
            <v>26.51.52.700.002.00.0796.000000000014</v>
          </cell>
          <cell r="D1059" t="str">
            <v xml:space="preserve">Манометры </v>
          </cell>
          <cell r="E1059"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v>
          </cell>
          <cell r="F1059" t="str">
            <v>Манометры, диапазон 0-16 бар, резьба 1/2"NPT c разделителем Тип 990.34 Mb52, Диам шкалы 100 мм  заполненный  силиконом</v>
          </cell>
          <cell r="G1059" t="str">
            <v>ОТП</v>
          </cell>
          <cell r="H1059">
            <v>0</v>
          </cell>
          <cell r="I1059">
            <v>430000000</v>
          </cell>
          <cell r="J1059" t="str">
            <v>Кызылординская обл. г. Кызылорда, пгт. Тасбугет, ул. Амангельды 100</v>
          </cell>
          <cell r="K1059" t="str">
            <v>Ноябрь, декабрь 2016</v>
          </cell>
          <cell r="L1059" t="str">
            <v>Кызылординская обл., м/р "Акшабулак", склад "КГМ"</v>
          </cell>
          <cell r="M1059" t="str">
            <v>DDP</v>
          </cell>
          <cell r="N1059" t="str">
            <v>В течение 90 дней</v>
          </cell>
          <cell r="O1059" t="str">
            <v>авансовый платеж-0%, оставшаяся часть в течении 30 рабочих дней с момента подписания акта приема-передачи поставленных товаров</v>
          </cell>
          <cell r="P1059" t="str">
            <v>796</v>
          </cell>
          <cell r="Q1059" t="str">
            <v>штука</v>
          </cell>
          <cell r="R1059">
            <v>19</v>
          </cell>
          <cell r="S1059">
            <v>88664.48000000001</v>
          </cell>
          <cell r="T1059">
            <v>0</v>
          </cell>
          <cell r="U1059">
            <v>0</v>
          </cell>
          <cell r="W1059">
            <v>2017</v>
          </cell>
          <cell r="X1059" t="str">
            <v>Исключен;</v>
          </cell>
        </row>
        <row r="1060">
          <cell r="A1060" t="str">
            <v>685 Т</v>
          </cell>
          <cell r="B1060" t="str">
            <v>ТОО СП "КазГерМунай"</v>
          </cell>
          <cell r="C1060" t="str">
            <v>27.32.13.700.000.00.0006.000000001163</v>
          </cell>
          <cell r="D1060" t="str">
            <v>Кабель</v>
          </cell>
          <cell r="E1060" t="str">
            <v xml:space="preserve"> марка КИПЭВнг(А)-LS, 2*2*0,60 мм2</v>
          </cell>
          <cell r="F1060" t="str">
            <v>Кабель для подключения приборов КИПRE-2Y(St)Yv-fl 300v  2x2x1,5 mm²/7 PIMF синийRE-2Y(St)Yv-fl 300v  2x2x1,5 mm²/7 PIMF синий</v>
          </cell>
          <cell r="G1060" t="str">
            <v>ЦП</v>
          </cell>
          <cell r="H1060">
            <v>0</v>
          </cell>
          <cell r="I1060">
            <v>430000000</v>
          </cell>
          <cell r="J1060" t="str">
            <v>Кызылординская обл. г. Кызылорда, пгт. Тасбугет, ул. Амангельды 100</v>
          </cell>
          <cell r="K1060" t="str">
            <v>Ноябрь, декабрь 2016</v>
          </cell>
          <cell r="L1060" t="str">
            <v>Кызылординская обл., м/р "Акшабулак", склад "КГМ"</v>
          </cell>
          <cell r="M1060" t="str">
            <v>DDP</v>
          </cell>
          <cell r="N1060" t="str">
            <v>В течение 90 дней</v>
          </cell>
          <cell r="O1060" t="str">
            <v>авансовый платеж-0%, оставшаяся часть в течении 30 рабочих дней с момента подписания акта приема-передачи поставленных товаров</v>
          </cell>
          <cell r="P1060" t="str">
            <v>006</v>
          </cell>
          <cell r="Q1060" t="str">
            <v>метр</v>
          </cell>
          <cell r="R1060">
            <v>1000</v>
          </cell>
          <cell r="S1060">
            <v>535</v>
          </cell>
          <cell r="T1060">
            <v>0</v>
          </cell>
          <cell r="U1060">
            <v>0</v>
          </cell>
          <cell r="W1060">
            <v>2017</v>
          </cell>
        </row>
        <row r="1061">
          <cell r="A1061" t="str">
            <v>685-1 Т</v>
          </cell>
          <cell r="B1061" t="str">
            <v>ТОО СП "КазГерМунай"</v>
          </cell>
          <cell r="C1061" t="str">
            <v>27.32.13.700.000.00.0006.000000001163</v>
          </cell>
          <cell r="D1061" t="str">
            <v>Кабель</v>
          </cell>
          <cell r="E1061" t="str">
            <v xml:space="preserve"> марка КИПЭВнг(А)-LS, 2*2*0,60 мм2</v>
          </cell>
          <cell r="F1061" t="str">
            <v>Кабель для подключения приборов КИП RE-2Y(St)Yv-fl 300v  2x2x1,5 mm²/7 PIMF синий</v>
          </cell>
          <cell r="G1061" t="str">
            <v>ЦП</v>
          </cell>
          <cell r="H1061">
            <v>0</v>
          </cell>
          <cell r="I1061">
            <v>430000000</v>
          </cell>
          <cell r="J1061" t="str">
            <v>Кызылординская обл. г. Кызылорда, пгт. Тасбугет, ул. Амангельды 100</v>
          </cell>
          <cell r="K1061" t="str">
            <v>Январь, Февраль</v>
          </cell>
          <cell r="L1061" t="str">
            <v>Кызылординская обл., м/р "Акшабулак", склад "КГМ"</v>
          </cell>
          <cell r="M1061" t="str">
            <v>DDP</v>
          </cell>
          <cell r="N1061" t="str">
            <v>В течение 90 дней</v>
          </cell>
          <cell r="O1061" t="str">
            <v>авансовый платеж-0%, оставшаяся часть в течении 30 рабочих дней с момента подписания акта приема-передачи поставленных товаров</v>
          </cell>
          <cell r="P1061" t="str">
            <v>006</v>
          </cell>
          <cell r="Q1061" t="str">
            <v>метр</v>
          </cell>
          <cell r="R1061">
            <v>1000</v>
          </cell>
          <cell r="S1061">
            <v>535</v>
          </cell>
          <cell r="T1061">
            <v>0</v>
          </cell>
          <cell r="U1061">
            <v>0</v>
          </cell>
          <cell r="W1061">
            <v>2017</v>
          </cell>
          <cell r="X1061" t="str">
            <v>Исключен на осн. 685-СЗ от 04.04.17г.</v>
          </cell>
        </row>
        <row r="1062">
          <cell r="A1062" t="str">
            <v>686 Т</v>
          </cell>
          <cell r="B1062" t="str">
            <v>ТОО СП "КазГерМунай"</v>
          </cell>
          <cell r="C1062" t="str">
            <v>25.21.13.000.020.01.0796.000000000001</v>
          </cell>
          <cell r="D1062" t="str">
            <v>Датчик-реле</v>
          </cell>
          <cell r="E1062" t="str">
            <v xml:space="preserve"> для газовых котлов, для измерения напора и тяги</v>
          </cell>
          <cell r="F1062" t="str">
            <v>Ультрафиолетовый датчик-
реле контроля пламениФДС-01 Питание 24 VDC.</v>
          </cell>
          <cell r="G1062" t="str">
            <v>ОТП</v>
          </cell>
          <cell r="H1062">
            <v>0</v>
          </cell>
          <cell r="I1062">
            <v>430000000</v>
          </cell>
          <cell r="J1062" t="str">
            <v>Кызылординская обл. г. Кызылорда, пгт. Тасбугет, ул. Амангельды 100</v>
          </cell>
          <cell r="K1062" t="str">
            <v>Ноябрь, декабрь 2016</v>
          </cell>
          <cell r="L1062" t="str">
            <v>Кызылординская обл., м/р "Акшабулак", склад "КГМ"</v>
          </cell>
          <cell r="M1062" t="str">
            <v>DDP</v>
          </cell>
          <cell r="N1062" t="str">
            <v>В течение 90 дней</v>
          </cell>
          <cell r="O1062" t="str">
            <v>авансовый платеж-0%, оставшаяся часть в течении 30 рабочих дней с момента подписания акта приема-передачи поставленных товаров</v>
          </cell>
          <cell r="P1062" t="str">
            <v>796</v>
          </cell>
          <cell r="Q1062" t="str">
            <v>штука</v>
          </cell>
          <cell r="R1062">
            <v>2</v>
          </cell>
          <cell r="S1062">
            <v>115000</v>
          </cell>
          <cell r="T1062">
            <v>0</v>
          </cell>
          <cell r="U1062">
            <v>0</v>
          </cell>
          <cell r="W1062">
            <v>2017</v>
          </cell>
        </row>
        <row r="1063">
          <cell r="A1063" t="str">
            <v>686-1 Т</v>
          </cell>
          <cell r="B1063" t="str">
            <v>ТОО СП "КазГерМунай"</v>
          </cell>
          <cell r="C1063" t="str">
            <v>25.21.13.000.020.01.0796.000000000001</v>
          </cell>
          <cell r="D1063" t="str">
            <v>Датчик-реле</v>
          </cell>
          <cell r="E1063" t="str">
            <v xml:space="preserve"> для газовых котлов, для измерения напора и тяги</v>
          </cell>
          <cell r="F1063" t="str">
            <v>Ультрафиолетовый датчик-
реле контроля пламениФДС-01 Питание 24 VDC.</v>
          </cell>
          <cell r="G1063" t="str">
            <v>ОТП</v>
          </cell>
          <cell r="H1063">
            <v>0</v>
          </cell>
          <cell r="I1063">
            <v>430000000</v>
          </cell>
          <cell r="J1063" t="str">
            <v>Кызылординская обл. г. Кызылорда, пгт. Тасбугет, ул. Амангельды 100</v>
          </cell>
          <cell r="K1063" t="str">
            <v>Январь, Февраль</v>
          </cell>
          <cell r="L1063" t="str">
            <v>Кызылординская обл., м/р "Акшабулак", склад "КГМ"</v>
          </cell>
          <cell r="M1063" t="str">
            <v>DDP</v>
          </cell>
          <cell r="N1063" t="str">
            <v>В течение 90 дней</v>
          </cell>
          <cell r="O1063" t="str">
            <v>авансовый платеж-0%, оставшаяся часть в течении 30 рабочих дней с момента подписания акта приема-передачи поставленных товаров</v>
          </cell>
          <cell r="P1063" t="str">
            <v>796</v>
          </cell>
          <cell r="Q1063" t="str">
            <v>штука</v>
          </cell>
          <cell r="R1063">
            <v>2</v>
          </cell>
          <cell r="S1063">
            <v>115000</v>
          </cell>
          <cell r="T1063">
            <v>230000</v>
          </cell>
          <cell r="U1063">
            <v>257600.00000000003</v>
          </cell>
          <cell r="W1063">
            <v>2017</v>
          </cell>
          <cell r="X1063" t="str">
            <v>11;</v>
          </cell>
        </row>
        <row r="1064">
          <cell r="A1064" t="str">
            <v>687 Т</v>
          </cell>
          <cell r="B1064" t="str">
            <v>ТОО СП "КазГерМунай"</v>
          </cell>
          <cell r="C1064" t="str">
            <v>26.51.70.990.025.00.0796.000000000000</v>
          </cell>
          <cell r="D1064" t="str">
            <v xml:space="preserve">Терморегулятор </v>
          </cell>
          <cell r="E1064" t="str">
            <v>для измерения, регистрации температуры теплоносителей и различных сред</v>
          </cell>
          <cell r="F1064" t="str">
            <v>Терморегулятор 2ТРМ1-ДУ.РР Овен</v>
          </cell>
          <cell r="G1064" t="str">
            <v>ОТП</v>
          </cell>
          <cell r="H1064">
            <v>0</v>
          </cell>
          <cell r="I1064">
            <v>430000000</v>
          </cell>
          <cell r="J1064" t="str">
            <v>Кызылординская обл. г. Кызылорда, пгт. Тасбугет, ул. Амангельды 100</v>
          </cell>
          <cell r="K1064" t="str">
            <v>Ноябрь, декабрь 2016</v>
          </cell>
          <cell r="L1064" t="str">
            <v>Кызылординская обл., м/р "Акшабулак", склад "КГМ"</v>
          </cell>
          <cell r="M1064" t="str">
            <v>DDP</v>
          </cell>
          <cell r="N1064" t="str">
            <v>В течение 90 дней</v>
          </cell>
          <cell r="O1064" t="str">
            <v>авансовый платеж-0%, оставшаяся часть в течении 30 рабочих дней с момента подписания акта приема-передачи поставленных товаров</v>
          </cell>
          <cell r="P1064" t="str">
            <v>796</v>
          </cell>
          <cell r="Q1064" t="str">
            <v>штука</v>
          </cell>
          <cell r="R1064">
            <v>1</v>
          </cell>
          <cell r="S1064">
            <v>785000</v>
          </cell>
          <cell r="T1064">
            <v>0</v>
          </cell>
          <cell r="U1064">
            <v>0</v>
          </cell>
          <cell r="W1064">
            <v>2017</v>
          </cell>
        </row>
        <row r="1065">
          <cell r="A1065" t="str">
            <v>687-1 Т</v>
          </cell>
          <cell r="B1065" t="str">
            <v>ТОО СП "КазГерМунай"</v>
          </cell>
          <cell r="C1065" t="str">
            <v>26.51.70.990.025.00.0796.000000000000</v>
          </cell>
          <cell r="D1065" t="str">
            <v xml:space="preserve">Терморегулятор </v>
          </cell>
          <cell r="E1065" t="str">
            <v>для измерения, регистрации температуры теплоносителей и различных сред</v>
          </cell>
          <cell r="F1065" t="str">
            <v>Терморегулятор 2ТРМ1-ДУ.РР Овен</v>
          </cell>
          <cell r="G1065" t="str">
            <v>ОТП</v>
          </cell>
          <cell r="H1065">
            <v>0</v>
          </cell>
          <cell r="I1065">
            <v>430000000</v>
          </cell>
          <cell r="J1065" t="str">
            <v>Кызылординская обл. г. Кызылорда, пгт. Тасбугет, ул. Амангельды 100</v>
          </cell>
          <cell r="K1065" t="str">
            <v>Январь, Февраль</v>
          </cell>
          <cell r="L1065" t="str">
            <v>Кызылординская обл., м/р "Акшабулак", склад "КГМ"</v>
          </cell>
          <cell r="M1065" t="str">
            <v>DDP</v>
          </cell>
          <cell r="N1065" t="str">
            <v>В течение 90 дней</v>
          </cell>
          <cell r="O1065" t="str">
            <v>авансовый платеж-0%, оставшаяся часть в течении 30 рабочих дней с момента подписания акта приема-передачи поставленных товаров</v>
          </cell>
          <cell r="P1065" t="str">
            <v>796</v>
          </cell>
          <cell r="Q1065" t="str">
            <v>штука</v>
          </cell>
          <cell r="R1065">
            <v>1</v>
          </cell>
          <cell r="S1065">
            <v>785000</v>
          </cell>
          <cell r="T1065">
            <v>785000</v>
          </cell>
          <cell r="U1065">
            <v>879200.00000000012</v>
          </cell>
          <cell r="W1065">
            <v>2017</v>
          </cell>
          <cell r="X1065" t="str">
            <v>11;</v>
          </cell>
        </row>
        <row r="1066">
          <cell r="A1066" t="str">
            <v>688 Т</v>
          </cell>
          <cell r="B1066" t="str">
            <v>ТОО СП "КазГерМунай"</v>
          </cell>
          <cell r="C1066" t="str">
            <v xml:space="preserve">28.14.13.730.002.00.0796.000000000044 </v>
          </cell>
          <cell r="D1066" t="str">
            <v xml:space="preserve">Кран  </v>
          </cell>
          <cell r="E1066" t="str">
            <v xml:space="preserve"> шаровой, титановый, проходной, тип присоединения фланцевое, без присоединительных фланцев, условное давление 4 Мпа, ГОСТ 9702-87 </v>
          </cell>
          <cell r="F1066" t="str">
            <v xml:space="preserve">Кран шаровый проходной ДУ80 РУ40 КШПП3.00.00.000-15 </v>
          </cell>
          <cell r="G1066" t="str">
            <v>ОТП</v>
          </cell>
          <cell r="H1066">
            <v>0</v>
          </cell>
          <cell r="I1066">
            <v>430000000</v>
          </cell>
          <cell r="J1066" t="str">
            <v>Кызылординская обл. г. Кызылорда, пгт. Тасбугет, ул. Амангельды 100</v>
          </cell>
          <cell r="K1066" t="str">
            <v>Ноябрь, декабрь 2016</v>
          </cell>
          <cell r="L1066" t="str">
            <v>Кызылординская обл., м/р "Акшабулак", склад "КГМ"</v>
          </cell>
          <cell r="M1066" t="str">
            <v>DDP</v>
          </cell>
          <cell r="N1066" t="str">
            <v>В течение 90 дней</v>
          </cell>
          <cell r="O1066" t="str">
            <v>авансовый платеж-0%, оставшаяся часть в течении 30 рабочих дней с момента подписания акта приема-передачи поставленных товаров</v>
          </cell>
          <cell r="P1066" t="str">
            <v>796</v>
          </cell>
          <cell r="Q1066" t="str">
            <v>штука</v>
          </cell>
          <cell r="R1066">
            <v>2</v>
          </cell>
          <cell r="S1066">
            <v>940000</v>
          </cell>
          <cell r="T1066">
            <v>0</v>
          </cell>
          <cell r="U1066">
            <v>0</v>
          </cell>
          <cell r="W1066">
            <v>2017</v>
          </cell>
        </row>
        <row r="1067">
          <cell r="A1067" t="str">
            <v>688-1 Т</v>
          </cell>
          <cell r="B1067" t="str">
            <v>ТОО СП "КазГерМунай"</v>
          </cell>
          <cell r="C1067" t="str">
            <v xml:space="preserve">28.14.13.730.002.00.0796.000000000044 </v>
          </cell>
          <cell r="D1067" t="str">
            <v xml:space="preserve">Кран  </v>
          </cell>
          <cell r="E1067" t="str">
            <v xml:space="preserve"> шаровой, титановый, проходной, тип присоединения фланцевое, без присоединительных фланцев, условное давление 4 Мпа, ГОСТ 9702-87 </v>
          </cell>
          <cell r="F1067" t="str">
            <v xml:space="preserve">Кран шаровый проходной ДУ80 РУ40 КШПП3.00.00.000-15 </v>
          </cell>
          <cell r="G1067" t="str">
            <v>ОТП</v>
          </cell>
          <cell r="H1067">
            <v>0</v>
          </cell>
          <cell r="I1067">
            <v>430000000</v>
          </cell>
          <cell r="J1067" t="str">
            <v>Кызылординская обл. г. Кызылорда, пгт. Тасбугет, ул. Амангельды 100</v>
          </cell>
          <cell r="K1067" t="str">
            <v>Апрель, май</v>
          </cell>
          <cell r="L1067" t="str">
            <v>Кызылординская обл., м/р "Акшабулак", склад "КГМ"</v>
          </cell>
          <cell r="M1067" t="str">
            <v>DDP</v>
          </cell>
          <cell r="N1067" t="str">
            <v>В течение 90 дней</v>
          </cell>
          <cell r="O1067" t="str">
            <v>авансовый платеж-0%, оставшаяся часть в течении 30 рабочих дней с момента подписания акта приема-передачи поставленных товаров</v>
          </cell>
          <cell r="P1067" t="str">
            <v>796</v>
          </cell>
          <cell r="Q1067" t="str">
            <v>штука</v>
          </cell>
          <cell r="R1067">
            <v>2</v>
          </cell>
          <cell r="S1067">
            <v>940000</v>
          </cell>
          <cell r="T1067">
            <v>0</v>
          </cell>
          <cell r="U1067">
            <v>0</v>
          </cell>
          <cell r="W1067">
            <v>2017</v>
          </cell>
          <cell r="X1067" t="str">
            <v>11;</v>
          </cell>
        </row>
        <row r="1068">
          <cell r="A1068" t="str">
            <v>688-2 Т</v>
          </cell>
          <cell r="B1068" t="str">
            <v>ТОО СП "КазГерМунай"</v>
          </cell>
          <cell r="C1068" t="str">
            <v xml:space="preserve">28.14.13.730.002.00.0796.000000000044 </v>
          </cell>
          <cell r="D1068" t="str">
            <v xml:space="preserve">Кран  </v>
          </cell>
          <cell r="E1068" t="str">
            <v xml:space="preserve"> шаровой, титановый, проходной, тип присоединения фланцевое, без присоединительных фланцев, условное давление 4 Мпа, ГОСТ 9702-87 </v>
          </cell>
          <cell r="F1068" t="str">
            <v xml:space="preserve">Кран шаровый проходной ДУ80 РУ40 КШПП3.00.00.000-15 </v>
          </cell>
          <cell r="G1068" t="str">
            <v>ОТП</v>
          </cell>
          <cell r="H1068">
            <v>0</v>
          </cell>
          <cell r="I1068">
            <v>430000000</v>
          </cell>
          <cell r="J1068" t="str">
            <v>Кызылординская обл. г. Кызылорда, пгт. Тасбугет, ул. Амангельды 100</v>
          </cell>
          <cell r="K1068" t="str">
            <v>Апрель, май</v>
          </cell>
          <cell r="L1068" t="str">
            <v>Кызылординская обл., м/р "Акшабулак", склад "КГМ"</v>
          </cell>
          <cell r="M1068" t="str">
            <v>DDP</v>
          </cell>
          <cell r="N1068" t="str">
            <v>В течение 150 дней</v>
          </cell>
          <cell r="O1068" t="str">
            <v>авансовый платеж-0%, оставшаяся часть в течении 30 рабочих дней с момента подписания акта приема-передачи поставленных товаров</v>
          </cell>
          <cell r="P1068" t="str">
            <v>796</v>
          </cell>
          <cell r="Q1068" t="str">
            <v>штука</v>
          </cell>
          <cell r="R1068">
            <v>2</v>
          </cell>
          <cell r="S1068">
            <v>940000</v>
          </cell>
          <cell r="T1068">
            <v>1880000</v>
          </cell>
          <cell r="U1068">
            <v>2105600</v>
          </cell>
          <cell r="W1068">
            <v>2017</v>
          </cell>
          <cell r="X1068" t="str">
            <v>14;</v>
          </cell>
        </row>
        <row r="1069">
          <cell r="A1069" t="str">
            <v>689 Т</v>
          </cell>
          <cell r="B1069" t="str">
            <v>ТОО СП "КазГерМунай"</v>
          </cell>
          <cell r="C1069" t="str">
            <v>27.32.13.500.001.03.0796.000000000000</v>
          </cell>
          <cell r="D1069" t="str">
            <v xml:space="preserve"> Кабель</v>
          </cell>
          <cell r="E1069" t="str">
            <v xml:space="preserve"> разъем VGA, длина 15 мм</v>
          </cell>
          <cell r="F1069" t="str">
            <v>Провод с разъемами для подключения коммуникатора Hart 475 к полевому оборудованиюПроизводитель Emerson, модель Lead Set with connectors 00375-0004-0001Производитель Emerson, модель Lead Set with connectors 00375-0004-0001</v>
          </cell>
          <cell r="G1069" t="str">
            <v>ОТП</v>
          </cell>
          <cell r="H1069">
            <v>0</v>
          </cell>
          <cell r="I1069">
            <v>430000000</v>
          </cell>
          <cell r="J1069" t="str">
            <v>Кызылординская обл. г. Кызылорда, пгт. Тасбугет, ул. Амангельды 100</v>
          </cell>
          <cell r="K1069" t="str">
            <v>Ноябрь, декабрь 2016</v>
          </cell>
          <cell r="L1069" t="str">
            <v>Кызылординская обл., м/р "Акшабулак", склад "КГМ"</v>
          </cell>
          <cell r="M1069" t="str">
            <v>DDP</v>
          </cell>
          <cell r="N1069" t="str">
            <v>В течение 90 дней</v>
          </cell>
          <cell r="O1069" t="str">
            <v>авансовый платеж-0%, оставшаяся часть в течении 30 рабочих дней с момента подписания акта приема-передачи поставленных товаров</v>
          </cell>
          <cell r="P1069" t="str">
            <v>796</v>
          </cell>
          <cell r="Q1069" t="str">
            <v>штука</v>
          </cell>
          <cell r="R1069">
            <v>2</v>
          </cell>
          <cell r="S1069">
            <v>15000</v>
          </cell>
          <cell r="T1069">
            <v>0</v>
          </cell>
          <cell r="U1069">
            <v>0</v>
          </cell>
          <cell r="W1069">
            <v>2017</v>
          </cell>
        </row>
        <row r="1070">
          <cell r="A1070" t="str">
            <v>689-1 Т</v>
          </cell>
          <cell r="B1070" t="str">
            <v>ТОО СП "КазГерМунай"</v>
          </cell>
          <cell r="C1070" t="str">
            <v>27.32.13.500.001.03.0796.000000000000</v>
          </cell>
          <cell r="D1070" t="str">
            <v xml:space="preserve"> Кабель</v>
          </cell>
          <cell r="E1070" t="str">
            <v xml:space="preserve"> разъем VGA, длина 15 мм</v>
          </cell>
          <cell r="F1070" t="str">
            <v>Провод с разъемами для подключения коммуникатора Hart 475 к полевому оборудованиюПроизводитель Emerson, модель Lead Set with connectors 00375-0004-0001Производитель Emerson, модель Lead Set with connectors 00375-0004-0001</v>
          </cell>
          <cell r="G1070" t="str">
            <v>ОТП</v>
          </cell>
          <cell r="H1070">
            <v>0</v>
          </cell>
          <cell r="I1070">
            <v>430000000</v>
          </cell>
          <cell r="J1070" t="str">
            <v>Кызылординская обл. г. Кызылорда, пгт. Тасбугет, ул. Амангельды 100</v>
          </cell>
          <cell r="K1070" t="str">
            <v>Май, июнь</v>
          </cell>
          <cell r="L1070" t="str">
            <v>Кызылординская обл., м/р "Акшабулак", склад "КГМ"</v>
          </cell>
          <cell r="M1070" t="str">
            <v>DDP</v>
          </cell>
          <cell r="N1070" t="str">
            <v>В течение 90 дней</v>
          </cell>
          <cell r="O1070" t="str">
            <v>авансовый платеж-0%, оставшаяся часть в течении 30 рабочих дней с момента подписания акта приема-передачи поставленных товаров</v>
          </cell>
          <cell r="P1070" t="str">
            <v>796</v>
          </cell>
          <cell r="Q1070" t="str">
            <v>штука</v>
          </cell>
          <cell r="R1070">
            <v>2</v>
          </cell>
          <cell r="S1070">
            <v>15000</v>
          </cell>
          <cell r="T1070">
            <v>0</v>
          </cell>
          <cell r="U1070">
            <v>0</v>
          </cell>
          <cell r="W1070">
            <v>2017</v>
          </cell>
          <cell r="X1070" t="str">
            <v>11;</v>
          </cell>
        </row>
        <row r="1071">
          <cell r="A1071" t="str">
            <v>689-2 Т</v>
          </cell>
          <cell r="B1071" t="str">
            <v>ТОО СП "КазГерМунай"</v>
          </cell>
          <cell r="C1071" t="str">
            <v>27.32.13.500.001.03.0796.000000000000</v>
          </cell>
          <cell r="D1071" t="str">
            <v xml:space="preserve"> Кабель</v>
          </cell>
          <cell r="E1071" t="str">
            <v xml:space="preserve"> разъем VGA, длина 15 мм</v>
          </cell>
          <cell r="F1071" t="str">
            <v>Провод с разъемами для подключения коммуникатора Hart 475 к полевому оборудованиюПроизводитель Emerson, модель Lead Set with connectors 00375-0004-0001Производитель Emerson, модель Lead Set with connectors 00375-0004-0001</v>
          </cell>
          <cell r="G1071" t="str">
            <v>ОТП</v>
          </cell>
          <cell r="H1071">
            <v>0</v>
          </cell>
          <cell r="I1071">
            <v>430000000</v>
          </cell>
          <cell r="J1071" t="str">
            <v>Кызылординская обл. г. Кызылорда, пгт. Тасбугет, ул. Амангельды 100</v>
          </cell>
          <cell r="K1071" t="str">
            <v>август, сентябрь</v>
          </cell>
          <cell r="L1071" t="str">
            <v>Кызылординская обл., м/р "Акшабулак", склад "КГМ"</v>
          </cell>
          <cell r="M1071" t="str">
            <v>DDP</v>
          </cell>
          <cell r="N1071" t="str">
            <v>В течение 90 дней</v>
          </cell>
          <cell r="O1071" t="str">
            <v>авансовый платеж-0%, оставшаяся часть в течении 30 рабочих дней с момента подписания акта приема-передачи поставленных товаров</v>
          </cell>
          <cell r="P1071" t="str">
            <v>796</v>
          </cell>
          <cell r="Q1071" t="str">
            <v>штука</v>
          </cell>
          <cell r="R1071">
            <v>2</v>
          </cell>
          <cell r="S1071">
            <v>15000</v>
          </cell>
          <cell r="T1071">
            <v>30000</v>
          </cell>
          <cell r="U1071">
            <v>33600</v>
          </cell>
          <cell r="W1071">
            <v>2017</v>
          </cell>
          <cell r="X1071" t="str">
            <v>11;</v>
          </cell>
        </row>
        <row r="1072">
          <cell r="A1072" t="str">
            <v>690 Т</v>
          </cell>
          <cell r="B1072" t="str">
            <v>ТОО СП "КазГерМунай"</v>
          </cell>
          <cell r="C1072" t="str">
            <v>26.30.23.900.034.00.0796.000000000000</v>
          </cell>
          <cell r="D1072" t="str">
            <v>HART-модем</v>
          </cell>
          <cell r="E1072" t="str">
            <v>1200 или 2200 Гц</v>
          </cell>
          <cell r="F1072" t="str">
            <v>Hart модем c USB интерфейсом.USB Interfasce for HART. Siemens 7MF4997-1DВUSB Interfasce for HART. Siemens 7MF4997-1DВ</v>
          </cell>
          <cell r="G1072" t="str">
            <v>ОТП</v>
          </cell>
          <cell r="H1072">
            <v>0</v>
          </cell>
          <cell r="I1072">
            <v>430000000</v>
          </cell>
          <cell r="J1072" t="str">
            <v>Кызылординская обл. г. Кызылорда, пгт. Тасбугет, ул. Амангельды 100</v>
          </cell>
          <cell r="K1072" t="str">
            <v>Ноябрь, декабрь 2016</v>
          </cell>
          <cell r="L1072" t="str">
            <v>Кызылординская обл., м/р "Акшабулак", склад "КГМ"</v>
          </cell>
          <cell r="M1072" t="str">
            <v>DDP</v>
          </cell>
          <cell r="N1072" t="str">
            <v>В течение 90 дней</v>
          </cell>
          <cell r="O1072" t="str">
            <v>авансовый платеж-0%, оставшаяся часть в течении 30 рабочих дней с момента подписания акта приема-передачи поставленных товаров</v>
          </cell>
          <cell r="P1072" t="str">
            <v>796</v>
          </cell>
          <cell r="Q1072" t="str">
            <v>штука</v>
          </cell>
          <cell r="R1072">
            <v>2</v>
          </cell>
          <cell r="S1072">
            <v>120000</v>
          </cell>
          <cell r="T1072">
            <v>0</v>
          </cell>
          <cell r="U1072">
            <v>0</v>
          </cell>
          <cell r="W1072">
            <v>2017</v>
          </cell>
        </row>
        <row r="1073">
          <cell r="A1073" t="str">
            <v>690-1 Т</v>
          </cell>
          <cell r="B1073" t="str">
            <v>ТОО СП "КазГерМунай"</v>
          </cell>
          <cell r="C1073" t="str">
            <v>26.30.23.900.034.00.0796.000000000000</v>
          </cell>
          <cell r="D1073" t="str">
            <v>HART-модем</v>
          </cell>
          <cell r="E1073" t="str">
            <v>1200 или 2200 Гц</v>
          </cell>
          <cell r="F1073" t="str">
            <v>Hart модем c USB интерфейсом.USB Interfasce for HART. Siemens 7MF4997-1DВUSB Interfasce for HART. Siemens 7MF4997-1DВ</v>
          </cell>
          <cell r="G1073" t="str">
            <v>ОТП</v>
          </cell>
          <cell r="H1073">
            <v>0</v>
          </cell>
          <cell r="I1073">
            <v>430000000</v>
          </cell>
          <cell r="J1073" t="str">
            <v>Кызылординская обл. г. Кызылорда, пгт. Тасбугет, ул. Амангельды 100</v>
          </cell>
          <cell r="K1073" t="str">
            <v>Май, июнь</v>
          </cell>
          <cell r="L1073" t="str">
            <v>Кызылординская обл., м/р "Акшабулак", склад "КГМ"</v>
          </cell>
          <cell r="M1073" t="str">
            <v>DDP</v>
          </cell>
          <cell r="N1073" t="str">
            <v>В течение 90 дней</v>
          </cell>
          <cell r="O1073" t="str">
            <v>авансовый платеж-0%, оставшаяся часть в течении 30 рабочих дней с момента подписания акта приема-передачи поставленных товаров</v>
          </cell>
          <cell r="P1073" t="str">
            <v>796</v>
          </cell>
          <cell r="Q1073" t="str">
            <v>штука</v>
          </cell>
          <cell r="R1073">
            <v>2</v>
          </cell>
          <cell r="S1073">
            <v>120000</v>
          </cell>
          <cell r="T1073">
            <v>0</v>
          </cell>
          <cell r="U1073">
            <v>0</v>
          </cell>
          <cell r="W1073">
            <v>2017</v>
          </cell>
          <cell r="X1073" t="str">
            <v>11;</v>
          </cell>
        </row>
        <row r="1074">
          <cell r="A1074" t="str">
            <v>690-2 Т</v>
          </cell>
          <cell r="B1074" t="str">
            <v>ТОО СП "КазГерМунай"</v>
          </cell>
          <cell r="C1074" t="str">
            <v>26.30.23.900.034.00.0796.000000000000</v>
          </cell>
          <cell r="D1074" t="str">
            <v>HART-модем</v>
          </cell>
          <cell r="E1074" t="str">
            <v>1200 или 2200 Гц</v>
          </cell>
          <cell r="F1074" t="str">
            <v>Hart модем c USB интерфейсом.USB Interfasce for HART. Siemens 7MF4997-1DВUSB Interfasce for HART. Siemens 7MF4997-1DВ</v>
          </cell>
          <cell r="G1074" t="str">
            <v>ОТП</v>
          </cell>
          <cell r="H1074">
            <v>0</v>
          </cell>
          <cell r="I1074">
            <v>430000000</v>
          </cell>
          <cell r="J1074" t="str">
            <v>Кызылординская обл. г. Кызылорда, пгт. Тасбугет, ул. Амангельды 100</v>
          </cell>
          <cell r="K1074" t="str">
            <v>август, сентябрь</v>
          </cell>
          <cell r="L1074" t="str">
            <v>Кызылординская обл., м/р "Акшабулак", склад "КГМ"</v>
          </cell>
          <cell r="M1074" t="str">
            <v>DDP</v>
          </cell>
          <cell r="N1074" t="str">
            <v>В течение 90 дней</v>
          </cell>
          <cell r="O1074" t="str">
            <v>авансовый платеж-0%, оставшаяся часть в течении 30 рабочих дней с момента подписания акта приема-передачи поставленных товаров</v>
          </cell>
          <cell r="P1074" t="str">
            <v>796</v>
          </cell>
          <cell r="Q1074" t="str">
            <v>штука</v>
          </cell>
          <cell r="R1074">
            <v>2</v>
          </cell>
          <cell r="S1074">
            <v>120000</v>
          </cell>
          <cell r="T1074">
            <v>240000</v>
          </cell>
          <cell r="U1074">
            <v>268800</v>
          </cell>
          <cell r="W1074">
            <v>2017</v>
          </cell>
          <cell r="X1074" t="str">
            <v>11;</v>
          </cell>
        </row>
        <row r="1075">
          <cell r="A1075" t="str">
            <v>691 Т</v>
          </cell>
          <cell r="B1075" t="str">
            <v>ТОО СП "КазГерМунай"</v>
          </cell>
          <cell r="C1075" t="str">
            <v xml:space="preserve">25.73.30.650.003.01.0796.000000000000 </v>
          </cell>
          <cell r="D1075" t="str">
            <v>Инструмент</v>
          </cell>
          <cell r="E1075" t="str">
            <v>сенсорный, для устройства сигнализации, централизации и блокировки</v>
          </cell>
          <cell r="F1075" t="str">
            <v xml:space="preserve">Сенсор для газоанализатора Honeywell Sensepoint XCDСенсор Model SPXCDXSFXSS для газоанализатора Honeywell Sensepoint XCD. Сенсор Model SPXCDXSFXSS для газоанализатора Honeywell Sensepoint XCD. </v>
          </cell>
          <cell r="G1075" t="str">
            <v>ОТП</v>
          </cell>
          <cell r="H1075">
            <v>0</v>
          </cell>
          <cell r="I1075">
            <v>430000000</v>
          </cell>
          <cell r="J1075" t="str">
            <v>Кызылординская обл. г. Кызылорда, пгт. Тасбугет, ул. Амангельды 100</v>
          </cell>
          <cell r="K1075" t="str">
            <v>Ноябрь, декабрь 2016</v>
          </cell>
          <cell r="L1075" t="str">
            <v>Кызылординская обл., м/р "Акшабулак", склад "КГМ"</v>
          </cell>
          <cell r="M1075" t="str">
            <v>DDP</v>
          </cell>
          <cell r="N1075" t="str">
            <v>В течение 90 дней</v>
          </cell>
          <cell r="O1075" t="str">
            <v>авансовый платеж-0%, оставшаяся часть в течении 30 рабочих дней с момента подписания акта приема-передачи поставленных товаров</v>
          </cell>
          <cell r="P1075" t="str">
            <v>796</v>
          </cell>
          <cell r="Q1075" t="str">
            <v>штука</v>
          </cell>
          <cell r="R1075">
            <v>3</v>
          </cell>
          <cell r="S1075">
            <v>325000</v>
          </cell>
          <cell r="T1075">
            <v>0</v>
          </cell>
          <cell r="U1075">
            <v>0</v>
          </cell>
          <cell r="W1075">
            <v>2017</v>
          </cell>
        </row>
        <row r="1076">
          <cell r="A1076" t="str">
            <v>691-1 Т</v>
          </cell>
          <cell r="B1076" t="str">
            <v>ТОО СП "КазГерМунай"</v>
          </cell>
          <cell r="C1076" t="str">
            <v xml:space="preserve">25.73.30.650.003.01.0796.000000000000 </v>
          </cell>
          <cell r="D1076" t="str">
            <v>Инструмент</v>
          </cell>
          <cell r="E1076" t="str">
            <v>сенсорный, для устройства сигнализации, централизации и блокировки</v>
          </cell>
          <cell r="F1076" t="str">
            <v xml:space="preserve">Сенсор для газоанализатора Honeywell Sensepoint XCDСенсор Model SPXCDXSFXSS для газоанализатора Honeywell Sensepoint XCD. Сенсор Model SPXCDXSFXSS для газоанализатора Honeywell Sensepoint XCD. </v>
          </cell>
          <cell r="G1076" t="str">
            <v>ОТП</v>
          </cell>
          <cell r="H1076">
            <v>0</v>
          </cell>
          <cell r="I1076">
            <v>430000000</v>
          </cell>
          <cell r="J1076" t="str">
            <v>Кызылординская обл. г. Кызылорда, пгт. Тасбугет, ул. Амангельды 100</v>
          </cell>
          <cell r="K1076" t="str">
            <v>Май, июнь</v>
          </cell>
          <cell r="L1076" t="str">
            <v>Кызылординская обл., м/р "Акшабулак", склад "КГМ"</v>
          </cell>
          <cell r="M1076" t="str">
            <v>DDP</v>
          </cell>
          <cell r="N1076" t="str">
            <v>В течение 90 дней</v>
          </cell>
          <cell r="O1076" t="str">
            <v>авансовый платеж-0%, оставшаяся часть в течении 30 рабочих дней с момента подписания акта приема-передачи поставленных товаров</v>
          </cell>
          <cell r="P1076" t="str">
            <v>796</v>
          </cell>
          <cell r="Q1076" t="str">
            <v>штука</v>
          </cell>
          <cell r="R1076">
            <v>3</v>
          </cell>
          <cell r="S1076">
            <v>325000</v>
          </cell>
          <cell r="T1076">
            <v>975000</v>
          </cell>
          <cell r="U1076">
            <v>1092000</v>
          </cell>
          <cell r="W1076">
            <v>2017</v>
          </cell>
          <cell r="X1076" t="str">
            <v>11;</v>
          </cell>
        </row>
        <row r="1077">
          <cell r="A1077" t="str">
            <v>692 Т</v>
          </cell>
          <cell r="B1077" t="str">
            <v>ТОО СП "КазГерМунай"</v>
          </cell>
          <cell r="C1077" t="str">
            <v>28.13.31.000.076.09.0796.000000000000</v>
          </cell>
          <cell r="D1077" t="str">
            <v>клапан</v>
          </cell>
          <cell r="E1077" t="str">
            <v>для трехплунжерного насоса, в сборе</v>
          </cell>
          <cell r="F1077" t="str">
            <v xml:space="preserve">Соленоидный клапан для системы ATS насосов AEXD22060B-G24/L12 </v>
          </cell>
          <cell r="G1077" t="str">
            <v>ОТП</v>
          </cell>
          <cell r="H1077">
            <v>0</v>
          </cell>
          <cell r="I1077">
            <v>430000000</v>
          </cell>
          <cell r="J1077" t="str">
            <v>Кызылординская обл. г. Кызылорда, пгт. Тасбугет, ул. Амангельды 100</v>
          </cell>
          <cell r="K1077" t="str">
            <v>Ноябрь, декабрь 2016</v>
          </cell>
          <cell r="L1077" t="str">
            <v>Кызылординская обл., м/р "Акшабулак", склад "КГМ"</v>
          </cell>
          <cell r="M1077" t="str">
            <v>DDP</v>
          </cell>
          <cell r="N1077" t="str">
            <v>В течение 90 дней</v>
          </cell>
          <cell r="O1077" t="str">
            <v>авансовый платеж-0%, оставшаяся часть в течении 30 рабочих дней с момента подписания акта приема-передачи поставленных товаров</v>
          </cell>
          <cell r="P1077" t="str">
            <v>796</v>
          </cell>
          <cell r="Q1077" t="str">
            <v>штука</v>
          </cell>
          <cell r="R1077">
            <v>1</v>
          </cell>
          <cell r="S1077">
            <v>862000</v>
          </cell>
          <cell r="T1077">
            <v>0</v>
          </cell>
          <cell r="U1077">
            <v>0</v>
          </cell>
          <cell r="W1077">
            <v>2017</v>
          </cell>
        </row>
        <row r="1078">
          <cell r="A1078" t="str">
            <v>692-1 Т</v>
          </cell>
          <cell r="B1078" t="str">
            <v>ТОО СП "КазГерМунай"</v>
          </cell>
          <cell r="C1078" t="str">
            <v>28.13.31.000.076.09.0796.000000000000</v>
          </cell>
          <cell r="D1078" t="str">
            <v>клапан</v>
          </cell>
          <cell r="E1078" t="str">
            <v>для трехплунжерного насоса, в сборе</v>
          </cell>
          <cell r="F1078" t="str">
            <v xml:space="preserve">Соленоидный клапан для системы ATS насосов AEXD22060B-G24/L12 </v>
          </cell>
          <cell r="G1078" t="str">
            <v>ОТП</v>
          </cell>
          <cell r="H1078">
            <v>0</v>
          </cell>
          <cell r="I1078">
            <v>430000000</v>
          </cell>
          <cell r="J1078" t="str">
            <v>Кызылординская обл. г. Кызылорда, пгт. Тасбугет, ул. Амангельды 100</v>
          </cell>
          <cell r="K1078" t="str">
            <v>Апрель, май</v>
          </cell>
          <cell r="L1078" t="str">
            <v>Кызылординская обл., м/р "Акшабулак", склад "КГМ"</v>
          </cell>
          <cell r="M1078" t="str">
            <v>DDP</v>
          </cell>
          <cell r="N1078" t="str">
            <v>В течение 90 дней</v>
          </cell>
          <cell r="O1078" t="str">
            <v>авансовый платеж-0%, оставшаяся часть в течении 30 рабочих дней с момента подписания акта приема-передачи поставленных товаров</v>
          </cell>
          <cell r="P1078" t="str">
            <v>796</v>
          </cell>
          <cell r="Q1078" t="str">
            <v>штука</v>
          </cell>
          <cell r="R1078">
            <v>1</v>
          </cell>
          <cell r="S1078">
            <v>862000</v>
          </cell>
          <cell r="T1078">
            <v>0</v>
          </cell>
          <cell r="U1078">
            <v>0</v>
          </cell>
          <cell r="W1078">
            <v>2017</v>
          </cell>
          <cell r="X1078" t="str">
            <v>11;</v>
          </cell>
        </row>
        <row r="1079">
          <cell r="A1079" t="str">
            <v>692-2 Т</v>
          </cell>
          <cell r="B1079" t="str">
            <v>ТОО СП "КазГерМунай"</v>
          </cell>
          <cell r="C1079" t="str">
            <v>28.13.31.000.076.09.0796.000000000000</v>
          </cell>
          <cell r="D1079" t="str">
            <v>клапан</v>
          </cell>
          <cell r="E1079" t="str">
            <v>для трехплунжерного насоса, в сборе</v>
          </cell>
          <cell r="F1079" t="str">
            <v xml:space="preserve">Соленоидный клапан для системы ATS насосов AEXD22060B-G24/L12 </v>
          </cell>
          <cell r="G1079" t="str">
            <v>ОТП</v>
          </cell>
          <cell r="H1079">
            <v>0</v>
          </cell>
          <cell r="I1079">
            <v>430000000</v>
          </cell>
          <cell r="J1079" t="str">
            <v>Кызылординская обл. г. Кызылорда, пгт. Тасбугет, ул. Амангельды 100</v>
          </cell>
          <cell r="K1079" t="str">
            <v>Апрель, май</v>
          </cell>
          <cell r="L1079" t="str">
            <v>Кызылординская обл., м/р "Акшабулак", склад "КГМ"</v>
          </cell>
          <cell r="M1079" t="str">
            <v>DDP</v>
          </cell>
          <cell r="N1079" t="str">
            <v>В течение 150 дней</v>
          </cell>
          <cell r="O1079" t="str">
            <v>авансовый платеж-0%, оставшаяся часть в течении 30 рабочих дней с момента подписания акта приема-передачи поставленных товаров</v>
          </cell>
          <cell r="P1079" t="str">
            <v>796</v>
          </cell>
          <cell r="Q1079" t="str">
            <v>штука</v>
          </cell>
          <cell r="R1079">
            <v>1</v>
          </cell>
          <cell r="S1079">
            <v>862000</v>
          </cell>
          <cell r="T1079">
            <v>862000</v>
          </cell>
          <cell r="U1079">
            <v>965440.00000000012</v>
          </cell>
          <cell r="W1079">
            <v>2017</v>
          </cell>
          <cell r="X1079" t="str">
            <v>14;</v>
          </cell>
        </row>
        <row r="1080">
          <cell r="A1080" t="str">
            <v>693 Т</v>
          </cell>
          <cell r="B1080" t="str">
            <v>ТОО СП "КазГерМунай"</v>
          </cell>
          <cell r="C1080" t="str">
            <v>28.13.31.000.076.09.0796.000000000000</v>
          </cell>
          <cell r="D1080" t="str">
            <v>клапан</v>
          </cell>
          <cell r="E1080" t="str">
            <v>для трехплунжерного насоса, в сборе</v>
          </cell>
          <cell r="F1080" t="str">
            <v xml:space="preserve">Соленоидный клапан для системы ATS насосов AEXD22061A-G24/L12 </v>
          </cell>
          <cell r="G1080" t="str">
            <v>ОТП</v>
          </cell>
          <cell r="H1080">
            <v>0</v>
          </cell>
          <cell r="I1080">
            <v>430000000</v>
          </cell>
          <cell r="J1080" t="str">
            <v>Кызылординская обл. г. Кызылорда, пгт. Тасбугет, ул. Амангельды 100</v>
          </cell>
          <cell r="K1080" t="str">
            <v>Ноябрь, декабрь 2016</v>
          </cell>
          <cell r="L1080" t="str">
            <v>Кызылординская обл., м/р "Акшабулак", склад "КГМ"</v>
          </cell>
          <cell r="M1080" t="str">
            <v>DDP</v>
          </cell>
          <cell r="N1080" t="str">
            <v>В течение 90 дней</v>
          </cell>
          <cell r="O1080" t="str">
            <v>авансовый платеж-0%, оставшаяся часть в течении 30 рабочих дней с момента подписания акта приема-передачи поставленных товаров</v>
          </cell>
          <cell r="P1080" t="str">
            <v>796</v>
          </cell>
          <cell r="Q1080" t="str">
            <v>штука</v>
          </cell>
          <cell r="R1080">
            <v>1</v>
          </cell>
          <cell r="S1080">
            <v>862000</v>
          </cell>
          <cell r="T1080">
            <v>0</v>
          </cell>
          <cell r="U1080">
            <v>0</v>
          </cell>
          <cell r="W1080">
            <v>2017</v>
          </cell>
        </row>
        <row r="1081">
          <cell r="A1081" t="str">
            <v>693-1 Т</v>
          </cell>
          <cell r="B1081" t="str">
            <v>ТОО СП "КазГерМунай"</v>
          </cell>
          <cell r="C1081" t="str">
            <v>28.13.31.000.076.09.0796.000000000000</v>
          </cell>
          <cell r="D1081" t="str">
            <v>клапан</v>
          </cell>
          <cell r="E1081" t="str">
            <v>для трехплунжерного насоса, в сборе</v>
          </cell>
          <cell r="F1081" t="str">
            <v xml:space="preserve">Соленоидный клапан для системы ATS насосов AEXD22061A-G24/L12 </v>
          </cell>
          <cell r="G1081" t="str">
            <v>ОТП</v>
          </cell>
          <cell r="H1081">
            <v>0</v>
          </cell>
          <cell r="I1081">
            <v>430000000</v>
          </cell>
          <cell r="J1081" t="str">
            <v>Кызылординская обл. г. Кызылорда, пгт. Тасбугет, ул. Амангельды 100</v>
          </cell>
          <cell r="K1081" t="str">
            <v>Апрель, май</v>
          </cell>
          <cell r="L1081" t="str">
            <v>Кызылординская обл., м/р "Акшабулак", склад "КГМ"</v>
          </cell>
          <cell r="M1081" t="str">
            <v>DDP</v>
          </cell>
          <cell r="N1081" t="str">
            <v>В течение 90 дней</v>
          </cell>
          <cell r="O1081" t="str">
            <v>авансовый платеж-0%, оставшаяся часть в течении 30 рабочих дней с момента подписания акта приема-передачи поставленных товаров</v>
          </cell>
          <cell r="P1081" t="str">
            <v>796</v>
          </cell>
          <cell r="Q1081" t="str">
            <v>штука</v>
          </cell>
          <cell r="R1081">
            <v>1</v>
          </cell>
          <cell r="S1081">
            <v>862000</v>
          </cell>
          <cell r="T1081">
            <v>0</v>
          </cell>
          <cell r="U1081">
            <v>0</v>
          </cell>
          <cell r="W1081">
            <v>2017</v>
          </cell>
          <cell r="X1081" t="str">
            <v>11;</v>
          </cell>
        </row>
        <row r="1082">
          <cell r="A1082" t="str">
            <v>693-2 Т</v>
          </cell>
          <cell r="B1082" t="str">
            <v>ТОО СП "КазГерМунай"</v>
          </cell>
          <cell r="C1082" t="str">
            <v>28.13.31.000.076.09.0796.000000000000</v>
          </cell>
          <cell r="D1082" t="str">
            <v>клапан</v>
          </cell>
          <cell r="E1082" t="str">
            <v>для трехплунжерного насоса, в сборе</v>
          </cell>
          <cell r="F1082" t="str">
            <v xml:space="preserve">Соленоидный клапан для системы ATS насосов AEXD22061A-G24/L12 </v>
          </cell>
          <cell r="G1082" t="str">
            <v>ОТП</v>
          </cell>
          <cell r="H1082">
            <v>0</v>
          </cell>
          <cell r="I1082">
            <v>430000000</v>
          </cell>
          <cell r="J1082" t="str">
            <v>Кызылординская обл. г. Кызылорда, пгт. Тасбугет, ул. Амангельды 100</v>
          </cell>
          <cell r="K1082" t="str">
            <v>Апрель, май</v>
          </cell>
          <cell r="L1082" t="str">
            <v>Кызылординская обл., м/р "Акшабулак", склад "КГМ"</v>
          </cell>
          <cell r="M1082" t="str">
            <v>DDP</v>
          </cell>
          <cell r="N1082" t="str">
            <v>В течение 150 дней</v>
          </cell>
          <cell r="O1082" t="str">
            <v>авансовый платеж-0%, оставшаяся часть в течении 30 рабочих дней с момента подписания акта приема-передачи поставленных товаров</v>
          </cell>
          <cell r="P1082" t="str">
            <v>796</v>
          </cell>
          <cell r="Q1082" t="str">
            <v>штука</v>
          </cell>
          <cell r="R1082">
            <v>1</v>
          </cell>
          <cell r="S1082">
            <v>862000</v>
          </cell>
          <cell r="T1082">
            <v>862000</v>
          </cell>
          <cell r="U1082">
            <v>965440.00000000012</v>
          </cell>
          <cell r="W1082">
            <v>2017</v>
          </cell>
          <cell r="X1082" t="str">
            <v>14;</v>
          </cell>
        </row>
        <row r="1083">
          <cell r="A1083" t="str">
            <v>694 Т</v>
          </cell>
          <cell r="B1083" t="str">
            <v>ТОО СП "КазГерМунай"</v>
          </cell>
          <cell r="C1083" t="str">
            <v>28.13.31.000.076.09.0796.000000000000</v>
          </cell>
          <cell r="D1083" t="str">
            <v>клапан</v>
          </cell>
          <cell r="E1083" t="str">
            <v>для трехплунжерного насоса, в сборе</v>
          </cell>
          <cell r="F1083" t="str">
            <v xml:space="preserve">Соленоидный клапан для системы ATS насосов Борнеман AEXD32060B-G24/L12 производитель WANDFLUH </v>
          </cell>
          <cell r="G1083" t="str">
            <v>ОТП</v>
          </cell>
          <cell r="H1083">
            <v>0</v>
          </cell>
          <cell r="I1083">
            <v>430000000</v>
          </cell>
          <cell r="J1083" t="str">
            <v>Кызылординская обл. г. Кызылорда, пгт. Тасбугет, ул. Амангельды 100</v>
          </cell>
          <cell r="K1083" t="str">
            <v>Ноябрь, декабрь 2016</v>
          </cell>
          <cell r="L1083" t="str">
            <v>Кызылординская обл., м/р "Акшабулак", склад "КГМ"</v>
          </cell>
          <cell r="M1083" t="str">
            <v>DDP</v>
          </cell>
          <cell r="N1083" t="str">
            <v>В течение 90 дней</v>
          </cell>
          <cell r="O1083" t="str">
            <v>авансовый платеж-0%, оставшаяся часть в течении 30 рабочих дней с момента подписания акта приема-передачи поставленных товаров</v>
          </cell>
          <cell r="P1083" t="str">
            <v>796</v>
          </cell>
          <cell r="Q1083" t="str">
            <v>штука</v>
          </cell>
          <cell r="R1083">
            <v>1</v>
          </cell>
          <cell r="S1083">
            <v>862000</v>
          </cell>
          <cell r="T1083">
            <v>0</v>
          </cell>
          <cell r="U1083">
            <v>0</v>
          </cell>
          <cell r="W1083">
            <v>2017</v>
          </cell>
        </row>
        <row r="1084">
          <cell r="A1084" t="str">
            <v>694-1 Т</v>
          </cell>
          <cell r="B1084" t="str">
            <v>ТОО СП "КазГерМунай"</v>
          </cell>
          <cell r="C1084" t="str">
            <v>28.13.31.000.076.09.0796.000000000000</v>
          </cell>
          <cell r="D1084" t="str">
            <v>клапан</v>
          </cell>
          <cell r="E1084" t="str">
            <v>для трехплунжерного насоса, в сборе</v>
          </cell>
          <cell r="F1084" t="str">
            <v xml:space="preserve">Соленоидный клапан для системы ATS насосов Борнеман AEXD32060B-G24/L12 производитель WANDFLUH </v>
          </cell>
          <cell r="G1084" t="str">
            <v>ОТП</v>
          </cell>
          <cell r="H1084">
            <v>0</v>
          </cell>
          <cell r="I1084">
            <v>430000000</v>
          </cell>
          <cell r="J1084" t="str">
            <v>Кызылординская обл. г. Кызылорда, пгт. Тасбугет, ул. Амангельды 100</v>
          </cell>
          <cell r="K1084" t="str">
            <v>Апрель, май</v>
          </cell>
          <cell r="L1084" t="str">
            <v>Кызылординская обл., м/р "Акшабулак", склад "КГМ"</v>
          </cell>
          <cell r="M1084" t="str">
            <v>DDP</v>
          </cell>
          <cell r="N1084" t="str">
            <v>В течение 90 дней</v>
          </cell>
          <cell r="O1084" t="str">
            <v>авансовый платеж-0%, оставшаяся часть в течении 30 рабочих дней с момента подписания акта приема-передачи поставленных товаров</v>
          </cell>
          <cell r="P1084" t="str">
            <v>796</v>
          </cell>
          <cell r="Q1084" t="str">
            <v>штука</v>
          </cell>
          <cell r="R1084">
            <v>1</v>
          </cell>
          <cell r="S1084">
            <v>862000</v>
          </cell>
          <cell r="T1084">
            <v>0</v>
          </cell>
          <cell r="U1084">
            <v>0</v>
          </cell>
          <cell r="W1084">
            <v>2017</v>
          </cell>
          <cell r="X1084" t="str">
            <v>11;</v>
          </cell>
        </row>
        <row r="1085">
          <cell r="A1085" t="str">
            <v>694-2 Т</v>
          </cell>
          <cell r="B1085" t="str">
            <v>ТОО СП "КазГерМунай"</v>
          </cell>
          <cell r="C1085" t="str">
            <v>28.13.31.000.076.09.0796.000000000000</v>
          </cell>
          <cell r="D1085" t="str">
            <v>клапан</v>
          </cell>
          <cell r="E1085" t="str">
            <v>для трехплунжерного насоса, в сборе</v>
          </cell>
          <cell r="F1085" t="str">
            <v xml:space="preserve">Соленоидный клапан для системы ATS насосов Борнеман AEXD32060B-G24/L12 производитель WANDFLUH </v>
          </cell>
          <cell r="G1085" t="str">
            <v>ОТП</v>
          </cell>
          <cell r="H1085">
            <v>0</v>
          </cell>
          <cell r="I1085">
            <v>430000000</v>
          </cell>
          <cell r="J1085" t="str">
            <v>Кызылординская обл. г. Кызылорда, пгт. Тасбугет, ул. Амангельды 100</v>
          </cell>
          <cell r="K1085" t="str">
            <v>Апрель, май</v>
          </cell>
          <cell r="L1085" t="str">
            <v>Кызылординская обл., м/р "Акшабулак", склад "КГМ"</v>
          </cell>
          <cell r="M1085" t="str">
            <v>DDP</v>
          </cell>
          <cell r="N1085" t="str">
            <v>В течение 150 дней</v>
          </cell>
          <cell r="O1085" t="str">
            <v>авансовый платеж-0%, оставшаяся часть в течении 30 рабочих дней с момента подписания акта приема-передачи поставленных товаров</v>
          </cell>
          <cell r="P1085" t="str">
            <v>796</v>
          </cell>
          <cell r="Q1085" t="str">
            <v>штука</v>
          </cell>
          <cell r="R1085">
            <v>1</v>
          </cell>
          <cell r="S1085">
            <v>862000</v>
          </cell>
          <cell r="T1085">
            <v>862000</v>
          </cell>
          <cell r="U1085">
            <v>965440.00000000012</v>
          </cell>
          <cell r="W1085">
            <v>2017</v>
          </cell>
          <cell r="X1085" t="str">
            <v>11;</v>
          </cell>
        </row>
        <row r="1086">
          <cell r="A1086" t="str">
            <v>695 Т</v>
          </cell>
          <cell r="B1086" t="str">
            <v>ТОО СП "КазГерМунай"</v>
          </cell>
          <cell r="C1086" t="str">
            <v>28.13.31.000.076.09.0796.000000000000</v>
          </cell>
          <cell r="D1086" t="str">
            <v>клапан</v>
          </cell>
          <cell r="E1086" t="str">
            <v>для трехплунжерного насоса, в сборе</v>
          </cell>
          <cell r="F1086" t="str">
            <v xml:space="preserve">Соленоидный клапан для системы ATS насосов Борнеман AEXD32061A-G24/L12 производитель WANDFLUH </v>
          </cell>
          <cell r="G1086" t="str">
            <v>ОТП</v>
          </cell>
          <cell r="H1086">
            <v>0</v>
          </cell>
          <cell r="I1086">
            <v>430000000</v>
          </cell>
          <cell r="J1086" t="str">
            <v>Кызылординская обл. г. Кызылорда, пгт. Тасбугет, ул. Амангельды 100</v>
          </cell>
          <cell r="K1086" t="str">
            <v>Ноябрь, декабрь 2016</v>
          </cell>
          <cell r="L1086" t="str">
            <v>Кызылординская обл., м/р "Акшабулак", склад "КГМ"</v>
          </cell>
          <cell r="M1086" t="str">
            <v>DDP</v>
          </cell>
          <cell r="N1086" t="str">
            <v>В течение 90 дней</v>
          </cell>
          <cell r="O1086" t="str">
            <v>авансовый платеж-0%, оставшаяся часть в течении 30 рабочих дней с момента подписания акта приема-передачи поставленных товаров</v>
          </cell>
          <cell r="P1086" t="str">
            <v>796</v>
          </cell>
          <cell r="Q1086" t="str">
            <v>штука</v>
          </cell>
          <cell r="R1086">
            <v>1</v>
          </cell>
          <cell r="S1086">
            <v>862000</v>
          </cell>
          <cell r="T1086">
            <v>0</v>
          </cell>
          <cell r="U1086">
            <v>0</v>
          </cell>
          <cell r="W1086">
            <v>2017</v>
          </cell>
        </row>
        <row r="1087">
          <cell r="A1087" t="str">
            <v>695-1 Т</v>
          </cell>
          <cell r="B1087" t="str">
            <v>ТОО СП "КазГерМунай"</v>
          </cell>
          <cell r="C1087" t="str">
            <v>28.13.31.000.076.09.0796.000000000000</v>
          </cell>
          <cell r="D1087" t="str">
            <v>клапан</v>
          </cell>
          <cell r="E1087" t="str">
            <v>для трехплунжерного насоса, в сборе</v>
          </cell>
          <cell r="F1087" t="str">
            <v xml:space="preserve">Соленоидный клапан для системы ATS насосов Борнеман AEXD32061A-G24/L12 производитель WANDFLUH </v>
          </cell>
          <cell r="G1087" t="str">
            <v>ОТП</v>
          </cell>
          <cell r="H1087">
            <v>0</v>
          </cell>
          <cell r="I1087">
            <v>430000000</v>
          </cell>
          <cell r="J1087" t="str">
            <v>Кызылординская обл. г. Кызылорда, пгт. Тасбугет, ул. Амангельды 100</v>
          </cell>
          <cell r="K1087" t="str">
            <v>Апрель, май</v>
          </cell>
          <cell r="L1087" t="str">
            <v>Кызылординская обл., м/р "Акшабулак", склад "КГМ"</v>
          </cell>
          <cell r="M1087" t="str">
            <v>DDP</v>
          </cell>
          <cell r="N1087" t="str">
            <v>В течение 90 дней</v>
          </cell>
          <cell r="O1087" t="str">
            <v>авансовый платеж-0%, оставшаяся часть в течении 30 рабочих дней с момента подписания акта приема-передачи поставленных товаров</v>
          </cell>
          <cell r="P1087" t="str">
            <v>796</v>
          </cell>
          <cell r="Q1087" t="str">
            <v>штука</v>
          </cell>
          <cell r="R1087">
            <v>1</v>
          </cell>
          <cell r="S1087">
            <v>862000</v>
          </cell>
          <cell r="T1087">
            <v>0</v>
          </cell>
          <cell r="U1087">
            <v>0</v>
          </cell>
          <cell r="W1087">
            <v>2017</v>
          </cell>
          <cell r="X1087" t="str">
            <v>11;</v>
          </cell>
        </row>
        <row r="1088">
          <cell r="A1088" t="str">
            <v>695-2 Т</v>
          </cell>
          <cell r="B1088" t="str">
            <v>ТОО СП "КазГерМунай"</v>
          </cell>
          <cell r="C1088" t="str">
            <v>28.13.31.000.076.09.0796.000000000000</v>
          </cell>
          <cell r="D1088" t="str">
            <v>клапан</v>
          </cell>
          <cell r="E1088" t="str">
            <v>для трехплунжерного насоса, в сборе</v>
          </cell>
          <cell r="F1088" t="str">
            <v xml:space="preserve">Соленоидный клапан для системы ATS насосов Борнеман AEXD32061A-G24/L12 производитель WANDFLUH </v>
          </cell>
          <cell r="G1088" t="str">
            <v>ОТП</v>
          </cell>
          <cell r="H1088">
            <v>0</v>
          </cell>
          <cell r="I1088">
            <v>430000000</v>
          </cell>
          <cell r="J1088" t="str">
            <v>Кызылординская обл. г. Кызылорда, пгт. Тасбугет, ул. Амангельды 100</v>
          </cell>
          <cell r="K1088" t="str">
            <v>Апрель, май</v>
          </cell>
          <cell r="L1088" t="str">
            <v>Кызылординская обл., м/р "Акшабулак", склад "КГМ"</v>
          </cell>
          <cell r="M1088" t="str">
            <v>DDP</v>
          </cell>
          <cell r="N1088" t="str">
            <v>В течение 150 дней</v>
          </cell>
          <cell r="O1088" t="str">
            <v>авансовый платеж-0%, оставшаяся часть в течении 30 рабочих дней с момента подписания акта приема-передачи поставленных товаров</v>
          </cell>
          <cell r="P1088" t="str">
            <v>796</v>
          </cell>
          <cell r="Q1088" t="str">
            <v>штука</v>
          </cell>
          <cell r="R1088">
            <v>1</v>
          </cell>
          <cell r="S1088">
            <v>862000</v>
          </cell>
          <cell r="T1088">
            <v>862000</v>
          </cell>
          <cell r="U1088">
            <v>965440.00000000012</v>
          </cell>
          <cell r="W1088">
            <v>2017</v>
          </cell>
          <cell r="X1088" t="str">
            <v>14;</v>
          </cell>
        </row>
        <row r="1089">
          <cell r="A1089" t="str">
            <v>696 Т</v>
          </cell>
          <cell r="B1089" t="str">
            <v>ТОО СП "КазГерМунай"</v>
          </cell>
          <cell r="C1089" t="str">
            <v>28.12.11.300.001.00.0796.000000000000</v>
          </cell>
          <cell r="D1089" t="str">
            <v xml:space="preserve"> Гидроцилиндр</v>
          </cell>
          <cell r="E1089" t="str">
            <v xml:space="preserve"> поршневой, действие двухстороннее</v>
          </cell>
          <cell r="F1089" t="str">
            <v>Гидроцилиндр ПСМ ГЦ.00.00.000</v>
          </cell>
          <cell r="G1089" t="str">
            <v>ОТП</v>
          </cell>
          <cell r="H1089">
            <v>0</v>
          </cell>
          <cell r="I1089">
            <v>430000000</v>
          </cell>
          <cell r="J1089" t="str">
            <v>Кызылординская обл. г. Кызылорда, пгт. Тасбугет, ул. Амангельды 100</v>
          </cell>
          <cell r="K1089" t="str">
            <v>Ноябрь, декабрь 2016</v>
          </cell>
          <cell r="L1089" t="str">
            <v>Кызылординская обл., м/р "Акшабулак", склад "КГМ"</v>
          </cell>
          <cell r="M1089" t="str">
            <v>DDP</v>
          </cell>
          <cell r="N1089" t="str">
            <v>В течение 90 дней</v>
          </cell>
          <cell r="O1089" t="str">
            <v>авансовый платеж-0%, оставшаяся часть в течении 30 рабочих дней с момента подписания акта приема-передачи поставленных товаров</v>
          </cell>
          <cell r="P1089" t="str">
            <v>796</v>
          </cell>
          <cell r="Q1089" t="str">
            <v>штука</v>
          </cell>
          <cell r="R1089">
            <v>1</v>
          </cell>
          <cell r="S1089">
            <v>892000</v>
          </cell>
          <cell r="T1089">
            <v>0</v>
          </cell>
          <cell r="U1089">
            <v>0</v>
          </cell>
          <cell r="W1089">
            <v>2017</v>
          </cell>
        </row>
        <row r="1090">
          <cell r="A1090" t="str">
            <v>696-1 Т</v>
          </cell>
          <cell r="B1090" t="str">
            <v>ТОО СП "КазГерМунай"</v>
          </cell>
          <cell r="C1090" t="str">
            <v>28.12.11.300.001.00.0796.000000000000</v>
          </cell>
          <cell r="D1090" t="str">
            <v xml:space="preserve"> Гидроцилиндр</v>
          </cell>
          <cell r="E1090" t="str">
            <v xml:space="preserve"> поршневой, действие двухстороннее</v>
          </cell>
          <cell r="F1090" t="str">
            <v>Гидроцилиндр ПСМ ГЦ.00.00.000</v>
          </cell>
          <cell r="G1090" t="str">
            <v>ОТП</v>
          </cell>
          <cell r="H1090">
            <v>0</v>
          </cell>
          <cell r="I1090">
            <v>430000000</v>
          </cell>
          <cell r="J1090" t="str">
            <v>Кызылординская обл. г. Кызылорда, пгт. Тасбугет, ул. Амангельды 100</v>
          </cell>
          <cell r="K1090" t="str">
            <v>Январь, Февраль</v>
          </cell>
          <cell r="L1090" t="str">
            <v>Кызылординская обл., м/р "Акшабулак", склад "КГМ"</v>
          </cell>
          <cell r="M1090" t="str">
            <v>DDP</v>
          </cell>
          <cell r="N1090" t="str">
            <v>В течение 90 дней</v>
          </cell>
          <cell r="O1090" t="str">
            <v>авансовый платеж-0%, оставшаяся часть в течении 30 рабочих дней с момента подписания акта приема-передачи поставленных товаров</v>
          </cell>
          <cell r="P1090" t="str">
            <v>796</v>
          </cell>
          <cell r="Q1090" t="str">
            <v>штука</v>
          </cell>
          <cell r="R1090">
            <v>1</v>
          </cell>
          <cell r="S1090">
            <v>892000</v>
          </cell>
          <cell r="T1090">
            <v>892000</v>
          </cell>
          <cell r="U1090">
            <v>999040.00000000012</v>
          </cell>
          <cell r="W1090">
            <v>2017</v>
          </cell>
          <cell r="X1090" t="str">
            <v>11;</v>
          </cell>
        </row>
        <row r="1091">
          <cell r="A1091" t="str">
            <v>697 Т</v>
          </cell>
          <cell r="B1091" t="str">
            <v>ТОО СП "КазГерМунай"</v>
          </cell>
          <cell r="C1091" t="str">
            <v>26.51.12.590.013.00.0796.000000000003</v>
          </cell>
          <cell r="D1091" t="str">
            <v>Уровнемер</v>
          </cell>
          <cell r="E1091" t="str">
            <v>радарный</v>
          </cell>
          <cell r="F1091" t="str">
            <v>Датчик уровня фланцевый  с выносной мембраной с капилляром длиной 3 метра3051L-3-A-G0-K-A-31-A-A-S1-K8-M5-Q4 Мембрана Model 1199-M-A-E-56-D-FFW-G-G-DA-0-03051L-3-A-G0-K-A-31-A-A-S1-K8-M5-Q4 Мембрана Model 1199-M-A-E-56-D-FFW-G-G-DA-0-0</v>
          </cell>
          <cell r="G1091" t="str">
            <v>ОТП</v>
          </cell>
          <cell r="H1091">
            <v>0</v>
          </cell>
          <cell r="I1091">
            <v>430000000</v>
          </cell>
          <cell r="J1091" t="str">
            <v>Кызылординская обл. г. Кызылорда, пгт. Тасбугет, ул. Амангельды 100</v>
          </cell>
          <cell r="K1091" t="str">
            <v>Ноябрь, декабрь 2016</v>
          </cell>
          <cell r="L1091" t="str">
            <v>Кызылординская обл., м/р "Акшабулак", склад "КГМ"</v>
          </cell>
          <cell r="M1091" t="str">
            <v>DDP</v>
          </cell>
          <cell r="N1091" t="str">
            <v>В течение 90 дней</v>
          </cell>
          <cell r="O1091" t="str">
            <v>авансовый платеж-0%, оставшаяся часть в течении 30 рабочих дней с момента подписания акта приема-передачи поставленных товаров</v>
          </cell>
          <cell r="P1091" t="str">
            <v>796</v>
          </cell>
          <cell r="Q1091" t="str">
            <v>штука</v>
          </cell>
          <cell r="R1091">
            <v>2</v>
          </cell>
          <cell r="S1091">
            <v>1196427.99</v>
          </cell>
          <cell r="T1091">
            <v>0</v>
          </cell>
          <cell r="U1091">
            <v>0</v>
          </cell>
          <cell r="W1091">
            <v>2017</v>
          </cell>
        </row>
        <row r="1092">
          <cell r="A1092" t="str">
            <v>697-1 Т</v>
          </cell>
          <cell r="B1092" t="str">
            <v>ТОО СП "КазГерМунай"</v>
          </cell>
          <cell r="C1092" t="str">
            <v>26.51.12.590.013.00.0796.000000000003</v>
          </cell>
          <cell r="D1092" t="str">
            <v>Уровнемер</v>
          </cell>
          <cell r="E1092" t="str">
            <v>радарный</v>
          </cell>
          <cell r="F1092" t="str">
            <v>Датчик уровня фланцевый  с выносной мембраной с капилляром длиной 3 метра3051L-3-A-G0-K-A-31-A-A-S1-K8-M5-Q4 Мембрана Model 1199-M-A-E-56-D-FFW-G-G-DA-0-03051L-3-A-G0-K-A-31-A-A-S1-K8-M5-Q4 Мембрана Model 1199-M-A-E-56-D-FFW-G-G-DA-0-0</v>
          </cell>
          <cell r="G1092" t="str">
            <v>ОТП</v>
          </cell>
          <cell r="H1092">
            <v>0</v>
          </cell>
          <cell r="I1092">
            <v>430000000</v>
          </cell>
          <cell r="J1092" t="str">
            <v>Кызылординская обл. г. Кызылорда, пгт. Тасбугет, ул. Амангельды 100</v>
          </cell>
          <cell r="K1092" t="str">
            <v>Январь, Февраль</v>
          </cell>
          <cell r="L1092" t="str">
            <v>Кызылординская обл., м/р "Акшабулак", склад "КГМ"</v>
          </cell>
          <cell r="M1092" t="str">
            <v>DDP</v>
          </cell>
          <cell r="N1092" t="str">
            <v>В течение 90 дней</v>
          </cell>
          <cell r="O1092" t="str">
            <v>авансовый платеж-0%, оставшаяся часть в течении 30 рабочих дней с момента подписания акта приема-передачи поставленных товаров</v>
          </cell>
          <cell r="P1092" t="str">
            <v>796</v>
          </cell>
          <cell r="Q1092" t="str">
            <v>штука</v>
          </cell>
          <cell r="R1092">
            <v>2</v>
          </cell>
          <cell r="S1092">
            <v>1196427.99</v>
          </cell>
          <cell r="T1092">
            <v>2392855.98</v>
          </cell>
          <cell r="U1092">
            <v>2679998.6976000001</v>
          </cell>
          <cell r="W1092">
            <v>2017</v>
          </cell>
          <cell r="X1092" t="str">
            <v>11;</v>
          </cell>
        </row>
        <row r="1093">
          <cell r="A1093" t="str">
            <v>698 Т</v>
          </cell>
          <cell r="B1093" t="str">
            <v>ТОО СП "КазГерМунай"</v>
          </cell>
          <cell r="C1093" t="str">
            <v>26.30.30.900.019.00.0796.000000000000</v>
          </cell>
          <cell r="D1093" t="str">
            <v>Модуль процессорный</v>
          </cell>
          <cell r="E1093" t="str">
            <v>промышленного контроллера</v>
          </cell>
          <cell r="F1093" t="str">
            <v>Температурный модуль входа TIMR Тип 9480/12-08-11тип 9480/12-08-11</v>
          </cell>
          <cell r="G1093" t="str">
            <v>ОТП</v>
          </cell>
          <cell r="H1093">
            <v>0</v>
          </cell>
          <cell r="I1093">
            <v>430000000</v>
          </cell>
          <cell r="J1093" t="str">
            <v>Кызылординская обл. г. Кызылорда, пгт. Тасбугет, ул. Амангельды 100</v>
          </cell>
          <cell r="K1093" t="str">
            <v>Ноябрь, декабрь 2016</v>
          </cell>
          <cell r="L1093" t="str">
            <v>Кызылординская обл., м/р "Акшабулак", склад "КГМ"</v>
          </cell>
          <cell r="M1093" t="str">
            <v>DDP</v>
          </cell>
          <cell r="N1093" t="str">
            <v>В течение 90 дней</v>
          </cell>
          <cell r="O1093" t="str">
            <v>авансовый платеж-0%, оставшаяся часть в течении 30 рабочих дней с момента подписания акта приема-передачи поставленных товаров</v>
          </cell>
          <cell r="P1093" t="str">
            <v>796</v>
          </cell>
          <cell r="Q1093" t="str">
            <v>штука</v>
          </cell>
          <cell r="R1093">
            <v>2</v>
          </cell>
          <cell r="S1093">
            <v>766479</v>
          </cell>
          <cell r="T1093">
            <v>0</v>
          </cell>
          <cell r="U1093">
            <v>0</v>
          </cell>
          <cell r="W1093">
            <v>2017</v>
          </cell>
        </row>
        <row r="1094">
          <cell r="A1094" t="str">
            <v>698-1 Т</v>
          </cell>
          <cell r="B1094" t="str">
            <v>ТОО СП "КазГерМунай"</v>
          </cell>
          <cell r="C1094" t="str">
            <v>26.30.30.900.019.00.0796.000000000000</v>
          </cell>
          <cell r="D1094" t="str">
            <v>Модуль процессорный</v>
          </cell>
          <cell r="E1094" t="str">
            <v>промышленного контроллера</v>
          </cell>
          <cell r="F1094" t="str">
            <v>Температурный модуль входа TIMR Тип 9480/12-08-11тип 9480/12-08-11</v>
          </cell>
          <cell r="G1094" t="str">
            <v>ОТП</v>
          </cell>
          <cell r="H1094">
            <v>0</v>
          </cell>
          <cell r="I1094">
            <v>430000000</v>
          </cell>
          <cell r="J1094" t="str">
            <v>Кызылординская обл. г. Кызылорда, пгт. Тасбугет, ул. Амангельды 100</v>
          </cell>
          <cell r="K1094" t="str">
            <v>Январь, Февраль</v>
          </cell>
          <cell r="L1094" t="str">
            <v>Кызылординская обл., м/р "Акшабулак", склад "КГМ"</v>
          </cell>
          <cell r="M1094" t="str">
            <v>DDP</v>
          </cell>
          <cell r="N1094" t="str">
            <v>В течение 90 дней</v>
          </cell>
          <cell r="O1094" t="str">
            <v>авансовый платеж-0%, оставшаяся часть в течении 30 рабочих дней с момента подписания акта приема-передачи поставленных товаров</v>
          </cell>
          <cell r="P1094" t="str">
            <v>796</v>
          </cell>
          <cell r="Q1094" t="str">
            <v>штука</v>
          </cell>
          <cell r="R1094">
            <v>2</v>
          </cell>
          <cell r="S1094">
            <v>766479</v>
          </cell>
          <cell r="T1094">
            <v>0</v>
          </cell>
          <cell r="U1094">
            <v>0</v>
          </cell>
          <cell r="W1094">
            <v>2017</v>
          </cell>
          <cell r="X1094" t="str">
            <v>11;</v>
          </cell>
        </row>
        <row r="1095">
          <cell r="A1095" t="str">
            <v>698-2 Т</v>
          </cell>
          <cell r="B1095" t="str">
            <v>ТОО СП "КазГерМунай"</v>
          </cell>
          <cell r="C1095" t="str">
            <v>26.30.30.900.019.00.0796.000000000000</v>
          </cell>
          <cell r="D1095" t="str">
            <v>Модуль процессорный</v>
          </cell>
          <cell r="E1095" t="str">
            <v>промышленного контроллера</v>
          </cell>
          <cell r="F1095" t="str">
            <v>Температурный модуль входа TIMR Тип 9480/12-08-11тип 9480/12-08-11</v>
          </cell>
          <cell r="G1095" t="str">
            <v>ОТП</v>
          </cell>
          <cell r="H1095">
            <v>0</v>
          </cell>
          <cell r="I1095">
            <v>430000000</v>
          </cell>
          <cell r="J1095" t="str">
            <v>Кызылординская обл. г. Кызылорда, пгт. Тасбугет, ул. Амангельды 100</v>
          </cell>
          <cell r="K1095" t="str">
            <v>Март, апрель</v>
          </cell>
          <cell r="L1095" t="str">
            <v>Кызылординская обл., м/р "Акшабулак", склад "КГМ"</v>
          </cell>
          <cell r="M1095" t="str">
            <v>DDP</v>
          </cell>
          <cell r="N1095" t="str">
            <v>В течение 90 дней</v>
          </cell>
          <cell r="O1095" t="str">
            <v>авансовый платеж-0%, оставшаяся часть в течении 30 рабочих дней с момента подписания акта приема-передачи поставленных товаров</v>
          </cell>
          <cell r="P1095" t="str">
            <v>796</v>
          </cell>
          <cell r="Q1095" t="str">
            <v>штука</v>
          </cell>
          <cell r="R1095">
            <v>2</v>
          </cell>
          <cell r="S1095">
            <v>766479</v>
          </cell>
          <cell r="T1095">
            <v>0</v>
          </cell>
          <cell r="U1095">
            <v>0</v>
          </cell>
          <cell r="W1095">
            <v>2017</v>
          </cell>
          <cell r="X1095" t="str">
            <v>Исключен на осн. 727-СЗ от 11.04.17г.</v>
          </cell>
        </row>
        <row r="1096">
          <cell r="A1096" t="str">
            <v>699 Т</v>
          </cell>
          <cell r="B1096" t="str">
            <v>ТОО СП "КазГерМунай"</v>
          </cell>
          <cell r="C1096" t="str">
            <v>10.82.22.900.000.00.0704.000000000000</v>
          </cell>
          <cell r="D1096" t="str">
            <v>Цоколь для CPU STAHL</v>
          </cell>
          <cell r="E1096" t="str">
            <v>Цоколь для CPU STAHL Тип: 9440/12Цоколь для CPU STAHL Тип: 9440/12</v>
          </cell>
          <cell r="F1096" t="str">
            <v>Цоколь для CPU STAHL Тип: 9440/12</v>
          </cell>
          <cell r="G1096" t="str">
            <v>ОТП</v>
          </cell>
          <cell r="H1096">
            <v>0</v>
          </cell>
          <cell r="I1096">
            <v>430000000</v>
          </cell>
          <cell r="J1096" t="str">
            <v>Кызылординская обл. г. Кызылорда, пгт. Тасбугет, ул. Амангельды 100</v>
          </cell>
          <cell r="K1096" t="str">
            <v>Ноябрь, декабрь 2016</v>
          </cell>
          <cell r="L1096" t="str">
            <v>Кызылординская обл., м/р "Акшабулак", склад "КГМ"</v>
          </cell>
          <cell r="M1096" t="str">
            <v>DDP</v>
          </cell>
          <cell r="N1096" t="str">
            <v>В течение 90 дней</v>
          </cell>
          <cell r="O1096" t="str">
            <v>авансовый платеж-0%, оставшаяся часть в течении 30 рабочих дней с момента подписания акта приема-передачи поставленных товаров</v>
          </cell>
          <cell r="P1096" t="str">
            <v>796</v>
          </cell>
          <cell r="Q1096" t="str">
            <v>штука</v>
          </cell>
          <cell r="R1096">
            <v>2</v>
          </cell>
          <cell r="S1096">
            <v>325215</v>
          </cell>
          <cell r="T1096">
            <v>0</v>
          </cell>
          <cell r="U1096">
            <v>0</v>
          </cell>
          <cell r="W1096">
            <v>2017</v>
          </cell>
        </row>
        <row r="1097">
          <cell r="A1097" t="str">
            <v>699-1 Т</v>
          </cell>
          <cell r="B1097" t="str">
            <v>ТОО СП "КазГерМунай"</v>
          </cell>
          <cell r="C1097" t="str">
            <v>10.82.22.900.000.00.0704.000000000000</v>
          </cell>
          <cell r="D1097" t="str">
            <v>Цоколь для CPU STAHL</v>
          </cell>
          <cell r="E1097" t="str">
            <v>Цоколь для CPU STAHL Тип: 9440/12Цоколь для CPU STAHL Тип: 9440/12</v>
          </cell>
          <cell r="F1097" t="str">
            <v>Цоколь для CPU STAHL Тип: 9440/12</v>
          </cell>
          <cell r="G1097" t="str">
            <v>ОТП</v>
          </cell>
          <cell r="H1097">
            <v>0</v>
          </cell>
          <cell r="I1097">
            <v>430000000</v>
          </cell>
          <cell r="J1097" t="str">
            <v>Кызылординская обл. г. Кызылорда, пгт. Тасбугет, ул. Амангельды 100</v>
          </cell>
          <cell r="K1097" t="str">
            <v>Январь, Февраль</v>
          </cell>
          <cell r="L1097" t="str">
            <v>Кызылординская обл., м/р "Акшабулак", склад "КГМ"</v>
          </cell>
          <cell r="M1097" t="str">
            <v>DDP</v>
          </cell>
          <cell r="N1097" t="str">
            <v>В течение 90 дней</v>
          </cell>
          <cell r="O1097" t="str">
            <v>авансовый платеж-0%, оставшаяся часть в течении 30 рабочих дней с момента подписания акта приема-передачи поставленных товаров</v>
          </cell>
          <cell r="P1097" t="str">
            <v>796</v>
          </cell>
          <cell r="Q1097" t="str">
            <v>штука</v>
          </cell>
          <cell r="R1097">
            <v>2</v>
          </cell>
          <cell r="S1097">
            <v>325215</v>
          </cell>
          <cell r="T1097">
            <v>0</v>
          </cell>
          <cell r="U1097">
            <v>0</v>
          </cell>
          <cell r="W1097">
            <v>2017</v>
          </cell>
          <cell r="X1097" t="str">
            <v>11;</v>
          </cell>
        </row>
        <row r="1098">
          <cell r="A1098" t="str">
            <v>699-2 Т</v>
          </cell>
          <cell r="B1098" t="str">
            <v>ТОО СП "КазГерМунай"</v>
          </cell>
          <cell r="C1098" t="str">
            <v>10.82.22.900.000.00.0704.000000000000</v>
          </cell>
          <cell r="D1098" t="str">
            <v>Цоколь для CPU STAHL</v>
          </cell>
          <cell r="E1098" t="str">
            <v>Цоколь для CPU STAHL Тип: 9440/12Цоколь для CPU STAHL Тип: 9440/12</v>
          </cell>
          <cell r="F1098" t="str">
            <v>Цоколь для CPU STAHL Тип: 9440/12</v>
          </cell>
          <cell r="G1098" t="str">
            <v>ОТП</v>
          </cell>
          <cell r="H1098">
            <v>0</v>
          </cell>
          <cell r="I1098">
            <v>430000000</v>
          </cell>
          <cell r="J1098" t="str">
            <v>Кызылординская обл. г. Кызылорда, пгт. Тасбугет, ул. Амангельды 100</v>
          </cell>
          <cell r="K1098" t="str">
            <v>Март, апрель</v>
          </cell>
          <cell r="L1098" t="str">
            <v>Кызылординская обл., м/р "Акшабулак", склад "КГМ"</v>
          </cell>
          <cell r="M1098" t="str">
            <v>DDP</v>
          </cell>
          <cell r="N1098" t="str">
            <v>В течение 90 дней</v>
          </cell>
          <cell r="O1098" t="str">
            <v>авансовый платеж-0%, оставшаяся часть в течении 30 рабочих дней с момента подписания акта приема-передачи поставленных товаров</v>
          </cell>
          <cell r="P1098" t="str">
            <v>796</v>
          </cell>
          <cell r="Q1098" t="str">
            <v>штука</v>
          </cell>
          <cell r="R1098">
            <v>2</v>
          </cell>
          <cell r="S1098">
            <v>325215</v>
          </cell>
          <cell r="T1098">
            <v>0</v>
          </cell>
          <cell r="U1098">
            <v>0</v>
          </cell>
          <cell r="W1098">
            <v>2017</v>
          </cell>
          <cell r="X1098" t="str">
            <v>11;</v>
          </cell>
        </row>
        <row r="1099">
          <cell r="A1099" t="str">
            <v>699-3 Т</v>
          </cell>
          <cell r="B1099" t="str">
            <v>ТОО СП "КазГерМунай"</v>
          </cell>
          <cell r="C1099" t="str">
            <v>10.82.22.900.000.00.0704.000000000000</v>
          </cell>
          <cell r="D1099" t="str">
            <v>Цоколь для CPU STAHL</v>
          </cell>
          <cell r="E1099" t="str">
            <v>Цоколь для CPU STAHL Тип: 9440/12Цоколь для CPU STAHL Тип: 9440/12</v>
          </cell>
          <cell r="F1099" t="str">
            <v>Цоколь для CPU STAHL Тип: 9440/12</v>
          </cell>
          <cell r="G1099" t="str">
            <v>ОТП</v>
          </cell>
          <cell r="H1099">
            <v>0</v>
          </cell>
          <cell r="I1099">
            <v>430000000</v>
          </cell>
          <cell r="J1099" t="str">
            <v>Кызылординская обл. г. Кызылорда, пгт. Тасбугет, ул. Амангельды 100</v>
          </cell>
          <cell r="K1099" t="str">
            <v>Май, июнь</v>
          </cell>
          <cell r="L1099" t="str">
            <v>Кызылординская обл., м/р "Акшабулак", склад "КГМ"</v>
          </cell>
          <cell r="M1099" t="str">
            <v>DDP</v>
          </cell>
          <cell r="N1099" t="str">
            <v>В течение 90 дней</v>
          </cell>
          <cell r="O1099" t="str">
            <v>авансовый платеж-0%, оставшаяся часть в течении 30 рабочих дней с момента подписания акта приема-передачи поставленных товаров</v>
          </cell>
          <cell r="P1099" t="str">
            <v>796</v>
          </cell>
          <cell r="Q1099" t="str">
            <v>штука</v>
          </cell>
          <cell r="R1099">
            <v>2</v>
          </cell>
          <cell r="S1099">
            <v>325215</v>
          </cell>
          <cell r="T1099">
            <v>650430</v>
          </cell>
          <cell r="U1099">
            <v>728481.60000000009</v>
          </cell>
          <cell r="W1099">
            <v>2017</v>
          </cell>
          <cell r="X1099" t="str">
            <v>11;</v>
          </cell>
        </row>
        <row r="1100">
          <cell r="A1100" t="str">
            <v>700 Т</v>
          </cell>
          <cell r="B1100" t="str">
            <v>ТОО СП "КазГерМунай"</v>
          </cell>
          <cell r="C1100" t="str">
            <v>10.82.22.900.000.00.0704.000000000000</v>
          </cell>
          <cell r="D1100" t="str">
            <v>Цоколь для цифровой модуль выхода (реле) DOMR08</v>
          </cell>
          <cell r="E1100" t="str">
            <v>Цоколь для модуля  DOM Тип: 9490/11-33Цоколь для модуля  DOM Тип: 9490/11-33</v>
          </cell>
          <cell r="F1100" t="str">
            <v>Цоколь для цифровой модуль выхода (реле) DOMR08 Тип: 9490/11-33</v>
          </cell>
          <cell r="G1100" t="str">
            <v>ОТП</v>
          </cell>
          <cell r="H1100">
            <v>0</v>
          </cell>
          <cell r="I1100">
            <v>430000000</v>
          </cell>
          <cell r="J1100" t="str">
            <v>Кызылординская обл. г. Кызылорда, пгт. Тасбугет, ул. Амангельды 100</v>
          </cell>
          <cell r="K1100" t="str">
            <v>Ноябрь, декабрь 2016</v>
          </cell>
          <cell r="L1100" t="str">
            <v>Кызылординская обл., м/р "Акшабулак", склад "КГМ"</v>
          </cell>
          <cell r="M1100" t="str">
            <v>DDP</v>
          </cell>
          <cell r="N1100" t="str">
            <v>В течение 90 дней</v>
          </cell>
          <cell r="O1100" t="str">
            <v>авансовый платеж-0%, оставшаяся часть в течении 30 рабочих дней с момента подписания акта приема-передачи поставленных товаров</v>
          </cell>
          <cell r="P1100" t="str">
            <v>796</v>
          </cell>
          <cell r="Q1100" t="str">
            <v>штука</v>
          </cell>
          <cell r="R1100">
            <v>1</v>
          </cell>
          <cell r="S1100">
            <v>916555</v>
          </cell>
          <cell r="T1100">
            <v>0</v>
          </cell>
          <cell r="U1100">
            <v>0</v>
          </cell>
          <cell r="W1100">
            <v>2017</v>
          </cell>
        </row>
        <row r="1101">
          <cell r="A1101" t="str">
            <v>700-1 Т</v>
          </cell>
          <cell r="B1101" t="str">
            <v>ТОО СП "КазГерМунай"</v>
          </cell>
          <cell r="C1101" t="str">
            <v>10.82.22.900.000.00.0704.000000000000</v>
          </cell>
          <cell r="D1101" t="str">
            <v>Цоколь для цифровой модуль выхода (реле) DOMR08</v>
          </cell>
          <cell r="E1101" t="str">
            <v>Цоколь для модуля  DOM Тип: 9490/11-33Цоколь для модуля  DOM Тип: 9490/11-33</v>
          </cell>
          <cell r="F1101" t="str">
            <v>Цоколь для цифровой модуль выхода (реле) DOMR08 Тип: 9490/11-33</v>
          </cell>
          <cell r="G1101" t="str">
            <v>ОТП</v>
          </cell>
          <cell r="H1101">
            <v>0</v>
          </cell>
          <cell r="I1101">
            <v>430000000</v>
          </cell>
          <cell r="J1101" t="str">
            <v>Кызылординская обл. г. Кызылорда, пгт. Тасбугет, ул. Амангельды 100</v>
          </cell>
          <cell r="K1101" t="str">
            <v>Январь, Февраль</v>
          </cell>
          <cell r="L1101" t="str">
            <v>Кызылординская обл., м/р "Акшабулак", склад "КГМ"</v>
          </cell>
          <cell r="M1101" t="str">
            <v>DDP</v>
          </cell>
          <cell r="N1101" t="str">
            <v>В течение 90 дней</v>
          </cell>
          <cell r="O1101" t="str">
            <v>авансовый платеж-0%, оставшаяся часть в течении 30 рабочих дней с момента подписания акта приема-передачи поставленных товаров</v>
          </cell>
          <cell r="P1101" t="str">
            <v>796</v>
          </cell>
          <cell r="Q1101" t="str">
            <v>штука</v>
          </cell>
          <cell r="R1101">
            <v>1</v>
          </cell>
          <cell r="S1101">
            <v>916555</v>
          </cell>
          <cell r="T1101">
            <v>0</v>
          </cell>
          <cell r="U1101">
            <v>0</v>
          </cell>
          <cell r="W1101">
            <v>2017</v>
          </cell>
          <cell r="X1101" t="str">
            <v>11;</v>
          </cell>
        </row>
        <row r="1102">
          <cell r="A1102" t="str">
            <v>700-2 Т</v>
          </cell>
          <cell r="B1102" t="str">
            <v>ТОО СП "КазГерМунай"</v>
          </cell>
          <cell r="C1102" t="str">
            <v>10.82.22.900.000.00.0704.000000000000</v>
          </cell>
          <cell r="D1102" t="str">
            <v>Цоколь для цифровой модуль выхода (реле) DOMR08</v>
          </cell>
          <cell r="E1102" t="str">
            <v>Цоколь для модуля  DOM Тип: 9490/11-33Цоколь для модуля  DOM Тип: 9490/11-33</v>
          </cell>
          <cell r="F1102" t="str">
            <v>Цоколь для цифровой модуль выхода (реле) DOMR08 Тип: 9490/11-33</v>
          </cell>
          <cell r="G1102" t="str">
            <v>ОТП</v>
          </cell>
          <cell r="H1102">
            <v>0</v>
          </cell>
          <cell r="I1102">
            <v>430000000</v>
          </cell>
          <cell r="J1102" t="str">
            <v>Кызылординская обл. г. Кызылорда, пгт. Тасбугет, ул. Амангельды 100</v>
          </cell>
          <cell r="K1102" t="str">
            <v>Март, апрель</v>
          </cell>
          <cell r="L1102" t="str">
            <v>Кызылординская обл., м/р "Акшабулак", склад "КГМ"</v>
          </cell>
          <cell r="M1102" t="str">
            <v>DDP</v>
          </cell>
          <cell r="N1102" t="str">
            <v>В течение 90 дней</v>
          </cell>
          <cell r="O1102" t="str">
            <v>авансовый платеж-0%, оставшаяся часть в течении 30 рабочих дней с момента подписания акта приема-передачи поставленных товаров</v>
          </cell>
          <cell r="P1102" t="str">
            <v>796</v>
          </cell>
          <cell r="Q1102" t="str">
            <v>штука</v>
          </cell>
          <cell r="R1102">
            <v>1</v>
          </cell>
          <cell r="S1102">
            <v>916555</v>
          </cell>
          <cell r="T1102">
            <v>0</v>
          </cell>
          <cell r="U1102">
            <v>0</v>
          </cell>
          <cell r="W1102">
            <v>2017</v>
          </cell>
          <cell r="X1102" t="str">
            <v>11;</v>
          </cell>
        </row>
        <row r="1103">
          <cell r="A1103" t="str">
            <v>700-3 Т</v>
          </cell>
          <cell r="B1103" t="str">
            <v>ТОО СП "КазГерМунай"</v>
          </cell>
          <cell r="C1103" t="str">
            <v>10.82.22.900.000.00.0704.000000000000</v>
          </cell>
          <cell r="D1103" t="str">
            <v>Цоколь для цифровой модуль выхода (реле) DOMR08</v>
          </cell>
          <cell r="E1103" t="str">
            <v>Цоколь для модуля  DOM Тип: 9490/11-33Цоколь для модуля  DOM Тип: 9490/11-33</v>
          </cell>
          <cell r="F1103" t="str">
            <v>Цоколь для цифровой модуль выхода (реле) DOMR08 Тип: 9490/11-33</v>
          </cell>
          <cell r="G1103" t="str">
            <v>ОТП</v>
          </cell>
          <cell r="H1103">
            <v>0</v>
          </cell>
          <cell r="I1103">
            <v>430000000</v>
          </cell>
          <cell r="J1103" t="str">
            <v>Кызылординская обл. г. Кызылорда, пгт. Тасбугет, ул. Амангельды 100</v>
          </cell>
          <cell r="K1103" t="str">
            <v>Май, июнь</v>
          </cell>
          <cell r="L1103" t="str">
            <v>Кызылординская обл., м/р "Акшабулак", склад "КГМ"</v>
          </cell>
          <cell r="M1103" t="str">
            <v>DDP</v>
          </cell>
          <cell r="N1103" t="str">
            <v>В течение 90 дней</v>
          </cell>
          <cell r="O1103" t="str">
            <v>авансовый платеж-0%, оставшаяся часть в течении 30 рабочих дней с момента подписания акта приема-передачи поставленных товаров</v>
          </cell>
          <cell r="P1103" t="str">
            <v>796</v>
          </cell>
          <cell r="Q1103" t="str">
            <v>штука</v>
          </cell>
          <cell r="R1103">
            <v>1</v>
          </cell>
          <cell r="S1103">
            <v>916555</v>
          </cell>
          <cell r="T1103">
            <v>916555</v>
          </cell>
          <cell r="U1103">
            <v>1026541.6000000001</v>
          </cell>
          <cell r="W1103">
            <v>2017</v>
          </cell>
          <cell r="X1103" t="str">
            <v>11;</v>
          </cell>
        </row>
        <row r="1104">
          <cell r="A1104" t="str">
            <v>701 Т</v>
          </cell>
          <cell r="B1104" t="str">
            <v>ТОО СП "КазГерМунай"</v>
          </cell>
          <cell r="C1104" t="str">
            <v>26.51.51.300.000.00.0796.000000000052</v>
          </cell>
          <cell r="D1104" t="str">
            <v>Термометр</v>
          </cell>
          <cell r="E1104" t="str">
            <v>биметаллический, класс точности 0 1, диаметр корпуса не более 63 мм, биметаллический</v>
          </cell>
          <cell r="F1104" t="str">
            <v>Термометр накладной  0..100ºC</v>
          </cell>
          <cell r="G1104" t="str">
            <v>ОТП</v>
          </cell>
          <cell r="H1104">
            <v>0</v>
          </cell>
          <cell r="I1104">
            <v>430000000</v>
          </cell>
          <cell r="J1104" t="str">
            <v>Кызылординская обл. г. Кызылорда, пгт. Тасбугет, ул. Амангельды 100</v>
          </cell>
          <cell r="K1104" t="str">
            <v>Ноябрь, декабрь 2016</v>
          </cell>
          <cell r="L1104" t="str">
            <v>Кызылординская обл., м/р "Акшабулак", склад "КГМ"</v>
          </cell>
          <cell r="M1104" t="str">
            <v>DDP</v>
          </cell>
          <cell r="N1104" t="str">
            <v>В течение 90 дней</v>
          </cell>
          <cell r="O1104" t="str">
            <v>авансовый платеж-0%, оставшаяся часть в течении 30 рабочих дней с момента подписания акта приема-передачи поставленных товаров</v>
          </cell>
          <cell r="P1104" t="str">
            <v>796</v>
          </cell>
          <cell r="Q1104" t="str">
            <v>штука</v>
          </cell>
          <cell r="R1104">
            <v>35</v>
          </cell>
          <cell r="S1104">
            <v>384000</v>
          </cell>
          <cell r="T1104">
            <v>0</v>
          </cell>
          <cell r="U1104">
            <v>0</v>
          </cell>
          <cell r="W1104">
            <v>2017</v>
          </cell>
        </row>
        <row r="1105">
          <cell r="A1105" t="str">
            <v>701-1 Т</v>
          </cell>
          <cell r="B1105" t="str">
            <v>ТОО СП "КазГерМунай"</v>
          </cell>
          <cell r="C1105" t="str">
            <v>26.51.51.300.000.00.0796.000000000052</v>
          </cell>
          <cell r="D1105" t="str">
            <v>Термометр</v>
          </cell>
          <cell r="E1105" t="str">
            <v>биметаллический, класс точности 0 1, диаметр корпуса не более 63 мм</v>
          </cell>
          <cell r="F1105" t="str">
            <v>Термометр накладной  0..100ºC</v>
          </cell>
          <cell r="G1105" t="str">
            <v>ЭОТТ</v>
          </cell>
          <cell r="H1105">
            <v>0</v>
          </cell>
          <cell r="I1105">
            <v>430000000</v>
          </cell>
          <cell r="J1105" t="str">
            <v>Кызылординская обл. г. Кызылорда, пгт. Тасбугет, ул. Амангельды 100</v>
          </cell>
          <cell r="K1105" t="str">
            <v>август, сентябрь</v>
          </cell>
          <cell r="L1105" t="str">
            <v>Кызылординская обл., м/р "Акшабулак", склад "КГМ"</v>
          </cell>
          <cell r="M1105" t="str">
            <v>DDP</v>
          </cell>
          <cell r="N1105" t="str">
            <v>В течение 90 дней</v>
          </cell>
          <cell r="O1105" t="str">
            <v>авансовый платеж-0%, оставшаяся часть в течении 30 рабочих дней с момента подписания акта приема-передачи поставленных товаров</v>
          </cell>
          <cell r="P1105" t="str">
            <v>796</v>
          </cell>
          <cell r="Q1105" t="str">
            <v>штука</v>
          </cell>
          <cell r="R1105">
            <v>84</v>
          </cell>
          <cell r="S1105">
            <v>160000</v>
          </cell>
          <cell r="T1105">
            <v>13440000</v>
          </cell>
          <cell r="U1105">
            <v>15052800.000000002</v>
          </cell>
          <cell r="W1105">
            <v>2017</v>
          </cell>
          <cell r="X1105" t="str">
            <v>11;18;19;20;21;</v>
          </cell>
        </row>
        <row r="1106">
          <cell r="A1106" t="str">
            <v>702 Т</v>
          </cell>
          <cell r="B1106" t="str">
            <v>ТОО СП "КазГерМунай"</v>
          </cell>
          <cell r="C1106" t="str">
            <v>25.73.60.900.000.00.0796.000000000001</v>
          </cell>
          <cell r="D1106" t="str">
            <v>Наконечник</v>
          </cell>
          <cell r="E1106" t="str">
            <v>кабельный, медный</v>
          </cell>
          <cell r="F1106" t="str">
            <v>Изолированные втулочные наконечники Артикуль №47012   0,75 мм  серый</v>
          </cell>
          <cell r="G1106" t="str">
            <v>ОТП</v>
          </cell>
          <cell r="H1106">
            <v>0</v>
          </cell>
          <cell r="I1106">
            <v>430000000</v>
          </cell>
          <cell r="J1106" t="str">
            <v>Кызылординская обл. г. Кызылорда, пгт. Тасбугет, ул. Амангельды 100</v>
          </cell>
          <cell r="K1106" t="str">
            <v>Ноябрь, декабрь 2016</v>
          </cell>
          <cell r="L1106" t="str">
            <v>Кызылординская обл., м/р "Акшабулак", склад "КГМ"</v>
          </cell>
          <cell r="M1106" t="str">
            <v>DDP</v>
          </cell>
          <cell r="N1106" t="str">
            <v>В течение 90 дней</v>
          </cell>
          <cell r="O1106" t="str">
            <v>авансовый платеж-0%, оставшаяся часть в течении 30 рабочих дней с момента подписания акта приема-передачи поставленных товаров</v>
          </cell>
          <cell r="P1106" t="str">
            <v>778</v>
          </cell>
          <cell r="Q1106" t="str">
            <v>Упаковка</v>
          </cell>
          <cell r="R1106">
            <v>10</v>
          </cell>
          <cell r="S1106">
            <v>1500</v>
          </cell>
          <cell r="T1106">
            <v>0</v>
          </cell>
          <cell r="U1106">
            <v>0</v>
          </cell>
          <cell r="W1106">
            <v>2017</v>
          </cell>
        </row>
        <row r="1107">
          <cell r="A1107" t="str">
            <v>702-1 Т</v>
          </cell>
          <cell r="B1107" t="str">
            <v>ТОО СП "КазГерМунай"</v>
          </cell>
          <cell r="C1107" t="str">
            <v>25.73.60.900.000.00.0796.000000000001</v>
          </cell>
          <cell r="D1107" t="str">
            <v>Наконечник</v>
          </cell>
          <cell r="E1107" t="str">
            <v>кабельный, медный</v>
          </cell>
          <cell r="F1107" t="str">
            <v>Изолированные втулочные наконечники Артикуль №47012   0,75 мм  серый</v>
          </cell>
          <cell r="G1107" t="str">
            <v>ОТП</v>
          </cell>
          <cell r="H1107">
            <v>0</v>
          </cell>
          <cell r="I1107">
            <v>430000000</v>
          </cell>
          <cell r="J1107" t="str">
            <v>Кызылординская обл. г. Кызылорда, пгт. Тасбугет, ул. Амангельды 100</v>
          </cell>
          <cell r="K1107" t="str">
            <v>Май, июнь</v>
          </cell>
          <cell r="L1107" t="str">
            <v>Кызылординская обл., м/р "Акшабулак", склад "КГМ"</v>
          </cell>
          <cell r="M1107" t="str">
            <v>DDP</v>
          </cell>
          <cell r="N1107" t="str">
            <v>В течение 90 дней</v>
          </cell>
          <cell r="O1107" t="str">
            <v>авансовый платеж-0%, оставшаяся часть в течении 30 рабочих дней с момента подписания акта приема-передачи поставленных товаров</v>
          </cell>
          <cell r="P1107" t="str">
            <v>778</v>
          </cell>
          <cell r="Q1107" t="str">
            <v>Упаковка</v>
          </cell>
          <cell r="R1107">
            <v>10</v>
          </cell>
          <cell r="S1107">
            <v>1500</v>
          </cell>
          <cell r="T1107">
            <v>15000</v>
          </cell>
          <cell r="U1107">
            <v>16800</v>
          </cell>
          <cell r="W1107">
            <v>2017</v>
          </cell>
          <cell r="X1107" t="str">
            <v>11;</v>
          </cell>
        </row>
        <row r="1108">
          <cell r="A1108" t="str">
            <v>703 Т</v>
          </cell>
          <cell r="B1108" t="str">
            <v>ТОО СП "КазГерМунай"</v>
          </cell>
          <cell r="C1108" t="str">
            <v>25.73.60.900.000.00.0796.000000000001</v>
          </cell>
          <cell r="D1108" t="str">
            <v>Наконечник</v>
          </cell>
          <cell r="E1108" t="str">
            <v>кабельный, медный</v>
          </cell>
          <cell r="F1108" t="str">
            <v>Изолированные втулочные наконечники Артикуль №47112   1,00 мм  красный</v>
          </cell>
          <cell r="G1108" t="str">
            <v>ОТП</v>
          </cell>
          <cell r="H1108">
            <v>0</v>
          </cell>
          <cell r="I1108">
            <v>430000000</v>
          </cell>
          <cell r="J1108" t="str">
            <v>Кызылординская обл. г. Кызылорда, пгт. Тасбугет, ул. Амангельды 100</v>
          </cell>
          <cell r="K1108" t="str">
            <v>Ноябрь, декабрь 2016</v>
          </cell>
          <cell r="L1108" t="str">
            <v>Кызылординская обл., м/р "Акшабулак", склад "КГМ"</v>
          </cell>
          <cell r="M1108" t="str">
            <v>DDP</v>
          </cell>
          <cell r="N1108" t="str">
            <v>В течение 90 дней</v>
          </cell>
          <cell r="O1108" t="str">
            <v>авансовый платеж-0%, оставшаяся часть в течении 30 рабочих дней с момента подписания акта приема-передачи поставленных товаров</v>
          </cell>
          <cell r="P1108" t="str">
            <v>778</v>
          </cell>
          <cell r="Q1108" t="str">
            <v>Упаковка</v>
          </cell>
          <cell r="R1108">
            <v>10</v>
          </cell>
          <cell r="S1108">
            <v>2500</v>
          </cell>
          <cell r="T1108">
            <v>0</v>
          </cell>
          <cell r="U1108">
            <v>0</v>
          </cell>
          <cell r="W1108">
            <v>2017</v>
          </cell>
        </row>
        <row r="1109">
          <cell r="A1109" t="str">
            <v>703-1 Т</v>
          </cell>
          <cell r="B1109" t="str">
            <v>ТОО СП "КазГерМунай"</v>
          </cell>
          <cell r="C1109" t="str">
            <v>25.73.60.900.000.00.0796.000000000001</v>
          </cell>
          <cell r="D1109" t="str">
            <v>Наконечник</v>
          </cell>
          <cell r="E1109" t="str">
            <v>кабельный, медный</v>
          </cell>
          <cell r="F1109" t="str">
            <v>Изолированные втулочные наконечники Артикуль №47112   1,00 мм  красный</v>
          </cell>
          <cell r="G1109" t="str">
            <v>ОТП</v>
          </cell>
          <cell r="H1109">
            <v>0</v>
          </cell>
          <cell r="I1109">
            <v>430000000</v>
          </cell>
          <cell r="J1109" t="str">
            <v>Кызылординская обл. г. Кызылорда, пгт. Тасбугет, ул. Амангельды 100</v>
          </cell>
          <cell r="K1109" t="str">
            <v>Май, июнь</v>
          </cell>
          <cell r="L1109" t="str">
            <v>Кызылординская обл., м/р "Акшабулак", склад "КГМ"</v>
          </cell>
          <cell r="M1109" t="str">
            <v>DDP</v>
          </cell>
          <cell r="N1109" t="str">
            <v>В течение 90 дней</v>
          </cell>
          <cell r="O1109" t="str">
            <v>авансовый платеж-0%, оставшаяся часть в течении 30 рабочих дней с момента подписания акта приема-передачи поставленных товаров</v>
          </cell>
          <cell r="P1109" t="str">
            <v>778</v>
          </cell>
          <cell r="Q1109" t="str">
            <v>Упаковка</v>
          </cell>
          <cell r="R1109">
            <v>10</v>
          </cell>
          <cell r="S1109">
            <v>2500</v>
          </cell>
          <cell r="T1109">
            <v>25000</v>
          </cell>
          <cell r="U1109">
            <v>28000.000000000004</v>
          </cell>
          <cell r="W1109">
            <v>2017</v>
          </cell>
          <cell r="X1109" t="str">
            <v>11;</v>
          </cell>
        </row>
        <row r="1110">
          <cell r="A1110" t="str">
            <v>704 Т</v>
          </cell>
          <cell r="B1110" t="str">
            <v>ТОО СП "КазГерМунай"</v>
          </cell>
          <cell r="C1110" t="str">
            <v>25.73.60.900.000.00.0796.000000000001</v>
          </cell>
          <cell r="D1110" t="str">
            <v>Наконечник</v>
          </cell>
          <cell r="E1110" t="str">
            <v>кабельный, медный</v>
          </cell>
          <cell r="F1110" t="str">
            <v>Изолированные втулочные наконечники Артикуль №47212   1,50 мм  черный</v>
          </cell>
          <cell r="G1110" t="str">
            <v>ОТП</v>
          </cell>
          <cell r="H1110">
            <v>0</v>
          </cell>
          <cell r="I1110">
            <v>430000000</v>
          </cell>
          <cell r="J1110" t="str">
            <v>Кызылординская обл. г. Кызылорда, пгт. Тасбугет, ул. Амангельды 100</v>
          </cell>
          <cell r="K1110" t="str">
            <v>Ноябрь, декабрь 2016</v>
          </cell>
          <cell r="L1110" t="str">
            <v>Кызылординская обл., м/р "Акшабулак", склад "КГМ"</v>
          </cell>
          <cell r="M1110" t="str">
            <v>DDP</v>
          </cell>
          <cell r="N1110" t="str">
            <v>В течение 90 дней</v>
          </cell>
          <cell r="O1110" t="str">
            <v>авансовый платеж-0%, оставшаяся часть в течении 30 рабочих дней с момента подписания акта приема-передачи поставленных товаров</v>
          </cell>
          <cell r="P1110" t="str">
            <v>778</v>
          </cell>
          <cell r="Q1110" t="str">
            <v>Упаковка</v>
          </cell>
          <cell r="R1110">
            <v>10</v>
          </cell>
          <cell r="S1110">
            <v>3000</v>
          </cell>
          <cell r="T1110">
            <v>0</v>
          </cell>
          <cell r="U1110">
            <v>0</v>
          </cell>
          <cell r="W1110">
            <v>2017</v>
          </cell>
        </row>
        <row r="1111">
          <cell r="A1111" t="str">
            <v>704-1 Т</v>
          </cell>
          <cell r="B1111" t="str">
            <v>ТОО СП "КазГерМунай"</v>
          </cell>
          <cell r="C1111" t="str">
            <v>25.73.60.900.000.00.0796.000000000001</v>
          </cell>
          <cell r="D1111" t="str">
            <v>Наконечник</v>
          </cell>
          <cell r="E1111" t="str">
            <v>кабельный, медный</v>
          </cell>
          <cell r="F1111" t="str">
            <v>Изолированные втулочные наконечники Артикуль №47212   1,50 мм  черный</v>
          </cell>
          <cell r="G1111" t="str">
            <v>ОТП</v>
          </cell>
          <cell r="H1111">
            <v>0</v>
          </cell>
          <cell r="I1111">
            <v>430000000</v>
          </cell>
          <cell r="J1111" t="str">
            <v>Кызылординская обл. г. Кызылорда, пгт. Тасбугет, ул. Амангельды 100</v>
          </cell>
          <cell r="K1111" t="str">
            <v>Май, июнь</v>
          </cell>
          <cell r="L1111" t="str">
            <v>Кызылординская обл., м/р "Акшабулак", склад "КГМ"</v>
          </cell>
          <cell r="M1111" t="str">
            <v>DDP</v>
          </cell>
          <cell r="N1111" t="str">
            <v>В течение 90 дней</v>
          </cell>
          <cell r="O1111" t="str">
            <v>авансовый платеж-0%, оставшаяся часть в течении 30 рабочих дней с момента подписания акта приема-передачи поставленных товаров</v>
          </cell>
          <cell r="P1111" t="str">
            <v>778</v>
          </cell>
          <cell r="Q1111" t="str">
            <v>Упаковка</v>
          </cell>
          <cell r="R1111">
            <v>10</v>
          </cell>
          <cell r="S1111">
            <v>3000</v>
          </cell>
          <cell r="T1111">
            <v>30000</v>
          </cell>
          <cell r="U1111">
            <v>33600</v>
          </cell>
          <cell r="W1111">
            <v>2017</v>
          </cell>
          <cell r="X1111" t="str">
            <v>11;</v>
          </cell>
        </row>
        <row r="1112">
          <cell r="A1112" t="str">
            <v>705 Т</v>
          </cell>
          <cell r="B1112" t="str">
            <v>ТОО СП "КазГерМунай"</v>
          </cell>
          <cell r="C1112" t="str">
            <v>25.73.60.900.000.00.0796.000000000001</v>
          </cell>
          <cell r="D1112" t="str">
            <v>Наконечник</v>
          </cell>
          <cell r="E1112" t="str">
            <v>кабельный, медный</v>
          </cell>
          <cell r="F1112" t="str">
            <v>Двойные изолированные втулочные наконечники Артикуль №87010   2х0,75 мм  серый</v>
          </cell>
          <cell r="G1112" t="str">
            <v>ОТП</v>
          </cell>
          <cell r="H1112">
            <v>0</v>
          </cell>
          <cell r="I1112">
            <v>430000000</v>
          </cell>
          <cell r="J1112" t="str">
            <v>Кызылординская обл. г. Кызылорда, пгт. Тасбугет, ул. Амангельды 100</v>
          </cell>
          <cell r="K1112" t="str">
            <v>Ноябрь, декабрь 2016</v>
          </cell>
          <cell r="L1112" t="str">
            <v>Кызылординская обл., м/р "Акшабулак", склад "КГМ"</v>
          </cell>
          <cell r="M1112" t="str">
            <v>DDP</v>
          </cell>
          <cell r="N1112" t="str">
            <v>В течение 90 дней</v>
          </cell>
          <cell r="O1112" t="str">
            <v>авансовый платеж-0%, оставшаяся часть в течении 30 рабочих дней с момента подписания акта приема-передачи поставленных товаров</v>
          </cell>
          <cell r="P1112" t="str">
            <v>778</v>
          </cell>
          <cell r="Q1112" t="str">
            <v>Упаковка</v>
          </cell>
          <cell r="R1112">
            <v>10</v>
          </cell>
          <cell r="S1112">
            <v>2700</v>
          </cell>
          <cell r="T1112">
            <v>0</v>
          </cell>
          <cell r="U1112">
            <v>0</v>
          </cell>
          <cell r="W1112">
            <v>2017</v>
          </cell>
        </row>
        <row r="1113">
          <cell r="A1113" t="str">
            <v>705-1 Т</v>
          </cell>
          <cell r="B1113" t="str">
            <v>ТОО СП "КазГерМунай"</v>
          </cell>
          <cell r="C1113" t="str">
            <v>25.73.60.900.000.00.0796.000000000001</v>
          </cell>
          <cell r="D1113" t="str">
            <v>Наконечник</v>
          </cell>
          <cell r="E1113" t="str">
            <v>кабельный, медный</v>
          </cell>
          <cell r="F1113" t="str">
            <v>Двойные изолированные втулочные наконечники Артикуль №87010   2х0,75 мм  серый</v>
          </cell>
          <cell r="G1113" t="str">
            <v>ОТП</v>
          </cell>
          <cell r="H1113">
            <v>0</v>
          </cell>
          <cell r="I1113">
            <v>430000000</v>
          </cell>
          <cell r="J1113" t="str">
            <v>Кызылординская обл. г. Кызылорда, пгт. Тасбугет, ул. Амангельды 100</v>
          </cell>
          <cell r="K1113" t="str">
            <v>Май, июнь</v>
          </cell>
          <cell r="L1113" t="str">
            <v>Кызылординская обл., м/р "Акшабулак", склад "КГМ"</v>
          </cell>
          <cell r="M1113" t="str">
            <v>DDP</v>
          </cell>
          <cell r="N1113" t="str">
            <v>В течение 90 дней</v>
          </cell>
          <cell r="O1113" t="str">
            <v>авансовый платеж-0%, оставшаяся часть в течении 30 рабочих дней с момента подписания акта приема-передачи поставленных товаров</v>
          </cell>
          <cell r="P1113" t="str">
            <v>778</v>
          </cell>
          <cell r="Q1113" t="str">
            <v>Упаковка</v>
          </cell>
          <cell r="R1113">
            <v>10</v>
          </cell>
          <cell r="S1113">
            <v>2700</v>
          </cell>
          <cell r="T1113">
            <v>27000</v>
          </cell>
          <cell r="U1113">
            <v>30240.000000000004</v>
          </cell>
          <cell r="W1113">
            <v>2017</v>
          </cell>
          <cell r="X1113" t="str">
            <v>11;</v>
          </cell>
        </row>
        <row r="1114">
          <cell r="A1114" t="str">
            <v>706 Т</v>
          </cell>
          <cell r="B1114" t="str">
            <v>ТОО СП "КазГерМунай"</v>
          </cell>
          <cell r="C1114" t="str">
            <v>25.73.60.900.000.00.0796.000000000001</v>
          </cell>
          <cell r="D1114" t="str">
            <v>Наконечник</v>
          </cell>
          <cell r="E1114" t="str">
            <v>кабельный, медный</v>
          </cell>
          <cell r="F1114" t="str">
            <v>Двойные изолированные втулочные наконечникиАртикуль №87110  2х1,00 мм  красный</v>
          </cell>
          <cell r="G1114" t="str">
            <v>ОТП</v>
          </cell>
          <cell r="H1114">
            <v>0</v>
          </cell>
          <cell r="I1114">
            <v>430000000</v>
          </cell>
          <cell r="J1114" t="str">
            <v>Кызылординская обл. г. Кызылорда, пгт. Тасбугет, ул. Амангельды 100</v>
          </cell>
          <cell r="K1114" t="str">
            <v>Ноябрь, декабрь 2016</v>
          </cell>
          <cell r="L1114" t="str">
            <v>Кызылординская обл., м/р "Акшабулак", склад "КГМ"</v>
          </cell>
          <cell r="M1114" t="str">
            <v>DDP</v>
          </cell>
          <cell r="N1114" t="str">
            <v>В течение 90 дней</v>
          </cell>
          <cell r="O1114" t="str">
            <v>авансовый платеж-0%, оставшаяся часть в течении 30 рабочих дней с момента подписания акта приема-передачи поставленных товаров</v>
          </cell>
          <cell r="P1114" t="str">
            <v>778</v>
          </cell>
          <cell r="Q1114" t="str">
            <v>Упаковка</v>
          </cell>
          <cell r="R1114">
            <v>10</v>
          </cell>
          <cell r="S1114">
            <v>4200</v>
          </cell>
          <cell r="T1114">
            <v>0</v>
          </cell>
          <cell r="U1114">
            <v>0</v>
          </cell>
          <cell r="W1114">
            <v>2017</v>
          </cell>
        </row>
        <row r="1115">
          <cell r="A1115" t="str">
            <v>706-1 Т</v>
          </cell>
          <cell r="B1115" t="str">
            <v>ТОО СП "КазГерМунай"</v>
          </cell>
          <cell r="C1115" t="str">
            <v>25.73.60.900.000.00.0796.000000000001</v>
          </cell>
          <cell r="D1115" t="str">
            <v>Наконечник</v>
          </cell>
          <cell r="E1115" t="str">
            <v>кабельный, медный</v>
          </cell>
          <cell r="F1115" t="str">
            <v>Двойные изолированные втулочные наконечникиАртикуль №87110  2х1,00 мм  красный</v>
          </cell>
          <cell r="G1115" t="str">
            <v>ОТП</v>
          </cell>
          <cell r="H1115">
            <v>0</v>
          </cell>
          <cell r="I1115">
            <v>430000000</v>
          </cell>
          <cell r="J1115" t="str">
            <v>Кызылординская обл. г. Кызылорда, пгт. Тасбугет, ул. Амангельды 100</v>
          </cell>
          <cell r="K1115" t="str">
            <v>Май, июнь</v>
          </cell>
          <cell r="L1115" t="str">
            <v>Кызылординская обл., м/р "Акшабулак", склад "КГМ"</v>
          </cell>
          <cell r="M1115" t="str">
            <v>DDP</v>
          </cell>
          <cell r="N1115" t="str">
            <v>В течение 90 дней</v>
          </cell>
          <cell r="O1115" t="str">
            <v>авансовый платеж-0%, оставшаяся часть в течении 30 рабочих дней с момента подписания акта приема-передачи поставленных товаров</v>
          </cell>
          <cell r="P1115" t="str">
            <v>778</v>
          </cell>
          <cell r="Q1115" t="str">
            <v>Упаковка</v>
          </cell>
          <cell r="R1115">
            <v>10</v>
          </cell>
          <cell r="S1115">
            <v>4200</v>
          </cell>
          <cell r="T1115">
            <v>42000</v>
          </cell>
          <cell r="U1115">
            <v>47040.000000000007</v>
          </cell>
          <cell r="W1115">
            <v>2017</v>
          </cell>
          <cell r="X1115" t="str">
            <v>11;</v>
          </cell>
        </row>
        <row r="1116">
          <cell r="A1116" t="str">
            <v>707 Т</v>
          </cell>
          <cell r="B1116" t="str">
            <v>ТОО СП "КазГерМунай"</v>
          </cell>
          <cell r="C1116" t="str">
            <v>25.73.60.900.000.00.0796.000000000001</v>
          </cell>
          <cell r="D1116" t="str">
            <v>Наконечник</v>
          </cell>
          <cell r="E1116" t="str">
            <v>кабельный, медный</v>
          </cell>
          <cell r="F1116" t="str">
            <v>Двойные изолированные втулочные наконечникиАртикуль №87212   2х1,50 мм  черный</v>
          </cell>
          <cell r="G1116" t="str">
            <v>ОТП</v>
          </cell>
          <cell r="H1116">
            <v>0</v>
          </cell>
          <cell r="I1116">
            <v>430000000</v>
          </cell>
          <cell r="J1116" t="str">
            <v>Кызылординская обл. г. Кызылорда, пгт. Тасбугет, ул. Амангельды 100</v>
          </cell>
          <cell r="K1116" t="str">
            <v>Ноябрь, декабрь 2016</v>
          </cell>
          <cell r="L1116" t="str">
            <v>Кызылординская обл., м/р "Акшабулак", склад "КГМ"</v>
          </cell>
          <cell r="M1116" t="str">
            <v>DDP</v>
          </cell>
          <cell r="N1116" t="str">
            <v>В течение 90 дней</v>
          </cell>
          <cell r="O1116" t="str">
            <v>авансовый платеж-0%, оставшаяся часть в течении 30 рабочих дней с момента подписания акта приема-передачи поставленных товаров</v>
          </cell>
          <cell r="P1116" t="str">
            <v>778</v>
          </cell>
          <cell r="Q1116" t="str">
            <v>Упаковка</v>
          </cell>
          <cell r="R1116">
            <v>10</v>
          </cell>
          <cell r="S1116">
            <v>6000</v>
          </cell>
          <cell r="T1116">
            <v>0</v>
          </cell>
          <cell r="U1116">
            <v>0</v>
          </cell>
          <cell r="W1116">
            <v>2017</v>
          </cell>
        </row>
        <row r="1117">
          <cell r="A1117" t="str">
            <v>707-1 Т</v>
          </cell>
          <cell r="B1117" t="str">
            <v>ТОО СП "КазГерМунай"</v>
          </cell>
          <cell r="C1117" t="str">
            <v>25.73.60.900.000.00.0796.000000000001</v>
          </cell>
          <cell r="D1117" t="str">
            <v>Наконечник</v>
          </cell>
          <cell r="E1117" t="str">
            <v>кабельный, медный</v>
          </cell>
          <cell r="F1117" t="str">
            <v>Двойные изолированные втулочные наконечникиАртикуль №87212   2х1,50 мм  черный</v>
          </cell>
          <cell r="G1117" t="str">
            <v>ОТП</v>
          </cell>
          <cell r="H1117">
            <v>0</v>
          </cell>
          <cell r="I1117">
            <v>430000000</v>
          </cell>
          <cell r="J1117" t="str">
            <v>Кызылординская обл. г. Кызылорда, пгт. Тасбугет, ул. Амангельды 100</v>
          </cell>
          <cell r="K1117" t="str">
            <v>Май, июнь</v>
          </cell>
          <cell r="L1117" t="str">
            <v>Кызылординская обл., м/р "Акшабулак", склад "КГМ"</v>
          </cell>
          <cell r="M1117" t="str">
            <v>DDP</v>
          </cell>
          <cell r="N1117" t="str">
            <v>В течение 90 дней</v>
          </cell>
          <cell r="O1117" t="str">
            <v>авансовый платеж-0%, оставшаяся часть в течении 30 рабочих дней с момента подписания акта приема-передачи поставленных товаров</v>
          </cell>
          <cell r="P1117" t="str">
            <v>778</v>
          </cell>
          <cell r="Q1117" t="str">
            <v>Упаковка</v>
          </cell>
          <cell r="R1117">
            <v>10</v>
          </cell>
          <cell r="S1117">
            <v>6000</v>
          </cell>
          <cell r="T1117">
            <v>60000</v>
          </cell>
          <cell r="U1117">
            <v>67200</v>
          </cell>
          <cell r="W1117">
            <v>2017</v>
          </cell>
          <cell r="X1117" t="str">
            <v>11;</v>
          </cell>
        </row>
        <row r="1118">
          <cell r="A1118" t="str">
            <v>708 Т</v>
          </cell>
          <cell r="B1118" t="str">
            <v>ТОО СП "КазГерМунай"</v>
          </cell>
          <cell r="C1118" t="str">
            <v>27.90.52.790.000.02.0796.000000000000</v>
          </cell>
          <cell r="D1118" t="str">
            <v>Конденсатоотводчик</v>
          </cell>
          <cell r="E1118" t="str">
            <v>поплавковый, со сферическим поплавком закрытого типа, фланцевое соединение, давление 4 Мпа, диаметр 40 мм</v>
          </cell>
          <cell r="F1118" t="str">
            <v>КонденсатоотводчикKA21KC0A010309093Bekomat.230V/50-60Hz/&lt;2VA 0,8/16bar. +1C/+60°C POM PN16. 12/230 psi  g. 34 ͦ/140  ͦF. IP 65.</v>
          </cell>
          <cell r="G1118" t="str">
            <v>ОТП</v>
          </cell>
          <cell r="H1118">
            <v>0</v>
          </cell>
          <cell r="I1118">
            <v>430000000</v>
          </cell>
          <cell r="J1118" t="str">
            <v>Кызылординская обл. г. Кызылорда, пгт. Тасбугет, ул. Амангельды 100</v>
          </cell>
          <cell r="K1118" t="str">
            <v>Ноябрь, декабрь 2016</v>
          </cell>
          <cell r="L1118" t="str">
            <v>Кызылординская обл., м/р "Акшабулак", склад "КГМ"</v>
          </cell>
          <cell r="M1118" t="str">
            <v>DDP</v>
          </cell>
          <cell r="N1118" t="str">
            <v>В течение 90 дней</v>
          </cell>
          <cell r="O1118" t="str">
            <v>авансовый платеж-0%, оставшаяся часть в течении 30 рабочих дней с момента подписания акта приема-передачи поставленных товаров</v>
          </cell>
          <cell r="P1118" t="str">
            <v>796</v>
          </cell>
          <cell r="Q1118" t="str">
            <v>штука</v>
          </cell>
          <cell r="R1118">
            <v>5</v>
          </cell>
          <cell r="S1118">
            <v>537796</v>
          </cell>
          <cell r="T1118">
            <v>0</v>
          </cell>
          <cell r="U1118">
            <v>0</v>
          </cell>
          <cell r="W1118">
            <v>2017</v>
          </cell>
        </row>
        <row r="1119">
          <cell r="A1119" t="str">
            <v>708-1 Т</v>
          </cell>
          <cell r="B1119" t="str">
            <v>ТОО СП "КазГерМунай"</v>
          </cell>
          <cell r="C1119" t="str">
            <v>27.90.52.790.000.02.0796.000000000000</v>
          </cell>
          <cell r="D1119" t="str">
            <v>Конденсатоотводчик</v>
          </cell>
          <cell r="E1119" t="str">
            <v>поплавковый, со сферическим поплавком закрытого типа, фланцевое соединение, давление 4 Мпа, диаметр 40 мм</v>
          </cell>
          <cell r="F1119" t="str">
            <v>КонденсатоотводчикKA21KC0A010309093Bekomat.230V/50-60Hz/&lt;2VA 0,8/16bar. +1C/+60°C POM PN16. 12/230 psi  g. 34 ͦ/140  ͦF. IP 65.</v>
          </cell>
          <cell r="G1119" t="str">
            <v>ОТП</v>
          </cell>
          <cell r="H1119">
            <v>0</v>
          </cell>
          <cell r="I1119">
            <v>430000000</v>
          </cell>
          <cell r="J1119" t="str">
            <v>Кызылординская обл. г. Кызылорда, пгт. Тасбугет, ул. Амангельды 100</v>
          </cell>
          <cell r="K1119" t="str">
            <v>Апрель, май</v>
          </cell>
          <cell r="L1119" t="str">
            <v>Кызылординская обл., м/р "Акшабулак", склад "КГМ"</v>
          </cell>
          <cell r="M1119" t="str">
            <v>DDP</v>
          </cell>
          <cell r="N1119" t="str">
            <v>В течение 90 дней</v>
          </cell>
          <cell r="O1119" t="str">
            <v>авансовый платеж-0%, оставшаяся часть в течении 30 рабочих дней с момента подписания акта приема-передачи поставленных товаров</v>
          </cell>
          <cell r="P1119" t="str">
            <v>796</v>
          </cell>
          <cell r="Q1119" t="str">
            <v>штука</v>
          </cell>
          <cell r="R1119">
            <v>5</v>
          </cell>
          <cell r="S1119">
            <v>537796</v>
          </cell>
          <cell r="T1119">
            <v>0</v>
          </cell>
          <cell r="U1119">
            <v>0</v>
          </cell>
          <cell r="W1119">
            <v>2017</v>
          </cell>
          <cell r="X1119" t="str">
            <v>11;</v>
          </cell>
        </row>
        <row r="1120">
          <cell r="A1120" t="str">
            <v>708-2 Т</v>
          </cell>
          <cell r="B1120" t="str">
            <v>ТОО СП "КазГерМунай"</v>
          </cell>
          <cell r="C1120" t="str">
            <v>27.90.52.790.000.02.0796.000000000000</v>
          </cell>
          <cell r="D1120" t="str">
            <v>Конденсатоотводчик</v>
          </cell>
          <cell r="E1120" t="str">
            <v>поплавковый, со сферическим поплавком закрытого типа, фланцевое соединение, давление 4 Мпа, диаметр 40 мм</v>
          </cell>
          <cell r="F1120" t="str">
            <v>КонденсатоотводчикKA21KC0A010309093Bekomat.230V/50-60Hz/&lt;2VA 0,8/16bar. +1C/+60°C POM PN16. 12/230 psi  g. 34 ͦ/140  ͦF. IP 65.</v>
          </cell>
          <cell r="G1120" t="str">
            <v>ОТП</v>
          </cell>
          <cell r="H1120">
            <v>0</v>
          </cell>
          <cell r="I1120">
            <v>430000000</v>
          </cell>
          <cell r="J1120" t="str">
            <v>Кызылординская обл. г. Кызылорда, пгт. Тасбугет, ул. Амангельды 100</v>
          </cell>
          <cell r="K1120" t="str">
            <v>Апрель, май</v>
          </cell>
          <cell r="L1120" t="str">
            <v>Кызылординская обл., м/р "Акшабулак", склад "КГМ"</v>
          </cell>
          <cell r="M1120" t="str">
            <v>DDP</v>
          </cell>
          <cell r="N1120" t="str">
            <v>В течение 150 дней</v>
          </cell>
          <cell r="O1120" t="str">
            <v>авансовый платеж-0%, оставшаяся часть в течении 30 рабочих дней с момента подписания акта приема-передачи поставленных товаров</v>
          </cell>
          <cell r="P1120" t="str">
            <v>796</v>
          </cell>
          <cell r="Q1120" t="str">
            <v>штука</v>
          </cell>
          <cell r="R1120">
            <v>5</v>
          </cell>
          <cell r="S1120">
            <v>537796</v>
          </cell>
          <cell r="T1120">
            <v>2688980</v>
          </cell>
          <cell r="U1120">
            <v>3011657.6</v>
          </cell>
          <cell r="W1120">
            <v>2017</v>
          </cell>
          <cell r="X1120" t="str">
            <v>14;</v>
          </cell>
        </row>
        <row r="1121">
          <cell r="A1121" t="str">
            <v>709 Т</v>
          </cell>
          <cell r="B1121" t="str">
            <v>ТОО СП "КазГерМунай"</v>
          </cell>
          <cell r="C1121" t="str">
            <v>26.30.30.900.018.00.0796.000000000000</v>
          </cell>
          <cell r="D1121" t="str">
            <v>Фронтальный соединитель</v>
          </cell>
          <cell r="E1121" t="str">
            <v>для сигнальных модулей</v>
          </cell>
          <cell r="F1121" t="str">
            <v>Фронтальный соединительES7922-3BC50-0AC0, ГИБКИЙ СОЕДИНИТЕЛЬ: ФРОНТ. СОЕДИНИТЕЛЬ 40 Х 0.56 SIMATIC S7-300, ГИБКИЙ СОЕДИНИТЕЛЬ: ФРОНТ. СОЕДИНИТЕЛЬ С ПОДКЛ. ЖГУТОМ 40 Х 0.5 MM.КВ</v>
          </cell>
          <cell r="G1121" t="str">
            <v>ОТП</v>
          </cell>
          <cell r="H1121">
            <v>0</v>
          </cell>
          <cell r="I1121">
            <v>430000000</v>
          </cell>
          <cell r="J1121" t="str">
            <v>Кызылординская обл. г. Кызылорда, пгт. Тасбугет, ул. Амангельды 100</v>
          </cell>
          <cell r="K1121" t="str">
            <v>Ноябрь, декабрь 2016</v>
          </cell>
          <cell r="L1121" t="str">
            <v>Кызылординская обл., м/р "Акшабулак", склад "КГМ"</v>
          </cell>
          <cell r="M1121" t="str">
            <v>DDP</v>
          </cell>
          <cell r="N1121" t="str">
            <v>В течение 90 дней</v>
          </cell>
          <cell r="O1121" t="str">
            <v>авансовый платеж-0%, оставшаяся часть в течении 30 рабочих дней с момента подписания акта приема-передачи поставленных товаров</v>
          </cell>
          <cell r="P1121" t="str">
            <v>796</v>
          </cell>
          <cell r="Q1121" t="str">
            <v>штука</v>
          </cell>
          <cell r="R1121">
            <v>10</v>
          </cell>
          <cell r="S1121">
            <v>72000</v>
          </cell>
          <cell r="T1121">
            <v>0</v>
          </cell>
          <cell r="U1121">
            <v>0</v>
          </cell>
          <cell r="W1121">
            <v>2017</v>
          </cell>
        </row>
        <row r="1122">
          <cell r="A1122" t="str">
            <v>709-1 Т</v>
          </cell>
          <cell r="B1122" t="str">
            <v>ТОО СП "КазГерМунай"</v>
          </cell>
          <cell r="C1122" t="str">
            <v>26.30.30.900.018.00.0796.000000000000</v>
          </cell>
          <cell r="D1122" t="str">
            <v>Фронтальный соединитель</v>
          </cell>
          <cell r="E1122" t="str">
            <v>для сигнальных модулей</v>
          </cell>
          <cell r="F1122" t="str">
            <v>Фронтальный соединительES7922-3BC50-0AC0, ГИБКИЙ СОЕДИНИТЕЛЬ: ФРОНТ. СОЕДИНИТЕЛЬ 40 Х 0.56 SIMATIC S7-300, ГИБКИЙ СОЕДИНИТЕЛЬ: ФРОНТ. СОЕДИНИТЕЛЬ С ПОДКЛ. ЖГУТОМ 40 Х 0.5 MM.КВ</v>
          </cell>
          <cell r="G1122" t="str">
            <v>ОТП</v>
          </cell>
          <cell r="H1122">
            <v>0</v>
          </cell>
          <cell r="I1122">
            <v>430000000</v>
          </cell>
          <cell r="J1122" t="str">
            <v>Кызылординская обл. г. Кызылорда, пгт. Тасбугет, ул. Амангельды 100</v>
          </cell>
          <cell r="K1122" t="str">
            <v>Январь, Февраль</v>
          </cell>
          <cell r="L1122" t="str">
            <v>Кызылординская обл., м/р "Акшабулак", склад "КГМ"</v>
          </cell>
          <cell r="M1122" t="str">
            <v>DDP</v>
          </cell>
          <cell r="N1122" t="str">
            <v>В течение 90 дней</v>
          </cell>
          <cell r="O1122" t="str">
            <v>авансовый платеж-0%, оставшаяся часть в течении 30 рабочих дней с момента подписания акта приема-передачи поставленных товаров</v>
          </cell>
          <cell r="P1122" t="str">
            <v>796</v>
          </cell>
          <cell r="Q1122" t="str">
            <v>штука</v>
          </cell>
          <cell r="R1122">
            <v>10</v>
          </cell>
          <cell r="S1122">
            <v>72000</v>
          </cell>
          <cell r="T1122">
            <v>0</v>
          </cell>
          <cell r="U1122">
            <v>0</v>
          </cell>
          <cell r="W1122">
            <v>2017</v>
          </cell>
          <cell r="X1122" t="str">
            <v>11;</v>
          </cell>
        </row>
        <row r="1123">
          <cell r="A1123" t="str">
            <v>709-2 Т</v>
          </cell>
          <cell r="B1123" t="str">
            <v>ТОО СП "КазГерМунай"</v>
          </cell>
          <cell r="C1123" t="str">
            <v>26.30.30.900.018.00.0796.000000000000</v>
          </cell>
          <cell r="D1123" t="str">
            <v>Фронтальный соединитель</v>
          </cell>
          <cell r="E1123" t="str">
            <v>для сигнальных модулей</v>
          </cell>
          <cell r="F1123" t="str">
            <v>Фронтальный соединительES7922-3BC50-0AC0, ГИБКИЙ СОЕДИНИТЕЛЬ: ФРОНТ. СОЕДИНИТЕЛЬ 40 Х 0.56 SIMATIC S7-300, ГИБКИЙ СОЕДИНИТЕЛЬ: ФРОНТ. СОЕДИНИТЕЛЬ С ПОДКЛ. ЖГУТОМ 40 Х 0.5 MM.КВ</v>
          </cell>
          <cell r="G1123" t="str">
            <v>ОТП</v>
          </cell>
          <cell r="H1123">
            <v>0</v>
          </cell>
          <cell r="I1123">
            <v>430000000</v>
          </cell>
          <cell r="J1123" t="str">
            <v>Кызылординская обл. г. Кызылорда, пгт. Тасбугет, ул. Амангельды 100</v>
          </cell>
          <cell r="K1123" t="str">
            <v>Март, апрель</v>
          </cell>
          <cell r="L1123" t="str">
            <v>Кызылординская обл., м/р "Акшабулак", склад "КГМ"</v>
          </cell>
          <cell r="M1123" t="str">
            <v>DDP</v>
          </cell>
          <cell r="N1123" t="str">
            <v>В течение 90 дней</v>
          </cell>
          <cell r="O1123" t="str">
            <v>авансовый платеж-0%, оставшаяся часть в течении 30 рабочих дней с момента подписания акта приема-передачи поставленных товаров</v>
          </cell>
          <cell r="P1123" t="str">
            <v>796</v>
          </cell>
          <cell r="Q1123" t="str">
            <v>штука</v>
          </cell>
          <cell r="R1123">
            <v>10</v>
          </cell>
          <cell r="S1123">
            <v>72000</v>
          </cell>
          <cell r="T1123">
            <v>0</v>
          </cell>
          <cell r="U1123">
            <v>0</v>
          </cell>
          <cell r="W1123">
            <v>2017</v>
          </cell>
          <cell r="X1123" t="str">
            <v>11;</v>
          </cell>
        </row>
        <row r="1124">
          <cell r="A1124" t="str">
            <v>709-3 Т</v>
          </cell>
          <cell r="B1124" t="str">
            <v>ТОО СП "КазГерМунай"</v>
          </cell>
          <cell r="C1124" t="str">
            <v>26.30.30.900.018.00.0796.000000000000</v>
          </cell>
          <cell r="D1124" t="str">
            <v>Фронтальный соединитель</v>
          </cell>
          <cell r="E1124" t="str">
            <v>для сигнальных модулей</v>
          </cell>
          <cell r="F1124" t="str">
            <v>Фронтальный соединительES7922-3BC50-0AC0, ГИБКИЙ СОЕДИНИТЕЛЬ: ФРОНТ. СОЕДИНИТЕЛЬ 40 Х 0.56 SIMATIC S7-300, ГИБКИЙ СОЕДИНИТЕЛЬ: ФРОНТ. СОЕДИНИТЕЛЬ С ПОДКЛ. ЖГУТОМ 40 Х 0.5 MM.КВ</v>
          </cell>
          <cell r="G1124" t="str">
            <v>ОТП</v>
          </cell>
          <cell r="H1124">
            <v>0</v>
          </cell>
          <cell r="I1124">
            <v>430000000</v>
          </cell>
          <cell r="J1124" t="str">
            <v>Кызылординская обл. г. Кызылорда, пгт. Тасбугет, ул. Амангельды 100</v>
          </cell>
          <cell r="K1124" t="str">
            <v>Май, июнь</v>
          </cell>
          <cell r="L1124" t="str">
            <v>Кызылординская обл., м/р "Акшабулак", склад "КГМ"</v>
          </cell>
          <cell r="M1124" t="str">
            <v>DDP</v>
          </cell>
          <cell r="N1124" t="str">
            <v>В течение 90 дней</v>
          </cell>
          <cell r="O1124" t="str">
            <v>авансовый платеж-0%, оставшаяся часть в течении 30 рабочих дней с момента подписания акта приема-передачи поставленных товаров</v>
          </cell>
          <cell r="P1124" t="str">
            <v>796</v>
          </cell>
          <cell r="Q1124" t="str">
            <v>штука</v>
          </cell>
          <cell r="R1124">
            <v>10</v>
          </cell>
          <cell r="S1124">
            <v>72000</v>
          </cell>
          <cell r="T1124">
            <v>720000</v>
          </cell>
          <cell r="U1124">
            <v>806400.00000000012</v>
          </cell>
          <cell r="W1124">
            <v>2017</v>
          </cell>
          <cell r="X1124" t="str">
            <v>11;</v>
          </cell>
        </row>
        <row r="1125">
          <cell r="A1125" t="str">
            <v>710 Т</v>
          </cell>
          <cell r="B1125" t="str">
            <v>ТОО СП "КазГерМунай"</v>
          </cell>
          <cell r="C1125" t="str">
            <v>27.11.61.000.032.00.0796.000000000000</v>
          </cell>
          <cell r="D1125" t="str">
            <v>Сервоклапан</v>
          </cell>
          <cell r="E1125" t="str">
            <v>для управления подачи топливного газа</v>
          </cell>
          <cell r="F1125" t="str">
            <v>СервоклапанSV 1-10/8/050/6/EX In=0,3A 40 Ohm (max.24V)SV 1-10/8/050/6/EX In=0,3A 40 Ohm (max.24V)</v>
          </cell>
          <cell r="G1125" t="str">
            <v>ОТП</v>
          </cell>
          <cell r="H1125">
            <v>0</v>
          </cell>
          <cell r="I1125">
            <v>430000000</v>
          </cell>
          <cell r="J1125" t="str">
            <v>Кызылординская обл. г. Кызылорда, пгт. Тасбугет, ул. Амангельды 100</v>
          </cell>
          <cell r="K1125" t="str">
            <v>Ноябрь, декабрь 2016</v>
          </cell>
          <cell r="L1125" t="str">
            <v>Кызылординская обл., м/р "Акшабулак", склад "КГМ"</v>
          </cell>
          <cell r="M1125" t="str">
            <v>DDP</v>
          </cell>
          <cell r="N1125" t="str">
            <v>В течение 90 дней</v>
          </cell>
          <cell r="O1125" t="str">
            <v>авансовый платеж-0%, оставшаяся часть в течении 30 рабочих дней с момента подписания акта приема-передачи поставленных товаров</v>
          </cell>
          <cell r="P1125" t="str">
            <v>796</v>
          </cell>
          <cell r="Q1125" t="str">
            <v>штука</v>
          </cell>
          <cell r="R1125">
            <v>1</v>
          </cell>
          <cell r="S1125">
            <v>1345000</v>
          </cell>
          <cell r="T1125">
            <v>0</v>
          </cell>
          <cell r="U1125">
            <v>0</v>
          </cell>
          <cell r="W1125">
            <v>2017</v>
          </cell>
        </row>
        <row r="1126">
          <cell r="A1126" t="str">
            <v>710-1 Т</v>
          </cell>
          <cell r="B1126" t="str">
            <v>ТОО СП "КазГерМунай"</v>
          </cell>
          <cell r="C1126" t="str">
            <v>27.11.61.000.032.00.0796.000000000000</v>
          </cell>
          <cell r="D1126" t="str">
            <v>Сервоклапан</v>
          </cell>
          <cell r="E1126" t="str">
            <v>для управления подачи топливного газа</v>
          </cell>
          <cell r="F1126" t="str">
            <v>СервоклапанSV 1-10/8/050/6/EX In=0,3A 40 Ohm (max.24V)SV 1-10/8/050/6/EX In=0,3A 40 Ohm (max.24V)</v>
          </cell>
          <cell r="G1126" t="str">
            <v>ОТП</v>
          </cell>
          <cell r="H1126">
            <v>0</v>
          </cell>
          <cell r="I1126">
            <v>430000000</v>
          </cell>
          <cell r="J1126" t="str">
            <v>Кызылординская обл. г. Кызылорда, пгт. Тасбугет, ул. Амангельды 100</v>
          </cell>
          <cell r="K1126" t="str">
            <v>Апрель, май</v>
          </cell>
          <cell r="L1126" t="str">
            <v>Кызылординская обл., м/р "Акшабулак", склад "КГМ"</v>
          </cell>
          <cell r="M1126" t="str">
            <v>DDP</v>
          </cell>
          <cell r="N1126" t="str">
            <v>В течение 90 дней</v>
          </cell>
          <cell r="O1126" t="str">
            <v>авансовый платеж-0%, оставшаяся часть в течении 30 рабочих дней с момента подписания акта приема-передачи поставленных товаров</v>
          </cell>
          <cell r="P1126" t="str">
            <v>796</v>
          </cell>
          <cell r="Q1126" t="str">
            <v>штука</v>
          </cell>
          <cell r="R1126">
            <v>1</v>
          </cell>
          <cell r="S1126">
            <v>1345000</v>
          </cell>
          <cell r="T1126">
            <v>0</v>
          </cell>
          <cell r="U1126">
            <v>0</v>
          </cell>
          <cell r="W1126">
            <v>2017</v>
          </cell>
          <cell r="X1126" t="str">
            <v>11;</v>
          </cell>
        </row>
        <row r="1127">
          <cell r="A1127" t="str">
            <v>710-2 Т</v>
          </cell>
          <cell r="B1127" t="str">
            <v>ТОО СП "КазГерМунай"</v>
          </cell>
          <cell r="C1127" t="str">
            <v>27.11.61.000.032.00.0796.000000000000</v>
          </cell>
          <cell r="D1127" t="str">
            <v>Сервоклапан</v>
          </cell>
          <cell r="E1127" t="str">
            <v>для управления подачи топливного газа</v>
          </cell>
          <cell r="F1127" t="str">
            <v>СервоклапанSV 1-10/8/050/6/EX In=0,3A 40 Ohm (max.24V)SV 1-10/8/050/6/EX In=0,3A 40 Ohm (max.24V)</v>
          </cell>
          <cell r="G1127" t="str">
            <v>ОТП</v>
          </cell>
          <cell r="H1127">
            <v>0</v>
          </cell>
          <cell r="I1127">
            <v>430000000</v>
          </cell>
          <cell r="J1127" t="str">
            <v>Кызылординская обл. г. Кызылорда, пгт. Тасбугет, ул. Амангельды 100</v>
          </cell>
          <cell r="K1127" t="str">
            <v>Апрель, май</v>
          </cell>
          <cell r="L1127" t="str">
            <v>Кызылординская обл., м/р "Акшабулак", склад "КГМ"</v>
          </cell>
          <cell r="M1127" t="str">
            <v>DDP</v>
          </cell>
          <cell r="N1127" t="str">
            <v>В течение 150 дней</v>
          </cell>
          <cell r="O1127" t="str">
            <v>авансовый платеж-0%, оставшаяся часть в течении 30 рабочих дней с момента подписания акта приема-передачи поставленных товаров</v>
          </cell>
          <cell r="P1127" t="str">
            <v>796</v>
          </cell>
          <cell r="Q1127" t="str">
            <v>штука</v>
          </cell>
          <cell r="R1127">
            <v>1</v>
          </cell>
          <cell r="S1127">
            <v>1345000</v>
          </cell>
          <cell r="T1127">
            <v>1345000</v>
          </cell>
          <cell r="U1127">
            <v>1506400.0000000002</v>
          </cell>
          <cell r="W1127">
            <v>2017</v>
          </cell>
          <cell r="X1127" t="str">
            <v>14;</v>
          </cell>
        </row>
        <row r="1128">
          <cell r="A1128" t="str">
            <v>711 Т</v>
          </cell>
          <cell r="B1128" t="str">
            <v>ТОО СП "КазГерМунай"</v>
          </cell>
          <cell r="C1128" t="str">
            <v>26.51.45.200.025.00.0796.000000000000</v>
          </cell>
          <cell r="D1128" t="str">
            <v>Модуль коммуникационный</v>
          </cell>
          <cell r="E1128" t="str">
            <v>для контроллера системы автоматизации</v>
          </cell>
          <cell r="F1128" t="str">
            <v>Процессорный модуль (CPU)D2 260</v>
          </cell>
          <cell r="G1128" t="str">
            <v>ОТП</v>
          </cell>
          <cell r="H1128">
            <v>0</v>
          </cell>
          <cell r="I1128">
            <v>430000000</v>
          </cell>
          <cell r="J1128" t="str">
            <v>Кызылординская обл. г. Кызылорда, пгт. Тасбугет, ул. Амангельды 100</v>
          </cell>
          <cell r="K1128" t="str">
            <v>Ноябрь, декабрь 2016</v>
          </cell>
          <cell r="L1128" t="str">
            <v>Кызылординская обл., м/р "Акшабулак", склад "КГМ"</v>
          </cell>
          <cell r="M1128" t="str">
            <v>DDP</v>
          </cell>
          <cell r="N1128" t="str">
            <v>В течение 90 дней</v>
          </cell>
          <cell r="O1128" t="str">
            <v>авансовый платеж-0%, оставшаяся часть в течении 30 рабочих дней с момента подписания акта приема-передачи поставленных товаров</v>
          </cell>
          <cell r="P1128" t="str">
            <v>796</v>
          </cell>
          <cell r="Q1128" t="str">
            <v>штука</v>
          </cell>
          <cell r="R1128">
            <v>1</v>
          </cell>
          <cell r="S1128">
            <v>475000</v>
          </cell>
          <cell r="T1128">
            <v>0</v>
          </cell>
          <cell r="U1128">
            <v>0</v>
          </cell>
          <cell r="W1128">
            <v>2017</v>
          </cell>
        </row>
        <row r="1129">
          <cell r="A1129" t="str">
            <v>711-1 Т</v>
          </cell>
          <cell r="B1129" t="str">
            <v>ТОО СП "КазГерМунай"</v>
          </cell>
          <cell r="C1129" t="str">
            <v>26.51.45.200.025.00.0796.000000000000</v>
          </cell>
          <cell r="D1129" t="str">
            <v>Модуль коммуникационный</v>
          </cell>
          <cell r="E1129" t="str">
            <v>для контроллера системы автоматизации</v>
          </cell>
          <cell r="F1129" t="str">
            <v>Процессорный модуль (CPU)D2 260</v>
          </cell>
          <cell r="G1129" t="str">
            <v>ОТП</v>
          </cell>
          <cell r="H1129">
            <v>0</v>
          </cell>
          <cell r="I1129">
            <v>430000000</v>
          </cell>
          <cell r="J1129" t="str">
            <v>Кызылординская обл. г. Кызылорда, пгт. Тасбугет, ул. Амангельды 100</v>
          </cell>
          <cell r="K1129" t="str">
            <v>Январь, Февраль</v>
          </cell>
          <cell r="L1129" t="str">
            <v>Кызылординская обл., м/р "Акшабулак", склад "КГМ"</v>
          </cell>
          <cell r="M1129" t="str">
            <v>DDP</v>
          </cell>
          <cell r="N1129" t="str">
            <v>В течение 90 дней</v>
          </cell>
          <cell r="O1129" t="str">
            <v>авансовый платеж-0%, оставшаяся часть в течении 30 рабочих дней с момента подписания акта приема-передачи поставленных товаров</v>
          </cell>
          <cell r="P1129" t="str">
            <v>796</v>
          </cell>
          <cell r="Q1129" t="str">
            <v>штука</v>
          </cell>
          <cell r="R1129">
            <v>1</v>
          </cell>
          <cell r="S1129">
            <v>475000</v>
          </cell>
          <cell r="T1129">
            <v>0</v>
          </cell>
          <cell r="U1129">
            <v>0</v>
          </cell>
          <cell r="W1129">
            <v>2017</v>
          </cell>
          <cell r="X1129" t="str">
            <v>11;</v>
          </cell>
        </row>
        <row r="1130">
          <cell r="A1130" t="str">
            <v>711-2 Т</v>
          </cell>
          <cell r="B1130" t="str">
            <v>ТОО СП "КазГерМунай"</v>
          </cell>
          <cell r="C1130" t="str">
            <v>26.51.45.200.025.00.0796.000000000000</v>
          </cell>
          <cell r="D1130" t="str">
            <v>Модуль коммуникационный</v>
          </cell>
          <cell r="E1130" t="str">
            <v>для контроллера системы автоматизации</v>
          </cell>
          <cell r="F1130" t="str">
            <v>Процессорный модуль (CPU)D2 260</v>
          </cell>
          <cell r="G1130" t="str">
            <v>ОТП</v>
          </cell>
          <cell r="H1130">
            <v>0</v>
          </cell>
          <cell r="I1130">
            <v>430000000</v>
          </cell>
          <cell r="J1130" t="str">
            <v>Кызылординская обл. г. Кызылорда, пгт. Тасбугет, ул. Амангельды 100</v>
          </cell>
          <cell r="K1130" t="str">
            <v>Март, апрель</v>
          </cell>
          <cell r="L1130" t="str">
            <v>Кызылординская обл., м/р "Акшабулак", склад "КГМ"</v>
          </cell>
          <cell r="M1130" t="str">
            <v>DDP</v>
          </cell>
          <cell r="N1130" t="str">
            <v>В течение 90 дней</v>
          </cell>
          <cell r="O1130" t="str">
            <v>авансовый платеж-0%, оставшаяся часть в течении 30 рабочих дней с момента подписания акта приема-передачи поставленных товаров</v>
          </cell>
          <cell r="P1130" t="str">
            <v>796</v>
          </cell>
          <cell r="Q1130" t="str">
            <v>штука</v>
          </cell>
          <cell r="R1130">
            <v>1</v>
          </cell>
          <cell r="S1130">
            <v>475000</v>
          </cell>
          <cell r="T1130">
            <v>0</v>
          </cell>
          <cell r="U1130">
            <v>0</v>
          </cell>
          <cell r="W1130">
            <v>2017</v>
          </cell>
          <cell r="X1130" t="str">
            <v>11;</v>
          </cell>
        </row>
        <row r="1131">
          <cell r="A1131" t="str">
            <v>711-3 Т</v>
          </cell>
          <cell r="B1131" t="str">
            <v>ТОО СП "КазГерМунай"</v>
          </cell>
          <cell r="C1131" t="str">
            <v>26.51.45.200.025.00.0796.000000000000</v>
          </cell>
          <cell r="D1131" t="str">
            <v>Модуль коммуникационный</v>
          </cell>
          <cell r="E1131" t="str">
            <v>для контроллера системы автоматизации</v>
          </cell>
          <cell r="F1131" t="str">
            <v>Процессорный модуль (CPU)D2 260</v>
          </cell>
          <cell r="G1131" t="str">
            <v>ОТП</v>
          </cell>
          <cell r="H1131">
            <v>0</v>
          </cell>
          <cell r="I1131">
            <v>430000000</v>
          </cell>
          <cell r="J1131" t="str">
            <v>Кызылординская обл. г. Кызылорда, пгт. Тасбугет, ул. Амангельды 100</v>
          </cell>
          <cell r="K1131" t="str">
            <v>Май, июнь</v>
          </cell>
          <cell r="L1131" t="str">
            <v>Кызылординская обл., м/р "Акшабулак", склад "КГМ"</v>
          </cell>
          <cell r="M1131" t="str">
            <v>DDP</v>
          </cell>
          <cell r="N1131" t="str">
            <v>В течение 90 дней</v>
          </cell>
          <cell r="O1131" t="str">
            <v>авансовый платеж-0%, оставшаяся часть в течении 30 рабочих дней с момента подписания акта приема-передачи поставленных товаров</v>
          </cell>
          <cell r="P1131" t="str">
            <v>796</v>
          </cell>
          <cell r="Q1131" t="str">
            <v>штука</v>
          </cell>
          <cell r="R1131">
            <v>1</v>
          </cell>
          <cell r="S1131">
            <v>475000</v>
          </cell>
          <cell r="T1131">
            <v>475000</v>
          </cell>
          <cell r="U1131">
            <v>532000</v>
          </cell>
          <cell r="W1131">
            <v>2017</v>
          </cell>
          <cell r="X1131" t="str">
            <v>11;</v>
          </cell>
        </row>
        <row r="1132">
          <cell r="A1132" t="str">
            <v>712 Т</v>
          </cell>
          <cell r="B1132" t="str">
            <v>ТОО СП "КазГерМунай"</v>
          </cell>
          <cell r="C1132" t="str">
            <v>26.51.45.200.025.00.0796.000000000000</v>
          </cell>
          <cell r="D1132" t="str">
            <v>Модуль коммуникационный</v>
          </cell>
          <cell r="E1132" t="str">
            <v>для контроллера системы автоматизации</v>
          </cell>
          <cell r="F1132" t="str">
            <v>Выходной модуль
постоянного токаD2-16TD1-2</v>
          </cell>
          <cell r="G1132" t="str">
            <v>ОТП</v>
          </cell>
          <cell r="H1132">
            <v>0</v>
          </cell>
          <cell r="I1132">
            <v>430000000</v>
          </cell>
          <cell r="J1132" t="str">
            <v>Кызылординская обл. г. Кызылорда, пгт. Тасбугет, ул. Амангельды 100</v>
          </cell>
          <cell r="K1132" t="str">
            <v>Ноябрь, декабрь 2016</v>
          </cell>
          <cell r="L1132" t="str">
            <v>Кызылординская обл., м/р "Акшабулак", склад "КГМ"</v>
          </cell>
          <cell r="M1132" t="str">
            <v>DDP</v>
          </cell>
          <cell r="N1132" t="str">
            <v>В течение 90 дней</v>
          </cell>
          <cell r="O1132" t="str">
            <v>авансовый платеж-0%, оставшаяся часть в течении 30 рабочих дней с момента подписания акта приема-передачи поставленных товаров</v>
          </cell>
          <cell r="P1132" t="str">
            <v>796</v>
          </cell>
          <cell r="Q1132" t="str">
            <v>штука</v>
          </cell>
          <cell r="R1132">
            <v>1</v>
          </cell>
          <cell r="S1132">
            <v>317000</v>
          </cell>
          <cell r="T1132">
            <v>0</v>
          </cell>
          <cell r="U1132">
            <v>0</v>
          </cell>
          <cell r="W1132">
            <v>2017</v>
          </cell>
        </row>
        <row r="1133">
          <cell r="A1133" t="str">
            <v>712-1 Т</v>
          </cell>
          <cell r="B1133" t="str">
            <v>ТОО СП "КазГерМунай"</v>
          </cell>
          <cell r="C1133" t="str">
            <v>26.51.45.200.025.00.0796.000000000000</v>
          </cell>
          <cell r="D1133" t="str">
            <v>Модуль коммуникационный</v>
          </cell>
          <cell r="E1133" t="str">
            <v>для контроллера системы автоматизации</v>
          </cell>
          <cell r="F1133" t="str">
            <v>Выходной модуль
постоянного токаD2-16TD1-2</v>
          </cell>
          <cell r="G1133" t="str">
            <v>ОТП</v>
          </cell>
          <cell r="H1133">
            <v>0</v>
          </cell>
          <cell r="I1133">
            <v>430000000</v>
          </cell>
          <cell r="J1133" t="str">
            <v>Кызылординская обл. г. Кызылорда, пгт. Тасбугет, ул. Амангельды 100</v>
          </cell>
          <cell r="K1133" t="str">
            <v>Январь, Февраль</v>
          </cell>
          <cell r="L1133" t="str">
            <v>Кызылординская обл., м/р "Акшабулак", склад "КГМ"</v>
          </cell>
          <cell r="M1133" t="str">
            <v>DDP</v>
          </cell>
          <cell r="N1133" t="str">
            <v>В течение 90 дней</v>
          </cell>
          <cell r="O1133" t="str">
            <v>авансовый платеж-0%, оставшаяся часть в течении 30 рабочих дней с момента подписания акта приема-передачи поставленных товаров</v>
          </cell>
          <cell r="P1133" t="str">
            <v>796</v>
          </cell>
          <cell r="Q1133" t="str">
            <v>штука</v>
          </cell>
          <cell r="R1133">
            <v>1</v>
          </cell>
          <cell r="S1133">
            <v>317000</v>
          </cell>
          <cell r="T1133">
            <v>0</v>
          </cell>
          <cell r="U1133">
            <v>0</v>
          </cell>
          <cell r="W1133">
            <v>2017</v>
          </cell>
          <cell r="X1133" t="str">
            <v>11;</v>
          </cell>
        </row>
        <row r="1134">
          <cell r="A1134" t="str">
            <v>712-2 Т</v>
          </cell>
          <cell r="B1134" t="str">
            <v>ТОО СП "КазГерМунай"</v>
          </cell>
          <cell r="C1134" t="str">
            <v>26.51.45.200.025.00.0796.000000000000</v>
          </cell>
          <cell r="D1134" t="str">
            <v>Модуль коммуникационный</v>
          </cell>
          <cell r="E1134" t="str">
            <v>для контроллера системы автоматизации</v>
          </cell>
          <cell r="F1134" t="str">
            <v>Выходной модуль
постоянного токаD2-16TD1-2</v>
          </cell>
          <cell r="G1134" t="str">
            <v>ОТП</v>
          </cell>
          <cell r="H1134">
            <v>0</v>
          </cell>
          <cell r="I1134">
            <v>430000000</v>
          </cell>
          <cell r="J1134" t="str">
            <v>Кызылординская обл. г. Кызылорда, пгт. Тасбугет, ул. Амангельды 100</v>
          </cell>
          <cell r="K1134" t="str">
            <v>Март, апрель</v>
          </cell>
          <cell r="L1134" t="str">
            <v>Кызылординская обл., м/р "Акшабулак", склад "КГМ"</v>
          </cell>
          <cell r="M1134" t="str">
            <v>DDP</v>
          </cell>
          <cell r="N1134" t="str">
            <v>В течение 90 дней</v>
          </cell>
          <cell r="O1134" t="str">
            <v>авансовый платеж-0%, оставшаяся часть в течении 30 рабочих дней с момента подписания акта приема-передачи поставленных товаров</v>
          </cell>
          <cell r="P1134" t="str">
            <v>796</v>
          </cell>
          <cell r="Q1134" t="str">
            <v>штука</v>
          </cell>
          <cell r="R1134">
            <v>1</v>
          </cell>
          <cell r="S1134">
            <v>317000</v>
          </cell>
          <cell r="T1134">
            <v>0</v>
          </cell>
          <cell r="U1134">
            <v>0</v>
          </cell>
          <cell r="W1134">
            <v>2017</v>
          </cell>
          <cell r="X1134" t="str">
            <v>Исключен на осн. 727-СЗ от 11.04.17г.</v>
          </cell>
        </row>
        <row r="1135">
          <cell r="A1135" t="str">
            <v>713 Т</v>
          </cell>
          <cell r="B1135" t="str">
            <v>ТОО СП "КазГерМунай"</v>
          </cell>
          <cell r="C1135" t="str">
            <v>26.51.45.200.025.00.0796.000000000000</v>
          </cell>
          <cell r="D1135" t="str">
            <v>Модуль коммуникационный</v>
          </cell>
          <cell r="E1135" t="str">
            <v>для контроллера системы автоматизации</v>
          </cell>
          <cell r="F1135" t="str">
            <v>Аналоговый входной модульF2-08AD-1</v>
          </cell>
          <cell r="G1135" t="str">
            <v>ОТП</v>
          </cell>
          <cell r="H1135">
            <v>0</v>
          </cell>
          <cell r="I1135">
            <v>430000000</v>
          </cell>
          <cell r="J1135" t="str">
            <v>Кызылординская обл. г. Кызылорда, пгт. Тасбугет, ул. Амангельды 100</v>
          </cell>
          <cell r="K1135" t="str">
            <v>Ноябрь, декабрь 2016</v>
          </cell>
          <cell r="L1135" t="str">
            <v>Кызылординская обл., м/р "Акшабулак", склад "КГМ"</v>
          </cell>
          <cell r="M1135" t="str">
            <v>DDP</v>
          </cell>
          <cell r="N1135" t="str">
            <v>В течение 90 дней</v>
          </cell>
          <cell r="O1135" t="str">
            <v>авансовый платеж-0%, оставшаяся часть в течении 30 рабочих дней с момента подписания акта приема-передачи поставленных товаров</v>
          </cell>
          <cell r="P1135" t="str">
            <v>796</v>
          </cell>
          <cell r="Q1135" t="str">
            <v>штука</v>
          </cell>
          <cell r="R1135">
            <v>1</v>
          </cell>
          <cell r="S1135">
            <v>302000</v>
          </cell>
          <cell r="T1135">
            <v>0</v>
          </cell>
          <cell r="U1135">
            <v>0</v>
          </cell>
          <cell r="W1135">
            <v>2017</v>
          </cell>
        </row>
        <row r="1136">
          <cell r="A1136" t="str">
            <v>713-1 Т</v>
          </cell>
          <cell r="B1136" t="str">
            <v>ТОО СП "КазГерМунай"</v>
          </cell>
          <cell r="C1136" t="str">
            <v>26.51.45.200.025.00.0796.000000000000</v>
          </cell>
          <cell r="D1136" t="str">
            <v>Модуль коммуникационный</v>
          </cell>
          <cell r="E1136" t="str">
            <v>для контроллера системы автоматизации</v>
          </cell>
          <cell r="F1136" t="str">
            <v>Аналоговый входной модульF2-08AD-1</v>
          </cell>
          <cell r="G1136" t="str">
            <v>ОТП</v>
          </cell>
          <cell r="H1136">
            <v>0</v>
          </cell>
          <cell r="I1136">
            <v>430000000</v>
          </cell>
          <cell r="J1136" t="str">
            <v>Кызылординская обл. г. Кызылорда, пгт. Тасбугет, ул. Амангельды 100</v>
          </cell>
          <cell r="K1136" t="str">
            <v>Январь, Февраль</v>
          </cell>
          <cell r="L1136" t="str">
            <v>Кызылординская обл., м/р "Акшабулак", склад "КГМ"</v>
          </cell>
          <cell r="M1136" t="str">
            <v>DDP</v>
          </cell>
          <cell r="N1136" t="str">
            <v>В течение 90 дней</v>
          </cell>
          <cell r="O1136" t="str">
            <v>авансовый платеж-0%, оставшаяся часть в течении 30 рабочих дней с момента подписания акта приема-передачи поставленных товаров</v>
          </cell>
          <cell r="P1136" t="str">
            <v>796</v>
          </cell>
          <cell r="Q1136" t="str">
            <v>штука</v>
          </cell>
          <cell r="R1136">
            <v>1</v>
          </cell>
          <cell r="S1136">
            <v>302000</v>
          </cell>
          <cell r="T1136">
            <v>0</v>
          </cell>
          <cell r="U1136">
            <v>0</v>
          </cell>
          <cell r="W1136">
            <v>2017</v>
          </cell>
          <cell r="X1136" t="str">
            <v>11;</v>
          </cell>
        </row>
        <row r="1137">
          <cell r="A1137" t="str">
            <v>713-2 Т</v>
          </cell>
          <cell r="B1137" t="str">
            <v>ТОО СП "КазГерМунай"</v>
          </cell>
          <cell r="C1137" t="str">
            <v>26.51.45.200.025.00.0796.000000000000</v>
          </cell>
          <cell r="D1137" t="str">
            <v>Модуль коммуникационный</v>
          </cell>
          <cell r="E1137" t="str">
            <v>для контроллера системы автоматизации</v>
          </cell>
          <cell r="F1137" t="str">
            <v>Аналоговый входной модульF2-08AD-1</v>
          </cell>
          <cell r="G1137" t="str">
            <v>ОТП</v>
          </cell>
          <cell r="H1137">
            <v>0</v>
          </cell>
          <cell r="I1137">
            <v>430000000</v>
          </cell>
          <cell r="J1137" t="str">
            <v>Кызылординская обл. г. Кызылорда, пгт. Тасбугет, ул. Амангельды 100</v>
          </cell>
          <cell r="K1137" t="str">
            <v>Март, апрель</v>
          </cell>
          <cell r="L1137" t="str">
            <v>Кызылординская обл., м/р "Акшабулак", склад "КГМ"</v>
          </cell>
          <cell r="M1137" t="str">
            <v>DDP</v>
          </cell>
          <cell r="N1137" t="str">
            <v>В течение 90 дней</v>
          </cell>
          <cell r="O1137" t="str">
            <v>авансовый платеж-0%, оставшаяся часть в течении 30 рабочих дней с момента подписания акта приема-передачи поставленных товаров</v>
          </cell>
          <cell r="P1137" t="str">
            <v>796</v>
          </cell>
          <cell r="Q1137" t="str">
            <v>штука</v>
          </cell>
          <cell r="R1137">
            <v>1</v>
          </cell>
          <cell r="S1137">
            <v>302000</v>
          </cell>
          <cell r="T1137">
            <v>0</v>
          </cell>
          <cell r="U1137">
            <v>0</v>
          </cell>
          <cell r="W1137">
            <v>2017</v>
          </cell>
          <cell r="X1137" t="str">
            <v>11;</v>
          </cell>
        </row>
        <row r="1138">
          <cell r="A1138" t="str">
            <v>713-3 Т</v>
          </cell>
          <cell r="B1138" t="str">
            <v>ТОО СП "КазГерМунай"</v>
          </cell>
          <cell r="C1138" t="str">
            <v>26.51.45.200.025.00.0796.000000000000</v>
          </cell>
          <cell r="D1138" t="str">
            <v>Модуль коммуникационный</v>
          </cell>
          <cell r="E1138" t="str">
            <v>для контроллера системы автоматизации</v>
          </cell>
          <cell r="F1138" t="str">
            <v>Аналоговый входной модульF2-08AD-1</v>
          </cell>
          <cell r="G1138" t="str">
            <v>ОТП</v>
          </cell>
          <cell r="H1138">
            <v>0</v>
          </cell>
          <cell r="I1138">
            <v>430000000</v>
          </cell>
          <cell r="J1138" t="str">
            <v>Кызылординская обл. г. Кызылорда, пгт. Тасбугет, ул. Амангельды 100</v>
          </cell>
          <cell r="K1138" t="str">
            <v>Май, июнь</v>
          </cell>
          <cell r="L1138" t="str">
            <v>Кызылординская обл., м/р "Акшабулак", склад "КГМ"</v>
          </cell>
          <cell r="M1138" t="str">
            <v>DDP</v>
          </cell>
          <cell r="N1138" t="str">
            <v>В течение 90 дней</v>
          </cell>
          <cell r="O1138" t="str">
            <v>авансовый платеж-0%, оставшаяся часть в течении 30 рабочих дней с момента подписания акта приема-передачи поставленных товаров</v>
          </cell>
          <cell r="P1138" t="str">
            <v>796</v>
          </cell>
          <cell r="Q1138" t="str">
            <v>штука</v>
          </cell>
          <cell r="R1138">
            <v>1</v>
          </cell>
          <cell r="S1138">
            <v>302000</v>
          </cell>
          <cell r="T1138">
            <v>302000</v>
          </cell>
          <cell r="U1138">
            <v>338240.00000000006</v>
          </cell>
          <cell r="W1138">
            <v>2017</v>
          </cell>
          <cell r="X1138" t="str">
            <v>11;</v>
          </cell>
        </row>
        <row r="1139">
          <cell r="A1139" t="str">
            <v>714 Т</v>
          </cell>
          <cell r="B1139" t="str">
            <v>ТОО СП "КазГерМунай"</v>
          </cell>
          <cell r="C1139" t="str">
            <v>26.51.45.200.025.00.0796.000000000000</v>
          </cell>
          <cell r="D1139" t="str">
            <v>Модуль коммуникационный</v>
          </cell>
          <cell r="E1139" t="str">
            <v>для контроллера системы автоматизации</v>
          </cell>
          <cell r="F1139" t="str">
            <v>Модули дискретного выводаD-16ND3-2</v>
          </cell>
          <cell r="G1139" t="str">
            <v>ОТП</v>
          </cell>
          <cell r="H1139">
            <v>0</v>
          </cell>
          <cell r="I1139">
            <v>430000000</v>
          </cell>
          <cell r="J1139" t="str">
            <v>Кызылординская обл. г. Кызылорда, пгт. Тасбугет, ул. Амангельды 100</v>
          </cell>
          <cell r="K1139" t="str">
            <v>Ноябрь, декабрь 2016</v>
          </cell>
          <cell r="L1139" t="str">
            <v>Кызылординская обл., м/р "Акшабулак", склад "КГМ"</v>
          </cell>
          <cell r="M1139" t="str">
            <v>DDP</v>
          </cell>
          <cell r="N1139" t="str">
            <v>В течение 90 дней</v>
          </cell>
          <cell r="O1139" t="str">
            <v>авансовый платеж-0%, оставшаяся часть в течении 30 рабочих дней с момента подписания акта приема-передачи поставленных товаров</v>
          </cell>
          <cell r="P1139" t="str">
            <v>796</v>
          </cell>
          <cell r="Q1139" t="str">
            <v>штука</v>
          </cell>
          <cell r="R1139">
            <v>1</v>
          </cell>
          <cell r="S1139">
            <v>308000</v>
          </cell>
          <cell r="T1139">
            <v>0</v>
          </cell>
          <cell r="U1139">
            <v>0</v>
          </cell>
          <cell r="W1139">
            <v>2017</v>
          </cell>
        </row>
        <row r="1140">
          <cell r="A1140" t="str">
            <v>714-1 Т</v>
          </cell>
          <cell r="B1140" t="str">
            <v>ТОО СП "КазГерМунай"</v>
          </cell>
          <cell r="C1140" t="str">
            <v>26.51.45.200.025.00.0796.000000000000</v>
          </cell>
          <cell r="D1140" t="str">
            <v>Модуль коммуникационный</v>
          </cell>
          <cell r="E1140" t="str">
            <v>для контроллера системы автоматизации</v>
          </cell>
          <cell r="F1140" t="str">
            <v>Модули дискретного выводаD-16ND3-2</v>
          </cell>
          <cell r="G1140" t="str">
            <v>ОТП</v>
          </cell>
          <cell r="H1140">
            <v>0</v>
          </cell>
          <cell r="I1140">
            <v>430000000</v>
          </cell>
          <cell r="J1140" t="str">
            <v>Кызылординская обл. г. Кызылорда, пгт. Тасбугет, ул. Амангельды 100</v>
          </cell>
          <cell r="K1140" t="str">
            <v>Январь, Февраль</v>
          </cell>
          <cell r="L1140" t="str">
            <v>Кызылординская обл., м/р "Акшабулак", склад "КГМ"</v>
          </cell>
          <cell r="M1140" t="str">
            <v>DDP</v>
          </cell>
          <cell r="N1140" t="str">
            <v>В течение 90 дней</v>
          </cell>
          <cell r="O1140" t="str">
            <v>авансовый платеж-0%, оставшаяся часть в течении 30 рабочих дней с момента подписания акта приема-передачи поставленных товаров</v>
          </cell>
          <cell r="P1140" t="str">
            <v>796</v>
          </cell>
          <cell r="Q1140" t="str">
            <v>штука</v>
          </cell>
          <cell r="R1140">
            <v>1</v>
          </cell>
          <cell r="S1140">
            <v>308000</v>
          </cell>
          <cell r="T1140">
            <v>0</v>
          </cell>
          <cell r="U1140">
            <v>0</v>
          </cell>
          <cell r="W1140">
            <v>2017</v>
          </cell>
          <cell r="X1140" t="str">
            <v>11;</v>
          </cell>
        </row>
        <row r="1141">
          <cell r="A1141" t="str">
            <v>714-2 Т</v>
          </cell>
          <cell r="B1141" t="str">
            <v>ТОО СП "КазГерМунай"</v>
          </cell>
          <cell r="C1141" t="str">
            <v>26.51.45.200.025.00.0796.000000000000</v>
          </cell>
          <cell r="D1141" t="str">
            <v>Модуль коммуникационный</v>
          </cell>
          <cell r="E1141" t="str">
            <v>для контроллера системы автоматизации</v>
          </cell>
          <cell r="F1141" t="str">
            <v>Модули дискретного выводаD-16ND3-2</v>
          </cell>
          <cell r="G1141" t="str">
            <v>ОТП</v>
          </cell>
          <cell r="H1141">
            <v>0</v>
          </cell>
          <cell r="I1141">
            <v>430000000</v>
          </cell>
          <cell r="J1141" t="str">
            <v>Кызылординская обл. г. Кызылорда, пгт. Тасбугет, ул. Амангельды 100</v>
          </cell>
          <cell r="K1141" t="str">
            <v>Март, апрель</v>
          </cell>
          <cell r="L1141" t="str">
            <v>Кызылординская обл., м/р "Акшабулак", склад "КГМ"</v>
          </cell>
          <cell r="M1141" t="str">
            <v>DDP</v>
          </cell>
          <cell r="N1141" t="str">
            <v>В течение 90 дней</v>
          </cell>
          <cell r="O1141" t="str">
            <v>авансовый платеж-0%, оставшаяся часть в течении 30 рабочих дней с момента подписания акта приема-передачи поставленных товаров</v>
          </cell>
          <cell r="P1141" t="str">
            <v>796</v>
          </cell>
          <cell r="Q1141" t="str">
            <v>штука</v>
          </cell>
          <cell r="R1141">
            <v>1</v>
          </cell>
          <cell r="S1141">
            <v>308000</v>
          </cell>
          <cell r="T1141">
            <v>0</v>
          </cell>
          <cell r="U1141">
            <v>0</v>
          </cell>
          <cell r="W1141">
            <v>2017</v>
          </cell>
          <cell r="X1141" t="str">
            <v>11;</v>
          </cell>
        </row>
        <row r="1142">
          <cell r="A1142" t="str">
            <v>714-3 Т</v>
          </cell>
          <cell r="B1142" t="str">
            <v>ТОО СП "КазГерМунай"</v>
          </cell>
          <cell r="C1142" t="str">
            <v>26.51.45.200.025.00.0796.000000000000</v>
          </cell>
          <cell r="D1142" t="str">
            <v>Модуль коммуникационный</v>
          </cell>
          <cell r="E1142" t="str">
            <v>для контроллера системы автоматизации</v>
          </cell>
          <cell r="F1142" t="str">
            <v>Модули дискретного выводаD-16ND3-2</v>
          </cell>
          <cell r="G1142" t="str">
            <v>ОТП</v>
          </cell>
          <cell r="H1142">
            <v>0</v>
          </cell>
          <cell r="I1142">
            <v>430000000</v>
          </cell>
          <cell r="J1142" t="str">
            <v>Кызылординская обл. г. Кызылорда, пгт. Тасбугет, ул. Амангельды 100</v>
          </cell>
          <cell r="K1142" t="str">
            <v>Май, июнь</v>
          </cell>
          <cell r="L1142" t="str">
            <v>Кызылординская обл., м/р "Акшабулак", склад "КГМ"</v>
          </cell>
          <cell r="M1142" t="str">
            <v>DDP</v>
          </cell>
          <cell r="N1142" t="str">
            <v>В течение 90 дней</v>
          </cell>
          <cell r="O1142" t="str">
            <v>авансовый платеж-0%, оставшаяся часть в течении 30 рабочих дней с момента подписания акта приема-передачи поставленных товаров</v>
          </cell>
          <cell r="P1142" t="str">
            <v>796</v>
          </cell>
          <cell r="Q1142" t="str">
            <v>штука</v>
          </cell>
          <cell r="R1142">
            <v>1</v>
          </cell>
          <cell r="S1142">
            <v>308000</v>
          </cell>
          <cell r="T1142">
            <v>308000</v>
          </cell>
          <cell r="U1142">
            <v>344960.00000000006</v>
          </cell>
          <cell r="W1142">
            <v>2017</v>
          </cell>
          <cell r="X1142" t="str">
            <v>11;</v>
          </cell>
        </row>
        <row r="1143">
          <cell r="A1143" t="str">
            <v>715 Т</v>
          </cell>
          <cell r="B1143" t="str">
            <v>ТОО СП "КазГерМунай"</v>
          </cell>
          <cell r="C1143" t="str">
            <v>13.92.29.990.012.01.0796.000000000000</v>
          </cell>
          <cell r="D1143" t="str">
            <v xml:space="preserve">Шнур </v>
          </cell>
          <cell r="E1143" t="str">
            <v>для бейджа, текстильный</v>
          </cell>
          <cell r="F1143" t="str">
            <v>Шнурки для бейджей</v>
          </cell>
          <cell r="G1143" t="str">
            <v>ОИ</v>
          </cell>
          <cell r="H1143">
            <v>0</v>
          </cell>
          <cell r="I1143">
            <v>430000000</v>
          </cell>
          <cell r="J1143" t="str">
            <v>Кызылординская обл. г. Кызылорда, пгт. Тасбугет, ул. Амангельды 100</v>
          </cell>
          <cell r="K1143" t="str">
            <v>Ноябрь, декабрь 2016</v>
          </cell>
          <cell r="L1143" t="str">
            <v>РК, г. Кызылорда, склад ГУ "КГМ"</v>
          </cell>
          <cell r="M1143" t="str">
            <v>DDP</v>
          </cell>
          <cell r="N1143" t="str">
            <v>В течение 90 дней</v>
          </cell>
          <cell r="O1143" t="str">
            <v>авансовый платеж-0%, оставшаяся часть в течении 30 рабочих дней с момента подписания акта приема-передачи поставленных товаров</v>
          </cell>
          <cell r="P1143" t="str">
            <v>796</v>
          </cell>
          <cell r="Q1143" t="str">
            <v>штука</v>
          </cell>
          <cell r="R1143">
            <v>100</v>
          </cell>
          <cell r="S1143">
            <v>230</v>
          </cell>
          <cell r="T1143">
            <v>23000</v>
          </cell>
          <cell r="U1143">
            <v>25760.000000000004</v>
          </cell>
          <cell r="W1143">
            <v>2017</v>
          </cell>
        </row>
        <row r="1144">
          <cell r="A1144" t="str">
            <v>716 Т</v>
          </cell>
          <cell r="B1144" t="str">
            <v>ТОО СП "КазГерМунай"</v>
          </cell>
          <cell r="C1144" t="str">
            <v>32.99.59.900.006.00.0796.000000000000</v>
          </cell>
          <cell r="D1144" t="str">
            <v xml:space="preserve"> Бейдж</v>
          </cell>
          <cell r="E1144" t="str">
            <v>нагрудной, визитная карточка</v>
          </cell>
          <cell r="F1144" t="str">
            <v>Кармашки для бейджейПрозрачный карман для бейджа Прозрачный карман для бейджа Внутренний размер: 56х90мм Внешний размер: 61х111мм</v>
          </cell>
          <cell r="G1144" t="str">
            <v>ОИ</v>
          </cell>
          <cell r="H1144">
            <v>0</v>
          </cell>
          <cell r="I1144">
            <v>430000000</v>
          </cell>
          <cell r="J1144" t="str">
            <v>Кызылординская обл. г. Кызылорда, пгт. Тасбугет, ул. Амангельды 100</v>
          </cell>
          <cell r="K1144" t="str">
            <v>Ноябрь, декабрь 2016</v>
          </cell>
          <cell r="L1144" t="str">
            <v>РК, г. Кызылорда, склад ГУ "КГМ"</v>
          </cell>
          <cell r="M1144" t="str">
            <v>DDP</v>
          </cell>
          <cell r="N1144" t="str">
            <v>В течение 90 дней</v>
          </cell>
          <cell r="O1144" t="str">
            <v>авансовый платеж-0%, оставшаяся часть в течении 30 рабочих дней с момента подписания акта приема-передачи поставленных товаров</v>
          </cell>
          <cell r="P1144" t="str">
            <v>796</v>
          </cell>
          <cell r="Q1144" t="str">
            <v>штука</v>
          </cell>
          <cell r="R1144">
            <v>100</v>
          </cell>
          <cell r="S1144">
            <v>180</v>
          </cell>
          <cell r="T1144">
            <v>18000</v>
          </cell>
          <cell r="U1144">
            <v>20160.000000000004</v>
          </cell>
          <cell r="W1144">
            <v>2017</v>
          </cell>
        </row>
        <row r="1145">
          <cell r="A1145" t="str">
            <v>717 Т</v>
          </cell>
          <cell r="B1145" t="str">
            <v>ТОО СП "КазГерМунай"</v>
          </cell>
          <cell r="C1145" t="str">
            <v>26.20.21.300.000.00.0796.000000000000</v>
          </cell>
          <cell r="D1145" t="str">
            <v>Диск жесткий внешний</v>
          </cell>
          <cell r="E1145" t="str">
            <v>размер 1,8'', интерфейс USB 2.0, емкость 120 Гб</v>
          </cell>
          <cell r="F1145" t="str">
            <v>Жёсткий дискИнтерфейс: SAS Объём: 450 ГБ Скорость вращения: 10000 об/мин Размер: 3,5''Интерфейс: SAS Объём: 450 ГБ Скорость вращения: 10000 об/мин Размер: 3,5''
Салазки для установки в сервер Dell PowerEdge R710</v>
          </cell>
          <cell r="G1145" t="str">
            <v>ЦП</v>
          </cell>
          <cell r="H1145">
            <v>0</v>
          </cell>
          <cell r="I1145">
            <v>430000000</v>
          </cell>
          <cell r="J1145" t="str">
            <v>Кызылординская обл. г. Кызылорда, пгт. Тасбугет, ул. Амангельды 100</v>
          </cell>
          <cell r="K1145" t="str">
            <v>Ноябрь, декабрь 2016</v>
          </cell>
          <cell r="L1145" t="str">
            <v>РК, г. Кызылорда, склад ГУ "КГМ"</v>
          </cell>
          <cell r="M1145" t="str">
            <v>DDP</v>
          </cell>
          <cell r="N1145" t="str">
            <v>В течение 90 дней</v>
          </cell>
          <cell r="O1145" t="str">
            <v>авансовый платеж-0%, оставшаяся часть в течении 30 рабочих дней с момента подписания акта приема-передачи поставленных товаров</v>
          </cell>
          <cell r="P1145" t="str">
            <v>796</v>
          </cell>
          <cell r="Q1145" t="str">
            <v>штука</v>
          </cell>
          <cell r="R1145">
            <v>12</v>
          </cell>
          <cell r="S1145">
            <v>79000</v>
          </cell>
          <cell r="T1145">
            <v>948000</v>
          </cell>
          <cell r="U1145">
            <v>1061760</v>
          </cell>
          <cell r="W1145">
            <v>2017</v>
          </cell>
        </row>
        <row r="1146">
          <cell r="A1146" t="str">
            <v>718 Т</v>
          </cell>
          <cell r="B1146" t="str">
            <v>ТОО СП "КазГерМунай"</v>
          </cell>
          <cell r="C1146" t="str">
            <v>26.20.40.000.101.00.0796.000000000000</v>
          </cell>
          <cell r="D1146" t="str">
            <v>Плата коммутатора</v>
          </cell>
          <cell r="E1146" t="str">
            <v>16 port</v>
          </cell>
          <cell r="F1146" t="str">
            <v>Коммутатор16 внутренних 10G портов, 4 внешних SFP 10G порта
Для установки в шасси Dell PowerEdge M1000e16 внутренних 10G портов, 4 внешних SFP 10G порта
Для установки в шасси Dell PowerEdge M1000e</v>
          </cell>
          <cell r="G1146" t="str">
            <v>ОТП</v>
          </cell>
          <cell r="H1146">
            <v>0</v>
          </cell>
          <cell r="I1146">
            <v>430000000</v>
          </cell>
          <cell r="J1146" t="str">
            <v>Кызылординская обл. г. Кызылорда, пгт. Тасбугет, ул. Амангельды 100</v>
          </cell>
          <cell r="K1146" t="str">
            <v>Ноябрь, декабрь 2016</v>
          </cell>
          <cell r="L1146" t="str">
            <v>РК, г. Кызылорда, склад ГУ "КГМ"</v>
          </cell>
          <cell r="M1146" t="str">
            <v>DDP</v>
          </cell>
          <cell r="N1146" t="str">
            <v>В течение 90 дней</v>
          </cell>
          <cell r="O1146" t="str">
            <v>авансовый платеж-0%, оставшаяся часть в течении 30 рабочих дней с момента подписания акта приема-передачи поставленных товаров</v>
          </cell>
          <cell r="P1146" t="str">
            <v>796</v>
          </cell>
          <cell r="Q1146" t="str">
            <v>штука</v>
          </cell>
          <cell r="R1146">
            <v>1</v>
          </cell>
          <cell r="S1146">
            <v>2900000</v>
          </cell>
          <cell r="T1146">
            <v>2900000</v>
          </cell>
          <cell r="U1146">
            <v>3248000.0000000005</v>
          </cell>
          <cell r="W1146">
            <v>2017</v>
          </cell>
        </row>
        <row r="1147">
          <cell r="A1147" t="str">
            <v>719 Т</v>
          </cell>
          <cell r="B1147" t="str">
            <v>ТОО СП "КазГерМунай"</v>
          </cell>
          <cell r="C1147" t="str">
            <v>27.20.11.990.002.00.0796.000000000000</v>
          </cell>
          <cell r="D1147" t="str">
            <v xml:space="preserve">Аккумулятор </v>
          </cell>
          <cell r="E1147" t="str">
            <v>для ИБП, напряжение 12 В, емкость от 90-200 А*ч</v>
          </cell>
          <cell r="F1147" t="str">
            <v>Блок питанияТрёхканальный, два регулируемых 0—30 В, один нерегулируемый 5 В.Трёхканальный, два регулируемых 0—30 В, один нерегулируемый 5 В.</v>
          </cell>
          <cell r="G1147" t="str">
            <v>ОТП</v>
          </cell>
          <cell r="H1147">
            <v>0</v>
          </cell>
          <cell r="I1147">
            <v>430000000</v>
          </cell>
          <cell r="J1147" t="str">
            <v>Кызылординская обл. г. Кызылорда, пгт. Тасбугет, ул. Амангельды 100</v>
          </cell>
          <cell r="K1147" t="str">
            <v>Январь, Февраль</v>
          </cell>
          <cell r="L1147" t="str">
            <v>РК, г. Кызылорда, склад ГУ "КГМ"</v>
          </cell>
          <cell r="M1147" t="str">
            <v>DDP</v>
          </cell>
          <cell r="N1147" t="str">
            <v>В течение 90 дней</v>
          </cell>
          <cell r="O1147" t="str">
            <v>авансовый платеж-0%, оставшаяся часть в течении 30 рабочих дней с момента подписания акта приема-передачи поставленных товаров</v>
          </cell>
          <cell r="P1147" t="str">
            <v>796</v>
          </cell>
          <cell r="Q1147" t="str">
            <v>штука</v>
          </cell>
          <cell r="R1147">
            <v>5</v>
          </cell>
          <cell r="S1147">
            <v>127000</v>
          </cell>
          <cell r="T1147">
            <v>0</v>
          </cell>
          <cell r="U1147">
            <v>0</v>
          </cell>
          <cell r="W1147">
            <v>2017</v>
          </cell>
        </row>
        <row r="1148">
          <cell r="A1148" t="str">
            <v>719-1 Т</v>
          </cell>
          <cell r="B1148" t="str">
            <v>ТОО СП "КазГерМунай"</v>
          </cell>
          <cell r="C1148" t="str">
            <v>27.20.11.990.002.00.0796.000000000000</v>
          </cell>
          <cell r="D1148" t="str">
            <v xml:space="preserve">Аккумулятор </v>
          </cell>
          <cell r="E1148" t="str">
            <v>для ИБП, напряжение 12 В, емкость от 90-200 А*ч</v>
          </cell>
          <cell r="F1148" t="str">
            <v>Блок питанияТрёхканальный, два регулируемых 0—30 В, один нерегулируемый 5 В.Трёхканальный, два регулируемых 0—30 В, один нерегулируемый 5 В.</v>
          </cell>
          <cell r="G1148" t="str">
            <v>ОТП</v>
          </cell>
          <cell r="H1148">
            <v>0</v>
          </cell>
          <cell r="I1148">
            <v>430000000</v>
          </cell>
          <cell r="J1148" t="str">
            <v>Кызылординская обл. г. Кызылорда, пгт. Тасбугет, ул. Амангельды 100</v>
          </cell>
          <cell r="K1148" t="str">
            <v>Май, июнь</v>
          </cell>
          <cell r="L1148" t="str">
            <v>РК, г. Кызылорда, склад ГУ "КГМ"</v>
          </cell>
          <cell r="M1148" t="str">
            <v>DDP</v>
          </cell>
          <cell r="N1148" t="str">
            <v>В течение 90 дней</v>
          </cell>
          <cell r="O1148" t="str">
            <v>авансовый платеж-0%, оставшаяся часть в течении 30 рабочих дней с момента подписания акта приема-передачи поставленных товаров</v>
          </cell>
          <cell r="P1148" t="str">
            <v>796</v>
          </cell>
          <cell r="Q1148" t="str">
            <v>штука</v>
          </cell>
          <cell r="R1148">
            <v>5</v>
          </cell>
          <cell r="S1148">
            <v>127000</v>
          </cell>
          <cell r="T1148">
            <v>0</v>
          </cell>
          <cell r="U1148">
            <v>0</v>
          </cell>
          <cell r="W1148">
            <v>2017</v>
          </cell>
          <cell r="X1148" t="str">
            <v>11;</v>
          </cell>
        </row>
        <row r="1149">
          <cell r="A1149" t="str">
            <v>719-2 Т</v>
          </cell>
          <cell r="B1149" t="str">
            <v>ТОО СП "КазГерМунай"</v>
          </cell>
          <cell r="C1149" t="str">
            <v>27.20.11.990.002.00.0796.000000000000</v>
          </cell>
          <cell r="D1149" t="str">
            <v xml:space="preserve">Аккумулятор </v>
          </cell>
          <cell r="E1149" t="str">
            <v>для ИБП, напряжение 12 В, емкость от 90-200 А*ч</v>
          </cell>
          <cell r="F1149" t="str">
            <v>Блок питанияТрёхканальный, два регулируемых 0—30 В, один нерегулируемый 5 В.Трёхканальный, два регулируемых 0—30 В, один нерегулируемый 5 В.</v>
          </cell>
          <cell r="G1149" t="str">
            <v>ЭОТТ</v>
          </cell>
          <cell r="H1149">
            <v>0</v>
          </cell>
          <cell r="I1149">
            <v>430000000</v>
          </cell>
          <cell r="J1149" t="str">
            <v>Кызылординская обл. г. Кызылорда, пгт. Тасбугет, ул. Амангельды 100</v>
          </cell>
          <cell r="K1149" t="str">
            <v>август, сентябрь</v>
          </cell>
          <cell r="L1149" t="str">
            <v>РК, г. Кызылорда, склад ГУ "КГМ"</v>
          </cell>
          <cell r="M1149" t="str">
            <v>DDP</v>
          </cell>
          <cell r="N1149" t="str">
            <v>В течение 90 дней</v>
          </cell>
          <cell r="O1149" t="str">
            <v>авансовый платеж-0%, оставшаяся часть в течении 30 рабочих дней с момента подписания акта приема-передачи поставленных товаров</v>
          </cell>
          <cell r="P1149" t="str">
            <v>796</v>
          </cell>
          <cell r="Q1149" t="str">
            <v>штука</v>
          </cell>
          <cell r="R1149">
            <v>5</v>
          </cell>
          <cell r="S1149">
            <v>170180</v>
          </cell>
          <cell r="T1149">
            <v>850900</v>
          </cell>
          <cell r="U1149">
            <v>953008.00000000012</v>
          </cell>
          <cell r="W1149">
            <v>2017</v>
          </cell>
          <cell r="X1149" t="str">
            <v>11;19;20;21;</v>
          </cell>
        </row>
        <row r="1150">
          <cell r="A1150" t="str">
            <v>720 Т</v>
          </cell>
          <cell r="B1150" t="str">
            <v>ТОО СП "КазГерМунай"</v>
          </cell>
          <cell r="C1150" t="str">
            <v>26.51.53.100.003.00.0796.000000000000</v>
          </cell>
          <cell r="D1150" t="str">
            <v xml:space="preserve"> Прибор учета газа</v>
          </cell>
          <cell r="E1150" t="str">
            <v xml:space="preserve"> для испытания разведочных скважин</v>
          </cell>
          <cell r="F1150" t="str">
            <v>Прибор УОСГ-100 СКПУОСГ-100 СКП Прибор для измерения содержания свободного газа в нефти</v>
          </cell>
          <cell r="G1150" t="str">
            <v>ОТП</v>
          </cell>
          <cell r="H1150">
            <v>0</v>
          </cell>
          <cell r="I1150">
            <v>430000000</v>
          </cell>
          <cell r="J1150" t="str">
            <v>Кызылординская обл. г. Кызылорда, пгт. Тасбугет, ул. Амангельды 100</v>
          </cell>
          <cell r="K1150" t="str">
            <v>Ноябрь, декабрь 2016</v>
          </cell>
          <cell r="L1150" t="str">
            <v>Кызылординская обл., м/р "Акшабулак", склад "КГМ"</v>
          </cell>
          <cell r="M1150" t="str">
            <v>DDP</v>
          </cell>
          <cell r="N1150" t="str">
            <v>В течение 90 дней</v>
          </cell>
          <cell r="O1150" t="str">
            <v>авансовый платеж-0%, оставшаяся часть в течении 30 рабочих дней с момента подписания акта приема-передачи поставленных товаров</v>
          </cell>
          <cell r="P1150" t="str">
            <v>796</v>
          </cell>
          <cell r="Q1150" t="str">
            <v>штука</v>
          </cell>
          <cell r="R1150">
            <v>1</v>
          </cell>
          <cell r="S1150">
            <v>2200000</v>
          </cell>
          <cell r="T1150">
            <v>0</v>
          </cell>
          <cell r="U1150">
            <v>0</v>
          </cell>
          <cell r="W1150">
            <v>2017</v>
          </cell>
        </row>
        <row r="1151">
          <cell r="A1151" t="str">
            <v>720-1 Т</v>
          </cell>
          <cell r="B1151" t="str">
            <v>ТОО СП "КазГерМунай"</v>
          </cell>
          <cell r="C1151" t="str">
            <v>26.51.53.100.003.00.0796.000000000000</v>
          </cell>
          <cell r="D1151" t="str">
            <v xml:space="preserve"> Прибор учета газа</v>
          </cell>
          <cell r="E1151" t="str">
            <v xml:space="preserve"> для испытания разведочных скважин</v>
          </cell>
          <cell r="F1151" t="str">
            <v>Прибор УОСГ-100 СКПУОСГ-100 СКП Прибор для измерения содержания свободного газа в нефти</v>
          </cell>
          <cell r="G1151" t="str">
            <v>ОТП</v>
          </cell>
          <cell r="H1151">
            <v>0</v>
          </cell>
          <cell r="I1151">
            <v>430000000</v>
          </cell>
          <cell r="J1151" t="str">
            <v>Кызылординская обл. г. Кызылорда, пгт. Тасбугет, ул. Амангельды 100</v>
          </cell>
          <cell r="K1151" t="str">
            <v>Январь, Февраль</v>
          </cell>
          <cell r="L1151" t="str">
            <v>Кызылординская обл., м/р "Акшабулак", склад "КГМ"</v>
          </cell>
          <cell r="M1151" t="str">
            <v>DDP</v>
          </cell>
          <cell r="N1151" t="str">
            <v>В течение 90 дней</v>
          </cell>
          <cell r="O1151" t="str">
            <v>авансовый платеж-0%, оставшаяся часть в течении 30 рабочих дней с момента подписания акта приема-передачи поставленных товаров</v>
          </cell>
          <cell r="P1151" t="str">
            <v>796</v>
          </cell>
          <cell r="Q1151" t="str">
            <v>штука</v>
          </cell>
          <cell r="R1151">
            <v>1</v>
          </cell>
          <cell r="S1151">
            <v>2200000</v>
          </cell>
          <cell r="T1151">
            <v>2200000</v>
          </cell>
          <cell r="U1151">
            <v>2464000.0000000005</v>
          </cell>
          <cell r="W1151">
            <v>2017</v>
          </cell>
          <cell r="X1151" t="str">
            <v>11;</v>
          </cell>
        </row>
        <row r="1152">
          <cell r="A1152" t="str">
            <v>721 Т</v>
          </cell>
          <cell r="B1152" t="str">
            <v>ТОО СП "КазГерМунай"</v>
          </cell>
          <cell r="C1152" t="str">
            <v>26.51.53.100.004.00.0796.000000000001</v>
          </cell>
          <cell r="D1152" t="str">
            <v>Газоанализатор</v>
          </cell>
          <cell r="E1152" t="str">
            <v>стационарный, ГОСТ 13320-81</v>
          </cell>
          <cell r="F1152" t="str">
            <v>ГазоанализаторТипа GasAlert MAX XT II Газоанализатор с встроенным насосом для забора проб.</v>
          </cell>
          <cell r="G1152" t="str">
            <v>ОТП</v>
          </cell>
          <cell r="H1152">
            <v>0</v>
          </cell>
          <cell r="I1152">
            <v>430000000</v>
          </cell>
          <cell r="J1152" t="str">
            <v>Кызылординская обл. г. Кызылорда, пгт. Тасбугет, ул. Амангельды 100</v>
          </cell>
          <cell r="K1152" t="str">
            <v>Ноябрь, декабрь 2016</v>
          </cell>
          <cell r="L1152" t="str">
            <v>Кызылординская обл., м/р "Акшабулак", склад "КГМ"</v>
          </cell>
          <cell r="M1152" t="str">
            <v>DDP</v>
          </cell>
          <cell r="N1152" t="str">
            <v>В течение 90 дней</v>
          </cell>
          <cell r="O1152" t="str">
            <v>авансовый платеж-0%, оставшаяся часть в течении 30 рабочих дней с момента подписания акта приема-передачи поставленных товаров</v>
          </cell>
          <cell r="P1152" t="str">
            <v>796</v>
          </cell>
          <cell r="Q1152" t="str">
            <v>штука</v>
          </cell>
          <cell r="R1152">
            <v>2</v>
          </cell>
          <cell r="S1152">
            <v>660000</v>
          </cell>
          <cell r="T1152">
            <v>0</v>
          </cell>
          <cell r="U1152">
            <v>0</v>
          </cell>
          <cell r="W1152">
            <v>2017</v>
          </cell>
        </row>
        <row r="1153">
          <cell r="A1153" t="str">
            <v>721-1 Т</v>
          </cell>
          <cell r="B1153" t="str">
            <v>ТОО СП "КазГерМунай"</v>
          </cell>
          <cell r="C1153" t="str">
            <v>26.51.53.100.004.00.0796.000000000001</v>
          </cell>
          <cell r="D1153" t="str">
            <v>Газоанализатор</v>
          </cell>
          <cell r="E1153" t="str">
            <v>стационарный, ГОСТ 13320-81</v>
          </cell>
          <cell r="F1153" t="str">
            <v>ГазоанализаторТипа GasAlert MAX XT II Газоанализатор с встроенным насосом для забора проб.</v>
          </cell>
          <cell r="G1153" t="str">
            <v>ОТП</v>
          </cell>
          <cell r="H1153">
            <v>0</v>
          </cell>
          <cell r="I1153">
            <v>430000000</v>
          </cell>
          <cell r="J1153" t="str">
            <v>Кызылординская обл. г. Кызылорда, пгт. Тасбугет, ул. Амангельды 100</v>
          </cell>
          <cell r="K1153" t="str">
            <v>Январь, Февраль</v>
          </cell>
          <cell r="L1153" t="str">
            <v>Кызылординская обл., м/р "Акшабулак", склад "КГМ"</v>
          </cell>
          <cell r="M1153" t="str">
            <v>DDP</v>
          </cell>
          <cell r="N1153" t="str">
            <v>В течение 90 дней</v>
          </cell>
          <cell r="O1153" t="str">
            <v>авансовый платеж-0%, оставшаяся часть в течении 30 рабочих дней с момента подписания акта приема-передачи поставленных товаров</v>
          </cell>
          <cell r="P1153" t="str">
            <v>796</v>
          </cell>
          <cell r="Q1153" t="str">
            <v>штука</v>
          </cell>
          <cell r="R1153">
            <v>2</v>
          </cell>
          <cell r="S1153">
            <v>660000</v>
          </cell>
          <cell r="T1153">
            <v>1320000</v>
          </cell>
          <cell r="U1153">
            <v>1478400.0000000002</v>
          </cell>
          <cell r="W1153">
            <v>2017</v>
          </cell>
          <cell r="X1153" t="str">
            <v>11;</v>
          </cell>
        </row>
        <row r="1154">
          <cell r="A1154" t="str">
            <v>722 Т</v>
          </cell>
          <cell r="B1154" t="str">
            <v>ТОО СП "КазГерМунай"</v>
          </cell>
          <cell r="C1154" t="str">
            <v>26.51.52.390.001.01.0796.000000000000</v>
          </cell>
          <cell r="D1154" t="str">
            <v>Расходомер</v>
          </cell>
          <cell r="E1154" t="str">
            <v xml:space="preserve"> весовой, непрерывного действия, производительность 2 т/ч</v>
          </cell>
          <cell r="F1154" t="str">
            <v xml:space="preserve">Расходомер для водоочистки офиса ГУРасходомер для водоочистки офиса ГУ </v>
          </cell>
          <cell r="G1154" t="str">
            <v>ОТП</v>
          </cell>
          <cell r="H1154">
            <v>0</v>
          </cell>
          <cell r="I1154">
            <v>430000000</v>
          </cell>
          <cell r="J1154" t="str">
            <v>Кызылординская обл. г. Кызылорда, пгт. Тасбугет, ул. Амангельды 100</v>
          </cell>
          <cell r="K1154" t="str">
            <v>Ноябрь, декабрь 2016</v>
          </cell>
          <cell r="L1154" t="str">
            <v>РК, г. Кызылорда, склад ГУ "КГМ"</v>
          </cell>
          <cell r="M1154" t="str">
            <v>DDP</v>
          </cell>
          <cell r="N1154" t="str">
            <v>В течение 90 дней</v>
          </cell>
          <cell r="O1154" t="str">
            <v>авансовый платеж-0%, оставшаяся часть в течении 30 рабочих дней с момента подписания акта приема-передачи поставленных товаров</v>
          </cell>
          <cell r="P1154" t="str">
            <v>796</v>
          </cell>
          <cell r="Q1154" t="str">
            <v>штука</v>
          </cell>
          <cell r="R1154">
            <v>1</v>
          </cell>
          <cell r="S1154">
            <v>1140000</v>
          </cell>
          <cell r="T1154">
            <v>0</v>
          </cell>
          <cell r="U1154">
            <v>0</v>
          </cell>
          <cell r="W1154">
            <v>2017</v>
          </cell>
        </row>
        <row r="1155">
          <cell r="A1155" t="str">
            <v>722-1 Т</v>
          </cell>
          <cell r="B1155" t="str">
            <v>ТОО СП "КазГерМунай"</v>
          </cell>
          <cell r="C1155" t="str">
            <v>26.51.52.390.001.01.0796.000000000000</v>
          </cell>
          <cell r="D1155" t="str">
            <v>Расходомер</v>
          </cell>
          <cell r="E1155" t="str">
            <v xml:space="preserve"> весовой, непрерывного действия, производительность 2 т/ч</v>
          </cell>
          <cell r="F1155" t="str">
            <v xml:space="preserve">Расходомер для водоочистки офиса ГУРасходомер для водоочистки офиса ГУ </v>
          </cell>
          <cell r="G1155" t="str">
            <v>ОТП</v>
          </cell>
          <cell r="H1155">
            <v>0</v>
          </cell>
          <cell r="I1155">
            <v>430000000</v>
          </cell>
          <cell r="J1155" t="str">
            <v>Кызылординская обл. г. Кызылорда, пгт. Тасбугет, ул. Амангельды 100</v>
          </cell>
          <cell r="K1155" t="str">
            <v>Январь, Февраль</v>
          </cell>
          <cell r="L1155" t="str">
            <v>РК, г. Кызылорда, склад ГУ "КГМ"</v>
          </cell>
          <cell r="M1155" t="str">
            <v>DDP</v>
          </cell>
          <cell r="N1155" t="str">
            <v>В течение 90 дней</v>
          </cell>
          <cell r="O1155" t="str">
            <v>авансовый платеж-0%, оставшаяся часть в течении 30 рабочих дней с момента подписания акта приема-передачи поставленных товаров</v>
          </cell>
          <cell r="P1155" t="str">
            <v>796</v>
          </cell>
          <cell r="Q1155" t="str">
            <v>штука</v>
          </cell>
          <cell r="R1155">
            <v>1</v>
          </cell>
          <cell r="S1155">
            <v>1140000</v>
          </cell>
          <cell r="T1155">
            <v>0</v>
          </cell>
          <cell r="U1155">
            <v>0</v>
          </cell>
          <cell r="W1155">
            <v>2017</v>
          </cell>
          <cell r="X1155" t="str">
            <v>11;</v>
          </cell>
        </row>
        <row r="1156">
          <cell r="A1156" t="str">
            <v>722-2 Т</v>
          </cell>
          <cell r="B1156" t="str">
            <v>ТОО СП "КазГерМунай"</v>
          </cell>
          <cell r="C1156" t="str">
            <v>26.51.52.390.001.01.0796.000000000000</v>
          </cell>
          <cell r="D1156" t="str">
            <v>Расходомер</v>
          </cell>
          <cell r="E1156" t="str">
            <v xml:space="preserve"> весовой, непрерывного действия, производительность 2 т/ч</v>
          </cell>
          <cell r="F1156" t="str">
            <v xml:space="preserve">Расходомер для водоочистки офиса ГУРасходомер для водоочистки офиса ГУ </v>
          </cell>
          <cell r="G1156" t="str">
            <v>ЭОТТ</v>
          </cell>
          <cell r="H1156">
            <v>0</v>
          </cell>
          <cell r="I1156">
            <v>430000000</v>
          </cell>
          <cell r="J1156" t="str">
            <v>Кызылординская обл. г. Кызылорда, пгт. Тасбугет, ул. Амангельды 100</v>
          </cell>
          <cell r="K1156" t="str">
            <v>август, сентябрь</v>
          </cell>
          <cell r="L1156" t="str">
            <v>РК, г. Кызылорда, склад ГУ "КГМ"</v>
          </cell>
          <cell r="M1156" t="str">
            <v>DDP</v>
          </cell>
          <cell r="N1156" t="str">
            <v>В течение 90 дней</v>
          </cell>
          <cell r="O1156" t="str">
            <v>авансовый платеж-0%, оставшаяся часть в течении 30 рабочих дней с момента подписания акта приема-передачи поставленных товаров</v>
          </cell>
          <cell r="P1156" t="str">
            <v>796</v>
          </cell>
          <cell r="Q1156" t="str">
            <v>штука</v>
          </cell>
          <cell r="R1156">
            <v>1</v>
          </cell>
          <cell r="S1156">
            <v>1200000</v>
          </cell>
          <cell r="T1156">
            <v>1200000</v>
          </cell>
          <cell r="U1156">
            <v>1344000.0000000002</v>
          </cell>
          <cell r="W1156">
            <v>2017</v>
          </cell>
          <cell r="X1156" t="str">
            <v>11;19;20;21;</v>
          </cell>
        </row>
        <row r="1157">
          <cell r="A1157" t="str">
            <v>723 Т</v>
          </cell>
          <cell r="B1157" t="str">
            <v>ТОО СП "КазГерМунай"</v>
          </cell>
          <cell r="C1157" t="str">
            <v>26.51.53.900.065.00.0796.000000000000</v>
          </cell>
          <cell r="D1157" t="str">
            <v>Анализатор влажности</v>
          </cell>
          <cell r="E1157" t="str">
            <v>лабораторный, портативный</v>
          </cell>
          <cell r="F1157" t="str">
            <v xml:space="preserve">Запчасти на анализаторы влажности 241 и 3050Сборка ячейки для анализатора 241, код 100-2486 – 2 шт.
Зеркало, код 100-1037 – 2 шт.
Опора измерительной камеры, код 100-1184 – 1 шт.
Охладитель термоэлектрический (Пельтье), код 100-1578 – 1 шт.
Ремкомплект для блока фильтров 241, код 100-1848 – 2 шт.
Генератор влажности 50 ppm, код 305010901S – 1 шт.
Осушитель, код 305400901S – 2 шт.
Ячейка датчика, код 305122901S – 1 шт.
Расходомер (0-200) мл/мин, код 305449901S – 1 шт.
Соленоидный клапан пропорциональный, код 305648901 – 1 шт.
</v>
          </cell>
          <cell r="G1157" t="str">
            <v>ОТП</v>
          </cell>
          <cell r="H1157">
            <v>0</v>
          </cell>
          <cell r="I1157">
            <v>430000000</v>
          </cell>
          <cell r="J1157" t="str">
            <v>Кызылординская обл. г. Кызылорда, пгт. Тасбугет, ул. Амангельды 100</v>
          </cell>
          <cell r="K1157" t="str">
            <v>Ноябрь, декабрь 2016</v>
          </cell>
          <cell r="L1157" t="str">
            <v>Кызылординская обл., м/р "Акшабулак", склад "КГМ"</v>
          </cell>
          <cell r="M1157" t="str">
            <v>DDP</v>
          </cell>
          <cell r="N1157" t="str">
            <v>В течение 90 дней</v>
          </cell>
          <cell r="O1157" t="str">
            <v>авансовый платеж-0%, оставшаяся часть в течении 30 рабочих дней с момента подписания акта приема-передачи поставленных товаров</v>
          </cell>
          <cell r="P1157" t="str">
            <v>839</v>
          </cell>
          <cell r="Q1157" t="str">
            <v>Комплект</v>
          </cell>
          <cell r="R1157">
            <v>1</v>
          </cell>
          <cell r="S1157">
            <v>14559882.880000001</v>
          </cell>
          <cell r="T1157">
            <v>0</v>
          </cell>
          <cell r="U1157">
            <v>0</v>
          </cell>
          <cell r="W1157">
            <v>2017</v>
          </cell>
        </row>
        <row r="1158">
          <cell r="A1158" t="str">
            <v>723-1 Т</v>
          </cell>
          <cell r="B1158" t="str">
            <v>ТОО СП "КазГерМунай"</v>
          </cell>
          <cell r="C1158" t="str">
            <v>26.51.53.900.002.00.0839.000000000000</v>
          </cell>
          <cell r="D1158" t="str">
            <v>Анализатор влажности</v>
          </cell>
          <cell r="E1158" t="str">
            <v>лабораторный, портативный</v>
          </cell>
          <cell r="F1158" t="str">
            <v xml:space="preserve">Запчасти на анализаторы влажности 241 и 3050Сборка ячейки для анализатора 241, код 100-2486 – 2 шт.
Зеркало, код 100-1037 – 2 шт.
Опора измерительной камеры, код 100-1184 – 1 шт.
Охладитель термоэлектрический (Пельтье), код 100-1578 – 1 шт.
Ремкомплект для блока фильтров 241, код 100-1848 – 2 шт.
Генератор влажности 50 ppm, код 305010901S – 1 шт.
Осушитель, код 305400901S – 2 шт.
Ячейка датчика, код 305122901S – 1 шт.
Расходомер (0-200) мл/мин, код 305449901S – 1 шт.
Соленоидный клапан пропорциональный, код 305648901 – 1 шт.
</v>
          </cell>
          <cell r="G1158" t="str">
            <v>ОТП</v>
          </cell>
          <cell r="H1158">
            <v>0</v>
          </cell>
          <cell r="I1158">
            <v>430000000</v>
          </cell>
          <cell r="J1158" t="str">
            <v>Кызылординская обл. г. Кызылорда, пгт. Тасбугет, ул. Амангельды 100</v>
          </cell>
          <cell r="K1158" t="str">
            <v>Январь, Февраль</v>
          </cell>
          <cell r="L1158" t="str">
            <v>Кызылординская обл., м/р "Акшабулак", склад "КГМ"</v>
          </cell>
          <cell r="M1158" t="str">
            <v>DDP</v>
          </cell>
          <cell r="N1158" t="str">
            <v>В течение 90 дней</v>
          </cell>
          <cell r="O1158" t="str">
            <v>авансовый платеж-0%, оставшаяся часть в течении 30 рабочих дней с момента подписания акта приема-передачи поставленных товаров</v>
          </cell>
          <cell r="P1158" t="str">
            <v>839</v>
          </cell>
          <cell r="Q1158" t="str">
            <v>Комплект</v>
          </cell>
          <cell r="R1158">
            <v>1</v>
          </cell>
          <cell r="S1158">
            <v>14559882.880000001</v>
          </cell>
          <cell r="T1158">
            <v>0</v>
          </cell>
          <cell r="U1158">
            <v>0</v>
          </cell>
          <cell r="W1158">
            <v>2017</v>
          </cell>
          <cell r="X1158" t="str">
            <v>11;</v>
          </cell>
        </row>
        <row r="1159">
          <cell r="A1159" t="str">
            <v>723-2 Т</v>
          </cell>
          <cell r="B1159" t="str">
            <v>ТОО СП "КазГерМунай"</v>
          </cell>
          <cell r="C1159" t="str">
            <v>26.51.53.900.002.00.0839.000000000000</v>
          </cell>
          <cell r="D1159" t="str">
            <v>Набор профилактического обслуживания</v>
          </cell>
          <cell r="E1159" t="str">
            <v>для биохимического анализатора</v>
          </cell>
          <cell r="F1159" t="str">
            <v xml:space="preserve">Запчасти на анализаторы влажности 241 и 3050Сборка ячейки для анализатора 241, код 100-2486 – 2 шт.
Зеркало, код 100-1037 – 2 шт.
Опора измерительной камеры, код 100-1184 – 1 шт.
Охладитель термоэлектрический (Пельтье), код 100-1578 – 1 шт.
Ремкомплект для блока фильтров 241, код 100-1848 – 2 шт.
Генератор влажности 50 ppm, код 305010901S – 1 шт.
Осушитель, код 305400901S – 2 шт.
Ячейка датчика, код 305122901S – 1 шт.
Расходомер (0-200) мл/мин, код 305449901S – 1 шт.
Соленоидный клапан пропорциональный, код 305648901 – 1 шт.
</v>
          </cell>
          <cell r="G1159" t="str">
            <v>ОТП</v>
          </cell>
          <cell r="H1159">
            <v>0</v>
          </cell>
          <cell r="I1159">
            <v>430000000</v>
          </cell>
          <cell r="J1159" t="str">
            <v>Кызылординская обл. г. Кызылорда, пгт. Тасбугет, ул. Амангельды 100</v>
          </cell>
          <cell r="K1159" t="str">
            <v>Январь, Февраль</v>
          </cell>
          <cell r="L1159" t="str">
            <v>Кызылординская обл., м/р "Акшабулак", склад "КГМ"</v>
          </cell>
          <cell r="M1159" t="str">
            <v>DDP</v>
          </cell>
          <cell r="N1159" t="str">
            <v>В течение 90 дней</v>
          </cell>
          <cell r="O1159" t="str">
            <v>авансовый платеж-0%, оставшаяся часть в течении 30 рабочих дней с момента подписания акта приема-передачи поставленных товаров</v>
          </cell>
          <cell r="P1159" t="str">
            <v>839</v>
          </cell>
          <cell r="Q1159" t="str">
            <v>Комплект</v>
          </cell>
          <cell r="R1159">
            <v>1</v>
          </cell>
          <cell r="S1159">
            <v>14559882.880000001</v>
          </cell>
          <cell r="T1159">
            <v>0</v>
          </cell>
          <cell r="U1159">
            <v>0</v>
          </cell>
          <cell r="W1159">
            <v>2017</v>
          </cell>
          <cell r="X1159" t="str">
            <v>3;4;5;</v>
          </cell>
        </row>
        <row r="1160">
          <cell r="A1160" t="str">
            <v>723-3 Т</v>
          </cell>
          <cell r="B1160" t="str">
            <v>ТОО СП "КазГерМунай"</v>
          </cell>
          <cell r="C1160" t="str">
            <v>26.51.53.900.002.00.0839.000000000000</v>
          </cell>
          <cell r="D1160" t="str">
            <v>Набор профилактического обслуживания</v>
          </cell>
          <cell r="E1160" t="str">
            <v>для биохимического анализатора</v>
          </cell>
          <cell r="F1160" t="str">
            <v xml:space="preserve">Запчасти на анализаторы влажности 241 и 3050Сборка ячейки для анализатора 241, код 100-2486 – 2 шт.
Зеркало, код 100-1037 – 2 шт.
Опора измерительной камеры, код 100-1184 – 1 шт.
Охладитель термоэлектрический (Пельтье), код 100-1578 – 1 шт.
Ремкомплект для блока фильтров 241, код 100-1848 – 2 шт.
Генератор влажности 50 ppm, код 305010901S – 1 шт.
Осушитель, код 305400901S – 2 шт.
Ячейка датчика, код 305122901S – 1 шт.
Расходомер (0-200) мл/мин, код 305449901S – 1 шт.
Соленоидный клапан пропорциональный, код 305648901 – 1 шт.
</v>
          </cell>
          <cell r="G1160" t="str">
            <v>ОТП</v>
          </cell>
          <cell r="H1160">
            <v>0</v>
          </cell>
          <cell r="I1160">
            <v>430000000</v>
          </cell>
          <cell r="J1160" t="str">
            <v>Кызылординская обл. г. Кызылорда, пгт. Тасбугет, ул. Амангельды 100</v>
          </cell>
          <cell r="K1160" t="str">
            <v>Май, июнь</v>
          </cell>
          <cell r="L1160" t="str">
            <v>Кызылординская обл., м/р "Акшабулак", склад "КГМ"</v>
          </cell>
          <cell r="M1160" t="str">
            <v>DDP</v>
          </cell>
          <cell r="N1160" t="str">
            <v>В течение 90 дней</v>
          </cell>
          <cell r="O1160" t="str">
            <v>авансовый платеж-0%, оставшаяся часть в течении 30 рабочих дней с момента подписания акта приема-передачи поставленных товаров</v>
          </cell>
          <cell r="P1160" t="str">
            <v>839</v>
          </cell>
          <cell r="Q1160" t="str">
            <v>Комплект</v>
          </cell>
          <cell r="R1160">
            <v>1</v>
          </cell>
          <cell r="S1160">
            <v>14559882.880000001</v>
          </cell>
          <cell r="T1160">
            <v>0</v>
          </cell>
          <cell r="U1160">
            <v>0</v>
          </cell>
          <cell r="W1160">
            <v>2017</v>
          </cell>
          <cell r="X1160" t="str">
            <v xml:space="preserve">исключена  </v>
          </cell>
        </row>
        <row r="1161">
          <cell r="A1161" t="str">
            <v>724 Т</v>
          </cell>
          <cell r="B1161" t="str">
            <v>ТОО СП "КазГерМунай"</v>
          </cell>
          <cell r="C1161" t="str">
            <v>28.14.13.730.002.00.0796.000000000975</v>
          </cell>
          <cell r="D1161" t="str">
            <v>Кран</v>
          </cell>
          <cell r="E1161" t="str">
            <v>шаровой, стальной, трехходовой, фланцевый, ручной для нефтехимической среды, давление условное 10,6 Мпа, проход условный 15 мм</v>
          </cell>
          <cell r="F1161" t="str">
            <v>Переключатель потока 3-х ходовой (Ду100) 2004.4.00.000Переключатель потока 3-х ходовой (Ду100) 2004.4.00.000Рабочее давление Ру, Мпа (кгс/см2) - 4 (40),  Условный проход Ду, мм - 100, Величина рабочего хода запорного  цилиндра, мм - 40, Максимальный перепад давления между патрубками в статическом положении, Мпа (кгс/см2) - 4 (40), Максимальный перепад давления между патрубками при переключении, Мпа (кгс/см2) - 0,4 (4), Тип привода - электрический.</v>
          </cell>
          <cell r="G1161" t="str">
            <v>ОТП</v>
          </cell>
          <cell r="H1161">
            <v>0</v>
          </cell>
          <cell r="I1161">
            <v>430000000</v>
          </cell>
          <cell r="J1161" t="str">
            <v>Кызылординская обл. г. Кызылорда, пгт. Тасбугет, ул. Амангельды 100</v>
          </cell>
          <cell r="K1161" t="str">
            <v>Ноябрь, декабрь 2016</v>
          </cell>
          <cell r="L1161" t="str">
            <v>Кызылординская обл., м/р "Акшабулак", склад "КГМ"</v>
          </cell>
          <cell r="M1161" t="str">
            <v>DDP</v>
          </cell>
          <cell r="N1161" t="str">
            <v>В течение 90 дней</v>
          </cell>
          <cell r="O1161" t="str">
            <v>авансовый платеж-0%, оставшаяся часть в течении 30 рабочих дней с момента подписания акта приема-передачи поставленных товаров</v>
          </cell>
          <cell r="P1161" t="str">
            <v>796</v>
          </cell>
          <cell r="Q1161" t="str">
            <v>штука</v>
          </cell>
          <cell r="R1161">
            <v>2</v>
          </cell>
          <cell r="S1161">
            <v>2800000</v>
          </cell>
          <cell r="T1161">
            <v>0</v>
          </cell>
          <cell r="U1161">
            <v>0</v>
          </cell>
          <cell r="W1161">
            <v>2017</v>
          </cell>
        </row>
        <row r="1162">
          <cell r="A1162" t="str">
            <v>724-1 Т</v>
          </cell>
          <cell r="B1162" t="str">
            <v>ТОО СП "КазГерМунай"</v>
          </cell>
          <cell r="C1162" t="str">
            <v>28.14.13.730.002.00.0796.000000000975</v>
          </cell>
          <cell r="D1162" t="str">
            <v>Кран</v>
          </cell>
          <cell r="E1162" t="str">
            <v>шаровой, стальной, трехходовой, фланцевый, ручной для нефтехимической среды, давление условное 10,6 Мпа, проход условный 15 мм</v>
          </cell>
          <cell r="F1162" t="str">
            <v>Переключатель потока 3-х ходовой (Ду100) 2004.4.00.000Переключатель потока 3-х ходовой (Ду100) 2004.4.00.000Рабочее давление Ру, Мпа (кгс/см2) - 4 (40),  Условный проход Ду, мм - 100, Величина рабочего хода запорного  цилиндра, мм - 40, Максимальный перепад давления между патрубками в статическом положении, Мпа (кгс/см2) - 4 (40), Максимальный перепад давления между патрубками при переключении, Мпа (кгс/см2) - 0,4 (4), Тип привода - электрический.</v>
          </cell>
          <cell r="G1162" t="str">
            <v>ОТП</v>
          </cell>
          <cell r="H1162">
            <v>0</v>
          </cell>
          <cell r="I1162">
            <v>430000000</v>
          </cell>
          <cell r="J1162" t="str">
            <v>Кызылординская обл. г. Кызылорда, пгт. Тасбугет, ул. Амангельды 100</v>
          </cell>
          <cell r="K1162" t="str">
            <v>Апрель, май</v>
          </cell>
          <cell r="L1162" t="str">
            <v>Кызылординская обл., м/р "Акшабулак", склад "КГМ"</v>
          </cell>
          <cell r="M1162" t="str">
            <v>DDP</v>
          </cell>
          <cell r="N1162" t="str">
            <v>В течение 90 дней</v>
          </cell>
          <cell r="O1162" t="str">
            <v>авансовый платеж-0%, оставшаяся часть в течении 30 рабочих дней с момента подписания акта приема-передачи поставленных товаров</v>
          </cell>
          <cell r="P1162" t="str">
            <v>796</v>
          </cell>
          <cell r="Q1162" t="str">
            <v>штука</v>
          </cell>
          <cell r="R1162">
            <v>2</v>
          </cell>
          <cell r="S1162">
            <v>2800000</v>
          </cell>
          <cell r="T1162">
            <v>0</v>
          </cell>
          <cell r="U1162">
            <v>0</v>
          </cell>
          <cell r="W1162">
            <v>2017</v>
          </cell>
          <cell r="X1162" t="str">
            <v>11;</v>
          </cell>
        </row>
        <row r="1163">
          <cell r="A1163" t="str">
            <v>724-2 Т</v>
          </cell>
          <cell r="B1163" t="str">
            <v>ТОО СП "КазГерМунай"</v>
          </cell>
          <cell r="C1163" t="str">
            <v>28.14.13.730.002.00.0796.000000000975</v>
          </cell>
          <cell r="D1163" t="str">
            <v>Кран</v>
          </cell>
          <cell r="E1163" t="str">
            <v>шаровой, стальной, трехходовой, фланцевый, ручной для нефтехимической среды, давление условное 10,6 Мпа, проход условный 15 мм</v>
          </cell>
          <cell r="F1163" t="str">
            <v>Переключатель потока 3-х ходовой (Ду100) 2004.4.00.000Переключатель потока 3-х ходовой (Ду100) 2004.4.00.000Рабочее давление Ру, Мпа (кгс/см2) - 4 (40),  Условный проход Ду, мм - 100, Величина рабочего хода запорного  цилиндра, мм - 40, Максимальный перепад давления между патрубками в статическом положении, Мпа (кгс/см2) - 4 (40), Максимальный перепад давления между патрубками при переключении, Мпа (кгс/см2) - 0,4 (4), Тип привода - электрический.</v>
          </cell>
          <cell r="G1163" t="str">
            <v>ОТП</v>
          </cell>
          <cell r="H1163">
            <v>0</v>
          </cell>
          <cell r="I1163">
            <v>430000000</v>
          </cell>
          <cell r="J1163" t="str">
            <v>Кызылординская обл. г. Кызылорда, пгт. Тасбугет, ул. Амангельды 100</v>
          </cell>
          <cell r="K1163" t="str">
            <v>Апрель, май</v>
          </cell>
          <cell r="L1163" t="str">
            <v>Кызылординская обл., м/р "Акшабулак", склад "КГМ"</v>
          </cell>
          <cell r="M1163" t="str">
            <v>DDP</v>
          </cell>
          <cell r="N1163" t="str">
            <v>В течение 150 дней</v>
          </cell>
          <cell r="O1163" t="str">
            <v>авансовый платеж-0%, оставшаяся часть в течении 30 рабочих дней с момента подписания акта приема-передачи поставленных товаров</v>
          </cell>
          <cell r="P1163" t="str">
            <v>796</v>
          </cell>
          <cell r="Q1163" t="str">
            <v>штука</v>
          </cell>
          <cell r="R1163">
            <v>2</v>
          </cell>
          <cell r="S1163">
            <v>2800000</v>
          </cell>
          <cell r="T1163">
            <v>5600000</v>
          </cell>
          <cell r="U1163">
            <v>6272000.0000000009</v>
          </cell>
          <cell r="W1163">
            <v>2017</v>
          </cell>
          <cell r="X1163" t="str">
            <v>14;</v>
          </cell>
        </row>
        <row r="1164">
          <cell r="A1164" t="str">
            <v>725 Т</v>
          </cell>
          <cell r="B1164" t="str">
            <v>ТОО СП "КазГерМунай"</v>
          </cell>
          <cell r="C1164" t="str">
            <v>26.20.21.900.003.00.0796.000000000008</v>
          </cell>
          <cell r="D1164" t="str">
            <v>Карта памяти</v>
          </cell>
          <cell r="E1164" t="str">
            <v>Compact Flash, емкость 32 Гб</v>
          </cell>
          <cell r="F1164" t="str">
            <v>SIMATIC S7, МИКРОКАРТА ПАМЯТИ MMC ДЛЯ S7-300/C7/ET 200, 3.3 В NFLASH, 4 МБАЙТSIMATIC S7, МИКРОКАРТА ПАМЯТИ MMC ДЛЯ S7-300/C7/ET 200, 3.3 В NFLASH, 4 МБАЙТ6ES7953-8LM20-0AA0</v>
          </cell>
          <cell r="G1164" t="str">
            <v>ОТП</v>
          </cell>
          <cell r="H1164">
            <v>0</v>
          </cell>
          <cell r="I1164">
            <v>430000000</v>
          </cell>
          <cell r="J1164" t="str">
            <v>Кызылординская обл. г. Кызылорда, пгт. Тасбугет, ул. Амангельды 100</v>
          </cell>
          <cell r="K1164" t="str">
            <v>Ноябрь, декабрь 2016</v>
          </cell>
          <cell r="L1164" t="str">
            <v>Кызылординская обл., м/р "Акшабулак", склад "КГМ"</v>
          </cell>
          <cell r="M1164" t="str">
            <v>DDP</v>
          </cell>
          <cell r="N1164" t="str">
            <v>В течение 90 дней</v>
          </cell>
          <cell r="O1164" t="str">
            <v>авансовый платеж-0%, оставшаяся часть в течении 30 рабочих дней с момента подписания акта приема-передачи поставленных товаров</v>
          </cell>
          <cell r="P1164" t="str">
            <v>796</v>
          </cell>
          <cell r="Q1164" t="str">
            <v>штука</v>
          </cell>
          <cell r="R1164">
            <v>3</v>
          </cell>
          <cell r="S1164">
            <v>15200</v>
          </cell>
          <cell r="T1164">
            <v>0</v>
          </cell>
          <cell r="U1164">
            <v>0</v>
          </cell>
          <cell r="W1164">
            <v>2017</v>
          </cell>
        </row>
        <row r="1165">
          <cell r="A1165" t="str">
            <v>725-1 Т</v>
          </cell>
          <cell r="B1165" t="str">
            <v>ТОО СП "КазГерМунай"</v>
          </cell>
          <cell r="C1165" t="str">
            <v>26.20.21.900.003.00.0796.000000000008</v>
          </cell>
          <cell r="D1165" t="str">
            <v>Карта памяти</v>
          </cell>
          <cell r="E1165" t="str">
            <v>Compact Flash, емкость 32 Гб</v>
          </cell>
          <cell r="F1165" t="str">
            <v>SIMATIC S7, МИКРОКАРТА ПАМЯТИ MMC ДЛЯ S7-300/C7/ET 200, 3.3 В NFLASH, 4 МБАЙТSIMATIC S7, МИКРОКАРТА ПАМЯТИ MMC ДЛЯ S7-300/C7/ET 200, 3.3 В NFLASH, 4 МБАЙТ6ES7953-8LM20-0AA0</v>
          </cell>
          <cell r="G1165" t="str">
            <v>ОТП</v>
          </cell>
          <cell r="H1165">
            <v>0</v>
          </cell>
          <cell r="I1165">
            <v>430000000</v>
          </cell>
          <cell r="J1165" t="str">
            <v>Кызылординская обл. г. Кызылорда, пгт. Тасбугет, ул. Амангельды 100</v>
          </cell>
          <cell r="K1165" t="str">
            <v>Январь, Февраль</v>
          </cell>
          <cell r="L1165" t="str">
            <v>Кызылординская обл., м/р "Акшабулак", склад "КГМ"</v>
          </cell>
          <cell r="M1165" t="str">
            <v>DDP</v>
          </cell>
          <cell r="N1165" t="str">
            <v>В течение 90 дней</v>
          </cell>
          <cell r="O1165" t="str">
            <v>авансовый платеж-0%, оставшаяся часть в течении 30 рабочих дней с момента подписания акта приема-передачи поставленных товаров</v>
          </cell>
          <cell r="P1165" t="str">
            <v>796</v>
          </cell>
          <cell r="Q1165" t="str">
            <v>штука</v>
          </cell>
          <cell r="R1165">
            <v>3</v>
          </cell>
          <cell r="S1165">
            <v>15200</v>
          </cell>
          <cell r="T1165">
            <v>0</v>
          </cell>
          <cell r="U1165">
            <v>0</v>
          </cell>
          <cell r="W1165">
            <v>2017</v>
          </cell>
          <cell r="X1165" t="str">
            <v>11;</v>
          </cell>
        </row>
        <row r="1166">
          <cell r="A1166" t="str">
            <v>725-2 Т</v>
          </cell>
          <cell r="B1166" t="str">
            <v>ТОО СП "КазГерМунай"</v>
          </cell>
          <cell r="C1166" t="str">
            <v>26.20.21.900.003.00.0796.000000000008</v>
          </cell>
          <cell r="D1166" t="str">
            <v>Карта памяти</v>
          </cell>
          <cell r="E1166" t="str">
            <v>Compact Flash, емкость 32 Гб</v>
          </cell>
          <cell r="F1166" t="str">
            <v>SIMATIC S7, МИКРОКАРТА ПАМЯТИ MMC ДЛЯ S7-300/C7/ET 200, 3.3 В NFLASH, 4 МБАЙТSIMATIC S7, МИКРОКАРТА ПАМЯТИ MMC ДЛЯ S7-300/C7/ET 200, 3.3 В NFLASH, 4 МБАЙТ6ES7953-8LM20-0AA0</v>
          </cell>
          <cell r="G1166" t="str">
            <v>ОТП</v>
          </cell>
          <cell r="H1166">
            <v>0</v>
          </cell>
          <cell r="I1166">
            <v>430000000</v>
          </cell>
          <cell r="J1166" t="str">
            <v>Кызылординская обл. г. Кызылорда, пгт. Тасбугет, ул. Амангельды 100</v>
          </cell>
          <cell r="K1166" t="str">
            <v>Март, апрель</v>
          </cell>
          <cell r="L1166" t="str">
            <v>Кызылординская обл., м/р "Акшабулак", склад "КГМ"</v>
          </cell>
          <cell r="M1166" t="str">
            <v>DDP</v>
          </cell>
          <cell r="N1166" t="str">
            <v>В течение 90 дней</v>
          </cell>
          <cell r="O1166" t="str">
            <v>авансовый платеж-0%, оставшаяся часть в течении 30 рабочих дней с момента подписания акта приема-передачи поставленных товаров</v>
          </cell>
          <cell r="P1166" t="str">
            <v>796</v>
          </cell>
          <cell r="Q1166" t="str">
            <v>штука</v>
          </cell>
          <cell r="R1166">
            <v>3</v>
          </cell>
          <cell r="S1166">
            <v>15200</v>
          </cell>
          <cell r="T1166">
            <v>0</v>
          </cell>
          <cell r="U1166">
            <v>0</v>
          </cell>
          <cell r="W1166">
            <v>2017</v>
          </cell>
          <cell r="X1166" t="str">
            <v>11;</v>
          </cell>
        </row>
        <row r="1167">
          <cell r="A1167" t="str">
            <v>725-3 Т</v>
          </cell>
          <cell r="B1167" t="str">
            <v>ТОО СП "КазГерМунай"</v>
          </cell>
          <cell r="C1167" t="str">
            <v>26.20.21.900.003.00.0796.000000000008</v>
          </cell>
          <cell r="D1167" t="str">
            <v>Карта памяти</v>
          </cell>
          <cell r="E1167" t="str">
            <v>Compact Flash, емкость 32 Гб</v>
          </cell>
          <cell r="F1167" t="str">
            <v>SIMATIC S7, МИКРОКАРТА ПАМЯТИ MMC ДЛЯ S7-300/C7/ET 200, 3.3 В NFLASH, 4 МБАЙТSIMATIC S7, МИКРОКАРТА ПАМЯТИ MMC ДЛЯ S7-300/C7/ET 200, 3.3 В NFLASH, 4 МБАЙТ6ES7953-8LM20-0AA0</v>
          </cell>
          <cell r="G1167" t="str">
            <v>ОТП</v>
          </cell>
          <cell r="H1167">
            <v>0</v>
          </cell>
          <cell r="I1167">
            <v>430000000</v>
          </cell>
          <cell r="J1167" t="str">
            <v>Кызылординская обл. г. Кызылорда, пгт. Тасбугет, ул. Амангельды 100</v>
          </cell>
          <cell r="K1167" t="str">
            <v>Май, июнь</v>
          </cell>
          <cell r="L1167" t="str">
            <v>Кызылординская обл., м/р "Акшабулак", склад "КГМ"</v>
          </cell>
          <cell r="M1167" t="str">
            <v>DDP</v>
          </cell>
          <cell r="N1167" t="str">
            <v>В течение 90 дней</v>
          </cell>
          <cell r="O1167" t="str">
            <v>авансовый платеж-0%, оставшаяся часть в течении 30 рабочих дней с момента подписания акта приема-передачи поставленных товаров</v>
          </cell>
          <cell r="P1167" t="str">
            <v>796</v>
          </cell>
          <cell r="Q1167" t="str">
            <v>штука</v>
          </cell>
          <cell r="R1167">
            <v>3</v>
          </cell>
          <cell r="S1167">
            <v>15200</v>
          </cell>
          <cell r="T1167">
            <v>45600</v>
          </cell>
          <cell r="U1167">
            <v>51072.000000000007</v>
          </cell>
          <cell r="W1167">
            <v>2017</v>
          </cell>
          <cell r="X1167" t="str">
            <v>11;</v>
          </cell>
        </row>
        <row r="1168">
          <cell r="A1168" t="str">
            <v>726 Т</v>
          </cell>
          <cell r="B1168" t="str">
            <v>ТОО СП "КазГерМунай"</v>
          </cell>
          <cell r="C1168" t="str">
            <v>26.51.66.490.003.00.0839.000000000000</v>
          </cell>
          <cell r="D1168" t="str">
            <v xml:space="preserve">Измеритель </v>
          </cell>
          <cell r="E1168" t="str">
            <v xml:space="preserve"> модуляции, для оперативного и прецизионного измерения модуляционных параметров сигналов, вычислительный, тип СК3-45</v>
          </cell>
          <cell r="F1168" t="str">
            <v>Измеритель-регулятор микропроцессорныйИзмеритель-регулятор микропроцессорныйИзмеритель-регулятор микропроцессорный тип: 2ТРМ1-Д.У.РР</v>
          </cell>
          <cell r="G1168" t="str">
            <v>ОТП</v>
          </cell>
          <cell r="H1168">
            <v>0</v>
          </cell>
          <cell r="I1168">
            <v>430000000</v>
          </cell>
          <cell r="J1168" t="str">
            <v>Кызылординская обл. г. Кызылорда, пгт. Тасбугет, ул. Амангельды 100</v>
          </cell>
          <cell r="K1168" t="str">
            <v>Ноябрь, декабрь 2016</v>
          </cell>
          <cell r="L1168" t="str">
            <v>Кызылординская обл., м/р "Акшабулак", склад "КГМ"</v>
          </cell>
          <cell r="M1168" t="str">
            <v>DDP</v>
          </cell>
          <cell r="N1168" t="str">
            <v>В течение 90 дней</v>
          </cell>
          <cell r="O1168" t="str">
            <v>авансовый платеж-0%, оставшаяся часть в течении 30 рабочих дней с момента подписания акта приема-передачи поставленных товаров</v>
          </cell>
          <cell r="P1168" t="str">
            <v>796</v>
          </cell>
          <cell r="Q1168" t="str">
            <v>штука</v>
          </cell>
          <cell r="R1168">
            <v>2</v>
          </cell>
          <cell r="S1168">
            <v>450000</v>
          </cell>
          <cell r="T1168">
            <v>900000</v>
          </cell>
          <cell r="U1168">
            <v>1008000.0000000001</v>
          </cell>
          <cell r="W1168">
            <v>2017</v>
          </cell>
        </row>
        <row r="1169">
          <cell r="A1169" t="str">
            <v>727 Т</v>
          </cell>
          <cell r="B1169" t="str">
            <v>ТОО СП "КазГерМунай"</v>
          </cell>
          <cell r="C1169" t="str">
            <v>23.61.20.900.038.00.0796.000000000000</v>
          </cell>
          <cell r="D1169" t="str">
            <v>Стойка-колонна</v>
          </cell>
          <cell r="E1169" t="str">
            <v>марка К, железобетонная, ГОСТ 23899-79</v>
          </cell>
          <cell r="F1169" t="str">
            <v>Монтажная стойкаМонтажная стойка для CPU S7-400 RACK UR1 (18module) 6ES7400-1TA01-0AA0</v>
          </cell>
          <cell r="G1169" t="str">
            <v>ОТП</v>
          </cell>
          <cell r="H1169">
            <v>0</v>
          </cell>
          <cell r="I1169">
            <v>430000000</v>
          </cell>
          <cell r="J1169" t="str">
            <v>Кызылординская обл. г. Кызылорда, пгт. Тасбугет, ул. Амангельды 100</v>
          </cell>
          <cell r="K1169" t="str">
            <v>Ноябрь, декабрь 2016</v>
          </cell>
          <cell r="L1169" t="str">
            <v>Кызылординская обл., м/р "Акшабулак", склад "КГМ"</v>
          </cell>
          <cell r="M1169" t="str">
            <v>DDP</v>
          </cell>
          <cell r="N1169" t="str">
            <v>В течение 90 дней</v>
          </cell>
          <cell r="O1169" t="str">
            <v>авансовый платеж-0%, оставшаяся часть в течении 30 рабочих дней с момента подписания акта приема-передачи поставленных товаров</v>
          </cell>
          <cell r="P1169" t="str">
            <v>796</v>
          </cell>
          <cell r="Q1169" t="str">
            <v>штука</v>
          </cell>
          <cell r="R1169">
            <v>1</v>
          </cell>
          <cell r="S1169">
            <v>52000</v>
          </cell>
          <cell r="T1169">
            <v>0</v>
          </cell>
          <cell r="U1169">
            <v>0</v>
          </cell>
          <cell r="W1169">
            <v>2017</v>
          </cell>
        </row>
        <row r="1170">
          <cell r="A1170" t="str">
            <v>727-1 Т</v>
          </cell>
          <cell r="B1170" t="str">
            <v>ТОО СП "КазГерМунай"</v>
          </cell>
          <cell r="C1170" t="str">
            <v>23.61.20.900.038.00.0796.000000000000</v>
          </cell>
          <cell r="D1170" t="str">
            <v>Стойка-колонна</v>
          </cell>
          <cell r="E1170" t="str">
            <v>марка К, железобетонная, ГОСТ 23899-79</v>
          </cell>
          <cell r="F1170" t="str">
            <v>Монтажная стойкаМонтажная стойка для CPU S7-400 RACK UR1 (18module) 6ES7400-1TA01-0AA0</v>
          </cell>
          <cell r="G1170" t="str">
            <v>ОТП</v>
          </cell>
          <cell r="H1170">
            <v>0</v>
          </cell>
          <cell r="I1170">
            <v>430000000</v>
          </cell>
          <cell r="J1170" t="str">
            <v>Кызылординская обл. г. Кызылорда, пгт. Тасбугет, ул. Амангельды 100</v>
          </cell>
          <cell r="K1170" t="str">
            <v>Январь, Февраль</v>
          </cell>
          <cell r="L1170" t="str">
            <v>Кызылординская обл., м/р "Акшабулак", склад "КГМ"</v>
          </cell>
          <cell r="M1170" t="str">
            <v>DDP</v>
          </cell>
          <cell r="N1170" t="str">
            <v>В течение 90 дней</v>
          </cell>
          <cell r="O1170" t="str">
            <v>авансовый платеж-0%, оставшаяся часть в течении 30 рабочих дней с момента подписания акта приема-передачи поставленных товаров</v>
          </cell>
          <cell r="P1170" t="str">
            <v>796</v>
          </cell>
          <cell r="Q1170" t="str">
            <v>штука</v>
          </cell>
          <cell r="R1170">
            <v>1</v>
          </cell>
          <cell r="S1170">
            <v>52000</v>
          </cell>
          <cell r="T1170">
            <v>0</v>
          </cell>
          <cell r="U1170">
            <v>0</v>
          </cell>
          <cell r="W1170">
            <v>2017</v>
          </cell>
          <cell r="X1170" t="str">
            <v>11;</v>
          </cell>
        </row>
        <row r="1171">
          <cell r="A1171" t="str">
            <v>727-2 Т</v>
          </cell>
          <cell r="B1171" t="str">
            <v>ТОО СП "КазГерМунай"</v>
          </cell>
          <cell r="C1171" t="str">
            <v>23.61.20.900.038.00.0796.000000000000</v>
          </cell>
          <cell r="D1171" t="str">
            <v>Стойка-колонна</v>
          </cell>
          <cell r="E1171" t="str">
            <v>марка К, железобетонная, ГОСТ 23899-79</v>
          </cell>
          <cell r="F1171" t="str">
            <v>Монтажная стойкаМонтажная стойка для CPU S7-400 RACK UR1 (18module) 6ES7400-1TA01-0AA0</v>
          </cell>
          <cell r="G1171" t="str">
            <v>ОТП</v>
          </cell>
          <cell r="H1171">
            <v>0</v>
          </cell>
          <cell r="I1171">
            <v>430000000</v>
          </cell>
          <cell r="J1171" t="str">
            <v>Кызылординская обл. г. Кызылорда, пгт. Тасбугет, ул. Амангельды 100</v>
          </cell>
          <cell r="K1171" t="str">
            <v>Март, апрель</v>
          </cell>
          <cell r="L1171" t="str">
            <v>Кызылординская обл., м/р "Акшабулак", склад "КГМ"</v>
          </cell>
          <cell r="M1171" t="str">
            <v>DDP</v>
          </cell>
          <cell r="N1171" t="str">
            <v>В течение 90 дней</v>
          </cell>
          <cell r="O1171" t="str">
            <v>авансовый платеж-0%, оставшаяся часть в течении 30 рабочих дней с момента подписания акта приема-передачи поставленных товаров</v>
          </cell>
          <cell r="P1171" t="str">
            <v>796</v>
          </cell>
          <cell r="Q1171" t="str">
            <v>штука</v>
          </cell>
          <cell r="R1171">
            <v>1</v>
          </cell>
          <cell r="S1171">
            <v>52000</v>
          </cell>
          <cell r="T1171">
            <v>0</v>
          </cell>
          <cell r="U1171">
            <v>0</v>
          </cell>
          <cell r="W1171">
            <v>2017</v>
          </cell>
          <cell r="X1171" t="str">
            <v>11;</v>
          </cell>
        </row>
        <row r="1172">
          <cell r="A1172" t="str">
            <v>727-3 Т</v>
          </cell>
          <cell r="B1172" t="str">
            <v>ТОО СП "КазГерМунай"</v>
          </cell>
          <cell r="C1172" t="str">
            <v>23.61.20.900.038.00.0796.000000000000</v>
          </cell>
          <cell r="D1172" t="str">
            <v>Стойка-колонна</v>
          </cell>
          <cell r="E1172" t="str">
            <v>марка К, железобетонная, ГОСТ 23899-79</v>
          </cell>
          <cell r="F1172" t="str">
            <v>Монтажная стойкаМонтажная стойка для CPU S7-400 RACK UR1 (18module) 6ES7400-1TA01-0AA0</v>
          </cell>
          <cell r="G1172" t="str">
            <v>ОТП</v>
          </cell>
          <cell r="H1172">
            <v>0</v>
          </cell>
          <cell r="I1172">
            <v>430000000</v>
          </cell>
          <cell r="J1172" t="str">
            <v>Кызылординская обл. г. Кызылорда, пгт. Тасбугет, ул. Амангельды 100</v>
          </cell>
          <cell r="K1172" t="str">
            <v>Май, июнь</v>
          </cell>
          <cell r="L1172" t="str">
            <v>Кызылординская обл., м/р "Акшабулак", склад "КГМ"</v>
          </cell>
          <cell r="M1172" t="str">
            <v>DDP</v>
          </cell>
          <cell r="N1172" t="str">
            <v>В течение 90 дней</v>
          </cell>
          <cell r="O1172" t="str">
            <v>авансовый платеж-0%, оставшаяся часть в течении 30 рабочих дней с момента подписания акта приема-передачи поставленных товаров</v>
          </cell>
          <cell r="P1172" t="str">
            <v>796</v>
          </cell>
          <cell r="Q1172" t="str">
            <v>штука</v>
          </cell>
          <cell r="R1172">
            <v>1</v>
          </cell>
          <cell r="S1172">
            <v>52000</v>
          </cell>
          <cell r="T1172">
            <v>52000</v>
          </cell>
          <cell r="U1172">
            <v>58240.000000000007</v>
          </cell>
          <cell r="W1172">
            <v>2017</v>
          </cell>
          <cell r="X1172" t="str">
            <v>11;</v>
          </cell>
        </row>
        <row r="1173">
          <cell r="A1173" t="str">
            <v>728 Т</v>
          </cell>
          <cell r="B1173" t="str">
            <v>ТОО СП "КазГерМунай"</v>
          </cell>
          <cell r="C1173" t="str">
            <v>23.61.20.900.038.00.0796.000000000000</v>
          </cell>
          <cell r="D1173" t="str">
            <v>Стойка-колонна</v>
          </cell>
          <cell r="E1173" t="str">
            <v>марка К, железобетонная, ГОСТ 23899-79</v>
          </cell>
          <cell r="F1173" t="str">
            <v>Монтажная стойкаМонтажная стойка для CPU S7-400 RACK UR2 (9module)  6ES7400-1JA01-0AA0</v>
          </cell>
          <cell r="G1173" t="str">
            <v>ОТП</v>
          </cell>
          <cell r="H1173">
            <v>0</v>
          </cell>
          <cell r="I1173">
            <v>430000000</v>
          </cell>
          <cell r="J1173" t="str">
            <v>Кызылординская обл. г. Кызылорда, пгт. Тасбугет, ул. Амангельды 100</v>
          </cell>
          <cell r="K1173" t="str">
            <v>Ноябрь, декабрь 2016</v>
          </cell>
          <cell r="L1173" t="str">
            <v>Кызылординская обл., м/р "Акшабулак", склад "КГМ"</v>
          </cell>
          <cell r="M1173" t="str">
            <v>DDP</v>
          </cell>
          <cell r="N1173" t="str">
            <v>В течение 90 дней</v>
          </cell>
          <cell r="O1173" t="str">
            <v>авансовый платеж-0%, оставшаяся часть в течении 30 рабочих дней с момента подписания акта приема-передачи поставленных товаров</v>
          </cell>
          <cell r="P1173" t="str">
            <v>796</v>
          </cell>
          <cell r="Q1173" t="str">
            <v>штука</v>
          </cell>
          <cell r="R1173">
            <v>1</v>
          </cell>
          <cell r="S1173">
            <v>52000</v>
          </cell>
          <cell r="T1173">
            <v>0</v>
          </cell>
          <cell r="U1173">
            <v>0</v>
          </cell>
          <cell r="W1173">
            <v>2017</v>
          </cell>
        </row>
        <row r="1174">
          <cell r="A1174" t="str">
            <v>728-1 Т</v>
          </cell>
          <cell r="B1174" t="str">
            <v>ТОО СП "КазГерМунай"</v>
          </cell>
          <cell r="C1174" t="str">
            <v>23.61.20.900.038.00.0796.000000000000</v>
          </cell>
          <cell r="D1174" t="str">
            <v>Стойка-колонна</v>
          </cell>
          <cell r="E1174" t="str">
            <v>марка К, железобетонная, ГОСТ 23899-79</v>
          </cell>
          <cell r="F1174" t="str">
            <v>Монтажная стойкаМонтажная стойка для CPU S7-400 RACK UR2 (9module)  6ES7400-1JA01-0AA0</v>
          </cell>
          <cell r="G1174" t="str">
            <v>ОТП</v>
          </cell>
          <cell r="H1174">
            <v>0</v>
          </cell>
          <cell r="I1174">
            <v>430000000</v>
          </cell>
          <cell r="J1174" t="str">
            <v>Кызылординская обл. г. Кызылорда, пгт. Тасбугет, ул. Амангельды 100</v>
          </cell>
          <cell r="K1174" t="str">
            <v>Январь, Февраль</v>
          </cell>
          <cell r="L1174" t="str">
            <v>Кызылординская обл., м/р "Акшабулак", склад "КГМ"</v>
          </cell>
          <cell r="M1174" t="str">
            <v>DDP</v>
          </cell>
          <cell r="N1174" t="str">
            <v>В течение 90 дней</v>
          </cell>
          <cell r="O1174" t="str">
            <v>авансовый платеж-0%, оставшаяся часть в течении 30 рабочих дней с момента подписания акта приема-передачи поставленных товаров</v>
          </cell>
          <cell r="P1174" t="str">
            <v>796</v>
          </cell>
          <cell r="Q1174" t="str">
            <v>штука</v>
          </cell>
          <cell r="R1174">
            <v>1</v>
          </cell>
          <cell r="S1174">
            <v>52000</v>
          </cell>
          <cell r="T1174">
            <v>0</v>
          </cell>
          <cell r="U1174">
            <v>0</v>
          </cell>
          <cell r="W1174">
            <v>2017</v>
          </cell>
          <cell r="X1174" t="str">
            <v>Исключен в соответствии с 493-СЗ от 28.02.17г.</v>
          </cell>
        </row>
        <row r="1175">
          <cell r="A1175" t="str">
            <v>729 Т</v>
          </cell>
          <cell r="B1175" t="str">
            <v>ТОО СП "КазГерМунай"</v>
          </cell>
          <cell r="C1175" t="str">
            <v>26.20.21.900.003.00.0796.000000000008</v>
          </cell>
          <cell r="D1175" t="str">
            <v>Карта памяти</v>
          </cell>
          <cell r="E1175" t="str">
            <v>Compact Flash, емкость 32 Гб</v>
          </cell>
          <cell r="F1175" t="str">
            <v>Карта памятиКарта памятиMEMORY 2Mb (длинная)  для S7-400 6ES7952-1KL00-0AA0</v>
          </cell>
          <cell r="G1175" t="str">
            <v>ОИ</v>
          </cell>
          <cell r="H1175">
            <v>0</v>
          </cell>
          <cell r="I1175">
            <v>430000000</v>
          </cell>
          <cell r="J1175" t="str">
            <v>Кызылординская обл. г. Кызылорда, пгт. Тасбугет, ул. Амангельды 100</v>
          </cell>
          <cell r="K1175" t="str">
            <v>Ноябрь, декабрь 2016</v>
          </cell>
          <cell r="L1175" t="str">
            <v>Кызылординская обл., м/р "Акшабулак", склад "КГМ"</v>
          </cell>
          <cell r="M1175" t="str">
            <v>DDP</v>
          </cell>
          <cell r="N1175" t="str">
            <v>В течение 90 дней</v>
          </cell>
          <cell r="O1175" t="str">
            <v>авансовый платеж-0%, оставшаяся часть в течении 30 рабочих дней с момента подписания акта приема-передачи поставленных товаров</v>
          </cell>
          <cell r="P1175" t="str">
            <v>796</v>
          </cell>
          <cell r="Q1175" t="str">
            <v>штука</v>
          </cell>
          <cell r="R1175">
            <v>2</v>
          </cell>
          <cell r="S1175">
            <v>15200</v>
          </cell>
          <cell r="T1175">
            <v>0</v>
          </cell>
          <cell r="U1175">
            <v>0</v>
          </cell>
          <cell r="W1175">
            <v>2017</v>
          </cell>
        </row>
        <row r="1176">
          <cell r="A1176" t="str">
            <v>729-1 Т</v>
          </cell>
          <cell r="B1176" t="str">
            <v>ТОО СП "КазГерМунай"</v>
          </cell>
          <cell r="C1176" t="str">
            <v>26.20.21.900.003.00.0796.000000000008</v>
          </cell>
          <cell r="D1176" t="str">
            <v>Карта памяти</v>
          </cell>
          <cell r="E1176" t="str">
            <v>Compact Flash, емкость 32 Гб</v>
          </cell>
          <cell r="F1176" t="str">
            <v>Карта памятиКарта памятиMEMORY 2Mb (длинная)  для S7-400 6ES7952-1KL00-0AA0</v>
          </cell>
          <cell r="G1176" t="str">
            <v>ОИ</v>
          </cell>
          <cell r="H1176">
            <v>0</v>
          </cell>
          <cell r="I1176">
            <v>430000000</v>
          </cell>
          <cell r="J1176" t="str">
            <v>Кызылординская обл. г. Кызылорда, пгт. Тасбугет, ул. Амангельды 100</v>
          </cell>
          <cell r="K1176" t="str">
            <v>Январь, Февраль</v>
          </cell>
          <cell r="L1176" t="str">
            <v>Кызылординская обл., м/р "Акшабулак", склад "КГМ"</v>
          </cell>
          <cell r="M1176" t="str">
            <v>DDP</v>
          </cell>
          <cell r="N1176" t="str">
            <v>В течение 90 дней</v>
          </cell>
          <cell r="O1176" t="str">
            <v>авансовый платеж-0%, оставшаяся часть в течении 30 рабочих дней с момента подписания акта приема-передачи поставленных товаров</v>
          </cell>
          <cell r="P1176" t="str">
            <v>796</v>
          </cell>
          <cell r="Q1176" t="str">
            <v>штука</v>
          </cell>
          <cell r="R1176">
            <v>2</v>
          </cell>
          <cell r="S1176">
            <v>15200</v>
          </cell>
          <cell r="T1176">
            <v>0</v>
          </cell>
          <cell r="U1176">
            <v>0</v>
          </cell>
          <cell r="W1176">
            <v>2017</v>
          </cell>
          <cell r="X1176" t="str">
            <v>11;</v>
          </cell>
        </row>
        <row r="1177">
          <cell r="A1177" t="str">
            <v>729-2 Т</v>
          </cell>
          <cell r="B1177" t="str">
            <v>ТОО СП "КазГерМунай"</v>
          </cell>
          <cell r="C1177" t="str">
            <v>26.20.21.900.003.00.0796.000000000008</v>
          </cell>
          <cell r="D1177" t="str">
            <v>Карта памяти</v>
          </cell>
          <cell r="E1177" t="str">
            <v>Compact Flash, емкость 32 Гб</v>
          </cell>
          <cell r="F1177" t="str">
            <v>Карта памятиКарта памятиMEMORY 2Mb (длинная)  для S7-400 6ES7952-1KL00-0AA0</v>
          </cell>
          <cell r="G1177" t="str">
            <v>ОТП</v>
          </cell>
          <cell r="H1177">
            <v>0</v>
          </cell>
          <cell r="I1177">
            <v>430000000</v>
          </cell>
          <cell r="J1177" t="str">
            <v>Кызылординская обл. г. Кызылорда, пгт. Тасбугет, ул. Амангельды 100</v>
          </cell>
          <cell r="K1177" t="str">
            <v>Март, апрель</v>
          </cell>
          <cell r="L1177" t="str">
            <v>Кызылординская обл., м/р "Акшабулак", склад "КГМ"</v>
          </cell>
          <cell r="M1177" t="str">
            <v>DDP</v>
          </cell>
          <cell r="N1177" t="str">
            <v>В течение 90 дней</v>
          </cell>
          <cell r="O1177" t="str">
            <v>авансовый платеж-0%, оставшаяся часть в течении 30 рабочих дней с момента подписания акта приема-передачи поставленных товаров</v>
          </cell>
          <cell r="P1177" t="str">
            <v>796</v>
          </cell>
          <cell r="Q1177" t="str">
            <v>штука</v>
          </cell>
          <cell r="R1177">
            <v>2</v>
          </cell>
          <cell r="S1177">
            <v>15200</v>
          </cell>
          <cell r="T1177">
            <v>0</v>
          </cell>
          <cell r="U1177">
            <v>0</v>
          </cell>
          <cell r="W1177">
            <v>2017</v>
          </cell>
          <cell r="X1177" t="str">
            <v>7; 11;</v>
          </cell>
        </row>
        <row r="1178">
          <cell r="A1178" t="str">
            <v>729-3 Т</v>
          </cell>
          <cell r="B1178" t="str">
            <v>ТОО СП "КазГерМунай"</v>
          </cell>
          <cell r="C1178" t="str">
            <v>26.20.21.900.003.00.0796.000000000008</v>
          </cell>
          <cell r="D1178" t="str">
            <v>Карта памяти</v>
          </cell>
          <cell r="E1178" t="str">
            <v>Compact Flash, емкость 32 Гб</v>
          </cell>
          <cell r="F1178" t="str">
            <v>Карта памятиКарта памятиMEMORY 2Mb (длинная)  для S7-400 6ES7952-1KL00-0AA0</v>
          </cell>
          <cell r="G1178" t="str">
            <v>ОТП</v>
          </cell>
          <cell r="H1178">
            <v>0</v>
          </cell>
          <cell r="I1178">
            <v>430000000</v>
          </cell>
          <cell r="J1178" t="str">
            <v>Кызылординская обл. г. Кызылорда, пгт. Тасбугет, ул. Амангельды 100</v>
          </cell>
          <cell r="K1178" t="str">
            <v>Май, июнь</v>
          </cell>
          <cell r="L1178" t="str">
            <v>Кызылординская обл., м/р "Акшабулак", склад "КГМ"</v>
          </cell>
          <cell r="M1178" t="str">
            <v>DDP</v>
          </cell>
          <cell r="N1178" t="str">
            <v>В течение 90 дней</v>
          </cell>
          <cell r="O1178" t="str">
            <v>авансовый платеж-0%, оставшаяся часть в течении 30 рабочих дней с момента подписания акта приема-передачи поставленных товаров</v>
          </cell>
          <cell r="P1178" t="str">
            <v>796</v>
          </cell>
          <cell r="Q1178" t="str">
            <v>штука</v>
          </cell>
          <cell r="R1178">
            <v>2</v>
          </cell>
          <cell r="S1178">
            <v>15200</v>
          </cell>
          <cell r="T1178">
            <v>30400</v>
          </cell>
          <cell r="U1178">
            <v>34048</v>
          </cell>
          <cell r="W1178">
            <v>2017</v>
          </cell>
          <cell r="X1178" t="str">
            <v>11;</v>
          </cell>
        </row>
        <row r="1179">
          <cell r="A1179" t="str">
            <v>730 Т</v>
          </cell>
          <cell r="B1179" t="str">
            <v>ТОО СП "КазГерМунай"</v>
          </cell>
          <cell r="C1179" t="str">
            <v>26.20.21.900.003.00.0796.000000000008</v>
          </cell>
          <cell r="D1179" t="str">
            <v>Карта памяти</v>
          </cell>
          <cell r="E1179" t="str">
            <v>Compact Flash, емкость 32 Гб</v>
          </cell>
          <cell r="F1179" t="str">
            <v>Карта памятиКарта памяти MMC ДЛЯ S7-300/C7/ET 200 
6ES7953-8LM20-0AA0</v>
          </cell>
          <cell r="G1179" t="str">
            <v>ОИ</v>
          </cell>
          <cell r="H1179">
            <v>0</v>
          </cell>
          <cell r="I1179">
            <v>430000000</v>
          </cell>
          <cell r="J1179" t="str">
            <v>Кызылординская обл. г. Кызылорда, пгт. Тасбугет, ул. Амангельды 100</v>
          </cell>
          <cell r="K1179" t="str">
            <v>Ноябрь, декабрь 2016</v>
          </cell>
          <cell r="L1179" t="str">
            <v>Кызылординская обл., м/р "Акшабулак", склад "КГМ"</v>
          </cell>
          <cell r="M1179" t="str">
            <v>DDP</v>
          </cell>
          <cell r="N1179" t="str">
            <v>В течение 90 дней</v>
          </cell>
          <cell r="O1179" t="str">
            <v>авансовый платеж-0%, оставшаяся часть в течении 30 рабочих дней с момента подписания акта приема-передачи поставленных товаров</v>
          </cell>
          <cell r="P1179" t="str">
            <v>796</v>
          </cell>
          <cell r="Q1179" t="str">
            <v>штука</v>
          </cell>
          <cell r="R1179">
            <v>3</v>
          </cell>
          <cell r="S1179">
            <v>15200</v>
          </cell>
          <cell r="T1179">
            <v>0</v>
          </cell>
          <cell r="U1179">
            <v>0</v>
          </cell>
          <cell r="W1179">
            <v>2017</v>
          </cell>
        </row>
        <row r="1180">
          <cell r="A1180" t="str">
            <v>730-1 Т</v>
          </cell>
          <cell r="B1180" t="str">
            <v>ТОО СП "КазГерМунай"</v>
          </cell>
          <cell r="C1180" t="str">
            <v>26.20.21.900.003.00.0796.000000000008</v>
          </cell>
          <cell r="D1180" t="str">
            <v>Карта памяти</v>
          </cell>
          <cell r="E1180" t="str">
            <v>Compact Flash, емкость 32 Гб</v>
          </cell>
          <cell r="F1180" t="str">
            <v>Карта памятиКарта памяти MMC ДЛЯ S7-300/C7/ET 200 
6ES7953-8LM20-0AA0</v>
          </cell>
          <cell r="G1180" t="str">
            <v>ОИ</v>
          </cell>
          <cell r="H1180">
            <v>0</v>
          </cell>
          <cell r="I1180">
            <v>430000000</v>
          </cell>
          <cell r="J1180" t="str">
            <v>Кызылординская обл. г. Кызылорда, пгт. Тасбугет, ул. Амангельды 100</v>
          </cell>
          <cell r="K1180" t="str">
            <v>Январь, Февраль</v>
          </cell>
          <cell r="L1180" t="str">
            <v>Кызылординская обл., м/р "Акшабулак", склад "КГМ"</v>
          </cell>
          <cell r="M1180" t="str">
            <v>DDP</v>
          </cell>
          <cell r="N1180" t="str">
            <v>В течение 90 дней</v>
          </cell>
          <cell r="O1180" t="str">
            <v>авансовый платеж-0%, оставшаяся часть в течении 30 рабочих дней с момента подписания акта приема-передачи поставленных товаров</v>
          </cell>
          <cell r="P1180" t="str">
            <v>796</v>
          </cell>
          <cell r="Q1180" t="str">
            <v>штука</v>
          </cell>
          <cell r="R1180">
            <v>3</v>
          </cell>
          <cell r="S1180">
            <v>15200</v>
          </cell>
          <cell r="T1180">
            <v>0</v>
          </cell>
          <cell r="U1180">
            <v>0</v>
          </cell>
          <cell r="W1180">
            <v>2017</v>
          </cell>
          <cell r="X1180" t="str">
            <v>11;</v>
          </cell>
        </row>
        <row r="1181">
          <cell r="A1181" t="str">
            <v>730-2 Т</v>
          </cell>
          <cell r="B1181" t="str">
            <v>ТОО СП "КазГерМунай"</v>
          </cell>
          <cell r="C1181" t="str">
            <v>26.20.21.900.003.00.0796.000000000008</v>
          </cell>
          <cell r="D1181" t="str">
            <v>Карта памяти</v>
          </cell>
          <cell r="E1181" t="str">
            <v>Compact Flash, емкость 32 Гб</v>
          </cell>
          <cell r="F1181" t="str">
            <v>Карта памятиКарта памяти MMC ДЛЯ S7-300/C7/ET 200 
6ES7953-8LM20-0AA0</v>
          </cell>
          <cell r="G1181" t="str">
            <v>ОТП</v>
          </cell>
          <cell r="H1181">
            <v>0</v>
          </cell>
          <cell r="I1181">
            <v>430000000</v>
          </cell>
          <cell r="J1181" t="str">
            <v>Кызылординская обл. г. Кызылорда, пгт. Тасбугет, ул. Амангельды 100</v>
          </cell>
          <cell r="K1181" t="str">
            <v>Март, апрель</v>
          </cell>
          <cell r="L1181" t="str">
            <v>Кызылординская обл., м/р "Акшабулак", склад "КГМ"</v>
          </cell>
          <cell r="M1181" t="str">
            <v>DDP</v>
          </cell>
          <cell r="N1181" t="str">
            <v>В течение 90 дней</v>
          </cell>
          <cell r="O1181" t="str">
            <v>авансовый платеж-0%, оставшаяся часть в течении 30 рабочих дней с момента подписания акта приема-передачи поставленных товаров</v>
          </cell>
          <cell r="P1181" t="str">
            <v>796</v>
          </cell>
          <cell r="Q1181" t="str">
            <v>штука</v>
          </cell>
          <cell r="R1181">
            <v>3</v>
          </cell>
          <cell r="S1181">
            <v>15200</v>
          </cell>
          <cell r="T1181">
            <v>0</v>
          </cell>
          <cell r="U1181">
            <v>0</v>
          </cell>
          <cell r="W1181">
            <v>2017</v>
          </cell>
          <cell r="X1181" t="str">
            <v>7; 11;</v>
          </cell>
        </row>
        <row r="1182">
          <cell r="A1182" t="str">
            <v>730-3 Т</v>
          </cell>
          <cell r="B1182" t="str">
            <v>ТОО СП "КазГерМунай"</v>
          </cell>
          <cell r="C1182" t="str">
            <v>26.20.21.900.003.00.0796.000000000008</v>
          </cell>
          <cell r="D1182" t="str">
            <v>Карта памяти</v>
          </cell>
          <cell r="E1182" t="str">
            <v>Compact Flash, емкость 32 Гб</v>
          </cell>
          <cell r="F1182" t="str">
            <v>Карта памятиКарта памяти MMC ДЛЯ S7-300/C7/ET 200 
6ES7953-8LM20-0AA0</v>
          </cell>
          <cell r="G1182" t="str">
            <v>ОТП</v>
          </cell>
          <cell r="H1182">
            <v>0</v>
          </cell>
          <cell r="I1182">
            <v>430000000</v>
          </cell>
          <cell r="J1182" t="str">
            <v>Кызылординская обл. г. Кызылорда, пгт. Тасбугет, ул. Амангельды 100</v>
          </cell>
          <cell r="K1182" t="str">
            <v>Май, июнь</v>
          </cell>
          <cell r="L1182" t="str">
            <v>Кызылординская обл., м/р "Акшабулак", склад "КГМ"</v>
          </cell>
          <cell r="M1182" t="str">
            <v>DDP</v>
          </cell>
          <cell r="N1182" t="str">
            <v>В течение 90 дней</v>
          </cell>
          <cell r="O1182" t="str">
            <v>авансовый платеж-0%, оставшаяся часть в течении 30 рабочих дней с момента подписания акта приема-передачи поставленных товаров</v>
          </cell>
          <cell r="P1182" t="str">
            <v>796</v>
          </cell>
          <cell r="Q1182" t="str">
            <v>штука</v>
          </cell>
          <cell r="R1182">
            <v>3</v>
          </cell>
          <cell r="S1182">
            <v>15200</v>
          </cell>
          <cell r="T1182">
            <v>45600</v>
          </cell>
          <cell r="U1182">
            <v>51072.000000000007</v>
          </cell>
          <cell r="W1182">
            <v>2017</v>
          </cell>
          <cell r="X1182" t="str">
            <v>11;</v>
          </cell>
        </row>
        <row r="1183">
          <cell r="A1183" t="str">
            <v>731 Т</v>
          </cell>
          <cell r="B1183" t="str">
            <v>ТОО СП "КазГерМунай"</v>
          </cell>
          <cell r="C1183" t="str">
            <v>10.82.22.900.000.00.0704.000000000000</v>
          </cell>
          <cell r="D1183" t="str">
            <v>CPU 1214C</v>
          </cell>
          <cell r="E1183" t="str">
            <v>CPU 1214CCPU 1214C   6ES7214-1AG31-0XB0</v>
          </cell>
          <cell r="F1183" t="str">
            <v>CPU 1214CCPU 1214CCPU 1214C   6ES7214-1AG31-0XB0</v>
          </cell>
          <cell r="G1183" t="str">
            <v>ОТП</v>
          </cell>
          <cell r="H1183">
            <v>0</v>
          </cell>
          <cell r="I1183">
            <v>430000000</v>
          </cell>
          <cell r="J1183" t="str">
            <v>Кызылординская обл. г. Кызылорда, пгт. Тасбугет, ул. Амангельды 100</v>
          </cell>
          <cell r="K1183" t="str">
            <v>Ноябрь, декабрь 2016</v>
          </cell>
          <cell r="L1183" t="str">
            <v>Кызылординская обл., м/р "Акшабулак", склад "КГМ"</v>
          </cell>
          <cell r="M1183" t="str">
            <v>DDP</v>
          </cell>
          <cell r="N1183" t="str">
            <v>В течение 90 дней</v>
          </cell>
          <cell r="O1183" t="str">
            <v>авансовый платеж-0%, оставшаяся часть в течении 30 рабочих дней с момента подписания акта приема-передачи поставленных товаров</v>
          </cell>
          <cell r="P1183" t="str">
            <v>796</v>
          </cell>
          <cell r="Q1183" t="str">
            <v>штука</v>
          </cell>
          <cell r="R1183">
            <v>1</v>
          </cell>
          <cell r="S1183">
            <v>425000</v>
          </cell>
          <cell r="T1183">
            <v>0</v>
          </cell>
          <cell r="U1183">
            <v>0</v>
          </cell>
          <cell r="W1183">
            <v>2017</v>
          </cell>
        </row>
        <row r="1184">
          <cell r="A1184" t="str">
            <v>731-1 Т</v>
          </cell>
          <cell r="B1184" t="str">
            <v>ТОО СП "КазГерМунай"</v>
          </cell>
          <cell r="C1184" t="str">
            <v>10.82.22.900.000.00.0704.000000000000</v>
          </cell>
          <cell r="D1184" t="str">
            <v>CPU 1214C</v>
          </cell>
          <cell r="E1184" t="str">
            <v>CPU 1214CCPU 1214C   6ES7214-1AG31-0XB0</v>
          </cell>
          <cell r="F1184" t="str">
            <v>CPU 1214CCPU 1214CCPU 1214C   6ES7214-1AG31-0XB0</v>
          </cell>
          <cell r="G1184" t="str">
            <v>ОТП</v>
          </cell>
          <cell r="H1184">
            <v>0</v>
          </cell>
          <cell r="I1184">
            <v>430000000</v>
          </cell>
          <cell r="J1184" t="str">
            <v>Кызылординская обл. г. Кызылорда, пгт. Тасбугет, ул. Амангельды 100</v>
          </cell>
          <cell r="K1184" t="str">
            <v>Январь, Февраль</v>
          </cell>
          <cell r="L1184" t="str">
            <v>Кызылординская обл., м/р "Акшабулак", склад "КГМ"</v>
          </cell>
          <cell r="M1184" t="str">
            <v>DDP</v>
          </cell>
          <cell r="N1184" t="str">
            <v>В течение 90 дней</v>
          </cell>
          <cell r="O1184" t="str">
            <v>авансовый платеж-0%, оставшаяся часть в течении 30 рабочих дней с момента подписания акта приема-передачи поставленных товаров</v>
          </cell>
          <cell r="P1184" t="str">
            <v>796</v>
          </cell>
          <cell r="Q1184" t="str">
            <v>штука</v>
          </cell>
          <cell r="R1184">
            <v>1</v>
          </cell>
          <cell r="S1184">
            <v>425000</v>
          </cell>
          <cell r="T1184">
            <v>0</v>
          </cell>
          <cell r="U1184">
            <v>0</v>
          </cell>
          <cell r="W1184">
            <v>2017</v>
          </cell>
          <cell r="X1184" t="str">
            <v>11;</v>
          </cell>
        </row>
        <row r="1185">
          <cell r="A1185" t="str">
            <v>731-2 Т</v>
          </cell>
          <cell r="B1185" t="str">
            <v>ТОО СП "КазГерМунай"</v>
          </cell>
          <cell r="C1185" t="str">
            <v>10.82.22.900.000.00.0704.000000000000</v>
          </cell>
          <cell r="D1185" t="str">
            <v>CPU 1214C</v>
          </cell>
          <cell r="E1185" t="str">
            <v>CPU 1214CCPU 1214C   6ES7214-1AG31-0XB0</v>
          </cell>
          <cell r="F1185" t="str">
            <v>CPU 1214CCPU 1214CCPU 1214C   6ES7214-1AG31-0XB0</v>
          </cell>
          <cell r="G1185" t="str">
            <v>ОТП</v>
          </cell>
          <cell r="H1185">
            <v>0</v>
          </cell>
          <cell r="I1185">
            <v>430000000</v>
          </cell>
          <cell r="J1185" t="str">
            <v>Кызылординская обл. г. Кызылорда, пгт. Тасбугет, ул. Амангельды 100</v>
          </cell>
          <cell r="K1185" t="str">
            <v>Март, апрель</v>
          </cell>
          <cell r="L1185" t="str">
            <v>Кызылординская обл., м/р "Акшабулак", склад "КГМ"</v>
          </cell>
          <cell r="M1185" t="str">
            <v>DDP</v>
          </cell>
          <cell r="N1185" t="str">
            <v>В течение 90 дней</v>
          </cell>
          <cell r="O1185" t="str">
            <v>авансовый платеж-0%, оставшаяся часть в течении 30 рабочих дней с момента подписания акта приема-передачи поставленных товаров</v>
          </cell>
          <cell r="P1185" t="str">
            <v>796</v>
          </cell>
          <cell r="Q1185" t="str">
            <v>штука</v>
          </cell>
          <cell r="R1185">
            <v>1</v>
          </cell>
          <cell r="S1185">
            <v>425000</v>
          </cell>
          <cell r="T1185">
            <v>0</v>
          </cell>
          <cell r="U1185">
            <v>0</v>
          </cell>
          <cell r="W1185">
            <v>2017</v>
          </cell>
          <cell r="X1185" t="str">
            <v>11;</v>
          </cell>
        </row>
        <row r="1186">
          <cell r="A1186" t="str">
            <v>731-3 Т</v>
          </cell>
          <cell r="B1186" t="str">
            <v>ТОО СП "КазГерМунай"</v>
          </cell>
          <cell r="C1186" t="str">
            <v>10.82.22.900.000.00.0704.000000000000</v>
          </cell>
          <cell r="D1186" t="str">
            <v>CPU 1214C</v>
          </cell>
          <cell r="E1186" t="str">
            <v>CPU 1214CCPU 1214C   6ES7214-1AG31-0XB0</v>
          </cell>
          <cell r="F1186" t="str">
            <v>CPU 1214CCPU 1214CCPU 1214C   6ES7214-1AG31-0XB0</v>
          </cell>
          <cell r="G1186" t="str">
            <v>ОТП</v>
          </cell>
          <cell r="H1186">
            <v>0</v>
          </cell>
          <cell r="I1186">
            <v>430000000</v>
          </cell>
          <cell r="J1186" t="str">
            <v>Кызылординская обл. г. Кызылорда, пгт. Тасбугет, ул. Амангельды 100</v>
          </cell>
          <cell r="K1186" t="str">
            <v>Май, июнь</v>
          </cell>
          <cell r="L1186" t="str">
            <v>Кызылординская обл., м/р "Акшабулак", склад "КГМ"</v>
          </cell>
          <cell r="M1186" t="str">
            <v>DDP</v>
          </cell>
          <cell r="N1186" t="str">
            <v>В течение 90 дней</v>
          </cell>
          <cell r="O1186" t="str">
            <v>авансовый платеж-0%, оставшаяся часть в течении 30 рабочих дней с момента подписания акта приема-передачи поставленных товаров</v>
          </cell>
          <cell r="P1186" t="str">
            <v>796</v>
          </cell>
          <cell r="Q1186" t="str">
            <v>штука</v>
          </cell>
          <cell r="R1186">
            <v>1</v>
          </cell>
          <cell r="S1186">
            <v>425000</v>
          </cell>
          <cell r="T1186">
            <v>425000</v>
          </cell>
          <cell r="U1186">
            <v>476000.00000000006</v>
          </cell>
          <cell r="W1186">
            <v>2017</v>
          </cell>
          <cell r="X1186" t="str">
            <v>11;</v>
          </cell>
        </row>
        <row r="1187">
          <cell r="A1187" t="str">
            <v>732 Т</v>
          </cell>
          <cell r="B1187" t="str">
            <v>ТОО СП "КазГерМунай"</v>
          </cell>
          <cell r="C1187" t="str">
            <v>10.82.22.900.000.00.0704.000000000000</v>
          </cell>
          <cell r="D1187" t="str">
            <v>CPU 1214C</v>
          </cell>
          <cell r="E1187" t="str">
            <v>CPU 1214CCPU 1214C   6ES7214-1HG40-0XB0</v>
          </cell>
          <cell r="F1187" t="str">
            <v>CPU 1214CCPU 1214CCPU 1214C   6ES7214-1HG40-0XB0</v>
          </cell>
          <cell r="G1187" t="str">
            <v>ОТП</v>
          </cell>
          <cell r="H1187">
            <v>0</v>
          </cell>
          <cell r="I1187">
            <v>430000000</v>
          </cell>
          <cell r="J1187" t="str">
            <v>Кызылординская обл. г. Кызылорда, пгт. Тасбугет, ул. Амангельды 100</v>
          </cell>
          <cell r="K1187" t="str">
            <v>Ноябрь, декабрь 2016</v>
          </cell>
          <cell r="L1187" t="str">
            <v>Кызылординская обл., м/р "Акшабулак", склад "КГМ"</v>
          </cell>
          <cell r="M1187" t="str">
            <v>DDP</v>
          </cell>
          <cell r="N1187" t="str">
            <v>В течение 90 дней</v>
          </cell>
          <cell r="O1187" t="str">
            <v>авансовый платеж-0%, оставшаяся часть в течении 30 рабочих дней с момента подписания акта приема-передачи поставленных товаров</v>
          </cell>
          <cell r="P1187" t="str">
            <v>796</v>
          </cell>
          <cell r="Q1187" t="str">
            <v>штука</v>
          </cell>
          <cell r="R1187">
            <v>1</v>
          </cell>
          <cell r="S1187">
            <v>450000</v>
          </cell>
          <cell r="T1187">
            <v>0</v>
          </cell>
          <cell r="U1187">
            <v>0</v>
          </cell>
          <cell r="W1187">
            <v>2017</v>
          </cell>
        </row>
        <row r="1188">
          <cell r="A1188" t="str">
            <v>732-1 Т</v>
          </cell>
          <cell r="B1188" t="str">
            <v>ТОО СП "КазГерМунай"</v>
          </cell>
          <cell r="C1188" t="str">
            <v>10.82.22.900.000.00.0704.000000000000</v>
          </cell>
          <cell r="D1188" t="str">
            <v>CPU 1214C</v>
          </cell>
          <cell r="E1188" t="str">
            <v>CPU 1214CCPU 1214C   6ES7214-1HG40-0XB0</v>
          </cell>
          <cell r="F1188" t="str">
            <v>CPU 1214CCPU 1214CCPU 1214C   6ES7214-1HG40-0XB0</v>
          </cell>
          <cell r="G1188" t="str">
            <v>ОТП</v>
          </cell>
          <cell r="H1188">
            <v>0</v>
          </cell>
          <cell r="I1188">
            <v>430000000</v>
          </cell>
          <cell r="J1188" t="str">
            <v>Кызылординская обл. г. Кызылорда, пгт. Тасбугет, ул. Амангельды 100</v>
          </cell>
          <cell r="K1188" t="str">
            <v>Январь, Февраль</v>
          </cell>
          <cell r="L1188" t="str">
            <v>Кызылординская обл., м/р "Акшабулак", склад "КГМ"</v>
          </cell>
          <cell r="M1188" t="str">
            <v>DDP</v>
          </cell>
          <cell r="N1188" t="str">
            <v>В течение 90 дней</v>
          </cell>
          <cell r="O1188" t="str">
            <v>авансовый платеж-0%, оставшаяся часть в течении 30 рабочих дней с момента подписания акта приема-передачи поставленных товаров</v>
          </cell>
          <cell r="P1188" t="str">
            <v>796</v>
          </cell>
          <cell r="Q1188" t="str">
            <v>штука</v>
          </cell>
          <cell r="R1188">
            <v>1</v>
          </cell>
          <cell r="S1188">
            <v>450000</v>
          </cell>
          <cell r="T1188">
            <v>0</v>
          </cell>
          <cell r="U1188">
            <v>0</v>
          </cell>
          <cell r="W1188">
            <v>2017</v>
          </cell>
          <cell r="X1188" t="str">
            <v>11;</v>
          </cell>
        </row>
        <row r="1189">
          <cell r="A1189" t="str">
            <v>732-2 Т</v>
          </cell>
          <cell r="B1189" t="str">
            <v>ТОО СП "КазГерМунай"</v>
          </cell>
          <cell r="C1189" t="str">
            <v>10.82.22.900.000.00.0704.000000000000</v>
          </cell>
          <cell r="D1189" t="str">
            <v>CPU 1214C</v>
          </cell>
          <cell r="E1189" t="str">
            <v>CPU 1214CCPU 1214C   6ES7214-1HG40-0XB0</v>
          </cell>
          <cell r="F1189" t="str">
            <v>CPU 1214CCPU 1214CCPU 1214C   6ES7214-1HG40-0XB0</v>
          </cell>
          <cell r="G1189" t="str">
            <v>ОТП</v>
          </cell>
          <cell r="H1189">
            <v>0</v>
          </cell>
          <cell r="I1189">
            <v>430000000</v>
          </cell>
          <cell r="J1189" t="str">
            <v>Кызылординская обл. г. Кызылорда, пгт. Тасбугет, ул. Амангельды 100</v>
          </cell>
          <cell r="K1189" t="str">
            <v>Март, апрель</v>
          </cell>
          <cell r="L1189" t="str">
            <v>Кызылординская обл., м/р "Акшабулак", склад "КГМ"</v>
          </cell>
          <cell r="M1189" t="str">
            <v>DDP</v>
          </cell>
          <cell r="N1189" t="str">
            <v>В течение 90 дней</v>
          </cell>
          <cell r="O1189" t="str">
            <v>авансовый платеж-0%, оставшаяся часть в течении 30 рабочих дней с момента подписания акта приема-передачи поставленных товаров</v>
          </cell>
          <cell r="P1189" t="str">
            <v>796</v>
          </cell>
          <cell r="Q1189" t="str">
            <v>штука</v>
          </cell>
          <cell r="R1189">
            <v>1</v>
          </cell>
          <cell r="S1189">
            <v>450000</v>
          </cell>
          <cell r="T1189">
            <v>0</v>
          </cell>
          <cell r="U1189">
            <v>0</v>
          </cell>
          <cell r="W1189">
            <v>2017</v>
          </cell>
          <cell r="X1189" t="str">
            <v>11;</v>
          </cell>
        </row>
        <row r="1190">
          <cell r="A1190" t="str">
            <v>732-3 Т</v>
          </cell>
          <cell r="B1190" t="str">
            <v>ТОО СП "КазГерМунай"</v>
          </cell>
          <cell r="C1190" t="str">
            <v>10.82.22.900.000.00.0704.000000000000</v>
          </cell>
          <cell r="D1190" t="str">
            <v>CPU 1214C</v>
          </cell>
          <cell r="E1190" t="str">
            <v>CPU 1214CCPU 1214C   6ES7214-1HG40-0XB0</v>
          </cell>
          <cell r="F1190" t="str">
            <v>CPU 1214CCPU 1214CCPU 1214C   6ES7214-1HG40-0XB0</v>
          </cell>
          <cell r="G1190" t="str">
            <v>ОТП</v>
          </cell>
          <cell r="H1190">
            <v>0</v>
          </cell>
          <cell r="I1190">
            <v>430000000</v>
          </cell>
          <cell r="J1190" t="str">
            <v>Кызылординская обл. г. Кызылорда, пгт. Тасбугет, ул. Амангельды 100</v>
          </cell>
          <cell r="K1190" t="str">
            <v>Май, июнь</v>
          </cell>
          <cell r="L1190" t="str">
            <v>Кызылординская обл., м/р "Акшабулак", склад "КГМ"</v>
          </cell>
          <cell r="M1190" t="str">
            <v>DDP</v>
          </cell>
          <cell r="N1190" t="str">
            <v>В течение 90 дней</v>
          </cell>
          <cell r="O1190" t="str">
            <v>авансовый платеж-0%, оставшаяся часть в течении 30 рабочих дней с момента подписания акта приема-передачи поставленных товаров</v>
          </cell>
          <cell r="P1190" t="str">
            <v>796</v>
          </cell>
          <cell r="Q1190" t="str">
            <v>штука</v>
          </cell>
          <cell r="R1190">
            <v>1</v>
          </cell>
          <cell r="S1190">
            <v>450000</v>
          </cell>
          <cell r="T1190">
            <v>450000</v>
          </cell>
          <cell r="U1190">
            <v>504000.00000000006</v>
          </cell>
          <cell r="W1190">
            <v>2017</v>
          </cell>
          <cell r="X1190" t="str">
            <v>11;</v>
          </cell>
        </row>
        <row r="1191">
          <cell r="A1191" t="str">
            <v>733 Т</v>
          </cell>
          <cell r="B1191" t="str">
            <v>ТОО СП "КазГерМунай"</v>
          </cell>
          <cell r="C1191" t="str">
            <v>10.82.22.900.000.00.0704.000000000000</v>
          </cell>
          <cell r="D1191" t="str">
            <v>CPU 1214C</v>
          </cell>
          <cell r="E1191" t="str">
            <v>CPU 1214CCPU 1214C   6ES7214-1HG31-0XB0</v>
          </cell>
          <cell r="F1191" t="str">
            <v>CPU 1214CCPU 1214CCPU 1214C   6ES7214-1HG31-0XB0</v>
          </cell>
          <cell r="G1191" t="str">
            <v>ОТП</v>
          </cell>
          <cell r="H1191">
            <v>0</v>
          </cell>
          <cell r="I1191">
            <v>430000000</v>
          </cell>
          <cell r="J1191" t="str">
            <v>Кызылординская обл. г. Кызылорда, пгт. Тасбугет, ул. Амангельды 100</v>
          </cell>
          <cell r="K1191" t="str">
            <v>Ноябрь, декабрь 2016</v>
          </cell>
          <cell r="L1191" t="str">
            <v>Кызылординская обл., м/р "Акшабулак", склад "КГМ"</v>
          </cell>
          <cell r="M1191" t="str">
            <v>DDP</v>
          </cell>
          <cell r="N1191" t="str">
            <v>В течение 90 дней</v>
          </cell>
          <cell r="O1191" t="str">
            <v>авансовый платеж-0%, оставшаяся часть в течении 30 рабочих дней с момента подписания акта приема-передачи поставленных товаров</v>
          </cell>
          <cell r="P1191" t="str">
            <v>796</v>
          </cell>
          <cell r="Q1191" t="str">
            <v>штука</v>
          </cell>
          <cell r="R1191">
            <v>3</v>
          </cell>
          <cell r="S1191">
            <v>450000</v>
          </cell>
          <cell r="T1191">
            <v>0</v>
          </cell>
          <cell r="U1191">
            <v>0</v>
          </cell>
          <cell r="W1191">
            <v>2017</v>
          </cell>
        </row>
        <row r="1192">
          <cell r="A1192" t="str">
            <v>733-1 Т</v>
          </cell>
          <cell r="B1192" t="str">
            <v>ТОО СП "КазГерМунай"</v>
          </cell>
          <cell r="C1192" t="str">
            <v>10.82.22.900.000.00.0704.000000000000</v>
          </cell>
          <cell r="D1192" t="str">
            <v>CPU 1214C</v>
          </cell>
          <cell r="E1192" t="str">
            <v>CPU 1214CCPU 1214C   6ES7214-1HG31-0XB0</v>
          </cell>
          <cell r="F1192" t="str">
            <v>CPU 1214CCPU 1214CCPU 1214C   6ES7214-1HG31-0XB0</v>
          </cell>
          <cell r="G1192" t="str">
            <v>ОТП</v>
          </cell>
          <cell r="H1192">
            <v>0</v>
          </cell>
          <cell r="I1192">
            <v>430000000</v>
          </cell>
          <cell r="J1192" t="str">
            <v>Кызылординская обл. г. Кызылорда, пгт. Тасбугет, ул. Амангельды 100</v>
          </cell>
          <cell r="K1192" t="str">
            <v>Январь, Февраль</v>
          </cell>
          <cell r="L1192" t="str">
            <v>Кызылординская обл., м/р "Акшабулак", склад "КГМ"</v>
          </cell>
          <cell r="M1192" t="str">
            <v>DDP</v>
          </cell>
          <cell r="N1192" t="str">
            <v>В течение 90 дней</v>
          </cell>
          <cell r="O1192" t="str">
            <v>авансовый платеж-0%, оставшаяся часть в течении 30 рабочих дней с момента подписания акта приема-передачи поставленных товаров</v>
          </cell>
          <cell r="P1192" t="str">
            <v>796</v>
          </cell>
          <cell r="Q1192" t="str">
            <v>штука</v>
          </cell>
          <cell r="R1192">
            <v>3</v>
          </cell>
          <cell r="S1192">
            <v>450000</v>
          </cell>
          <cell r="T1192">
            <v>0</v>
          </cell>
          <cell r="U1192">
            <v>0</v>
          </cell>
          <cell r="W1192">
            <v>2017</v>
          </cell>
          <cell r="X1192" t="str">
            <v>11;</v>
          </cell>
        </row>
        <row r="1193">
          <cell r="A1193" t="str">
            <v>733-2 Т</v>
          </cell>
          <cell r="B1193" t="str">
            <v>ТОО СП "КазГерМунай"</v>
          </cell>
          <cell r="C1193" t="str">
            <v>10.82.22.900.000.00.0704.000000000000</v>
          </cell>
          <cell r="D1193" t="str">
            <v>CPU 1214C</v>
          </cell>
          <cell r="E1193" t="str">
            <v>CPU 1214CCPU 1214C   6ES7214-1HG31-0XB0</v>
          </cell>
          <cell r="F1193" t="str">
            <v>CPU 1214CCPU 1214CCPU 1214C   6ES7214-1HG31-0XB0</v>
          </cell>
          <cell r="G1193" t="str">
            <v>ОТП</v>
          </cell>
          <cell r="H1193">
            <v>0</v>
          </cell>
          <cell r="I1193">
            <v>430000000</v>
          </cell>
          <cell r="J1193" t="str">
            <v>Кызылординская обл. г. Кызылорда, пгт. Тасбугет, ул. Амангельды 100</v>
          </cell>
          <cell r="K1193" t="str">
            <v>Март, апрель</v>
          </cell>
          <cell r="L1193" t="str">
            <v>Кызылординская обл., м/р "Акшабулак", склад "КГМ"</v>
          </cell>
          <cell r="M1193" t="str">
            <v>DDP</v>
          </cell>
          <cell r="N1193" t="str">
            <v>В течение 90 дней</v>
          </cell>
          <cell r="O1193" t="str">
            <v>авансовый платеж-0%, оставшаяся часть в течении 30 рабочих дней с момента подписания акта приема-передачи поставленных товаров</v>
          </cell>
          <cell r="P1193" t="str">
            <v>796</v>
          </cell>
          <cell r="Q1193" t="str">
            <v>штука</v>
          </cell>
          <cell r="R1193">
            <v>3</v>
          </cell>
          <cell r="S1193">
            <v>450000</v>
          </cell>
          <cell r="T1193">
            <v>0</v>
          </cell>
          <cell r="U1193">
            <v>0</v>
          </cell>
          <cell r="W1193">
            <v>2017</v>
          </cell>
          <cell r="X1193" t="str">
            <v>11;</v>
          </cell>
        </row>
        <row r="1194">
          <cell r="A1194" t="str">
            <v>733-3 Т</v>
          </cell>
          <cell r="B1194" t="str">
            <v>ТОО СП "КазГерМунай"</v>
          </cell>
          <cell r="C1194" t="str">
            <v>10.82.22.900.000.00.0704.000000000000</v>
          </cell>
          <cell r="D1194" t="str">
            <v>CPU 1214C</v>
          </cell>
          <cell r="E1194" t="str">
            <v>CPU 1214CCPU 1214C   6ES7214-1HG31-0XB0</v>
          </cell>
          <cell r="F1194" t="str">
            <v>CPU 1214CCPU 1214CCPU 1214C   6ES7214-1HG31-0XB0</v>
          </cell>
          <cell r="G1194" t="str">
            <v>ОТП</v>
          </cell>
          <cell r="H1194">
            <v>0</v>
          </cell>
          <cell r="I1194">
            <v>430000000</v>
          </cell>
          <cell r="J1194" t="str">
            <v>Кызылординская обл. г. Кызылорда, пгт. Тасбугет, ул. Амангельды 100</v>
          </cell>
          <cell r="K1194" t="str">
            <v>Май, июнь</v>
          </cell>
          <cell r="L1194" t="str">
            <v>Кызылординская обл., м/р "Акшабулак", склад "КГМ"</v>
          </cell>
          <cell r="M1194" t="str">
            <v>DDP</v>
          </cell>
          <cell r="N1194" t="str">
            <v>В течение 90 дней</v>
          </cell>
          <cell r="O1194" t="str">
            <v>авансовый платеж-0%, оставшаяся часть в течении 30 рабочих дней с момента подписания акта приема-передачи поставленных товаров</v>
          </cell>
          <cell r="P1194" t="str">
            <v>796</v>
          </cell>
          <cell r="Q1194" t="str">
            <v>штука</v>
          </cell>
          <cell r="R1194">
            <v>3</v>
          </cell>
          <cell r="S1194">
            <v>450000</v>
          </cell>
          <cell r="T1194">
            <v>1350000</v>
          </cell>
          <cell r="U1194">
            <v>1512000.0000000002</v>
          </cell>
          <cell r="W1194">
            <v>2017</v>
          </cell>
          <cell r="X1194" t="str">
            <v>11;</v>
          </cell>
        </row>
        <row r="1195">
          <cell r="A1195" t="str">
            <v>734 Т</v>
          </cell>
          <cell r="B1195" t="str">
            <v>ТОО СП "КазГерМунай"</v>
          </cell>
          <cell r="C1195" t="str">
            <v>27.20.11.990.002.00.0796.000000000000</v>
          </cell>
          <cell r="D1195" t="str">
            <v xml:space="preserve">Аккумулятор </v>
          </cell>
          <cell r="E1195" t="str">
            <v>для ИБП, напряжение 12 В, емкость от 90-200 А*ч</v>
          </cell>
          <cell r="F1195" t="str">
            <v>Модуль питания Модуль питания PM 1207   6EP1332-1SH71</v>
          </cell>
          <cell r="G1195" t="str">
            <v>ОТП</v>
          </cell>
          <cell r="H1195">
            <v>0</v>
          </cell>
          <cell r="I1195">
            <v>430000000</v>
          </cell>
          <cell r="J1195" t="str">
            <v>Кызылординская обл. г. Кызылорда, пгт. Тасбугет, ул. Амангельды 100</v>
          </cell>
          <cell r="K1195" t="str">
            <v>Ноябрь, декабрь 2016</v>
          </cell>
          <cell r="L1195" t="str">
            <v>Кызылординская обл., м/р "Акшабулак", склад "КГМ"</v>
          </cell>
          <cell r="M1195" t="str">
            <v>DDP</v>
          </cell>
          <cell r="N1195" t="str">
            <v>В течение 90 дней</v>
          </cell>
          <cell r="O1195" t="str">
            <v>авансовый платеж-0%, оставшаяся часть в течении 30 рабочих дней с момента подписания акта приема-передачи поставленных товаров</v>
          </cell>
          <cell r="P1195" t="str">
            <v>796</v>
          </cell>
          <cell r="Q1195" t="str">
            <v>штука</v>
          </cell>
          <cell r="R1195">
            <v>1</v>
          </cell>
          <cell r="S1195">
            <v>642000</v>
          </cell>
          <cell r="T1195">
            <v>0</v>
          </cell>
          <cell r="U1195">
            <v>0</v>
          </cell>
          <cell r="W1195">
            <v>2017</v>
          </cell>
        </row>
        <row r="1196">
          <cell r="A1196" t="str">
            <v>734-1 Т</v>
          </cell>
          <cell r="B1196" t="str">
            <v>ТОО СП "КазГерМунай"</v>
          </cell>
          <cell r="C1196" t="str">
            <v>27.20.11.990.002.00.0796.000000000000</v>
          </cell>
          <cell r="D1196" t="str">
            <v xml:space="preserve">Аккумулятор </v>
          </cell>
          <cell r="E1196" t="str">
            <v>для ИБП, напряжение 12 В, емкость от 90-200 А*ч</v>
          </cell>
          <cell r="F1196" t="str">
            <v>Модуль питания Модуль питания PM 1207   6EP1332-1SH71</v>
          </cell>
          <cell r="G1196" t="str">
            <v>ОТП</v>
          </cell>
          <cell r="H1196">
            <v>0</v>
          </cell>
          <cell r="I1196">
            <v>430000000</v>
          </cell>
          <cell r="J1196" t="str">
            <v>Кызылординская обл. г. Кызылорда, пгт. Тасбугет, ул. Амангельды 100</v>
          </cell>
          <cell r="K1196" t="str">
            <v>Январь, Февраль</v>
          </cell>
          <cell r="L1196" t="str">
            <v>Кызылординская обл., м/р "Акшабулак", склад "КГМ"</v>
          </cell>
          <cell r="M1196" t="str">
            <v>DDP</v>
          </cell>
          <cell r="N1196" t="str">
            <v>В течение 90 дней</v>
          </cell>
          <cell r="O1196" t="str">
            <v>авансовый платеж-0%, оставшаяся часть в течении 30 рабочих дней с момента подписания акта приема-передачи поставленных товаров</v>
          </cell>
          <cell r="P1196" t="str">
            <v>796</v>
          </cell>
          <cell r="Q1196" t="str">
            <v>штука</v>
          </cell>
          <cell r="R1196">
            <v>1</v>
          </cell>
          <cell r="S1196">
            <v>642000</v>
          </cell>
          <cell r="T1196">
            <v>0</v>
          </cell>
          <cell r="U1196">
            <v>0</v>
          </cell>
          <cell r="W1196">
            <v>2017</v>
          </cell>
          <cell r="X1196" t="str">
            <v>11;</v>
          </cell>
        </row>
        <row r="1197">
          <cell r="A1197" t="str">
            <v>734-2 Т</v>
          </cell>
          <cell r="B1197" t="str">
            <v>ТОО СП "КазГерМунай"</v>
          </cell>
          <cell r="C1197" t="str">
            <v>27.20.11.990.002.00.0796.000000000000</v>
          </cell>
          <cell r="D1197" t="str">
            <v xml:space="preserve">Аккумулятор </v>
          </cell>
          <cell r="E1197" t="str">
            <v>для ИБП, напряжение 12 В, емкость от 90-200 А*ч</v>
          </cell>
          <cell r="F1197" t="str">
            <v>Модуль питания Модуль питания PM 1207   6EP1332-1SH71</v>
          </cell>
          <cell r="G1197" t="str">
            <v>ОТП</v>
          </cell>
          <cell r="H1197">
            <v>0</v>
          </cell>
          <cell r="I1197">
            <v>430000000</v>
          </cell>
          <cell r="J1197" t="str">
            <v>Кызылординская обл. г. Кызылорда, пгт. Тасбугет, ул. Амангельды 100</v>
          </cell>
          <cell r="K1197" t="str">
            <v>Март, апрель</v>
          </cell>
          <cell r="L1197" t="str">
            <v>Кызылординская обл., м/р "Акшабулак", склад "КГМ"</v>
          </cell>
          <cell r="M1197" t="str">
            <v>DDP</v>
          </cell>
          <cell r="N1197" t="str">
            <v>В течение 90 дней</v>
          </cell>
          <cell r="O1197" t="str">
            <v>авансовый платеж-0%, оставшаяся часть в течении 30 рабочих дней с момента подписания акта приема-передачи поставленных товаров</v>
          </cell>
          <cell r="P1197" t="str">
            <v>796</v>
          </cell>
          <cell r="Q1197" t="str">
            <v>штука</v>
          </cell>
          <cell r="R1197">
            <v>1</v>
          </cell>
          <cell r="S1197">
            <v>642000</v>
          </cell>
          <cell r="T1197">
            <v>0</v>
          </cell>
          <cell r="U1197">
            <v>0</v>
          </cell>
          <cell r="W1197">
            <v>2017</v>
          </cell>
          <cell r="X1197" t="str">
            <v>11;</v>
          </cell>
        </row>
        <row r="1198">
          <cell r="A1198" t="str">
            <v>734-3 Т</v>
          </cell>
          <cell r="B1198" t="str">
            <v>ТОО СП "КазГерМунай"</v>
          </cell>
          <cell r="C1198" t="str">
            <v>27.20.11.990.002.00.0796.000000000000</v>
          </cell>
          <cell r="D1198" t="str">
            <v xml:space="preserve">Аккумулятор </v>
          </cell>
          <cell r="E1198" t="str">
            <v>для ИБП, напряжение 12 В, емкость от 90-200 А*ч</v>
          </cell>
          <cell r="F1198" t="str">
            <v>Модуль питания Модуль питания PM 1207   6EP1332-1SH71</v>
          </cell>
          <cell r="G1198" t="str">
            <v>ОТП</v>
          </cell>
          <cell r="H1198">
            <v>0</v>
          </cell>
          <cell r="I1198">
            <v>430000000</v>
          </cell>
          <cell r="J1198" t="str">
            <v>Кызылординская обл. г. Кызылорда, пгт. Тасбугет, ул. Амангельды 100</v>
          </cell>
          <cell r="K1198" t="str">
            <v>Май, июнь</v>
          </cell>
          <cell r="L1198" t="str">
            <v>Кызылординская обл., м/р "Акшабулак", склад "КГМ"</v>
          </cell>
          <cell r="M1198" t="str">
            <v>DDP</v>
          </cell>
          <cell r="N1198" t="str">
            <v>В течение 90 дней</v>
          </cell>
          <cell r="O1198" t="str">
            <v>авансовый платеж-0%, оставшаяся часть в течении 30 рабочих дней с момента подписания акта приема-передачи поставленных товаров</v>
          </cell>
          <cell r="P1198" t="str">
            <v>796</v>
          </cell>
          <cell r="Q1198" t="str">
            <v>штука</v>
          </cell>
          <cell r="R1198">
            <v>1</v>
          </cell>
          <cell r="S1198">
            <v>642000</v>
          </cell>
          <cell r="T1198">
            <v>642000</v>
          </cell>
          <cell r="U1198">
            <v>719040.00000000012</v>
          </cell>
          <cell r="W1198">
            <v>2017</v>
          </cell>
          <cell r="X1198" t="str">
            <v>11;</v>
          </cell>
        </row>
        <row r="1199">
          <cell r="A1199" t="str">
            <v>735 Т</v>
          </cell>
          <cell r="B1199" t="str">
            <v>ТОО СП "КазГерМунай"</v>
          </cell>
          <cell r="C1199" t="str">
            <v>27.20.11.990.002.00.0796.000000000000</v>
          </cell>
          <cell r="D1199" t="str">
            <v xml:space="preserve">Аккумулятор </v>
          </cell>
          <cell r="E1199" t="str">
            <v>для ИБП, напряжение 12 В, емкость от 90-200 А*ч</v>
          </cell>
          <cell r="F1199" t="str">
            <v>Блок питанияБлок питанияБП14Б-Д4.4</v>
          </cell>
          <cell r="G1199" t="str">
            <v>ОТП</v>
          </cell>
          <cell r="H1199">
            <v>0</v>
          </cell>
          <cell r="I1199">
            <v>430000000</v>
          </cell>
          <cell r="J1199" t="str">
            <v>Кызылординская обл. г. Кызылорда, пгт. Тасбугет, ул. Амангельды 100</v>
          </cell>
          <cell r="K1199" t="str">
            <v>Январь, Февраль</v>
          </cell>
          <cell r="L1199" t="str">
            <v>Кызылординская обл., м/р "Акшабулак", склад "КГМ"</v>
          </cell>
          <cell r="M1199" t="str">
            <v>DDP</v>
          </cell>
          <cell r="N1199" t="str">
            <v>В течение 90 дней</v>
          </cell>
          <cell r="O1199" t="str">
            <v>авансовый платеж-0%, оставшаяся часть в течении 30 рабочих дней с момента подписания акта приема-передачи поставленных товаров</v>
          </cell>
          <cell r="P1199" t="str">
            <v>796</v>
          </cell>
          <cell r="Q1199" t="str">
            <v>штука</v>
          </cell>
          <cell r="R1199">
            <v>2</v>
          </cell>
          <cell r="S1199">
            <v>37800</v>
          </cell>
          <cell r="T1199">
            <v>0</v>
          </cell>
          <cell r="U1199">
            <v>0</v>
          </cell>
          <cell r="W1199">
            <v>2017</v>
          </cell>
        </row>
        <row r="1200">
          <cell r="A1200" t="str">
            <v>735-1 Т</v>
          </cell>
          <cell r="B1200" t="str">
            <v>ТОО СП "КазГерМунай"</v>
          </cell>
          <cell r="C1200" t="str">
            <v>27.20.11.990.002.00.0796.000000000000</v>
          </cell>
          <cell r="D1200" t="str">
            <v xml:space="preserve">Аккумулятор </v>
          </cell>
          <cell r="E1200" t="str">
            <v>для ИБП, напряжение 12 В, емкость от 90-200 А*ч</v>
          </cell>
          <cell r="F1200" t="str">
            <v>Блок питанияБлок питанияБП14Б-Д4.4</v>
          </cell>
          <cell r="G1200" t="str">
            <v>ОТП</v>
          </cell>
          <cell r="H1200">
            <v>0</v>
          </cell>
          <cell r="I1200">
            <v>430000000</v>
          </cell>
          <cell r="J1200" t="str">
            <v>Кызылординская обл. г. Кызылорда, пгт. Тасбугет, ул. Амангельды 100</v>
          </cell>
          <cell r="K1200" t="str">
            <v>Май, июнь</v>
          </cell>
          <cell r="L1200" t="str">
            <v>Кызылординская обл., м/р "Акшабулак", склад "КГМ"</v>
          </cell>
          <cell r="M1200" t="str">
            <v>DDP</v>
          </cell>
          <cell r="N1200" t="str">
            <v>В течение 90 дней</v>
          </cell>
          <cell r="O1200" t="str">
            <v>авансовый платеж-0%, оставшаяся часть в течении 30 рабочих дней с момента подписания акта приема-передачи поставленных товаров</v>
          </cell>
          <cell r="P1200" t="str">
            <v>796</v>
          </cell>
          <cell r="Q1200" t="str">
            <v>штука</v>
          </cell>
          <cell r="R1200">
            <v>2</v>
          </cell>
          <cell r="S1200">
            <v>37800</v>
          </cell>
          <cell r="T1200">
            <v>0</v>
          </cell>
          <cell r="U1200">
            <v>0</v>
          </cell>
          <cell r="W1200">
            <v>2017</v>
          </cell>
          <cell r="X1200" t="str">
            <v>11;</v>
          </cell>
        </row>
        <row r="1201">
          <cell r="A1201" t="str">
            <v>735-2 Т</v>
          </cell>
          <cell r="B1201" t="str">
            <v>ТОО СП "КазГерМунай"</v>
          </cell>
          <cell r="C1201" t="str">
            <v>27.20.11.990.002.00.0796.000000000000</v>
          </cell>
          <cell r="D1201" t="str">
            <v xml:space="preserve">Аккумулятор </v>
          </cell>
          <cell r="E1201" t="str">
            <v>для ИБП, напряжение 12 В, емкость от 90-200 А*ч</v>
          </cell>
          <cell r="F1201" t="str">
            <v>Блок питанияБП14Б-Д4.4</v>
          </cell>
          <cell r="G1201" t="str">
            <v>ЭОТТ</v>
          </cell>
          <cell r="H1201">
            <v>0</v>
          </cell>
          <cell r="I1201">
            <v>430000000</v>
          </cell>
          <cell r="J1201" t="str">
            <v>Кызылординская обл. г. Кызылорда, пгт. Тасбугет, ул. Амангельды 100</v>
          </cell>
          <cell r="K1201" t="str">
            <v>август, сентябрь</v>
          </cell>
          <cell r="L1201" t="str">
            <v>Кызылординская обл., м/р "Акшабулак", склад "КГМ"</v>
          </cell>
          <cell r="M1201" t="str">
            <v>DDP</v>
          </cell>
          <cell r="N1201" t="str">
            <v>В течение 90 дней</v>
          </cell>
          <cell r="O1201" t="str">
            <v>авансовый платеж-0%, оставшаяся часть в течении 30 рабочих дней с момента подписания акта приема-передачи поставленных товаров</v>
          </cell>
          <cell r="P1201" t="str">
            <v>796</v>
          </cell>
          <cell r="Q1201" t="str">
            <v>штука</v>
          </cell>
          <cell r="R1201">
            <v>2</v>
          </cell>
          <cell r="S1201">
            <v>56322</v>
          </cell>
          <cell r="T1201">
            <v>112644</v>
          </cell>
          <cell r="U1201">
            <v>126161.28000000001</v>
          </cell>
          <cell r="W1201">
            <v>2017</v>
          </cell>
          <cell r="X1201" t="str">
            <v>11;19;20;21;</v>
          </cell>
        </row>
        <row r="1202">
          <cell r="A1202" t="str">
            <v>736 Т</v>
          </cell>
          <cell r="B1202" t="str">
            <v>ТОО СП "КазГерМунай"</v>
          </cell>
          <cell r="C1202" t="str">
            <v>27.20.11.990.002.00.0796.000000000000</v>
          </cell>
          <cell r="D1202" t="str">
            <v xml:space="preserve">Аккумулятор </v>
          </cell>
          <cell r="E1202" t="str">
            <v>для ИБП, напряжение 12 В, емкость от 90-200 А*ч</v>
          </cell>
          <cell r="F1202" t="str">
            <v xml:space="preserve">Блок питанияБлок питанияБП60Б-Д4 </v>
          </cell>
          <cell r="G1202" t="str">
            <v>ОТП</v>
          </cell>
          <cell r="H1202">
            <v>0</v>
          </cell>
          <cell r="I1202">
            <v>430000000</v>
          </cell>
          <cell r="J1202" t="str">
            <v>Кызылординская обл. г. Кызылорда, пгт. Тасбугет, ул. Амангельды 100</v>
          </cell>
          <cell r="K1202" t="str">
            <v>Январь, Февраль</v>
          </cell>
          <cell r="L1202" t="str">
            <v>Кызылординская обл., м/р "Акшабулак", склад "КГМ"</v>
          </cell>
          <cell r="M1202" t="str">
            <v>DDP</v>
          </cell>
          <cell r="N1202" t="str">
            <v>В течение 90 дней</v>
          </cell>
          <cell r="O1202" t="str">
            <v>авансовый платеж-0%, оставшаяся часть в течении 30 рабочих дней с момента подписания акта приема-передачи поставленных товаров</v>
          </cell>
          <cell r="P1202" t="str">
            <v>796</v>
          </cell>
          <cell r="Q1202" t="str">
            <v>штука</v>
          </cell>
          <cell r="R1202">
            <v>1</v>
          </cell>
          <cell r="S1202">
            <v>37800</v>
          </cell>
          <cell r="T1202">
            <v>0</v>
          </cell>
          <cell r="U1202">
            <v>0</v>
          </cell>
          <cell r="W1202">
            <v>2017</v>
          </cell>
        </row>
        <row r="1203">
          <cell r="A1203" t="str">
            <v>736-1 Т</v>
          </cell>
          <cell r="B1203" t="str">
            <v>ТОО СП "КазГерМунай"</v>
          </cell>
          <cell r="C1203" t="str">
            <v>27.20.11.990.002.00.0796.000000000000</v>
          </cell>
          <cell r="D1203" t="str">
            <v xml:space="preserve">Аккумулятор </v>
          </cell>
          <cell r="E1203" t="str">
            <v>для ИБП, напряжение 12 В, емкость от 90-200 А*ч</v>
          </cell>
          <cell r="F1203" t="str">
            <v xml:space="preserve">Блок питанияБлок питанияБП60Б-Д4 </v>
          </cell>
          <cell r="G1203" t="str">
            <v>ОТП</v>
          </cell>
          <cell r="H1203">
            <v>0</v>
          </cell>
          <cell r="I1203">
            <v>430000000</v>
          </cell>
          <cell r="J1203" t="str">
            <v>Кызылординская обл. г. Кызылорда, пгт. Тасбугет, ул. Амангельды 100</v>
          </cell>
          <cell r="K1203" t="str">
            <v>Май, июнь</v>
          </cell>
          <cell r="L1203" t="str">
            <v>Кызылординская обл., м/р "Акшабулак", склад "КГМ"</v>
          </cell>
          <cell r="M1203" t="str">
            <v>DDP</v>
          </cell>
          <cell r="N1203" t="str">
            <v>В течение 90 дней</v>
          </cell>
          <cell r="O1203" t="str">
            <v>авансовый платеж-0%, оставшаяся часть в течении 30 рабочих дней с момента подписания акта приема-передачи поставленных товаров</v>
          </cell>
          <cell r="P1203" t="str">
            <v>796</v>
          </cell>
          <cell r="Q1203" t="str">
            <v>штука</v>
          </cell>
          <cell r="R1203">
            <v>1</v>
          </cell>
          <cell r="S1203">
            <v>37800</v>
          </cell>
          <cell r="T1203">
            <v>0</v>
          </cell>
          <cell r="U1203">
            <v>0</v>
          </cell>
          <cell r="W1203">
            <v>2017</v>
          </cell>
          <cell r="X1203" t="str">
            <v>11;</v>
          </cell>
        </row>
        <row r="1204">
          <cell r="A1204" t="str">
            <v>736-2 Т</v>
          </cell>
          <cell r="B1204" t="str">
            <v>ТОО СП "КазГерМунай"</v>
          </cell>
          <cell r="C1204" t="str">
            <v>27.20.11.990.002.00.0796.000000000000</v>
          </cell>
          <cell r="D1204" t="str">
            <v xml:space="preserve">Аккумулятор </v>
          </cell>
          <cell r="E1204" t="str">
            <v>для ИБП, напряжение 12 В, емкость от 90-200 А*ч</v>
          </cell>
          <cell r="F1204" t="str">
            <v xml:space="preserve">Блок питанияБП60Б-Д4 </v>
          </cell>
          <cell r="G1204" t="str">
            <v>ЭОТТ</v>
          </cell>
          <cell r="H1204">
            <v>0</v>
          </cell>
          <cell r="I1204">
            <v>430000000</v>
          </cell>
          <cell r="J1204" t="str">
            <v>Кызылординская обл. г. Кызылорда, пгт. Тасбугет, ул. Амангельды 100</v>
          </cell>
          <cell r="K1204" t="str">
            <v>август, сентябрь</v>
          </cell>
          <cell r="L1204" t="str">
            <v>Кызылординская обл., м/р "Акшабулак", склад "КГМ"</v>
          </cell>
          <cell r="M1204" t="str">
            <v>DDP</v>
          </cell>
          <cell r="N1204" t="str">
            <v>В течение 90 дней</v>
          </cell>
          <cell r="O1204" t="str">
            <v>авансовый платеж-0%, оставшаяся часть в течении 30 рабочих дней с момента подписания акта приема-передачи поставленных товаров</v>
          </cell>
          <cell r="P1204" t="str">
            <v>796</v>
          </cell>
          <cell r="Q1204" t="str">
            <v>штука</v>
          </cell>
          <cell r="R1204">
            <v>1</v>
          </cell>
          <cell r="S1204">
            <v>56322</v>
          </cell>
          <cell r="T1204">
            <v>56322</v>
          </cell>
          <cell r="U1204">
            <v>63080.640000000007</v>
          </cell>
          <cell r="W1204">
            <v>2017</v>
          </cell>
          <cell r="X1204" t="str">
            <v>11;19;20;21;</v>
          </cell>
        </row>
        <row r="1205">
          <cell r="A1205" t="str">
            <v>737 Т</v>
          </cell>
          <cell r="B1205" t="str">
            <v>ТОО СП "КазГерМунай"</v>
          </cell>
          <cell r="C1205" t="str">
            <v>27.20.11.990.002.00.0796.000000000000</v>
          </cell>
          <cell r="D1205" t="str">
            <v xml:space="preserve">Аккумулятор </v>
          </cell>
          <cell r="E1205" t="str">
            <v>для ИБП, напряжение 12 В, емкость от 90-200 А*ч</v>
          </cell>
          <cell r="F1205" t="str">
            <v>Аккумуляторная батареяАккумуляторная батареяSITOP BATTERY   6EP1935-6MF01</v>
          </cell>
          <cell r="G1205" t="str">
            <v>ОТП</v>
          </cell>
          <cell r="H1205">
            <v>0</v>
          </cell>
          <cell r="I1205">
            <v>430000000</v>
          </cell>
          <cell r="J1205" t="str">
            <v>Кызылординская обл. г. Кызылорда, пгт. Тасбугет, ул. Амангельды 100</v>
          </cell>
          <cell r="K1205" t="str">
            <v>Январь, Февраль</v>
          </cell>
          <cell r="L1205" t="str">
            <v>Кызылординская обл., м/р "Акшабулак", склад "КГМ"</v>
          </cell>
          <cell r="M1205" t="str">
            <v>DDP</v>
          </cell>
          <cell r="N1205" t="str">
            <v>В течение 90 дней</v>
          </cell>
          <cell r="O1205" t="str">
            <v>авансовый платеж-0%, оставшаяся часть в течении 30 рабочих дней с момента подписания акта приема-передачи поставленных товаров</v>
          </cell>
          <cell r="P1205" t="str">
            <v>796</v>
          </cell>
          <cell r="Q1205" t="str">
            <v>штука</v>
          </cell>
          <cell r="R1205">
            <v>2</v>
          </cell>
          <cell r="S1205">
            <v>28700</v>
          </cell>
          <cell r="T1205">
            <v>57400</v>
          </cell>
          <cell r="U1205">
            <v>64288.000000000007</v>
          </cell>
          <cell r="W1205">
            <v>2017</v>
          </cell>
        </row>
        <row r="1206">
          <cell r="A1206" t="str">
            <v>738 Т</v>
          </cell>
          <cell r="B1206" t="str">
            <v>ТОО СП "КазГерМунай"</v>
          </cell>
          <cell r="C1206" t="str">
            <v>26.51.45.200.025.00.0796.000000000000</v>
          </cell>
          <cell r="D1206" t="str">
            <v>Модуль коммуникационный</v>
          </cell>
          <cell r="E1206" t="str">
            <v>для контроллера системы автоматизации</v>
          </cell>
          <cell r="F1206" t="str">
            <v>Коммуникационный модульКоммуникационный модуль CM 1241 RS232   6ES7241-1AH32-0XB0</v>
          </cell>
          <cell r="G1206" t="str">
            <v>ОТП</v>
          </cell>
          <cell r="H1206">
            <v>0</v>
          </cell>
          <cell r="I1206">
            <v>430000000</v>
          </cell>
          <cell r="J1206" t="str">
            <v>Кызылординская обл. г. Кызылорда, пгт. Тасбугет, ул. Амангельды 100</v>
          </cell>
          <cell r="K1206" t="str">
            <v>Ноябрь, декабрь 2016</v>
          </cell>
          <cell r="L1206" t="str">
            <v>Кызылординская обл., м/р "Акшабулак", склад "КГМ"</v>
          </cell>
          <cell r="M1206" t="str">
            <v>DDP</v>
          </cell>
          <cell r="N1206" t="str">
            <v>В течение 90 дней</v>
          </cell>
          <cell r="O1206" t="str">
            <v>авансовый платеж-0%, оставшаяся часть в течении 30 рабочих дней с момента подписания акта приема-передачи поставленных товаров</v>
          </cell>
          <cell r="P1206" t="str">
            <v>796</v>
          </cell>
          <cell r="Q1206" t="str">
            <v>штука</v>
          </cell>
          <cell r="R1206">
            <v>1</v>
          </cell>
          <cell r="S1206">
            <v>350000</v>
          </cell>
          <cell r="T1206">
            <v>0</v>
          </cell>
          <cell r="U1206">
            <v>0</v>
          </cell>
          <cell r="W1206">
            <v>2017</v>
          </cell>
        </row>
        <row r="1207">
          <cell r="A1207" t="str">
            <v>738-1 Т</v>
          </cell>
          <cell r="B1207" t="str">
            <v>ТОО СП "КазГерМунай"</v>
          </cell>
          <cell r="C1207" t="str">
            <v>26.51.45.200.025.00.0796.000000000000</v>
          </cell>
          <cell r="D1207" t="str">
            <v>Модуль коммуникационный</v>
          </cell>
          <cell r="E1207" t="str">
            <v>для контроллера системы автоматизации</v>
          </cell>
          <cell r="F1207" t="str">
            <v>Коммуникационный модульКоммуникационный модуль CM 1241 RS232   6ES7241-1AH32-0XB0</v>
          </cell>
          <cell r="G1207" t="str">
            <v>ОТП</v>
          </cell>
          <cell r="H1207">
            <v>0</v>
          </cell>
          <cell r="I1207">
            <v>430000000</v>
          </cell>
          <cell r="J1207" t="str">
            <v>Кызылординская обл. г. Кызылорда, пгт. Тасбугет, ул. Амангельды 100</v>
          </cell>
          <cell r="K1207" t="str">
            <v>Январь, Февраль</v>
          </cell>
          <cell r="L1207" t="str">
            <v>Кызылординская обл., м/р "Акшабулак", склад "КГМ"</v>
          </cell>
          <cell r="M1207" t="str">
            <v>DDP</v>
          </cell>
          <cell r="N1207" t="str">
            <v>В течение 90 дней</v>
          </cell>
          <cell r="O1207" t="str">
            <v>авансовый платеж-0%, оставшаяся часть в течении 30 рабочих дней с момента подписания акта приема-передачи поставленных товаров</v>
          </cell>
          <cell r="P1207" t="str">
            <v>796</v>
          </cell>
          <cell r="Q1207" t="str">
            <v>штука</v>
          </cell>
          <cell r="R1207">
            <v>1</v>
          </cell>
          <cell r="S1207">
            <v>350000</v>
          </cell>
          <cell r="T1207">
            <v>0</v>
          </cell>
          <cell r="U1207">
            <v>0</v>
          </cell>
          <cell r="W1207">
            <v>2017</v>
          </cell>
          <cell r="X1207" t="str">
            <v>11;</v>
          </cell>
        </row>
        <row r="1208">
          <cell r="A1208" t="str">
            <v>738-2 Т</v>
          </cell>
          <cell r="B1208" t="str">
            <v>ТОО СП "КазГерМунай"</v>
          </cell>
          <cell r="C1208" t="str">
            <v>26.51.45.200.025.00.0796.000000000000</v>
          </cell>
          <cell r="D1208" t="str">
            <v>Модуль коммуникационный</v>
          </cell>
          <cell r="E1208" t="str">
            <v>для контроллера системы автоматизации</v>
          </cell>
          <cell r="F1208" t="str">
            <v>Коммуникационный модульКоммуникационный модуль CM 1241 RS232   6ES7241-1AH32-0XB0</v>
          </cell>
          <cell r="G1208" t="str">
            <v>ОТП</v>
          </cell>
          <cell r="H1208">
            <v>0</v>
          </cell>
          <cell r="I1208">
            <v>430000000</v>
          </cell>
          <cell r="J1208" t="str">
            <v>Кызылординская обл. г. Кызылорда, пгт. Тасбугет, ул. Амангельды 100</v>
          </cell>
          <cell r="K1208" t="str">
            <v>Март, апрель</v>
          </cell>
          <cell r="L1208" t="str">
            <v>Кызылординская обл., м/р "Акшабулак", склад "КГМ"</v>
          </cell>
          <cell r="M1208" t="str">
            <v>DDP</v>
          </cell>
          <cell r="N1208" t="str">
            <v>В течение 90 дней</v>
          </cell>
          <cell r="O1208" t="str">
            <v>авансовый платеж-0%, оставшаяся часть в течении 30 рабочих дней с момента подписания акта приема-передачи поставленных товаров</v>
          </cell>
          <cell r="P1208" t="str">
            <v>796</v>
          </cell>
          <cell r="Q1208" t="str">
            <v>штука</v>
          </cell>
          <cell r="R1208">
            <v>1</v>
          </cell>
          <cell r="S1208">
            <v>350000</v>
          </cell>
          <cell r="T1208">
            <v>0</v>
          </cell>
          <cell r="U1208">
            <v>0</v>
          </cell>
          <cell r="W1208">
            <v>2017</v>
          </cell>
          <cell r="X1208" t="str">
            <v>11;</v>
          </cell>
        </row>
        <row r="1209">
          <cell r="A1209" t="str">
            <v>738-3 Т</v>
          </cell>
          <cell r="B1209" t="str">
            <v>ТОО СП "КазГерМунай"</v>
          </cell>
          <cell r="C1209" t="str">
            <v>26.51.45.200.025.00.0796.000000000000</v>
          </cell>
          <cell r="D1209" t="str">
            <v>Модуль коммуникационный</v>
          </cell>
          <cell r="E1209" t="str">
            <v>для контроллера системы автоматизации</v>
          </cell>
          <cell r="F1209" t="str">
            <v>Коммуникационный модульКоммуникационный модуль CM 1241 RS232   6ES7241-1AH32-0XB0</v>
          </cell>
          <cell r="G1209" t="str">
            <v>ОТП</v>
          </cell>
          <cell r="H1209">
            <v>0</v>
          </cell>
          <cell r="I1209">
            <v>430000000</v>
          </cell>
          <cell r="J1209" t="str">
            <v>Кызылординская обл. г. Кызылорда, пгт. Тасбугет, ул. Амангельды 100</v>
          </cell>
          <cell r="K1209" t="str">
            <v>Май, июнь</v>
          </cell>
          <cell r="L1209" t="str">
            <v>Кызылординская обл., м/р "Акшабулак", склад "КГМ"</v>
          </cell>
          <cell r="M1209" t="str">
            <v>DDP</v>
          </cell>
          <cell r="N1209" t="str">
            <v>В течение 90 дней</v>
          </cell>
          <cell r="O1209" t="str">
            <v>авансовый платеж-0%, оставшаяся часть в течении 30 рабочих дней с момента подписания акта приема-передачи поставленных товаров</v>
          </cell>
          <cell r="P1209" t="str">
            <v>796</v>
          </cell>
          <cell r="Q1209" t="str">
            <v>штука</v>
          </cell>
          <cell r="R1209">
            <v>1</v>
          </cell>
          <cell r="S1209">
            <v>350000</v>
          </cell>
          <cell r="T1209">
            <v>350000</v>
          </cell>
          <cell r="U1209">
            <v>392000.00000000006</v>
          </cell>
          <cell r="W1209">
            <v>2017</v>
          </cell>
          <cell r="X1209" t="str">
            <v>11;</v>
          </cell>
        </row>
        <row r="1210">
          <cell r="A1210" t="str">
            <v>739 Т</v>
          </cell>
          <cell r="B1210" t="str">
            <v>ТОО СП "КазГерМунай"</v>
          </cell>
          <cell r="C1210" t="str">
            <v>26.51.45.200.025.00.0796.000000000000</v>
          </cell>
          <cell r="D1210" t="str">
            <v>Модуль коммуникационный</v>
          </cell>
          <cell r="E1210" t="str">
            <v>для контроллера системы автоматизации</v>
          </cell>
          <cell r="F1210" t="str">
            <v>Коммуникационный модульКоммуникационный модуль CM 1241 RS422/485   6ES7241-1CH32-0XB1</v>
          </cell>
          <cell r="G1210" t="str">
            <v>ОТП</v>
          </cell>
          <cell r="H1210">
            <v>0</v>
          </cell>
          <cell r="I1210">
            <v>430000000</v>
          </cell>
          <cell r="J1210" t="str">
            <v>Кызылординская обл. г. Кызылорда, пгт. Тасбугет, ул. Амангельды 100</v>
          </cell>
          <cell r="K1210" t="str">
            <v>Ноябрь, декабрь 2016</v>
          </cell>
          <cell r="L1210" t="str">
            <v>Кызылординская обл., м/р "Акшабулак", склад "КГМ"</v>
          </cell>
          <cell r="M1210" t="str">
            <v>DDP</v>
          </cell>
          <cell r="N1210" t="str">
            <v>В течение 90 дней</v>
          </cell>
          <cell r="O1210" t="str">
            <v>авансовый платеж-0%, оставшаяся часть в течении 30 рабочих дней с момента подписания акта приема-передачи поставленных товаров</v>
          </cell>
          <cell r="P1210" t="str">
            <v>796</v>
          </cell>
          <cell r="Q1210" t="str">
            <v>штука</v>
          </cell>
          <cell r="R1210">
            <v>1</v>
          </cell>
          <cell r="S1210">
            <v>350000</v>
          </cell>
          <cell r="T1210">
            <v>0</v>
          </cell>
          <cell r="U1210">
            <v>0</v>
          </cell>
          <cell r="W1210">
            <v>2017</v>
          </cell>
        </row>
        <row r="1211">
          <cell r="A1211" t="str">
            <v>739-1 Т</v>
          </cell>
          <cell r="B1211" t="str">
            <v>ТОО СП "КазГерМунай"</v>
          </cell>
          <cell r="C1211" t="str">
            <v>26.51.45.200.025.00.0796.000000000000</v>
          </cell>
          <cell r="D1211" t="str">
            <v>Модуль коммуникационный</v>
          </cell>
          <cell r="E1211" t="str">
            <v>для контроллера системы автоматизации</v>
          </cell>
          <cell r="F1211" t="str">
            <v>Коммуникационный модульКоммуникационный модуль CM 1241 RS422/485   6ES7241-1CH32-0XB1</v>
          </cell>
          <cell r="G1211" t="str">
            <v>ОТП</v>
          </cell>
          <cell r="H1211">
            <v>0</v>
          </cell>
          <cell r="I1211">
            <v>430000000</v>
          </cell>
          <cell r="J1211" t="str">
            <v>Кызылординская обл. г. Кызылорда, пгт. Тасбугет, ул. Амангельды 100</v>
          </cell>
          <cell r="K1211" t="str">
            <v>Январь, Февраль</v>
          </cell>
          <cell r="L1211" t="str">
            <v>Кызылординская обл., м/р "Акшабулак", склад "КГМ"</v>
          </cell>
          <cell r="M1211" t="str">
            <v>DDP</v>
          </cell>
          <cell r="N1211" t="str">
            <v>В течение 90 дней</v>
          </cell>
          <cell r="O1211" t="str">
            <v>авансовый платеж-0%, оставшаяся часть в течении 30 рабочих дней с момента подписания акта приема-передачи поставленных товаров</v>
          </cell>
          <cell r="P1211" t="str">
            <v>796</v>
          </cell>
          <cell r="Q1211" t="str">
            <v>штука</v>
          </cell>
          <cell r="R1211">
            <v>1</v>
          </cell>
          <cell r="S1211">
            <v>350000</v>
          </cell>
          <cell r="T1211">
            <v>0</v>
          </cell>
          <cell r="U1211">
            <v>0</v>
          </cell>
          <cell r="W1211">
            <v>2017</v>
          </cell>
          <cell r="X1211" t="str">
            <v>11;</v>
          </cell>
        </row>
        <row r="1212">
          <cell r="A1212" t="str">
            <v>739-2 Т</v>
          </cell>
          <cell r="B1212" t="str">
            <v>ТОО СП "КазГерМунай"</v>
          </cell>
          <cell r="C1212" t="str">
            <v>26.51.45.200.025.00.0796.000000000000</v>
          </cell>
          <cell r="D1212" t="str">
            <v>Модуль коммуникационный</v>
          </cell>
          <cell r="E1212" t="str">
            <v>для контроллера системы автоматизации</v>
          </cell>
          <cell r="F1212" t="str">
            <v>Коммуникационный модульКоммуникационный модуль CM 1241 RS422/485   6ES7241-1CH32-0XB1</v>
          </cell>
          <cell r="G1212" t="str">
            <v>ОТП</v>
          </cell>
          <cell r="H1212">
            <v>0</v>
          </cell>
          <cell r="I1212">
            <v>430000000</v>
          </cell>
          <cell r="J1212" t="str">
            <v>Кызылординская обл. г. Кызылорда, пгт. Тасбугет, ул. Амангельды 100</v>
          </cell>
          <cell r="K1212" t="str">
            <v>Март, апрель</v>
          </cell>
          <cell r="L1212" t="str">
            <v>Кызылординская обл., м/р "Акшабулак", склад "КГМ"</v>
          </cell>
          <cell r="M1212" t="str">
            <v>DDP</v>
          </cell>
          <cell r="N1212" t="str">
            <v>В течение 90 дней</v>
          </cell>
          <cell r="O1212" t="str">
            <v>авансовый платеж-0%, оставшаяся часть в течении 30 рабочих дней с момента подписания акта приема-передачи поставленных товаров</v>
          </cell>
          <cell r="P1212" t="str">
            <v>796</v>
          </cell>
          <cell r="Q1212" t="str">
            <v>штука</v>
          </cell>
          <cell r="R1212">
            <v>1</v>
          </cell>
          <cell r="S1212">
            <v>350000</v>
          </cell>
          <cell r="T1212">
            <v>0</v>
          </cell>
          <cell r="U1212">
            <v>0</v>
          </cell>
          <cell r="W1212">
            <v>2017</v>
          </cell>
          <cell r="X1212" t="str">
            <v>11;</v>
          </cell>
        </row>
        <row r="1213">
          <cell r="A1213" t="str">
            <v>739-3 Т</v>
          </cell>
          <cell r="B1213" t="str">
            <v>ТОО СП "КазГерМунай"</v>
          </cell>
          <cell r="C1213" t="str">
            <v>26.51.45.200.025.00.0796.000000000000</v>
          </cell>
          <cell r="D1213" t="str">
            <v>Модуль коммуникационный</v>
          </cell>
          <cell r="E1213" t="str">
            <v>для контроллера системы автоматизации</v>
          </cell>
          <cell r="F1213" t="str">
            <v>Коммуникационный модульКоммуникационный модуль CM 1241 RS422/485   6ES7241-1CH32-0XB1</v>
          </cell>
          <cell r="G1213" t="str">
            <v>ОТП</v>
          </cell>
          <cell r="H1213">
            <v>0</v>
          </cell>
          <cell r="I1213">
            <v>430000000</v>
          </cell>
          <cell r="J1213" t="str">
            <v>Кызылординская обл. г. Кызылорда, пгт. Тасбугет, ул. Амангельды 100</v>
          </cell>
          <cell r="K1213" t="str">
            <v>Май, июнь</v>
          </cell>
          <cell r="L1213" t="str">
            <v>Кызылординская обл., м/р "Акшабулак", склад "КГМ"</v>
          </cell>
          <cell r="M1213" t="str">
            <v>DDP</v>
          </cell>
          <cell r="N1213" t="str">
            <v>В течение 90 дней</v>
          </cell>
          <cell r="O1213" t="str">
            <v>авансовый платеж-0%, оставшаяся часть в течении 30 рабочих дней с момента подписания акта приема-передачи поставленных товаров</v>
          </cell>
          <cell r="P1213" t="str">
            <v>796</v>
          </cell>
          <cell r="Q1213" t="str">
            <v>штука</v>
          </cell>
          <cell r="R1213">
            <v>1</v>
          </cell>
          <cell r="S1213">
            <v>350000</v>
          </cell>
          <cell r="T1213">
            <v>350000</v>
          </cell>
          <cell r="U1213">
            <v>392000.00000000006</v>
          </cell>
          <cell r="W1213">
            <v>2017</v>
          </cell>
          <cell r="X1213" t="str">
            <v>11;</v>
          </cell>
        </row>
        <row r="1214">
          <cell r="A1214" t="str">
            <v>740 Т</v>
          </cell>
          <cell r="B1214" t="str">
            <v>ТОО СП "КазГерМунай"</v>
          </cell>
          <cell r="C1214" t="str">
            <v>26.51.45.200.025.00.0796.000000000000</v>
          </cell>
          <cell r="D1214" t="str">
            <v>Модуль коммуникационный</v>
          </cell>
          <cell r="E1214" t="str">
            <v>для контроллера системы автоматизации</v>
          </cell>
          <cell r="F1214" t="str">
            <v>КоммутаторКоммутаторEDS-205</v>
          </cell>
          <cell r="G1214" t="str">
            <v>ОТП</v>
          </cell>
          <cell r="H1214">
            <v>0</v>
          </cell>
          <cell r="I1214">
            <v>430000000</v>
          </cell>
          <cell r="J1214" t="str">
            <v>Кызылординская обл. г. Кызылорда, пгт. Тасбугет, ул. Амангельды 100</v>
          </cell>
          <cell r="K1214" t="str">
            <v>Ноябрь, декабрь 2016</v>
          </cell>
          <cell r="L1214" t="str">
            <v>Кызылординская обл., м/р "Акшабулак", склад "КГМ"</v>
          </cell>
          <cell r="M1214" t="str">
            <v>DDP</v>
          </cell>
          <cell r="N1214" t="str">
            <v>В течение 90 дней</v>
          </cell>
          <cell r="O1214" t="str">
            <v>авансовый платеж-0%, оставшаяся часть в течении 30 рабочих дней с момента подписания акта приема-передачи поставленных товаров</v>
          </cell>
          <cell r="P1214" t="str">
            <v>796</v>
          </cell>
          <cell r="Q1214" t="str">
            <v>штука</v>
          </cell>
          <cell r="R1214">
            <v>2</v>
          </cell>
          <cell r="S1214">
            <v>405000</v>
          </cell>
          <cell r="T1214">
            <v>0</v>
          </cell>
          <cell r="U1214">
            <v>0</v>
          </cell>
          <cell r="W1214">
            <v>2017</v>
          </cell>
        </row>
        <row r="1215">
          <cell r="A1215" t="str">
            <v>740-1 Т</v>
          </cell>
          <cell r="B1215" t="str">
            <v>ТОО СП "КазГерМунай"</v>
          </cell>
          <cell r="C1215" t="str">
            <v>26.51.45.200.025.00.0796.000000000000</v>
          </cell>
          <cell r="D1215" t="str">
            <v>Модуль коммуникационный</v>
          </cell>
          <cell r="E1215" t="str">
            <v>для контроллера системы автоматизации</v>
          </cell>
          <cell r="F1215" t="str">
            <v>КоммутаторКоммутаторEDS-205</v>
          </cell>
          <cell r="G1215" t="str">
            <v>ОТП</v>
          </cell>
          <cell r="H1215">
            <v>0</v>
          </cell>
          <cell r="I1215">
            <v>430000000</v>
          </cell>
          <cell r="J1215" t="str">
            <v>Кызылординская обл. г. Кызылорда, пгт. Тасбугет, ул. Амангельды 100</v>
          </cell>
          <cell r="K1215" t="str">
            <v>Январь, Февраль</v>
          </cell>
          <cell r="L1215" t="str">
            <v>Кызылординская обл., м/р "Акшабулак", склад "КГМ"</v>
          </cell>
          <cell r="M1215" t="str">
            <v>DDP</v>
          </cell>
          <cell r="N1215" t="str">
            <v>В течение 90 дней</v>
          </cell>
          <cell r="O1215" t="str">
            <v>авансовый платеж-0%, оставшаяся часть в течении 30 рабочих дней с момента подписания акта приема-передачи поставленных товаров</v>
          </cell>
          <cell r="P1215" t="str">
            <v>796</v>
          </cell>
          <cell r="Q1215" t="str">
            <v>штука</v>
          </cell>
          <cell r="R1215">
            <v>2</v>
          </cell>
          <cell r="S1215">
            <v>405000</v>
          </cell>
          <cell r="T1215">
            <v>810000</v>
          </cell>
          <cell r="U1215">
            <v>907200.00000000012</v>
          </cell>
          <cell r="W1215">
            <v>2017</v>
          </cell>
          <cell r="X1215" t="str">
            <v>11;</v>
          </cell>
        </row>
        <row r="1216">
          <cell r="A1216" t="str">
            <v>741 Т</v>
          </cell>
          <cell r="B1216" t="str">
            <v>ТОО СП "КазГерМунай"</v>
          </cell>
          <cell r="C1216" t="str">
            <v>26.30.30.900.019.00.0796.000000000000</v>
          </cell>
          <cell r="D1216" t="str">
            <v>Модуль процессорный</v>
          </cell>
          <cell r="E1216" t="str">
            <v>промышленного контроллера</v>
          </cell>
          <cell r="F1216" t="str">
            <v>Аналоговый модуль вводаАналоговый модуль ввода AI8x12BIT SIPLUS   6ES7331-7KF02-2AB0</v>
          </cell>
          <cell r="G1216" t="str">
            <v>ОТП</v>
          </cell>
          <cell r="H1216">
            <v>0</v>
          </cell>
          <cell r="I1216">
            <v>430000000</v>
          </cell>
          <cell r="J1216" t="str">
            <v>Кызылординская обл. г. Кызылорда, пгт. Тасбугет, ул. Амангельды 100</v>
          </cell>
          <cell r="K1216" t="str">
            <v>Ноябрь, декабрь 2016</v>
          </cell>
          <cell r="L1216" t="str">
            <v>Кызылординская обл., м/р "Акшабулак", склад "КГМ"</v>
          </cell>
          <cell r="M1216" t="str">
            <v>DDP</v>
          </cell>
          <cell r="N1216" t="str">
            <v>В течение 90 дней</v>
          </cell>
          <cell r="O1216" t="str">
            <v>авансовый платеж-0%, оставшаяся часть в течении 30 рабочих дней с момента подписания акта приема-передачи поставленных товаров</v>
          </cell>
          <cell r="P1216" t="str">
            <v>796</v>
          </cell>
          <cell r="Q1216" t="str">
            <v>штука</v>
          </cell>
          <cell r="R1216">
            <v>1</v>
          </cell>
          <cell r="S1216">
            <v>375000</v>
          </cell>
          <cell r="T1216">
            <v>0</v>
          </cell>
          <cell r="U1216">
            <v>0</v>
          </cell>
          <cell r="W1216">
            <v>2017</v>
          </cell>
        </row>
        <row r="1217">
          <cell r="A1217" t="str">
            <v>741-1 Т</v>
          </cell>
          <cell r="B1217" t="str">
            <v>ТОО СП "КазГерМунай"</v>
          </cell>
          <cell r="C1217" t="str">
            <v>26.30.30.900.019.00.0796.000000000000</v>
          </cell>
          <cell r="D1217" t="str">
            <v>Модуль процессорный</v>
          </cell>
          <cell r="E1217" t="str">
            <v>промышленного контроллера</v>
          </cell>
          <cell r="F1217" t="str">
            <v>Аналоговый модуль вводаАналоговый модуль ввода AI8x12BIT SIPLUS   6ES7331-7KF02-2AB0</v>
          </cell>
          <cell r="G1217" t="str">
            <v>ОТП</v>
          </cell>
          <cell r="H1217">
            <v>0</v>
          </cell>
          <cell r="I1217">
            <v>430000000</v>
          </cell>
          <cell r="J1217" t="str">
            <v>Кызылординская обл. г. Кызылорда, пгт. Тасбугет, ул. Амангельды 100</v>
          </cell>
          <cell r="K1217" t="str">
            <v>Январь, Февраль</v>
          </cell>
          <cell r="L1217" t="str">
            <v>Кызылординская обл., м/р "Акшабулак", склад "КГМ"</v>
          </cell>
          <cell r="M1217" t="str">
            <v>DDP</v>
          </cell>
          <cell r="N1217" t="str">
            <v>В течение 90 дней</v>
          </cell>
          <cell r="O1217" t="str">
            <v>авансовый платеж-0%, оставшаяся часть в течении 30 рабочих дней с момента подписания акта приема-передачи поставленных товаров</v>
          </cell>
          <cell r="P1217" t="str">
            <v>796</v>
          </cell>
          <cell r="Q1217" t="str">
            <v>штука</v>
          </cell>
          <cell r="R1217">
            <v>1</v>
          </cell>
          <cell r="S1217">
            <v>375000</v>
          </cell>
          <cell r="T1217">
            <v>0</v>
          </cell>
          <cell r="U1217">
            <v>0</v>
          </cell>
          <cell r="W1217">
            <v>2017</v>
          </cell>
          <cell r="X1217" t="str">
            <v>11;</v>
          </cell>
        </row>
        <row r="1218">
          <cell r="A1218" t="str">
            <v>741-2 Т</v>
          </cell>
          <cell r="B1218" t="str">
            <v>ТОО СП "КазГерМунай"</v>
          </cell>
          <cell r="C1218" t="str">
            <v>26.30.30.900.019.00.0796.000000000000</v>
          </cell>
          <cell r="D1218" t="str">
            <v>Модуль процессорный</v>
          </cell>
          <cell r="E1218" t="str">
            <v>промышленного контроллера</v>
          </cell>
          <cell r="F1218" t="str">
            <v>Аналоговый модуль вводаАналоговый модуль ввода AI8x12BIT SIPLUS   6ES7331-7KF02-2AB0</v>
          </cell>
          <cell r="G1218" t="str">
            <v>ОТП</v>
          </cell>
          <cell r="H1218">
            <v>0</v>
          </cell>
          <cell r="I1218">
            <v>430000000</v>
          </cell>
          <cell r="J1218" t="str">
            <v>Кызылординская обл. г. Кызылорда, пгт. Тасбугет, ул. Амангельды 100</v>
          </cell>
          <cell r="K1218" t="str">
            <v>Март, апрель</v>
          </cell>
          <cell r="L1218" t="str">
            <v>Кызылординская обл., м/р "Акшабулак", склад "КГМ"</v>
          </cell>
          <cell r="M1218" t="str">
            <v>DDP</v>
          </cell>
          <cell r="N1218" t="str">
            <v>В течение 90 дней</v>
          </cell>
          <cell r="O1218" t="str">
            <v>авансовый платеж-0%, оставшаяся часть в течении 30 рабочих дней с момента подписания акта приема-передачи поставленных товаров</v>
          </cell>
          <cell r="P1218" t="str">
            <v>796</v>
          </cell>
          <cell r="Q1218" t="str">
            <v>штука</v>
          </cell>
          <cell r="R1218">
            <v>1</v>
          </cell>
          <cell r="S1218">
            <v>375000</v>
          </cell>
          <cell r="T1218">
            <v>0</v>
          </cell>
          <cell r="U1218">
            <v>0</v>
          </cell>
          <cell r="W1218">
            <v>2017</v>
          </cell>
          <cell r="X1218" t="str">
            <v>11;</v>
          </cell>
        </row>
        <row r="1219">
          <cell r="A1219" t="str">
            <v>741-3 Т</v>
          </cell>
          <cell r="B1219" t="str">
            <v>ТОО СП "КазГерМунай"</v>
          </cell>
          <cell r="C1219" t="str">
            <v>26.30.30.900.019.00.0796.000000000000</v>
          </cell>
          <cell r="D1219" t="str">
            <v>Модуль процессорный</v>
          </cell>
          <cell r="E1219" t="str">
            <v>промышленного контроллера</v>
          </cell>
          <cell r="F1219" t="str">
            <v>Аналоговый модуль вводаАналоговый модуль ввода AI8x12BIT SIPLUS   6ES7331-7KF02-2AB0</v>
          </cell>
          <cell r="G1219" t="str">
            <v>ОТП</v>
          </cell>
          <cell r="H1219">
            <v>0</v>
          </cell>
          <cell r="I1219">
            <v>430000000</v>
          </cell>
          <cell r="J1219" t="str">
            <v>Кызылординская обл. г. Кызылорда, пгт. Тасбугет, ул. Амангельды 100</v>
          </cell>
          <cell r="K1219" t="str">
            <v>Май, июнь</v>
          </cell>
          <cell r="L1219" t="str">
            <v>Кызылординская обл., м/р "Акшабулак", склад "КГМ"</v>
          </cell>
          <cell r="M1219" t="str">
            <v>DDP</v>
          </cell>
          <cell r="N1219" t="str">
            <v>В течение 90 дней</v>
          </cell>
          <cell r="O1219" t="str">
            <v>авансовый платеж-0%, оставшаяся часть в течении 30 рабочих дней с момента подписания акта приема-передачи поставленных товаров</v>
          </cell>
          <cell r="P1219" t="str">
            <v>796</v>
          </cell>
          <cell r="Q1219" t="str">
            <v>штука</v>
          </cell>
          <cell r="R1219">
            <v>1</v>
          </cell>
          <cell r="S1219">
            <v>375000</v>
          </cell>
          <cell r="T1219">
            <v>375000</v>
          </cell>
          <cell r="U1219">
            <v>420000.00000000006</v>
          </cell>
          <cell r="W1219">
            <v>2017</v>
          </cell>
          <cell r="X1219" t="str">
            <v>11;</v>
          </cell>
        </row>
        <row r="1220">
          <cell r="A1220" t="str">
            <v>742 Т</v>
          </cell>
          <cell r="B1220" t="str">
            <v>ТОО СП "КазГерМунай"</v>
          </cell>
          <cell r="C1220" t="str">
            <v>26.30.30.900.019.00.0796.000000000000</v>
          </cell>
          <cell r="D1220" t="str">
            <v>Модуль процессорный</v>
          </cell>
          <cell r="E1220" t="str">
            <v>промышленного контроллера</v>
          </cell>
          <cell r="F1220" t="str">
            <v>Аналоговый модуль вводаАналоговый модуль ввода AI8 HART   6ES7331-7TF01-0AB0</v>
          </cell>
          <cell r="G1220" t="str">
            <v>ОТП</v>
          </cell>
          <cell r="H1220">
            <v>0</v>
          </cell>
          <cell r="I1220">
            <v>430000000</v>
          </cell>
          <cell r="J1220" t="str">
            <v>Кызылординская обл. г. Кызылорда, пгт. Тасбугет, ул. Амангельды 100</v>
          </cell>
          <cell r="K1220" t="str">
            <v>Ноябрь, декабрь 2016</v>
          </cell>
          <cell r="L1220" t="str">
            <v>Кызылординская обл., м/р "Акшабулак", склад "КГМ"</v>
          </cell>
          <cell r="M1220" t="str">
            <v>DDP</v>
          </cell>
          <cell r="N1220" t="str">
            <v>В течение 90 дней</v>
          </cell>
          <cell r="O1220" t="str">
            <v>авансовый платеж-0%, оставшаяся часть в течении 30 рабочих дней с момента подписания акта приема-передачи поставленных товаров</v>
          </cell>
          <cell r="P1220" t="str">
            <v>796</v>
          </cell>
          <cell r="Q1220" t="str">
            <v>штука</v>
          </cell>
          <cell r="R1220">
            <v>2</v>
          </cell>
          <cell r="S1220">
            <v>350000</v>
          </cell>
          <cell r="T1220">
            <v>0</v>
          </cell>
          <cell r="U1220">
            <v>0</v>
          </cell>
          <cell r="W1220">
            <v>2017</v>
          </cell>
        </row>
        <row r="1221">
          <cell r="A1221" t="str">
            <v>742-1 Т</v>
          </cell>
          <cell r="B1221" t="str">
            <v>ТОО СП "КазГерМунай"</v>
          </cell>
          <cell r="C1221" t="str">
            <v>26.30.30.900.019.00.0796.000000000000</v>
          </cell>
          <cell r="D1221" t="str">
            <v>Модуль процессорный</v>
          </cell>
          <cell r="E1221" t="str">
            <v>промышленного контроллера</v>
          </cell>
          <cell r="F1221" t="str">
            <v>Аналоговый модуль вводаАналоговый модуль ввода AI8 HART   6ES7331-7TF01-0AB0</v>
          </cell>
          <cell r="G1221" t="str">
            <v>ОТП</v>
          </cell>
          <cell r="H1221">
            <v>0</v>
          </cell>
          <cell r="I1221">
            <v>430000000</v>
          </cell>
          <cell r="J1221" t="str">
            <v>Кызылординская обл. г. Кызылорда, пгт. Тасбугет, ул. Амангельды 100</v>
          </cell>
          <cell r="K1221" t="str">
            <v>Январь, Февраль</v>
          </cell>
          <cell r="L1221" t="str">
            <v>Кызылординская обл., м/р "Акшабулак", склад "КГМ"</v>
          </cell>
          <cell r="M1221" t="str">
            <v>DDP</v>
          </cell>
          <cell r="N1221" t="str">
            <v>В течение 90 дней</v>
          </cell>
          <cell r="O1221" t="str">
            <v>авансовый платеж-0%, оставшаяся часть в течении 30 рабочих дней с момента подписания акта приема-передачи поставленных товаров</v>
          </cell>
          <cell r="P1221" t="str">
            <v>796</v>
          </cell>
          <cell r="Q1221" t="str">
            <v>штука</v>
          </cell>
          <cell r="R1221">
            <v>2</v>
          </cell>
          <cell r="S1221">
            <v>350000</v>
          </cell>
          <cell r="T1221">
            <v>0</v>
          </cell>
          <cell r="U1221">
            <v>0</v>
          </cell>
          <cell r="W1221">
            <v>2017</v>
          </cell>
          <cell r="X1221" t="str">
            <v>11;</v>
          </cell>
        </row>
        <row r="1222">
          <cell r="A1222" t="str">
            <v>742-2 Т</v>
          </cell>
          <cell r="B1222" t="str">
            <v>ТОО СП "КазГерМунай"</v>
          </cell>
          <cell r="C1222" t="str">
            <v>26.30.30.900.019.00.0796.000000000000</v>
          </cell>
          <cell r="D1222" t="str">
            <v>Модуль процессорный</v>
          </cell>
          <cell r="E1222" t="str">
            <v>промышленного контроллера</v>
          </cell>
          <cell r="F1222" t="str">
            <v>Аналоговый модуль вводаАналоговый модуль ввода AI8 HART   6ES7331-7TF01-0AB0</v>
          </cell>
          <cell r="G1222" t="str">
            <v>ОТП</v>
          </cell>
          <cell r="H1222">
            <v>0</v>
          </cell>
          <cell r="I1222">
            <v>430000000</v>
          </cell>
          <cell r="J1222" t="str">
            <v>Кызылординская обл. г. Кызылорда, пгт. Тасбугет, ул. Амангельды 100</v>
          </cell>
          <cell r="K1222" t="str">
            <v>Март, апрель</v>
          </cell>
          <cell r="L1222" t="str">
            <v>Кызылординская обл., м/р "Акшабулак", склад "КГМ"</v>
          </cell>
          <cell r="M1222" t="str">
            <v>DDP</v>
          </cell>
          <cell r="N1222" t="str">
            <v>В течение 90 дней</v>
          </cell>
          <cell r="O1222" t="str">
            <v>авансовый платеж-0%, оставшаяся часть в течении 30 рабочих дней с момента подписания акта приема-передачи поставленных товаров</v>
          </cell>
          <cell r="P1222" t="str">
            <v>796</v>
          </cell>
          <cell r="Q1222" t="str">
            <v>штука</v>
          </cell>
          <cell r="R1222">
            <v>2</v>
          </cell>
          <cell r="S1222">
            <v>350000</v>
          </cell>
          <cell r="T1222">
            <v>0</v>
          </cell>
          <cell r="U1222">
            <v>0</v>
          </cell>
          <cell r="W1222">
            <v>2017</v>
          </cell>
          <cell r="X1222" t="str">
            <v>11;</v>
          </cell>
        </row>
        <row r="1223">
          <cell r="A1223" t="str">
            <v>742-3 Т</v>
          </cell>
          <cell r="B1223" t="str">
            <v>ТОО СП "КазГерМунай"</v>
          </cell>
          <cell r="C1223" t="str">
            <v>26.30.30.900.019.00.0796.000000000000</v>
          </cell>
          <cell r="D1223" t="str">
            <v>Модуль процессорный</v>
          </cell>
          <cell r="E1223" t="str">
            <v>промышленного контроллера</v>
          </cell>
          <cell r="F1223" t="str">
            <v>Аналоговый модуль вводаАналоговый модуль ввода AI8 HART   6ES7331-7TF01-0AB0</v>
          </cell>
          <cell r="G1223" t="str">
            <v>ОТП</v>
          </cell>
          <cell r="H1223">
            <v>0</v>
          </cell>
          <cell r="I1223">
            <v>430000000</v>
          </cell>
          <cell r="J1223" t="str">
            <v>Кызылординская обл. г. Кызылорда, пгт. Тасбугет, ул. Амангельды 100</v>
          </cell>
          <cell r="K1223" t="str">
            <v>Май, июнь</v>
          </cell>
          <cell r="L1223" t="str">
            <v>Кызылординская обл., м/р "Акшабулак", склад "КГМ"</v>
          </cell>
          <cell r="M1223" t="str">
            <v>DDP</v>
          </cell>
          <cell r="N1223" t="str">
            <v>В течение 90 дней</v>
          </cell>
          <cell r="O1223" t="str">
            <v>авансовый платеж-0%, оставшаяся часть в течении 30 рабочих дней с момента подписания акта приема-передачи поставленных товаров</v>
          </cell>
          <cell r="P1223" t="str">
            <v>796</v>
          </cell>
          <cell r="Q1223" t="str">
            <v>штука</v>
          </cell>
          <cell r="R1223">
            <v>2</v>
          </cell>
          <cell r="S1223">
            <v>350000</v>
          </cell>
          <cell r="T1223">
            <v>700000</v>
          </cell>
          <cell r="U1223">
            <v>784000.00000000012</v>
          </cell>
          <cell r="W1223">
            <v>2017</v>
          </cell>
          <cell r="X1223" t="str">
            <v>11;</v>
          </cell>
        </row>
        <row r="1224">
          <cell r="A1224" t="str">
            <v>743 Т</v>
          </cell>
          <cell r="B1224" t="str">
            <v>ТОО СП "КазГерМунай"</v>
          </cell>
          <cell r="C1224" t="str">
            <v>26.30.30.900.019.00.0796.000000000000</v>
          </cell>
          <cell r="D1224" t="str">
            <v>Модуль процессорный</v>
          </cell>
          <cell r="E1224" t="str">
            <v>промышленного контроллера</v>
          </cell>
          <cell r="F1224" t="str">
            <v>Аналоговый модуль вводаАналоговый модуль ввода AI2 HART   6ES7331-7TB00-0AB0</v>
          </cell>
          <cell r="G1224" t="str">
            <v>ОТП</v>
          </cell>
          <cell r="H1224">
            <v>0</v>
          </cell>
          <cell r="I1224">
            <v>430000000</v>
          </cell>
          <cell r="J1224" t="str">
            <v>Кызылординская обл. г. Кызылорда, пгт. Тасбугет, ул. Амангельды 100</v>
          </cell>
          <cell r="K1224" t="str">
            <v>Ноябрь, декабрь 2016</v>
          </cell>
          <cell r="L1224" t="str">
            <v>Кызылординская обл., м/р "Акшабулак", склад "КГМ"</v>
          </cell>
          <cell r="M1224" t="str">
            <v>DDP</v>
          </cell>
          <cell r="N1224" t="str">
            <v>В течение 90 дней</v>
          </cell>
          <cell r="O1224" t="str">
            <v>авансовый платеж-0%, оставшаяся часть в течении 30 рабочих дней с момента подписания акта приема-передачи поставленных товаров</v>
          </cell>
          <cell r="P1224" t="str">
            <v>796</v>
          </cell>
          <cell r="Q1224" t="str">
            <v>штука</v>
          </cell>
          <cell r="R1224">
            <v>2</v>
          </cell>
          <cell r="S1224">
            <v>350000</v>
          </cell>
          <cell r="T1224">
            <v>0</v>
          </cell>
          <cell r="U1224">
            <v>0</v>
          </cell>
          <cell r="W1224">
            <v>2017</v>
          </cell>
        </row>
        <row r="1225">
          <cell r="A1225" t="str">
            <v>743-1 Т</v>
          </cell>
          <cell r="B1225" t="str">
            <v>ТОО СП "КазГерМунай"</v>
          </cell>
          <cell r="C1225" t="str">
            <v>26.30.30.900.019.00.0796.000000000000</v>
          </cell>
          <cell r="D1225" t="str">
            <v>Модуль процессорный</v>
          </cell>
          <cell r="E1225" t="str">
            <v>промышленного контроллера</v>
          </cell>
          <cell r="F1225" t="str">
            <v>Аналоговый модуль вводаАналоговый модуль ввода AI2 HART   6ES7331-7TB00-0AB0</v>
          </cell>
          <cell r="G1225" t="str">
            <v>ОТП</v>
          </cell>
          <cell r="H1225">
            <v>0</v>
          </cell>
          <cell r="I1225">
            <v>430000000</v>
          </cell>
          <cell r="J1225" t="str">
            <v>Кызылординская обл. г. Кызылорда, пгт. Тасбугет, ул. Амангельды 100</v>
          </cell>
          <cell r="K1225" t="str">
            <v>Январь, Февраль</v>
          </cell>
          <cell r="L1225" t="str">
            <v>Кызылординская обл., м/р "Акшабулак", склад "КГМ"</v>
          </cell>
          <cell r="M1225" t="str">
            <v>DDP</v>
          </cell>
          <cell r="N1225" t="str">
            <v>В течение 90 дней</v>
          </cell>
          <cell r="O1225" t="str">
            <v>авансовый платеж-0%, оставшаяся часть в течении 30 рабочих дней с момента подписания акта приема-передачи поставленных товаров</v>
          </cell>
          <cell r="P1225" t="str">
            <v>796</v>
          </cell>
          <cell r="Q1225" t="str">
            <v>штука</v>
          </cell>
          <cell r="R1225">
            <v>2</v>
          </cell>
          <cell r="S1225">
            <v>350000</v>
          </cell>
          <cell r="T1225">
            <v>0</v>
          </cell>
          <cell r="U1225">
            <v>0</v>
          </cell>
          <cell r="W1225">
            <v>2017</v>
          </cell>
          <cell r="X1225" t="str">
            <v>11;</v>
          </cell>
        </row>
        <row r="1226">
          <cell r="A1226" t="str">
            <v>743-2 Т</v>
          </cell>
          <cell r="B1226" t="str">
            <v>ТОО СП "КазГерМунай"</v>
          </cell>
          <cell r="C1226" t="str">
            <v>26.30.30.900.019.00.0796.000000000000</v>
          </cell>
          <cell r="D1226" t="str">
            <v>Модуль процессорный</v>
          </cell>
          <cell r="E1226" t="str">
            <v>промышленного контроллера</v>
          </cell>
          <cell r="F1226" t="str">
            <v>Аналоговый модуль вводаАналоговый модуль ввода AI2 HART   6ES7331-7TB00-0AB0</v>
          </cell>
          <cell r="G1226" t="str">
            <v>ОТП</v>
          </cell>
          <cell r="H1226">
            <v>0</v>
          </cell>
          <cell r="I1226">
            <v>430000000</v>
          </cell>
          <cell r="J1226" t="str">
            <v>Кызылординская обл. г. Кызылорда, пгт. Тасбугет, ул. Амангельды 100</v>
          </cell>
          <cell r="K1226" t="str">
            <v>Март, апрель</v>
          </cell>
          <cell r="L1226" t="str">
            <v>Кызылординская обл., м/р "Акшабулак", склад "КГМ"</v>
          </cell>
          <cell r="M1226" t="str">
            <v>DDP</v>
          </cell>
          <cell r="N1226" t="str">
            <v>В течение 90 дней</v>
          </cell>
          <cell r="O1226" t="str">
            <v>авансовый платеж-0%, оставшаяся часть в течении 30 рабочих дней с момента подписания акта приема-передачи поставленных товаров</v>
          </cell>
          <cell r="P1226" t="str">
            <v>796</v>
          </cell>
          <cell r="Q1226" t="str">
            <v>штука</v>
          </cell>
          <cell r="R1226">
            <v>2</v>
          </cell>
          <cell r="S1226">
            <v>350000</v>
          </cell>
          <cell r="T1226">
            <v>0</v>
          </cell>
          <cell r="U1226">
            <v>0</v>
          </cell>
          <cell r="W1226">
            <v>2017</v>
          </cell>
          <cell r="X1226" t="str">
            <v>11;</v>
          </cell>
        </row>
        <row r="1227">
          <cell r="A1227" t="str">
            <v>743-3 Т</v>
          </cell>
          <cell r="B1227" t="str">
            <v>ТОО СП "КазГерМунай"</v>
          </cell>
          <cell r="C1227" t="str">
            <v>26.30.30.900.019.00.0796.000000000000</v>
          </cell>
          <cell r="D1227" t="str">
            <v>Модуль процессорный</v>
          </cell>
          <cell r="E1227" t="str">
            <v>промышленного контроллера</v>
          </cell>
          <cell r="F1227" t="str">
            <v>Аналоговый модуль вводаАналоговый модуль ввода AI2 HART   6ES7331-7TB00-0AB0</v>
          </cell>
          <cell r="G1227" t="str">
            <v>ОТП</v>
          </cell>
          <cell r="H1227">
            <v>0</v>
          </cell>
          <cell r="I1227">
            <v>430000000</v>
          </cell>
          <cell r="J1227" t="str">
            <v>Кызылординская обл. г. Кызылорда, пгт. Тасбугет, ул. Амангельды 100</v>
          </cell>
          <cell r="K1227" t="str">
            <v>Май, июнь</v>
          </cell>
          <cell r="L1227" t="str">
            <v>Кызылординская обл., м/р "Акшабулак", склад "КГМ"</v>
          </cell>
          <cell r="M1227" t="str">
            <v>DDP</v>
          </cell>
          <cell r="N1227" t="str">
            <v>В течение 90 дней</v>
          </cell>
          <cell r="O1227" t="str">
            <v>авансовый платеж-0%, оставшаяся часть в течении 30 рабочих дней с момента подписания акта приема-передачи поставленных товаров</v>
          </cell>
          <cell r="P1227" t="str">
            <v>796</v>
          </cell>
          <cell r="Q1227" t="str">
            <v>штука</v>
          </cell>
          <cell r="R1227">
            <v>2</v>
          </cell>
          <cell r="S1227">
            <v>350000</v>
          </cell>
          <cell r="T1227">
            <v>700000</v>
          </cell>
          <cell r="U1227">
            <v>784000.00000000012</v>
          </cell>
          <cell r="W1227">
            <v>2017</v>
          </cell>
          <cell r="X1227" t="str">
            <v>11;</v>
          </cell>
        </row>
        <row r="1228">
          <cell r="A1228" t="str">
            <v>744 Т</v>
          </cell>
          <cell r="B1228" t="str">
            <v>ТОО СП "КазГерМунай"</v>
          </cell>
          <cell r="C1228" t="str">
            <v>26.30.30.900.019.00.0796.000000000000</v>
          </cell>
          <cell r="D1228" t="str">
            <v>Модуль процессорный</v>
          </cell>
          <cell r="E1228" t="str">
            <v>промышленного контроллера</v>
          </cell>
          <cell r="F1228" t="str">
            <v>Аналоговый модуль выводаАналоговый модуль вывода AO2 HART   6ES7332-5TB00-0AB0</v>
          </cell>
          <cell r="G1228" t="str">
            <v>ОТП</v>
          </cell>
          <cell r="H1228">
            <v>0</v>
          </cell>
          <cell r="I1228">
            <v>430000000</v>
          </cell>
          <cell r="J1228" t="str">
            <v>Кызылординская обл. г. Кызылорда, пгт. Тасбугет, ул. Амангельды 100</v>
          </cell>
          <cell r="K1228" t="str">
            <v>Ноябрь, декабрь 2016</v>
          </cell>
          <cell r="L1228" t="str">
            <v>Кызылординская обл., м/р "Акшабулак", склад "КГМ"</v>
          </cell>
          <cell r="M1228" t="str">
            <v>DDP</v>
          </cell>
          <cell r="N1228" t="str">
            <v>В течение 90 дней</v>
          </cell>
          <cell r="O1228" t="str">
            <v>авансовый платеж-0%, оставшаяся часть в течении 30 рабочих дней с момента подписания акта приема-передачи поставленных товаров</v>
          </cell>
          <cell r="P1228" t="str">
            <v>796</v>
          </cell>
          <cell r="Q1228" t="str">
            <v>штука</v>
          </cell>
          <cell r="R1228">
            <v>1</v>
          </cell>
          <cell r="S1228">
            <v>350000</v>
          </cell>
          <cell r="T1228">
            <v>0</v>
          </cell>
          <cell r="U1228">
            <v>0</v>
          </cell>
          <cell r="W1228">
            <v>2017</v>
          </cell>
        </row>
        <row r="1229">
          <cell r="A1229" t="str">
            <v>744-1 Т</v>
          </cell>
          <cell r="B1229" t="str">
            <v>ТОО СП "КазГерМунай"</v>
          </cell>
          <cell r="C1229" t="str">
            <v>26.30.30.900.019.00.0796.000000000000</v>
          </cell>
          <cell r="D1229" t="str">
            <v>Модуль процессорный</v>
          </cell>
          <cell r="E1229" t="str">
            <v>промышленного контроллера</v>
          </cell>
          <cell r="F1229" t="str">
            <v>Аналоговый модуль выводаАналоговый модуль вывода AO2 HART   6ES7332-5TB00-0AB0</v>
          </cell>
          <cell r="G1229" t="str">
            <v>ОТП</v>
          </cell>
          <cell r="H1229">
            <v>0</v>
          </cell>
          <cell r="I1229">
            <v>430000000</v>
          </cell>
          <cell r="J1229" t="str">
            <v>Кызылординская обл. г. Кызылорда, пгт. Тасбугет, ул. Амангельды 100</v>
          </cell>
          <cell r="K1229" t="str">
            <v>Январь, Февраль</v>
          </cell>
          <cell r="L1229" t="str">
            <v>Кызылординская обл., м/р "Акшабулак", склад "КГМ"</v>
          </cell>
          <cell r="M1229" t="str">
            <v>DDP</v>
          </cell>
          <cell r="N1229" t="str">
            <v>В течение 90 дней</v>
          </cell>
          <cell r="O1229" t="str">
            <v>авансовый платеж-0%, оставшаяся часть в течении 30 рабочих дней с момента подписания акта приема-передачи поставленных товаров</v>
          </cell>
          <cell r="P1229" t="str">
            <v>796</v>
          </cell>
          <cell r="Q1229" t="str">
            <v>штука</v>
          </cell>
          <cell r="R1229">
            <v>1</v>
          </cell>
          <cell r="S1229">
            <v>350000</v>
          </cell>
          <cell r="T1229">
            <v>0</v>
          </cell>
          <cell r="U1229">
            <v>0</v>
          </cell>
          <cell r="W1229">
            <v>2017</v>
          </cell>
          <cell r="X1229" t="str">
            <v>11;</v>
          </cell>
        </row>
        <row r="1230">
          <cell r="A1230" t="str">
            <v>744-2 Т</v>
          </cell>
          <cell r="B1230" t="str">
            <v>ТОО СП "КазГерМунай"</v>
          </cell>
          <cell r="C1230" t="str">
            <v>26.30.30.900.019.00.0796.000000000000</v>
          </cell>
          <cell r="D1230" t="str">
            <v>Модуль процессорный</v>
          </cell>
          <cell r="E1230" t="str">
            <v>промышленного контроллера</v>
          </cell>
          <cell r="F1230" t="str">
            <v>Аналоговый модуль выводаАналоговый модуль вывода AO2 HART   6ES7332-5TB00-0AB0</v>
          </cell>
          <cell r="G1230" t="str">
            <v>ОТП</v>
          </cell>
          <cell r="H1230">
            <v>0</v>
          </cell>
          <cell r="I1230">
            <v>430000000</v>
          </cell>
          <cell r="J1230" t="str">
            <v>Кызылординская обл. г. Кызылорда, пгт. Тасбугет, ул. Амангельды 100</v>
          </cell>
          <cell r="K1230" t="str">
            <v>Март, апрель</v>
          </cell>
          <cell r="L1230" t="str">
            <v>Кызылординская обл., м/р "Акшабулак", склад "КГМ"</v>
          </cell>
          <cell r="M1230" t="str">
            <v>DDP</v>
          </cell>
          <cell r="N1230" t="str">
            <v>В течение 90 дней</v>
          </cell>
          <cell r="O1230" t="str">
            <v>авансовый платеж-0%, оставшаяся часть в течении 30 рабочих дней с момента подписания акта приема-передачи поставленных товаров</v>
          </cell>
          <cell r="P1230" t="str">
            <v>796</v>
          </cell>
          <cell r="Q1230" t="str">
            <v>штука</v>
          </cell>
          <cell r="R1230">
            <v>1</v>
          </cell>
          <cell r="S1230">
            <v>350000</v>
          </cell>
          <cell r="T1230">
            <v>0</v>
          </cell>
          <cell r="U1230">
            <v>0</v>
          </cell>
          <cell r="W1230">
            <v>2017</v>
          </cell>
          <cell r="X1230" t="str">
            <v>11;</v>
          </cell>
        </row>
        <row r="1231">
          <cell r="A1231" t="str">
            <v>744-3 Т</v>
          </cell>
          <cell r="B1231" t="str">
            <v>ТОО СП "КазГерМунай"</v>
          </cell>
          <cell r="C1231" t="str">
            <v>26.30.30.900.019.00.0796.000000000000</v>
          </cell>
          <cell r="D1231" t="str">
            <v>Модуль процессорный</v>
          </cell>
          <cell r="E1231" t="str">
            <v>промышленного контроллера</v>
          </cell>
          <cell r="F1231" t="str">
            <v>Аналоговый модуль выводаАналоговый модуль вывода AO2 HART   6ES7332-5TB00-0AB0</v>
          </cell>
          <cell r="G1231" t="str">
            <v>ОТП</v>
          </cell>
          <cell r="H1231">
            <v>0</v>
          </cell>
          <cell r="I1231">
            <v>430000000</v>
          </cell>
          <cell r="J1231" t="str">
            <v>Кызылординская обл. г. Кызылорда, пгт. Тасбугет, ул. Амангельды 100</v>
          </cell>
          <cell r="K1231" t="str">
            <v>Май, июнь</v>
          </cell>
          <cell r="L1231" t="str">
            <v>Кызылординская обл., м/р "Акшабулак", склад "КГМ"</v>
          </cell>
          <cell r="M1231" t="str">
            <v>DDP</v>
          </cell>
          <cell r="N1231" t="str">
            <v>В течение 90 дней</v>
          </cell>
          <cell r="O1231" t="str">
            <v>авансовый платеж-0%, оставшаяся часть в течении 30 рабочих дней с момента подписания акта приема-передачи поставленных товаров</v>
          </cell>
          <cell r="P1231" t="str">
            <v>796</v>
          </cell>
          <cell r="Q1231" t="str">
            <v>штука</v>
          </cell>
          <cell r="R1231">
            <v>1</v>
          </cell>
          <cell r="S1231">
            <v>350000</v>
          </cell>
          <cell r="T1231">
            <v>350000</v>
          </cell>
          <cell r="U1231">
            <v>392000.00000000006</v>
          </cell>
          <cell r="W1231">
            <v>2017</v>
          </cell>
          <cell r="X1231" t="str">
            <v>11;</v>
          </cell>
        </row>
        <row r="1232">
          <cell r="A1232" t="str">
            <v>745 Т</v>
          </cell>
          <cell r="B1232" t="str">
            <v>ТОО СП "КазГерМунай"</v>
          </cell>
          <cell r="C1232" t="str">
            <v>26.30.30.900.019.00.0796.000000000000</v>
          </cell>
          <cell r="D1232" t="str">
            <v>Модуль процессорный</v>
          </cell>
          <cell r="E1232" t="str">
            <v>промышленного контроллера</v>
          </cell>
          <cell r="F1232" t="str">
            <v>Аналоговый модуль выводаАналоговый модуль выводаAO4x16Bit   6ES7332-7ND01-0AB0</v>
          </cell>
          <cell r="G1232" t="str">
            <v>ОТП</v>
          </cell>
          <cell r="H1232">
            <v>0</v>
          </cell>
          <cell r="I1232">
            <v>430000000</v>
          </cell>
          <cell r="J1232" t="str">
            <v>Кызылординская обл. г. Кызылорда, пгт. Тасбугет, ул. Амангельды 100</v>
          </cell>
          <cell r="K1232" t="str">
            <v>Ноябрь, декабрь 2016</v>
          </cell>
          <cell r="L1232" t="str">
            <v>Кызылординская обл., м/р "Акшабулак", склад "КГМ"</v>
          </cell>
          <cell r="M1232" t="str">
            <v>DDP</v>
          </cell>
          <cell r="N1232" t="str">
            <v>В течение 90 дней</v>
          </cell>
          <cell r="O1232" t="str">
            <v>авансовый платеж-0%, оставшаяся часть в течении 30 рабочих дней с момента подписания акта приема-передачи поставленных товаров</v>
          </cell>
          <cell r="P1232" t="str">
            <v>796</v>
          </cell>
          <cell r="Q1232" t="str">
            <v>штука</v>
          </cell>
          <cell r="R1232">
            <v>1</v>
          </cell>
          <cell r="S1232">
            <v>350000</v>
          </cell>
          <cell r="T1232">
            <v>0</v>
          </cell>
          <cell r="U1232">
            <v>0</v>
          </cell>
          <cell r="W1232">
            <v>2017</v>
          </cell>
        </row>
        <row r="1233">
          <cell r="A1233" t="str">
            <v>745-1 Т</v>
          </cell>
          <cell r="B1233" t="str">
            <v>ТОО СП "КазГерМунай"</v>
          </cell>
          <cell r="C1233" t="str">
            <v>26.30.30.900.019.00.0796.000000000000</v>
          </cell>
          <cell r="D1233" t="str">
            <v>Модуль процессорный</v>
          </cell>
          <cell r="E1233" t="str">
            <v>промышленного контроллера</v>
          </cell>
          <cell r="F1233" t="str">
            <v>Аналоговый модуль выводаАналоговый модуль выводаAO4x16Bit   6ES7332-7ND01-0AB0</v>
          </cell>
          <cell r="G1233" t="str">
            <v>ОТП</v>
          </cell>
          <cell r="H1233">
            <v>0</v>
          </cell>
          <cell r="I1233">
            <v>430000000</v>
          </cell>
          <cell r="J1233" t="str">
            <v>Кызылординская обл. г. Кызылорда, пгт. Тасбугет, ул. Амангельды 100</v>
          </cell>
          <cell r="K1233" t="str">
            <v>Январь, Февраль</v>
          </cell>
          <cell r="L1233" t="str">
            <v>Кызылординская обл., м/р "Акшабулак", склад "КГМ"</v>
          </cell>
          <cell r="M1233" t="str">
            <v>DDP</v>
          </cell>
          <cell r="N1233" t="str">
            <v>В течение 90 дней</v>
          </cell>
          <cell r="O1233" t="str">
            <v>авансовый платеж-0%, оставшаяся часть в течении 30 рабочих дней с момента подписания акта приема-передачи поставленных товаров</v>
          </cell>
          <cell r="P1233" t="str">
            <v>796</v>
          </cell>
          <cell r="Q1233" t="str">
            <v>штука</v>
          </cell>
          <cell r="R1233">
            <v>1</v>
          </cell>
          <cell r="S1233">
            <v>350000</v>
          </cell>
          <cell r="T1233">
            <v>0</v>
          </cell>
          <cell r="U1233">
            <v>0</v>
          </cell>
          <cell r="W1233">
            <v>2017</v>
          </cell>
          <cell r="X1233" t="str">
            <v>11;</v>
          </cell>
        </row>
        <row r="1234">
          <cell r="A1234" t="str">
            <v>745-2 Т</v>
          </cell>
          <cell r="B1234" t="str">
            <v>ТОО СП "КазГерМунай"</v>
          </cell>
          <cell r="C1234" t="str">
            <v>26.30.30.900.019.00.0796.000000000000</v>
          </cell>
          <cell r="D1234" t="str">
            <v>Модуль процессорный</v>
          </cell>
          <cell r="E1234" t="str">
            <v>промышленного контроллера</v>
          </cell>
          <cell r="F1234" t="str">
            <v>Аналоговый модуль выводаАналоговый модуль выводаAO4x16Bit   6ES7332-7ND01-0AB0</v>
          </cell>
          <cell r="G1234" t="str">
            <v>ОТП</v>
          </cell>
          <cell r="H1234">
            <v>0</v>
          </cell>
          <cell r="I1234">
            <v>430000000</v>
          </cell>
          <cell r="J1234" t="str">
            <v>Кызылординская обл. г. Кызылорда, пгт. Тасбугет, ул. Амангельды 100</v>
          </cell>
          <cell r="K1234" t="str">
            <v>Март, апрель</v>
          </cell>
          <cell r="L1234" t="str">
            <v>Кызылординская обл., м/р "Акшабулак", склад "КГМ"</v>
          </cell>
          <cell r="M1234" t="str">
            <v>DDP</v>
          </cell>
          <cell r="N1234" t="str">
            <v>В течение 90 дней</v>
          </cell>
          <cell r="O1234" t="str">
            <v>авансовый платеж-0%, оставшаяся часть в течении 30 рабочих дней с момента подписания акта приема-передачи поставленных товаров</v>
          </cell>
          <cell r="P1234" t="str">
            <v>796</v>
          </cell>
          <cell r="Q1234" t="str">
            <v>штука</v>
          </cell>
          <cell r="R1234">
            <v>1</v>
          </cell>
          <cell r="S1234">
            <v>350000</v>
          </cell>
          <cell r="T1234">
            <v>0</v>
          </cell>
          <cell r="U1234">
            <v>0</v>
          </cell>
          <cell r="W1234">
            <v>2017</v>
          </cell>
          <cell r="X1234" t="str">
            <v>11;</v>
          </cell>
        </row>
        <row r="1235">
          <cell r="A1235" t="str">
            <v>745-3 Т</v>
          </cell>
          <cell r="B1235" t="str">
            <v>ТОО СП "КазГерМунай"</v>
          </cell>
          <cell r="C1235" t="str">
            <v>26.30.30.900.019.00.0796.000000000000</v>
          </cell>
          <cell r="D1235" t="str">
            <v>Модуль процессорный</v>
          </cell>
          <cell r="E1235" t="str">
            <v>промышленного контроллера</v>
          </cell>
          <cell r="F1235" t="str">
            <v>Аналоговый модуль выводаАналоговый модуль выводаAO4x16Bit   6ES7332-7ND01-0AB0</v>
          </cell>
          <cell r="G1235" t="str">
            <v>ОТП</v>
          </cell>
          <cell r="H1235">
            <v>0</v>
          </cell>
          <cell r="I1235">
            <v>430000000</v>
          </cell>
          <cell r="J1235" t="str">
            <v>Кызылординская обл. г. Кызылорда, пгт. Тасбугет, ул. Амангельды 100</v>
          </cell>
          <cell r="K1235" t="str">
            <v>Май, июнь</v>
          </cell>
          <cell r="L1235" t="str">
            <v>Кызылординская обл., м/р "Акшабулак", склад "КГМ"</v>
          </cell>
          <cell r="M1235" t="str">
            <v>DDP</v>
          </cell>
          <cell r="N1235" t="str">
            <v>В течение 90 дней</v>
          </cell>
          <cell r="O1235" t="str">
            <v>авансовый платеж-0%, оставшаяся часть в течении 30 рабочих дней с момента подписания акта приема-передачи поставленных товаров</v>
          </cell>
          <cell r="P1235" t="str">
            <v>796</v>
          </cell>
          <cell r="Q1235" t="str">
            <v>штука</v>
          </cell>
          <cell r="R1235">
            <v>1</v>
          </cell>
          <cell r="S1235">
            <v>350000</v>
          </cell>
          <cell r="T1235">
            <v>350000</v>
          </cell>
          <cell r="U1235">
            <v>392000.00000000006</v>
          </cell>
          <cell r="W1235">
            <v>2017</v>
          </cell>
          <cell r="X1235" t="str">
            <v>11;</v>
          </cell>
        </row>
        <row r="1236">
          <cell r="A1236" t="str">
            <v>746 Т</v>
          </cell>
          <cell r="B1236" t="str">
            <v>ТОО СП "КазГерМунай"</v>
          </cell>
          <cell r="C1236" t="str">
            <v>26.30.30.900.019.00.0796.000000000000</v>
          </cell>
          <cell r="D1236" t="str">
            <v>Модуль процессорный</v>
          </cell>
          <cell r="E1236" t="str">
            <v>промышленного контроллера</v>
          </cell>
          <cell r="F1236" t="str">
            <v>Аналоговый модуль вводаАналоговый модуль ввода AI4 HART   6ES7134-7TD00-0AB0</v>
          </cell>
          <cell r="G1236" t="str">
            <v>ОТП</v>
          </cell>
          <cell r="H1236">
            <v>0</v>
          </cell>
          <cell r="I1236">
            <v>430000000</v>
          </cell>
          <cell r="J1236" t="str">
            <v>Кызылординская обл. г. Кызылорда, пгт. Тасбугет, ул. Амангельды 100</v>
          </cell>
          <cell r="K1236" t="str">
            <v>Ноябрь, декабрь 2016</v>
          </cell>
          <cell r="L1236" t="str">
            <v>Кызылординская обл., м/р "Акшабулак", склад "КГМ"</v>
          </cell>
          <cell r="M1236" t="str">
            <v>DDP</v>
          </cell>
          <cell r="N1236" t="str">
            <v>В течение 90 дней</v>
          </cell>
          <cell r="O1236" t="str">
            <v>авансовый платеж-0%, оставшаяся часть в течении 30 рабочих дней с момента подписания акта приема-передачи поставленных товаров</v>
          </cell>
          <cell r="P1236" t="str">
            <v>796</v>
          </cell>
          <cell r="Q1236" t="str">
            <v>штука</v>
          </cell>
          <cell r="R1236">
            <v>2</v>
          </cell>
          <cell r="S1236">
            <v>342000</v>
          </cell>
          <cell r="T1236">
            <v>0</v>
          </cell>
          <cell r="U1236">
            <v>0</v>
          </cell>
          <cell r="W1236">
            <v>2017</v>
          </cell>
        </row>
        <row r="1237">
          <cell r="A1237" t="str">
            <v>746-1 Т</v>
          </cell>
          <cell r="B1237" t="str">
            <v>ТОО СП "КазГерМунай"</v>
          </cell>
          <cell r="C1237" t="str">
            <v>26.30.30.900.019.00.0796.000000000000</v>
          </cell>
          <cell r="D1237" t="str">
            <v>Модуль процессорный</v>
          </cell>
          <cell r="E1237" t="str">
            <v>промышленного контроллера</v>
          </cell>
          <cell r="F1237" t="str">
            <v>Аналоговый модуль вводаАналоговый модуль ввода AI4 HART   6ES7134-7TD00-0AB0</v>
          </cell>
          <cell r="G1237" t="str">
            <v>ОТП</v>
          </cell>
          <cell r="H1237">
            <v>0</v>
          </cell>
          <cell r="I1237">
            <v>430000000</v>
          </cell>
          <cell r="J1237" t="str">
            <v>Кызылординская обл. г. Кызылорда, пгт. Тасбугет, ул. Амангельды 100</v>
          </cell>
          <cell r="K1237" t="str">
            <v>Январь, Февраль</v>
          </cell>
          <cell r="L1237" t="str">
            <v>Кызылординская обл., м/р "Акшабулак", склад "КГМ"</v>
          </cell>
          <cell r="M1237" t="str">
            <v>DDP</v>
          </cell>
          <cell r="N1237" t="str">
            <v>В течение 90 дней</v>
          </cell>
          <cell r="O1237" t="str">
            <v>авансовый платеж-0%, оставшаяся часть в течении 30 рабочих дней с момента подписания акта приема-передачи поставленных товаров</v>
          </cell>
          <cell r="P1237" t="str">
            <v>796</v>
          </cell>
          <cell r="Q1237" t="str">
            <v>штука</v>
          </cell>
          <cell r="R1237">
            <v>2</v>
          </cell>
          <cell r="S1237">
            <v>342000</v>
          </cell>
          <cell r="T1237">
            <v>0</v>
          </cell>
          <cell r="U1237">
            <v>0</v>
          </cell>
          <cell r="W1237">
            <v>2017</v>
          </cell>
          <cell r="X1237" t="str">
            <v>Исключен в соответствии с 493-СЗ от 28.02.17г.</v>
          </cell>
        </row>
        <row r="1238">
          <cell r="A1238" t="str">
            <v>747 Т</v>
          </cell>
          <cell r="B1238" t="str">
            <v>ТОО СП "КазГерМунай"</v>
          </cell>
          <cell r="C1238" t="str">
            <v>26.30.30.900.019.00.0796.000000000000</v>
          </cell>
          <cell r="D1238" t="str">
            <v>Модуль процессорный</v>
          </cell>
          <cell r="E1238" t="str">
            <v>промышленного контроллера</v>
          </cell>
          <cell r="F1238" t="str">
            <v>Аналоговый модуль выводаАналоговый модуль вывода AO4 HART   6ES7135-7TD00-0AB0</v>
          </cell>
          <cell r="G1238" t="str">
            <v>ОТП</v>
          </cell>
          <cell r="H1238">
            <v>0</v>
          </cell>
          <cell r="I1238">
            <v>430000000</v>
          </cell>
          <cell r="J1238" t="str">
            <v>Кызылординская обл. г. Кызылорда, пгт. Тасбугет, ул. Амангельды 100</v>
          </cell>
          <cell r="K1238" t="str">
            <v>Ноябрь, декабрь 2016</v>
          </cell>
          <cell r="L1238" t="str">
            <v>Кызылординская обл., м/р "Акшабулак", склад "КГМ"</v>
          </cell>
          <cell r="M1238" t="str">
            <v>DDP</v>
          </cell>
          <cell r="N1238" t="str">
            <v>В течение 90 дней</v>
          </cell>
          <cell r="O1238" t="str">
            <v>авансовый платеж-0%, оставшаяся часть в течении 30 рабочих дней с момента подписания акта приема-передачи поставленных товаров</v>
          </cell>
          <cell r="P1238" t="str">
            <v>796</v>
          </cell>
          <cell r="Q1238" t="str">
            <v>штука</v>
          </cell>
          <cell r="R1238">
            <v>1</v>
          </cell>
          <cell r="S1238">
            <v>342000</v>
          </cell>
          <cell r="T1238">
            <v>0</v>
          </cell>
          <cell r="U1238">
            <v>0</v>
          </cell>
          <cell r="W1238">
            <v>2017</v>
          </cell>
        </row>
        <row r="1239">
          <cell r="A1239" t="str">
            <v>747-1 Т</v>
          </cell>
          <cell r="B1239" t="str">
            <v>ТОО СП "КазГерМунай"</v>
          </cell>
          <cell r="C1239" t="str">
            <v>26.30.30.900.019.00.0796.000000000000</v>
          </cell>
          <cell r="D1239" t="str">
            <v>Модуль процессорный</v>
          </cell>
          <cell r="E1239" t="str">
            <v>промышленного контроллера</v>
          </cell>
          <cell r="F1239" t="str">
            <v>Аналоговый модуль выводаАналоговый модуль вывода AO4 HART   6ES7135-7TD00-0AB0</v>
          </cell>
          <cell r="G1239" t="str">
            <v>ОТП</v>
          </cell>
          <cell r="H1239">
            <v>0</v>
          </cell>
          <cell r="I1239">
            <v>430000000</v>
          </cell>
          <cell r="J1239" t="str">
            <v>Кызылординская обл. г. Кызылорда, пгт. Тасбугет, ул. Амангельды 100</v>
          </cell>
          <cell r="K1239" t="str">
            <v>Январь, Февраль</v>
          </cell>
          <cell r="L1239" t="str">
            <v>Кызылординская обл., м/р "Акшабулак", склад "КГМ"</v>
          </cell>
          <cell r="M1239" t="str">
            <v>DDP</v>
          </cell>
          <cell r="N1239" t="str">
            <v>В течение 90 дней</v>
          </cell>
          <cell r="O1239" t="str">
            <v>авансовый платеж-0%, оставшаяся часть в течении 30 рабочих дней с момента подписания акта приема-передачи поставленных товаров</v>
          </cell>
          <cell r="P1239" t="str">
            <v>796</v>
          </cell>
          <cell r="Q1239" t="str">
            <v>штука</v>
          </cell>
          <cell r="R1239">
            <v>1</v>
          </cell>
          <cell r="S1239">
            <v>342000</v>
          </cell>
          <cell r="T1239">
            <v>0</v>
          </cell>
          <cell r="U1239">
            <v>0</v>
          </cell>
          <cell r="W1239">
            <v>2017</v>
          </cell>
          <cell r="X1239" t="str">
            <v>Исключен в соответствии с 493-СЗ от 28.02.17г.</v>
          </cell>
        </row>
        <row r="1240">
          <cell r="A1240" t="str">
            <v>748 Т</v>
          </cell>
          <cell r="B1240" t="str">
            <v>ТОО СП "КазГерМунай"</v>
          </cell>
          <cell r="C1240" t="str">
            <v>26.30.30.900.019.00.0796.000000000000</v>
          </cell>
          <cell r="D1240" t="str">
            <v>Модуль процессорный</v>
          </cell>
          <cell r="E1240" t="str">
            <v>промышленного контроллера</v>
          </cell>
          <cell r="F1240" t="str">
            <v>Цифровой модуль вводаЦифровой модуль вводаDI8 NAMUR   6ES7131-7RF00-0AB0</v>
          </cell>
          <cell r="G1240" t="str">
            <v>ОТП</v>
          </cell>
          <cell r="H1240">
            <v>0</v>
          </cell>
          <cell r="I1240">
            <v>430000000</v>
          </cell>
          <cell r="J1240" t="str">
            <v>Кызылординская обл. г. Кызылорда, пгт. Тасбугет, ул. Амангельды 100</v>
          </cell>
          <cell r="K1240" t="str">
            <v>Ноябрь, декабрь 2016</v>
          </cell>
          <cell r="L1240" t="str">
            <v>Кызылординская обл., м/р "Акшабулак", склад "КГМ"</v>
          </cell>
          <cell r="M1240" t="str">
            <v>DDP</v>
          </cell>
          <cell r="N1240" t="str">
            <v>В течение 90 дней</v>
          </cell>
          <cell r="O1240" t="str">
            <v>авансовый платеж-0%, оставшаяся часть в течении 30 рабочих дней с момента подписания акта приема-передачи поставленных товаров</v>
          </cell>
          <cell r="P1240" t="str">
            <v>796</v>
          </cell>
          <cell r="Q1240" t="str">
            <v>штука</v>
          </cell>
          <cell r="R1240">
            <v>2</v>
          </cell>
          <cell r="S1240">
            <v>207000</v>
          </cell>
          <cell r="T1240">
            <v>0</v>
          </cell>
          <cell r="U1240">
            <v>0</v>
          </cell>
          <cell r="W1240">
            <v>2017</v>
          </cell>
        </row>
        <row r="1241">
          <cell r="A1241" t="str">
            <v>748-1 Т</v>
          </cell>
          <cell r="B1241" t="str">
            <v>ТОО СП "КазГерМунай"</v>
          </cell>
          <cell r="C1241" t="str">
            <v>26.30.30.900.019.00.0796.000000000000</v>
          </cell>
          <cell r="D1241" t="str">
            <v>Модуль процессорный</v>
          </cell>
          <cell r="E1241" t="str">
            <v>промышленного контроллера</v>
          </cell>
          <cell r="F1241" t="str">
            <v>Цифровой модуль вводаЦифровой модуль вводаDI8 NAMUR   6ES7131-7RF00-0AB0</v>
          </cell>
          <cell r="G1241" t="str">
            <v>ОТП</v>
          </cell>
          <cell r="H1241">
            <v>0</v>
          </cell>
          <cell r="I1241">
            <v>430000000</v>
          </cell>
          <cell r="J1241" t="str">
            <v>Кызылординская обл. г. Кызылорда, пгт. Тасбугет, ул. Амангельды 100</v>
          </cell>
          <cell r="K1241" t="str">
            <v>Январь, Февраль</v>
          </cell>
          <cell r="L1241" t="str">
            <v>Кызылординская обл., м/р "Акшабулак", склад "КГМ"</v>
          </cell>
          <cell r="M1241" t="str">
            <v>DDP</v>
          </cell>
          <cell r="N1241" t="str">
            <v>В течение 90 дней</v>
          </cell>
          <cell r="O1241" t="str">
            <v>авансовый платеж-0%, оставшаяся часть в течении 30 рабочих дней с момента подписания акта приема-передачи поставленных товаров</v>
          </cell>
          <cell r="P1241" t="str">
            <v>796</v>
          </cell>
          <cell r="Q1241" t="str">
            <v>штука</v>
          </cell>
          <cell r="R1241">
            <v>2</v>
          </cell>
          <cell r="S1241">
            <v>207000</v>
          </cell>
          <cell r="T1241">
            <v>0</v>
          </cell>
          <cell r="U1241">
            <v>0</v>
          </cell>
          <cell r="W1241">
            <v>2017</v>
          </cell>
          <cell r="X1241" t="str">
            <v>Исключен в соответствии с 493-СЗ от 28.02.17г.</v>
          </cell>
        </row>
        <row r="1242">
          <cell r="A1242" t="str">
            <v>749 Т</v>
          </cell>
          <cell r="B1242" t="str">
            <v>ТОО СП "КазГерМунай"</v>
          </cell>
          <cell r="C1242" t="str">
            <v>26.30.30.900.019.00.0796.000000000000</v>
          </cell>
          <cell r="D1242" t="str">
            <v>Модуль процессорный</v>
          </cell>
          <cell r="E1242" t="str">
            <v>промышленного контроллера</v>
          </cell>
          <cell r="F1242" t="str">
            <v>Цифровой модуль выводаЦифровой модуль выводаDO2 RELAY   6ES7132-7HB00-0AB0</v>
          </cell>
          <cell r="G1242" t="str">
            <v>ОТП</v>
          </cell>
          <cell r="H1242">
            <v>0</v>
          </cell>
          <cell r="I1242">
            <v>430000000</v>
          </cell>
          <cell r="J1242" t="str">
            <v>Кызылординская обл. г. Кызылорда, пгт. Тасбугет, ул. Амангельды 100</v>
          </cell>
          <cell r="K1242" t="str">
            <v>Ноябрь, декабрь 2016</v>
          </cell>
          <cell r="L1242" t="str">
            <v>Кызылординская обл., м/р "Акшабулак", склад "КГМ"</v>
          </cell>
          <cell r="M1242" t="str">
            <v>DDP</v>
          </cell>
          <cell r="N1242" t="str">
            <v>В течение 90 дней</v>
          </cell>
          <cell r="O1242" t="str">
            <v>авансовый платеж-0%, оставшаяся часть в течении 30 рабочих дней с момента подписания акта приема-передачи поставленных товаров</v>
          </cell>
          <cell r="P1242" t="str">
            <v>796</v>
          </cell>
          <cell r="Q1242" t="str">
            <v>штука</v>
          </cell>
          <cell r="R1242">
            <v>1</v>
          </cell>
          <cell r="S1242">
            <v>180000</v>
          </cell>
          <cell r="T1242">
            <v>0</v>
          </cell>
          <cell r="U1242">
            <v>0</v>
          </cell>
          <cell r="W1242">
            <v>2017</v>
          </cell>
        </row>
        <row r="1243">
          <cell r="A1243" t="str">
            <v>749-1 Т</v>
          </cell>
          <cell r="B1243" t="str">
            <v>ТОО СП "КазГерМунай"</v>
          </cell>
          <cell r="C1243" t="str">
            <v>26.30.30.900.019.00.0796.000000000000</v>
          </cell>
          <cell r="D1243" t="str">
            <v>Модуль процессорный</v>
          </cell>
          <cell r="E1243" t="str">
            <v>промышленного контроллера</v>
          </cell>
          <cell r="F1243" t="str">
            <v>Цифровой модуль выводаЦифровой модуль выводаDO2 RELAY   6ES7132-7HB00-0AB0</v>
          </cell>
          <cell r="G1243" t="str">
            <v>ОТП</v>
          </cell>
          <cell r="H1243">
            <v>0</v>
          </cell>
          <cell r="I1243">
            <v>430000000</v>
          </cell>
          <cell r="J1243" t="str">
            <v>Кызылординская обл. г. Кызылорда, пгт. Тасбугет, ул. Амангельды 100</v>
          </cell>
          <cell r="K1243" t="str">
            <v>Январь, Февраль</v>
          </cell>
          <cell r="L1243" t="str">
            <v>Кызылординская обл., м/р "Акшабулак", склад "КГМ"</v>
          </cell>
          <cell r="M1243" t="str">
            <v>DDP</v>
          </cell>
          <cell r="N1243" t="str">
            <v>В течение 90 дней</v>
          </cell>
          <cell r="O1243" t="str">
            <v>авансовый платеж-0%, оставшаяся часть в течении 30 рабочих дней с момента подписания акта приема-передачи поставленных товаров</v>
          </cell>
          <cell r="P1243" t="str">
            <v>796</v>
          </cell>
          <cell r="Q1243" t="str">
            <v>штука</v>
          </cell>
          <cell r="R1243">
            <v>1</v>
          </cell>
          <cell r="S1243">
            <v>180000</v>
          </cell>
          <cell r="T1243">
            <v>0</v>
          </cell>
          <cell r="U1243">
            <v>0</v>
          </cell>
          <cell r="W1243">
            <v>2017</v>
          </cell>
          <cell r="X1243" t="str">
            <v>Исключен в соответствии с 493-СЗ от 28.02.17г.</v>
          </cell>
        </row>
        <row r="1244">
          <cell r="A1244" t="str">
            <v>750 Т</v>
          </cell>
          <cell r="B1244" t="str">
            <v>ТОО СП "КазГерМунай"</v>
          </cell>
          <cell r="C1244" t="str">
            <v>26.30.30.900.019.00.0796.000000000000</v>
          </cell>
          <cell r="D1244" t="str">
            <v>Модуль процессорный</v>
          </cell>
          <cell r="E1244" t="str">
            <v>промышленного контроллера</v>
          </cell>
          <cell r="F1244" t="str">
            <v>Аналоговый модуль вводаАналоговый модуль вводаSM 1231 AI4   6ES7231-4HD32-0XB0</v>
          </cell>
          <cell r="G1244" t="str">
            <v>ОТП</v>
          </cell>
          <cell r="H1244">
            <v>0</v>
          </cell>
          <cell r="I1244">
            <v>430000000</v>
          </cell>
          <cell r="J1244" t="str">
            <v>Кызылординская обл. г. Кызылорда, пгт. Тасбугет, ул. Амангельды 100</v>
          </cell>
          <cell r="K1244" t="str">
            <v>Ноябрь, декабрь 2016</v>
          </cell>
          <cell r="L1244" t="str">
            <v>Кызылординская обл., м/р "Акшабулак", склад "КГМ"</v>
          </cell>
          <cell r="M1244" t="str">
            <v>DDP</v>
          </cell>
          <cell r="N1244" t="str">
            <v>В течение 90 дней</v>
          </cell>
          <cell r="O1244" t="str">
            <v>авансовый платеж-0%, оставшаяся часть в течении 30 рабочих дней с момента подписания акта приема-передачи поставленных товаров</v>
          </cell>
          <cell r="P1244" t="str">
            <v>796</v>
          </cell>
          <cell r="Q1244" t="str">
            <v>штука</v>
          </cell>
          <cell r="R1244">
            <v>1</v>
          </cell>
          <cell r="S1244">
            <v>275000</v>
          </cell>
          <cell r="T1244">
            <v>0</v>
          </cell>
          <cell r="U1244">
            <v>0</v>
          </cell>
          <cell r="W1244">
            <v>2017</v>
          </cell>
        </row>
        <row r="1245">
          <cell r="A1245" t="str">
            <v>750-1 Т</v>
          </cell>
          <cell r="B1245" t="str">
            <v>ТОО СП "КазГерМунай"</v>
          </cell>
          <cell r="C1245" t="str">
            <v>26.30.30.900.019.00.0796.000000000000</v>
          </cell>
          <cell r="D1245" t="str">
            <v>Модуль процессорный</v>
          </cell>
          <cell r="E1245" t="str">
            <v>промышленного контроллера</v>
          </cell>
          <cell r="F1245" t="str">
            <v>Аналоговый модуль вводаАналоговый модуль вводаSM 1231 AI4   6ES7231-4HD32-0XB0</v>
          </cell>
          <cell r="G1245" t="str">
            <v>ОТП</v>
          </cell>
          <cell r="H1245">
            <v>0</v>
          </cell>
          <cell r="I1245">
            <v>430000000</v>
          </cell>
          <cell r="J1245" t="str">
            <v>Кызылординская обл. г. Кызылорда, пгт. Тасбугет, ул. Амангельды 100</v>
          </cell>
          <cell r="K1245" t="str">
            <v>Январь, Февраль</v>
          </cell>
          <cell r="L1245" t="str">
            <v>Кызылординская обл., м/р "Акшабулак", склад "КГМ"</v>
          </cell>
          <cell r="M1245" t="str">
            <v>DDP</v>
          </cell>
          <cell r="N1245" t="str">
            <v>В течение 90 дней</v>
          </cell>
          <cell r="O1245" t="str">
            <v>авансовый платеж-0%, оставшаяся часть в течении 30 рабочих дней с момента подписания акта приема-передачи поставленных товаров</v>
          </cell>
          <cell r="P1245" t="str">
            <v>796</v>
          </cell>
          <cell r="Q1245" t="str">
            <v>штука</v>
          </cell>
          <cell r="R1245">
            <v>1</v>
          </cell>
          <cell r="S1245">
            <v>275000</v>
          </cell>
          <cell r="T1245">
            <v>0</v>
          </cell>
          <cell r="U1245">
            <v>0</v>
          </cell>
          <cell r="W1245">
            <v>2017</v>
          </cell>
          <cell r="X1245" t="str">
            <v>11;</v>
          </cell>
        </row>
        <row r="1246">
          <cell r="A1246" t="str">
            <v>750-2 Т</v>
          </cell>
          <cell r="B1246" t="str">
            <v>ТОО СП "КазГерМунай"</v>
          </cell>
          <cell r="C1246" t="str">
            <v>26.30.30.900.019.00.0796.000000000000</v>
          </cell>
          <cell r="D1246" t="str">
            <v>Модуль процессорный</v>
          </cell>
          <cell r="E1246" t="str">
            <v>промышленного контроллера</v>
          </cell>
          <cell r="F1246" t="str">
            <v>Аналоговый модуль вводаАналоговый модуль вводаSM 1231 AI4   6ES7231-4HD32-0XB0</v>
          </cell>
          <cell r="G1246" t="str">
            <v>ОТП</v>
          </cell>
          <cell r="H1246">
            <v>0</v>
          </cell>
          <cell r="I1246">
            <v>430000000</v>
          </cell>
          <cell r="J1246" t="str">
            <v>Кызылординская обл. г. Кызылорда, пгт. Тасбугет, ул. Амангельды 100</v>
          </cell>
          <cell r="K1246" t="str">
            <v>Март, апрель</v>
          </cell>
          <cell r="L1246" t="str">
            <v>Кызылординская обл., м/р "Акшабулак", склад "КГМ"</v>
          </cell>
          <cell r="M1246" t="str">
            <v>DDP</v>
          </cell>
          <cell r="N1246" t="str">
            <v>В течение 90 дней</v>
          </cell>
          <cell r="O1246" t="str">
            <v>авансовый платеж-0%, оставшаяся часть в течении 30 рабочих дней с момента подписания акта приема-передачи поставленных товаров</v>
          </cell>
          <cell r="P1246" t="str">
            <v>796</v>
          </cell>
          <cell r="Q1246" t="str">
            <v>штука</v>
          </cell>
          <cell r="R1246">
            <v>1</v>
          </cell>
          <cell r="S1246">
            <v>275000</v>
          </cell>
          <cell r="T1246">
            <v>0</v>
          </cell>
          <cell r="U1246">
            <v>0</v>
          </cell>
          <cell r="W1246">
            <v>2017</v>
          </cell>
          <cell r="X1246" t="str">
            <v>11;</v>
          </cell>
        </row>
        <row r="1247">
          <cell r="A1247" t="str">
            <v>750-3 Т</v>
          </cell>
          <cell r="B1247" t="str">
            <v>ТОО СП "КазГерМунай"</v>
          </cell>
          <cell r="C1247" t="str">
            <v>26.30.30.900.019.00.0796.000000000000</v>
          </cell>
          <cell r="D1247" t="str">
            <v>Модуль процессорный</v>
          </cell>
          <cell r="E1247" t="str">
            <v>промышленного контроллера</v>
          </cell>
          <cell r="F1247" t="str">
            <v>Аналоговый модуль вводаАналоговый модуль вводаSM 1231 AI4   6ES7231-4HD32-0XB0</v>
          </cell>
          <cell r="G1247" t="str">
            <v>ОТП</v>
          </cell>
          <cell r="H1247">
            <v>0</v>
          </cell>
          <cell r="I1247">
            <v>430000000</v>
          </cell>
          <cell r="J1247" t="str">
            <v>Кызылординская обл. г. Кызылорда, пгт. Тасбугет, ул. Амангельды 100</v>
          </cell>
          <cell r="K1247" t="str">
            <v>Май, июнь</v>
          </cell>
          <cell r="L1247" t="str">
            <v>Кызылординская обл., м/р "Акшабулак", склад "КГМ"</v>
          </cell>
          <cell r="M1247" t="str">
            <v>DDP</v>
          </cell>
          <cell r="N1247" t="str">
            <v>В течение 90 дней</v>
          </cell>
          <cell r="O1247" t="str">
            <v>авансовый платеж-0%, оставшаяся часть в течении 30 рабочих дней с момента подписания акта приема-передачи поставленных товаров</v>
          </cell>
          <cell r="P1247" t="str">
            <v>796</v>
          </cell>
          <cell r="Q1247" t="str">
            <v>штука</v>
          </cell>
          <cell r="R1247">
            <v>1</v>
          </cell>
          <cell r="S1247">
            <v>275000</v>
          </cell>
          <cell r="T1247">
            <v>275000</v>
          </cell>
          <cell r="U1247">
            <v>308000.00000000006</v>
          </cell>
          <cell r="W1247">
            <v>2017</v>
          </cell>
          <cell r="X1247" t="str">
            <v>11;</v>
          </cell>
        </row>
        <row r="1248">
          <cell r="A1248" t="str">
            <v>751 Т</v>
          </cell>
          <cell r="B1248" t="str">
            <v>ТОО СП "КазГерМунай"</v>
          </cell>
          <cell r="C1248" t="str">
            <v>26.30.30.900.019.00.0796.000000000000</v>
          </cell>
          <cell r="D1248" t="str">
            <v>Модуль процессорный</v>
          </cell>
          <cell r="E1248" t="str">
            <v>промышленного контроллера</v>
          </cell>
          <cell r="F1248" t="str">
            <v>Аналоговый модуль вводаАналоговый модуль вводаSM 1231 AI4x16BIT   6ES7231-5ND32-0XB0</v>
          </cell>
          <cell r="G1248" t="str">
            <v>ОТП</v>
          </cell>
          <cell r="H1248">
            <v>0</v>
          </cell>
          <cell r="I1248">
            <v>430000000</v>
          </cell>
          <cell r="J1248" t="str">
            <v>Кызылординская обл. г. Кызылорда, пгт. Тасбугет, ул. Амангельды 100</v>
          </cell>
          <cell r="K1248" t="str">
            <v>Ноябрь, декабрь 2016</v>
          </cell>
          <cell r="L1248" t="str">
            <v>Кызылординская обл., м/р "Акшабулак", склад "КГМ"</v>
          </cell>
          <cell r="M1248" t="str">
            <v>DDP</v>
          </cell>
          <cell r="N1248" t="str">
            <v>В течение 90 дней</v>
          </cell>
          <cell r="O1248" t="str">
            <v>авансовый платеж-0%, оставшаяся часть в течении 30 рабочих дней с момента подписания акта приема-передачи поставленных товаров</v>
          </cell>
          <cell r="P1248" t="str">
            <v>796</v>
          </cell>
          <cell r="Q1248" t="str">
            <v>штука</v>
          </cell>
          <cell r="R1248">
            <v>1</v>
          </cell>
          <cell r="S1248">
            <v>255000</v>
          </cell>
          <cell r="T1248">
            <v>0</v>
          </cell>
          <cell r="U1248">
            <v>0</v>
          </cell>
          <cell r="W1248">
            <v>2017</v>
          </cell>
        </row>
        <row r="1249">
          <cell r="A1249" t="str">
            <v>751-1 Т</v>
          </cell>
          <cell r="B1249" t="str">
            <v>ТОО СП "КазГерМунай"</v>
          </cell>
          <cell r="C1249" t="str">
            <v>26.30.30.900.019.00.0796.000000000000</v>
          </cell>
          <cell r="D1249" t="str">
            <v>Модуль процессорный</v>
          </cell>
          <cell r="E1249" t="str">
            <v>промышленного контроллера</v>
          </cell>
          <cell r="F1249" t="str">
            <v>Аналоговый модуль вводаАналоговый модуль вводаSM 1231 AI4x16BIT   6ES7231-5ND32-0XB0</v>
          </cell>
          <cell r="G1249" t="str">
            <v>ОТП</v>
          </cell>
          <cell r="H1249">
            <v>0</v>
          </cell>
          <cell r="I1249">
            <v>430000000</v>
          </cell>
          <cell r="J1249" t="str">
            <v>Кызылординская обл. г. Кызылорда, пгт. Тасбугет, ул. Амангельды 100</v>
          </cell>
          <cell r="K1249" t="str">
            <v>Январь, Февраль</v>
          </cell>
          <cell r="L1249" t="str">
            <v>Кызылординская обл., м/р "Акшабулак", склад "КГМ"</v>
          </cell>
          <cell r="M1249" t="str">
            <v>DDP</v>
          </cell>
          <cell r="N1249" t="str">
            <v>В течение 90 дней</v>
          </cell>
          <cell r="O1249" t="str">
            <v>авансовый платеж-0%, оставшаяся часть в течении 30 рабочих дней с момента подписания акта приема-передачи поставленных товаров</v>
          </cell>
          <cell r="P1249" t="str">
            <v>796</v>
          </cell>
          <cell r="Q1249" t="str">
            <v>штука</v>
          </cell>
          <cell r="R1249">
            <v>1</v>
          </cell>
          <cell r="S1249">
            <v>255000</v>
          </cell>
          <cell r="T1249">
            <v>0</v>
          </cell>
          <cell r="U1249">
            <v>0</v>
          </cell>
          <cell r="W1249">
            <v>2017</v>
          </cell>
          <cell r="X1249" t="str">
            <v>11;</v>
          </cell>
        </row>
        <row r="1250">
          <cell r="A1250" t="str">
            <v>751-2 Т</v>
          </cell>
          <cell r="B1250" t="str">
            <v>ТОО СП "КазГерМунай"</v>
          </cell>
          <cell r="C1250" t="str">
            <v>26.30.30.900.019.00.0796.000000000000</v>
          </cell>
          <cell r="D1250" t="str">
            <v>Модуль процессорный</v>
          </cell>
          <cell r="E1250" t="str">
            <v>промышленного контроллера</v>
          </cell>
          <cell r="F1250" t="str">
            <v>Аналоговый модуль вводаАналоговый модуль вводаSM 1231 AI4x16BIT   6ES7231-5ND32-0XB0</v>
          </cell>
          <cell r="G1250" t="str">
            <v>ОТП</v>
          </cell>
          <cell r="H1250">
            <v>0</v>
          </cell>
          <cell r="I1250">
            <v>430000000</v>
          </cell>
          <cell r="J1250" t="str">
            <v>Кызылординская обл. г. Кызылорда, пгт. Тасбугет, ул. Амангельды 100</v>
          </cell>
          <cell r="K1250" t="str">
            <v>Март, апрель</v>
          </cell>
          <cell r="L1250" t="str">
            <v>Кызылординская обл., м/р "Акшабулак", склад "КГМ"</v>
          </cell>
          <cell r="M1250" t="str">
            <v>DDP</v>
          </cell>
          <cell r="N1250" t="str">
            <v>В течение 90 дней</v>
          </cell>
          <cell r="O1250" t="str">
            <v>авансовый платеж-0%, оставшаяся часть в течении 30 рабочих дней с момента подписания акта приема-передачи поставленных товаров</v>
          </cell>
          <cell r="P1250" t="str">
            <v>796</v>
          </cell>
          <cell r="Q1250" t="str">
            <v>штука</v>
          </cell>
          <cell r="R1250">
            <v>1</v>
          </cell>
          <cell r="S1250">
            <v>255000</v>
          </cell>
          <cell r="T1250">
            <v>0</v>
          </cell>
          <cell r="U1250">
            <v>0</v>
          </cell>
          <cell r="W1250">
            <v>2017</v>
          </cell>
          <cell r="X1250" t="str">
            <v>11;</v>
          </cell>
        </row>
        <row r="1251">
          <cell r="A1251" t="str">
            <v>751-3 Т</v>
          </cell>
          <cell r="B1251" t="str">
            <v>ТОО СП "КазГерМунай"</v>
          </cell>
          <cell r="C1251" t="str">
            <v>26.30.30.900.019.00.0796.000000000000</v>
          </cell>
          <cell r="D1251" t="str">
            <v>Модуль процессорный</v>
          </cell>
          <cell r="E1251" t="str">
            <v>промышленного контроллера</v>
          </cell>
          <cell r="F1251" t="str">
            <v>Аналоговый модуль вводаАналоговый модуль вводаSM 1231 AI4x16BIT   6ES7231-5ND32-0XB0</v>
          </cell>
          <cell r="G1251" t="str">
            <v>ОТП</v>
          </cell>
          <cell r="H1251">
            <v>0</v>
          </cell>
          <cell r="I1251">
            <v>430000000</v>
          </cell>
          <cell r="J1251" t="str">
            <v>Кызылординская обл. г. Кызылорда, пгт. Тасбугет, ул. Амангельды 100</v>
          </cell>
          <cell r="K1251" t="str">
            <v>Май, июнь</v>
          </cell>
          <cell r="L1251" t="str">
            <v>Кызылординская обл., м/р "Акшабулак", склад "КГМ"</v>
          </cell>
          <cell r="M1251" t="str">
            <v>DDP</v>
          </cell>
          <cell r="N1251" t="str">
            <v>В течение 90 дней</v>
          </cell>
          <cell r="O1251" t="str">
            <v>авансовый платеж-0%, оставшаяся часть в течении 30 рабочих дней с момента подписания акта приема-передачи поставленных товаров</v>
          </cell>
          <cell r="P1251" t="str">
            <v>796</v>
          </cell>
          <cell r="Q1251" t="str">
            <v>штука</v>
          </cell>
          <cell r="R1251">
            <v>1</v>
          </cell>
          <cell r="S1251">
            <v>255000</v>
          </cell>
          <cell r="T1251">
            <v>255000</v>
          </cell>
          <cell r="U1251">
            <v>285600</v>
          </cell>
          <cell r="W1251">
            <v>2017</v>
          </cell>
          <cell r="X1251" t="str">
            <v>11;</v>
          </cell>
        </row>
        <row r="1252">
          <cell r="A1252" t="str">
            <v>752 Т</v>
          </cell>
          <cell r="B1252" t="str">
            <v>ТОО СП "КазГерМунай"</v>
          </cell>
          <cell r="C1252" t="str">
            <v>26.30.30.900.019.00.0796.000000000000</v>
          </cell>
          <cell r="D1252" t="str">
            <v>Модуль процессорный</v>
          </cell>
          <cell r="E1252" t="str">
            <v>промышленного контроллера</v>
          </cell>
          <cell r="F1252" t="str">
            <v>Аналоговый модуль выводаАналоговый модуль выводаSM 1232 AO4   6ES7232-4HD32-0XB0</v>
          </cell>
          <cell r="G1252" t="str">
            <v>ОТП</v>
          </cell>
          <cell r="H1252">
            <v>0</v>
          </cell>
          <cell r="I1252">
            <v>430000000</v>
          </cell>
          <cell r="J1252" t="str">
            <v>Кызылординская обл. г. Кызылорда, пгт. Тасбугет, ул. Амангельды 100</v>
          </cell>
          <cell r="K1252" t="str">
            <v>Ноябрь, декабрь 2016</v>
          </cell>
          <cell r="L1252" t="str">
            <v>Кызылординская обл., м/р "Акшабулак", склад "КГМ"</v>
          </cell>
          <cell r="M1252" t="str">
            <v>DDP</v>
          </cell>
          <cell r="N1252" t="str">
            <v>В течение 90 дней</v>
          </cell>
          <cell r="O1252" t="str">
            <v>авансовый платеж-0%, оставшаяся часть в течении 30 рабочих дней с момента подписания акта приема-передачи поставленных товаров</v>
          </cell>
          <cell r="P1252" t="str">
            <v>796</v>
          </cell>
          <cell r="Q1252" t="str">
            <v>штука</v>
          </cell>
          <cell r="R1252">
            <v>1</v>
          </cell>
          <cell r="S1252">
            <v>255000</v>
          </cell>
          <cell r="T1252">
            <v>0</v>
          </cell>
          <cell r="U1252">
            <v>0</v>
          </cell>
          <cell r="W1252">
            <v>2017</v>
          </cell>
        </row>
        <row r="1253">
          <cell r="A1253" t="str">
            <v>752-1 Т</v>
          </cell>
          <cell r="B1253" t="str">
            <v>ТОО СП "КазГерМунай"</v>
          </cell>
          <cell r="C1253" t="str">
            <v>26.30.30.900.019.00.0796.000000000000</v>
          </cell>
          <cell r="D1253" t="str">
            <v>Модуль процессорный</v>
          </cell>
          <cell r="E1253" t="str">
            <v>промышленного контроллера</v>
          </cell>
          <cell r="F1253" t="str">
            <v>Аналоговый модуль выводаАналоговый модуль выводаSM 1232 AO4   6ES7232-4HD32-0XB0</v>
          </cell>
          <cell r="G1253" t="str">
            <v>ОТП</v>
          </cell>
          <cell r="H1253">
            <v>0</v>
          </cell>
          <cell r="I1253">
            <v>430000000</v>
          </cell>
          <cell r="J1253" t="str">
            <v>Кызылординская обл. г. Кызылорда, пгт. Тасбугет, ул. Амангельды 100</v>
          </cell>
          <cell r="K1253" t="str">
            <v>Январь, Февраль</v>
          </cell>
          <cell r="L1253" t="str">
            <v>Кызылординская обл., м/р "Акшабулак", склад "КГМ"</v>
          </cell>
          <cell r="M1253" t="str">
            <v>DDP</v>
          </cell>
          <cell r="N1253" t="str">
            <v>В течение 90 дней</v>
          </cell>
          <cell r="O1253" t="str">
            <v>авансовый платеж-0%, оставшаяся часть в течении 30 рабочих дней с момента подписания акта приема-передачи поставленных товаров</v>
          </cell>
          <cell r="P1253" t="str">
            <v>796</v>
          </cell>
          <cell r="Q1253" t="str">
            <v>штука</v>
          </cell>
          <cell r="R1253">
            <v>1</v>
          </cell>
          <cell r="S1253">
            <v>255000</v>
          </cell>
          <cell r="T1253">
            <v>0</v>
          </cell>
          <cell r="U1253">
            <v>0</v>
          </cell>
          <cell r="W1253">
            <v>2017</v>
          </cell>
          <cell r="X1253" t="str">
            <v>11;</v>
          </cell>
        </row>
        <row r="1254">
          <cell r="A1254" t="str">
            <v>752-2 Т</v>
          </cell>
          <cell r="B1254" t="str">
            <v>ТОО СП "КазГерМунай"</v>
          </cell>
          <cell r="C1254" t="str">
            <v>26.30.30.900.019.00.0796.000000000000</v>
          </cell>
          <cell r="D1254" t="str">
            <v>Модуль процессорный</v>
          </cell>
          <cell r="E1254" t="str">
            <v>промышленного контроллера</v>
          </cell>
          <cell r="F1254" t="str">
            <v>Аналоговый модуль выводаАналоговый модуль выводаSM 1232 AO4   6ES7232-4HD32-0XB0</v>
          </cell>
          <cell r="G1254" t="str">
            <v>ОТП</v>
          </cell>
          <cell r="H1254">
            <v>0</v>
          </cell>
          <cell r="I1254">
            <v>430000000</v>
          </cell>
          <cell r="J1254" t="str">
            <v>Кызылординская обл. г. Кызылорда, пгт. Тасбугет, ул. Амангельды 100</v>
          </cell>
          <cell r="K1254" t="str">
            <v>Март, апрель</v>
          </cell>
          <cell r="L1254" t="str">
            <v>Кызылординская обл., м/р "Акшабулак", склад "КГМ"</v>
          </cell>
          <cell r="M1254" t="str">
            <v>DDP</v>
          </cell>
          <cell r="N1254" t="str">
            <v>В течение 90 дней</v>
          </cell>
          <cell r="O1254" t="str">
            <v>авансовый платеж-0%, оставшаяся часть в течении 30 рабочих дней с момента подписания акта приема-передачи поставленных товаров</v>
          </cell>
          <cell r="P1254" t="str">
            <v>796</v>
          </cell>
          <cell r="Q1254" t="str">
            <v>штука</v>
          </cell>
          <cell r="R1254">
            <v>1</v>
          </cell>
          <cell r="S1254">
            <v>255000</v>
          </cell>
          <cell r="T1254">
            <v>0</v>
          </cell>
          <cell r="U1254">
            <v>0</v>
          </cell>
          <cell r="W1254">
            <v>2017</v>
          </cell>
          <cell r="X1254" t="str">
            <v>11;</v>
          </cell>
        </row>
        <row r="1255">
          <cell r="A1255" t="str">
            <v>752-3 Т</v>
          </cell>
          <cell r="B1255" t="str">
            <v>ТОО СП "КазГерМунай"</v>
          </cell>
          <cell r="C1255" t="str">
            <v>26.30.30.900.019.00.0796.000000000000</v>
          </cell>
          <cell r="D1255" t="str">
            <v>Модуль процессорный</v>
          </cell>
          <cell r="E1255" t="str">
            <v>промышленного контроллера</v>
          </cell>
          <cell r="F1255" t="str">
            <v>Аналоговый модуль выводаАналоговый модуль выводаSM 1232 AO4   6ES7232-4HD32-0XB0</v>
          </cell>
          <cell r="G1255" t="str">
            <v>ОТП</v>
          </cell>
          <cell r="H1255">
            <v>0</v>
          </cell>
          <cell r="I1255">
            <v>430000000</v>
          </cell>
          <cell r="J1255" t="str">
            <v>Кызылординская обл. г. Кызылорда, пгт. Тасбугет, ул. Амангельды 100</v>
          </cell>
          <cell r="K1255" t="str">
            <v>Май, июнь</v>
          </cell>
          <cell r="L1255" t="str">
            <v>Кызылординская обл., м/р "Акшабулак", склад "КГМ"</v>
          </cell>
          <cell r="M1255" t="str">
            <v>DDP</v>
          </cell>
          <cell r="N1255" t="str">
            <v>В течение 90 дней</v>
          </cell>
          <cell r="O1255" t="str">
            <v>авансовый платеж-0%, оставшаяся часть в течении 30 рабочих дней с момента подписания акта приема-передачи поставленных товаров</v>
          </cell>
          <cell r="P1255" t="str">
            <v>796</v>
          </cell>
          <cell r="Q1255" t="str">
            <v>штука</v>
          </cell>
          <cell r="R1255">
            <v>1</v>
          </cell>
          <cell r="S1255">
            <v>255000</v>
          </cell>
          <cell r="T1255">
            <v>255000</v>
          </cell>
          <cell r="U1255">
            <v>285600</v>
          </cell>
          <cell r="W1255">
            <v>2017</v>
          </cell>
          <cell r="X1255" t="str">
            <v>11;</v>
          </cell>
        </row>
        <row r="1256">
          <cell r="A1256" t="str">
            <v>753 Т</v>
          </cell>
          <cell r="B1256" t="str">
            <v>ТОО СП "КазГерМунай"</v>
          </cell>
          <cell r="C1256" t="str">
            <v>26.30.30.900.019.00.0796.000000000000</v>
          </cell>
          <cell r="D1256" t="str">
            <v>Модуль процессорный</v>
          </cell>
          <cell r="E1256" t="str">
            <v>промышленного контроллера</v>
          </cell>
          <cell r="F1256" t="str">
            <v>Цифровой модуль выводаЦифровой модуль выводаSM 1222 DO   6ES7222-1BF30-0XB0</v>
          </cell>
          <cell r="G1256" t="str">
            <v>ОТП</v>
          </cell>
          <cell r="H1256">
            <v>0</v>
          </cell>
          <cell r="I1256">
            <v>430000000</v>
          </cell>
          <cell r="J1256" t="str">
            <v>Кызылординская обл. г. Кызылорда, пгт. Тасбугет, ул. Амангельды 100</v>
          </cell>
          <cell r="K1256" t="str">
            <v>Ноябрь, декабрь 2016</v>
          </cell>
          <cell r="L1256" t="str">
            <v>Кызылординская обл., м/р "Акшабулак", склад "КГМ"</v>
          </cell>
          <cell r="M1256" t="str">
            <v>DDP</v>
          </cell>
          <cell r="N1256" t="str">
            <v>В течение 90 дней</v>
          </cell>
          <cell r="O1256" t="str">
            <v>авансовый платеж-0%, оставшаяся часть в течении 30 рабочих дней с момента подписания акта приема-передачи поставленных товаров</v>
          </cell>
          <cell r="P1256" t="str">
            <v>796</v>
          </cell>
          <cell r="Q1256" t="str">
            <v>штука</v>
          </cell>
          <cell r="R1256">
            <v>1</v>
          </cell>
          <cell r="S1256">
            <v>185000</v>
          </cell>
          <cell r="T1256">
            <v>0</v>
          </cell>
          <cell r="U1256">
            <v>0</v>
          </cell>
          <cell r="W1256">
            <v>2017</v>
          </cell>
        </row>
        <row r="1257">
          <cell r="A1257" t="str">
            <v>753-1 Т</v>
          </cell>
          <cell r="B1257" t="str">
            <v>ТОО СП "КазГерМунай"</v>
          </cell>
          <cell r="C1257" t="str">
            <v>26.30.30.900.019.00.0796.000000000000</v>
          </cell>
          <cell r="D1257" t="str">
            <v>Модуль процессорный</v>
          </cell>
          <cell r="E1257" t="str">
            <v>промышленного контроллера</v>
          </cell>
          <cell r="F1257" t="str">
            <v>Цифровой модуль выводаЦифровой модуль выводаSM 1222 DO   6ES7222-1BF30-0XB0</v>
          </cell>
          <cell r="G1257" t="str">
            <v>ОТП</v>
          </cell>
          <cell r="H1257">
            <v>0</v>
          </cell>
          <cell r="I1257">
            <v>430000000</v>
          </cell>
          <cell r="J1257" t="str">
            <v>Кызылординская обл. г. Кызылорда, пгт. Тасбугет, ул. Амангельды 100</v>
          </cell>
          <cell r="K1257" t="str">
            <v>Январь, Февраль</v>
          </cell>
          <cell r="L1257" t="str">
            <v>Кызылординская обл., м/р "Акшабулак", склад "КГМ"</v>
          </cell>
          <cell r="M1257" t="str">
            <v>DDP</v>
          </cell>
          <cell r="N1257" t="str">
            <v>В течение 90 дней</v>
          </cell>
          <cell r="O1257" t="str">
            <v>авансовый платеж-0%, оставшаяся часть в течении 30 рабочих дней с момента подписания акта приема-передачи поставленных товаров</v>
          </cell>
          <cell r="P1257" t="str">
            <v>796</v>
          </cell>
          <cell r="Q1257" t="str">
            <v>штука</v>
          </cell>
          <cell r="R1257">
            <v>1</v>
          </cell>
          <cell r="S1257">
            <v>185000</v>
          </cell>
          <cell r="T1257">
            <v>0</v>
          </cell>
          <cell r="U1257">
            <v>0</v>
          </cell>
          <cell r="W1257">
            <v>2017</v>
          </cell>
          <cell r="X1257" t="str">
            <v>11;</v>
          </cell>
        </row>
        <row r="1258">
          <cell r="A1258" t="str">
            <v>753-2 Т</v>
          </cell>
          <cell r="B1258" t="str">
            <v>ТОО СП "КазГерМунай"</v>
          </cell>
          <cell r="C1258" t="str">
            <v>26.30.30.900.019.00.0796.000000000000</v>
          </cell>
          <cell r="D1258" t="str">
            <v>Модуль процессорный</v>
          </cell>
          <cell r="E1258" t="str">
            <v>промышленного контроллера</v>
          </cell>
          <cell r="F1258" t="str">
            <v>Цифровой модуль выводаЦифровой модуль выводаSM 1222 DO   6ES7222-1BF30-0XB0</v>
          </cell>
          <cell r="G1258" t="str">
            <v>ОТП</v>
          </cell>
          <cell r="H1258">
            <v>0</v>
          </cell>
          <cell r="I1258">
            <v>430000000</v>
          </cell>
          <cell r="J1258" t="str">
            <v>Кызылординская обл. г. Кызылорда, пгт. Тасбугет, ул. Амангельды 100</v>
          </cell>
          <cell r="K1258" t="str">
            <v>Март, апрель</v>
          </cell>
          <cell r="L1258" t="str">
            <v>Кызылординская обл., м/р "Акшабулак", склад "КГМ"</v>
          </cell>
          <cell r="M1258" t="str">
            <v>DDP</v>
          </cell>
          <cell r="N1258" t="str">
            <v>В течение 90 дней</v>
          </cell>
          <cell r="O1258" t="str">
            <v>авансовый платеж-0%, оставшаяся часть в течении 30 рабочих дней с момента подписания акта приема-передачи поставленных товаров</v>
          </cell>
          <cell r="P1258" t="str">
            <v>796</v>
          </cell>
          <cell r="Q1258" t="str">
            <v>штука</v>
          </cell>
          <cell r="R1258">
            <v>1</v>
          </cell>
          <cell r="S1258">
            <v>185000</v>
          </cell>
          <cell r="T1258">
            <v>0</v>
          </cell>
          <cell r="U1258">
            <v>0</v>
          </cell>
          <cell r="W1258">
            <v>2017</v>
          </cell>
          <cell r="X1258" t="str">
            <v>11;</v>
          </cell>
        </row>
        <row r="1259">
          <cell r="A1259" t="str">
            <v>753-3 Т</v>
          </cell>
          <cell r="B1259" t="str">
            <v>ТОО СП "КазГерМунай"</v>
          </cell>
          <cell r="C1259" t="str">
            <v>26.30.30.900.019.00.0796.000000000000</v>
          </cell>
          <cell r="D1259" t="str">
            <v>Модуль процессорный</v>
          </cell>
          <cell r="E1259" t="str">
            <v>промышленного контроллера</v>
          </cell>
          <cell r="F1259" t="str">
            <v>Цифровой модуль выводаЦифровой модуль выводаSM 1222 DO   6ES7222-1BF30-0XB0</v>
          </cell>
          <cell r="G1259" t="str">
            <v>ОТП</v>
          </cell>
          <cell r="H1259">
            <v>0</v>
          </cell>
          <cell r="I1259">
            <v>430000000</v>
          </cell>
          <cell r="J1259" t="str">
            <v>Кызылординская обл. г. Кызылорда, пгт. Тасбугет, ул. Амангельды 100</v>
          </cell>
          <cell r="K1259" t="str">
            <v>Май, июнь</v>
          </cell>
          <cell r="L1259" t="str">
            <v>Кызылординская обл., м/р "Акшабулак", склад "КГМ"</v>
          </cell>
          <cell r="M1259" t="str">
            <v>DDP</v>
          </cell>
          <cell r="N1259" t="str">
            <v>В течение 90 дней</v>
          </cell>
          <cell r="O1259" t="str">
            <v>авансовый платеж-0%, оставшаяся часть в течении 30 рабочих дней с момента подписания акта приема-передачи поставленных товаров</v>
          </cell>
          <cell r="P1259" t="str">
            <v>796</v>
          </cell>
          <cell r="Q1259" t="str">
            <v>штука</v>
          </cell>
          <cell r="R1259">
            <v>1</v>
          </cell>
          <cell r="S1259">
            <v>185000</v>
          </cell>
          <cell r="T1259">
            <v>185000</v>
          </cell>
          <cell r="U1259">
            <v>207200.00000000003</v>
          </cell>
          <cell r="W1259">
            <v>2017</v>
          </cell>
          <cell r="X1259" t="str">
            <v>11;</v>
          </cell>
        </row>
        <row r="1260">
          <cell r="A1260" t="str">
            <v>754 Т</v>
          </cell>
          <cell r="B1260" t="str">
            <v>ТОО СП "КазГерМунай"</v>
          </cell>
          <cell r="C1260" t="str">
            <v>26.30.30.900.019.00.0796.000000000000</v>
          </cell>
          <cell r="D1260" t="str">
            <v>Модуль процессорный</v>
          </cell>
          <cell r="E1260" t="str">
            <v>промышленного контроллера</v>
          </cell>
          <cell r="F1260" t="str">
            <v>Цифровой модуль выводаЦифровой модуль выводаSM 1222 DO   6ES7222-1BH32-0XB0</v>
          </cell>
          <cell r="G1260" t="str">
            <v>ОТП</v>
          </cell>
          <cell r="H1260">
            <v>0</v>
          </cell>
          <cell r="I1260">
            <v>430000000</v>
          </cell>
          <cell r="J1260" t="str">
            <v>Кызылординская обл. г. Кызылорда, пгт. Тасбугет, ул. Амангельды 100</v>
          </cell>
          <cell r="K1260" t="str">
            <v>Ноябрь, декабрь 2016</v>
          </cell>
          <cell r="L1260" t="str">
            <v>Кызылординская обл., м/р "Акшабулак", склад "КГМ"</v>
          </cell>
          <cell r="M1260" t="str">
            <v>DDP</v>
          </cell>
          <cell r="N1260" t="str">
            <v>В течение 90 дней</v>
          </cell>
          <cell r="O1260" t="str">
            <v>авансовый платеж-0%, оставшаяся часть в течении 30 рабочих дней с момента подписания акта приема-передачи поставленных товаров</v>
          </cell>
          <cell r="P1260" t="str">
            <v>796</v>
          </cell>
          <cell r="Q1260" t="str">
            <v>штука</v>
          </cell>
          <cell r="R1260">
            <v>1</v>
          </cell>
          <cell r="S1260">
            <v>185000</v>
          </cell>
          <cell r="T1260">
            <v>0</v>
          </cell>
          <cell r="U1260">
            <v>0</v>
          </cell>
          <cell r="W1260">
            <v>2017</v>
          </cell>
        </row>
        <row r="1261">
          <cell r="A1261" t="str">
            <v>754-1 Т</v>
          </cell>
          <cell r="B1261" t="str">
            <v>ТОО СП "КазГерМунай"</v>
          </cell>
          <cell r="C1261" t="str">
            <v>26.30.30.900.019.00.0796.000000000000</v>
          </cell>
          <cell r="D1261" t="str">
            <v>Модуль процессорный</v>
          </cell>
          <cell r="E1261" t="str">
            <v>промышленного контроллера</v>
          </cell>
          <cell r="F1261" t="str">
            <v>Цифровой модуль выводаЦифровой модуль выводаSM 1222 DO   6ES7222-1BH32-0XB0</v>
          </cell>
          <cell r="G1261" t="str">
            <v>ОТП</v>
          </cell>
          <cell r="H1261">
            <v>0</v>
          </cell>
          <cell r="I1261">
            <v>430000000</v>
          </cell>
          <cell r="J1261" t="str">
            <v>Кызылординская обл. г. Кызылорда, пгт. Тасбугет, ул. Амангельды 100</v>
          </cell>
          <cell r="K1261" t="str">
            <v>Январь, Февраль</v>
          </cell>
          <cell r="L1261" t="str">
            <v>Кызылординская обл., м/р "Акшабулак", склад "КГМ"</v>
          </cell>
          <cell r="M1261" t="str">
            <v>DDP</v>
          </cell>
          <cell r="N1261" t="str">
            <v>В течение 90 дней</v>
          </cell>
          <cell r="O1261" t="str">
            <v>авансовый платеж-0%, оставшаяся часть в течении 30 рабочих дней с момента подписания акта приема-передачи поставленных товаров</v>
          </cell>
          <cell r="P1261" t="str">
            <v>796</v>
          </cell>
          <cell r="Q1261" t="str">
            <v>штука</v>
          </cell>
          <cell r="R1261">
            <v>1</v>
          </cell>
          <cell r="S1261">
            <v>185000</v>
          </cell>
          <cell r="T1261">
            <v>0</v>
          </cell>
          <cell r="U1261">
            <v>0</v>
          </cell>
          <cell r="W1261">
            <v>2017</v>
          </cell>
          <cell r="X1261" t="str">
            <v>11;</v>
          </cell>
        </row>
        <row r="1262">
          <cell r="A1262" t="str">
            <v>754-2 Т</v>
          </cell>
          <cell r="B1262" t="str">
            <v>ТОО СП "КазГерМунай"</v>
          </cell>
          <cell r="C1262" t="str">
            <v>26.30.30.900.019.00.0796.000000000000</v>
          </cell>
          <cell r="D1262" t="str">
            <v>Модуль процессорный</v>
          </cell>
          <cell r="E1262" t="str">
            <v>промышленного контроллера</v>
          </cell>
          <cell r="F1262" t="str">
            <v>Цифровой модуль выводаЦифровой модуль выводаSM 1222 DO   6ES7222-1BH32-0XB0</v>
          </cell>
          <cell r="G1262" t="str">
            <v>ОТП</v>
          </cell>
          <cell r="H1262">
            <v>0</v>
          </cell>
          <cell r="I1262">
            <v>430000000</v>
          </cell>
          <cell r="J1262" t="str">
            <v>Кызылординская обл. г. Кызылорда, пгт. Тасбугет, ул. Амангельды 100</v>
          </cell>
          <cell r="K1262" t="str">
            <v>Март, апрель</v>
          </cell>
          <cell r="L1262" t="str">
            <v>Кызылординская обл., м/р "Акшабулак", склад "КГМ"</v>
          </cell>
          <cell r="M1262" t="str">
            <v>DDP</v>
          </cell>
          <cell r="N1262" t="str">
            <v>В течение 90 дней</v>
          </cell>
          <cell r="O1262" t="str">
            <v>авансовый платеж-0%, оставшаяся часть в течении 30 рабочих дней с момента подписания акта приема-передачи поставленных товаров</v>
          </cell>
          <cell r="P1262" t="str">
            <v>796</v>
          </cell>
          <cell r="Q1262" t="str">
            <v>штука</v>
          </cell>
          <cell r="R1262">
            <v>1</v>
          </cell>
          <cell r="S1262">
            <v>185000</v>
          </cell>
          <cell r="T1262">
            <v>0</v>
          </cell>
          <cell r="U1262">
            <v>0</v>
          </cell>
          <cell r="W1262">
            <v>2017</v>
          </cell>
          <cell r="X1262" t="str">
            <v>11;</v>
          </cell>
        </row>
        <row r="1263">
          <cell r="A1263" t="str">
            <v>754-3 Т</v>
          </cell>
          <cell r="B1263" t="str">
            <v>ТОО СП "КазГерМунай"</v>
          </cell>
          <cell r="C1263" t="str">
            <v>26.30.30.900.019.00.0796.000000000000</v>
          </cell>
          <cell r="D1263" t="str">
            <v>Модуль процессорный</v>
          </cell>
          <cell r="E1263" t="str">
            <v>промышленного контроллера</v>
          </cell>
          <cell r="F1263" t="str">
            <v>Цифровой модуль выводаЦифровой модуль выводаSM 1222 DO   6ES7222-1BH32-0XB0</v>
          </cell>
          <cell r="G1263" t="str">
            <v>ОТП</v>
          </cell>
          <cell r="H1263">
            <v>0</v>
          </cell>
          <cell r="I1263">
            <v>430000000</v>
          </cell>
          <cell r="J1263" t="str">
            <v>Кызылординская обл. г. Кызылорда, пгт. Тасбугет, ул. Амангельды 100</v>
          </cell>
          <cell r="K1263" t="str">
            <v>Май, июнь</v>
          </cell>
          <cell r="L1263" t="str">
            <v>Кызылординская обл., м/р "Акшабулак", склад "КГМ"</v>
          </cell>
          <cell r="M1263" t="str">
            <v>DDP</v>
          </cell>
          <cell r="N1263" t="str">
            <v>В течение 90 дней</v>
          </cell>
          <cell r="O1263" t="str">
            <v>авансовый платеж-0%, оставшаяся часть в течении 30 рабочих дней с момента подписания акта приема-передачи поставленных товаров</v>
          </cell>
          <cell r="P1263" t="str">
            <v>796</v>
          </cell>
          <cell r="Q1263" t="str">
            <v>штука</v>
          </cell>
          <cell r="R1263">
            <v>1</v>
          </cell>
          <cell r="S1263">
            <v>185000</v>
          </cell>
          <cell r="T1263">
            <v>185000</v>
          </cell>
          <cell r="U1263">
            <v>207200.00000000003</v>
          </cell>
          <cell r="W1263">
            <v>2017</v>
          </cell>
          <cell r="X1263" t="str">
            <v>11;</v>
          </cell>
        </row>
        <row r="1264">
          <cell r="A1264" t="str">
            <v>755 Т</v>
          </cell>
          <cell r="B1264" t="str">
            <v>ТОО СП "КазГерМунай"</v>
          </cell>
          <cell r="C1264" t="str">
            <v>26.30.30.900.019.00.0796.000000000000</v>
          </cell>
          <cell r="D1264" t="str">
            <v>Модуль процессорный</v>
          </cell>
          <cell r="E1264" t="str">
            <v>промышленного контроллера</v>
          </cell>
          <cell r="F1264" t="str">
            <v>Цифровой модуль ввода/выводаЦифровой модуль ввода/выводаSM 1223 DI8/DO8   6ES7223-1BH32-0XB0</v>
          </cell>
          <cell r="G1264" t="str">
            <v>ОТП</v>
          </cell>
          <cell r="H1264">
            <v>0</v>
          </cell>
          <cell r="I1264">
            <v>430000000</v>
          </cell>
          <cell r="J1264" t="str">
            <v>Кызылординская обл. г. Кызылорда, пгт. Тасбугет, ул. Амангельды 100</v>
          </cell>
          <cell r="K1264" t="str">
            <v>Ноябрь, декабрь 2016</v>
          </cell>
          <cell r="L1264" t="str">
            <v>Кызылординская обл., м/р "Акшабулак", склад "КГМ"</v>
          </cell>
          <cell r="M1264" t="str">
            <v>DDP</v>
          </cell>
          <cell r="N1264" t="str">
            <v>В течение 90 дней</v>
          </cell>
          <cell r="O1264" t="str">
            <v>авансовый платеж-0%, оставшаяся часть в течении 30 рабочих дней с момента подписания акта приема-передачи поставленных товаров</v>
          </cell>
          <cell r="P1264" t="str">
            <v>796</v>
          </cell>
          <cell r="Q1264" t="str">
            <v>штука</v>
          </cell>
          <cell r="R1264">
            <v>1</v>
          </cell>
          <cell r="S1264">
            <v>215000</v>
          </cell>
          <cell r="T1264">
            <v>0</v>
          </cell>
          <cell r="U1264">
            <v>0</v>
          </cell>
          <cell r="W1264">
            <v>2017</v>
          </cell>
        </row>
        <row r="1265">
          <cell r="A1265" t="str">
            <v>755-1 Т</v>
          </cell>
          <cell r="B1265" t="str">
            <v>ТОО СП "КазГерМунай"</v>
          </cell>
          <cell r="C1265" t="str">
            <v>26.30.30.900.019.00.0796.000000000000</v>
          </cell>
          <cell r="D1265" t="str">
            <v>Модуль процессорный</v>
          </cell>
          <cell r="E1265" t="str">
            <v>промышленного контроллера</v>
          </cell>
          <cell r="F1265" t="str">
            <v>Цифровой модуль ввода/выводаЦифровой модуль ввода/выводаSM 1223 DI8/DO8   6ES7223-1BH32-0XB0</v>
          </cell>
          <cell r="G1265" t="str">
            <v>ОТП</v>
          </cell>
          <cell r="H1265">
            <v>0</v>
          </cell>
          <cell r="I1265">
            <v>430000000</v>
          </cell>
          <cell r="J1265" t="str">
            <v>Кызылординская обл. г. Кызылорда, пгт. Тасбугет, ул. Амангельды 100</v>
          </cell>
          <cell r="K1265" t="str">
            <v>Январь, Февраль</v>
          </cell>
          <cell r="L1265" t="str">
            <v>Кызылординская обл., м/р "Акшабулак", склад "КГМ"</v>
          </cell>
          <cell r="M1265" t="str">
            <v>DDP</v>
          </cell>
          <cell r="N1265" t="str">
            <v>В течение 90 дней</v>
          </cell>
          <cell r="O1265" t="str">
            <v>авансовый платеж-0%, оставшаяся часть в течении 30 рабочих дней с момента подписания акта приема-передачи поставленных товаров</v>
          </cell>
          <cell r="P1265" t="str">
            <v>796</v>
          </cell>
          <cell r="Q1265" t="str">
            <v>штука</v>
          </cell>
          <cell r="R1265">
            <v>1</v>
          </cell>
          <cell r="S1265">
            <v>215000</v>
          </cell>
          <cell r="T1265">
            <v>0</v>
          </cell>
          <cell r="U1265">
            <v>0</v>
          </cell>
          <cell r="W1265">
            <v>2017</v>
          </cell>
          <cell r="X1265" t="str">
            <v>11;</v>
          </cell>
        </row>
        <row r="1266">
          <cell r="A1266" t="str">
            <v>755-2 Т</v>
          </cell>
          <cell r="B1266" t="str">
            <v>ТОО СП "КазГерМунай"</v>
          </cell>
          <cell r="C1266" t="str">
            <v>26.30.30.900.019.00.0796.000000000000</v>
          </cell>
          <cell r="D1266" t="str">
            <v>Модуль процессорный</v>
          </cell>
          <cell r="E1266" t="str">
            <v>промышленного контроллера</v>
          </cell>
          <cell r="F1266" t="str">
            <v>Цифровой модуль ввода/выводаЦифровой модуль ввода/выводаSM 1223 DI8/DO8   6ES7223-1BH32-0XB0</v>
          </cell>
          <cell r="G1266" t="str">
            <v>ОТП</v>
          </cell>
          <cell r="H1266">
            <v>0</v>
          </cell>
          <cell r="I1266">
            <v>430000000</v>
          </cell>
          <cell r="J1266" t="str">
            <v>Кызылординская обл. г. Кызылорда, пгт. Тасбугет, ул. Амангельды 100</v>
          </cell>
          <cell r="K1266" t="str">
            <v>Март, апрель</v>
          </cell>
          <cell r="L1266" t="str">
            <v>Кызылординская обл., м/р "Акшабулак", склад "КГМ"</v>
          </cell>
          <cell r="M1266" t="str">
            <v>DDP</v>
          </cell>
          <cell r="N1266" t="str">
            <v>В течение 90 дней</v>
          </cell>
          <cell r="O1266" t="str">
            <v>авансовый платеж-0%, оставшаяся часть в течении 30 рабочих дней с момента подписания акта приема-передачи поставленных товаров</v>
          </cell>
          <cell r="P1266" t="str">
            <v>796</v>
          </cell>
          <cell r="Q1266" t="str">
            <v>штука</v>
          </cell>
          <cell r="R1266">
            <v>1</v>
          </cell>
          <cell r="S1266">
            <v>215000</v>
          </cell>
          <cell r="T1266">
            <v>0</v>
          </cell>
          <cell r="U1266">
            <v>0</v>
          </cell>
          <cell r="W1266">
            <v>2017</v>
          </cell>
          <cell r="X1266" t="str">
            <v>11;</v>
          </cell>
        </row>
        <row r="1267">
          <cell r="A1267" t="str">
            <v>755-3 Т</v>
          </cell>
          <cell r="B1267" t="str">
            <v>ТОО СП "КазГерМунай"</v>
          </cell>
          <cell r="C1267" t="str">
            <v>26.30.30.900.019.00.0796.000000000000</v>
          </cell>
          <cell r="D1267" t="str">
            <v>Модуль процессорный</v>
          </cell>
          <cell r="E1267" t="str">
            <v>промышленного контроллера</v>
          </cell>
          <cell r="F1267" t="str">
            <v>Цифровой модуль ввода/выводаЦифровой модуль ввода/выводаSM 1223 DI8/DO8   6ES7223-1BH32-0XB0</v>
          </cell>
          <cell r="G1267" t="str">
            <v>ОТП</v>
          </cell>
          <cell r="H1267">
            <v>0</v>
          </cell>
          <cell r="I1267">
            <v>430000000</v>
          </cell>
          <cell r="J1267" t="str">
            <v>Кызылординская обл. г. Кызылорда, пгт. Тасбугет, ул. Амангельды 100</v>
          </cell>
          <cell r="K1267" t="str">
            <v>Май, июнь</v>
          </cell>
          <cell r="L1267" t="str">
            <v>Кызылординская обл., м/р "Акшабулак", склад "КГМ"</v>
          </cell>
          <cell r="M1267" t="str">
            <v>DDP</v>
          </cell>
          <cell r="N1267" t="str">
            <v>В течение 90 дней</v>
          </cell>
          <cell r="O1267" t="str">
            <v>авансовый платеж-0%, оставшаяся часть в течении 30 рабочих дней с момента подписания акта приема-передачи поставленных товаров</v>
          </cell>
          <cell r="P1267" t="str">
            <v>796</v>
          </cell>
          <cell r="Q1267" t="str">
            <v>штука</v>
          </cell>
          <cell r="R1267">
            <v>1</v>
          </cell>
          <cell r="S1267">
            <v>215000</v>
          </cell>
          <cell r="T1267">
            <v>215000</v>
          </cell>
          <cell r="U1267">
            <v>240800.00000000003</v>
          </cell>
          <cell r="W1267">
            <v>2017</v>
          </cell>
          <cell r="X1267" t="str">
            <v>11;</v>
          </cell>
        </row>
        <row r="1268">
          <cell r="A1268" t="str">
            <v>756 Т</v>
          </cell>
          <cell r="B1268" t="str">
            <v>ТОО СП "КазГерМунай"</v>
          </cell>
          <cell r="C1268" t="str">
            <v>26.30.30.900.019.00.0796.000000000000</v>
          </cell>
          <cell r="D1268" t="str">
            <v>Модуль процессорный</v>
          </cell>
          <cell r="E1268" t="str">
            <v>промышленного контроллера</v>
          </cell>
          <cell r="F1268" t="str">
            <v>Цифровой модуль ввода/выводаЦифровой модуль ввода/выводаSM 1223 DI8/DO8   6ES7223-1PH32-0XB0</v>
          </cell>
          <cell r="G1268" t="str">
            <v>ОТП</v>
          </cell>
          <cell r="H1268">
            <v>0</v>
          </cell>
          <cell r="I1268">
            <v>430000000</v>
          </cell>
          <cell r="J1268" t="str">
            <v>Кызылординская обл. г. Кызылорда, пгт. Тасбугет, ул. Амангельды 100</v>
          </cell>
          <cell r="K1268" t="str">
            <v>Ноябрь, декабрь 2016</v>
          </cell>
          <cell r="L1268" t="str">
            <v>Кызылординская обл., м/р "Акшабулак", склад "КГМ"</v>
          </cell>
          <cell r="M1268" t="str">
            <v>DDP</v>
          </cell>
          <cell r="N1268" t="str">
            <v>В течение 90 дней</v>
          </cell>
          <cell r="O1268" t="str">
            <v>авансовый платеж-0%, оставшаяся часть в течении 30 рабочих дней с момента подписания акта приема-передачи поставленных товаров</v>
          </cell>
          <cell r="P1268" t="str">
            <v>796</v>
          </cell>
          <cell r="Q1268" t="str">
            <v>штука</v>
          </cell>
          <cell r="R1268">
            <v>1</v>
          </cell>
          <cell r="S1268">
            <v>215000</v>
          </cell>
          <cell r="T1268">
            <v>0</v>
          </cell>
          <cell r="U1268">
            <v>0</v>
          </cell>
          <cell r="W1268">
            <v>2017</v>
          </cell>
        </row>
        <row r="1269">
          <cell r="A1269" t="str">
            <v>756-1 Т</v>
          </cell>
          <cell r="B1269" t="str">
            <v>ТОО СП "КазГерМунай"</v>
          </cell>
          <cell r="C1269" t="str">
            <v>26.30.30.900.019.00.0796.000000000000</v>
          </cell>
          <cell r="D1269" t="str">
            <v>Модуль процессорный</v>
          </cell>
          <cell r="E1269" t="str">
            <v>промышленного контроллера</v>
          </cell>
          <cell r="F1269" t="str">
            <v>Цифровой модуль ввода/выводаЦифровой модуль ввода/выводаSM 1223 DI8/DO8   6ES7223-1PH32-0XB0</v>
          </cell>
          <cell r="G1269" t="str">
            <v>ОТП</v>
          </cell>
          <cell r="H1269">
            <v>0</v>
          </cell>
          <cell r="I1269">
            <v>430000000</v>
          </cell>
          <cell r="J1269" t="str">
            <v>Кызылординская обл. г. Кызылорда, пгт. Тасбугет, ул. Амангельды 100</v>
          </cell>
          <cell r="K1269" t="str">
            <v>Январь, Февраль</v>
          </cell>
          <cell r="L1269" t="str">
            <v>Кызылординская обл., м/р "Акшабулак", склад "КГМ"</v>
          </cell>
          <cell r="M1269" t="str">
            <v>DDP</v>
          </cell>
          <cell r="N1269" t="str">
            <v>В течение 90 дней</v>
          </cell>
          <cell r="O1269" t="str">
            <v>авансовый платеж-0%, оставшаяся часть в течении 30 рабочих дней с момента подписания акта приема-передачи поставленных товаров</v>
          </cell>
          <cell r="P1269" t="str">
            <v>796</v>
          </cell>
          <cell r="Q1269" t="str">
            <v>штука</v>
          </cell>
          <cell r="R1269">
            <v>1</v>
          </cell>
          <cell r="S1269">
            <v>215000</v>
          </cell>
          <cell r="T1269">
            <v>0</v>
          </cell>
          <cell r="U1269">
            <v>0</v>
          </cell>
          <cell r="W1269">
            <v>2017</v>
          </cell>
          <cell r="X1269" t="str">
            <v>11;</v>
          </cell>
        </row>
        <row r="1270">
          <cell r="A1270" t="str">
            <v>756-2 Т</v>
          </cell>
          <cell r="B1270" t="str">
            <v>ТОО СП "КазГерМунай"</v>
          </cell>
          <cell r="C1270" t="str">
            <v>26.30.30.900.019.00.0796.000000000000</v>
          </cell>
          <cell r="D1270" t="str">
            <v>Модуль процессорный</v>
          </cell>
          <cell r="E1270" t="str">
            <v>промышленного контроллера</v>
          </cell>
          <cell r="F1270" t="str">
            <v>Цифровой модуль ввода/выводаЦифровой модуль ввода/выводаSM 1223 DI8/DO8   6ES7223-1PH32-0XB0</v>
          </cell>
          <cell r="G1270" t="str">
            <v>ОТП</v>
          </cell>
          <cell r="H1270">
            <v>0</v>
          </cell>
          <cell r="I1270">
            <v>430000000</v>
          </cell>
          <cell r="J1270" t="str">
            <v>Кызылординская обл. г. Кызылорда, пгт. Тасбугет, ул. Амангельды 100</v>
          </cell>
          <cell r="K1270" t="str">
            <v>Март, апрель</v>
          </cell>
          <cell r="L1270" t="str">
            <v>Кызылординская обл., м/р "Акшабулак", склад "КГМ"</v>
          </cell>
          <cell r="M1270" t="str">
            <v>DDP</v>
          </cell>
          <cell r="N1270" t="str">
            <v>В течение 90 дней</v>
          </cell>
          <cell r="O1270" t="str">
            <v>авансовый платеж-0%, оставшаяся часть в течении 30 рабочих дней с момента подписания акта приема-передачи поставленных товаров</v>
          </cell>
          <cell r="P1270" t="str">
            <v>796</v>
          </cell>
          <cell r="Q1270" t="str">
            <v>штука</v>
          </cell>
          <cell r="R1270">
            <v>1</v>
          </cell>
          <cell r="S1270">
            <v>215000</v>
          </cell>
          <cell r="T1270">
            <v>0</v>
          </cell>
          <cell r="U1270">
            <v>0</v>
          </cell>
          <cell r="W1270">
            <v>2017</v>
          </cell>
          <cell r="X1270" t="str">
            <v>11;</v>
          </cell>
        </row>
        <row r="1271">
          <cell r="A1271" t="str">
            <v>756-3 Т</v>
          </cell>
          <cell r="B1271" t="str">
            <v>ТОО СП "КазГерМунай"</v>
          </cell>
          <cell r="C1271" t="str">
            <v>26.30.30.900.019.00.0796.000000000000</v>
          </cell>
          <cell r="D1271" t="str">
            <v>Модуль процессорный</v>
          </cell>
          <cell r="E1271" t="str">
            <v>промышленного контроллера</v>
          </cell>
          <cell r="F1271" t="str">
            <v>Цифровой модуль ввода/выводаЦифровой модуль ввода/выводаSM 1223 DI8/DO8   6ES7223-1PH32-0XB0</v>
          </cell>
          <cell r="G1271" t="str">
            <v>ОТП</v>
          </cell>
          <cell r="H1271">
            <v>0</v>
          </cell>
          <cell r="I1271">
            <v>430000000</v>
          </cell>
          <cell r="J1271" t="str">
            <v>Кызылординская обл. г. Кызылорда, пгт. Тасбугет, ул. Амангельды 100</v>
          </cell>
          <cell r="K1271" t="str">
            <v>Май, июнь</v>
          </cell>
          <cell r="L1271" t="str">
            <v>Кызылординская обл., м/р "Акшабулак", склад "КГМ"</v>
          </cell>
          <cell r="M1271" t="str">
            <v>DDP</v>
          </cell>
          <cell r="N1271" t="str">
            <v>В течение 90 дней</v>
          </cell>
          <cell r="O1271" t="str">
            <v>авансовый платеж-0%, оставшаяся часть в течении 30 рабочих дней с момента подписания акта приема-передачи поставленных товаров</v>
          </cell>
          <cell r="P1271" t="str">
            <v>796</v>
          </cell>
          <cell r="Q1271" t="str">
            <v>штука</v>
          </cell>
          <cell r="R1271">
            <v>1</v>
          </cell>
          <cell r="S1271">
            <v>215000</v>
          </cell>
          <cell r="T1271">
            <v>215000</v>
          </cell>
          <cell r="U1271">
            <v>240800.00000000003</v>
          </cell>
          <cell r="W1271">
            <v>2017</v>
          </cell>
          <cell r="X1271" t="str">
            <v>11;</v>
          </cell>
        </row>
        <row r="1272">
          <cell r="A1272" t="str">
            <v>757 Т</v>
          </cell>
          <cell r="B1272" t="str">
            <v>ТОО СП "КазГерМунай"</v>
          </cell>
          <cell r="C1272" t="str">
            <v>26.30.30.900.019.00.0796.000000000000</v>
          </cell>
          <cell r="D1272" t="str">
            <v>Модуль процессорный</v>
          </cell>
          <cell r="E1272" t="str">
            <v>промышленного контроллера</v>
          </cell>
          <cell r="F1272" t="str">
            <v>Цифровой модуль ввода/выводаЦифровой модуль ввода/выводаSM 1223 DI8/DO8   6ES7223-1PL32-0XB0</v>
          </cell>
          <cell r="G1272" t="str">
            <v>ОТП</v>
          </cell>
          <cell r="H1272">
            <v>0</v>
          </cell>
          <cell r="I1272">
            <v>430000000</v>
          </cell>
          <cell r="J1272" t="str">
            <v>Кызылординская обл. г. Кызылорда, пгт. Тасбугет, ул. Амангельды 100</v>
          </cell>
          <cell r="K1272" t="str">
            <v>Ноябрь, декабрь 2016</v>
          </cell>
          <cell r="L1272" t="str">
            <v>Кызылординская обл., м/р "Акшабулак", склад "КГМ"</v>
          </cell>
          <cell r="M1272" t="str">
            <v>DDP</v>
          </cell>
          <cell r="N1272" t="str">
            <v>В течение 90 дней</v>
          </cell>
          <cell r="O1272" t="str">
            <v>авансовый платеж-0%, оставшаяся часть в течении 30 рабочих дней с момента подписания акта приема-передачи поставленных товаров</v>
          </cell>
          <cell r="P1272" t="str">
            <v>796</v>
          </cell>
          <cell r="Q1272" t="str">
            <v>штука</v>
          </cell>
          <cell r="R1272">
            <v>1</v>
          </cell>
          <cell r="S1272">
            <v>215000</v>
          </cell>
          <cell r="T1272">
            <v>0</v>
          </cell>
          <cell r="U1272">
            <v>0</v>
          </cell>
          <cell r="W1272">
            <v>2017</v>
          </cell>
        </row>
        <row r="1273">
          <cell r="A1273" t="str">
            <v>757-1 Т</v>
          </cell>
          <cell r="B1273" t="str">
            <v>ТОО СП "КазГерМунай"</v>
          </cell>
          <cell r="C1273" t="str">
            <v>26.30.30.900.019.00.0796.000000000000</v>
          </cell>
          <cell r="D1273" t="str">
            <v>Модуль процессорный</v>
          </cell>
          <cell r="E1273" t="str">
            <v>промышленного контроллера</v>
          </cell>
          <cell r="F1273" t="str">
            <v>Цифровой модуль ввода/выводаЦифровой модуль ввода/выводаSM 1223 DI8/DO8   6ES7223-1PL32-0XB0</v>
          </cell>
          <cell r="G1273" t="str">
            <v>ОТП</v>
          </cell>
          <cell r="H1273">
            <v>0</v>
          </cell>
          <cell r="I1273">
            <v>430000000</v>
          </cell>
          <cell r="J1273" t="str">
            <v>Кызылординская обл. г. Кызылорда, пгт. Тасбугет, ул. Амангельды 100</v>
          </cell>
          <cell r="K1273" t="str">
            <v>Январь, Февраль</v>
          </cell>
          <cell r="L1273" t="str">
            <v>Кызылординская обл., м/р "Акшабулак", склад "КГМ"</v>
          </cell>
          <cell r="M1273" t="str">
            <v>DDP</v>
          </cell>
          <cell r="N1273" t="str">
            <v>В течение 90 дней</v>
          </cell>
          <cell r="O1273" t="str">
            <v>авансовый платеж-0%, оставшаяся часть в течении 30 рабочих дней с момента подписания акта приема-передачи поставленных товаров</v>
          </cell>
          <cell r="P1273" t="str">
            <v>796</v>
          </cell>
          <cell r="Q1273" t="str">
            <v>штука</v>
          </cell>
          <cell r="R1273">
            <v>1</v>
          </cell>
          <cell r="S1273">
            <v>215000</v>
          </cell>
          <cell r="T1273">
            <v>0</v>
          </cell>
          <cell r="U1273">
            <v>0</v>
          </cell>
          <cell r="W1273">
            <v>2017</v>
          </cell>
          <cell r="X1273" t="str">
            <v>11;</v>
          </cell>
        </row>
        <row r="1274">
          <cell r="A1274" t="str">
            <v>757-2 Т</v>
          </cell>
          <cell r="B1274" t="str">
            <v>ТОО СП "КазГерМунай"</v>
          </cell>
          <cell r="C1274" t="str">
            <v>26.30.30.900.019.00.0796.000000000000</v>
          </cell>
          <cell r="D1274" t="str">
            <v>Модуль процессорный</v>
          </cell>
          <cell r="E1274" t="str">
            <v>промышленного контроллера</v>
          </cell>
          <cell r="F1274" t="str">
            <v>Цифровой модуль ввода/выводаЦифровой модуль ввода/выводаSM 1223 DI8/DO8   6ES7223-1PL32-0XB0</v>
          </cell>
          <cell r="G1274" t="str">
            <v>ОТП</v>
          </cell>
          <cell r="H1274">
            <v>0</v>
          </cell>
          <cell r="I1274">
            <v>430000000</v>
          </cell>
          <cell r="J1274" t="str">
            <v>Кызылординская обл. г. Кызылорда, пгт. Тасбугет, ул. Амангельды 100</v>
          </cell>
          <cell r="K1274" t="str">
            <v>Март, апрель</v>
          </cell>
          <cell r="L1274" t="str">
            <v>Кызылординская обл., м/р "Акшабулак", склад "КГМ"</v>
          </cell>
          <cell r="M1274" t="str">
            <v>DDP</v>
          </cell>
          <cell r="N1274" t="str">
            <v>В течение 90 дней</v>
          </cell>
          <cell r="O1274" t="str">
            <v>авансовый платеж-0%, оставшаяся часть в течении 30 рабочих дней с момента подписания акта приема-передачи поставленных товаров</v>
          </cell>
          <cell r="P1274" t="str">
            <v>796</v>
          </cell>
          <cell r="Q1274" t="str">
            <v>штука</v>
          </cell>
          <cell r="R1274">
            <v>1</v>
          </cell>
          <cell r="S1274">
            <v>215000</v>
          </cell>
          <cell r="T1274">
            <v>0</v>
          </cell>
          <cell r="U1274">
            <v>0</v>
          </cell>
          <cell r="W1274">
            <v>2017</v>
          </cell>
          <cell r="X1274" t="str">
            <v>11;</v>
          </cell>
        </row>
        <row r="1275">
          <cell r="A1275" t="str">
            <v>757-3 Т</v>
          </cell>
          <cell r="B1275" t="str">
            <v>ТОО СП "КазГерМунай"</v>
          </cell>
          <cell r="C1275" t="str">
            <v>26.30.30.900.019.00.0796.000000000000</v>
          </cell>
          <cell r="D1275" t="str">
            <v>Модуль процессорный</v>
          </cell>
          <cell r="E1275" t="str">
            <v>промышленного контроллера</v>
          </cell>
          <cell r="F1275" t="str">
            <v>Цифровой модуль ввода/выводаЦифровой модуль ввода/выводаSM 1223 DI8/DO8   6ES7223-1PL32-0XB0</v>
          </cell>
          <cell r="G1275" t="str">
            <v>ОТП</v>
          </cell>
          <cell r="H1275">
            <v>0</v>
          </cell>
          <cell r="I1275">
            <v>430000000</v>
          </cell>
          <cell r="J1275" t="str">
            <v>Кызылординская обл. г. Кызылорда, пгт. Тасбугет, ул. Амангельды 100</v>
          </cell>
          <cell r="K1275" t="str">
            <v>Май, июнь</v>
          </cell>
          <cell r="L1275" t="str">
            <v>Кызылординская обл., м/р "Акшабулак", склад "КГМ"</v>
          </cell>
          <cell r="M1275" t="str">
            <v>DDP</v>
          </cell>
          <cell r="N1275" t="str">
            <v>В течение 90 дней</v>
          </cell>
          <cell r="O1275" t="str">
            <v>авансовый платеж-0%, оставшаяся часть в течении 30 рабочих дней с момента подписания акта приема-передачи поставленных товаров</v>
          </cell>
          <cell r="P1275" t="str">
            <v>796</v>
          </cell>
          <cell r="Q1275" t="str">
            <v>штука</v>
          </cell>
          <cell r="R1275">
            <v>1</v>
          </cell>
          <cell r="S1275">
            <v>215000</v>
          </cell>
          <cell r="T1275">
            <v>215000</v>
          </cell>
          <cell r="U1275">
            <v>240800.00000000003</v>
          </cell>
          <cell r="W1275">
            <v>2017</v>
          </cell>
          <cell r="X1275" t="str">
            <v>11;</v>
          </cell>
        </row>
        <row r="1276">
          <cell r="A1276" t="str">
            <v>758 Т</v>
          </cell>
          <cell r="B1276" t="str">
            <v>ТОО СП "КазГерМунай"</v>
          </cell>
          <cell r="C1276" t="str">
            <v>26.51.45.200.025.00.0796.000000000000</v>
          </cell>
          <cell r="D1276" t="str">
            <v>Модуль коммуникационный</v>
          </cell>
          <cell r="E1276" t="str">
            <v>для контроллера системы автоматизации</v>
          </cell>
          <cell r="F1276" t="str">
            <v>Логический контроллерЛогический контроллерLOGO!230RCE   6ED1052-1FB00-0BA7</v>
          </cell>
          <cell r="G1276" t="str">
            <v>ОТП</v>
          </cell>
          <cell r="H1276">
            <v>0</v>
          </cell>
          <cell r="I1276">
            <v>430000000</v>
          </cell>
          <cell r="J1276" t="str">
            <v>Кызылординская обл. г. Кызылорда, пгт. Тасбугет, ул. Амангельды 100</v>
          </cell>
          <cell r="K1276" t="str">
            <v>Ноябрь, декабрь 2016</v>
          </cell>
          <cell r="L1276" t="str">
            <v>Кызылординская обл., м/р "Акшабулак", склад "КГМ"</v>
          </cell>
          <cell r="M1276" t="str">
            <v>DDP</v>
          </cell>
          <cell r="N1276" t="str">
            <v>В течение 90 дней</v>
          </cell>
          <cell r="O1276" t="str">
            <v>авансовый платеж-0%, оставшаяся часть в течении 30 рабочих дней с момента подписания акта приема-передачи поставленных товаров</v>
          </cell>
          <cell r="P1276" t="str">
            <v>796</v>
          </cell>
          <cell r="Q1276" t="str">
            <v>штука</v>
          </cell>
          <cell r="R1276">
            <v>1</v>
          </cell>
          <cell r="S1276">
            <v>186000</v>
          </cell>
          <cell r="T1276">
            <v>0</v>
          </cell>
          <cell r="U1276">
            <v>0</v>
          </cell>
          <cell r="W1276">
            <v>2017</v>
          </cell>
        </row>
        <row r="1277">
          <cell r="A1277" t="str">
            <v>758-1 Т</v>
          </cell>
          <cell r="B1277" t="str">
            <v>ТОО СП "КазГерМунай"</v>
          </cell>
          <cell r="C1277" t="str">
            <v>26.51.45.200.025.00.0796.000000000000</v>
          </cell>
          <cell r="D1277" t="str">
            <v>Модуль коммуникационный</v>
          </cell>
          <cell r="E1277" t="str">
            <v>для контроллера системы автоматизации</v>
          </cell>
          <cell r="F1277" t="str">
            <v>Логический контроллерЛогический контроллерLOGO!230RCE   6ED1052-1FB00-0BA7</v>
          </cell>
          <cell r="G1277" t="str">
            <v>ОТП</v>
          </cell>
          <cell r="H1277">
            <v>0</v>
          </cell>
          <cell r="I1277">
            <v>430000000</v>
          </cell>
          <cell r="J1277" t="str">
            <v>Кызылординская обл. г. Кызылорда, пгт. Тасбугет, ул. Амангельды 100</v>
          </cell>
          <cell r="K1277" t="str">
            <v>Январь, Февраль</v>
          </cell>
          <cell r="L1277" t="str">
            <v>Кызылординская обл., м/р "Акшабулак", склад "КГМ"</v>
          </cell>
          <cell r="M1277" t="str">
            <v>DDP</v>
          </cell>
          <cell r="N1277" t="str">
            <v>В течение 90 дней</v>
          </cell>
          <cell r="O1277" t="str">
            <v>авансовый платеж-0%, оставшаяся часть в течении 30 рабочих дней с момента подписания акта приема-передачи поставленных товаров</v>
          </cell>
          <cell r="P1277" t="str">
            <v>796</v>
          </cell>
          <cell r="Q1277" t="str">
            <v>штука</v>
          </cell>
          <cell r="R1277">
            <v>1</v>
          </cell>
          <cell r="S1277">
            <v>186000</v>
          </cell>
          <cell r="T1277">
            <v>0</v>
          </cell>
          <cell r="U1277">
            <v>0</v>
          </cell>
          <cell r="W1277">
            <v>2017</v>
          </cell>
          <cell r="X1277" t="str">
            <v>11;</v>
          </cell>
        </row>
        <row r="1278">
          <cell r="A1278" t="str">
            <v>758-2 Т</v>
          </cell>
          <cell r="B1278" t="str">
            <v>ТОО СП "КазГерМунай"</v>
          </cell>
          <cell r="C1278" t="str">
            <v>26.51.45.200.025.00.0796.000000000000</v>
          </cell>
          <cell r="D1278" t="str">
            <v>Модуль коммуникационный</v>
          </cell>
          <cell r="E1278" t="str">
            <v>для контроллера системы автоматизации</v>
          </cell>
          <cell r="F1278" t="str">
            <v>Логический контроллерЛогический контроллерLOGO!230RCE   6ED1052-1FB00-0BA7</v>
          </cell>
          <cell r="G1278" t="str">
            <v>ОТП</v>
          </cell>
          <cell r="H1278">
            <v>0</v>
          </cell>
          <cell r="I1278">
            <v>430000000</v>
          </cell>
          <cell r="J1278" t="str">
            <v>Кызылординская обл. г. Кызылорда, пгт. Тасбугет, ул. Амангельды 100</v>
          </cell>
          <cell r="K1278" t="str">
            <v>Март, апрель</v>
          </cell>
          <cell r="L1278" t="str">
            <v>Кызылординская обл., м/р "Акшабулак", склад "КГМ"</v>
          </cell>
          <cell r="M1278" t="str">
            <v>DDP</v>
          </cell>
          <cell r="N1278" t="str">
            <v>В течение 90 дней</v>
          </cell>
          <cell r="O1278" t="str">
            <v>авансовый платеж-0%, оставшаяся часть в течении 30 рабочих дней с момента подписания акта приема-передачи поставленных товаров</v>
          </cell>
          <cell r="P1278" t="str">
            <v>796</v>
          </cell>
          <cell r="Q1278" t="str">
            <v>штука</v>
          </cell>
          <cell r="R1278">
            <v>1</v>
          </cell>
          <cell r="S1278">
            <v>186000</v>
          </cell>
          <cell r="T1278">
            <v>0</v>
          </cell>
          <cell r="U1278">
            <v>0</v>
          </cell>
          <cell r="W1278">
            <v>2017</v>
          </cell>
          <cell r="X1278" t="str">
            <v>11;</v>
          </cell>
        </row>
        <row r="1279">
          <cell r="A1279" t="str">
            <v>758-3 Т</v>
          </cell>
          <cell r="B1279" t="str">
            <v>ТОО СП "КазГерМунай"</v>
          </cell>
          <cell r="C1279" t="str">
            <v>26.51.45.200.025.00.0796.000000000000</v>
          </cell>
          <cell r="D1279" t="str">
            <v>Модуль коммуникационный</v>
          </cell>
          <cell r="E1279" t="str">
            <v>для контроллера системы автоматизации</v>
          </cell>
          <cell r="F1279" t="str">
            <v>Логический контроллерЛогический контроллерLOGO!230RCE   6ED1052-1FB00-0BA7</v>
          </cell>
          <cell r="G1279" t="str">
            <v>ОТП</v>
          </cell>
          <cell r="H1279">
            <v>0</v>
          </cell>
          <cell r="I1279">
            <v>430000000</v>
          </cell>
          <cell r="J1279" t="str">
            <v>Кызылординская обл. г. Кызылорда, пгт. Тасбугет, ул. Амангельды 100</v>
          </cell>
          <cell r="K1279" t="str">
            <v>Май, июнь</v>
          </cell>
          <cell r="L1279" t="str">
            <v>Кызылординская обл., м/р "Акшабулак", склад "КГМ"</v>
          </cell>
          <cell r="M1279" t="str">
            <v>DDP</v>
          </cell>
          <cell r="N1279" t="str">
            <v>В течение 90 дней</v>
          </cell>
          <cell r="O1279" t="str">
            <v>авансовый платеж-0%, оставшаяся часть в течении 30 рабочих дней с момента подписания акта приема-передачи поставленных товаров</v>
          </cell>
          <cell r="P1279" t="str">
            <v>796</v>
          </cell>
          <cell r="Q1279" t="str">
            <v>штука</v>
          </cell>
          <cell r="R1279">
            <v>1</v>
          </cell>
          <cell r="S1279">
            <v>186000</v>
          </cell>
          <cell r="T1279">
            <v>186000</v>
          </cell>
          <cell r="U1279">
            <v>208320.00000000003</v>
          </cell>
          <cell r="W1279">
            <v>2017</v>
          </cell>
          <cell r="X1279" t="str">
            <v>11;</v>
          </cell>
        </row>
        <row r="1280">
          <cell r="A1280" t="str">
            <v>759 Т</v>
          </cell>
          <cell r="B1280" t="str">
            <v>ТОО СП "КазГерМунай"</v>
          </cell>
          <cell r="C1280" t="str">
            <v>26.20.16.930.000.00.0796.000000000000</v>
          </cell>
          <cell r="D1280" t="str">
            <v>Манипулятор "сенсорная панель"</v>
          </cell>
          <cell r="E1280" t="str">
            <v>тип подключения проводной, интерфейс подключения USB</v>
          </cell>
          <cell r="F1280" t="str">
            <v>Сенсорная панельСенсорная панельTP 1900 Comfort   6AV2124-0U02-0AX0</v>
          </cell>
          <cell r="G1280" t="str">
            <v>ОТП</v>
          </cell>
          <cell r="H1280">
            <v>0</v>
          </cell>
          <cell r="I1280">
            <v>430000000</v>
          </cell>
          <cell r="J1280" t="str">
            <v>Кызылординская обл. г. Кызылорда, пгт. Тасбугет, ул. Амангельды 100</v>
          </cell>
          <cell r="K1280" t="str">
            <v>Ноябрь, декабрь 2016</v>
          </cell>
          <cell r="L1280" t="str">
            <v>Кызылординская обл., м/р "Акшабулак", склад "КГМ"</v>
          </cell>
          <cell r="M1280" t="str">
            <v>DDP</v>
          </cell>
          <cell r="N1280" t="str">
            <v>В течение 90 дней</v>
          </cell>
          <cell r="O1280" t="str">
            <v>авансовый платеж-0%, оставшаяся часть в течении 30 рабочих дней с момента подписания акта приема-передачи поставленных товаров</v>
          </cell>
          <cell r="P1280" t="str">
            <v>796</v>
          </cell>
          <cell r="Q1280" t="str">
            <v>штука</v>
          </cell>
          <cell r="R1280">
            <v>1</v>
          </cell>
          <cell r="S1280">
            <v>1750000</v>
          </cell>
          <cell r="T1280">
            <v>0</v>
          </cell>
          <cell r="U1280">
            <v>0</v>
          </cell>
          <cell r="W1280">
            <v>2017</v>
          </cell>
        </row>
        <row r="1281">
          <cell r="A1281" t="str">
            <v>759-1 Т</v>
          </cell>
          <cell r="B1281" t="str">
            <v>ТОО СП "КазГерМунай"</v>
          </cell>
          <cell r="C1281" t="str">
            <v>26.20.16.930.000.00.0796.000000000000</v>
          </cell>
          <cell r="D1281" t="str">
            <v>Манипулятор "сенсорная панель"</v>
          </cell>
          <cell r="E1281" t="str">
            <v>тип подключения проводной, интерфейс подключения USB</v>
          </cell>
          <cell r="F1281" t="str">
            <v>Сенсорная панельСенсорная панельTP 1900 Comfort   6AV2124-0U02-0AX0</v>
          </cell>
          <cell r="G1281" t="str">
            <v>ОТП</v>
          </cell>
          <cell r="H1281">
            <v>0</v>
          </cell>
          <cell r="I1281">
            <v>430000000</v>
          </cell>
          <cell r="J1281" t="str">
            <v>Кызылординская обл. г. Кызылорда, пгт. Тасбугет, ул. Амангельды 100</v>
          </cell>
          <cell r="K1281" t="str">
            <v>Январь, Февраль</v>
          </cell>
          <cell r="L1281" t="str">
            <v>Кызылординская обл., м/р "Акшабулак", склад "КГМ"</v>
          </cell>
          <cell r="M1281" t="str">
            <v>DDP</v>
          </cell>
          <cell r="N1281" t="str">
            <v>В течение 90 дней</v>
          </cell>
          <cell r="O1281" t="str">
            <v>авансовый платеж-0%, оставшаяся часть в течении 30 рабочих дней с момента подписания акта приема-передачи поставленных товаров</v>
          </cell>
          <cell r="P1281" t="str">
            <v>796</v>
          </cell>
          <cell r="Q1281" t="str">
            <v>штука</v>
          </cell>
          <cell r="R1281">
            <v>1</v>
          </cell>
          <cell r="S1281">
            <v>1750000</v>
          </cell>
          <cell r="T1281">
            <v>0</v>
          </cell>
          <cell r="U1281">
            <v>0</v>
          </cell>
          <cell r="W1281">
            <v>2017</v>
          </cell>
          <cell r="X1281" t="str">
            <v>11;</v>
          </cell>
        </row>
        <row r="1282">
          <cell r="A1282" t="str">
            <v>759-2 Т</v>
          </cell>
          <cell r="B1282" t="str">
            <v>ТОО СП "КазГерМунай"</v>
          </cell>
          <cell r="C1282" t="str">
            <v>26.20.16.930.000.00.0796.000000000000</v>
          </cell>
          <cell r="D1282" t="str">
            <v>Манипулятор "сенсорная панель"</v>
          </cell>
          <cell r="E1282" t="str">
            <v>тип подключения проводной, интерфейс подключения USB</v>
          </cell>
          <cell r="F1282" t="str">
            <v>Сенсорная панельСенсорная панельTP 1900 Comfort   6AV2124-0U02-0AX0</v>
          </cell>
          <cell r="G1282" t="str">
            <v>ОТП</v>
          </cell>
          <cell r="H1282">
            <v>0</v>
          </cell>
          <cell r="I1282">
            <v>430000000</v>
          </cell>
          <cell r="J1282" t="str">
            <v>Кызылординская обл. г. Кызылорда, пгт. Тасбугет, ул. Амангельды 100</v>
          </cell>
          <cell r="K1282" t="str">
            <v>Март, апрель</v>
          </cell>
          <cell r="L1282" t="str">
            <v>Кызылординская обл., м/р "Акшабулак", склад "КГМ"</v>
          </cell>
          <cell r="M1282" t="str">
            <v>DDP</v>
          </cell>
          <cell r="N1282" t="str">
            <v>В течение 90 дней</v>
          </cell>
          <cell r="O1282" t="str">
            <v>авансовый платеж-0%, оставшаяся часть в течении 30 рабочих дней с момента подписания акта приема-передачи поставленных товаров</v>
          </cell>
          <cell r="P1282" t="str">
            <v>796</v>
          </cell>
          <cell r="Q1282" t="str">
            <v>штука</v>
          </cell>
          <cell r="R1282">
            <v>1</v>
          </cell>
          <cell r="S1282">
            <v>1750000</v>
          </cell>
          <cell r="T1282">
            <v>0</v>
          </cell>
          <cell r="U1282">
            <v>0</v>
          </cell>
          <cell r="W1282">
            <v>2017</v>
          </cell>
          <cell r="X1282" t="str">
            <v>11;</v>
          </cell>
        </row>
        <row r="1283">
          <cell r="A1283" t="str">
            <v>759-3 Т</v>
          </cell>
          <cell r="B1283" t="str">
            <v>ТОО СП "КазГерМунай"</v>
          </cell>
          <cell r="C1283" t="str">
            <v>26.20.16.930.000.00.0796.000000000000</v>
          </cell>
          <cell r="D1283" t="str">
            <v>Манипулятор "сенсорная панель"</v>
          </cell>
          <cell r="E1283" t="str">
            <v>тип подключения проводной, интерфейс подключения USB</v>
          </cell>
          <cell r="F1283" t="str">
            <v>Сенсорная панельСенсорная панельTP 1900 Comfort   6AV2124-0U02-0AX0</v>
          </cell>
          <cell r="G1283" t="str">
            <v>ОТП</v>
          </cell>
          <cell r="H1283">
            <v>0</v>
          </cell>
          <cell r="I1283">
            <v>430000000</v>
          </cell>
          <cell r="J1283" t="str">
            <v>Кызылординская обл. г. Кызылорда, пгт. Тасбугет, ул. Амангельды 100</v>
          </cell>
          <cell r="K1283" t="str">
            <v>Май, июнь</v>
          </cell>
          <cell r="L1283" t="str">
            <v>Кызылординская обл., м/р "Акшабулак", склад "КГМ"</v>
          </cell>
          <cell r="M1283" t="str">
            <v>DDP</v>
          </cell>
          <cell r="N1283" t="str">
            <v>В течение 90 дней</v>
          </cell>
          <cell r="O1283" t="str">
            <v>авансовый платеж-0%, оставшаяся часть в течении 30 рабочих дней с момента подписания акта приема-передачи поставленных товаров</v>
          </cell>
          <cell r="P1283" t="str">
            <v>796</v>
          </cell>
          <cell r="Q1283" t="str">
            <v>штука</v>
          </cell>
          <cell r="R1283">
            <v>1</v>
          </cell>
          <cell r="S1283">
            <v>1750000</v>
          </cell>
          <cell r="T1283">
            <v>1750000</v>
          </cell>
          <cell r="U1283">
            <v>1960000.0000000002</v>
          </cell>
          <cell r="W1283">
            <v>2017</v>
          </cell>
          <cell r="X1283" t="str">
            <v>11;</v>
          </cell>
        </row>
        <row r="1284">
          <cell r="A1284" t="str">
            <v>760 Т</v>
          </cell>
          <cell r="B1284" t="str">
            <v>ТОО СП "КазГерМунай"</v>
          </cell>
          <cell r="C1284" t="str">
            <v>26.20.16.930.000.00.0796.000000000000</v>
          </cell>
          <cell r="D1284" t="str">
            <v>Манипулятор "сенсорная панель"</v>
          </cell>
          <cell r="E1284" t="str">
            <v>тип подключения проводной, интерфейс подключения USB</v>
          </cell>
          <cell r="F1284" t="str">
            <v>Сенсорная панельСенсорная панельTP WEINTEK    MT8070iH</v>
          </cell>
          <cell r="G1284" t="str">
            <v>ОТП</v>
          </cell>
          <cell r="H1284">
            <v>0</v>
          </cell>
          <cell r="I1284">
            <v>430000000</v>
          </cell>
          <cell r="J1284" t="str">
            <v>Кызылординская обл. г. Кызылорда, пгт. Тасбугет, ул. Амангельды 100</v>
          </cell>
          <cell r="K1284" t="str">
            <v>Ноябрь, декабрь 2016</v>
          </cell>
          <cell r="L1284" t="str">
            <v>Кызылординская обл., м/р "Акшабулак", склад "КГМ"</v>
          </cell>
          <cell r="M1284" t="str">
            <v>DDP</v>
          </cell>
          <cell r="N1284" t="str">
            <v>В течение 90 дней</v>
          </cell>
          <cell r="O1284" t="str">
            <v>авансовый платеж-0%, оставшаяся часть в течении 30 рабочих дней с момента подписания акта приема-передачи поставленных товаров</v>
          </cell>
          <cell r="P1284" t="str">
            <v>796</v>
          </cell>
          <cell r="Q1284" t="str">
            <v>штука</v>
          </cell>
          <cell r="R1284">
            <v>1</v>
          </cell>
          <cell r="S1284">
            <v>1500000</v>
          </cell>
          <cell r="T1284">
            <v>0</v>
          </cell>
          <cell r="U1284">
            <v>0</v>
          </cell>
          <cell r="W1284">
            <v>2017</v>
          </cell>
        </row>
        <row r="1285">
          <cell r="A1285" t="str">
            <v>760-1 Т</v>
          </cell>
          <cell r="B1285" t="str">
            <v>ТОО СП "КазГерМунай"</v>
          </cell>
          <cell r="C1285" t="str">
            <v>26.20.16.930.000.00.0796.000000000000</v>
          </cell>
          <cell r="D1285" t="str">
            <v>Манипулятор "сенсорная панель"</v>
          </cell>
          <cell r="E1285" t="str">
            <v>тип подключения проводной, интерфейс подключения USB</v>
          </cell>
          <cell r="F1285" t="str">
            <v>Сенсорная панельСенсорная панельTP WEINTEK    MT8070iH</v>
          </cell>
          <cell r="G1285" t="str">
            <v>ОТП</v>
          </cell>
          <cell r="H1285">
            <v>0</v>
          </cell>
          <cell r="I1285">
            <v>430000000</v>
          </cell>
          <cell r="J1285" t="str">
            <v>Кызылординская обл. г. Кызылорда, пгт. Тасбугет, ул. Амангельды 100</v>
          </cell>
          <cell r="K1285" t="str">
            <v>Январь, Февраль</v>
          </cell>
          <cell r="L1285" t="str">
            <v>Кызылординская обл., м/р "Акшабулак", склад "КГМ"</v>
          </cell>
          <cell r="M1285" t="str">
            <v>DDP</v>
          </cell>
          <cell r="N1285" t="str">
            <v>В течение 90 дней</v>
          </cell>
          <cell r="O1285" t="str">
            <v>авансовый платеж-0%, оставшаяся часть в течении 30 рабочих дней с момента подписания акта приема-передачи поставленных товаров</v>
          </cell>
          <cell r="P1285" t="str">
            <v>796</v>
          </cell>
          <cell r="Q1285" t="str">
            <v>штука</v>
          </cell>
          <cell r="R1285">
            <v>1</v>
          </cell>
          <cell r="S1285">
            <v>1500000</v>
          </cell>
          <cell r="T1285">
            <v>0</v>
          </cell>
          <cell r="U1285">
            <v>0</v>
          </cell>
          <cell r="W1285">
            <v>2017</v>
          </cell>
          <cell r="X1285" t="str">
            <v>11;</v>
          </cell>
        </row>
        <row r="1286">
          <cell r="A1286" t="str">
            <v>760-2 Т</v>
          </cell>
          <cell r="B1286" t="str">
            <v>ТОО СП "КазГерМунай"</v>
          </cell>
          <cell r="C1286" t="str">
            <v>26.20.16.930.000.00.0796.000000000000</v>
          </cell>
          <cell r="D1286" t="str">
            <v>Манипулятор "сенсорная панель"</v>
          </cell>
          <cell r="E1286" t="str">
            <v>тип подключения проводной, интерфейс подключения USB</v>
          </cell>
          <cell r="F1286" t="str">
            <v>Сенсорная панельСенсорная панельTP WEINTEK    MT8070iH</v>
          </cell>
          <cell r="G1286" t="str">
            <v>ОТП</v>
          </cell>
          <cell r="H1286">
            <v>0</v>
          </cell>
          <cell r="I1286">
            <v>430000000</v>
          </cell>
          <cell r="J1286" t="str">
            <v>Кызылординская обл. г. Кызылорда, пгт. Тасбугет, ул. Амангельды 100</v>
          </cell>
          <cell r="K1286" t="str">
            <v>Март, апрель</v>
          </cell>
          <cell r="L1286" t="str">
            <v>Кызылординская обл., м/р "Акшабулак", склад "КГМ"</v>
          </cell>
          <cell r="M1286" t="str">
            <v>DDP</v>
          </cell>
          <cell r="N1286" t="str">
            <v>В течение 90 дней</v>
          </cell>
          <cell r="O1286" t="str">
            <v>авансовый платеж-0%, оставшаяся часть в течении 30 рабочих дней с момента подписания акта приема-передачи поставленных товаров</v>
          </cell>
          <cell r="P1286" t="str">
            <v>796</v>
          </cell>
          <cell r="Q1286" t="str">
            <v>штука</v>
          </cell>
          <cell r="R1286">
            <v>1</v>
          </cell>
          <cell r="S1286">
            <v>1500000</v>
          </cell>
          <cell r="T1286">
            <v>0</v>
          </cell>
          <cell r="U1286">
            <v>0</v>
          </cell>
          <cell r="W1286">
            <v>2017</v>
          </cell>
          <cell r="X1286" t="str">
            <v>11;</v>
          </cell>
        </row>
        <row r="1287">
          <cell r="A1287" t="str">
            <v>760-3 Т</v>
          </cell>
          <cell r="B1287" t="str">
            <v>ТОО СП "КазГерМунай"</v>
          </cell>
          <cell r="C1287" t="str">
            <v>26.20.16.930.000.00.0796.000000000000</v>
          </cell>
          <cell r="D1287" t="str">
            <v>Манипулятор "сенсорная панель"</v>
          </cell>
          <cell r="E1287" t="str">
            <v>тип подключения проводной, интерфейс подключения USB</v>
          </cell>
          <cell r="F1287" t="str">
            <v>Сенсорная панельСенсорная панельTP WEINTEK    MT8070iH</v>
          </cell>
          <cell r="G1287" t="str">
            <v>ОТП</v>
          </cell>
          <cell r="H1287">
            <v>0</v>
          </cell>
          <cell r="I1287">
            <v>430000000</v>
          </cell>
          <cell r="J1287" t="str">
            <v>Кызылординская обл. г. Кызылорда, пгт. Тасбугет, ул. Амангельды 100</v>
          </cell>
          <cell r="K1287" t="str">
            <v>Май, июнь</v>
          </cell>
          <cell r="L1287" t="str">
            <v>Кызылординская обл., м/р "Акшабулак", склад "КГМ"</v>
          </cell>
          <cell r="M1287" t="str">
            <v>DDP</v>
          </cell>
          <cell r="N1287" t="str">
            <v>В течение 90 дней</v>
          </cell>
          <cell r="O1287" t="str">
            <v>авансовый платеж-0%, оставшаяся часть в течении 30 рабочих дней с момента подписания акта приема-передачи поставленных товаров</v>
          </cell>
          <cell r="P1287" t="str">
            <v>796</v>
          </cell>
          <cell r="Q1287" t="str">
            <v>штука</v>
          </cell>
          <cell r="R1287">
            <v>1</v>
          </cell>
          <cell r="S1287">
            <v>1500000</v>
          </cell>
          <cell r="T1287">
            <v>1500000</v>
          </cell>
          <cell r="U1287">
            <v>1680000.0000000002</v>
          </cell>
          <cell r="W1287">
            <v>2017</v>
          </cell>
          <cell r="X1287" t="str">
            <v>11;</v>
          </cell>
        </row>
        <row r="1288">
          <cell r="A1288" t="str">
            <v>761 Т</v>
          </cell>
          <cell r="B1288" t="str">
            <v>ТОО СП "КазГерМунай"</v>
          </cell>
          <cell r="C1288" t="str">
            <v>26.20.16.930.000.00.0796.000000000000</v>
          </cell>
          <cell r="D1288" t="str">
            <v>Манипулятор "сенсорная панель"</v>
          </cell>
          <cell r="E1288" t="str">
            <v>тип подключения проводной, интерфейс подключения USB</v>
          </cell>
          <cell r="F1288" t="str">
            <v>Сенсорная панельСенсорная панельTP AutomationDirect   EA7-S6M+13926B018</v>
          </cell>
          <cell r="G1288" t="str">
            <v>ОТП</v>
          </cell>
          <cell r="H1288">
            <v>0</v>
          </cell>
          <cell r="I1288">
            <v>430000000</v>
          </cell>
          <cell r="J1288" t="str">
            <v>Кызылординская обл. г. Кызылорда, пгт. Тасбугет, ул. Амангельды 100</v>
          </cell>
          <cell r="K1288" t="str">
            <v>Ноябрь, декабрь 2016</v>
          </cell>
          <cell r="L1288" t="str">
            <v>Кызылординская обл., м/р "Акшабулак", склад "КГМ"</v>
          </cell>
          <cell r="M1288" t="str">
            <v>DDP</v>
          </cell>
          <cell r="N1288" t="str">
            <v>В течение 90 дней</v>
          </cell>
          <cell r="O1288" t="str">
            <v>авансовый платеж-0%, оставшаяся часть в течении 30 рабочих дней с момента подписания акта приема-передачи поставленных товаров</v>
          </cell>
          <cell r="P1288" t="str">
            <v>796</v>
          </cell>
          <cell r="Q1288" t="str">
            <v>штука</v>
          </cell>
          <cell r="R1288">
            <v>1</v>
          </cell>
          <cell r="S1288">
            <v>780000</v>
          </cell>
          <cell r="T1288">
            <v>0</v>
          </cell>
          <cell r="U1288">
            <v>0</v>
          </cell>
          <cell r="W1288">
            <v>2017</v>
          </cell>
        </row>
        <row r="1289">
          <cell r="A1289" t="str">
            <v>761-1 Т</v>
          </cell>
          <cell r="B1289" t="str">
            <v>ТОО СП "КазГерМунай"</v>
          </cell>
          <cell r="C1289" t="str">
            <v>26.20.16.930.000.00.0796.000000000000</v>
          </cell>
          <cell r="D1289" t="str">
            <v>Манипулятор "сенсорная панель"</v>
          </cell>
          <cell r="E1289" t="str">
            <v>тип подключения проводной, интерфейс подключения USB</v>
          </cell>
          <cell r="F1289" t="str">
            <v>Сенсорная панельСенсорная панельTP AutomationDirect   EA7-S6M+13926B018</v>
          </cell>
          <cell r="G1289" t="str">
            <v>ОТП</v>
          </cell>
          <cell r="H1289">
            <v>0</v>
          </cell>
          <cell r="I1289">
            <v>430000000</v>
          </cell>
          <cell r="J1289" t="str">
            <v>Кызылординская обл. г. Кызылорда, пгт. Тасбугет, ул. Амангельды 100</v>
          </cell>
          <cell r="K1289" t="str">
            <v>Январь, Февраль</v>
          </cell>
          <cell r="L1289" t="str">
            <v>Кызылординская обл., м/р "Акшабулак", склад "КГМ"</v>
          </cell>
          <cell r="M1289" t="str">
            <v>DDP</v>
          </cell>
          <cell r="N1289" t="str">
            <v>В течение 90 дней</v>
          </cell>
          <cell r="O1289" t="str">
            <v>авансовый платеж-0%, оставшаяся часть в течении 30 рабочих дней с момента подписания акта приема-передачи поставленных товаров</v>
          </cell>
          <cell r="P1289" t="str">
            <v>796</v>
          </cell>
          <cell r="Q1289" t="str">
            <v>штука</v>
          </cell>
          <cell r="R1289">
            <v>1</v>
          </cell>
          <cell r="S1289">
            <v>780000</v>
          </cell>
          <cell r="T1289">
            <v>0</v>
          </cell>
          <cell r="U1289">
            <v>0</v>
          </cell>
          <cell r="W1289">
            <v>2017</v>
          </cell>
          <cell r="X1289" t="str">
            <v>11;</v>
          </cell>
        </row>
        <row r="1290">
          <cell r="A1290" t="str">
            <v>761-2 Т</v>
          </cell>
          <cell r="B1290" t="str">
            <v>ТОО СП "КазГерМунай"</v>
          </cell>
          <cell r="C1290" t="str">
            <v>26.20.16.930.000.00.0796.000000000000</v>
          </cell>
          <cell r="D1290" t="str">
            <v>Манипулятор "сенсорная панель"</v>
          </cell>
          <cell r="E1290" t="str">
            <v>тип подключения проводной, интерфейс подключения USB</v>
          </cell>
          <cell r="F1290" t="str">
            <v>Сенсорная панельСенсорная панельTP AutomationDirect   EA7-S6M+13926B018</v>
          </cell>
          <cell r="G1290" t="str">
            <v>ОТП</v>
          </cell>
          <cell r="H1290">
            <v>0</v>
          </cell>
          <cell r="I1290">
            <v>430000000</v>
          </cell>
          <cell r="J1290" t="str">
            <v>Кызылординская обл. г. Кызылорда, пгт. Тасбугет, ул. Амангельды 100</v>
          </cell>
          <cell r="K1290" t="str">
            <v>Март, апрель</v>
          </cell>
          <cell r="L1290" t="str">
            <v>Кызылординская обл., м/р "Акшабулак", склад "КГМ"</v>
          </cell>
          <cell r="M1290" t="str">
            <v>DDP</v>
          </cell>
          <cell r="N1290" t="str">
            <v>В течение 90 дней</v>
          </cell>
          <cell r="O1290" t="str">
            <v>авансовый платеж-0%, оставшаяся часть в течении 30 рабочих дней с момента подписания акта приема-передачи поставленных товаров</v>
          </cell>
          <cell r="P1290" t="str">
            <v>796</v>
          </cell>
          <cell r="Q1290" t="str">
            <v>штука</v>
          </cell>
          <cell r="R1290">
            <v>1</v>
          </cell>
          <cell r="S1290">
            <v>780000</v>
          </cell>
          <cell r="T1290">
            <v>0</v>
          </cell>
          <cell r="U1290">
            <v>0</v>
          </cell>
          <cell r="W1290">
            <v>2017</v>
          </cell>
          <cell r="X1290" t="str">
            <v>11;</v>
          </cell>
        </row>
        <row r="1291">
          <cell r="A1291" t="str">
            <v>761-3 Т</v>
          </cell>
          <cell r="B1291" t="str">
            <v>ТОО СП "КазГерМунай"</v>
          </cell>
          <cell r="C1291" t="str">
            <v>26.20.16.930.000.00.0796.000000000000</v>
          </cell>
          <cell r="D1291" t="str">
            <v>Манипулятор "сенсорная панель"</v>
          </cell>
          <cell r="E1291" t="str">
            <v>тип подключения проводной, интерфейс подключения USB</v>
          </cell>
          <cell r="F1291" t="str">
            <v>Сенсорная панельСенсорная панельTP AutomationDirect   EA7-S6M+13926B018</v>
          </cell>
          <cell r="G1291" t="str">
            <v>ОТП</v>
          </cell>
          <cell r="H1291">
            <v>0</v>
          </cell>
          <cell r="I1291">
            <v>430000000</v>
          </cell>
          <cell r="J1291" t="str">
            <v>Кызылординская обл. г. Кызылорда, пгт. Тасбугет, ул. Амангельды 100</v>
          </cell>
          <cell r="K1291" t="str">
            <v>Май, июнь</v>
          </cell>
          <cell r="L1291" t="str">
            <v>Кызылординская обл., м/р "Акшабулак", склад "КГМ"</v>
          </cell>
          <cell r="M1291" t="str">
            <v>DDP</v>
          </cell>
          <cell r="N1291" t="str">
            <v>В течение 90 дней</v>
          </cell>
          <cell r="O1291" t="str">
            <v>авансовый платеж-0%, оставшаяся часть в течении 30 рабочих дней с момента подписания акта приема-передачи поставленных товаров</v>
          </cell>
          <cell r="P1291" t="str">
            <v>796</v>
          </cell>
          <cell r="Q1291" t="str">
            <v>штука</v>
          </cell>
          <cell r="R1291">
            <v>1</v>
          </cell>
          <cell r="S1291">
            <v>780000</v>
          </cell>
          <cell r="T1291">
            <v>780000</v>
          </cell>
          <cell r="U1291">
            <v>873600.00000000012</v>
          </cell>
          <cell r="W1291">
            <v>2017</v>
          </cell>
          <cell r="X1291" t="str">
            <v>11;</v>
          </cell>
        </row>
        <row r="1292">
          <cell r="A1292" t="str">
            <v>762 Т</v>
          </cell>
          <cell r="B1292" t="str">
            <v>ТОО СП "КазГерМунай"</v>
          </cell>
          <cell r="C1292" t="str">
            <v>26.30.21.200.002.00.0796.000000000002</v>
          </cell>
          <cell r="D1292" t="str">
            <v>Коммутатор сетевой</v>
          </cell>
          <cell r="E1292" t="str">
            <v>способ коммутации с промежуточным хранением (Store and Forward), асиметричный, управляемый (сложный)</v>
          </cell>
          <cell r="F1292" t="str">
            <v>KVM КоммутаторKVM КоммутаторKVM Локальный модуль    CRV-SL2/AUD</v>
          </cell>
          <cell r="G1292" t="str">
            <v>ЦП</v>
          </cell>
          <cell r="H1292">
            <v>0</v>
          </cell>
          <cell r="I1292">
            <v>430000000</v>
          </cell>
          <cell r="J1292" t="str">
            <v>Кызылординская обл. г. Кызылорда, пгт. Тасбугет, ул. Амангельды 100</v>
          </cell>
          <cell r="K1292" t="str">
            <v>Ноябрь, декабрь 2016</v>
          </cell>
          <cell r="L1292" t="str">
            <v>Кызылординская обл., м/р "Акшабулак", склад "КГМ"</v>
          </cell>
          <cell r="M1292" t="str">
            <v>DDP</v>
          </cell>
          <cell r="N1292" t="str">
            <v>В течение 90 дней</v>
          </cell>
          <cell r="O1292" t="str">
            <v>авансовый платеж-0%, оставшаяся часть в течении 30 рабочих дней с момента подписания акта приема-передачи поставленных товаров</v>
          </cell>
          <cell r="P1292" t="str">
            <v>796</v>
          </cell>
          <cell r="Q1292" t="str">
            <v>штука</v>
          </cell>
          <cell r="R1292">
            <v>2</v>
          </cell>
          <cell r="S1292">
            <v>270000</v>
          </cell>
          <cell r="T1292">
            <v>0</v>
          </cell>
          <cell r="U1292">
            <v>0</v>
          </cell>
          <cell r="W1292">
            <v>2017</v>
          </cell>
        </row>
        <row r="1293">
          <cell r="A1293" t="str">
            <v>762-1 Т</v>
          </cell>
          <cell r="B1293" t="str">
            <v>ТОО СП "КазГерМунай"</v>
          </cell>
          <cell r="C1293" t="str">
            <v>26.30.21.200.002.00.0796.000000000002</v>
          </cell>
          <cell r="D1293" t="str">
            <v>Коммутатор сетевой</v>
          </cell>
          <cell r="E1293" t="str">
            <v>способ коммутации с промежуточным хранением (Store and Forward), асиметричный, управляемый (сложный)</v>
          </cell>
          <cell r="F1293" t="str">
            <v>KVM КоммутаторKVM КоммутаторKVM Локальный модуль    CRV-SL2/AUD</v>
          </cell>
          <cell r="G1293" t="str">
            <v>ЦП</v>
          </cell>
          <cell r="H1293">
            <v>0</v>
          </cell>
          <cell r="I1293">
            <v>430000000</v>
          </cell>
          <cell r="J1293" t="str">
            <v>Кызылординская обл. г. Кызылорда, пгт. Тасбугет, ул. Амангельды 100</v>
          </cell>
          <cell r="K1293" t="str">
            <v>Январь, Февраль</v>
          </cell>
          <cell r="L1293" t="str">
            <v>Кызылординская обл., м/р "Акшабулак", склад "КГМ"</v>
          </cell>
          <cell r="M1293" t="str">
            <v>DDP</v>
          </cell>
          <cell r="N1293" t="str">
            <v>В течение 90 дней</v>
          </cell>
          <cell r="O1293" t="str">
            <v>авансовый платеж-0%, оставшаяся часть в течении 30 рабочих дней с момента подписания акта приема-передачи поставленных товаров</v>
          </cell>
          <cell r="P1293" t="str">
            <v>796</v>
          </cell>
          <cell r="Q1293" t="str">
            <v>штука</v>
          </cell>
          <cell r="R1293">
            <v>2</v>
          </cell>
          <cell r="S1293">
            <v>270000</v>
          </cell>
          <cell r="T1293">
            <v>540000</v>
          </cell>
          <cell r="U1293">
            <v>604800</v>
          </cell>
          <cell r="W1293">
            <v>2017</v>
          </cell>
          <cell r="X1293" t="str">
            <v>11;</v>
          </cell>
        </row>
        <row r="1294">
          <cell r="A1294" t="str">
            <v>763 Т</v>
          </cell>
          <cell r="B1294" t="str">
            <v>ТОО СП "КазГерМунай"</v>
          </cell>
          <cell r="C1294" t="str">
            <v>27.31.12.900.000.00.0796.000000000023</v>
          </cell>
          <cell r="D1294" t="str">
            <v xml:space="preserve"> Шнур оптический (патчкорд)</v>
          </cell>
          <cell r="E1294" t="str">
            <v>соединительный, оконцован с двух сторон коннекторами типа SC-SC, одномодовое или многомодовое волокно, 2-3 миллиметра</v>
          </cell>
          <cell r="F1294" t="str">
            <v>КабельКабель для подключения CAB-C1Y0000CA</v>
          </cell>
          <cell r="G1294" t="str">
            <v>ЦП</v>
          </cell>
          <cell r="H1294">
            <v>0</v>
          </cell>
          <cell r="I1294">
            <v>430000000</v>
          </cell>
          <cell r="J1294" t="str">
            <v>Кызылординская обл. г. Кызылорда, пгт. Тасбугет, ул. Амангельды 100</v>
          </cell>
          <cell r="K1294" t="str">
            <v>Ноябрь, декабрь 2016</v>
          </cell>
          <cell r="L1294" t="str">
            <v>Кызылординская обл., м/р "Акшабулак", склад "КГМ"</v>
          </cell>
          <cell r="M1294" t="str">
            <v>DDP</v>
          </cell>
          <cell r="N1294" t="str">
            <v>В течение 90 дней</v>
          </cell>
          <cell r="O1294" t="str">
            <v>авансовый платеж-0%, оставшаяся часть в течении 30 рабочих дней с момента подписания акта приема-передачи поставленных товаров</v>
          </cell>
          <cell r="P1294" t="str">
            <v>796</v>
          </cell>
          <cell r="Q1294" t="str">
            <v>штука</v>
          </cell>
          <cell r="R1294">
            <v>4</v>
          </cell>
          <cell r="S1294">
            <v>10000</v>
          </cell>
          <cell r="T1294">
            <v>0</v>
          </cell>
          <cell r="U1294">
            <v>0</v>
          </cell>
          <cell r="W1294">
            <v>2017</v>
          </cell>
        </row>
        <row r="1295">
          <cell r="A1295" t="str">
            <v>763-1 Т</v>
          </cell>
          <cell r="B1295" t="str">
            <v>ТОО СП "КазГерМунай"</v>
          </cell>
          <cell r="C1295" t="str">
            <v>27.31.12.900.000.00.0796.000000000023</v>
          </cell>
          <cell r="D1295" t="str">
            <v xml:space="preserve"> Шнур оптический (патчкорд)</v>
          </cell>
          <cell r="E1295" t="str">
            <v>соединительный, оконцован с двух сторон коннекторами типа SC-SC, одномодовое или многомодовое волокно, 2-3 миллиметра</v>
          </cell>
          <cell r="F1295" t="str">
            <v>КабельКабель для подключения CAB-C1Y0000CA</v>
          </cell>
          <cell r="G1295" t="str">
            <v>ЦП</v>
          </cell>
          <cell r="H1295">
            <v>0</v>
          </cell>
          <cell r="I1295">
            <v>430000000</v>
          </cell>
          <cell r="J1295" t="str">
            <v>Кызылординская обл. г. Кызылорда, пгт. Тасбугет, ул. Амангельды 100</v>
          </cell>
          <cell r="K1295" t="str">
            <v>Январь, Февраль</v>
          </cell>
          <cell r="L1295" t="str">
            <v>Кызылординская обл., м/р "Акшабулак", склад "КГМ"</v>
          </cell>
          <cell r="M1295" t="str">
            <v>DDP</v>
          </cell>
          <cell r="N1295" t="str">
            <v>В течение 90 дней</v>
          </cell>
          <cell r="O1295" t="str">
            <v>авансовый платеж-0%, оставшаяся часть в течении 30 рабочих дней с момента подписания акта приема-передачи поставленных товаров</v>
          </cell>
          <cell r="P1295" t="str">
            <v>796</v>
          </cell>
          <cell r="Q1295" t="str">
            <v>штука</v>
          </cell>
          <cell r="R1295">
            <v>4</v>
          </cell>
          <cell r="S1295">
            <v>10000</v>
          </cell>
          <cell r="T1295">
            <v>40000</v>
          </cell>
          <cell r="U1295">
            <v>44800.000000000007</v>
          </cell>
          <cell r="W1295">
            <v>2017</v>
          </cell>
          <cell r="X1295" t="str">
            <v>11;</v>
          </cell>
        </row>
        <row r="1296">
          <cell r="A1296" t="str">
            <v>764 Т</v>
          </cell>
          <cell r="B1296" t="str">
            <v>ТОО СП "КазГерМунай"</v>
          </cell>
          <cell r="C1296" t="str">
            <v>27.31.12.900.000.00.0796.000000000023</v>
          </cell>
          <cell r="D1296" t="str">
            <v xml:space="preserve"> Шнур оптический (патчкорд)</v>
          </cell>
          <cell r="E1296" t="str">
            <v>соединительный, оконцован с двух сторон коннекторами типа SC-SC, одномодовое или многомодовое волокно, 2-3 миллиметра</v>
          </cell>
          <cell r="F1296" t="str">
            <v>КабельКабель для подключения  CAB-CX0606C5</v>
          </cell>
          <cell r="G1296" t="str">
            <v>ЦП</v>
          </cell>
          <cell r="H1296">
            <v>0</v>
          </cell>
          <cell r="I1296">
            <v>430000000</v>
          </cell>
          <cell r="J1296" t="str">
            <v>Кызылординская обл. г. Кызылорда, пгт. Тасбугет, ул. Амангельды 100</v>
          </cell>
          <cell r="K1296" t="str">
            <v>Ноябрь, декабрь 2016</v>
          </cell>
          <cell r="L1296" t="str">
            <v>Кызылординская обл., м/р "Акшабулак", склад "КГМ"</v>
          </cell>
          <cell r="M1296" t="str">
            <v>DDP</v>
          </cell>
          <cell r="N1296" t="str">
            <v>В течение 90 дней</v>
          </cell>
          <cell r="O1296" t="str">
            <v>авансовый платеж-0%, оставшаяся часть в течении 30 рабочих дней с момента подписания акта приема-передачи поставленных товаров</v>
          </cell>
          <cell r="P1296" t="str">
            <v>796</v>
          </cell>
          <cell r="Q1296" t="str">
            <v>штука</v>
          </cell>
          <cell r="R1296">
            <v>4</v>
          </cell>
          <cell r="S1296">
            <v>10000</v>
          </cell>
          <cell r="T1296">
            <v>0</v>
          </cell>
          <cell r="U1296">
            <v>0</v>
          </cell>
          <cell r="W1296">
            <v>2017</v>
          </cell>
        </row>
        <row r="1297">
          <cell r="A1297" t="str">
            <v>764-1 Т</v>
          </cell>
          <cell r="B1297" t="str">
            <v>ТОО СП "КазГерМунай"</v>
          </cell>
          <cell r="C1297" t="str">
            <v>27.31.12.900.000.00.0796.000000000023</v>
          </cell>
          <cell r="D1297" t="str">
            <v xml:space="preserve"> Шнур оптический (патчкорд)</v>
          </cell>
          <cell r="E1297" t="str">
            <v>соединительный, оконцован с двух сторон коннекторами типа SC-SC, одномодовое или многомодовое волокно, 2-3 миллиметра</v>
          </cell>
          <cell r="F1297" t="str">
            <v>КабельКабель для подключения  CAB-CX0606C5</v>
          </cell>
          <cell r="G1297" t="str">
            <v>ЦП</v>
          </cell>
          <cell r="H1297">
            <v>0</v>
          </cell>
          <cell r="I1297">
            <v>430000000</v>
          </cell>
          <cell r="J1297" t="str">
            <v>Кызылординская обл. г. Кызылорда, пгт. Тасбугет, ул. Амангельды 100</v>
          </cell>
          <cell r="K1297" t="str">
            <v>Январь, Февраль</v>
          </cell>
          <cell r="L1297" t="str">
            <v>Кызылординская обл., м/р "Акшабулак", склад "КГМ"</v>
          </cell>
          <cell r="M1297" t="str">
            <v>DDP</v>
          </cell>
          <cell r="N1297" t="str">
            <v>В течение 90 дней</v>
          </cell>
          <cell r="O1297" t="str">
            <v>авансовый платеж-0%, оставшаяся часть в течении 30 рабочих дней с момента подписания акта приема-передачи поставленных товаров</v>
          </cell>
          <cell r="P1297" t="str">
            <v>796</v>
          </cell>
          <cell r="Q1297" t="str">
            <v>штука</v>
          </cell>
          <cell r="R1297">
            <v>4</v>
          </cell>
          <cell r="S1297">
            <v>10000</v>
          </cell>
          <cell r="T1297">
            <v>40000</v>
          </cell>
          <cell r="U1297">
            <v>44800.000000000007</v>
          </cell>
          <cell r="W1297">
            <v>2017</v>
          </cell>
          <cell r="X1297" t="str">
            <v>11;</v>
          </cell>
        </row>
        <row r="1298">
          <cell r="A1298" t="str">
            <v>765 Т</v>
          </cell>
          <cell r="B1298" t="str">
            <v>ТОО СП "КазГерМунай"</v>
          </cell>
          <cell r="C1298" t="str">
            <v>26.20.40.000.108.00.0796.000000000000</v>
          </cell>
          <cell r="D1298" t="str">
            <v>Источник бесперебойного питания</v>
          </cell>
          <cell r="E1298" t="str">
            <v>резервный</v>
          </cell>
          <cell r="F1298" t="str">
            <v>Источник бесперебойного питанияИсточник бесперебойного питания ИБП APC Smart-UPS On-Line RT 3000VA 230V SURTD3000XLI
8 розеток для оборудования</v>
          </cell>
          <cell r="G1298" t="str">
            <v>ОТП</v>
          </cell>
          <cell r="H1298">
            <v>0</v>
          </cell>
          <cell r="I1298">
            <v>430000000</v>
          </cell>
          <cell r="J1298" t="str">
            <v>Кызылординская обл. г. Кызылорда, пгт. Тасбугет, ул. Амангельды 100</v>
          </cell>
          <cell r="K1298" t="str">
            <v>Ноябрь, декабрь 2016</v>
          </cell>
          <cell r="L1298" t="str">
            <v>Кызылординская обл., м/р "Акшабулак", склад "КГМ"</v>
          </cell>
          <cell r="M1298" t="str">
            <v>DDP</v>
          </cell>
          <cell r="N1298" t="str">
            <v>В течение 90 дней</v>
          </cell>
          <cell r="O1298" t="str">
            <v>авансовый платеж-0%, оставшаяся часть в течении 30 рабочих дней с момента подписания акта приема-передачи поставленных товаров</v>
          </cell>
          <cell r="P1298" t="str">
            <v>796</v>
          </cell>
          <cell r="Q1298" t="str">
            <v>штука</v>
          </cell>
          <cell r="R1298">
            <v>1</v>
          </cell>
          <cell r="S1298">
            <v>620000</v>
          </cell>
          <cell r="T1298">
            <v>0</v>
          </cell>
          <cell r="U1298">
            <v>0</v>
          </cell>
          <cell r="W1298">
            <v>2017</v>
          </cell>
        </row>
        <row r="1299">
          <cell r="A1299" t="str">
            <v>765-1 Т</v>
          </cell>
          <cell r="B1299" t="str">
            <v>ТОО СП "КазГерМунай"</v>
          </cell>
          <cell r="C1299" t="str">
            <v>26.20.40.000.108.00.0796.000000000000</v>
          </cell>
          <cell r="D1299" t="str">
            <v>Источник бесперебойного питания</v>
          </cell>
          <cell r="E1299" t="str">
            <v>резервный</v>
          </cell>
          <cell r="F1299" t="str">
            <v>Источник бесперебойного питанияИсточник бесперебойного питания ИБП APC Smart-UPS On-Line RT 3000VA 230V SURTD3000XLI
8 розеток для оборудования</v>
          </cell>
          <cell r="G1299" t="str">
            <v>ОТП</v>
          </cell>
          <cell r="H1299">
            <v>0</v>
          </cell>
          <cell r="I1299">
            <v>430000000</v>
          </cell>
          <cell r="J1299" t="str">
            <v>Кызылординская обл. г. Кызылорда, пгт. Тасбугет, ул. Амангельды 100</v>
          </cell>
          <cell r="K1299" t="str">
            <v>Январь, Февраль</v>
          </cell>
          <cell r="L1299" t="str">
            <v>Кызылординская обл., м/р "Акшабулак", склад "КГМ"</v>
          </cell>
          <cell r="M1299" t="str">
            <v>DDP</v>
          </cell>
          <cell r="N1299" t="str">
            <v>В течение 90 дней</v>
          </cell>
          <cell r="O1299" t="str">
            <v>авансовый платеж-0%, оставшаяся часть в течении 30 рабочих дней с момента подписания акта приема-передачи поставленных товаров</v>
          </cell>
          <cell r="P1299" t="str">
            <v>796</v>
          </cell>
          <cell r="Q1299" t="str">
            <v>штука</v>
          </cell>
          <cell r="R1299">
            <v>1</v>
          </cell>
          <cell r="S1299">
            <v>620000</v>
          </cell>
          <cell r="T1299">
            <v>620000</v>
          </cell>
          <cell r="U1299">
            <v>694400.00000000012</v>
          </cell>
          <cell r="W1299">
            <v>2017</v>
          </cell>
          <cell r="X1299" t="str">
            <v>11;</v>
          </cell>
        </row>
        <row r="1300">
          <cell r="A1300" t="str">
            <v>766 Т</v>
          </cell>
          <cell r="B1300" t="str">
            <v>ТОО СП "КазГерМунай"</v>
          </cell>
          <cell r="C1300" t="str">
            <v>32.40.31.590.001.00.0796.000000000000</v>
          </cell>
          <cell r="D1300" t="str">
            <v>Велосипеды</v>
          </cell>
          <cell r="E1300" t="str">
            <v>двухколесный</v>
          </cell>
          <cell r="F1300" t="str">
            <v>ВелосипедыВелосипедыВелосипед Viva Pro STREET 
Рама  Viva MTB steel
Размеры                21/22
Вилка  Амортизационная
Руль  VIVA
Седло  VIVA
Каретка  KENLI
Система   1/2"x3/32"x28x38x48T  
Педали  PVC
Цепь  KMC C30
Покрышка  GUANGWEI GW920_26"x2.35"
Обод  Alloy
Пер. переключатель  SAIGUAN
Зад. Переключатель  SHIMANO RD-TZ50
Шифтер  SHIMANO SLRS35
Касета  6 speed
 Тормоза  V-brake
Вес   16,5 кг.</v>
          </cell>
          <cell r="G1300" t="str">
            <v>ОИ</v>
          </cell>
          <cell r="H1300">
            <v>0</v>
          </cell>
          <cell r="I1300">
            <v>430000000</v>
          </cell>
          <cell r="J1300" t="str">
            <v>Кызылординская обл. г. Кызылорда, пгт. Тасбугет, ул. Амангельды 100</v>
          </cell>
          <cell r="K1300" t="str">
            <v>Ноябрь, декабрь 2016</v>
          </cell>
          <cell r="L1300" t="str">
            <v>Кызылординская обл., м/р "Акшабулак", склад "КГМ"</v>
          </cell>
          <cell r="M1300" t="str">
            <v>DDP</v>
          </cell>
          <cell r="N1300" t="str">
            <v>В течение 90 дней</v>
          </cell>
          <cell r="O1300" t="str">
            <v>авансовый платеж-0%, оставшаяся часть в течении 30 рабочих дней с момента подписания акта приема-передачи поставленных товаров</v>
          </cell>
          <cell r="P1300" t="str">
            <v>796</v>
          </cell>
          <cell r="Q1300" t="str">
            <v>штука</v>
          </cell>
          <cell r="R1300">
            <v>10</v>
          </cell>
          <cell r="S1300">
            <v>42270</v>
          </cell>
          <cell r="T1300">
            <v>0</v>
          </cell>
          <cell r="U1300">
            <v>0</v>
          </cell>
          <cell r="W1300">
            <v>2017</v>
          </cell>
        </row>
        <row r="1301">
          <cell r="A1301" t="str">
            <v>766-1 Т</v>
          </cell>
          <cell r="B1301" t="str">
            <v>ТОО СП "КазГерМунай"</v>
          </cell>
          <cell r="C1301" t="str">
            <v>32.40.31.590.001.00.0796.000000000000</v>
          </cell>
          <cell r="D1301" t="str">
            <v>Велосипеды</v>
          </cell>
          <cell r="E1301" t="str">
            <v>двухколесный</v>
          </cell>
          <cell r="F1301" t="str">
            <v>ВелосипедыВелосипедыВелосипед Viva Pro STREET 
Рама  Viva MTB steel
Размеры                21/22
Вилка  Амортизационная
Руль  VIVA
Седло  VIVA
Каретка  KENLI
Система   1/2"x3/32"x28x38x48T  
Педали  PVC
Цепь  KMC C30
Покрышка  GUANGWEI GW920_26"x2.35"
Обод  Alloy
Пер. переключатель  SAIGUAN
Зад. Переключатель  SHIMANO RD-TZ50
Шифтер  SHIMANO SLRS35
Касета  6 speed
 Тормоза  V-brake
Вес   16,5 кг.</v>
          </cell>
          <cell r="G1301" t="str">
            <v>ОИ</v>
          </cell>
          <cell r="H1301">
            <v>0</v>
          </cell>
          <cell r="I1301">
            <v>430000000</v>
          </cell>
          <cell r="J1301" t="str">
            <v>Кызылординская обл. г. Кызылорда, пгт. Тасбугет, ул. Амангельды 100</v>
          </cell>
          <cell r="K1301" t="str">
            <v>Апрель, май</v>
          </cell>
          <cell r="L1301" t="str">
            <v>Кызылординская обл., м/р "Акшабулак", склад "КГМ"</v>
          </cell>
          <cell r="M1301" t="str">
            <v>DDP</v>
          </cell>
          <cell r="N1301" t="str">
            <v>В течение 90 дней</v>
          </cell>
          <cell r="O1301" t="str">
            <v>авансовый платеж-0%, оставшаяся часть в течении 30 рабочих дней с момента подписания акта приема-передачи поставленных товаров</v>
          </cell>
          <cell r="P1301" t="str">
            <v>796</v>
          </cell>
          <cell r="Q1301" t="str">
            <v>штука</v>
          </cell>
          <cell r="R1301">
            <v>10</v>
          </cell>
          <cell r="S1301">
            <v>42270</v>
          </cell>
          <cell r="T1301">
            <v>422700</v>
          </cell>
          <cell r="U1301">
            <v>473424.00000000006</v>
          </cell>
          <cell r="W1301">
            <v>2017</v>
          </cell>
          <cell r="X1301" t="str">
            <v>11;</v>
          </cell>
        </row>
        <row r="1302">
          <cell r="A1302" t="str">
            <v>767 Т</v>
          </cell>
          <cell r="B1302" t="str">
            <v>ТОО СП "КазГерМунай"</v>
          </cell>
          <cell r="C1302" t="str">
            <v xml:space="preserve">26.30.30.900.053.00.0796.000000000000 </v>
          </cell>
          <cell r="D1302" t="str">
            <v xml:space="preserve">Коннекторы </v>
          </cell>
          <cell r="E1302" t="str">
            <v>для подключения к промышленным сетям</v>
          </cell>
          <cell r="F1302" t="str">
            <v>Коннекторы RJ45Коннектор RJ45 универсальный, cat.5e, со вставкой TWT-PL45-8P8C-5EV, 100шт.</v>
          </cell>
          <cell r="G1302" t="str">
            <v>ЦП</v>
          </cell>
          <cell r="H1302">
            <v>0</v>
          </cell>
          <cell r="I1302">
            <v>430000000</v>
          </cell>
          <cell r="J1302" t="str">
            <v>Кызылординская обл. г. Кызылорда, пгт. Тасбугет, ул. Амангельды 100</v>
          </cell>
          <cell r="K1302" t="str">
            <v>Ноябрь, декабрь 2016</v>
          </cell>
          <cell r="L1302" t="str">
            <v>Кызылординская обл., м/р "Акшабулак", склад "КГМ"</v>
          </cell>
          <cell r="M1302" t="str">
            <v>DDP</v>
          </cell>
          <cell r="N1302" t="str">
            <v>В течение 90 дней</v>
          </cell>
          <cell r="O1302" t="str">
            <v>авансовый платеж-0%, оставшаяся часть в течении 30 рабочих дней с момента подписания акта приема-передачи поставленных товаров</v>
          </cell>
          <cell r="P1302" t="str">
            <v>778</v>
          </cell>
          <cell r="Q1302" t="str">
            <v>Упаковка</v>
          </cell>
          <cell r="R1302">
            <v>3</v>
          </cell>
          <cell r="S1302">
            <v>5000</v>
          </cell>
          <cell r="T1302">
            <v>0</v>
          </cell>
          <cell r="U1302">
            <v>0</v>
          </cell>
          <cell r="W1302">
            <v>2017</v>
          </cell>
        </row>
        <row r="1303">
          <cell r="A1303" t="str">
            <v>767-1 Т</v>
          </cell>
          <cell r="B1303" t="str">
            <v>ТОО СП "КазГерМунай"</v>
          </cell>
          <cell r="C1303" t="str">
            <v xml:space="preserve">26.30.30.900.053.00.0796.000000000000 </v>
          </cell>
          <cell r="D1303" t="str">
            <v xml:space="preserve">Коннекторы </v>
          </cell>
          <cell r="E1303" t="str">
            <v>для подключения к промышленным сетям</v>
          </cell>
          <cell r="F1303" t="str">
            <v>Коннекторы RJ45Коннектор RJ45 универсальный, cat.5e, со вставкой TWT-PL45-8P8C-5EV, 100шт.</v>
          </cell>
          <cell r="G1303" t="str">
            <v>ЦП</v>
          </cell>
          <cell r="H1303">
            <v>0</v>
          </cell>
          <cell r="I1303">
            <v>430000000</v>
          </cell>
          <cell r="J1303" t="str">
            <v>Кызылординская обл. г. Кызылорда, пгт. Тасбугет, ул. Амангельды 100</v>
          </cell>
          <cell r="K1303" t="str">
            <v>Январь, Февраль</v>
          </cell>
          <cell r="L1303" t="str">
            <v>Кызылординская обл., м/р "Акшабулак", склад "КГМ"</v>
          </cell>
          <cell r="M1303" t="str">
            <v>DDP</v>
          </cell>
          <cell r="N1303" t="str">
            <v>В течение 90 дней</v>
          </cell>
          <cell r="O1303" t="str">
            <v>авансовый платеж-0%, оставшаяся часть в течении 30 рабочих дней с момента подписания акта приема-передачи поставленных товаров</v>
          </cell>
          <cell r="P1303" t="str">
            <v>778</v>
          </cell>
          <cell r="Q1303" t="str">
            <v>Упаковка</v>
          </cell>
          <cell r="R1303">
            <v>3</v>
          </cell>
          <cell r="S1303">
            <v>5000</v>
          </cell>
          <cell r="T1303">
            <v>15000</v>
          </cell>
          <cell r="U1303">
            <v>16800</v>
          </cell>
          <cell r="W1303">
            <v>2017</v>
          </cell>
        </row>
        <row r="1304">
          <cell r="A1304" t="str">
            <v>768 Т</v>
          </cell>
          <cell r="B1304" t="str">
            <v>ТОО СП "КазГерМунай"</v>
          </cell>
          <cell r="C1304" t="str">
            <v>26.20.40.000.094.00.0796.000000000002</v>
          </cell>
          <cell r="D1304" t="str">
            <v xml:space="preserve">Адаптер </v>
          </cell>
          <cell r="E1304" t="str">
            <v>сетевой, синхронный</v>
          </cell>
          <cell r="F1304" t="str">
            <v>Адаптер для соединения 2 патч кордовАдаптер для соединения 2 патч кордов с коннекторами RJ-45 8P8C (UNG44)</v>
          </cell>
          <cell r="G1304" t="str">
            <v>ОИ</v>
          </cell>
          <cell r="H1304">
            <v>0</v>
          </cell>
          <cell r="I1304">
            <v>430000000</v>
          </cell>
          <cell r="J1304" t="str">
            <v>Кызылординская обл. г. Кызылорда, пгт. Тасбугет, ул. Амангельды 100</v>
          </cell>
          <cell r="K1304" t="str">
            <v>Ноябрь, декабрь 2016</v>
          </cell>
          <cell r="L1304" t="str">
            <v>Кызылординская обл., м/р "Акшабулак", склад "КГМ"</v>
          </cell>
          <cell r="M1304" t="str">
            <v>DDP</v>
          </cell>
          <cell r="N1304" t="str">
            <v>В течение 90 дней</v>
          </cell>
          <cell r="O1304" t="str">
            <v>авансовый платеж-0%, оставшаяся часть в течении 30 рабочих дней с момента подписания акта приема-передачи поставленных товаров</v>
          </cell>
          <cell r="P1304" t="str">
            <v>796</v>
          </cell>
          <cell r="Q1304" t="str">
            <v>штука</v>
          </cell>
          <cell r="R1304">
            <v>20</v>
          </cell>
          <cell r="S1304">
            <v>2500</v>
          </cell>
          <cell r="T1304">
            <v>0</v>
          </cell>
          <cell r="U1304">
            <v>0</v>
          </cell>
          <cell r="W1304">
            <v>2017</v>
          </cell>
        </row>
        <row r="1305">
          <cell r="A1305" t="str">
            <v>768-1 Т</v>
          </cell>
          <cell r="B1305" t="str">
            <v>ТОО СП "КазГерМунай"</v>
          </cell>
          <cell r="C1305" t="str">
            <v>26.20.40.000.094.00.0796.000000000002</v>
          </cell>
          <cell r="D1305" t="str">
            <v xml:space="preserve">Адаптер </v>
          </cell>
          <cell r="E1305" t="str">
            <v>сетевой, синхронный</v>
          </cell>
          <cell r="F1305" t="str">
            <v>Адаптер для соединения 2 патч кордовАдаптер для соединения 2 патч кордов с коннекторами RJ-45 8P8C (UNG44)</v>
          </cell>
          <cell r="G1305" t="str">
            <v>ЦП</v>
          </cell>
          <cell r="H1305">
            <v>0</v>
          </cell>
          <cell r="I1305">
            <v>430000000</v>
          </cell>
          <cell r="J1305" t="str">
            <v>Кызылординская обл. г. Кызылорда, пгт. Тасбугет, ул. Амангельды 100</v>
          </cell>
          <cell r="K1305" t="str">
            <v>Январь, Февраль</v>
          </cell>
          <cell r="L1305" t="str">
            <v>Кызылординская обл., м/р "Акшабулак", склад "КГМ"</v>
          </cell>
          <cell r="M1305" t="str">
            <v>DDP</v>
          </cell>
          <cell r="N1305" t="str">
            <v>В течение 90 дней</v>
          </cell>
          <cell r="O1305" t="str">
            <v>авансовый платеж-0%, оставшаяся часть в течении 30 рабочих дней с момента подписания акта приема-передачи поставленных товаров</v>
          </cell>
          <cell r="P1305" t="str">
            <v>796</v>
          </cell>
          <cell r="Q1305" t="str">
            <v>штука</v>
          </cell>
          <cell r="R1305">
            <v>20</v>
          </cell>
          <cell r="S1305">
            <v>2500</v>
          </cell>
          <cell r="T1305">
            <v>0</v>
          </cell>
          <cell r="U1305">
            <v>0</v>
          </cell>
          <cell r="W1305">
            <v>2017</v>
          </cell>
          <cell r="X1305" t="str">
            <v>1075-СЗ от 24.05.17</v>
          </cell>
        </row>
        <row r="1306">
          <cell r="A1306" t="str">
            <v>769 Т</v>
          </cell>
          <cell r="B1306" t="str">
            <v>ТОО СП "КазГерМунай"</v>
          </cell>
          <cell r="C1306" t="str">
            <v xml:space="preserve">26.30.30.900.053.00.0796.000000000000 </v>
          </cell>
          <cell r="D1306" t="str">
            <v xml:space="preserve">Коннекторы </v>
          </cell>
          <cell r="E1306" t="str">
            <v>для подключения к промышленным сетям</v>
          </cell>
          <cell r="F1306" t="str">
            <v>Коннектор 9-pin Male D-sub, с пластиковым кожухом, 15ВКоннектор 9-pin Male D-sub, с пластиковым кожухом, 15ВCA-PC09M</v>
          </cell>
          <cell r="G1306" t="str">
            <v>ЦП</v>
          </cell>
          <cell r="H1306">
            <v>0</v>
          </cell>
          <cell r="I1306">
            <v>430000000</v>
          </cell>
          <cell r="J1306" t="str">
            <v>Кызылординская обл. г. Кызылорда, пгт. Тасбугет, ул. Амангельды 100</v>
          </cell>
          <cell r="K1306" t="str">
            <v>Ноябрь, декабрь 2016</v>
          </cell>
          <cell r="L1306" t="str">
            <v>Кызылординская обл., м/р "Акшабулак", склад "КГМ"</v>
          </cell>
          <cell r="M1306" t="str">
            <v>DDP</v>
          </cell>
          <cell r="N1306" t="str">
            <v>В течение 90 дней</v>
          </cell>
          <cell r="O1306" t="str">
            <v>авансовый платеж-0%, оставшаяся часть в течении 30 рабочих дней с момента подписания акта приема-передачи поставленных товаров</v>
          </cell>
          <cell r="P1306" t="str">
            <v>796</v>
          </cell>
          <cell r="Q1306" t="str">
            <v>штука</v>
          </cell>
          <cell r="R1306">
            <v>20</v>
          </cell>
          <cell r="S1306">
            <v>1500</v>
          </cell>
          <cell r="T1306">
            <v>0</v>
          </cell>
          <cell r="U1306">
            <v>0</v>
          </cell>
          <cell r="W1306">
            <v>2017</v>
          </cell>
        </row>
        <row r="1307">
          <cell r="A1307" t="str">
            <v>769-1 Т</v>
          </cell>
          <cell r="B1307" t="str">
            <v>ТОО СП "КазГерМунай"</v>
          </cell>
          <cell r="C1307" t="str">
            <v xml:space="preserve">26.30.30.900.053.00.0796.000000000000 </v>
          </cell>
          <cell r="D1307" t="str">
            <v xml:space="preserve">Коннекторы </v>
          </cell>
          <cell r="E1307" t="str">
            <v>для подключения к промышленным сетям</v>
          </cell>
          <cell r="F1307" t="str">
            <v>Коннектор 9-pin Male D-sub, с пластиковым кожухом, 15ВКоннектор 9-pin Male D-sub, с пластиковым кожухом, 15ВCA-PC09M</v>
          </cell>
          <cell r="G1307" t="str">
            <v>ЦП</v>
          </cell>
          <cell r="H1307">
            <v>0</v>
          </cell>
          <cell r="I1307">
            <v>430000000</v>
          </cell>
          <cell r="J1307" t="str">
            <v>Кызылординская обл. г. Кызылорда, пгт. Тасбугет, ул. Амангельды 100</v>
          </cell>
          <cell r="K1307" t="str">
            <v>Январь, Февраль</v>
          </cell>
          <cell r="L1307" t="str">
            <v>Кызылординская обл., м/р "Акшабулак", склад "КГМ"</v>
          </cell>
          <cell r="M1307" t="str">
            <v>DDP</v>
          </cell>
          <cell r="N1307" t="str">
            <v>В течение 90 дней</v>
          </cell>
          <cell r="O1307" t="str">
            <v>авансовый платеж-0%, оставшаяся часть в течении 30 рабочих дней с момента подписания акта приема-передачи поставленных товаров</v>
          </cell>
          <cell r="P1307" t="str">
            <v>796</v>
          </cell>
          <cell r="Q1307" t="str">
            <v>штука</v>
          </cell>
          <cell r="R1307">
            <v>20</v>
          </cell>
          <cell r="S1307">
            <v>1500</v>
          </cell>
          <cell r="T1307">
            <v>30000</v>
          </cell>
          <cell r="U1307">
            <v>33600</v>
          </cell>
          <cell r="W1307">
            <v>2017</v>
          </cell>
          <cell r="X1307" t="str">
            <v>11;</v>
          </cell>
        </row>
        <row r="1308">
          <cell r="A1308" t="str">
            <v>770 Т</v>
          </cell>
          <cell r="B1308" t="str">
            <v>ТОО СП "КазГерМунай"</v>
          </cell>
          <cell r="C1308" t="str">
            <v xml:space="preserve">26.30.30.900.053.00.0796.000000000000 </v>
          </cell>
          <cell r="D1308" t="str">
            <v xml:space="preserve">Коннекторы </v>
          </cell>
          <cell r="E1308" t="str">
            <v>для подключения к промышленным сетям</v>
          </cell>
          <cell r="F1308" t="str">
            <v>Коннектор 9-pin Female D-sub, c пластиковым кожухом, 15ВКоннектор 9-pin Female D-sub, c пластиковым кожухом, 15ВCA-PC09F</v>
          </cell>
          <cell r="G1308" t="str">
            <v>ЦП</v>
          </cell>
          <cell r="H1308">
            <v>0</v>
          </cell>
          <cell r="I1308">
            <v>430000000</v>
          </cell>
          <cell r="J1308" t="str">
            <v>Кызылординская обл. г. Кызылорда, пгт. Тасбугет, ул. Амангельды 100</v>
          </cell>
          <cell r="K1308" t="str">
            <v>Ноябрь, декабрь 2016</v>
          </cell>
          <cell r="L1308" t="str">
            <v>Кызылординская обл., м/р "Акшабулак", склад "КГМ"</v>
          </cell>
          <cell r="M1308" t="str">
            <v>DDP</v>
          </cell>
          <cell r="N1308" t="str">
            <v>В течение 90 дней</v>
          </cell>
          <cell r="O1308" t="str">
            <v>авансовый платеж-0%, оставшаяся часть в течении 30 рабочих дней с момента подписания акта приема-передачи поставленных товаров</v>
          </cell>
          <cell r="P1308" t="str">
            <v>796</v>
          </cell>
          <cell r="Q1308" t="str">
            <v>штука</v>
          </cell>
          <cell r="R1308">
            <v>20</v>
          </cell>
          <cell r="S1308">
            <v>1500</v>
          </cell>
          <cell r="T1308">
            <v>0</v>
          </cell>
          <cell r="U1308">
            <v>0</v>
          </cell>
          <cell r="W1308">
            <v>2017</v>
          </cell>
        </row>
        <row r="1309">
          <cell r="A1309" t="str">
            <v>770-1 Т</v>
          </cell>
          <cell r="B1309" t="str">
            <v>ТОО СП "КазГерМунай"</v>
          </cell>
          <cell r="C1309" t="str">
            <v xml:space="preserve">26.30.30.900.053.00.0796.000000000000 </v>
          </cell>
          <cell r="D1309" t="str">
            <v xml:space="preserve">Коннекторы </v>
          </cell>
          <cell r="E1309" t="str">
            <v>для подключения к промышленным сетям</v>
          </cell>
          <cell r="F1309" t="str">
            <v>Коннектор 9-pin Female D-sub, c пластиковым кожухом, 15ВКоннектор 9-pin Female D-sub, c пластиковым кожухом, 15ВCA-PC09F</v>
          </cell>
          <cell r="G1309" t="str">
            <v>ЦП</v>
          </cell>
          <cell r="H1309">
            <v>0</v>
          </cell>
          <cell r="I1309">
            <v>430000000</v>
          </cell>
          <cell r="J1309" t="str">
            <v>Кызылординская обл. г. Кызылорда, пгт. Тасбугет, ул. Амангельды 100</v>
          </cell>
          <cell r="K1309" t="str">
            <v>Январь, Февраль</v>
          </cell>
          <cell r="L1309" t="str">
            <v>Кызылординская обл., м/р "Акшабулак", склад "КГМ"</v>
          </cell>
          <cell r="M1309" t="str">
            <v>DDP</v>
          </cell>
          <cell r="N1309" t="str">
            <v>В течение 90 дней</v>
          </cell>
          <cell r="O1309" t="str">
            <v>авансовый платеж-0%, оставшаяся часть в течении 30 рабочих дней с момента подписания акта приема-передачи поставленных товаров</v>
          </cell>
          <cell r="P1309" t="str">
            <v>796</v>
          </cell>
          <cell r="Q1309" t="str">
            <v>штука</v>
          </cell>
          <cell r="R1309">
            <v>20</v>
          </cell>
          <cell r="S1309">
            <v>1500</v>
          </cell>
          <cell r="T1309">
            <v>30000</v>
          </cell>
          <cell r="U1309">
            <v>33600</v>
          </cell>
          <cell r="W1309">
            <v>2017</v>
          </cell>
          <cell r="X1309" t="str">
            <v>11;</v>
          </cell>
        </row>
        <row r="1310">
          <cell r="A1310" t="str">
            <v>771 Т</v>
          </cell>
          <cell r="B1310" t="str">
            <v>ТОО СП "КазГерМунай"</v>
          </cell>
          <cell r="C1310" t="str">
            <v>27.20.11.990.002.00.0796.000000000000</v>
          </cell>
          <cell r="D1310" t="str">
            <v xml:space="preserve">Аккумулятор </v>
          </cell>
          <cell r="E1310" t="str">
            <v>для ИБП, напряжение 12 В, емкость от 90-200 А*ч</v>
          </cell>
          <cell r="F1310" t="str">
            <v>Аккумуляторная батарея для програматора SIMATIC FIELD PG M4Аккумуляторная батарея для програматора SIMATIC FIELD PG M4SP304, DC 11.1V 8650 mAh</v>
          </cell>
          <cell r="G1310" t="str">
            <v>ОТП</v>
          </cell>
          <cell r="H1310">
            <v>0</v>
          </cell>
          <cell r="I1310">
            <v>430000000</v>
          </cell>
          <cell r="J1310" t="str">
            <v>Кызылординская обл. г. Кызылорда, пгт. Тасбугет, ул. Амангельды 100</v>
          </cell>
          <cell r="K1310" t="str">
            <v>Январь, Февраль</v>
          </cell>
          <cell r="L1310" t="str">
            <v>Кызылординская обл., м/р "Акшабулак", склад "КГМ"</v>
          </cell>
          <cell r="M1310" t="str">
            <v>DDP</v>
          </cell>
          <cell r="N1310" t="str">
            <v>В течение 90 дней</v>
          </cell>
          <cell r="O1310" t="str">
            <v>авансовый платеж-0%, оставшаяся часть в течении 30 рабочих дней с момента подписания акта приема-передачи поставленных товаров</v>
          </cell>
          <cell r="P1310" t="str">
            <v>796</v>
          </cell>
          <cell r="Q1310" t="str">
            <v>штука</v>
          </cell>
          <cell r="R1310">
            <v>1</v>
          </cell>
          <cell r="S1310">
            <v>234000</v>
          </cell>
          <cell r="T1310">
            <v>234000</v>
          </cell>
          <cell r="U1310">
            <v>262080.00000000003</v>
          </cell>
          <cell r="W1310">
            <v>2017</v>
          </cell>
        </row>
        <row r="1311">
          <cell r="A1311" t="str">
            <v>772 Т</v>
          </cell>
          <cell r="B1311" t="str">
            <v>ТОО СП "КазГерМунай"</v>
          </cell>
          <cell r="C1311" t="str">
            <v>27.31.12.900.000.00.0018.000000000001</v>
          </cell>
          <cell r="D1311" t="str">
            <v xml:space="preserve"> Шнур оптический (патчкорд)</v>
          </cell>
          <cell r="E1311" t="str">
            <v>соединительный, оконцован с двух сторон коннекторами типа ST - ST одномодовое или многомодовое волокно</v>
          </cell>
          <cell r="F1311" t="str">
            <v>Кабель FTP 5EКабель FTP 5EFTP 5E</v>
          </cell>
          <cell r="G1311" t="str">
            <v>ОТП</v>
          </cell>
          <cell r="H1311">
            <v>0</v>
          </cell>
          <cell r="I1311">
            <v>430000000</v>
          </cell>
          <cell r="J1311" t="str">
            <v>Кызылординская обл. г. Кызылорда, пгт. Тасбугет, ул. Амангельды 100</v>
          </cell>
          <cell r="K1311" t="str">
            <v>Ноябрь, декабрь 2016</v>
          </cell>
          <cell r="L1311" t="str">
            <v>Кызылординская обл., м/р "Акшабулак", склад "КГМ"</v>
          </cell>
          <cell r="M1311" t="str">
            <v>DDP</v>
          </cell>
          <cell r="N1311" t="str">
            <v>В течение 90 дней</v>
          </cell>
          <cell r="O1311" t="str">
            <v>авансовый платеж-0%, оставшаяся часть в течении 30 рабочих дней с момента подписания акта приема-передачи поставленных товаров</v>
          </cell>
          <cell r="P1311" t="str">
            <v>006</v>
          </cell>
          <cell r="Q1311" t="str">
            <v>Метр</v>
          </cell>
          <cell r="R1311">
            <v>300</v>
          </cell>
          <cell r="S1311">
            <v>50000</v>
          </cell>
          <cell r="T1311">
            <v>0</v>
          </cell>
          <cell r="U1311">
            <v>0</v>
          </cell>
          <cell r="W1311">
            <v>2017</v>
          </cell>
        </row>
        <row r="1312">
          <cell r="A1312" t="str">
            <v>772-1 Т</v>
          </cell>
          <cell r="B1312" t="str">
            <v>ТОО СП "КазГерМунай"</v>
          </cell>
          <cell r="C1312" t="str">
            <v>27.31.12.900.000.00.0018.000000000001</v>
          </cell>
          <cell r="D1312" t="str">
            <v xml:space="preserve"> Шнур оптический (патчкорд)</v>
          </cell>
          <cell r="E1312" t="str">
            <v>соединительный, оконцован с двух сторон коннекторами типа ST - ST одномодовое или многомодовое волокно</v>
          </cell>
          <cell r="F1312" t="str">
            <v>Кабель FTP 5EКабель FTP 5EFTP 5E</v>
          </cell>
          <cell r="G1312" t="str">
            <v>ОТП</v>
          </cell>
          <cell r="H1312">
            <v>0</v>
          </cell>
          <cell r="I1312">
            <v>430000000</v>
          </cell>
          <cell r="J1312" t="str">
            <v>Кызылординская обл. г. Кызылорда, пгт. Тасбугет, ул. Амангельды 100</v>
          </cell>
          <cell r="K1312" t="str">
            <v>Ноябрь, декабрь 2016</v>
          </cell>
          <cell r="L1312" t="str">
            <v>Кызылординская обл., м/р "Акшабулак", склад "КГМ"</v>
          </cell>
          <cell r="M1312" t="str">
            <v>DDP</v>
          </cell>
          <cell r="N1312" t="str">
            <v>В течение 90 дней</v>
          </cell>
          <cell r="O1312" t="str">
            <v>авансовый платеж-0%, оставшаяся часть в течении 30 рабочих дней с момента подписания акта приема-передачи поставленных товаров</v>
          </cell>
          <cell r="P1312" t="str">
            <v>006</v>
          </cell>
          <cell r="Q1312" t="str">
            <v>Метр</v>
          </cell>
          <cell r="R1312">
            <v>300</v>
          </cell>
          <cell r="S1312">
            <v>250</v>
          </cell>
          <cell r="T1312">
            <v>75000</v>
          </cell>
          <cell r="U1312">
            <v>84000.000000000015</v>
          </cell>
          <cell r="W1312">
            <v>2017</v>
          </cell>
          <cell r="X1312" t="str">
            <v>19; 20; 21;</v>
          </cell>
        </row>
        <row r="1313">
          <cell r="A1313" t="str">
            <v>773 Т</v>
          </cell>
          <cell r="B1313" t="str">
            <v>ТОО СП "КазГерМунай"</v>
          </cell>
          <cell r="C1313" t="str">
            <v>26.20.13.000.009.04.0796.000000000000</v>
          </cell>
          <cell r="D1313" t="str">
            <v>Сервер</v>
          </cell>
          <cell r="E1313" t="str">
            <v>процессор многоядерный, асинхронный сервер последовательных портов RS-232</v>
          </cell>
          <cell r="F1313" t="str">
            <v>4-портовый асинхронный сервер RS-422/485 в Ethernet4-портовый асинхронный сервер RS-422/485 в EthernetNPort 5430</v>
          </cell>
          <cell r="G1313" t="str">
            <v>ОТП</v>
          </cell>
          <cell r="H1313">
            <v>0</v>
          </cell>
          <cell r="I1313">
            <v>430000000</v>
          </cell>
          <cell r="J1313" t="str">
            <v>Кызылординская обл. г. Кызылорда, пгт. Тасбугет, ул. Амангельды 100</v>
          </cell>
          <cell r="K1313" t="str">
            <v>Ноябрь, декабрь 2016</v>
          </cell>
          <cell r="L1313" t="str">
            <v>Кызылординская обл., м/р "Акшабулак", склад "КГМ"</v>
          </cell>
          <cell r="M1313" t="str">
            <v>DDP</v>
          </cell>
          <cell r="N1313" t="str">
            <v>В течение 90 дней</v>
          </cell>
          <cell r="O1313" t="str">
            <v>авансовый платеж-0%, оставшаяся часть в течении 30 рабочих дней с момента подписания акта приема-передачи поставленных товаров</v>
          </cell>
          <cell r="P1313" t="str">
            <v>796</v>
          </cell>
          <cell r="Q1313" t="str">
            <v>штука</v>
          </cell>
          <cell r="R1313">
            <v>4</v>
          </cell>
          <cell r="S1313">
            <v>515511</v>
          </cell>
          <cell r="T1313">
            <v>0</v>
          </cell>
          <cell r="U1313">
            <v>0</v>
          </cell>
          <cell r="W1313">
            <v>2017</v>
          </cell>
        </row>
        <row r="1314">
          <cell r="A1314" t="str">
            <v>773-1 Т</v>
          </cell>
          <cell r="B1314" t="str">
            <v>ТОО СП "КазГерМунай"</v>
          </cell>
          <cell r="C1314" t="str">
            <v>26.20.13.000.009.04.0796.000000000000</v>
          </cell>
          <cell r="D1314" t="str">
            <v>Сервер</v>
          </cell>
          <cell r="E1314" t="str">
            <v>процессор многоядерный, асинхронный сервер последовательных портов RS-232</v>
          </cell>
          <cell r="F1314" t="str">
            <v>4-портовый асинхронный сервер RS-422/485 в Ethernet4-портовый асинхронный сервер RS-422/485 в EthernetNPort 5430</v>
          </cell>
          <cell r="G1314" t="str">
            <v>ОТП</v>
          </cell>
          <cell r="H1314">
            <v>0</v>
          </cell>
          <cell r="I1314">
            <v>430000000</v>
          </cell>
          <cell r="J1314" t="str">
            <v>Кызылординская обл. г. Кызылорда, пгт. Тасбугет, ул. Амангельды 100</v>
          </cell>
          <cell r="K1314" t="str">
            <v>Январь, Февраль</v>
          </cell>
          <cell r="L1314" t="str">
            <v>Кызылординская обл., м/р "Акшабулак", склад "КГМ"</v>
          </cell>
          <cell r="M1314" t="str">
            <v>DDP</v>
          </cell>
          <cell r="N1314" t="str">
            <v>В течение 90 дней</v>
          </cell>
          <cell r="O1314" t="str">
            <v>авансовый платеж-0%, оставшаяся часть в течении 30 рабочих дней с момента подписания акта приема-передачи поставленных товаров</v>
          </cell>
          <cell r="P1314" t="str">
            <v>796</v>
          </cell>
          <cell r="Q1314" t="str">
            <v>штука</v>
          </cell>
          <cell r="R1314">
            <v>4</v>
          </cell>
          <cell r="S1314">
            <v>515511</v>
          </cell>
          <cell r="T1314">
            <v>2062044</v>
          </cell>
          <cell r="U1314">
            <v>2309489.2800000003</v>
          </cell>
          <cell r="W1314">
            <v>2017</v>
          </cell>
          <cell r="X1314" t="str">
            <v>11;</v>
          </cell>
        </row>
        <row r="1315">
          <cell r="A1315" t="str">
            <v>774 Т</v>
          </cell>
          <cell r="B1315" t="str">
            <v>ТОО СП "КазГерМунай"</v>
          </cell>
          <cell r="C1315" t="str">
            <v>26.51.51.700.007.00.0796.000000000005</v>
          </cell>
          <cell r="D1315" t="str">
            <v>Датчик температуры</v>
          </cell>
          <cell r="E1315" t="str">
            <v>технологический</v>
          </cell>
          <cell r="F1315" t="str">
            <v>Датчик температурыТСМУ-3212, диапазон (0…180) град.С</v>
          </cell>
          <cell r="G1315" t="str">
            <v>ОТП</v>
          </cell>
          <cell r="H1315">
            <v>0</v>
          </cell>
          <cell r="I1315">
            <v>430000000</v>
          </cell>
          <cell r="J1315" t="str">
            <v>Кызылординская обл. г. Кызылорда, пгт. Тасбугет, ул. Амангельды 100</v>
          </cell>
          <cell r="K1315" t="str">
            <v>Ноябрь, декабрь 2016</v>
          </cell>
          <cell r="L1315" t="str">
            <v>Кызылординская обл., м/р "Акшабулак", склад "КГМ"</v>
          </cell>
          <cell r="M1315" t="str">
            <v>DDP</v>
          </cell>
          <cell r="N1315" t="str">
            <v>В течение 90 дней</v>
          </cell>
          <cell r="O1315" t="str">
            <v>авансовый платеж-0%, оставшаяся часть в течении 30 рабочих дней с момента подписания акта приема-передачи поставленных товаров</v>
          </cell>
          <cell r="P1315" t="str">
            <v>796</v>
          </cell>
          <cell r="Q1315" t="str">
            <v>штука</v>
          </cell>
          <cell r="R1315">
            <v>1</v>
          </cell>
          <cell r="S1315">
            <v>715000</v>
          </cell>
          <cell r="T1315">
            <v>0</v>
          </cell>
          <cell r="U1315">
            <v>0</v>
          </cell>
          <cell r="W1315">
            <v>2017</v>
          </cell>
        </row>
        <row r="1316">
          <cell r="A1316" t="str">
            <v>774-1 Т</v>
          </cell>
          <cell r="B1316" t="str">
            <v>ТОО СП "КазГерМунай"</v>
          </cell>
          <cell r="C1316" t="str">
            <v>26.51.51.700.007.00.0796.000000000005</v>
          </cell>
          <cell r="D1316" t="str">
            <v>Датчик температуры</v>
          </cell>
          <cell r="E1316" t="str">
            <v>технологический</v>
          </cell>
          <cell r="F1316" t="str">
            <v>Датчик температурыТСМУ-3212, диапазон (0…180) град.С</v>
          </cell>
          <cell r="G1316" t="str">
            <v>ОТП</v>
          </cell>
          <cell r="H1316">
            <v>0</v>
          </cell>
          <cell r="I1316">
            <v>430000000</v>
          </cell>
          <cell r="J1316" t="str">
            <v>Кызылординская обл. г. Кызылорда, пгт. Тасбугет, ул. Амангельды 100</v>
          </cell>
          <cell r="K1316" t="str">
            <v>Январь, Февраль</v>
          </cell>
          <cell r="L1316" t="str">
            <v>Кызылординская обл., м/р "Акшабулак", склад "КГМ"</v>
          </cell>
          <cell r="M1316" t="str">
            <v>DDP</v>
          </cell>
          <cell r="N1316" t="str">
            <v>В течение 90 дней</v>
          </cell>
          <cell r="O1316" t="str">
            <v>авансовый платеж-0%, оставшаяся часть в течении 30 рабочих дней с момента подписания акта приема-передачи поставленных товаров</v>
          </cell>
          <cell r="P1316" t="str">
            <v>796</v>
          </cell>
          <cell r="Q1316" t="str">
            <v>штука</v>
          </cell>
          <cell r="R1316">
            <v>1</v>
          </cell>
          <cell r="S1316">
            <v>715000</v>
          </cell>
          <cell r="T1316">
            <v>715000</v>
          </cell>
          <cell r="U1316">
            <v>800800.00000000012</v>
          </cell>
          <cell r="W1316">
            <v>2017</v>
          </cell>
          <cell r="X1316" t="str">
            <v>11;</v>
          </cell>
        </row>
        <row r="1317">
          <cell r="A1317" t="str">
            <v>775 Т</v>
          </cell>
          <cell r="B1317" t="str">
            <v>ТОО СП "КазГерМунай"</v>
          </cell>
          <cell r="C1317" t="str">
            <v>28.22.15.500.000.00.0796.000000000008</v>
          </cell>
          <cell r="D1317" t="str">
            <v>Электроштабелер</v>
          </cell>
          <cell r="E1317" t="str">
            <v>фронтальный, грузоподъемность 2000 кг</v>
          </cell>
          <cell r="F1317" t="str">
            <v>Штабелер с электроподъемом Серия SPN 20/20Грузоподъемность-2т., Ширина вил -310-820мм, Длина вил-1000мм, Высота подъема -2000мм</v>
          </cell>
          <cell r="G1317" t="str">
            <v>ОИ</v>
          </cell>
          <cell r="H1317">
            <v>0</v>
          </cell>
          <cell r="I1317">
            <v>430000000</v>
          </cell>
          <cell r="J1317" t="str">
            <v>Кызылординская обл. г. Кызылорда, пгт. Тасбугет, ул. Амангельды 100</v>
          </cell>
          <cell r="K1317" t="str">
            <v>Ноябрь, декабрь 2016</v>
          </cell>
          <cell r="L1317" t="str">
            <v>Кызылординская обл., м/р "Акшабулак", склад "КГМ"</v>
          </cell>
          <cell r="M1317" t="str">
            <v>DDP</v>
          </cell>
          <cell r="N1317" t="str">
            <v>В течение 90 дней</v>
          </cell>
          <cell r="O1317" t="str">
            <v>авансовый платеж-0%, оставшаяся часть в течении 30 рабочих дней с момента подписания акта приема-передачи поставленных товаров</v>
          </cell>
          <cell r="P1317" t="str">
            <v>796</v>
          </cell>
          <cell r="Q1317" t="str">
            <v>штука</v>
          </cell>
          <cell r="R1317">
            <v>1</v>
          </cell>
          <cell r="S1317">
            <v>1200000</v>
          </cell>
          <cell r="T1317">
            <v>1200000</v>
          </cell>
          <cell r="U1317">
            <v>1344000.0000000002</v>
          </cell>
          <cell r="W1317">
            <v>2017</v>
          </cell>
        </row>
        <row r="1318">
          <cell r="A1318" t="str">
            <v>776 Т</v>
          </cell>
          <cell r="B1318" t="str">
            <v>ТОО СП "КазГерМунай"</v>
          </cell>
          <cell r="C1318" t="str">
            <v>28.22.20.200.009.00.0796.000000000000</v>
          </cell>
          <cell r="D1318" t="str">
            <v>Кантователь3</v>
          </cell>
          <cell r="E1318" t="str">
            <v>с гидромотором, грузоподъемность 630 кг</v>
          </cell>
          <cell r="F1318" t="str">
            <v>Бочкокантователь NOBLIFT YTC3Грузоподъемность не менее 300 кг.</v>
          </cell>
          <cell r="G1318" t="str">
            <v>ОИ</v>
          </cell>
          <cell r="H1318">
            <v>0</v>
          </cell>
          <cell r="I1318">
            <v>430000000</v>
          </cell>
          <cell r="J1318" t="str">
            <v>Кызылординская обл. г. Кызылорда, пгт. Тасбугет, ул. Амангельды 100</v>
          </cell>
          <cell r="K1318" t="str">
            <v>Ноябрь, декабрь 2016</v>
          </cell>
          <cell r="L1318" t="str">
            <v>Кызылординская обл., м/р "Акшабулак", склад "КГМ"</v>
          </cell>
          <cell r="M1318" t="str">
            <v>DDP</v>
          </cell>
          <cell r="N1318" t="str">
            <v>В течение 90 дней</v>
          </cell>
          <cell r="O1318" t="str">
            <v>авансовый платеж-0%, оставшаяся часть в течении 30 рабочих дней с момента подписания акта приема-передачи поставленных товаров</v>
          </cell>
          <cell r="P1318" t="str">
            <v>796</v>
          </cell>
          <cell r="Q1318" t="str">
            <v>штука</v>
          </cell>
          <cell r="R1318">
            <v>2</v>
          </cell>
          <cell r="S1318">
            <v>250000</v>
          </cell>
          <cell r="T1318">
            <v>500000</v>
          </cell>
          <cell r="U1318">
            <v>560000</v>
          </cell>
          <cell r="W1318">
            <v>2017</v>
          </cell>
        </row>
        <row r="1319">
          <cell r="A1319" t="str">
            <v>777 Т</v>
          </cell>
          <cell r="B1319" t="str">
            <v>ТОО СП "КазГерМунай"</v>
          </cell>
          <cell r="C1319" t="str">
            <v>28.92.30.900.001.00.0796.000000000000</v>
          </cell>
          <cell r="D1319" t="str">
            <v>Машина</v>
          </cell>
          <cell r="E1319" t="str">
            <v xml:space="preserve"> подметальная, двухсторонний металлический привод, ручная, максимальная производительность по площади 3680 кв.м/час, полная/полезная емкость контейнера 42/20 л</v>
          </cell>
          <cell r="F1319" t="str">
            <v>Подметальная машина PATRIOT S 610 PМощность двигателя (л.с.) 6                          Тип двигателя 4-х тактный                                 Модель двигателя Loncin                                   Объем двигателя (см3) 198                                Топливо Бензин АИ-92                                     Система пуска Электростартер от сети 220В  Объем топливного бака (л) 3,6                           Диаметр щетки (мм) 350                                     Ширина захвата (мм)  1000                                 Количество скоростей (вперед) 4                      Количество скоростей (назад) 2                          Масса (кг) 79</v>
          </cell>
          <cell r="G1319" t="str">
            <v>ОИ</v>
          </cell>
          <cell r="H1319">
            <v>0</v>
          </cell>
          <cell r="I1319">
            <v>430000000</v>
          </cell>
          <cell r="J1319" t="str">
            <v>Кызылординская обл. г. Кызылорда, пгт. Тасбугет, ул. Амангельды 100</v>
          </cell>
          <cell r="K1319" t="str">
            <v>Ноябрь, декабрь 2016</v>
          </cell>
          <cell r="L1319" t="str">
            <v>Кызылординская обл., м/р "Акшабулак", склад "КГМ"</v>
          </cell>
          <cell r="M1319" t="str">
            <v>DDP</v>
          </cell>
          <cell r="N1319" t="str">
            <v>В течение 90 дней</v>
          </cell>
          <cell r="O1319" t="str">
            <v>авансовый платеж-0%, оставшаяся часть в течении 30 рабочих дней с момента подписания акта приема-передачи поставленных товаров</v>
          </cell>
          <cell r="P1319" t="str">
            <v>796</v>
          </cell>
          <cell r="Q1319" t="str">
            <v>штука</v>
          </cell>
          <cell r="R1319">
            <v>1</v>
          </cell>
          <cell r="S1319">
            <v>600000</v>
          </cell>
          <cell r="T1319">
            <v>600000</v>
          </cell>
          <cell r="U1319">
            <v>672000.00000000012</v>
          </cell>
          <cell r="W1319">
            <v>2017</v>
          </cell>
        </row>
        <row r="1320">
          <cell r="A1320" t="str">
            <v>778 Т</v>
          </cell>
          <cell r="B1320" t="str">
            <v>ТОО СП "КазГерМунай"</v>
          </cell>
          <cell r="C1320" t="str">
            <v>25.11.23.590.002.00.0796.000000000000</v>
          </cell>
          <cell r="D1320" t="str">
            <v xml:space="preserve">Стеллаж </v>
          </cell>
          <cell r="E1320" t="str">
            <v>сталь с кислотостойким покрытием, размер 1124*638*1653 мм</v>
          </cell>
          <cell r="F1320" t="str">
            <v>Стеллаж под трубную продукциюСогласно чертежа (в комплекте 3 стелажа)</v>
          </cell>
          <cell r="G1320" t="str">
            <v>ЦП</v>
          </cell>
          <cell r="H1320">
            <v>0</v>
          </cell>
          <cell r="I1320">
            <v>430000000</v>
          </cell>
          <cell r="J1320" t="str">
            <v>Кызылординская обл. г. Кызылорда, пгт. Тасбугет, ул. Амангельды 100</v>
          </cell>
          <cell r="K1320" t="str">
            <v>Ноябрь, декабрь 2016</v>
          </cell>
          <cell r="L1320" t="str">
            <v>Кызылординская обл., м/р "Акшабулак", склад "КГМ"</v>
          </cell>
          <cell r="M1320" t="str">
            <v>DDP</v>
          </cell>
          <cell r="N1320" t="str">
            <v>В течение 90 дней</v>
          </cell>
          <cell r="O1320" t="str">
            <v>авансовый платеж-0%, оставшаяся часть в течении 30 рабочих дней с момента подписания акта приема-передачи поставленных товаров</v>
          </cell>
          <cell r="P1320" t="str">
            <v>796</v>
          </cell>
          <cell r="Q1320" t="str">
            <v>штука</v>
          </cell>
          <cell r="R1320">
            <v>4</v>
          </cell>
          <cell r="S1320">
            <v>350000</v>
          </cell>
          <cell r="T1320">
            <v>0</v>
          </cell>
          <cell r="U1320">
            <v>0</v>
          </cell>
          <cell r="W1320">
            <v>2017</v>
          </cell>
        </row>
        <row r="1321">
          <cell r="A1321" t="str">
            <v>778-1 Т</v>
          </cell>
          <cell r="B1321" t="str">
            <v>ТОО СП "КазГерМунай"</v>
          </cell>
          <cell r="C1321" t="str">
            <v>25.11.23.590.002.00.0796.000000000000</v>
          </cell>
          <cell r="D1321" t="str">
            <v xml:space="preserve">Стеллаж </v>
          </cell>
          <cell r="E1321" t="str">
            <v>сталь с кислотостойким покрытием, размер 1124*638*1653 мм</v>
          </cell>
          <cell r="F1321" t="str">
            <v>Стеллаж под трубную продукциюСогласно чертежа (в комплекте 3 стелажа)</v>
          </cell>
          <cell r="G1321" t="str">
            <v>ЦП</v>
          </cell>
          <cell r="H1321">
            <v>0</v>
          </cell>
          <cell r="I1321">
            <v>430000000</v>
          </cell>
          <cell r="J1321" t="str">
            <v>Кызылординская обл. г. Кызылорда, пгт. Тасбугет, ул. Амангельды 100</v>
          </cell>
          <cell r="K1321" t="str">
            <v>Февраль, Март</v>
          </cell>
          <cell r="L1321" t="str">
            <v>Кызылординская обл., м/р "Акшабулак", склад "КГМ"</v>
          </cell>
          <cell r="M1321" t="str">
            <v>DDP</v>
          </cell>
          <cell r="N1321" t="str">
            <v>В течение 90 дней</v>
          </cell>
          <cell r="O1321" t="str">
            <v>авансовый платеж-0%, оставшаяся часть в течении 30 рабочих дней с момента подписания акта приема-передачи поставленных товаров</v>
          </cell>
          <cell r="P1321" t="str">
            <v>796</v>
          </cell>
          <cell r="Q1321" t="str">
            <v>штука</v>
          </cell>
          <cell r="R1321">
            <v>4</v>
          </cell>
          <cell r="S1321">
            <v>350000</v>
          </cell>
          <cell r="T1321">
            <v>0</v>
          </cell>
          <cell r="U1321">
            <v>0</v>
          </cell>
          <cell r="W1321">
            <v>2017</v>
          </cell>
          <cell r="X1321" t="str">
            <v>979-СЗ от 12.05.17</v>
          </cell>
        </row>
        <row r="1322">
          <cell r="A1322" t="str">
            <v>779 Т</v>
          </cell>
          <cell r="B1322" t="str">
            <v>ТОО СП "КазГерМунай"</v>
          </cell>
          <cell r="C1322" t="str">
            <v>27.20.11.990.002.00.0796.000000000000</v>
          </cell>
          <cell r="D1322" t="str">
            <v xml:space="preserve">Аккумулятор </v>
          </cell>
          <cell r="E1322" t="str">
            <v>для ИБП, напряжение 12 В, емкость от 90-200 А*ч</v>
          </cell>
          <cell r="F1322" t="str">
            <v>Аккумулятор
Тип аккумулятора: Свинцово-кислотные (SLA), Емкость аккумулятора: 70.0 (А/ч), Пусковой ток: 630.0 (А), Обслуживание: Необслуживаемый, Полярность: "0" (+ справа), Индикатор заряда аккумулятора: Нет</v>
          </cell>
          <cell r="G1322" t="str">
            <v>ЦП</v>
          </cell>
          <cell r="H1322">
            <v>0</v>
          </cell>
          <cell r="I1322">
            <v>430000000</v>
          </cell>
          <cell r="J1322" t="str">
            <v>Кызылординская обл. г. Кызылорда, пгт. Тасбугет, ул. Амангельды 100</v>
          </cell>
          <cell r="K1322" t="str">
            <v>Январь, Февраль</v>
          </cell>
          <cell r="L1322" t="str">
            <v>РК, г. Кызылорда, склад ГУ "КГМ"</v>
          </cell>
          <cell r="M1322" t="str">
            <v>DDP</v>
          </cell>
          <cell r="N1322" t="str">
            <v>В течение 90 дней</v>
          </cell>
          <cell r="O1322" t="str">
            <v>авансовый платеж-0%, оставшаяся часть в течении 30 рабочих дней с момента подписания акта приема-передачи поставленных товаров</v>
          </cell>
          <cell r="P1322" t="str">
            <v>796</v>
          </cell>
          <cell r="Q1322" t="str">
            <v>штука</v>
          </cell>
          <cell r="R1322">
            <v>1</v>
          </cell>
          <cell r="S1322">
            <v>25000</v>
          </cell>
          <cell r="T1322">
            <v>0</v>
          </cell>
          <cell r="U1322">
            <v>0</v>
          </cell>
          <cell r="W1322">
            <v>2017</v>
          </cell>
        </row>
        <row r="1323">
          <cell r="A1323" t="str">
            <v>779-1 Т</v>
          </cell>
          <cell r="B1323" t="str">
            <v>ТОО СП "КазГерМунай"</v>
          </cell>
          <cell r="C1323" t="str">
            <v>27.20.11.990.002.00.0796.000000000000</v>
          </cell>
          <cell r="D1323" t="str">
            <v xml:space="preserve">Аккумулятор </v>
          </cell>
          <cell r="E1323" t="str">
            <v>для ИБП, напряжение 12 В, емкость от 90-200 А*ч</v>
          </cell>
          <cell r="F1323" t="str">
            <v>Аккумулятор
Тип аккумулятора: Свинцово-кислотные (SLA), Емкость аккумулятора: 70.0 (А/ч), Пусковой ток: 630.0 (А), Обслуживание: Необслуживаемый, Полярность: "0" (+ справа), Индикатор заряда аккумулятора: Нет</v>
          </cell>
          <cell r="G1323" t="str">
            <v>ОТП</v>
          </cell>
          <cell r="H1323">
            <v>0</v>
          </cell>
          <cell r="I1323">
            <v>430000000</v>
          </cell>
          <cell r="J1323" t="str">
            <v>Кызылординская обл. г. Кызылорда, пгт. Тасбугет, ул. Амангельды 100</v>
          </cell>
          <cell r="K1323" t="str">
            <v>Январь, Февраль</v>
          </cell>
          <cell r="L1323" t="str">
            <v>РК, г. Кызылорда, склад ГУ "КГМ"</v>
          </cell>
          <cell r="M1323" t="str">
            <v>DDP</v>
          </cell>
          <cell r="N1323" t="str">
            <v>В течение 90 дней</v>
          </cell>
          <cell r="O1323" t="str">
            <v>авансовый платеж-0%, оставшаяся часть в течении 30 рабочих дней с момента подписания акта приема-передачи поставленных товаров</v>
          </cell>
          <cell r="P1323" t="str">
            <v>796</v>
          </cell>
          <cell r="Q1323" t="str">
            <v>штука</v>
          </cell>
          <cell r="R1323">
            <v>1</v>
          </cell>
          <cell r="S1323">
            <v>25000</v>
          </cell>
          <cell r="T1323">
            <v>25000</v>
          </cell>
          <cell r="U1323">
            <v>28000.000000000004</v>
          </cell>
          <cell r="W1323">
            <v>2017</v>
          </cell>
          <cell r="X1323" t="str">
            <v>7;</v>
          </cell>
        </row>
        <row r="1324">
          <cell r="A1324" t="str">
            <v>780 Т</v>
          </cell>
          <cell r="B1324" t="str">
            <v>ТОО СП "КазГерМунай"</v>
          </cell>
          <cell r="C1324" t="str">
            <v xml:space="preserve">28.22.18.790.000.00.0796.000000000000 </v>
          </cell>
          <cell r="D1324" t="str">
            <v xml:space="preserve">Тележка </v>
          </cell>
          <cell r="E1324" t="str">
            <v xml:space="preserve"> гидравлическая, ручная, грузоподъемность 800 кг</v>
          </cell>
          <cell r="F1324" t="str">
            <v>Тележка для паллет NP25 2,5 тГидравлическая тележка —  для перемещения грузов вручную, преимущественно на поддонах (па́летах). С гидравлическим домкратом, который с помощью тяг и рычагов поднимает и опускает вилы тележки.</v>
          </cell>
          <cell r="G1324" t="str">
            <v>ОИ</v>
          </cell>
          <cell r="H1324">
            <v>0</v>
          </cell>
          <cell r="I1324">
            <v>430000000</v>
          </cell>
          <cell r="J1324" t="str">
            <v>Кызылординская обл. г. Кызылорда, пгт. Тасбугет, ул. Амангельды 100</v>
          </cell>
          <cell r="K1324" t="str">
            <v>Ноябрь, декабрь 2016</v>
          </cell>
          <cell r="L1324" t="str">
            <v>РК, г. Кызылорда, склад ГУ "КГМ"</v>
          </cell>
          <cell r="M1324" t="str">
            <v>DDP</v>
          </cell>
          <cell r="N1324" t="str">
            <v>В течение 90 дней</v>
          </cell>
          <cell r="O1324" t="str">
            <v>авансовый платеж-0%, оставшаяся часть в течении 30 рабочих дней с момента подписания акта приема-передачи поставленных товаров</v>
          </cell>
          <cell r="P1324" t="str">
            <v>796</v>
          </cell>
          <cell r="Q1324" t="str">
            <v>штука</v>
          </cell>
          <cell r="R1324">
            <v>1</v>
          </cell>
          <cell r="S1324">
            <v>200000</v>
          </cell>
          <cell r="T1324">
            <v>0</v>
          </cell>
          <cell r="U1324">
            <v>0</v>
          </cell>
          <cell r="W1324">
            <v>2017</v>
          </cell>
          <cell r="X1324" t="str">
            <v>979-СЗ от 12.05.17</v>
          </cell>
        </row>
        <row r="1325">
          <cell r="A1325" t="str">
            <v>781 Т</v>
          </cell>
          <cell r="B1325" t="str">
            <v>ТОО СП "КазГерМунай"</v>
          </cell>
          <cell r="C1325" t="str">
            <v>30.99.10.000.020.00.0796.000000000000</v>
          </cell>
          <cell r="D1325" t="str">
            <v>Тачка</v>
          </cell>
          <cell r="E1325" t="str">
            <v>для помещения грузов, грузоподъемность 100 -200 кг</v>
          </cell>
          <cell r="F1325" t="str">
            <v>Тачка садовая WB6404H (одноколесная усиленнаяДля перевозки грузов</v>
          </cell>
          <cell r="G1325" t="str">
            <v>ОИ</v>
          </cell>
          <cell r="H1325">
            <v>0</v>
          </cell>
          <cell r="I1325">
            <v>430000000</v>
          </cell>
          <cell r="J1325" t="str">
            <v>Кызылординская обл. г. Кызылорда, пгт. Тасбугет, ул. Амангельды 100</v>
          </cell>
          <cell r="K1325" t="str">
            <v>Ноябрь, декабрь 2016</v>
          </cell>
          <cell r="L1325" t="str">
            <v>РК, г. Кызылорда, склад ГУ "КГМ"</v>
          </cell>
          <cell r="M1325" t="str">
            <v>DDP</v>
          </cell>
          <cell r="N1325" t="str">
            <v>В течение 90 дней</v>
          </cell>
          <cell r="O1325" t="str">
            <v>авансовый платеж-0%, оставшаяся часть в течении 30 рабочих дней с момента подписания акта приема-передачи поставленных товаров</v>
          </cell>
          <cell r="P1325" t="str">
            <v>796</v>
          </cell>
          <cell r="Q1325" t="str">
            <v>штука</v>
          </cell>
          <cell r="R1325">
            <v>1</v>
          </cell>
          <cell r="S1325">
            <v>10000</v>
          </cell>
          <cell r="T1325">
            <v>0</v>
          </cell>
          <cell r="U1325">
            <v>0</v>
          </cell>
          <cell r="W1325">
            <v>2017</v>
          </cell>
          <cell r="X1325" t="str">
            <v>979-СЗ от 12.05.17</v>
          </cell>
        </row>
        <row r="1326">
          <cell r="A1326" t="str">
            <v>782 Т</v>
          </cell>
          <cell r="B1326" t="str">
            <v>ТОО СП "КазГерМунай"</v>
          </cell>
          <cell r="C1326" t="str">
            <v>14.14.30.120.000.00.0839.000000000000</v>
          </cell>
          <cell r="D1326" t="str">
            <v>Белье нательное</v>
          </cell>
          <cell r="E1326" t="str">
            <v xml:space="preserve"> нательного белья, мужской, трикотажный из хлопчатобумажной пряжи, состоит из кальсон и нательной фуфайки, утепленный, ГОСТ 31408-2009</v>
          </cell>
          <cell r="F1326" t="str">
            <v>Белье Нательное, кофта с длинным рукавом и кальсоны (Термобелье).</v>
          </cell>
          <cell r="G1326" t="str">
            <v>ЦП</v>
          </cell>
          <cell r="H1326">
            <v>0</v>
          </cell>
          <cell r="I1326">
            <v>430000000</v>
          </cell>
          <cell r="J1326" t="str">
            <v>Кызылординская обл. г. Кызылорда, пгт. Тасбугет, ул. Амангельды 100</v>
          </cell>
          <cell r="K1326" t="str">
            <v>Ноябрь, декабрь 2016</v>
          </cell>
          <cell r="L1326" t="str">
            <v>РК, г. Кызылорда, склад ГУ "КГМ"</v>
          </cell>
          <cell r="M1326" t="str">
            <v>DDP</v>
          </cell>
          <cell r="N1326" t="str">
            <v>В течение 90 дней</v>
          </cell>
          <cell r="O1326" t="str">
            <v>авансовый платеж-0%, оставшаяся часть в течении 30 рабочих дней с момента подписания акта приема-передачи поставленных товаров</v>
          </cell>
          <cell r="P1326" t="str">
            <v>839</v>
          </cell>
          <cell r="Q1326" t="str">
            <v>Комплект</v>
          </cell>
          <cell r="R1326">
            <v>80</v>
          </cell>
          <cell r="S1326">
            <v>8500</v>
          </cell>
          <cell r="T1326">
            <v>0</v>
          </cell>
          <cell r="U1326">
            <v>0</v>
          </cell>
          <cell r="W1326">
            <v>2017</v>
          </cell>
        </row>
        <row r="1327">
          <cell r="A1327" t="str">
            <v>782-1 Т</v>
          </cell>
          <cell r="B1327" t="str">
            <v>ТОО СП "КазГерМунай"</v>
          </cell>
          <cell r="C1327" t="str">
            <v>14.14.30.120.000.00.0839.000000000000</v>
          </cell>
          <cell r="D1327" t="str">
            <v>Белье нательное</v>
          </cell>
          <cell r="E1327" t="str">
            <v xml:space="preserve"> нательного белья, мужской, трикотажный из хлопчатобумажной пряжи, состоит из кальсон и нательной фуфайки, утепленный, ГОСТ 31408-2009</v>
          </cell>
          <cell r="F1327" t="str">
            <v>Белье Нательное, кофта с длинным рукавом и кальсоны (Термобелье).</v>
          </cell>
          <cell r="G1327" t="str">
            <v>ЦП</v>
          </cell>
          <cell r="H1327">
            <v>65</v>
          </cell>
          <cell r="I1327">
            <v>430000000</v>
          </cell>
          <cell r="J1327" t="str">
            <v>Кызылординская обл. г. Кызылорда, пгт. Тасбугет, ул. Амангельды 100</v>
          </cell>
          <cell r="K1327" t="str">
            <v>Январь, Февраль</v>
          </cell>
          <cell r="L1327" t="str">
            <v>РК, г. Кызылорда, склад ГУ "КГМ"</v>
          </cell>
          <cell r="M1327" t="str">
            <v>DDP</v>
          </cell>
          <cell r="N1327" t="str">
            <v>В течение 90 дней</v>
          </cell>
          <cell r="O1327" t="str">
            <v>авансовый платеж-30%, оставшаяся часть в течении 30 рабочих дней с момента подписания акта приема-передачи поставленных товаров</v>
          </cell>
          <cell r="P1327" t="str">
            <v>839</v>
          </cell>
          <cell r="Q1327" t="str">
            <v>Комплект</v>
          </cell>
          <cell r="R1327">
            <v>80</v>
          </cell>
          <cell r="S1327">
            <v>8500</v>
          </cell>
          <cell r="T1327">
            <v>0</v>
          </cell>
          <cell r="U1327">
            <v>0</v>
          </cell>
          <cell r="V1327" t="str">
            <v>ТПХ</v>
          </cell>
          <cell r="W1327">
            <v>2017</v>
          </cell>
          <cell r="X1327" t="str">
            <v>8; 11; 15; 22;</v>
          </cell>
        </row>
        <row r="1328">
          <cell r="A1328" t="str">
            <v>782-2 Т</v>
          </cell>
          <cell r="B1328" t="str">
            <v>ТОО СП "КазГерМунай"</v>
          </cell>
          <cell r="C1328" t="str">
            <v>14.14.30.120.000.00.0839.000000000000</v>
          </cell>
          <cell r="D1328" t="str">
            <v>Белье нательное</v>
          </cell>
          <cell r="E1328" t="str">
            <v xml:space="preserve"> нательного белья, мужской, трикотажный из хлопчатобумажной пряжи, состоит из кальсон и нательной фуфайки, утепленный, ГОСТ 31408-2009</v>
          </cell>
          <cell r="F1328" t="str">
            <v>Белье Нательное, кофта с длинным рукавом и кальсоны (Термобелье).</v>
          </cell>
          <cell r="G1328" t="str">
            <v>ЦП</v>
          </cell>
          <cell r="H1328">
            <v>0</v>
          </cell>
          <cell r="I1328">
            <v>430000000</v>
          </cell>
          <cell r="J1328" t="str">
            <v>Кызылординская обл. г. Кызылорда, пгт. Тасбугет, ул. Амангельды 100</v>
          </cell>
          <cell r="K1328" t="str">
            <v>Февраль, Март</v>
          </cell>
          <cell r="L1328" t="str">
            <v>РК, г. Кызылорда, склад ГУ "КГМ"</v>
          </cell>
          <cell r="M1328" t="str">
            <v>DDP</v>
          </cell>
          <cell r="N1328" t="str">
            <v>В течение 90 дней</v>
          </cell>
          <cell r="O1328" t="str">
            <v>авансовый платеж-0%, оставшаяся часть в течении 30 рабочих дней с момента подписания акта приема-передачи поставленных товаров</v>
          </cell>
          <cell r="P1328" t="str">
            <v>839</v>
          </cell>
          <cell r="Q1328" t="str">
            <v>Комплект</v>
          </cell>
          <cell r="R1328">
            <v>80</v>
          </cell>
          <cell r="S1328">
            <v>8500</v>
          </cell>
          <cell r="T1328">
            <v>680000</v>
          </cell>
          <cell r="U1328">
            <v>761600.00000000012</v>
          </cell>
          <cell r="W1328">
            <v>2017</v>
          </cell>
          <cell r="X1328" t="str">
            <v>8; 11; 15; 22;</v>
          </cell>
        </row>
        <row r="1329">
          <cell r="A1329" t="str">
            <v>783 Т</v>
          </cell>
          <cell r="B1329" t="str">
            <v>ТОО СП "КазГерМунай"</v>
          </cell>
          <cell r="C1329" t="str">
            <v>15.12.12.900.000.02.0796.000000000001</v>
          </cell>
          <cell r="D1329" t="str">
            <v>Сумка</v>
          </cell>
          <cell r="E1329" t="str">
            <v>дорожная, из текстильных материалов</v>
          </cell>
          <cell r="F1329" t="str">
            <v xml:space="preserve">СумкаСумка дорожная обширная из водоотталкивающего износостойкого материала. </v>
          </cell>
          <cell r="G1329" t="str">
            <v>ОИ</v>
          </cell>
          <cell r="H1329">
            <v>0</v>
          </cell>
          <cell r="I1329">
            <v>430000000</v>
          </cell>
          <cell r="J1329" t="str">
            <v>Кызылординская обл. г. Кызылорда, пгт. Тасбугет, ул. Амангельды 100</v>
          </cell>
          <cell r="K1329" t="str">
            <v>Ноябрь, декабрь 2016</v>
          </cell>
          <cell r="L1329" t="str">
            <v>РК, г. Кызылорда, склад ГУ "КГМ"</v>
          </cell>
          <cell r="M1329" t="str">
            <v>DDP</v>
          </cell>
          <cell r="N1329" t="str">
            <v>В течение 90 дней</v>
          </cell>
          <cell r="O1329" t="str">
            <v>авансовый платеж-0%, оставшаяся часть в течении 30 рабочих дней с момента подписания акта приема-передачи поставленных товаров</v>
          </cell>
          <cell r="P1329" t="str">
            <v>796</v>
          </cell>
          <cell r="Q1329" t="str">
            <v>штука</v>
          </cell>
          <cell r="R1329">
            <v>150</v>
          </cell>
          <cell r="S1329">
            <v>10450</v>
          </cell>
          <cell r="T1329">
            <v>0</v>
          </cell>
          <cell r="U1329">
            <v>0</v>
          </cell>
          <cell r="W1329">
            <v>2017</v>
          </cell>
          <cell r="X1329" t="str">
            <v>7;</v>
          </cell>
        </row>
        <row r="1330">
          <cell r="A1330" t="str">
            <v>783-1 Т</v>
          </cell>
          <cell r="B1330" t="str">
            <v>ТОО СП "КазГерМунай"</v>
          </cell>
          <cell r="C1330" t="str">
            <v>15.12.12.900.000.02.0796.000000000001</v>
          </cell>
          <cell r="D1330" t="str">
            <v>Сумка</v>
          </cell>
          <cell r="E1330" t="str">
            <v>дорожная, из текстильных материалов</v>
          </cell>
          <cell r="F1330" t="str">
            <v xml:space="preserve">СумкаСумка дорожная обширная из водоотталкивающего износостойкого материала. </v>
          </cell>
          <cell r="G1330" t="str">
            <v>ЦП</v>
          </cell>
          <cell r="H1330">
            <v>0</v>
          </cell>
          <cell r="I1330">
            <v>430000000</v>
          </cell>
          <cell r="J1330" t="str">
            <v>Кызылординская обл. г. Кызылорда, пгт. Тасбугет, ул. Амангельды 100</v>
          </cell>
          <cell r="K1330" t="str">
            <v>Ноябрь, декабрь 2016</v>
          </cell>
          <cell r="L1330" t="str">
            <v>РК, г. Кызылорда, склад ГУ "КГМ"</v>
          </cell>
          <cell r="M1330" t="str">
            <v>DDP</v>
          </cell>
          <cell r="N1330" t="str">
            <v>В течение 90 дней</v>
          </cell>
          <cell r="O1330" t="str">
            <v>авансовый платеж-0%, оставшаяся часть в течении 30 рабочих дней с момента подписания акта приема-передачи поставленных товаров</v>
          </cell>
          <cell r="P1330" t="str">
            <v>796</v>
          </cell>
          <cell r="Q1330" t="str">
            <v>штука</v>
          </cell>
          <cell r="R1330">
            <v>150</v>
          </cell>
          <cell r="S1330">
            <v>10450</v>
          </cell>
          <cell r="T1330">
            <v>0</v>
          </cell>
          <cell r="U1330">
            <v>0</v>
          </cell>
          <cell r="W1330">
            <v>2017</v>
          </cell>
          <cell r="X1330" t="str">
            <v>Исключен;</v>
          </cell>
        </row>
        <row r="1331">
          <cell r="A1331" t="str">
            <v>784 Т</v>
          </cell>
          <cell r="B1331" t="str">
            <v>ТОО СП "КазГерМунай"</v>
          </cell>
          <cell r="C1331" t="str">
            <v>14.12.12.510.000.00.0796.000000000003</v>
          </cell>
          <cell r="D1331" t="str">
            <v>Куртка осенняя</v>
          </cell>
          <cell r="E1331" t="str">
            <v>мужской, для защиты от производственных загрязнений, из хлопчатобумажной ткани, летний, ГОСТ 27575-87</v>
          </cell>
          <cell r="F1331" t="str">
            <v>КурткаОсенняя с флисовой подкладкой. Водонепроницаемая, тёплая.</v>
          </cell>
          <cell r="G1331" t="str">
            <v>ЦП</v>
          </cell>
          <cell r="H1331">
            <v>0</v>
          </cell>
          <cell r="I1331">
            <v>430000000</v>
          </cell>
          <cell r="J1331" t="str">
            <v>Кызылординская обл. г. Кызылорда, пгт. Тасбугет, ул. Амангельды 100</v>
          </cell>
          <cell r="K1331" t="str">
            <v>Ноябрь, декабрь 2016</v>
          </cell>
          <cell r="L1331" t="str">
            <v>РК, г. Кызылорда, склад ГУ "КГМ"</v>
          </cell>
          <cell r="M1331" t="str">
            <v>DDP</v>
          </cell>
          <cell r="N1331" t="str">
            <v>В течение 90 дней</v>
          </cell>
          <cell r="O1331" t="str">
            <v>авансовый платеж-0%, оставшаяся часть в течении 30 рабочих дней с момента подписания акта приема-передачи поставленных товаров</v>
          </cell>
          <cell r="P1331" t="str">
            <v>796</v>
          </cell>
          <cell r="Q1331" t="str">
            <v>штука</v>
          </cell>
          <cell r="R1331">
            <v>79</v>
          </cell>
          <cell r="S1331">
            <v>14500</v>
          </cell>
          <cell r="T1331">
            <v>0</v>
          </cell>
          <cell r="U1331">
            <v>0</v>
          </cell>
          <cell r="W1331">
            <v>2017</v>
          </cell>
        </row>
        <row r="1332">
          <cell r="A1332" t="str">
            <v>784-1 Т</v>
          </cell>
          <cell r="B1332" t="str">
            <v>ТОО СП "КазГерМунай"</v>
          </cell>
          <cell r="C1332" t="str">
            <v>14.12.12.510.000.00.0796.000000000003</v>
          </cell>
          <cell r="D1332" t="str">
            <v>Куртка осенняя</v>
          </cell>
          <cell r="E1332" t="str">
            <v>мужской, для защиты от производственных загрязнений, из хлопчатобумажной ткани, летний, ГОСТ 27575-87</v>
          </cell>
          <cell r="F1332" t="str">
            <v>КурткаОсенняя с флисовой подкладкой. Водонепроницаемая, тёплая.</v>
          </cell>
          <cell r="G1332" t="str">
            <v>ЦП</v>
          </cell>
          <cell r="H1332">
            <v>60</v>
          </cell>
          <cell r="I1332">
            <v>430000000</v>
          </cell>
          <cell r="J1332" t="str">
            <v>Кызылординская обл. г. Кызылорда, пгт. Тасбугет, ул. Амангельды 100</v>
          </cell>
          <cell r="K1332" t="str">
            <v>Февраль, Март</v>
          </cell>
          <cell r="L1332" t="str">
            <v>РК, г. Кызылорда, склад ГУ "КГМ"</v>
          </cell>
          <cell r="M1332" t="str">
            <v>DDP</v>
          </cell>
          <cell r="N1332" t="str">
            <v>В течение 90 дней</v>
          </cell>
          <cell r="O1332" t="str">
            <v>авансовый платеж-30%, оставшаяся часть в течении 30 рабочих дней с момента подписания акта приема-передачи поставленных товаров</v>
          </cell>
          <cell r="P1332" t="str">
            <v>796</v>
          </cell>
          <cell r="Q1332" t="str">
            <v>штука</v>
          </cell>
          <cell r="R1332">
            <v>79</v>
          </cell>
          <cell r="S1332">
            <v>14500</v>
          </cell>
          <cell r="T1332">
            <v>0</v>
          </cell>
          <cell r="U1332">
            <v>0</v>
          </cell>
          <cell r="V1332" t="str">
            <v>ТПХ</v>
          </cell>
          <cell r="W1332">
            <v>2017</v>
          </cell>
          <cell r="X1332" t="str">
            <v>8; 11; 15; 22;</v>
          </cell>
        </row>
        <row r="1333">
          <cell r="A1333" t="str">
            <v>784-2 Т</v>
          </cell>
          <cell r="B1333" t="str">
            <v>ТОО СП "КазГерМунай"</v>
          </cell>
          <cell r="C1333" t="str">
            <v>14.12.12.510.000.00.0796.000000000003</v>
          </cell>
          <cell r="D1333" t="str">
            <v>Куртка осенняя</v>
          </cell>
          <cell r="E1333" t="str">
            <v>мужской, для защиты от производственных загрязнений, из хлопчатобумажной ткани, летний, ГОСТ 27575-87</v>
          </cell>
          <cell r="F1333" t="str">
            <v>КурткаОсенняя с флисовой подкладкой. Водонепроницаемая, тёплая.</v>
          </cell>
          <cell r="G1333" t="str">
            <v>ЦП</v>
          </cell>
          <cell r="H1333">
            <v>0</v>
          </cell>
          <cell r="I1333">
            <v>430000000</v>
          </cell>
          <cell r="J1333" t="str">
            <v>Кызылординская обл. г. Кызылорда, пгт. Тасбугет, ул. Амангельды 100</v>
          </cell>
          <cell r="K1333" t="str">
            <v>Февраль, Март</v>
          </cell>
          <cell r="L1333" t="str">
            <v>РК, г. Кызылорда, склад ГУ "КГМ"</v>
          </cell>
          <cell r="M1333" t="str">
            <v>DDP</v>
          </cell>
          <cell r="N1333" t="str">
            <v>В течение 90 дней</v>
          </cell>
          <cell r="O1333" t="str">
            <v>авансовый платеж-0%, оставшаяся часть в течении 30 рабочих дней с момента подписания акта приема-передачи поставленных товаров</v>
          </cell>
          <cell r="P1333" t="str">
            <v>796</v>
          </cell>
          <cell r="Q1333" t="str">
            <v>штука</v>
          </cell>
          <cell r="R1333">
            <v>79</v>
          </cell>
          <cell r="S1333">
            <v>14500</v>
          </cell>
          <cell r="T1333">
            <v>1145500</v>
          </cell>
          <cell r="U1333">
            <v>1282960.0000000002</v>
          </cell>
          <cell r="W1333">
            <v>2017</v>
          </cell>
          <cell r="X1333" t="str">
            <v>8; 15; 22;</v>
          </cell>
        </row>
        <row r="1334">
          <cell r="A1334" t="str">
            <v>785 Т</v>
          </cell>
          <cell r="B1334" t="str">
            <v>ТОО СП "КазГерМунай"</v>
          </cell>
          <cell r="C1334" t="str">
            <v>14.19.43.990.005.00.0796.000000000002</v>
          </cell>
          <cell r="D1334" t="str">
            <v>Шапка</v>
          </cell>
          <cell r="E1334" t="str">
            <v>мужская, из шерстяной ткани</v>
          </cell>
          <cell r="F1334" t="str">
            <v>ШапкаЗимняя, головной убор спортивного образца, выполнен из трикотажного полотна с отворотом.</v>
          </cell>
          <cell r="G1334" t="str">
            <v>ОИ</v>
          </cell>
          <cell r="H1334">
            <v>0</v>
          </cell>
          <cell r="I1334">
            <v>430000000</v>
          </cell>
          <cell r="J1334" t="str">
            <v>Кызылординская обл. г. Кызылорда, пгт. Тасбугет, ул. Амангельды 100</v>
          </cell>
          <cell r="K1334" t="str">
            <v>Ноябрь, декабрь 2016</v>
          </cell>
          <cell r="L1334" t="str">
            <v>РК, г. Кызылорда, склад ГУ "КГМ"</v>
          </cell>
          <cell r="M1334" t="str">
            <v>DDP</v>
          </cell>
          <cell r="N1334" t="str">
            <v>В течение 90 дней</v>
          </cell>
          <cell r="O1334" t="str">
            <v>авансовый платеж-0%, оставшаяся часть в течении 30 рабочих дней с момента подписания акта приема-передачи поставленных товаров</v>
          </cell>
          <cell r="P1334" t="str">
            <v>796</v>
          </cell>
          <cell r="Q1334" t="str">
            <v>штука</v>
          </cell>
          <cell r="R1334">
            <v>100</v>
          </cell>
          <cell r="S1334">
            <v>2350</v>
          </cell>
          <cell r="T1334">
            <v>235000</v>
          </cell>
          <cell r="U1334">
            <v>263200</v>
          </cell>
          <cell r="W1334">
            <v>2017</v>
          </cell>
        </row>
        <row r="1335">
          <cell r="A1335" t="str">
            <v>786 Т</v>
          </cell>
          <cell r="B1335" t="str">
            <v>ТОО СП "КазГерМунай"</v>
          </cell>
          <cell r="C1335" t="str">
            <v>32.99.11.500.002.00.0796.000000000000</v>
          </cell>
          <cell r="D1335" t="str">
            <v>Каска</v>
          </cell>
          <cell r="E1335" t="str">
            <v>пластмассовая</v>
          </cell>
          <cell r="F1335" t="str">
            <v xml:space="preserve">КаскаКаска защитная из АБС - пластика. Инновационная форма типа  для улучшенного обзора при взгляде вверх. </v>
          </cell>
          <cell r="G1335" t="str">
            <v>ОИ</v>
          </cell>
          <cell r="H1335">
            <v>0</v>
          </cell>
          <cell r="I1335">
            <v>430000000</v>
          </cell>
          <cell r="J1335" t="str">
            <v>Кызылординская обл. г. Кызылорда, пгт. Тасбугет, ул. Амангельды 100</v>
          </cell>
          <cell r="K1335" t="str">
            <v>Ноябрь, декабрь 2016</v>
          </cell>
          <cell r="L1335" t="str">
            <v>РК, г. Кызылорда, склад ГУ "КГМ"</v>
          </cell>
          <cell r="M1335" t="str">
            <v>DDP</v>
          </cell>
          <cell r="N1335" t="str">
            <v>В течение 90 дней</v>
          </cell>
          <cell r="O1335" t="str">
            <v>авансовый платеж-0%, оставшаяся часть в течении 30 рабочих дней с момента подписания акта приема-передачи поставленных товаров</v>
          </cell>
          <cell r="P1335" t="str">
            <v>796</v>
          </cell>
          <cell r="Q1335" t="str">
            <v>штука</v>
          </cell>
          <cell r="R1335">
            <v>75</v>
          </cell>
          <cell r="S1335">
            <v>6850</v>
          </cell>
          <cell r="T1335">
            <v>513750</v>
          </cell>
          <cell r="U1335">
            <v>575400</v>
          </cell>
          <cell r="W1335">
            <v>2017</v>
          </cell>
        </row>
        <row r="1336">
          <cell r="A1336" t="str">
            <v>787 Т</v>
          </cell>
          <cell r="B1336" t="str">
            <v>ТОО СП "КазГерМунай"</v>
          </cell>
          <cell r="C1336" t="str">
            <v xml:space="preserve">32.99.11.900.008.00.0796.000000000000 </v>
          </cell>
          <cell r="D1336" t="str">
            <v xml:space="preserve">Полумаски </v>
          </cell>
          <cell r="E1336" t="str">
            <v xml:space="preserve"> для защиты органов дыхания</v>
          </cell>
          <cell r="F1336" t="str">
            <v xml:space="preserve">Полумаски серии ЗМ тм 6000Полумаски средства для защиты органов дыхания, в различных производственных условиях. </v>
          </cell>
          <cell r="G1336" t="str">
            <v>ОИ</v>
          </cell>
          <cell r="H1336">
            <v>0</v>
          </cell>
          <cell r="I1336">
            <v>430000000</v>
          </cell>
          <cell r="J1336" t="str">
            <v>Кызылординская обл. г. Кызылорда, пгт. Тасбугет, ул. Амангельды 100</v>
          </cell>
          <cell r="K1336" t="str">
            <v>Ноябрь, декабрь 2016</v>
          </cell>
          <cell r="L1336" t="str">
            <v>Кызылординская обл., м/р "Акшабулак", склад "КГМ"</v>
          </cell>
          <cell r="M1336" t="str">
            <v>DDP</v>
          </cell>
          <cell r="N1336" t="str">
            <v>В течение 90 дней</v>
          </cell>
          <cell r="O1336" t="str">
            <v>авансовый платеж-0%, оставшаяся часть в течении 30 рабочих дней с момента подписания акта приема-передачи поставленных товаров</v>
          </cell>
          <cell r="P1336" t="str">
            <v>796</v>
          </cell>
          <cell r="Q1336" t="str">
            <v>штука</v>
          </cell>
          <cell r="R1336">
            <v>150</v>
          </cell>
          <cell r="S1336">
            <v>8940</v>
          </cell>
          <cell r="T1336">
            <v>1341000</v>
          </cell>
          <cell r="U1336">
            <v>1501920.0000000002</v>
          </cell>
          <cell r="W1336">
            <v>2017</v>
          </cell>
        </row>
        <row r="1337">
          <cell r="A1337" t="str">
            <v>788 Т</v>
          </cell>
          <cell r="B1337" t="str">
            <v>ТОО СП "КазГерМунай"</v>
          </cell>
          <cell r="C1337" t="str">
            <v>20.20.11.900.011.00.0796.000000000000</v>
          </cell>
          <cell r="D1337" t="str">
            <v>Средство от насекомых</v>
          </cell>
          <cell r="E1337" t="str">
            <v>гелеобразное вещество</v>
          </cell>
          <cell r="F1337" t="str">
            <v>Репелленты от клещейСредства защиты от клещей</v>
          </cell>
          <cell r="G1337" t="str">
            <v>ОИ</v>
          </cell>
          <cell r="H1337">
            <v>0</v>
          </cell>
          <cell r="I1337">
            <v>430000000</v>
          </cell>
          <cell r="J1337" t="str">
            <v>Кызылординская обл. г. Кызылорда, пгт. Тасбугет, ул. Амангельды 100</v>
          </cell>
          <cell r="K1337" t="str">
            <v>Ноябрь, декабрь 2016</v>
          </cell>
          <cell r="L1337" t="str">
            <v>Кызылординская обл., м/р "Акшабулак", склад "КГМ"</v>
          </cell>
          <cell r="M1337" t="str">
            <v>DDP</v>
          </cell>
          <cell r="N1337" t="str">
            <v>В течение 90 дней</v>
          </cell>
          <cell r="O1337" t="str">
            <v>авансовый платеж-0%, оставшаяся часть в течении 30 рабочих дней с момента подписания акта приема-передачи поставленных товаров</v>
          </cell>
          <cell r="P1337" t="str">
            <v>796</v>
          </cell>
          <cell r="Q1337" t="str">
            <v>штука</v>
          </cell>
          <cell r="R1337">
            <v>555</v>
          </cell>
          <cell r="S1337">
            <v>2850</v>
          </cell>
          <cell r="T1337">
            <v>1581750</v>
          </cell>
          <cell r="U1337">
            <v>1771560.0000000002</v>
          </cell>
          <cell r="W1337">
            <v>2017</v>
          </cell>
        </row>
        <row r="1338">
          <cell r="A1338" t="str">
            <v>789 Т</v>
          </cell>
          <cell r="B1338" t="str">
            <v>ТОО СП "КазГерМунай"</v>
          </cell>
          <cell r="C1338" t="str">
            <v>14.12.30.190.003.00.0796.000000000000</v>
          </cell>
          <cell r="D1338" t="str">
            <v xml:space="preserve">  жилет</v>
          </cell>
          <cell r="E1338" t="str">
            <v>мужской, спецодежда сигнальная, из флуоресцентного материала</v>
          </cell>
          <cell r="F1338" t="str">
            <v>Сигнальные жилетыСигнальные светоотражающие жилеты</v>
          </cell>
          <cell r="G1338" t="str">
            <v>ОИ</v>
          </cell>
          <cell r="H1338">
            <v>0</v>
          </cell>
          <cell r="I1338">
            <v>430000000</v>
          </cell>
          <cell r="J1338" t="str">
            <v>Кызылординская обл. г. Кызылорда, пгт. Тасбугет, ул. Амангельды 100</v>
          </cell>
          <cell r="K1338" t="str">
            <v>Ноябрь, декабрь 2016</v>
          </cell>
          <cell r="L1338" t="str">
            <v>Кызылординская обл., м/р "Акшабулак", склад "КГМ"</v>
          </cell>
          <cell r="M1338" t="str">
            <v>DDP</v>
          </cell>
          <cell r="N1338" t="str">
            <v>В течение 90 дней</v>
          </cell>
          <cell r="O1338" t="str">
            <v>авансовый платеж-0%, оставшаяся часть в течении 30 рабочих дней с момента подписания акта приема-передачи поставленных товаров</v>
          </cell>
          <cell r="P1338" t="str">
            <v>796</v>
          </cell>
          <cell r="Q1338" t="str">
            <v>штука</v>
          </cell>
          <cell r="R1338">
            <v>100</v>
          </cell>
          <cell r="S1338">
            <v>2500</v>
          </cell>
          <cell r="T1338">
            <v>250000</v>
          </cell>
          <cell r="U1338">
            <v>280000</v>
          </cell>
          <cell r="W1338">
            <v>2017</v>
          </cell>
        </row>
        <row r="1339">
          <cell r="A1339" t="str">
            <v>790 Т</v>
          </cell>
          <cell r="B1339" t="str">
            <v>ТОО СП "КазГерМунай"</v>
          </cell>
          <cell r="C1339" t="str">
            <v>28.29.83.300.002.00.0796.000000000001</v>
          </cell>
          <cell r="D1339" t="str">
            <v>Раструб</v>
          </cell>
          <cell r="E1339" t="str">
            <v xml:space="preserve"> для огнетушителя ОУ-5, длина 85 см</v>
          </cell>
          <cell r="F1339" t="str">
            <v>Распылительный шланг Распылительный шланг для огнетушителей ОП - 5, диаметр резьбы 15,5мм.</v>
          </cell>
          <cell r="G1339" t="str">
            <v>ЦП</v>
          </cell>
          <cell r="H1339">
            <v>0</v>
          </cell>
          <cell r="I1339">
            <v>430000000</v>
          </cell>
          <cell r="J1339" t="str">
            <v>Кызылординская обл. г. Кызылорда, пгт. Тасбугет, ул. Амангельды 100</v>
          </cell>
          <cell r="K1339" t="str">
            <v>Ноябрь, декабрь 2016</v>
          </cell>
          <cell r="L1339" t="str">
            <v>Кызылординская обл., м/р "Акшабулак", склад "КГМ"</v>
          </cell>
          <cell r="M1339" t="str">
            <v>DDP</v>
          </cell>
          <cell r="N1339" t="str">
            <v>В течение 90 дней</v>
          </cell>
          <cell r="O1339" t="str">
            <v>авансовый платеж-0%, оставшаяся часть в течении 30 рабочих дней с момента подписания акта приема-передачи поставленных товаров</v>
          </cell>
          <cell r="P1339" t="str">
            <v>796</v>
          </cell>
          <cell r="Q1339" t="str">
            <v>штука</v>
          </cell>
          <cell r="R1339">
            <v>100</v>
          </cell>
          <cell r="S1339">
            <v>858</v>
          </cell>
          <cell r="T1339">
            <v>85800</v>
          </cell>
          <cell r="U1339">
            <v>96096.000000000015</v>
          </cell>
          <cell r="W1339">
            <v>2017</v>
          </cell>
        </row>
        <row r="1340">
          <cell r="A1340" t="str">
            <v>791 Т</v>
          </cell>
          <cell r="B1340" t="str">
            <v>ТОО СП "КазГерМунай"</v>
          </cell>
          <cell r="C1340" t="str">
            <v>28.24.12.900.005.00.0796.000000000000</v>
          </cell>
          <cell r="D1340" t="str">
            <v xml:space="preserve">Ключ </v>
          </cell>
          <cell r="E1340" t="str">
            <v>гидравлический, для закручивания и откручивания резьбовых соединений, моментный, торцевой</v>
          </cell>
          <cell r="F1340" t="str">
            <v>Ключ торцовыйКлюч торцовый для открывания гидранта,изготавливается из металлической трубы, 300 х 20 х 1300 мм., масса не более 2,5 кг.</v>
          </cell>
          <cell r="G1340" t="str">
            <v>ЦП</v>
          </cell>
          <cell r="H1340">
            <v>0</v>
          </cell>
          <cell r="I1340">
            <v>430000000</v>
          </cell>
          <cell r="J1340" t="str">
            <v>Кызылординская обл. г. Кызылорда, пгт. Тасбугет, ул. Амангельды 100</v>
          </cell>
          <cell r="K1340" t="str">
            <v>Ноябрь, декабрь 2016</v>
          </cell>
          <cell r="L1340" t="str">
            <v>Кызылординская обл., м/р "Акшабулак", склад "КГМ"</v>
          </cell>
          <cell r="M1340" t="str">
            <v>DDP</v>
          </cell>
          <cell r="N1340" t="str">
            <v>В течение 90 дней</v>
          </cell>
          <cell r="O1340" t="str">
            <v>авансовый платеж-0%, оставшаяся часть в течении 30 рабочих дней с момента подписания акта приема-передачи поставленных товаров</v>
          </cell>
          <cell r="P1340" t="str">
            <v>796</v>
          </cell>
          <cell r="Q1340" t="str">
            <v>штука</v>
          </cell>
          <cell r="R1340">
            <v>5</v>
          </cell>
          <cell r="S1340">
            <v>3300</v>
          </cell>
          <cell r="T1340">
            <v>16500</v>
          </cell>
          <cell r="U1340">
            <v>18480</v>
          </cell>
          <cell r="W1340">
            <v>2017</v>
          </cell>
        </row>
        <row r="1341">
          <cell r="A1341" t="str">
            <v>792 Т</v>
          </cell>
          <cell r="B1341" t="str">
            <v>ТОО СП "КазГерМунай"</v>
          </cell>
          <cell r="C1341" t="str">
            <v>25.99.29.190.052.00.0796.000000000000</v>
          </cell>
          <cell r="D1341" t="str">
            <v>подставка</v>
          </cell>
          <cell r="E1341" t="str">
            <v>под пожарный гидрант, металлическая, раструбная со стволом</v>
          </cell>
          <cell r="F1341" t="str">
            <v>Напольная подставкаНапольная подставка под огнетушитель. Тип подставки П-20, габаритные размеры в собранном состоянии, мм (Д×Ш×В),
215х215х400, внутренние размеры для огнетушителя, мм (ДхШхВ) 190х190х300. Комбинированно окрашен в красный и белый цвет с нанесением знака "Огнетушитель" красным цветом на белом фоне.</v>
          </cell>
          <cell r="G1341" t="str">
            <v>ОИ</v>
          </cell>
          <cell r="H1341">
            <v>0</v>
          </cell>
          <cell r="I1341">
            <v>430000000</v>
          </cell>
          <cell r="J1341" t="str">
            <v>Кызылординская обл. г. Кызылорда, пгт. Тасбугет, ул. Амангельды 100</v>
          </cell>
          <cell r="K1341" t="str">
            <v>Ноябрь, декабрь 2016</v>
          </cell>
          <cell r="L1341" t="str">
            <v>Кызылординская обл., м/р "Акшабулак", склад "КГМ"</v>
          </cell>
          <cell r="M1341" t="str">
            <v>DDP</v>
          </cell>
          <cell r="N1341" t="str">
            <v>В течение 90 дней</v>
          </cell>
          <cell r="O1341" t="str">
            <v>авансовый платеж-0%, оставшаяся часть в течении 30 рабочих дней с момента подписания акта приема-передачи поставленных товаров</v>
          </cell>
          <cell r="P1341" t="str">
            <v>796</v>
          </cell>
          <cell r="Q1341" t="str">
            <v>штука</v>
          </cell>
          <cell r="R1341">
            <v>25</v>
          </cell>
          <cell r="S1341">
            <v>2496</v>
          </cell>
          <cell r="T1341">
            <v>0</v>
          </cell>
          <cell r="U1341">
            <v>0</v>
          </cell>
          <cell r="W1341">
            <v>2017</v>
          </cell>
          <cell r="X1341" t="str">
            <v>Исключен;</v>
          </cell>
        </row>
        <row r="1342">
          <cell r="A1342" t="str">
            <v>793 Т</v>
          </cell>
          <cell r="B1342" t="str">
            <v>ТОО СП "КазГерМунай"</v>
          </cell>
          <cell r="C1342" t="str">
            <v>24.20.40.500.008.00.0796.000000000000</v>
          </cell>
          <cell r="D1342" t="str">
            <v xml:space="preserve">Переходник </v>
          </cell>
          <cell r="E1342" t="str">
            <v>стальной, резьбовой</v>
          </cell>
          <cell r="F1342" t="str">
            <v>Переходник ГП Переходник Богданова ГП Ø77х66 мм.</v>
          </cell>
          <cell r="G1342" t="str">
            <v>ОИ</v>
          </cell>
          <cell r="H1342">
            <v>0</v>
          </cell>
          <cell r="I1342">
            <v>430000000</v>
          </cell>
          <cell r="J1342" t="str">
            <v>Кызылординская обл. г. Кызылорда, пгт. Тасбугет, ул. Амангельды 100</v>
          </cell>
          <cell r="K1342" t="str">
            <v>Ноябрь, декабрь 2016</v>
          </cell>
          <cell r="L1342" t="str">
            <v>Кызылординская обл., м/р "Акшабулак", склад "КГМ"</v>
          </cell>
          <cell r="M1342" t="str">
            <v>DDP</v>
          </cell>
          <cell r="N1342" t="str">
            <v>В течение 90 дней</v>
          </cell>
          <cell r="O1342" t="str">
            <v>авансовый платеж-0%, оставшаяся часть в течении 30 рабочих дней с момента подписания акта приема-передачи поставленных товаров</v>
          </cell>
          <cell r="P1342" t="str">
            <v>796</v>
          </cell>
          <cell r="Q1342" t="str">
            <v>штука</v>
          </cell>
          <cell r="R1342">
            <v>10</v>
          </cell>
          <cell r="S1342">
            <v>2500</v>
          </cell>
          <cell r="T1342">
            <v>25000</v>
          </cell>
          <cell r="U1342">
            <v>28000.000000000004</v>
          </cell>
          <cell r="W1342">
            <v>2017</v>
          </cell>
        </row>
        <row r="1343">
          <cell r="A1343" t="str">
            <v>794 Т</v>
          </cell>
          <cell r="B1343" t="str">
            <v>ТОО СП "КазГерМунай"</v>
          </cell>
          <cell r="C1343" t="str">
            <v>22.21.29.700.054.00.0796.000000000003</v>
          </cell>
          <cell r="D1343" t="str">
            <v xml:space="preserve">Рукав </v>
          </cell>
          <cell r="E1343" t="str">
            <v>пожарный, из латекса, внутренний диаметр 80 мм</v>
          </cell>
          <cell r="F1343" t="str">
            <v>Рукав пожарныйПожарный рукав Ø77мм., латексный (в сборе с  головками), Длина скатки: 20 ± 1м. Внутренний диаметр: 77 + 2мм. Рабочее давление: 1,6МПа; Масса скатки не более: 10,2 кг.</v>
          </cell>
          <cell r="G1343" t="str">
            <v>ОИ</v>
          </cell>
          <cell r="H1343">
            <v>0</v>
          </cell>
          <cell r="I1343">
            <v>430000000</v>
          </cell>
          <cell r="J1343" t="str">
            <v>Кызылординская обл. г. Кызылорда, пгт. Тасбугет, ул. Амангельды 100</v>
          </cell>
          <cell r="K1343" t="str">
            <v>Ноябрь, декабрь 2016</v>
          </cell>
          <cell r="L1343" t="str">
            <v>Кызылординская обл., м/р "Акшабулак", склад "КГМ"</v>
          </cell>
          <cell r="M1343" t="str">
            <v>DDP</v>
          </cell>
          <cell r="N1343" t="str">
            <v>В течение 90 дней</v>
          </cell>
          <cell r="O1343" t="str">
            <v>авансовый платеж-0%, оставшаяся часть в течении 30 рабочих дней с момента подписания акта приема-передачи поставленных товаров</v>
          </cell>
          <cell r="P1343" t="str">
            <v>796</v>
          </cell>
          <cell r="Q1343" t="str">
            <v>штука</v>
          </cell>
          <cell r="R1343">
            <v>9</v>
          </cell>
          <cell r="S1343">
            <v>8200</v>
          </cell>
          <cell r="T1343">
            <v>73800</v>
          </cell>
          <cell r="U1343">
            <v>82656.000000000015</v>
          </cell>
          <cell r="W1343">
            <v>2017</v>
          </cell>
        </row>
        <row r="1344">
          <cell r="A1344" t="str">
            <v>795 Т</v>
          </cell>
          <cell r="B1344" t="str">
            <v>ТОО СП "КазГерМунай"</v>
          </cell>
          <cell r="C1344" t="str">
            <v>26.30.50.900.007.00.0796.000000000000</v>
          </cell>
          <cell r="D1344" t="str">
            <v xml:space="preserve"> гидрант</v>
          </cell>
          <cell r="E1344" t="str">
            <v>пожарный</v>
          </cell>
          <cell r="F1344" t="str">
            <v>Пожарный гидрантДля замены вышедших из строя пожарных гидрантов на объектах месторождений.</v>
          </cell>
          <cell r="G1344" t="str">
            <v>ОИ</v>
          </cell>
          <cell r="H1344">
            <v>0</v>
          </cell>
          <cell r="I1344">
            <v>430000000</v>
          </cell>
          <cell r="J1344" t="str">
            <v>Кызылординская обл. г. Кызылорда, пгт. Тасбугет, ул. Амангельды 100</v>
          </cell>
          <cell r="K1344" t="str">
            <v>Ноябрь, декабрь 2016</v>
          </cell>
          <cell r="L1344" t="str">
            <v>Кызылординская обл., м/р "Акшабулак", склад "КГМ"</v>
          </cell>
          <cell r="M1344" t="str">
            <v>DDP</v>
          </cell>
          <cell r="N1344" t="str">
            <v>В течение 90 дней</v>
          </cell>
          <cell r="O1344" t="str">
            <v>авансовый платеж-0%, оставшаяся часть в течении 30 рабочих дней с момента подписания акта приема-передачи поставленных товаров</v>
          </cell>
          <cell r="P1344" t="str">
            <v>796</v>
          </cell>
          <cell r="Q1344" t="str">
            <v>штука</v>
          </cell>
          <cell r="R1344">
            <v>1</v>
          </cell>
          <cell r="S1344">
            <v>91365</v>
          </cell>
          <cell r="T1344">
            <v>91365</v>
          </cell>
          <cell r="U1344">
            <v>102328.8</v>
          </cell>
          <cell r="W1344">
            <v>2017</v>
          </cell>
        </row>
        <row r="1345">
          <cell r="A1345" t="str">
            <v>796 Т</v>
          </cell>
          <cell r="B1345" t="str">
            <v>ТОО СП "КазГерМунай"</v>
          </cell>
          <cell r="C1345" t="str">
            <v>26.30.60.000.010.00.0796.000000000000</v>
          </cell>
          <cell r="D1345" t="str">
            <v>Колонка</v>
          </cell>
          <cell r="E1345" t="str">
            <v xml:space="preserve">пожарная
</v>
          </cell>
          <cell r="F1345" t="str">
            <v>Пожарная колонкаПредназначен для забора воды от пожарных гидрантов для тушения пожара. Рабочее давление, МПа - 1,0
Условный проход патрубка, мм: входного - 125
Условный проход патрубка, мм: выходного - 80
Число выходных патрубков, шт - 2
Коэффициент гидравлического сопротивления - 10
длина - 430 мм.
ширина - 190 мм.
высота - 1080 мм.
Масса не более - 15 кг.</v>
          </cell>
          <cell r="G1345" t="str">
            <v>ОИ</v>
          </cell>
          <cell r="H1345">
            <v>0</v>
          </cell>
          <cell r="I1345">
            <v>430000000</v>
          </cell>
          <cell r="J1345" t="str">
            <v>Кызылординская обл. г. Кызылорда, пгт. Тасбугет, ул. Амангельды 100</v>
          </cell>
          <cell r="K1345" t="str">
            <v>Ноябрь, декабрь 2016</v>
          </cell>
          <cell r="L1345" t="str">
            <v>Кызылординская обл., м/р "Акшабулак", склад "КГМ"</v>
          </cell>
          <cell r="M1345" t="str">
            <v>DDP</v>
          </cell>
          <cell r="N1345" t="str">
            <v>В течение 90 дней</v>
          </cell>
          <cell r="O1345" t="str">
            <v>авансовый платеж-0%, оставшаяся часть в течении 30 рабочих дней с момента подписания акта приема-передачи поставленных товаров</v>
          </cell>
          <cell r="P1345" t="str">
            <v>796</v>
          </cell>
          <cell r="Q1345" t="str">
            <v>штука</v>
          </cell>
          <cell r="R1345">
            <v>2</v>
          </cell>
          <cell r="S1345">
            <v>69550</v>
          </cell>
          <cell r="T1345">
            <v>139100</v>
          </cell>
          <cell r="U1345">
            <v>155792.00000000003</v>
          </cell>
          <cell r="W1345">
            <v>2017</v>
          </cell>
        </row>
        <row r="1346">
          <cell r="A1346" t="str">
            <v>797 Т</v>
          </cell>
          <cell r="B1346" t="str">
            <v>ТОО СП "КазГерМунай"</v>
          </cell>
          <cell r="C1346" t="str">
            <v xml:space="preserve">13.92.29.990.010.00.0796.000000000002 </v>
          </cell>
          <cell r="D1346" t="str">
            <v xml:space="preserve">Пояс  </v>
          </cell>
          <cell r="E1346" t="str">
            <v xml:space="preserve"> предохранительный, страховочный, лямочный с амортизатором</v>
          </cell>
          <cell r="F1346" t="str">
            <v>Пояс лямочный спасательный многототечный модель ППЛ Пояс предохранительныйПояс предохранительный ПП-Л для обеспечения безопасности работ на высоте. Величина обхвата талии, мм:700-1500. статическая разрывная нагрузка, Н: не менее 15000.  Масса не более 3,2 кг</v>
          </cell>
          <cell r="G1346" t="str">
            <v>ОИ</v>
          </cell>
          <cell r="H1346">
            <v>0</v>
          </cell>
          <cell r="I1346">
            <v>430000000</v>
          </cell>
          <cell r="J1346" t="str">
            <v>Кызылординская обл. г. Кызылорда, пгт. Тасбугет, ул. Амангельды 100</v>
          </cell>
          <cell r="K1346" t="str">
            <v>Ноябрь, декабрь 2016</v>
          </cell>
          <cell r="L1346" t="str">
            <v>Кызылординская обл., м/р "Акшабулак", склад "КГМ"</v>
          </cell>
          <cell r="M1346" t="str">
            <v>DDP</v>
          </cell>
          <cell r="N1346" t="str">
            <v>В течение 90 дней</v>
          </cell>
          <cell r="O1346" t="str">
            <v>авансовый платеж-0%, оставшаяся часть в течении 30 рабочих дней с момента подписания акта приема-передачи поставленных товаров</v>
          </cell>
          <cell r="P1346" t="str">
            <v>796</v>
          </cell>
          <cell r="Q1346" t="str">
            <v>штука</v>
          </cell>
          <cell r="R1346">
            <v>6</v>
          </cell>
          <cell r="S1346">
            <v>47325</v>
          </cell>
          <cell r="T1346">
            <v>283950</v>
          </cell>
          <cell r="U1346">
            <v>318024.00000000006</v>
          </cell>
          <cell r="W1346">
            <v>2017</v>
          </cell>
        </row>
        <row r="1347">
          <cell r="A1347" t="str">
            <v>798 Т</v>
          </cell>
          <cell r="B1347" t="str">
            <v>ТОО СП "КазГерМунай"</v>
          </cell>
          <cell r="C1347" t="str">
            <v>26.51.33.900.005.01.0796.000000000005</v>
          </cell>
          <cell r="D1347" t="str">
            <v>Рулетка</v>
          </cell>
          <cell r="E1347" t="str">
            <v xml:space="preserve"> из нержавеющей стали, шкала номинальной длины 20 м, ГОСТ 7502-98</v>
          </cell>
          <cell r="F1347" t="str">
            <v>РулеткаРулетки измерительные карманные длина 20 м</v>
          </cell>
          <cell r="G1347" t="str">
            <v>ОИ</v>
          </cell>
          <cell r="H1347">
            <v>0</v>
          </cell>
          <cell r="I1347">
            <v>430000000</v>
          </cell>
          <cell r="J1347" t="str">
            <v>Кызылординская обл. г. Кызылорда, пгт. Тасбугет, ул. Амангельды 100</v>
          </cell>
          <cell r="K1347" t="str">
            <v>Ноябрь, декабрь 2016</v>
          </cell>
          <cell r="L1347" t="str">
            <v>Кызылординская обл., м/р "Акшабулак", склад "КГМ"</v>
          </cell>
          <cell r="M1347" t="str">
            <v>DDP</v>
          </cell>
          <cell r="N1347" t="str">
            <v>В течение 90 дней</v>
          </cell>
          <cell r="O1347" t="str">
            <v>авансовый платеж-0%, оставшаяся часть в течении 30 рабочих дней с момента подписания акта приема-передачи поставленных товаров</v>
          </cell>
          <cell r="P1347" t="str">
            <v>796</v>
          </cell>
          <cell r="Q1347" t="str">
            <v>штука</v>
          </cell>
          <cell r="R1347">
            <v>2</v>
          </cell>
          <cell r="S1347">
            <v>1550</v>
          </cell>
          <cell r="T1347">
            <v>0</v>
          </cell>
          <cell r="U1347">
            <v>0</v>
          </cell>
          <cell r="W1347">
            <v>2017</v>
          </cell>
        </row>
        <row r="1348">
          <cell r="A1348" t="str">
            <v>798-1 Т</v>
          </cell>
          <cell r="B1348" t="str">
            <v>ТОО СП "КазГерМунай"</v>
          </cell>
          <cell r="C1348" t="str">
            <v>26.51.33.900.005.01.0796.000000000005</v>
          </cell>
          <cell r="D1348" t="str">
            <v>Рулетка</v>
          </cell>
          <cell r="E1348" t="str">
            <v xml:space="preserve"> из нержавеющей стали, шкала номинальной длины 20 м, ГОСТ 7502-98</v>
          </cell>
          <cell r="F1348" t="str">
            <v>РулеткаРулетки измерительные карманные длина 20 м</v>
          </cell>
          <cell r="G1348" t="str">
            <v>ЦП</v>
          </cell>
          <cell r="H1348">
            <v>0</v>
          </cell>
          <cell r="I1348">
            <v>430000000</v>
          </cell>
          <cell r="J1348" t="str">
            <v>Кызылординская обл. г. Кызылорда, пгт. Тасбугет, ул. Амангельды 100</v>
          </cell>
          <cell r="K1348" t="str">
            <v>Ноябрь, декабрь 2016</v>
          </cell>
          <cell r="L1348" t="str">
            <v>Кызылординская обл., м/р "Акшабулак", склад "КГМ"</v>
          </cell>
          <cell r="M1348" t="str">
            <v>DDP</v>
          </cell>
          <cell r="N1348" t="str">
            <v>В течение 90 дней</v>
          </cell>
          <cell r="O1348" t="str">
            <v>авансовый платеж-0%, оставшаяся часть в течении 30 рабочих дней с момента подписания акта приема-передачи поставленных товаров</v>
          </cell>
          <cell r="P1348" t="str">
            <v>796</v>
          </cell>
          <cell r="Q1348" t="str">
            <v>штука</v>
          </cell>
          <cell r="R1348">
            <v>2</v>
          </cell>
          <cell r="S1348">
            <v>1550</v>
          </cell>
          <cell r="T1348">
            <v>3100</v>
          </cell>
          <cell r="U1348">
            <v>3472.0000000000005</v>
          </cell>
          <cell r="W1348">
            <v>2017</v>
          </cell>
          <cell r="X1348" t="str">
            <v>7;</v>
          </cell>
        </row>
        <row r="1349">
          <cell r="A1349" t="str">
            <v>799 Т</v>
          </cell>
          <cell r="B1349" t="str">
            <v>ТОО СП "КазГерМунай"</v>
          </cell>
          <cell r="C1349" t="str">
            <v>24.10.31.900.000.01.0168.000000000006</v>
          </cell>
          <cell r="D1349" t="str">
            <v>Лист</v>
          </cell>
          <cell r="E1349" t="str">
            <v>стальной, марка Ст. 45, толщина 4 мм, ГОСТ 14637-89</v>
          </cell>
          <cell r="F1349" t="str">
            <v>ЛистСтальной толщ. 1,5 мм  ГОСТ 14637-89</v>
          </cell>
          <cell r="G1349" t="str">
            <v>ЦП</v>
          </cell>
          <cell r="H1349">
            <v>0</v>
          </cell>
          <cell r="I1349">
            <v>430000000</v>
          </cell>
          <cell r="J1349" t="str">
            <v>Кызылординская обл. г. Кызылорда, пгт. Тасбугет, ул. Амангельды 100</v>
          </cell>
          <cell r="K1349" t="str">
            <v>Ноябрь, декабрь 2016</v>
          </cell>
          <cell r="L1349" t="str">
            <v>Кызылординская обл., м/р "Акшабулак", склад "КГМ"</v>
          </cell>
          <cell r="M1349" t="str">
            <v>DDP</v>
          </cell>
          <cell r="N1349" t="str">
            <v>В течение 90 дней</v>
          </cell>
          <cell r="O1349" t="str">
            <v>авансовый платеж-0%, оставшаяся часть в течении 30 рабочих дней с момента подписания акта приема-передачи поставленных товаров</v>
          </cell>
          <cell r="P1349" t="str">
            <v xml:space="preserve"> 168</v>
          </cell>
          <cell r="Q1349" t="str">
            <v>Тонна (метрическая)</v>
          </cell>
          <cell r="R1349">
            <v>0.5</v>
          </cell>
          <cell r="S1349">
            <v>186000</v>
          </cell>
          <cell r="T1349">
            <v>93000</v>
          </cell>
          <cell r="U1349">
            <v>104160.00000000001</v>
          </cell>
          <cell r="W1349">
            <v>2017</v>
          </cell>
        </row>
        <row r="1350">
          <cell r="A1350" t="str">
            <v>800 Т</v>
          </cell>
          <cell r="B1350" t="str">
            <v>ТОО СП "КазГерМунай"</v>
          </cell>
          <cell r="C1350" t="str">
            <v>25.93.14.800.004.00.0796.000000000000</v>
          </cell>
          <cell r="D1350" t="str">
            <v>Заклепка</v>
          </cell>
          <cell r="E1350" t="str">
            <v>из алюминия</v>
          </cell>
          <cell r="F1350" t="str">
            <v>ЗаклепкаПистолетные 3мм</v>
          </cell>
          <cell r="G1350" t="str">
            <v>ОИ</v>
          </cell>
          <cell r="H1350">
            <v>0</v>
          </cell>
          <cell r="I1350">
            <v>430000000</v>
          </cell>
          <cell r="J1350" t="str">
            <v>Кызылординская обл. г. Кызылорда, пгт. Тасбугет, ул. Амангельды 100</v>
          </cell>
          <cell r="K1350" t="str">
            <v>Ноябрь, декабрь 2016</v>
          </cell>
          <cell r="L1350" t="str">
            <v>Кызылординская обл., м/р "Акшабулак", склад "КГМ"</v>
          </cell>
          <cell r="M1350" t="str">
            <v>DDP</v>
          </cell>
          <cell r="N1350" t="str">
            <v>В течение 90 дней</v>
          </cell>
          <cell r="O1350" t="str">
            <v>авансовый платеж-0%, оставшаяся часть в течении 30 рабочих дней с момента подписания акта приема-передачи поставленных товаров</v>
          </cell>
          <cell r="P1350" t="str">
            <v>796</v>
          </cell>
          <cell r="Q1350" t="str">
            <v>штука</v>
          </cell>
          <cell r="R1350">
            <v>1000</v>
          </cell>
          <cell r="S1350">
            <v>5</v>
          </cell>
          <cell r="T1350">
            <v>5000</v>
          </cell>
          <cell r="U1350">
            <v>5600.0000000000009</v>
          </cell>
          <cell r="W1350">
            <v>2017</v>
          </cell>
        </row>
        <row r="1351">
          <cell r="A1351" t="str">
            <v>801 Т</v>
          </cell>
          <cell r="B1351" t="str">
            <v>ТОО СП "КазГерМунай"</v>
          </cell>
          <cell r="C1351" t="str">
            <v>25.73.30.650.001.00.0796.000000000001</v>
          </cell>
          <cell r="D1351" t="str">
            <v>Шуруповерт</v>
          </cell>
          <cell r="E1351" t="str">
            <v>для завертывания и отвертывания путевых шурупов, гаек клеммных и закладных болтов и сверления отверстий в шпалах</v>
          </cell>
          <cell r="F1351" t="str">
            <v>Дрель</v>
          </cell>
          <cell r="G1351" t="str">
            <v>ОИ</v>
          </cell>
          <cell r="H1351">
            <v>0</v>
          </cell>
          <cell r="I1351">
            <v>430000000</v>
          </cell>
          <cell r="J1351" t="str">
            <v>Кызылординская обл. г. Кызылорда, пгт. Тасбугет, ул. Амангельды 100</v>
          </cell>
          <cell r="K1351" t="str">
            <v>Ноябрь, декабрь 2016</v>
          </cell>
          <cell r="L1351" t="str">
            <v>Кызылординская обл., м/р "Акшабулак", склад "КГМ"</v>
          </cell>
          <cell r="M1351" t="str">
            <v>DDP</v>
          </cell>
          <cell r="N1351" t="str">
            <v>В течение 90 дней</v>
          </cell>
          <cell r="O1351" t="str">
            <v>авансовый платеж-0%, оставшаяся часть в течении 30 рабочих дней с момента подписания акта приема-передачи поставленных товаров</v>
          </cell>
          <cell r="P1351" t="str">
            <v>796</v>
          </cell>
          <cell r="Q1351" t="str">
            <v>штука</v>
          </cell>
          <cell r="R1351">
            <v>2</v>
          </cell>
          <cell r="S1351">
            <v>80000</v>
          </cell>
          <cell r="T1351">
            <v>160000</v>
          </cell>
          <cell r="U1351">
            <v>179200.00000000003</v>
          </cell>
          <cell r="W1351">
            <v>2017</v>
          </cell>
        </row>
        <row r="1352">
          <cell r="A1352" t="str">
            <v>802 Т</v>
          </cell>
          <cell r="B1352" t="str">
            <v>ТОО СП "КазГерМунай"</v>
          </cell>
          <cell r="C1352" t="str">
            <v xml:space="preserve">28.12.11.300.000.00.0796.000000000000 </v>
          </cell>
          <cell r="D1352" t="str">
            <v>Гидроаккумулятор</v>
          </cell>
          <cell r="E1352" t="str">
            <v>вертикальный, емкость 200 л</v>
          </cell>
          <cell r="F1352" t="str">
            <v>Гидроаккумулятор50009996156ATS системаМРС-268 (Bornemann)</v>
          </cell>
          <cell r="G1352" t="str">
            <v>ОТП</v>
          </cell>
          <cell r="H1352">
            <v>0</v>
          </cell>
          <cell r="I1352">
            <v>430000000</v>
          </cell>
          <cell r="J1352" t="str">
            <v>Кызылординская обл. г. Кызылорда, пгт. Тасбугет, ул. Амангельды 100</v>
          </cell>
          <cell r="K1352" t="str">
            <v>Ноябрь, декабрь 2016</v>
          </cell>
          <cell r="L1352" t="str">
            <v>Кызылординская обл., м/р "Акшабулак", склад "КГМ"</v>
          </cell>
          <cell r="M1352" t="str">
            <v>DDP</v>
          </cell>
          <cell r="N1352" t="str">
            <v>В течение 90 дней</v>
          </cell>
          <cell r="O1352" t="str">
            <v>авансовый платеж-0%, оставшаяся часть в течении 30 рабочих дней с момента подписания акта приема-передачи поставленных товаров</v>
          </cell>
          <cell r="P1352" t="str">
            <v>796</v>
          </cell>
          <cell r="Q1352" t="str">
            <v>штука</v>
          </cell>
          <cell r="R1352">
            <v>2</v>
          </cell>
          <cell r="S1352">
            <v>1750000</v>
          </cell>
          <cell r="T1352">
            <v>3500000</v>
          </cell>
          <cell r="U1352">
            <v>3920000.0000000005</v>
          </cell>
          <cell r="W1352">
            <v>2017</v>
          </cell>
        </row>
        <row r="1353">
          <cell r="A1353" t="str">
            <v>803 Т</v>
          </cell>
          <cell r="B1353" t="str">
            <v>ТОО СП "КазГерМунай"</v>
          </cell>
          <cell r="C1353" t="str">
            <v>22.21.29.700.005.02.0839.000000000000</v>
          </cell>
          <cell r="D1353" t="str">
            <v xml:space="preserve"> муфта </v>
          </cell>
          <cell r="E1353" t="str">
            <v>усиливающая, для трубопровода, композиционная, диаметр 800-1000 мм, комплектующих 21-40 предметов</v>
          </cell>
          <cell r="F1353" t="str">
            <v>Резиновая муфта HDS 30550119994961Мягкое соединение валовМРС-268 (Bornemann)</v>
          </cell>
          <cell r="G1353" t="str">
            <v>ОТП</v>
          </cell>
          <cell r="H1353">
            <v>0</v>
          </cell>
          <cell r="I1353">
            <v>430000000</v>
          </cell>
          <cell r="J1353" t="str">
            <v>Кызылординская обл. г. Кызылорда, пгт. Тасбугет, ул. Амангельды 100</v>
          </cell>
          <cell r="K1353" t="str">
            <v>Ноябрь, декабрь 2016</v>
          </cell>
          <cell r="L1353" t="str">
            <v>Кызылординская обл., м/р "Акшабулак", склад "КГМ"</v>
          </cell>
          <cell r="M1353" t="str">
            <v>DDP</v>
          </cell>
          <cell r="N1353" t="str">
            <v>В течение 90 дней</v>
          </cell>
          <cell r="O1353" t="str">
            <v>авансовый платеж-0%, оставшаяся часть в течении 30 рабочих дней с момента подписания акта приема-передачи поставленных товаров</v>
          </cell>
          <cell r="P1353">
            <v>839</v>
          </cell>
          <cell r="Q1353" t="str">
            <v>комплект</v>
          </cell>
          <cell r="R1353">
            <v>6</v>
          </cell>
          <cell r="S1353">
            <v>585000</v>
          </cell>
          <cell r="T1353">
            <v>3510000</v>
          </cell>
          <cell r="U1353">
            <v>3931200.0000000005</v>
          </cell>
          <cell r="W1353">
            <v>2017</v>
          </cell>
        </row>
        <row r="1354">
          <cell r="A1354" t="str">
            <v>804 Т</v>
          </cell>
          <cell r="B1354" t="str">
            <v>ТОО СП "КазГерМунай"</v>
          </cell>
          <cell r="C1354" t="str">
            <v>19.20.29.550.000.00.0112.000000000004</v>
          </cell>
          <cell r="D1354" t="str">
            <v xml:space="preserve">Масло </v>
          </cell>
          <cell r="E1354" t="str">
            <v>трансмиссионное, марка ТМ-2-34</v>
          </cell>
          <cell r="F1354" t="str">
            <v>Масло Mobil600XP150РедукторМРС-268 (Bornemann)</v>
          </cell>
          <cell r="G1354" t="str">
            <v>ОТП</v>
          </cell>
          <cell r="H1354">
            <v>0</v>
          </cell>
          <cell r="I1354">
            <v>430000000</v>
          </cell>
          <cell r="J1354" t="str">
            <v>Кызылординская обл. г. Кызылорда, пгт. Тасбугет, ул. Амангельды 100</v>
          </cell>
          <cell r="K1354" t="str">
            <v>Ноябрь, декабрь 2016</v>
          </cell>
          <cell r="L1354" t="str">
            <v>Кызылординская обл., м/р "Акшабулак", склад "КГМ"</v>
          </cell>
          <cell r="M1354" t="str">
            <v>DDP</v>
          </cell>
          <cell r="N1354" t="str">
            <v>В течение 90 дней</v>
          </cell>
          <cell r="O1354" t="str">
            <v>авансовый платеж-0%, оставшаяся часть в течении 30 рабочих дней с момента подписания акта приема-передачи поставленных товаров</v>
          </cell>
          <cell r="P1354">
            <v>112</v>
          </cell>
          <cell r="Q1354" t="str">
            <v>Литр</v>
          </cell>
          <cell r="R1354">
            <v>200</v>
          </cell>
          <cell r="S1354">
            <v>1600</v>
          </cell>
          <cell r="T1354">
            <v>320000</v>
          </cell>
          <cell r="U1354">
            <v>358400.00000000006</v>
          </cell>
          <cell r="W1354">
            <v>2017</v>
          </cell>
        </row>
        <row r="1355">
          <cell r="A1355" t="str">
            <v>805 Т</v>
          </cell>
          <cell r="B1355" t="str">
            <v>ТОО СП "КазГерМунай"</v>
          </cell>
          <cell r="C1355" t="str">
            <v>28.13.14.900.002.02.0796.000000000115</v>
          </cell>
          <cell r="D1355" t="str">
            <v xml:space="preserve">Насос  </v>
          </cell>
          <cell r="E1355" t="str">
            <v>центробежный, тип НА, нефтяной, секционный</v>
          </cell>
          <cell r="F1355" t="str">
            <v>Насос 5НК-5х1-55Т5НК-5х1-55ТПодпорный насосППД</v>
          </cell>
          <cell r="G1355" t="str">
            <v>ОТП</v>
          </cell>
          <cell r="H1355">
            <v>0</v>
          </cell>
          <cell r="I1355">
            <v>430000000</v>
          </cell>
          <cell r="J1355" t="str">
            <v>Кызылординская обл. г. Кызылорда, пгт. Тасбугет, ул. Амангельды 100</v>
          </cell>
          <cell r="K1355" t="str">
            <v>Ноябрь, декабрь 2016</v>
          </cell>
          <cell r="L1355" t="str">
            <v>Кызылординская обл., м/р "Акшабулак", склад "КГМ"</v>
          </cell>
          <cell r="M1355" t="str">
            <v>DDP</v>
          </cell>
          <cell r="N1355" t="str">
            <v>В течение 90 дней</v>
          </cell>
          <cell r="O1355" t="str">
            <v>авансовый платеж-0%, оставшаяся часть в течении 30 рабочих дней с момента подписания акта приема-передачи поставленных товаров</v>
          </cell>
          <cell r="P1355" t="str">
            <v>796</v>
          </cell>
          <cell r="Q1355" t="str">
            <v>штука</v>
          </cell>
          <cell r="R1355">
            <v>1</v>
          </cell>
          <cell r="S1355">
            <v>800000</v>
          </cell>
          <cell r="T1355">
            <v>0</v>
          </cell>
          <cell r="U1355">
            <v>0</v>
          </cell>
          <cell r="W1355">
            <v>2017</v>
          </cell>
        </row>
        <row r="1356">
          <cell r="A1356" t="str">
            <v>805-1 Т</v>
          </cell>
          <cell r="B1356" t="str">
            <v>ТОО СП "КазГерМунай"</v>
          </cell>
          <cell r="C1356" t="str">
            <v>28.13.14.900.002.02.0796.000000000115</v>
          </cell>
          <cell r="D1356" t="str">
            <v xml:space="preserve">Насос  </v>
          </cell>
          <cell r="E1356" t="str">
            <v>центробежный, тип НА, нефтяной, секционный</v>
          </cell>
          <cell r="F1356" t="str">
            <v>Насос 5НК-5х1-55Т5НК-5х1-55ТПодпорный насосППД</v>
          </cell>
          <cell r="G1356" t="str">
            <v>ОТП</v>
          </cell>
          <cell r="H1356">
            <v>0</v>
          </cell>
          <cell r="I1356">
            <v>430000000</v>
          </cell>
          <cell r="J1356" t="str">
            <v>Кызылординская обл. г. Кызылорда, пгт. Тасбугет, ул. Амангельды 100</v>
          </cell>
          <cell r="K1356" t="str">
            <v>Апрель, май</v>
          </cell>
          <cell r="L1356" t="str">
            <v>Кызылординская обл., м/р "Акшабулак", склад "КГМ"</v>
          </cell>
          <cell r="M1356" t="str">
            <v>DDP</v>
          </cell>
          <cell r="N1356" t="str">
            <v>В течение 90 дней</v>
          </cell>
          <cell r="O1356" t="str">
            <v>авансовый платеж-0%, оставшаяся часть в течении 30 рабочих дней с момента подписания акта приема-передачи поставленных товаров</v>
          </cell>
          <cell r="P1356" t="str">
            <v>796</v>
          </cell>
          <cell r="Q1356" t="str">
            <v>штука</v>
          </cell>
          <cell r="R1356">
            <v>1</v>
          </cell>
          <cell r="S1356">
            <v>800000</v>
          </cell>
          <cell r="T1356">
            <v>0</v>
          </cell>
          <cell r="U1356">
            <v>0</v>
          </cell>
          <cell r="W1356">
            <v>2017</v>
          </cell>
          <cell r="X1356" t="str">
            <v>11;</v>
          </cell>
        </row>
        <row r="1357">
          <cell r="A1357" t="str">
            <v>805-2 Т</v>
          </cell>
          <cell r="B1357" t="str">
            <v>ТОО СП "КазГерМунай"</v>
          </cell>
          <cell r="C1357" t="str">
            <v>28.13.14.900.002.02.0796.000000000115</v>
          </cell>
          <cell r="D1357" t="str">
            <v xml:space="preserve">Насос  </v>
          </cell>
          <cell r="E1357" t="str">
            <v>центробежный, тип НА, нефтяной, секционный</v>
          </cell>
          <cell r="F1357" t="str">
            <v>Насос 5НК-5х1-55Т5НК-5х1-55ТПодпорный насосППД</v>
          </cell>
          <cell r="G1357" t="str">
            <v>ЭОТТ</v>
          </cell>
          <cell r="H1357">
            <v>0</v>
          </cell>
          <cell r="I1357">
            <v>430000000</v>
          </cell>
          <cell r="J1357" t="str">
            <v>Кызылординская обл. г. Кызылорда, пгт. Тасбугет, ул. Амангельды 100</v>
          </cell>
          <cell r="K1357" t="str">
            <v>август, сентябрь</v>
          </cell>
          <cell r="L1357" t="str">
            <v>Кызылординская обл., м/р "Акшабулак", склад "КГМ"</v>
          </cell>
          <cell r="M1357" t="str">
            <v>DDP</v>
          </cell>
          <cell r="N1357" t="str">
            <v>В течение 90 дней</v>
          </cell>
          <cell r="O1357" t="str">
            <v>авансовый платеж-0%, оставшаяся часть в течении 30 рабочих дней с момента подписания акта приема-передачи поставленных товаров</v>
          </cell>
          <cell r="P1357" t="str">
            <v>796</v>
          </cell>
          <cell r="Q1357" t="str">
            <v>штука</v>
          </cell>
          <cell r="R1357">
            <v>1</v>
          </cell>
          <cell r="S1357">
            <v>1522313.1</v>
          </cell>
          <cell r="T1357">
            <v>1522313.1</v>
          </cell>
          <cell r="U1357">
            <v>1704990.6720000003</v>
          </cell>
          <cell r="W1357">
            <v>2017</v>
          </cell>
          <cell r="X1357" t="str">
            <v>11;19;20;21;</v>
          </cell>
        </row>
        <row r="1358">
          <cell r="A1358" t="str">
            <v>806 Т</v>
          </cell>
          <cell r="B1358" t="str">
            <v>ТОО СП "КазГерМунай"</v>
          </cell>
          <cell r="C1358" t="str">
            <v>27.11.61.000.005.01.0796.000000000000</v>
          </cell>
          <cell r="D1358" t="str">
            <v>Фильтр</v>
          </cell>
          <cell r="E1358" t="str">
            <v>масляный, для дизель-генераторной установки</v>
          </cell>
          <cell r="F1358" t="str">
            <v>Фильтр масляныйPI 4111 CMX 25Система АТS ППД</v>
          </cell>
          <cell r="G1358" t="str">
            <v>ОТП</v>
          </cell>
          <cell r="H1358">
            <v>0</v>
          </cell>
          <cell r="I1358">
            <v>430000000</v>
          </cell>
          <cell r="J1358" t="str">
            <v>Кызылординская обл. г. Кызылорда, пгт. Тасбугет, ул. Амангельды 100</v>
          </cell>
          <cell r="K1358" t="str">
            <v>Ноябрь, декабрь 2016</v>
          </cell>
          <cell r="L1358" t="str">
            <v>Кызылординская обл., м/р "Акшабулак", склад "КГМ"</v>
          </cell>
          <cell r="M1358" t="str">
            <v>DDP</v>
          </cell>
          <cell r="N1358" t="str">
            <v>В течение 90 дней</v>
          </cell>
          <cell r="O1358" t="str">
            <v>авансовый платеж-0%, оставшаяся часть в течении 30 рабочих дней с момента подписания акта приема-передачи поставленных товаров</v>
          </cell>
          <cell r="P1358" t="str">
            <v>796</v>
          </cell>
          <cell r="Q1358" t="str">
            <v>штука</v>
          </cell>
          <cell r="R1358">
            <v>24</v>
          </cell>
          <cell r="S1358">
            <v>75000</v>
          </cell>
          <cell r="T1358">
            <v>0</v>
          </cell>
          <cell r="U1358">
            <v>0</v>
          </cell>
          <cell r="W1358">
            <v>2017</v>
          </cell>
        </row>
        <row r="1359">
          <cell r="A1359" t="str">
            <v>806-1 Т</v>
          </cell>
          <cell r="B1359" t="str">
            <v>ТОО СП "КазГерМунай"</v>
          </cell>
          <cell r="C1359" t="str">
            <v>27.11.61.000.005.01.0796.000000000000</v>
          </cell>
          <cell r="D1359" t="str">
            <v>Фильтр</v>
          </cell>
          <cell r="E1359" t="str">
            <v>масляный, для дизель-генераторной установки</v>
          </cell>
          <cell r="F1359" t="str">
            <v>Фильтр масляный
PI 4111 CMX 25Система АТS ППД</v>
          </cell>
          <cell r="G1359" t="str">
            <v>ОТП</v>
          </cell>
          <cell r="H1359">
            <v>0</v>
          </cell>
          <cell r="I1359">
            <v>430000000</v>
          </cell>
          <cell r="J1359" t="str">
            <v>Кызылординская обл. г. Кызылорда, пгт. Тасбугет, ул. Амангельды 100</v>
          </cell>
          <cell r="K1359" t="str">
            <v>Март, апрель</v>
          </cell>
          <cell r="L1359" t="str">
            <v>Кызылординская обл., м/р "Акшабулак", склад "КГМ"</v>
          </cell>
          <cell r="M1359" t="str">
            <v>DDP</v>
          </cell>
          <cell r="N1359" t="str">
            <v>В течение 90 дней</v>
          </cell>
          <cell r="O1359" t="str">
            <v>авансовый платеж-0%, оставшаяся часть в течении 30 рабочих дней с момента подписания акта приема-передачи поставленных товаров</v>
          </cell>
          <cell r="P1359" t="str">
            <v>796</v>
          </cell>
          <cell r="Q1359" t="str">
            <v>штука</v>
          </cell>
          <cell r="R1359">
            <v>34</v>
          </cell>
          <cell r="S1359">
            <v>75000</v>
          </cell>
          <cell r="T1359">
            <v>2550000</v>
          </cell>
          <cell r="U1359">
            <v>2856000.0000000005</v>
          </cell>
          <cell r="W1359">
            <v>2017</v>
          </cell>
          <cell r="X1359" t="str">
            <v>11; 18; 20; 21;</v>
          </cell>
        </row>
        <row r="1360">
          <cell r="A1360" t="str">
            <v>807 Т</v>
          </cell>
          <cell r="B1360" t="str">
            <v>ТОО СП "КазГерМунай"</v>
          </cell>
          <cell r="C1360" t="str">
            <v xml:space="preserve">28.14.13.330.000.00.0796.000000000090 </v>
          </cell>
          <cell r="D1360" t="str">
            <v xml:space="preserve"> задвижка</v>
          </cell>
          <cell r="E1360" t="str">
            <v xml:space="preserve"> чугунная, тип присоединения к трубопроводу - фланцевое, клиновая, с невыдвижным шпинделем, номинальное давление 6 Мпа, номинальный диаметр 80 мм</v>
          </cell>
          <cell r="F1360" t="str">
            <v>Клиновая задвижка3кл2 80х160 31С45НЖ Запорная арматура ППД</v>
          </cell>
          <cell r="G1360" t="str">
            <v>ОТП</v>
          </cell>
          <cell r="H1360">
            <v>0</v>
          </cell>
          <cell r="I1360">
            <v>430000000</v>
          </cell>
          <cell r="J1360" t="str">
            <v>Кызылординская обл. г. Кызылорда, пгт. Тасбугет, ул. Амангельды 100</v>
          </cell>
          <cell r="K1360" t="str">
            <v>Ноябрь, декабрь 2016</v>
          </cell>
          <cell r="L1360" t="str">
            <v>Кызылординская обл., м/р "Акшабулак", склад "КГМ"</v>
          </cell>
          <cell r="M1360" t="str">
            <v>DDP</v>
          </cell>
          <cell r="N1360" t="str">
            <v>В течение 90 дней</v>
          </cell>
          <cell r="O1360" t="str">
            <v>авансовый платеж-0%, оставшаяся часть в течении 30 рабочих дней с момента подписания акта приема-передачи поставленных товаров</v>
          </cell>
          <cell r="P1360" t="str">
            <v>796</v>
          </cell>
          <cell r="Q1360" t="str">
            <v>штука</v>
          </cell>
          <cell r="R1360">
            <v>6</v>
          </cell>
          <cell r="S1360">
            <v>179400</v>
          </cell>
          <cell r="T1360">
            <v>0</v>
          </cell>
          <cell r="U1360">
            <v>0</v>
          </cell>
          <cell r="W1360">
            <v>2017</v>
          </cell>
          <cell r="X1360" t="str">
            <v>Исключена</v>
          </cell>
        </row>
        <row r="1361">
          <cell r="A1361" t="str">
            <v>808 Т</v>
          </cell>
          <cell r="B1361" t="str">
            <v>ТОО СП "КазГерМунай"</v>
          </cell>
          <cell r="C1361" t="str">
            <v>28.14.11.900.008.00.0796.000000000007</v>
          </cell>
          <cell r="D1361" t="str">
            <v>Клапан регулирующий</v>
          </cell>
          <cell r="E1361" t="str">
            <v>из стали, обратный, поворотный, затвор (клапан)</v>
          </cell>
          <cell r="F1361" t="str">
            <v>Затвор обратныйКОП 44116 19С19НЖ Запорная арматура ППД</v>
          </cell>
          <cell r="G1361" t="str">
            <v>ОТП</v>
          </cell>
          <cell r="H1361">
            <v>0</v>
          </cell>
          <cell r="I1361">
            <v>430000000</v>
          </cell>
          <cell r="J1361" t="str">
            <v>Кызылординская обл. г. Кызылорда, пгт. Тасбугет, ул. Амангельды 100</v>
          </cell>
          <cell r="K1361" t="str">
            <v>Ноябрь, декабрь 2016</v>
          </cell>
          <cell r="L1361" t="str">
            <v>Кызылординская обл., м/р "Акшабулак", склад "КГМ"</v>
          </cell>
          <cell r="M1361" t="str">
            <v>DDP</v>
          </cell>
          <cell r="N1361" t="str">
            <v>В течение 90 дней</v>
          </cell>
          <cell r="O1361" t="str">
            <v>авансовый платеж-0%, оставшаяся часть в течении 30 рабочих дней с момента подписания акта приема-передачи поставленных товаров</v>
          </cell>
          <cell r="P1361" t="str">
            <v>796</v>
          </cell>
          <cell r="Q1361" t="str">
            <v>штука</v>
          </cell>
          <cell r="R1361">
            <v>3</v>
          </cell>
          <cell r="S1361">
            <v>7800</v>
          </cell>
          <cell r="T1361">
            <v>0</v>
          </cell>
          <cell r="U1361">
            <v>0</v>
          </cell>
          <cell r="W1361">
            <v>2017</v>
          </cell>
          <cell r="X1361" t="str">
            <v>Исключен;</v>
          </cell>
        </row>
        <row r="1362">
          <cell r="A1362" t="str">
            <v>809 Т</v>
          </cell>
          <cell r="B1362" t="str">
            <v>ТОО СП "КазГерМунай"</v>
          </cell>
          <cell r="C1362" t="str">
            <v xml:space="preserve">28.13.14.900.002.09.0796.000000000000 </v>
          </cell>
          <cell r="D1362" t="str">
            <v xml:space="preserve">Насос </v>
          </cell>
          <cell r="E1362" t="str">
            <v xml:space="preserve"> циркуляционный, для системы отопления, диаметр 32 мм, фланцевое соединение</v>
          </cell>
          <cell r="F1362" t="str">
            <v>Насос церкуляционныйXinWILO XRS32-8система отопления УПН</v>
          </cell>
          <cell r="G1362" t="str">
            <v>ОТП</v>
          </cell>
          <cell r="H1362">
            <v>0</v>
          </cell>
          <cell r="I1362">
            <v>430000000</v>
          </cell>
          <cell r="J1362" t="str">
            <v>Кызылординская обл. г. Кызылорда, пгт. Тасбугет, ул. Амангельды 100</v>
          </cell>
          <cell r="K1362" t="str">
            <v>Ноябрь, декабрь 2016</v>
          </cell>
          <cell r="L1362" t="str">
            <v>Кызылординская обл., м/р "Акшабулак", склад "КГМ"</v>
          </cell>
          <cell r="M1362" t="str">
            <v>DDP</v>
          </cell>
          <cell r="N1362" t="str">
            <v>В течение 90 дней</v>
          </cell>
          <cell r="O1362" t="str">
            <v>авансовый платеж-0%, оставшаяся часть в течении 30 рабочих дней с момента подписания акта приема-передачи поставленных товаров</v>
          </cell>
          <cell r="P1362" t="str">
            <v>796</v>
          </cell>
          <cell r="Q1362" t="str">
            <v>штука</v>
          </cell>
          <cell r="R1362">
            <v>2</v>
          </cell>
          <cell r="S1362">
            <v>35000</v>
          </cell>
          <cell r="T1362">
            <v>0</v>
          </cell>
          <cell r="U1362">
            <v>0</v>
          </cell>
          <cell r="W1362">
            <v>2017</v>
          </cell>
        </row>
        <row r="1363">
          <cell r="A1363" t="str">
            <v>809-1 Т</v>
          </cell>
          <cell r="B1363" t="str">
            <v>ТОО СП "КазГерМунай"</v>
          </cell>
          <cell r="C1363" t="str">
            <v xml:space="preserve">28.13.14.900.002.09.0796.000000000000 </v>
          </cell>
          <cell r="D1363" t="str">
            <v xml:space="preserve">Насос </v>
          </cell>
          <cell r="E1363" t="str">
            <v xml:space="preserve"> циркуляционный, для системы отопления, диаметр 32 мм, фланцевое соединение</v>
          </cell>
          <cell r="F1363" t="str">
            <v>Насос циркуляционный, для системы отопления, напор 0,8 бар, производительность 80 л/мин., 220 В, частота 50 ГЦ, резьбовое соединение 32 мм,</v>
          </cell>
          <cell r="G1363" t="str">
            <v>ОТП</v>
          </cell>
          <cell r="H1363">
            <v>0</v>
          </cell>
          <cell r="I1363">
            <v>430000000</v>
          </cell>
          <cell r="J1363" t="str">
            <v>Кызылординская обл. г. Кызылорда, пгт. Тасбугет, ул. Амангельды 100</v>
          </cell>
          <cell r="K1363" t="str">
            <v>Апрель, май</v>
          </cell>
          <cell r="L1363" t="str">
            <v>Кызылординская обл., м/р "Акшабулак", склад "КГМ"</v>
          </cell>
          <cell r="M1363" t="str">
            <v>DDP</v>
          </cell>
          <cell r="N1363" t="str">
            <v>В течение 90 дней</v>
          </cell>
          <cell r="O1363" t="str">
            <v>авансовый платеж-0%, оставшаяся часть в течении 30 рабочих дней с момента подписания акта приема-передачи поставленных товаров</v>
          </cell>
          <cell r="P1363" t="str">
            <v>796</v>
          </cell>
          <cell r="Q1363" t="str">
            <v>штука</v>
          </cell>
          <cell r="R1363">
            <v>2</v>
          </cell>
          <cell r="S1363">
            <v>35000</v>
          </cell>
          <cell r="T1363">
            <v>70000</v>
          </cell>
          <cell r="U1363">
            <v>78400.000000000015</v>
          </cell>
          <cell r="W1363">
            <v>2017</v>
          </cell>
          <cell r="X1363" t="str">
            <v>6; 11;</v>
          </cell>
        </row>
        <row r="1364">
          <cell r="A1364" t="str">
            <v>810 Т</v>
          </cell>
          <cell r="B1364" t="str">
            <v>ТОО СП "КазГерМунай"</v>
          </cell>
          <cell r="C1364" t="str">
            <v>28.11.33.000.009.00.0796.000000000000</v>
          </cell>
          <cell r="D1364" t="str">
            <v>Уплотнение</v>
          </cell>
          <cell r="E1364" t="str">
            <v>для насоса, охлаждения воды</v>
          </cell>
          <cell r="F1364" t="str">
            <v>Механическое уплотнениеBL 65/170-11/2. Давление РN 16. Электродвигатель: номинальная мощность - 11kW, номинальное число оборотов - 2900, номинальное напряжение - 3~400 V, 50 Нz, максимальное потребление тока - 22 А. Вид защиты IP 55, допустимый перепад напряжения +/-10 %. торцевое уплотнение маслстойкое для работ водно - гликолевой смеси, соотношением 1:1ЦППН</v>
          </cell>
          <cell r="G1364" t="str">
            <v>ОТП</v>
          </cell>
          <cell r="H1364">
            <v>0</v>
          </cell>
          <cell r="I1364">
            <v>430000000</v>
          </cell>
          <cell r="J1364" t="str">
            <v>Кызылординская обл. г. Кызылорда, пгт. Тасбугет, ул. Амангельды 100</v>
          </cell>
          <cell r="K1364" t="str">
            <v>Ноябрь, декабрь 2016</v>
          </cell>
          <cell r="L1364" t="str">
            <v>Кызылординская обл., м/р "Акшабулак", склад "КГМ"</v>
          </cell>
          <cell r="M1364" t="str">
            <v>DDP</v>
          </cell>
          <cell r="N1364" t="str">
            <v>В течение 90 дней</v>
          </cell>
          <cell r="O1364" t="str">
            <v>авансовый платеж-0%, оставшаяся часть в течении 30 рабочих дней с момента подписания акта приема-передачи поставленных товаров</v>
          </cell>
          <cell r="P1364" t="str">
            <v>796</v>
          </cell>
          <cell r="Q1364" t="str">
            <v>штука</v>
          </cell>
          <cell r="R1364">
            <v>6</v>
          </cell>
          <cell r="S1364">
            <v>55440</v>
          </cell>
          <cell r="T1364">
            <v>332640</v>
          </cell>
          <cell r="U1364">
            <v>372556.80000000005</v>
          </cell>
          <cell r="W1364">
            <v>2017</v>
          </cell>
        </row>
        <row r="1365">
          <cell r="A1365" t="str">
            <v>811 Т</v>
          </cell>
          <cell r="B1365" t="str">
            <v>ТОО СП "КазГерМунай"</v>
          </cell>
          <cell r="C1365" t="str">
            <v>28.11.33.000.009.00.0796.000000000000</v>
          </cell>
          <cell r="D1365" t="str">
            <v>Уплотнение</v>
          </cell>
          <cell r="E1365" t="str">
            <v>для насоса, охлаждения воды</v>
          </cell>
          <cell r="F1365" t="str">
            <v xml:space="preserve">Механическое уплотнениеДля насоса КСБ Этанорм, котельной установки мр Кумколь </v>
          </cell>
          <cell r="G1365" t="str">
            <v>ОТП</v>
          </cell>
          <cell r="H1365">
            <v>0</v>
          </cell>
          <cell r="I1365">
            <v>430000000</v>
          </cell>
          <cell r="J1365" t="str">
            <v>Кызылординская обл. г. Кызылорда, пгт. Тасбугет, ул. Амангельды 100</v>
          </cell>
          <cell r="K1365" t="str">
            <v>Ноябрь, декабрь 2016</v>
          </cell>
          <cell r="L1365" t="str">
            <v>Кызылординская обл., м/р "Акшабулак", склад "КГМ"</v>
          </cell>
          <cell r="M1365" t="str">
            <v>DDP</v>
          </cell>
          <cell r="N1365" t="str">
            <v>В течение 90 дней</v>
          </cell>
          <cell r="O1365" t="str">
            <v>авансовый платеж-0%, оставшаяся часть в течении 30 рабочих дней с момента подписания акта приема-передачи поставленных товаров</v>
          </cell>
          <cell r="P1365" t="str">
            <v>796</v>
          </cell>
          <cell r="Q1365" t="str">
            <v>штука</v>
          </cell>
          <cell r="R1365">
            <v>3</v>
          </cell>
          <cell r="S1365">
            <v>42840</v>
          </cell>
          <cell r="T1365">
            <v>128520</v>
          </cell>
          <cell r="U1365">
            <v>143942.40000000002</v>
          </cell>
          <cell r="W1365">
            <v>2017</v>
          </cell>
        </row>
        <row r="1366">
          <cell r="A1366" t="str">
            <v>812 Т</v>
          </cell>
          <cell r="B1366" t="str">
            <v>ТОО СП "КазГерМунай"</v>
          </cell>
          <cell r="C1366" t="str">
            <v>28.13.31.000.031.00.0796.000000000001</v>
          </cell>
          <cell r="D1366" t="str">
            <v>Подшипник</v>
          </cell>
          <cell r="E1366" t="str">
            <v>для насоса</v>
          </cell>
          <cell r="F1366" t="str">
            <v xml:space="preserve">ПодшипникДля насоса КСБ Этанорм, котельной установки мр Кумколь </v>
          </cell>
          <cell r="G1366" t="str">
            <v>ОТП</v>
          </cell>
          <cell r="H1366">
            <v>0</v>
          </cell>
          <cell r="I1366">
            <v>430000000</v>
          </cell>
          <cell r="J1366" t="str">
            <v>Кызылординская обл. г. Кызылорда, пгт. Тасбугет, ул. Амангельды 100</v>
          </cell>
          <cell r="K1366" t="str">
            <v>Ноябрь, декабрь 2016</v>
          </cell>
          <cell r="L1366" t="str">
            <v>Кызылординская обл., м/р "Акшабулак", склад "КГМ"</v>
          </cell>
          <cell r="M1366" t="str">
            <v>DDP</v>
          </cell>
          <cell r="N1366" t="str">
            <v>В течение 90 дней</v>
          </cell>
          <cell r="O1366" t="str">
            <v>авансовый платеж-0%, оставшаяся часть в течении 30 рабочих дней с момента подписания акта приема-передачи поставленных товаров</v>
          </cell>
          <cell r="P1366" t="str">
            <v>796</v>
          </cell>
          <cell r="Q1366" t="str">
            <v>штука</v>
          </cell>
          <cell r="R1366">
            <v>2</v>
          </cell>
          <cell r="S1366">
            <v>50000</v>
          </cell>
          <cell r="T1366">
            <v>100000</v>
          </cell>
          <cell r="U1366">
            <v>112000.00000000001</v>
          </cell>
          <cell r="W1366">
            <v>2017</v>
          </cell>
        </row>
        <row r="1367">
          <cell r="A1367" t="str">
            <v>813 Т</v>
          </cell>
          <cell r="B1367" t="str">
            <v>ТОО СП "КазГерМунай"</v>
          </cell>
          <cell r="C1367" t="str">
            <v xml:space="preserve">25.73.30.300.006.00.0839.000000000000 </v>
          </cell>
          <cell r="D1367" t="str">
            <v xml:space="preserve">Гайковерт </v>
          </cell>
          <cell r="E1367" t="str">
            <v>электрический, крутящий момент 300-4100 Н/м, диаметр резьбы 16 мм</v>
          </cell>
          <cell r="F1367" t="str">
            <v>Гайковерт Гайковерт аккумуляторная типа PLARAD DA 1-05</v>
          </cell>
          <cell r="G1367" t="str">
            <v>ОИ</v>
          </cell>
          <cell r="H1367">
            <v>0</v>
          </cell>
          <cell r="I1367">
            <v>430000000</v>
          </cell>
          <cell r="J1367" t="str">
            <v>Кызылординская обл. г. Кызылорда, пгт. Тасбугет, ул. Амангельды 100</v>
          </cell>
          <cell r="K1367" t="str">
            <v>Ноябрь, декабрь 2016</v>
          </cell>
          <cell r="L1367" t="str">
            <v>Кызылординская обл., м/р "Акшабулак", склад "КГМ"</v>
          </cell>
          <cell r="M1367" t="str">
            <v>DDP</v>
          </cell>
          <cell r="N1367" t="str">
            <v>В течение 90 дней</v>
          </cell>
          <cell r="O1367" t="str">
            <v>авансовый платеж-0%, оставшаяся часть в течении 30 рабочих дней с момента подписания акта приема-передачи поставленных товаров</v>
          </cell>
          <cell r="P1367" t="str">
            <v>839</v>
          </cell>
          <cell r="Q1367" t="str">
            <v>Комплект</v>
          </cell>
          <cell r="R1367">
            <v>2</v>
          </cell>
          <cell r="S1367">
            <v>110682</v>
          </cell>
          <cell r="T1367">
            <v>0</v>
          </cell>
          <cell r="U1367">
            <v>0</v>
          </cell>
          <cell r="W1367">
            <v>2017</v>
          </cell>
        </row>
        <row r="1368">
          <cell r="A1368" t="str">
            <v>813-1 Т</v>
          </cell>
          <cell r="B1368" t="str">
            <v>ТОО СП "КазГерМунай"</v>
          </cell>
          <cell r="C1368" t="str">
            <v xml:space="preserve">25.73.30.300.006.00.0839.000000000000 </v>
          </cell>
          <cell r="D1368" t="str">
            <v xml:space="preserve">Гайковерт </v>
          </cell>
          <cell r="E1368" t="str">
            <v>электрический, крутящий момент 300-4100 Н/м, диаметр резьбы 16 мм</v>
          </cell>
          <cell r="F1368" t="str">
            <v xml:space="preserve">Гайковерт аккумуляторная </v>
          </cell>
          <cell r="G1368" t="str">
            <v>ЦП</v>
          </cell>
          <cell r="H1368">
            <v>0</v>
          </cell>
          <cell r="I1368">
            <v>430000000</v>
          </cell>
          <cell r="J1368" t="str">
            <v>Кызылординская обл. г. Кызылорда, пгт. Тасбугет, ул. Амангельды 100</v>
          </cell>
          <cell r="K1368" t="str">
            <v>Ноябрь, декабрь 2016</v>
          </cell>
          <cell r="L1368" t="str">
            <v>Кызылординская обл., м/р "Акшабулак", склад "КГМ"</v>
          </cell>
          <cell r="M1368" t="str">
            <v>DDP</v>
          </cell>
          <cell r="N1368" t="str">
            <v>В течение 90 дней</v>
          </cell>
          <cell r="O1368" t="str">
            <v>авансовый платеж-0%, оставшаяся часть в течении 30 рабочих дней с момента подписания акта приема-передачи поставленных товаров</v>
          </cell>
          <cell r="P1368" t="str">
            <v>839</v>
          </cell>
          <cell r="Q1368" t="str">
            <v>Комплект</v>
          </cell>
          <cell r="R1368">
            <v>2</v>
          </cell>
          <cell r="S1368">
            <v>110682</v>
          </cell>
          <cell r="T1368">
            <v>221364</v>
          </cell>
          <cell r="U1368">
            <v>247927.68000000002</v>
          </cell>
          <cell r="W1368">
            <v>2017</v>
          </cell>
          <cell r="X1368" t="str">
            <v>6; 7;</v>
          </cell>
        </row>
        <row r="1369">
          <cell r="A1369" t="str">
            <v>814 Т</v>
          </cell>
          <cell r="B1369" t="str">
            <v>ТОО СП "КазГерМунай"</v>
          </cell>
          <cell r="C1369" t="str">
            <v>28.13.32.000.112.01.0796.000000000000</v>
          </cell>
          <cell r="D1369" t="str">
            <v>Поршень</v>
          </cell>
          <cell r="E1369" t="str">
            <v>компрессора, 5 ступени</v>
          </cell>
          <cell r="F1369" t="str">
            <v xml:space="preserve">Поршень полиуритановый 3Д1М-219 "Семигор"полиуритановый </v>
          </cell>
          <cell r="G1369" t="str">
            <v>ОТП</v>
          </cell>
          <cell r="H1369">
            <v>0</v>
          </cell>
          <cell r="I1369">
            <v>430000000</v>
          </cell>
          <cell r="J1369" t="str">
            <v>Кызылординская обл. г. Кызылорда, пгт. Тасбугет, ул. Амангельды 100</v>
          </cell>
          <cell r="K1369" t="str">
            <v>Ноябрь, декабрь 2016</v>
          </cell>
          <cell r="L1369" t="str">
            <v>Кызылординская обл., м/р "Акшабулак", склад "КГМ"</v>
          </cell>
          <cell r="M1369" t="str">
            <v>DDP</v>
          </cell>
          <cell r="N1369" t="str">
            <v>В течение 90 дней</v>
          </cell>
          <cell r="O1369" t="str">
            <v>авансовый платеж-0%, оставшаяся часть в течении 30 рабочих дней с момента подписания акта приема-передачи поставленных товаров</v>
          </cell>
          <cell r="P1369" t="str">
            <v>796</v>
          </cell>
          <cell r="Q1369" t="str">
            <v>штука</v>
          </cell>
          <cell r="R1369">
            <v>50</v>
          </cell>
          <cell r="S1369">
            <v>156812</v>
          </cell>
          <cell r="T1369">
            <v>0</v>
          </cell>
          <cell r="U1369">
            <v>0</v>
          </cell>
          <cell r="W1369">
            <v>2017</v>
          </cell>
        </row>
        <row r="1370">
          <cell r="A1370" t="str">
            <v>814-1 Т</v>
          </cell>
          <cell r="B1370" t="str">
            <v>ТОО СП "КазГерМунай"</v>
          </cell>
          <cell r="C1370" t="str">
            <v>28.13.32.000.112.01.0796.000000000000</v>
          </cell>
          <cell r="D1370" t="str">
            <v>Поршень</v>
          </cell>
          <cell r="E1370" t="str">
            <v>компрессора, 5 ступени</v>
          </cell>
          <cell r="F1370" t="str">
            <v>Поршень полиуритановый 3Д1М-219</v>
          </cell>
          <cell r="G1370" t="str">
            <v>ОТП</v>
          </cell>
          <cell r="H1370">
            <v>60</v>
          </cell>
          <cell r="I1370">
            <v>430000000</v>
          </cell>
          <cell r="J1370" t="str">
            <v>Кызылординская обл. г. Кызылорда, пгт. Тасбугет, ул. Амангельды 100</v>
          </cell>
          <cell r="K1370" t="str">
            <v>Ноябрь, декабрь 2016</v>
          </cell>
          <cell r="L1370" t="str">
            <v>Кызылординская обл., м/р "Акшабулак", склад "КГМ"</v>
          </cell>
          <cell r="M1370" t="str">
            <v>DDP</v>
          </cell>
          <cell r="N1370" t="str">
            <v>В течение 90 дней</v>
          </cell>
          <cell r="O1370" t="str">
            <v>авансовый платеж-30%, оставшаяся часть в течении 30 рабочих дней с момента подписания акта приема-передачи поставленных товаров</v>
          </cell>
          <cell r="P1370" t="str">
            <v>796</v>
          </cell>
          <cell r="Q1370" t="str">
            <v>штука</v>
          </cell>
          <cell r="R1370">
            <v>50</v>
          </cell>
          <cell r="S1370">
            <v>71250</v>
          </cell>
          <cell r="T1370">
            <v>0</v>
          </cell>
          <cell r="U1370">
            <v>0</v>
          </cell>
          <cell r="V1370" t="str">
            <v>ТПХ</v>
          </cell>
          <cell r="W1370">
            <v>2017</v>
          </cell>
          <cell r="X1370" t="str">
            <v>Исключен;</v>
          </cell>
        </row>
        <row r="1371">
          <cell r="A1371" t="str">
            <v>815 Т</v>
          </cell>
          <cell r="B1371" t="str">
            <v>ТОО СП "КазГерМунай"</v>
          </cell>
          <cell r="C1371" t="str">
            <v>25.30.13.500.004.00.0796.000000000000</v>
          </cell>
          <cell r="D1371" t="str">
            <v xml:space="preserve"> теплообменника </v>
          </cell>
          <cell r="E1371" t="str">
            <v>для стационарного котла, паропаровой, ГОСТ 23172-78</v>
          </cell>
          <cell r="F1371" t="str">
            <v>Трубный пучок теплообменника Т-6Трубный пучок теплообменника Т-6 (конденсат- вода). Трубный пучок теплообменника Т-6 (конденсат- вода). Трубный пучок теплообменника Т-6</v>
          </cell>
          <cell r="G1371" t="str">
            <v>ОТП</v>
          </cell>
          <cell r="H1371">
            <v>0</v>
          </cell>
          <cell r="I1371">
            <v>430000000</v>
          </cell>
          <cell r="J1371" t="str">
            <v>Кызылординская обл. г. Кызылорда, пгт. Тасбугет, ул. Амангельды 100</v>
          </cell>
          <cell r="K1371" t="str">
            <v>Ноябрь, декабрь 2016</v>
          </cell>
          <cell r="L1371" t="str">
            <v>Кызылординская обл., м/р "Акшабулак", склад "КГМ"</v>
          </cell>
          <cell r="M1371" t="str">
            <v>DDP</v>
          </cell>
          <cell r="N1371" t="str">
            <v>В течение 90 дней</v>
          </cell>
          <cell r="O1371" t="str">
            <v>авансовый платеж-0%, оставшаяся часть в течении 30 рабочих дней с момента подписания акта приема-передачи поставленных товаров</v>
          </cell>
          <cell r="P1371" t="str">
            <v>796</v>
          </cell>
          <cell r="Q1371" t="str">
            <v>штука</v>
          </cell>
          <cell r="R1371">
            <v>1</v>
          </cell>
          <cell r="S1371">
            <v>18250000</v>
          </cell>
          <cell r="T1371">
            <v>0</v>
          </cell>
          <cell r="U1371">
            <v>0</v>
          </cell>
          <cell r="W1371">
            <v>2017</v>
          </cell>
        </row>
        <row r="1372">
          <cell r="A1372" t="str">
            <v>815-1 Т</v>
          </cell>
          <cell r="B1372" t="str">
            <v>ТОО СП "КазГерМунай"</v>
          </cell>
          <cell r="C1372" t="str">
            <v>25.30.13.500.004.00.0796.000000000000</v>
          </cell>
          <cell r="D1372" t="str">
            <v xml:space="preserve"> теплообменника </v>
          </cell>
          <cell r="E1372" t="str">
            <v>для стационарного котла, паропаровой, ГОСТ 23172-78</v>
          </cell>
          <cell r="F1372" t="str">
            <v>Трубный пучок теплообменника Т-6Трубный пучок теплообменника Т-6 (конденсат- вода). Трубный пучок теплообменника Т-6 (конденсат- вода). Трубный пучок теплообменника Т-6</v>
          </cell>
          <cell r="G1372" t="str">
            <v>ОТП</v>
          </cell>
          <cell r="H1372">
            <v>75</v>
          </cell>
          <cell r="I1372">
            <v>430000000</v>
          </cell>
          <cell r="J1372" t="str">
            <v>Кызылординская обл. г. Кызылорда, пгт. Тасбугет, ул. Амангельды 100</v>
          </cell>
          <cell r="K1372" t="str">
            <v>Ноябрь, декабрь 2016</v>
          </cell>
          <cell r="L1372" t="str">
            <v>Кызылординская обл., м/р "Акшабулак", склад "КГМ"</v>
          </cell>
          <cell r="M1372" t="str">
            <v>DDP</v>
          </cell>
          <cell r="N1372" t="str">
            <v>В течение 90 дней</v>
          </cell>
          <cell r="O1372" t="str">
            <v>авансовый платеж-30%, оставшаяся часть в течении 30 рабочих дней с момента подписания акта приема-передачи поставленных товаров</v>
          </cell>
          <cell r="P1372" t="str">
            <v>796</v>
          </cell>
          <cell r="Q1372" t="str">
            <v>штука</v>
          </cell>
          <cell r="R1372">
            <v>1</v>
          </cell>
          <cell r="S1372">
            <v>18250000</v>
          </cell>
          <cell r="T1372">
            <v>18250000</v>
          </cell>
          <cell r="U1372">
            <v>20440000.000000004</v>
          </cell>
          <cell r="V1372" t="str">
            <v>ТПХ</v>
          </cell>
          <cell r="W1372">
            <v>2017</v>
          </cell>
          <cell r="X1372" t="str">
            <v>8; 15; 22;</v>
          </cell>
        </row>
        <row r="1373">
          <cell r="A1373" t="str">
            <v>816 Т</v>
          </cell>
          <cell r="B1373" t="str">
            <v>ТОО СП "КазГерМунай"</v>
          </cell>
          <cell r="C1373" t="str">
            <v>28.13.32.000.062.00.0796.000000000002</v>
          </cell>
          <cell r="D1373" t="str">
            <v>Комплект ремонтный</v>
          </cell>
          <cell r="E1373" t="str">
            <v>для ремонта компрессора</v>
          </cell>
          <cell r="F1373" t="str">
            <v>Ремонтный комплект на поршневые  компрессора Ариель JGС/2На поршневые  компрессора Ариель JGС/2 (30 позиции)</v>
          </cell>
          <cell r="G1373" t="str">
            <v>ОТП</v>
          </cell>
          <cell r="H1373">
            <v>0</v>
          </cell>
          <cell r="I1373">
            <v>430000000</v>
          </cell>
          <cell r="J1373" t="str">
            <v>Кызылординская обл. г. Кызылорда, пгт. Тасбугет, ул. Амангельды 100</v>
          </cell>
          <cell r="K1373" t="str">
            <v>Ноябрь, декабрь 2016</v>
          </cell>
          <cell r="L1373" t="str">
            <v>Кызылординская обл., м/р "Акшабулак", склад "КГМ"</v>
          </cell>
          <cell r="M1373" t="str">
            <v>DDP</v>
          </cell>
          <cell r="N1373" t="str">
            <v>В течение 90 дней</v>
          </cell>
          <cell r="O1373" t="str">
            <v>авансовый платеж-0%, оставшаяся часть в течении 30 рабочих дней с момента подписания акта приема-передачи поставленных товаров</v>
          </cell>
          <cell r="P1373" t="str">
            <v>839</v>
          </cell>
          <cell r="Q1373" t="str">
            <v>Комплект</v>
          </cell>
          <cell r="R1373">
            <v>1</v>
          </cell>
          <cell r="S1373">
            <v>33916442.280000001</v>
          </cell>
          <cell r="T1373">
            <v>0</v>
          </cell>
          <cell r="U1373">
            <v>0</v>
          </cell>
          <cell r="W1373">
            <v>2017</v>
          </cell>
        </row>
        <row r="1374">
          <cell r="A1374" t="str">
            <v>816-1 Т</v>
          </cell>
          <cell r="B1374" t="str">
            <v>ТОО СП "КазГерМунай"</v>
          </cell>
          <cell r="C1374" t="str">
            <v>28.13.32.000.062.00.0796.000000000002</v>
          </cell>
          <cell r="D1374" t="str">
            <v>Комплект ремонтный</v>
          </cell>
          <cell r="E1374" t="str">
            <v>для ремонта компрессора</v>
          </cell>
          <cell r="F1374" t="str">
            <v>Ремонтный комплект на поршневые  компрессора Ариель JGС/2На поршневые  компрессора Ариель JGС/2 (30 позиции)</v>
          </cell>
          <cell r="G1374" t="str">
            <v>ОИ</v>
          </cell>
          <cell r="H1374">
            <v>0</v>
          </cell>
          <cell r="I1374">
            <v>430000000</v>
          </cell>
          <cell r="J1374" t="str">
            <v>Кызылординская обл. г. Кызылорда, пгт. Тасбугет, ул. Амангельды 100</v>
          </cell>
          <cell r="K1374" t="str">
            <v>Март, апрель</v>
          </cell>
          <cell r="L1374" t="str">
            <v>Кызылординская обл., м/р "Акшабулак", склад "КГМ"</v>
          </cell>
          <cell r="M1374" t="str">
            <v>DDP</v>
          </cell>
          <cell r="N1374" t="str">
            <v>В течение 90 дней</v>
          </cell>
          <cell r="O1374" t="str">
            <v>авансовый платеж-0%, оставшаяся часть в течении 30 рабочих дней с момента подписания акта приема-передачи поставленных товаров</v>
          </cell>
          <cell r="P1374" t="str">
            <v>839</v>
          </cell>
          <cell r="Q1374" t="str">
            <v>Комплект</v>
          </cell>
          <cell r="R1374">
            <v>1</v>
          </cell>
          <cell r="S1374">
            <v>33916442.280000001</v>
          </cell>
          <cell r="T1374">
            <v>33916442.280000001</v>
          </cell>
          <cell r="U1374">
            <v>37986415.353600003</v>
          </cell>
          <cell r="V1374" t="str">
            <v>ОВХ</v>
          </cell>
          <cell r="W1374">
            <v>2017</v>
          </cell>
          <cell r="X1374" t="str">
            <v>7; 11; 22;
(пп.4 п.137)</v>
          </cell>
        </row>
        <row r="1375">
          <cell r="A1375" t="str">
            <v>817 Т</v>
          </cell>
          <cell r="B1375" t="str">
            <v>ТОО СП "КазГерМунай"</v>
          </cell>
          <cell r="C1375" t="str">
            <v>28.13.32.000.062.00.0796.000000000002</v>
          </cell>
          <cell r="D1375" t="str">
            <v>Комплект ремонтный</v>
          </cell>
          <cell r="E1375" t="str">
            <v>для ремонта компрессора</v>
          </cell>
          <cell r="F1375" t="str">
            <v>Ремонтный комплект на поршневые  компрессора Ариель JGСНа поршневые  компрессора Ариель JGС (30 позиции)</v>
          </cell>
          <cell r="G1375" t="str">
            <v>ОТП</v>
          </cell>
          <cell r="H1375">
            <v>0</v>
          </cell>
          <cell r="I1375">
            <v>430000000</v>
          </cell>
          <cell r="J1375" t="str">
            <v>Кызылординская обл. г. Кызылорда, пгт. Тасбугет, ул. Амангельды 100</v>
          </cell>
          <cell r="K1375" t="str">
            <v>Ноябрь, декабрь 2016</v>
          </cell>
          <cell r="L1375" t="str">
            <v>Кызылординская обл., м/р "Акшабулак", склад "КГМ"</v>
          </cell>
          <cell r="M1375" t="str">
            <v>DDP</v>
          </cell>
          <cell r="N1375" t="str">
            <v>В течение 90 дней</v>
          </cell>
          <cell r="O1375" t="str">
            <v>авансовый платеж-0%, оставшаяся часть в течении 30 рабочих дней с момента подписания акта приема-передачи поставленных товаров</v>
          </cell>
          <cell r="P1375" t="str">
            <v>839</v>
          </cell>
          <cell r="Q1375" t="str">
            <v>Комплект</v>
          </cell>
          <cell r="R1375">
            <v>1</v>
          </cell>
          <cell r="S1375">
            <v>25319364.059999999</v>
          </cell>
          <cell r="T1375">
            <v>0</v>
          </cell>
          <cell r="U1375">
            <v>0</v>
          </cell>
          <cell r="W1375">
            <v>2017</v>
          </cell>
        </row>
        <row r="1376">
          <cell r="A1376" t="str">
            <v>817-1 Т</v>
          </cell>
          <cell r="B1376" t="str">
            <v>ТОО СП "КазГерМунай"</v>
          </cell>
          <cell r="C1376" t="str">
            <v>28.13.32.000.062.00.0796.000000000002</v>
          </cell>
          <cell r="D1376" t="str">
            <v>Комплект ремонтный</v>
          </cell>
          <cell r="E1376" t="str">
            <v>для ремонта компрессора</v>
          </cell>
          <cell r="F1376" t="str">
            <v>Ремонтный комплект на поршневые  компрессора Ариель JGСНа поршневые  компрессора Ариель JGС (30 позиции)</v>
          </cell>
          <cell r="G1376" t="str">
            <v>ОИ</v>
          </cell>
          <cell r="H1376">
            <v>0</v>
          </cell>
          <cell r="I1376">
            <v>430000000</v>
          </cell>
          <cell r="J1376" t="str">
            <v>Кызылординская обл. г. Кызылорда, пгт. Тасбугет, ул. Амангельды 100</v>
          </cell>
          <cell r="K1376" t="str">
            <v>Март, апрель</v>
          </cell>
          <cell r="L1376" t="str">
            <v>Кызылординская обл., м/р "Акшабулак", склад "КГМ"</v>
          </cell>
          <cell r="M1376" t="str">
            <v>DDP</v>
          </cell>
          <cell r="N1376" t="str">
            <v>В течение 90 дней</v>
          </cell>
          <cell r="O1376" t="str">
            <v>авансовый платеж-0%, оставшаяся часть в течении 30 рабочих дней с момента подписания акта приема-передачи поставленных товаров</v>
          </cell>
          <cell r="P1376" t="str">
            <v>839</v>
          </cell>
          <cell r="Q1376" t="str">
            <v>Комплект</v>
          </cell>
          <cell r="R1376">
            <v>1</v>
          </cell>
          <cell r="S1376">
            <v>25319364.059999999</v>
          </cell>
          <cell r="T1376">
            <v>25319364.059999999</v>
          </cell>
          <cell r="U1376">
            <v>28357687.747200001</v>
          </cell>
          <cell r="V1376" t="str">
            <v>ОВХ</v>
          </cell>
          <cell r="W1376">
            <v>2017</v>
          </cell>
          <cell r="X1376" t="str">
            <v>7; 11; 22;
(пп.4 п.137)</v>
          </cell>
        </row>
        <row r="1377">
          <cell r="A1377" t="str">
            <v>818 Т</v>
          </cell>
          <cell r="B1377" t="str">
            <v>ТОО СП "КазГерМунай"</v>
          </cell>
          <cell r="C1377" t="str">
            <v>28.13.31.000.112.00.0839.000000000000</v>
          </cell>
          <cell r="D1377" t="str">
            <v>Комплект ремонтный</v>
          </cell>
          <cell r="E1377" t="str">
            <v>ремкомплект, для насоса</v>
          </cell>
          <cell r="F1377" t="str">
            <v xml:space="preserve">Ремонтный комплект на насос  WP Westpower equipment. заводской №: Р1061А№: 040820D. модель:CX5 (Р-603)WP Westpower equipment. заводской №: Р1061А№: 040820D. модель:CX5 1. Плунжер № детали 11A30300551085E  Plunger Colmonoy 1" SX/DX/TX. - 5шт. 2. Кольцо № детали 03A31500281081S  Packing Ring 5052 1" x 1/4"- 100шт. 3. Грязесъемник № детали 11 A10400209030A  Crosshead Oil Seal DX-10 - 4шт. 4. Набивка сальниковая № детали 11A3100000902AA  Stuffing Box 3/4"-1"SX,DX ,T - 4шт. 5. Кольцо уплотнительное № детали 11A0010027802J Gasket Stuffing Box Tx10 1"C - 6шт. WP Westpower equipment. заводской №: Р1061А№: 040820D. модель:CX5 </v>
          </cell>
          <cell r="G1377" t="str">
            <v>ОТП</v>
          </cell>
          <cell r="H1377">
            <v>0</v>
          </cell>
          <cell r="I1377">
            <v>430000000</v>
          </cell>
          <cell r="J1377" t="str">
            <v>Кызылординская обл. г. Кызылорда, пгт. Тасбугет, ул. Амангельды 100</v>
          </cell>
          <cell r="K1377" t="str">
            <v>Ноябрь, декабрь 2016</v>
          </cell>
          <cell r="L1377" t="str">
            <v>Кызылординская обл., м/р "Акшабулак", склад "КГМ"</v>
          </cell>
          <cell r="M1377" t="str">
            <v>DDP</v>
          </cell>
          <cell r="N1377" t="str">
            <v>В течение 90 дней</v>
          </cell>
          <cell r="O1377" t="str">
            <v>авансовый платеж-0%, оставшаяся часть в течении 30 рабочих дней с момента подписания акта приема-передачи поставленных товаров</v>
          </cell>
          <cell r="P1377" t="str">
            <v>839</v>
          </cell>
          <cell r="Q1377" t="str">
            <v>Комплект</v>
          </cell>
          <cell r="R1377">
            <v>1</v>
          </cell>
          <cell r="S1377">
            <v>4000000</v>
          </cell>
          <cell r="T1377">
            <v>0</v>
          </cell>
          <cell r="U1377">
            <v>0</v>
          </cell>
          <cell r="W1377">
            <v>2017</v>
          </cell>
        </row>
        <row r="1378">
          <cell r="A1378" t="str">
            <v>818-1 Т</v>
          </cell>
          <cell r="B1378" t="str">
            <v>ТОО СП "КазГерМунай"</v>
          </cell>
          <cell r="C1378" t="str">
            <v>28.13.31.000.112.00.0839.000000000000</v>
          </cell>
          <cell r="D1378" t="str">
            <v>Комплект ремонтный</v>
          </cell>
          <cell r="E1378" t="str">
            <v>ремкомплект, для насоса</v>
          </cell>
          <cell r="F1378" t="str">
            <v xml:space="preserve">Ремонтный комплект на насос  WP Westpower equipment. заводской №: Р1061А№: 040820D. модель:CX5 (Р-603)WP Westpower equipment. заводской №: Р1061А№: 040820D. модель:CX5 1. Плунжер № детали 11A30300551085E  Plunger Colmonoy 1" SX/DX/TX. - 5шт. 2. Кольцо № детали 03A31500281081S  Packing Ring 5052 1" x 1/4"- 100шт. 3. Грязесъемник № детали 11 A10400209030A  Crosshead Oil Seal DX-10 - 4шт. 4. Набивка сальниковая № детали 11A3100000902AA  Stuffing Box 3/4"-1"SX,DX ,T - 4шт. 5. Кольцо уплотнительное № детали 11A0010027802J Gasket Stuffing Box Tx10 1"C - 6шт. WP Westpower equipment. заводской №: Р1061А№: 040820D. модель:CX5 </v>
          </cell>
          <cell r="G1378" t="str">
            <v>ОТП</v>
          </cell>
          <cell r="H1378">
            <v>0</v>
          </cell>
          <cell r="I1378">
            <v>430000000</v>
          </cell>
          <cell r="J1378" t="str">
            <v>Кызылординская обл. г. Кызылорда, пгт. Тасбугет, ул. Амангельды 100</v>
          </cell>
          <cell r="K1378" t="str">
            <v>Май, июнь</v>
          </cell>
          <cell r="L1378" t="str">
            <v>Кызылординская обл., м/р "Акшабулак", склад "КГМ"</v>
          </cell>
          <cell r="M1378" t="str">
            <v>DDP</v>
          </cell>
          <cell r="N1378" t="str">
            <v>В течение 90 дней</v>
          </cell>
          <cell r="O1378" t="str">
            <v>авансовый платеж-0%, оставшаяся часть в течении 30 рабочих дней с момента подписания акта приема-передачи поставленных товаров</v>
          </cell>
          <cell r="P1378" t="str">
            <v>839</v>
          </cell>
          <cell r="Q1378" t="str">
            <v>Комплект</v>
          </cell>
          <cell r="R1378">
            <v>1</v>
          </cell>
          <cell r="S1378">
            <v>4000000</v>
          </cell>
          <cell r="T1378">
            <v>0</v>
          </cell>
          <cell r="U1378">
            <v>0</v>
          </cell>
          <cell r="W1378">
            <v>2017</v>
          </cell>
          <cell r="X1378" t="str">
            <v>1124-СЗ от 29.05.17</v>
          </cell>
        </row>
        <row r="1379">
          <cell r="A1379" t="str">
            <v>819 Т</v>
          </cell>
          <cell r="B1379" t="str">
            <v>ТОО СП "КазГерМунай"</v>
          </cell>
          <cell r="C1379" t="str">
            <v>28.13.31.000.112.00.0839.000000000000</v>
          </cell>
          <cell r="D1379" t="str">
            <v>Комплект ремонтный</v>
          </cell>
          <cell r="E1379" t="str">
            <v>ремкомплект, для насоса</v>
          </cell>
          <cell r="F1379" t="str">
            <v>Ремонтный комплект на агрегат электронасосный дозировочный плунжерный ДП 400/63 К14В-У2 зав.№09002 (Н-1)Агрегат электронасосный дозировочный плунжерный ДП 400/63 К14В-У2 зав.№090021. Манжета Н52.001.03.004 - 18кт. 2. Плунжер Н52.017.02.001 - 6шт. 3. Шарик 19,844+/-0.15Ю2 ТУ 37.006.103-79 - 4шт. 4. Кольцо опорное Н52.001.03.005 - 6шт. 5. Кольцо Н52.001.03.003 - 6шт.агрегат электронасосный дозировочный плунжерный ДП 400/63 К14В-У2 зав.№09002</v>
          </cell>
          <cell r="G1379" t="str">
            <v>ОТП</v>
          </cell>
          <cell r="H1379">
            <v>0</v>
          </cell>
          <cell r="I1379">
            <v>430000000</v>
          </cell>
          <cell r="J1379" t="str">
            <v>Кызылординская обл. г. Кызылорда, пгт. Тасбугет, ул. Амангельды 100</v>
          </cell>
          <cell r="K1379" t="str">
            <v>Ноябрь, декабрь 2016</v>
          </cell>
          <cell r="L1379" t="str">
            <v>Кызылординская обл., м/р "Акшабулак", склад "КГМ"</v>
          </cell>
          <cell r="M1379" t="str">
            <v>DDP</v>
          </cell>
          <cell r="N1379" t="str">
            <v>В течение 90 дней</v>
          </cell>
          <cell r="O1379" t="str">
            <v>авансовый платеж-0%, оставшаяся часть в течении 30 рабочих дней с момента подписания акта приема-передачи поставленных товаров</v>
          </cell>
          <cell r="P1379" t="str">
            <v>839</v>
          </cell>
          <cell r="Q1379" t="str">
            <v>Комплект</v>
          </cell>
          <cell r="R1379">
            <v>1</v>
          </cell>
          <cell r="S1379">
            <v>4000000</v>
          </cell>
          <cell r="T1379">
            <v>0</v>
          </cell>
          <cell r="U1379">
            <v>0</v>
          </cell>
          <cell r="W1379">
            <v>2017</v>
          </cell>
        </row>
        <row r="1380">
          <cell r="A1380" t="str">
            <v>819-1 Т</v>
          </cell>
          <cell r="B1380" t="str">
            <v>ТОО СП "КазГерМунай"</v>
          </cell>
          <cell r="C1380" t="str">
            <v>28.13.31.000.112.00.0839.000000000000</v>
          </cell>
          <cell r="D1380" t="str">
            <v>Комплект ремонтный</v>
          </cell>
          <cell r="E1380" t="str">
            <v>ремкомплект, для насоса</v>
          </cell>
          <cell r="F1380" t="str">
            <v>Ремонтный комплект на агрегат электронасосный дозировочный плунжерный ДП 400/63 К14В-У2 зав.№09002 (Н-1)Агрегат электронасосный дозировочный плунжерный ДП 400/63 К14В-У2 зав.№090021. Манжета Н52.001.03.004 - 18кт. 2. Плунжер Н52.017.02.001 - 6шт. 3. Шарик 19,844+/-0.15Ю2 ТУ 37.006.103-79 - 4шт. 4. Кольцо опорное Н52.001.03.005 - 6шт. 5. Кольцо Н52.001.03.003 - 6шт.агрегат электронасосный дозировочный плунжерный ДП 400/63 К14В-У2 зав.№09002</v>
          </cell>
          <cell r="G1380" t="str">
            <v>ОИ</v>
          </cell>
          <cell r="H1380">
            <v>0</v>
          </cell>
          <cell r="I1380">
            <v>430000000</v>
          </cell>
          <cell r="J1380" t="str">
            <v>Кызылординская обл. г. Кызылорда, пгт. Тасбугет, ул. Амангельды 100</v>
          </cell>
          <cell r="K1380" t="str">
            <v>Февраль, Март</v>
          </cell>
          <cell r="L1380" t="str">
            <v>Кызылординская обл., м/р "Акшабулак", склад "КГМ"</v>
          </cell>
          <cell r="M1380" t="str">
            <v>DDP</v>
          </cell>
          <cell r="N1380" t="str">
            <v>В течение 90 дней</v>
          </cell>
          <cell r="O1380" t="str">
            <v>авансовый платеж-0%, оставшаяся часть в течении 30 рабочих дней с момента подписания акта приема-передачи поставленных товаров</v>
          </cell>
          <cell r="P1380" t="str">
            <v>839</v>
          </cell>
          <cell r="Q1380" t="str">
            <v>Комплект</v>
          </cell>
          <cell r="R1380">
            <v>1</v>
          </cell>
          <cell r="S1380">
            <v>4000000</v>
          </cell>
          <cell r="T1380">
            <v>4000000</v>
          </cell>
          <cell r="U1380">
            <v>4480000</v>
          </cell>
          <cell r="V1380" t="str">
            <v>ОВХ</v>
          </cell>
          <cell r="W1380">
            <v>2017</v>
          </cell>
          <cell r="X1380" t="str">
            <v>7; 11; 22;</v>
          </cell>
        </row>
        <row r="1381">
          <cell r="A1381" t="str">
            <v>820 Т</v>
          </cell>
          <cell r="B1381" t="str">
            <v>ТОО СП "КазГерМунай"</v>
          </cell>
          <cell r="C1381" t="str">
            <v>28.13.31.000.112.00.0839.000000000000</v>
          </cell>
          <cell r="D1381" t="str">
            <v>Комплект ремонтный</v>
          </cell>
          <cell r="E1381" t="str">
            <v>ремкомплект, для насоса</v>
          </cell>
          <cell r="F1381" t="str">
            <v>Ремонтный комплект на маслонасос M100P, сер. № LN12106,
«MAEKAWA»M100P, сер. № LN12106,
«MAEKAWA»1. Ведущий вал № детали 10Р10300 - 2шт. 2. Ведомый вал № детали 10Р10400 - 2шт. 3. Подшипник скольжения № детали 10Р10900 - 16шт.M100P, сер. № LN12106,
«MAEKAWA»</v>
          </cell>
          <cell r="G1381" t="str">
            <v>ОТП</v>
          </cell>
          <cell r="H1381">
            <v>0</v>
          </cell>
          <cell r="I1381">
            <v>430000000</v>
          </cell>
          <cell r="J1381" t="str">
            <v>Кызылординская обл. г. Кызылорда, пгт. Тасбугет, ул. Амангельды 100</v>
          </cell>
          <cell r="K1381" t="str">
            <v>Ноябрь, декабрь 2016</v>
          </cell>
          <cell r="L1381" t="str">
            <v>Кызылординская обл., м/р "Акшабулак", склад "КГМ"</v>
          </cell>
          <cell r="M1381" t="str">
            <v>DDP</v>
          </cell>
          <cell r="N1381" t="str">
            <v>В течение 90 дней</v>
          </cell>
          <cell r="O1381" t="str">
            <v>авансовый платеж-0%, оставшаяся часть в течении 30 рабочих дней с момента подписания акта приема-передачи поставленных товаров</v>
          </cell>
          <cell r="P1381" t="str">
            <v>839</v>
          </cell>
          <cell r="Q1381" t="str">
            <v>Комплект</v>
          </cell>
          <cell r="R1381">
            <v>1</v>
          </cell>
          <cell r="S1381">
            <v>20048000</v>
          </cell>
          <cell r="T1381">
            <v>0</v>
          </cell>
          <cell r="U1381">
            <v>0</v>
          </cell>
          <cell r="W1381">
            <v>2017</v>
          </cell>
          <cell r="X1381" t="str">
            <v>Исключена (849-СЗ от 26.04.2017)</v>
          </cell>
        </row>
        <row r="1382">
          <cell r="A1382" t="str">
            <v>821 Т</v>
          </cell>
          <cell r="B1382" t="str">
            <v>ТОО СП "КазГерМунай"</v>
          </cell>
          <cell r="C1382" t="str">
            <v>28.13.32.000.062.00.0796.000000000002</v>
          </cell>
          <cell r="D1382" t="str">
            <v>Комплект ремонтный</v>
          </cell>
          <cell r="E1382" t="str">
            <v>для ремонта компрессора</v>
          </cell>
          <cell r="F1382" t="str">
            <v>Ремонтный комплект на винтовые компрессора "MAEKAWA" Модель: 320 VLD H"MAEKAWA" Модель: 320 VLD H (39 позиции)Ремонтный комплект"MAEKAWA" Модель: 320 VLD H</v>
          </cell>
          <cell r="G1382" t="str">
            <v>ОТП</v>
          </cell>
          <cell r="H1382">
            <v>0</v>
          </cell>
          <cell r="I1382">
            <v>430000000</v>
          </cell>
          <cell r="J1382" t="str">
            <v>Кызылординская обл. г. Кызылорда, пгт. Тасбугет, ул. Амангельды 100</v>
          </cell>
          <cell r="K1382" t="str">
            <v>Ноябрь, декабрь 2016</v>
          </cell>
          <cell r="L1382" t="str">
            <v>Кызылординская обл., м/р "Акшабулак", склад "КГМ"</v>
          </cell>
          <cell r="M1382" t="str">
            <v>DDP</v>
          </cell>
          <cell r="N1382" t="str">
            <v>В течение 90 дней</v>
          </cell>
          <cell r="O1382" t="str">
            <v>авансовый платеж-0%, оставшаяся часть в течении 30 рабочих дней с момента подписания акта приема-передачи поставленных товаров</v>
          </cell>
          <cell r="P1382" t="str">
            <v>839</v>
          </cell>
          <cell r="Q1382" t="str">
            <v>Комплект</v>
          </cell>
          <cell r="R1382">
            <v>1</v>
          </cell>
          <cell r="S1382">
            <v>1444500</v>
          </cell>
          <cell r="T1382">
            <v>0</v>
          </cell>
          <cell r="U1382">
            <v>0</v>
          </cell>
          <cell r="W1382">
            <v>2017</v>
          </cell>
          <cell r="X1382" t="str">
            <v>Исключен;</v>
          </cell>
        </row>
        <row r="1383">
          <cell r="A1383" t="str">
            <v>822 Т</v>
          </cell>
          <cell r="B1383" t="str">
            <v>ТОО СП "КазГерМунай"</v>
          </cell>
          <cell r="C1383" t="str">
            <v>28.13.14.130.000.01.0796.000000000001</v>
          </cell>
          <cell r="D1383" t="str">
            <v xml:space="preserve">Насос </v>
          </cell>
          <cell r="E1383" t="str">
            <v xml:space="preserve"> центробежный, для подачи воды и других чистых жидкостей, с электродвигателем, одноступенчатый с колесом двухстороннего входа</v>
          </cell>
          <cell r="F1383" t="str">
            <v>Насос в сборе с электрподвигателем РС-45.001 для циркуляции и отгрузки СУВГ на терминале СУВГKlous Union.
Тип: SLM GVC 100-050-250-19EO4J
№ заказа 1.058323.0001
Сер. № Р00067303
Q=50м³/час    Pm 22 kw
n=1935м -1    Dz 260 mm
e=0.54 t/м³    H 74 m</v>
          </cell>
          <cell r="G1383" t="str">
            <v>ОТП</v>
          </cell>
          <cell r="H1383">
            <v>0</v>
          </cell>
          <cell r="I1383">
            <v>430000000</v>
          </cell>
          <cell r="J1383" t="str">
            <v>Кызылординская обл. г. Кызылорда, пгт. Тасбугет, ул. Амангельды 100</v>
          </cell>
          <cell r="K1383" t="str">
            <v>Ноябрь, декабрь 2016</v>
          </cell>
          <cell r="L1383" t="str">
            <v>Кызылординская обл., м/р "Акшабулак", склад "КГМ"</v>
          </cell>
          <cell r="M1383" t="str">
            <v>DDP</v>
          </cell>
          <cell r="N1383" t="str">
            <v>В течение 90 дней</v>
          </cell>
          <cell r="O1383" t="str">
            <v>авансовый платеж-0%, оставшаяся часть в течении 30 рабочих дней с момента подписания акта приема-передачи поставленных товаров</v>
          </cell>
          <cell r="P1383" t="str">
            <v>796</v>
          </cell>
          <cell r="Q1383" t="str">
            <v>штука</v>
          </cell>
          <cell r="R1383">
            <v>1</v>
          </cell>
          <cell r="S1383">
            <v>56090000</v>
          </cell>
          <cell r="T1383">
            <v>0</v>
          </cell>
          <cell r="U1383">
            <v>0</v>
          </cell>
          <cell r="W1383">
            <v>2017</v>
          </cell>
          <cell r="X1383" t="str">
            <v>Исключен;</v>
          </cell>
        </row>
        <row r="1384">
          <cell r="A1384" t="str">
            <v>823 Т</v>
          </cell>
          <cell r="B1384" t="str">
            <v>ТОО СП "КазГерМунай"</v>
          </cell>
          <cell r="C1384" t="str">
            <v>28.13.14.130.000.01.0796.000000000001</v>
          </cell>
          <cell r="D1384" t="str">
            <v xml:space="preserve">Насос </v>
          </cell>
          <cell r="E1384" t="str">
            <v xml:space="preserve"> центробежный, для подачи воды и других чистых жидкостей, с электродвигателем, одноступенчатый с колесом двухстороннего входа</v>
          </cell>
          <cell r="F1384" t="str">
            <v>Насос в сборе с электродвигателем системы пожаротушения LPG
BAQE
Тип: NK 80-250/251  А2-F-А  
Модель: В96589797Р205300004 5  
Q-240 m³/h
Н-75 m
n-2984 об/мин
Р-16 бар
Т-120ºС
 Made in Hungary/</v>
          </cell>
          <cell r="G1384" t="str">
            <v>ОТП</v>
          </cell>
          <cell r="H1384">
            <v>0</v>
          </cell>
          <cell r="I1384">
            <v>430000000</v>
          </cell>
          <cell r="J1384" t="str">
            <v>Кызылординская обл. г. Кызылорда, пгт. Тасбугет, ул. Амангельды 100</v>
          </cell>
          <cell r="K1384" t="str">
            <v>Ноябрь, декабрь 2016</v>
          </cell>
          <cell r="L1384" t="str">
            <v>Кызылординская обл., м/р "Акшабулак", склад "КГМ"</v>
          </cell>
          <cell r="M1384" t="str">
            <v>DDP</v>
          </cell>
          <cell r="N1384" t="str">
            <v>В течение 90 дней</v>
          </cell>
          <cell r="O1384" t="str">
            <v>авансовый платеж-0%, оставшаяся часть в течении 30 рабочих дней с момента подписания акта приема-передачи поставленных товаров</v>
          </cell>
          <cell r="P1384" t="str">
            <v>796</v>
          </cell>
          <cell r="Q1384" t="str">
            <v>штука</v>
          </cell>
          <cell r="R1384">
            <v>1</v>
          </cell>
          <cell r="S1384">
            <v>3700000</v>
          </cell>
          <cell r="T1384">
            <v>0</v>
          </cell>
          <cell r="U1384">
            <v>0</v>
          </cell>
          <cell r="W1384">
            <v>2017</v>
          </cell>
        </row>
        <row r="1385">
          <cell r="A1385" t="str">
            <v>823-1 Т</v>
          </cell>
          <cell r="B1385" t="str">
            <v>ТОО СП "КазГерМунай"</v>
          </cell>
          <cell r="C1385" t="str">
            <v>28.13.14.130.000.01.0796.000000000001</v>
          </cell>
          <cell r="D1385" t="str">
            <v xml:space="preserve">Насос </v>
          </cell>
          <cell r="E1385" t="str">
            <v xml:space="preserve"> центробежный, для подачи воды и других чистых жидкостей, с электродвигателем, одноступенчатый с колесом двухстороннего входа</v>
          </cell>
          <cell r="F1385" t="str">
            <v>Насос в сборе с электродвигателем системы пожаротушения LPG
BAQE
Тип: NK 80-250/251  А2-F-А  
Модель: В96589797Р205300004 5  
Q-240 m³/h
Н-75 m
n-2984 об/мин
Р-16 бар
Т-120ºС
 Made in Hungary/</v>
          </cell>
          <cell r="G1385" t="str">
            <v>ОТП</v>
          </cell>
          <cell r="H1385">
            <v>0</v>
          </cell>
          <cell r="I1385">
            <v>430000000</v>
          </cell>
          <cell r="J1385" t="str">
            <v>Кызылординская обл. г. Кызылорда, пгт. Тасбугет, ул. Амангельды 100</v>
          </cell>
          <cell r="K1385" t="str">
            <v>Апрель, май</v>
          </cell>
          <cell r="L1385" t="str">
            <v>Кызылординская обл., м/р "Акшабулак", склад "КГМ"</v>
          </cell>
          <cell r="M1385" t="str">
            <v>DDP</v>
          </cell>
          <cell r="N1385" t="str">
            <v>В течение 90 дней</v>
          </cell>
          <cell r="O1385" t="str">
            <v>авансовый платеж-0%, оставшаяся часть в течении 30 рабочих дней с момента подписания акта приема-передачи поставленных товаров</v>
          </cell>
          <cell r="P1385" t="str">
            <v>796</v>
          </cell>
          <cell r="Q1385" t="str">
            <v>штука</v>
          </cell>
          <cell r="R1385">
            <v>1</v>
          </cell>
          <cell r="S1385">
            <v>3700000</v>
          </cell>
          <cell r="T1385">
            <v>3700000</v>
          </cell>
          <cell r="U1385">
            <v>4144000.0000000005</v>
          </cell>
          <cell r="W1385">
            <v>2017</v>
          </cell>
          <cell r="X1385" t="str">
            <v>11;</v>
          </cell>
        </row>
        <row r="1386">
          <cell r="A1386" t="str">
            <v>824 Т</v>
          </cell>
          <cell r="B1386" t="str">
            <v>ТОО СП "КазГерМунай"</v>
          </cell>
          <cell r="C1386" t="str">
            <v>28.13.14.130.000.01.0796.000000000001</v>
          </cell>
          <cell r="D1386" t="str">
            <v xml:space="preserve">Насос </v>
          </cell>
          <cell r="E1386" t="str">
            <v xml:space="preserve"> центробежный, для подачи воды и других чистых жидкостей, с электродвигателем, одноступенчатый с колесом двухстороннего входа</v>
          </cell>
          <cell r="F1386" t="str">
            <v>Агрегат электронасосный в сборе с электродвигателем на дренажную емкость ЕП-80.ВНД 50/80.3464 34 (3,7) Подача 50м³/час; напор 82,4м; мощность потребляемая насосам 21,9кВт; КПД насоса 51,2. ЗАО "Гидрогаз"</v>
          </cell>
          <cell r="G1386" t="str">
            <v>ОТП</v>
          </cell>
          <cell r="H1386">
            <v>0</v>
          </cell>
          <cell r="I1386">
            <v>430000000</v>
          </cell>
          <cell r="J1386" t="str">
            <v>Кызылординская обл. г. Кызылорда, пгт. Тасбугет, ул. Амангельды 100</v>
          </cell>
          <cell r="K1386" t="str">
            <v>Январь, Февраль</v>
          </cell>
          <cell r="L1386" t="str">
            <v>Кызылординская обл., м/р "Акшабулак", склад "КГМ"</v>
          </cell>
          <cell r="M1386" t="str">
            <v>DDP</v>
          </cell>
          <cell r="N1386" t="str">
            <v>В течение 90 дней</v>
          </cell>
          <cell r="O1386" t="str">
            <v>авансовый платеж-0%, оставшаяся часть в течении 30 рабочих дней с момента подписания акта приема-передачи поставленных товаров</v>
          </cell>
          <cell r="P1386" t="str">
            <v>796</v>
          </cell>
          <cell r="Q1386" t="str">
            <v>штука</v>
          </cell>
          <cell r="R1386">
            <v>1</v>
          </cell>
          <cell r="S1386">
            <v>5073000</v>
          </cell>
          <cell r="T1386">
            <v>5073000</v>
          </cell>
          <cell r="U1386">
            <v>5681760.0000000009</v>
          </cell>
          <cell r="W1386">
            <v>2017</v>
          </cell>
        </row>
        <row r="1387">
          <cell r="A1387" t="str">
            <v>825 Т</v>
          </cell>
          <cell r="B1387" t="str">
            <v>ТОО СП "КазГерМунай"</v>
          </cell>
          <cell r="C1387" t="str">
            <v>28.13.14.130.000.01.0796.000000000001</v>
          </cell>
          <cell r="D1387" t="str">
            <v xml:space="preserve">Насос </v>
          </cell>
          <cell r="E1387" t="str">
            <v xml:space="preserve"> центробежный, для подачи воды и других чистых жидкостей, с электродвигателем, одноступенчатый с колесом двухстороннего входа</v>
          </cell>
          <cell r="F1387" t="str">
            <v>Насос полупогружной в сборе с электродвигателем для дренажной емкости VE-41.801 на УПГ-1Эна №44 96
НВ 50/50 30 В ВД У2
Q-50м3/ч, H-50 м, P-0,1 МПа
Δhдоп-4м, П -1450 об/мин.
Масса-850 кг.</v>
          </cell>
          <cell r="G1387" t="str">
            <v>ОТП</v>
          </cell>
          <cell r="H1387">
            <v>0</v>
          </cell>
          <cell r="I1387">
            <v>430000000</v>
          </cell>
          <cell r="J1387" t="str">
            <v>Кызылординская обл. г. Кызылорда, пгт. Тасбугет, ул. Амангельды 100</v>
          </cell>
          <cell r="K1387" t="str">
            <v>Ноябрь, декабрь 2016</v>
          </cell>
          <cell r="L1387" t="str">
            <v>Кызылординская обл., м/р "Акшабулак", склад "КГМ"</v>
          </cell>
          <cell r="M1387" t="str">
            <v>DDP</v>
          </cell>
          <cell r="N1387" t="str">
            <v>В течение 90 дней</v>
          </cell>
          <cell r="O1387" t="str">
            <v>авансовый платеж-0%, оставшаяся часть в течении 30 рабочих дней с момента подписания акта приема-передачи поставленных товаров</v>
          </cell>
          <cell r="P1387" t="str">
            <v>796</v>
          </cell>
          <cell r="Q1387" t="str">
            <v>штука</v>
          </cell>
          <cell r="R1387">
            <v>1</v>
          </cell>
          <cell r="S1387">
            <v>1443000</v>
          </cell>
          <cell r="T1387">
            <v>0</v>
          </cell>
          <cell r="U1387">
            <v>0</v>
          </cell>
          <cell r="W1387">
            <v>2017</v>
          </cell>
        </row>
        <row r="1388">
          <cell r="A1388" t="str">
            <v>825-1 Т</v>
          </cell>
          <cell r="B1388" t="str">
            <v>ТОО СП "КазГерМунай"</v>
          </cell>
          <cell r="C1388" t="str">
            <v>28.13.14.130.000.01.0796.000000000001</v>
          </cell>
          <cell r="D1388" t="str">
            <v xml:space="preserve">Насос </v>
          </cell>
          <cell r="E1388" t="str">
            <v xml:space="preserve"> центробежный, для подачи воды и других чистых жидкостей, с электродвигателем, одноступенчатый с колесом двухстороннего входа</v>
          </cell>
          <cell r="F1388" t="str">
            <v>Насос полупогружной в сборе с электродвигателем для дренажной емкости VE-41.801 на УПГ-1Эна №44 96
НВ 50/50 30 В ВД У2
Q-50м3/ч, H-50 м, P-0,1 МПа
Δhдоп-4м, П -1450 об/мин.
Масса-850 кг.</v>
          </cell>
          <cell r="G1388" t="str">
            <v>ОТП</v>
          </cell>
          <cell r="H1388">
            <v>0</v>
          </cell>
          <cell r="I1388">
            <v>430000000</v>
          </cell>
          <cell r="J1388" t="str">
            <v>Кызылординская обл. г. Кызылорда, пгт. Тасбугет, ул. Амангельды 100</v>
          </cell>
          <cell r="K1388" t="str">
            <v>Апрель, май</v>
          </cell>
          <cell r="L1388" t="str">
            <v>Кызылординская обл., м/р "Акшабулак", склад "КГМ"</v>
          </cell>
          <cell r="M1388" t="str">
            <v>DDP</v>
          </cell>
          <cell r="N1388" t="str">
            <v>В течение 90 дней</v>
          </cell>
          <cell r="O1388" t="str">
            <v>авансовый платеж-0%, оставшаяся часть в течении 30 рабочих дней с момента подписания акта приема-передачи поставленных товаров</v>
          </cell>
          <cell r="P1388" t="str">
            <v>796</v>
          </cell>
          <cell r="Q1388" t="str">
            <v>штука</v>
          </cell>
          <cell r="R1388">
            <v>1</v>
          </cell>
          <cell r="S1388">
            <v>1443000</v>
          </cell>
          <cell r="T1388">
            <v>1443000</v>
          </cell>
          <cell r="U1388">
            <v>1616160.0000000002</v>
          </cell>
          <cell r="W1388">
            <v>2017</v>
          </cell>
          <cell r="X1388" t="str">
            <v>11;</v>
          </cell>
        </row>
        <row r="1389">
          <cell r="A1389" t="str">
            <v>826 Т</v>
          </cell>
          <cell r="B1389" t="str">
            <v>ТОО СП "КазГерМунай"</v>
          </cell>
          <cell r="C1389" t="str">
            <v>28.13.14.130.000.01.0796.000000000001</v>
          </cell>
          <cell r="D1389" t="str">
            <v xml:space="preserve">Насос </v>
          </cell>
          <cell r="E1389" t="str">
            <v xml:space="preserve"> центробежный, для подачи воды и других чистых жидкостей, с электродвигателем, одноступенчатый с колесом двухстороннего входа</v>
          </cell>
          <cell r="F1389" t="str">
            <v>Насос полупогружной в сборе с электродвигателем для дренажной емкости ЕП-16 гликоля на УПГ-2Тип: ГДМП13-Е-25/50-А-3,2-22-У2 
Подача-25 м3/ч, напор-50 м., глубина погружения-3,2 м. 
ЗАО "Гидродинамика"</v>
          </cell>
          <cell r="G1389" t="str">
            <v>ОТП</v>
          </cell>
          <cell r="H1389">
            <v>0</v>
          </cell>
          <cell r="I1389">
            <v>430000000</v>
          </cell>
          <cell r="J1389" t="str">
            <v>Кызылординская обл. г. Кызылорда, пгт. Тасбугет, ул. Амангельды 100</v>
          </cell>
          <cell r="K1389" t="str">
            <v>Ноябрь, декабрь 2016</v>
          </cell>
          <cell r="L1389" t="str">
            <v>Кызылординская обл., м/р "Акшабулак", склад "КГМ"</v>
          </cell>
          <cell r="M1389" t="str">
            <v>DDP</v>
          </cell>
          <cell r="N1389" t="str">
            <v>В течение 90 дней</v>
          </cell>
          <cell r="O1389" t="str">
            <v>авансовый платеж-0%, оставшаяся часть в течении 30 рабочих дней с момента подписания акта приема-передачи поставленных товаров</v>
          </cell>
          <cell r="P1389" t="str">
            <v>796</v>
          </cell>
          <cell r="Q1389" t="str">
            <v>штука</v>
          </cell>
          <cell r="R1389">
            <v>1</v>
          </cell>
          <cell r="S1389">
            <v>11452000</v>
          </cell>
          <cell r="T1389">
            <v>0</v>
          </cell>
          <cell r="U1389">
            <v>0</v>
          </cell>
          <cell r="W1389">
            <v>2017</v>
          </cell>
        </row>
        <row r="1390">
          <cell r="A1390" t="str">
            <v>826-1 Т</v>
          </cell>
          <cell r="B1390" t="str">
            <v>ТОО СП "КазГерМунай"</v>
          </cell>
          <cell r="C1390" t="str">
            <v>28.13.14.130.000.01.0796.000000000001</v>
          </cell>
          <cell r="D1390" t="str">
            <v xml:space="preserve">Насос </v>
          </cell>
          <cell r="E1390" t="str">
            <v xml:space="preserve"> центробежный, для подачи воды и других чистых жидкостей, с электродвигателем, одноступенчатый с колесом двухстороннего входа</v>
          </cell>
          <cell r="F1390" t="str">
            <v>Насос полупогружной в сборе с электродвигателем для дренажной емкости ЕП-16 гликоля на УПГ-2Тип: ГДМП13-Е-25/50-А-3,2-22-У2 
Подача-25 м3/ч, напор-50 м., глубина погружения-3,2 м. 
ЗАО "Гидродинамика"</v>
          </cell>
          <cell r="G1390" t="str">
            <v>ОТП</v>
          </cell>
          <cell r="H1390">
            <v>0</v>
          </cell>
          <cell r="I1390">
            <v>430000000</v>
          </cell>
          <cell r="J1390" t="str">
            <v>Кызылординская обл. г. Кызылорда, пгт. Тасбугет, ул. Амангельды 100</v>
          </cell>
          <cell r="K1390" t="str">
            <v>Апрель, май</v>
          </cell>
          <cell r="L1390" t="str">
            <v>Кызылординская обл., м/р "Акшабулак", склад "КГМ"</v>
          </cell>
          <cell r="M1390" t="str">
            <v>DDP</v>
          </cell>
          <cell r="N1390" t="str">
            <v>В течение 90 дней</v>
          </cell>
          <cell r="O1390" t="str">
            <v>авансовый платеж-0%, оставшаяся часть в течении 30 рабочих дней с момента подписания акта приема-передачи поставленных товаров</v>
          </cell>
          <cell r="P1390" t="str">
            <v>796</v>
          </cell>
          <cell r="Q1390" t="str">
            <v>штука</v>
          </cell>
          <cell r="R1390">
            <v>1</v>
          </cell>
          <cell r="S1390">
            <v>11452000</v>
          </cell>
          <cell r="T1390">
            <v>11452000</v>
          </cell>
          <cell r="U1390">
            <v>12826240.000000002</v>
          </cell>
          <cell r="W1390">
            <v>2017</v>
          </cell>
          <cell r="X1390" t="str">
            <v>11;</v>
          </cell>
        </row>
        <row r="1391">
          <cell r="A1391" t="str">
            <v>827 Т</v>
          </cell>
          <cell r="B1391" t="str">
            <v>ТОО СП "КазГерМунай"</v>
          </cell>
          <cell r="C1391" t="str">
            <v xml:space="preserve">28.13.32.000.145.00.0796.000000000000 </v>
          </cell>
          <cell r="D1391" t="str">
            <v xml:space="preserve">Фильтр </v>
          </cell>
          <cell r="E1391" t="str">
            <v>для насоса газоперекачивающего агрегата (ГПА)</v>
          </cell>
          <cell r="F1391" t="str">
            <v xml:space="preserve">Фильтр в сборе включая прокладку и крышки, для насосных агрегатов U-400 и U-500Зав №: 970001826от компании «Холтек» Москва. Фильтр в сборе с прокладкой, плоским дном  (комплект сита 500 ϻm размер:  d 200  Х  L  358)  перед насосами. DN200 524 01.23.8/1 000 400 00,DN200. N.V.«MAEKAWA» EUROPE S.A. Московское представительство Россия, 119049, Москва </v>
          </cell>
          <cell r="G1391" t="str">
            <v>ОТП</v>
          </cell>
          <cell r="H1391">
            <v>0</v>
          </cell>
          <cell r="I1391">
            <v>430000000</v>
          </cell>
          <cell r="J1391" t="str">
            <v>Кызылординская обл. г. Кызылорда, пгт. Тасбугет, ул. Амангельды 100</v>
          </cell>
          <cell r="K1391" t="str">
            <v>Ноябрь, декабрь 2016</v>
          </cell>
          <cell r="L1391" t="str">
            <v>Кызылординская обл., м/р "Акшабулак", склад "КГМ"</v>
          </cell>
          <cell r="M1391" t="str">
            <v>DDP</v>
          </cell>
          <cell r="N1391" t="str">
            <v>В течение 90 дней</v>
          </cell>
          <cell r="O1391" t="str">
            <v>авансовый платеж-0%, оставшаяся часть в течении 30 рабочих дней с момента подписания акта приема-передачи поставленных товаров</v>
          </cell>
          <cell r="P1391" t="str">
            <v>796</v>
          </cell>
          <cell r="Q1391" t="str">
            <v>штука</v>
          </cell>
          <cell r="R1391">
            <v>3</v>
          </cell>
          <cell r="S1391">
            <v>2500000</v>
          </cell>
          <cell r="T1391">
            <v>0</v>
          </cell>
          <cell r="U1391">
            <v>0</v>
          </cell>
          <cell r="W1391">
            <v>2017</v>
          </cell>
        </row>
        <row r="1392">
          <cell r="A1392" t="str">
            <v>827-1 Т</v>
          </cell>
          <cell r="B1392" t="str">
            <v>ТОО СП "КазГерМунай"</v>
          </cell>
          <cell r="C1392" t="str">
            <v xml:space="preserve">28.13.32.000.145.00.0796.000000000000 </v>
          </cell>
          <cell r="D1392" t="str">
            <v xml:space="preserve">Фильтр </v>
          </cell>
          <cell r="E1392" t="str">
            <v>для насоса газоперекачивающего агрегата (ГПА)</v>
          </cell>
          <cell r="F1392" t="str">
            <v xml:space="preserve">Фильтр в сборе включая прокладку и крышки, для насосных агрегатов U-400 и U-500Зав №: 970001826от компании «Холтек» Москва. Фильтр в сборе с прокладкой, плоским дном  (комплект сита 500 ϻm размер:  d 200  Х  L  358)  перед насосами. DN200 524 01.23.8/1 000 400 00,DN200. N.V.«MAEKAWA» EUROPE S.A. Московское представительство Россия, 119049, Москва </v>
          </cell>
          <cell r="G1392" t="str">
            <v>ОТП</v>
          </cell>
          <cell r="H1392">
            <v>0</v>
          </cell>
          <cell r="I1392">
            <v>430000000</v>
          </cell>
          <cell r="J1392" t="str">
            <v>Кызылординская обл. г. Кызылорда, пгт. Тасбугет, ул. Амангельды 100</v>
          </cell>
          <cell r="K1392" t="str">
            <v>Март, апрель</v>
          </cell>
          <cell r="L1392" t="str">
            <v>Кызылординская обл., м/р "Акшабулак", склад "КГМ"</v>
          </cell>
          <cell r="M1392" t="str">
            <v>DDP</v>
          </cell>
          <cell r="N1392" t="str">
            <v>В течение 90 дней</v>
          </cell>
          <cell r="O1392" t="str">
            <v>авансовый платеж-0%, оставшаяся часть в течении 30 рабочих дней с момента подписания акта приема-передачи поставленных товаров</v>
          </cell>
          <cell r="P1392" t="str">
            <v>796</v>
          </cell>
          <cell r="Q1392" t="str">
            <v>штука</v>
          </cell>
          <cell r="R1392">
            <v>12</v>
          </cell>
          <cell r="S1392">
            <v>580000</v>
          </cell>
          <cell r="T1392">
            <v>6960000</v>
          </cell>
          <cell r="U1392">
            <v>7795200.0000000009</v>
          </cell>
          <cell r="W1392">
            <v>2017</v>
          </cell>
          <cell r="X1392" t="str">
            <v>11; 18; 19; 20; 21;</v>
          </cell>
        </row>
        <row r="1393">
          <cell r="A1393" t="str">
            <v>828 Т</v>
          </cell>
          <cell r="B1393" t="str">
            <v>ТОО СП "КазГерМунай"</v>
          </cell>
          <cell r="C1393" t="str">
            <v xml:space="preserve">28.13.32.000.145.00.0796.000000000000 </v>
          </cell>
          <cell r="D1393" t="str">
            <v xml:space="preserve">Фильтр </v>
          </cell>
          <cell r="E1393" t="str">
            <v>для насоса газоперекачивающего агрегата (ГПА)</v>
          </cell>
          <cell r="F1393" t="str">
            <v xml:space="preserve">Фильтра в комплекте с крепежными элементами на Р-1 и Р-2Фильтра в комплекте с крепежным элементами (крышкой для крепления в сосуде и гайками). Коалесцирующие патроны на разделители Р-1, Р-2. Рукав сетчатый РС-12Х18Н10Т ТУ 26-02-354-85. ориентировочная масса 1.9кг. Изготовитель ОАО "Нефтемаш"-Сапкон, Россия г.Саратов. </v>
          </cell>
          <cell r="G1393" t="str">
            <v>ОТП</v>
          </cell>
          <cell r="H1393">
            <v>0</v>
          </cell>
          <cell r="I1393">
            <v>430000000</v>
          </cell>
          <cell r="J1393" t="str">
            <v>Кызылординская обл. г. Кызылорда, пгт. Тасбугет, ул. Амангельды 100</v>
          </cell>
          <cell r="K1393" t="str">
            <v>Ноябрь, декабрь 2016</v>
          </cell>
          <cell r="L1393" t="str">
            <v>Кызылординская обл., м/р "Акшабулак", склад "КГМ"</v>
          </cell>
          <cell r="M1393" t="str">
            <v>DDP</v>
          </cell>
          <cell r="N1393" t="str">
            <v>В течение 90 дней</v>
          </cell>
          <cell r="O1393" t="str">
            <v>авансовый платеж-0%, оставшаяся часть в течении 30 рабочих дней с момента подписания акта приема-передачи поставленных товаров</v>
          </cell>
          <cell r="P1393" t="str">
            <v>796</v>
          </cell>
          <cell r="Q1393" t="str">
            <v>штука</v>
          </cell>
          <cell r="R1393">
            <v>208</v>
          </cell>
          <cell r="S1393">
            <v>45000</v>
          </cell>
          <cell r="T1393">
            <v>9360000</v>
          </cell>
          <cell r="U1393">
            <v>10483200.000000002</v>
          </cell>
          <cell r="W1393">
            <v>2017</v>
          </cell>
        </row>
        <row r="1394">
          <cell r="A1394" t="str">
            <v>829 Т</v>
          </cell>
          <cell r="B1394" t="str">
            <v>ТОО СП "КазГерМунай"</v>
          </cell>
          <cell r="C1394" t="str">
            <v>28.15.10.530.000.00.0796.000000000000</v>
          </cell>
          <cell r="D1394" t="str">
            <v xml:space="preserve"> Подшипник роликовый</v>
          </cell>
          <cell r="E1394" t="str">
            <v>радиально-упорный, наружный диаметр 45 мм, однорядный, с коническими роликами</v>
          </cell>
          <cell r="F1394" t="str">
            <v xml:space="preserve">Подшипник для редуктора.Подшипник радиально-упорный (конусного исполнения) тип: 30205 (зарубежный стандарт), аналог подшипника 7205 (российский стандарт). </v>
          </cell>
          <cell r="G1394" t="str">
            <v>ОТП</v>
          </cell>
          <cell r="H1394">
            <v>0</v>
          </cell>
          <cell r="I1394">
            <v>430000000</v>
          </cell>
          <cell r="J1394" t="str">
            <v>Кызылординская обл. г. Кызылорда, пгт. Тасбугет, ул. Амангельды 100</v>
          </cell>
          <cell r="K1394" t="str">
            <v>Ноябрь, декабрь 2016</v>
          </cell>
          <cell r="L1394" t="str">
            <v>Кызылординская обл., м/р "Акшабулак", склад "КГМ"</v>
          </cell>
          <cell r="M1394" t="str">
            <v>DDP</v>
          </cell>
          <cell r="N1394" t="str">
            <v>В течение 90 дней</v>
          </cell>
          <cell r="O1394" t="str">
            <v>авансовый платеж-0%, оставшаяся часть в течении 30 рабочих дней с момента подписания акта приема-передачи поставленных товаров</v>
          </cell>
          <cell r="P1394" t="str">
            <v>796</v>
          </cell>
          <cell r="Q1394" t="str">
            <v>штука</v>
          </cell>
          <cell r="R1394">
            <v>6</v>
          </cell>
          <cell r="S1394">
            <v>35000</v>
          </cell>
          <cell r="T1394">
            <v>0</v>
          </cell>
          <cell r="U1394">
            <v>0</v>
          </cell>
          <cell r="W1394">
            <v>2017</v>
          </cell>
        </row>
        <row r="1395">
          <cell r="A1395" t="str">
            <v>829-1 Т</v>
          </cell>
          <cell r="B1395" t="str">
            <v>ТОО СП "КазГерМунай"</v>
          </cell>
          <cell r="C1395" t="str">
            <v>28.15.10.530.000.00.0796.000000000000</v>
          </cell>
          <cell r="D1395" t="str">
            <v xml:space="preserve"> Подшипник роликовый</v>
          </cell>
          <cell r="E1395" t="str">
            <v>радиально-упорный, наружный диаметр 45 мм, однорядный, с коническими роликами</v>
          </cell>
          <cell r="F1395" t="str">
            <v xml:space="preserve">Подшипник для редуктора.Подшипник радиально-упорный (конусного исполнения) тип: 30205 (зарубежный стандарт), аналог подшипника 7205 (российский стандарт). </v>
          </cell>
          <cell r="G1395" t="str">
            <v>ОИ</v>
          </cell>
          <cell r="H1395">
            <v>0</v>
          </cell>
          <cell r="I1395">
            <v>430000000</v>
          </cell>
          <cell r="J1395" t="str">
            <v>Кызылординская обл. г. Кызылорда, пгт. Тасбугет, ул. Амангельды 100</v>
          </cell>
          <cell r="K1395" t="str">
            <v>Апрель, май</v>
          </cell>
          <cell r="L1395" t="str">
            <v>Кызылординская обл., м/р "Акшабулак", склад "КГМ"</v>
          </cell>
          <cell r="M1395" t="str">
            <v>DDP</v>
          </cell>
          <cell r="N1395" t="str">
            <v>В течение 90 дней</v>
          </cell>
          <cell r="O1395" t="str">
            <v>авансовый платеж-0%, оставшаяся часть в течении 30 рабочих дней с момента подписания акта приема-передачи поставленных товаров</v>
          </cell>
          <cell r="P1395" t="str">
            <v>796</v>
          </cell>
          <cell r="Q1395" t="str">
            <v>штука</v>
          </cell>
          <cell r="R1395">
            <v>6</v>
          </cell>
          <cell r="S1395">
            <v>35000</v>
          </cell>
          <cell r="T1395">
            <v>210000</v>
          </cell>
          <cell r="U1395">
            <v>235200.00000000003</v>
          </cell>
          <cell r="V1395" t="str">
            <v>ОВХ</v>
          </cell>
          <cell r="W1395">
            <v>2017</v>
          </cell>
          <cell r="X1395" t="str">
            <v>7; 11; 
(пп.4 п.137)</v>
          </cell>
        </row>
        <row r="1396">
          <cell r="A1396" t="str">
            <v>830 Т</v>
          </cell>
          <cell r="B1396" t="str">
            <v>ТОО СП "КазГерМунай"</v>
          </cell>
          <cell r="C1396" t="str">
            <v>28.13.31.000.107.00.0796.000000000000</v>
          </cell>
          <cell r="D1396" t="str">
            <v>Муфта</v>
          </cell>
          <cell r="E1396" t="str">
            <v>для насоса</v>
          </cell>
          <cell r="F1396" t="str">
            <v>Эластичный элемент для муфты насоса.Для насоса Klaus union тип:  SLM GVS100-050-250/2 19EJ Производитель: RU-STEEL ITALIA. Наружний диаметр элемента 130мм; 6 отверстий; Dy отверстий 10мм.</v>
          </cell>
          <cell r="G1396" t="str">
            <v>ОТП</v>
          </cell>
          <cell r="H1396">
            <v>0</v>
          </cell>
          <cell r="I1396">
            <v>430000000</v>
          </cell>
          <cell r="J1396" t="str">
            <v>Кызылординская обл. г. Кызылорда, пгт. Тасбугет, ул. Амангельды 100</v>
          </cell>
          <cell r="K1396" t="str">
            <v>Ноябрь, декабрь 2016</v>
          </cell>
          <cell r="L1396" t="str">
            <v>Кызылординская обл., м/р "Акшабулак", склад "КГМ"</v>
          </cell>
          <cell r="M1396" t="str">
            <v>DDP</v>
          </cell>
          <cell r="N1396" t="str">
            <v>В течение 90 дней</v>
          </cell>
          <cell r="O1396" t="str">
            <v>авансовый платеж-0%, оставшаяся часть в течении 30 рабочих дней с момента подписания акта приема-передачи поставленных товаров</v>
          </cell>
          <cell r="P1396" t="str">
            <v>796</v>
          </cell>
          <cell r="Q1396" t="str">
            <v>штука</v>
          </cell>
          <cell r="R1396">
            <v>16</v>
          </cell>
          <cell r="S1396">
            <v>500000</v>
          </cell>
          <cell r="T1396">
            <v>0</v>
          </cell>
          <cell r="U1396">
            <v>0</v>
          </cell>
          <cell r="W1396">
            <v>2017</v>
          </cell>
        </row>
        <row r="1397">
          <cell r="A1397" t="str">
            <v>830-1 Т</v>
          </cell>
          <cell r="B1397" t="str">
            <v>ТОО СП "КазГерМунай"</v>
          </cell>
          <cell r="C1397" t="str">
            <v>28.13.31.000.107.00.0796.000000000000</v>
          </cell>
          <cell r="D1397" t="str">
            <v>Муфта</v>
          </cell>
          <cell r="E1397" t="str">
            <v>для насоса</v>
          </cell>
          <cell r="F1397" t="str">
            <v>Эластичный элемент для муфты насоса.Для насоса Klaus union тип:  SLM GVS100-050-250/2 19EJ Производитель: RU-STEEL ITALIA. Наружний диаметр элемента 130мм; 6 отверстий; Dy отверстий 10мм.</v>
          </cell>
          <cell r="G1397" t="str">
            <v>ОИ</v>
          </cell>
          <cell r="H1397">
            <v>0</v>
          </cell>
          <cell r="I1397">
            <v>430000000</v>
          </cell>
          <cell r="J1397" t="str">
            <v>Кызылординская обл. г. Кызылорда, пгт. Тасбугет, ул. Амангельды 100</v>
          </cell>
          <cell r="K1397" t="str">
            <v>Март, апрель</v>
          </cell>
          <cell r="L1397" t="str">
            <v>Кызылординская обл., м/р "Акшабулак", склад "КГМ"</v>
          </cell>
          <cell r="M1397" t="str">
            <v>DDP</v>
          </cell>
          <cell r="N1397" t="str">
            <v>В течение 90 дней</v>
          </cell>
          <cell r="O1397" t="str">
            <v>авансовый платеж-0%, оставшаяся часть в течении 30 рабочих дней с момента подписания акта приема-передачи поставленных товаров</v>
          </cell>
          <cell r="P1397" t="str">
            <v>796</v>
          </cell>
          <cell r="Q1397" t="str">
            <v>штука</v>
          </cell>
          <cell r="R1397">
            <v>16</v>
          </cell>
          <cell r="S1397">
            <v>500000</v>
          </cell>
          <cell r="T1397">
            <v>8000000</v>
          </cell>
          <cell r="U1397">
            <v>8960000</v>
          </cell>
          <cell r="V1397" t="str">
            <v>ОВХ</v>
          </cell>
          <cell r="W1397">
            <v>2017</v>
          </cell>
          <cell r="X1397" t="str">
            <v>7; 11; 22;
(пп.4 п.137)</v>
          </cell>
        </row>
        <row r="1398">
          <cell r="A1398" t="str">
            <v>831 Т</v>
          </cell>
          <cell r="B1398" t="str">
            <v>ТОО СП "КазГерМунай"</v>
          </cell>
          <cell r="C1398" t="str">
            <v>28.13.32.000.216.00.0796.000000000000</v>
          </cell>
          <cell r="D1398" t="str">
            <v>Форсунка</v>
          </cell>
          <cell r="E1398" t="str">
            <v>для насоса высокого давления</v>
          </cell>
          <cell r="F1398" t="str">
            <v>Форсунка распылительная Fulljet в комплекте с  соединением наружной резьбы на Е-412,  Fulljet Spray   1/8” NPT  № детали: 1/8 –GG-W- SS-10W. (S.S.CO.316 SS-10W)</v>
          </cell>
          <cell r="G1398" t="str">
            <v>ОТП</v>
          </cell>
          <cell r="H1398">
            <v>0</v>
          </cell>
          <cell r="I1398">
            <v>430000000</v>
          </cell>
          <cell r="J1398" t="str">
            <v>Кызылординская обл. г. Кызылорда, пгт. Тасбугет, ул. Амангельды 100</v>
          </cell>
          <cell r="K1398" t="str">
            <v>Ноябрь, декабрь 2016</v>
          </cell>
          <cell r="L1398" t="str">
            <v>Кызылординская обл., м/р "Акшабулак", склад "КГМ"</v>
          </cell>
          <cell r="M1398" t="str">
            <v>DDP</v>
          </cell>
          <cell r="N1398" t="str">
            <v>В течение 90 дней</v>
          </cell>
          <cell r="O1398" t="str">
            <v>авансовый платеж-0%, оставшаяся часть в течении 30 рабочих дней с момента подписания акта приема-передачи поставленных товаров</v>
          </cell>
          <cell r="P1398" t="str">
            <v>796</v>
          </cell>
          <cell r="Q1398" t="str">
            <v>штука</v>
          </cell>
          <cell r="R1398">
            <v>2</v>
          </cell>
          <cell r="S1398">
            <v>36000</v>
          </cell>
          <cell r="T1398">
            <v>72000</v>
          </cell>
          <cell r="U1398">
            <v>80640.000000000015</v>
          </cell>
          <cell r="W1398">
            <v>2017</v>
          </cell>
        </row>
        <row r="1399">
          <cell r="A1399" t="str">
            <v>832 Т</v>
          </cell>
          <cell r="B1399" t="str">
            <v>ТОО СП "КазГерМунай"</v>
          </cell>
          <cell r="C1399" t="str">
            <v>28.13.32.000.216.00.0796.000000000000</v>
          </cell>
          <cell r="D1399" t="str">
            <v>Форсунка</v>
          </cell>
          <cell r="E1399" t="str">
            <v>для насоса высокого давления</v>
          </cell>
          <cell r="F1399" t="str">
            <v xml:space="preserve">Форсунка распылительная Fulljet в комплекте с  соединением наружной резьбы на Е-411,  Fulljet Spray    1/8” NPT 
  - № детали: 1/8 –GG-W- SS-8W
  - Диаметр отверстия: ном 0.094”
  - Макс. пропускная способность: 0.050”
  - Угол распыления  - 10 psi – 120 градусов
  - 80 psi – 103 градусов </v>
          </cell>
          <cell r="G1399" t="str">
            <v>ОТП</v>
          </cell>
          <cell r="H1399">
            <v>0</v>
          </cell>
          <cell r="I1399">
            <v>430000000</v>
          </cell>
          <cell r="J1399" t="str">
            <v>Кызылординская обл. г. Кызылорда, пгт. Тасбугет, ул. Амангельды 100</v>
          </cell>
          <cell r="K1399" t="str">
            <v>Ноябрь, декабрь 2016</v>
          </cell>
          <cell r="L1399" t="str">
            <v>Кызылординская обл., м/р "Акшабулак", склад "КГМ"</v>
          </cell>
          <cell r="M1399" t="str">
            <v>DDP</v>
          </cell>
          <cell r="N1399" t="str">
            <v>В течение 90 дней</v>
          </cell>
          <cell r="O1399" t="str">
            <v>авансовый платеж-0%, оставшаяся часть в течении 30 рабочих дней с момента подписания акта приема-передачи поставленных товаров</v>
          </cell>
          <cell r="P1399" t="str">
            <v>796</v>
          </cell>
          <cell r="Q1399" t="str">
            <v>штука</v>
          </cell>
          <cell r="R1399">
            <v>2</v>
          </cell>
          <cell r="S1399">
            <v>79500</v>
          </cell>
          <cell r="T1399">
            <v>159000</v>
          </cell>
          <cell r="U1399">
            <v>178080.00000000003</v>
          </cell>
          <cell r="W1399">
            <v>2017</v>
          </cell>
        </row>
        <row r="1400">
          <cell r="A1400" t="str">
            <v>833 Т</v>
          </cell>
          <cell r="B1400" t="str">
            <v>ТОО СП "КазГерМунай"</v>
          </cell>
          <cell r="C1400" t="str">
            <v>28.13.32.000.216.00.0796.000000000000</v>
          </cell>
          <cell r="D1400" t="str">
            <v>Форсунка</v>
          </cell>
          <cell r="E1400" t="str">
            <v>для насоса высокого давления</v>
          </cell>
          <cell r="F1400" t="str">
            <v xml:space="preserve">Форсунка распылительная Fulljet в комплекте с  соединением наружной резьбы на Е-400А/В,  Fulljet Spray с 1/8'' штуцером наружного диаметра, 
Номер детали 1/8 –GG-W- SS-5.6W </v>
          </cell>
          <cell r="G1400" t="str">
            <v>ОТП</v>
          </cell>
          <cell r="H1400">
            <v>0</v>
          </cell>
          <cell r="I1400">
            <v>430000000</v>
          </cell>
          <cell r="J1400" t="str">
            <v>Кызылординская обл. г. Кызылорда, пгт. Тасбугет, ул. Амангельды 100</v>
          </cell>
          <cell r="K1400" t="str">
            <v>Ноябрь, декабрь 2016</v>
          </cell>
          <cell r="L1400" t="str">
            <v>Кызылординская обл., м/р "Акшабулак", склад "КГМ"</v>
          </cell>
          <cell r="M1400" t="str">
            <v>DDP</v>
          </cell>
          <cell r="N1400" t="str">
            <v>В течение 90 дней</v>
          </cell>
          <cell r="O1400" t="str">
            <v>авансовый платеж-0%, оставшаяся часть в течении 30 рабочих дней с момента подписания акта приема-передачи поставленных товаров</v>
          </cell>
          <cell r="P1400" t="str">
            <v>796</v>
          </cell>
          <cell r="Q1400" t="str">
            <v>штука</v>
          </cell>
          <cell r="R1400">
            <v>2</v>
          </cell>
          <cell r="S1400">
            <v>117000</v>
          </cell>
          <cell r="T1400">
            <v>234000</v>
          </cell>
          <cell r="U1400">
            <v>262080.00000000003</v>
          </cell>
          <cell r="W1400">
            <v>2017</v>
          </cell>
        </row>
        <row r="1401">
          <cell r="A1401" t="str">
            <v>834 Т</v>
          </cell>
          <cell r="B1401" t="str">
            <v>ТОО СП "КазГерМунай"</v>
          </cell>
          <cell r="C1401" t="str">
            <v>28.13.31.000.112.00.0839.000000000000</v>
          </cell>
          <cell r="D1401" t="str">
            <v>Комплект ремонтный</v>
          </cell>
          <cell r="E1401" t="str">
            <v>ремкомплект, для насоса</v>
          </cell>
          <cell r="F1401" t="str">
            <v xml:space="preserve">Ремонтный комплект для электронасосного агрегата ВНД50/80 дренажной емкости ЕП-80 на УПГ-2 1. </v>
          </cell>
          <cell r="G1401" t="str">
            <v>ОТП</v>
          </cell>
          <cell r="H1401">
            <v>0</v>
          </cell>
          <cell r="I1401">
            <v>430000000</v>
          </cell>
          <cell r="J1401" t="str">
            <v>Кызылординская обл. г. Кызылорда, пгт. Тасбугет, ул. Амангельды 100</v>
          </cell>
          <cell r="K1401" t="str">
            <v>Ноябрь, декабрь 2016</v>
          </cell>
          <cell r="L1401" t="str">
            <v>Кызылординская обл., м/р "Акшабулак", склад "КГМ"</v>
          </cell>
          <cell r="M1401" t="str">
            <v>DDP</v>
          </cell>
          <cell r="N1401" t="str">
            <v>В течение 90 дней</v>
          </cell>
          <cell r="O1401" t="str">
            <v>авансовый платеж-0%, оставшаяся часть в течении 30 рабочих дней с момента подписания акта приема-передачи поставленных товаров</v>
          </cell>
          <cell r="P1401" t="str">
            <v>839</v>
          </cell>
          <cell r="Q1401" t="str">
            <v>Комплект</v>
          </cell>
          <cell r="R1401">
            <v>1</v>
          </cell>
          <cell r="S1401">
            <v>432600</v>
          </cell>
          <cell r="T1401">
            <v>0</v>
          </cell>
          <cell r="U1401">
            <v>0</v>
          </cell>
          <cell r="W1401">
            <v>2017</v>
          </cell>
        </row>
        <row r="1402">
          <cell r="A1402" t="str">
            <v>834-1 Т</v>
          </cell>
          <cell r="B1402" t="str">
            <v>ТОО СП "КазГерМунай"</v>
          </cell>
          <cell r="C1402" t="str">
            <v>28.13.31.000.112.00.0839.000000000000</v>
          </cell>
          <cell r="D1402" t="str">
            <v>Комплект ремонтный</v>
          </cell>
          <cell r="E1402" t="str">
            <v>ремкомплект, для насоса</v>
          </cell>
          <cell r="F1402" t="str">
            <v xml:space="preserve">Ремонтный комплект для электронасосного агрегата ВНД50/80 дренажной емкости ЕП-80 на УПГ-2 1. </v>
          </cell>
          <cell r="G1402" t="str">
            <v>ОИ</v>
          </cell>
          <cell r="H1402">
            <v>0</v>
          </cell>
          <cell r="I1402">
            <v>430000000</v>
          </cell>
          <cell r="J1402" t="str">
            <v>Кызылординская обл. г. Кызылорда, пгт. Тасбугет, ул. Амангельды 100</v>
          </cell>
          <cell r="K1402" t="str">
            <v>Февраль, Март</v>
          </cell>
          <cell r="L1402" t="str">
            <v>Кызылординская обл., м/р "Акшабулак", склад "КГМ"</v>
          </cell>
          <cell r="M1402" t="str">
            <v>DDP</v>
          </cell>
          <cell r="N1402" t="str">
            <v>В течение 90 дней</v>
          </cell>
          <cell r="O1402" t="str">
            <v>авансовый платеж-0%, оставшаяся часть в течении 30 рабочих дней с момента подписания акта приема-передачи поставленных товаров</v>
          </cell>
          <cell r="P1402" t="str">
            <v>839</v>
          </cell>
          <cell r="Q1402" t="str">
            <v>Комплект</v>
          </cell>
          <cell r="R1402">
            <v>1</v>
          </cell>
          <cell r="S1402">
            <v>432600</v>
          </cell>
          <cell r="T1402">
            <v>432600</v>
          </cell>
          <cell r="U1402">
            <v>484512.00000000006</v>
          </cell>
          <cell r="V1402" t="str">
            <v>ОВХ</v>
          </cell>
          <cell r="W1402">
            <v>2017</v>
          </cell>
          <cell r="X1402" t="str">
            <v>7; 11; 22;</v>
          </cell>
        </row>
        <row r="1403">
          <cell r="A1403" t="str">
            <v>835 Т</v>
          </cell>
          <cell r="B1403" t="str">
            <v>ТОО СП "КазГерМунай"</v>
          </cell>
          <cell r="C1403" t="str">
            <v>28.13.31.000.076.01.0796.000000000000</v>
          </cell>
          <cell r="D1403" t="str">
            <v>Клапан</v>
          </cell>
          <cell r="E1403" t="str">
            <v>предохранительный, для поршневых цементировочных насосов высокого давления</v>
          </cell>
          <cell r="F1403" t="str">
            <v>Предохранительный клапан для Р-603Mercer Valve CO., P/N 91 - 17D51T14E1., Set. Pressure - 1400 Psi., Service temp - 70 C, Size - inlet x outlet   1" FNPT x 1" FNPT., CAP. 2846 SCFM, 129 GPM.</v>
          </cell>
          <cell r="G1403" t="str">
            <v>ЦП</v>
          </cell>
          <cell r="H1403">
            <v>0</v>
          </cell>
          <cell r="I1403">
            <v>430000000</v>
          </cell>
          <cell r="J1403" t="str">
            <v>Кызылординская обл. г. Кызылорда, пгт. Тасбугет, ул. Амангельды 100</v>
          </cell>
          <cell r="K1403" t="str">
            <v>Ноябрь, декабрь 2016</v>
          </cell>
          <cell r="L1403" t="str">
            <v>Кызылординская обл., м/р "Акшабулак", склад "КГМ"</v>
          </cell>
          <cell r="M1403" t="str">
            <v>DDP</v>
          </cell>
          <cell r="N1403" t="str">
            <v>В течение 90 дней</v>
          </cell>
          <cell r="O1403" t="str">
            <v>авансовый платеж-0%, оставшаяся часть в течении 30 рабочих дней с момента подписания акта приема-передачи поставленных товаров</v>
          </cell>
          <cell r="P1403" t="str">
            <v>796</v>
          </cell>
          <cell r="Q1403" t="str">
            <v>штука</v>
          </cell>
          <cell r="R1403">
            <v>2</v>
          </cell>
          <cell r="S1403">
            <v>320000</v>
          </cell>
          <cell r="T1403">
            <v>640000</v>
          </cell>
          <cell r="U1403">
            <v>716800.00000000012</v>
          </cell>
          <cell r="W1403">
            <v>2017</v>
          </cell>
        </row>
        <row r="1404">
          <cell r="A1404" t="str">
            <v>836 Т</v>
          </cell>
          <cell r="B1404" t="str">
            <v>ТОО СП "КазГерМунай"</v>
          </cell>
          <cell r="C1404" t="str">
            <v>28.14.13.900.014.00.0796.000000000000</v>
          </cell>
          <cell r="D1404" t="str">
            <v>Клапан обратный</v>
          </cell>
          <cell r="E1404" t="str">
            <v>стальной, тип присоединения - штуцерное, давление условное 1,6 Мпа, ГОСТ 27477-87</v>
          </cell>
          <cell r="F1404" t="str">
            <v>Обратный клапан для системы пожаротушения на станции хранения и налива СУГ.Производитель: "Tecofi" FRANCE. Type: CB 3440; BODY: EN-GJL-250; PS 16b; PT 24b; SEAT EPDM +04/+110C°. DN 200; PN 16</v>
          </cell>
          <cell r="G1404" t="str">
            <v>ОТП</v>
          </cell>
          <cell r="H1404">
            <v>0</v>
          </cell>
          <cell r="I1404">
            <v>430000000</v>
          </cell>
          <cell r="J1404" t="str">
            <v>Кызылординская обл. г. Кызылорда, пгт. Тасбугет, ул. Амангельды 100</v>
          </cell>
          <cell r="K1404" t="str">
            <v>Ноябрь, декабрь 2016</v>
          </cell>
          <cell r="L1404" t="str">
            <v>Кызылординская обл., м/р "Акшабулак", склад "КГМ"</v>
          </cell>
          <cell r="M1404" t="str">
            <v>DDP</v>
          </cell>
          <cell r="N1404" t="str">
            <v>В течение 90 дней</v>
          </cell>
          <cell r="O1404" t="str">
            <v>авансовый платеж-0%, оставшаяся часть в течении 30 рабочих дней с момента подписания акта приема-передачи поставленных товаров</v>
          </cell>
          <cell r="P1404" t="str">
            <v>796</v>
          </cell>
          <cell r="Q1404" t="str">
            <v>штука</v>
          </cell>
          <cell r="R1404">
            <v>3</v>
          </cell>
          <cell r="S1404">
            <v>232600</v>
          </cell>
          <cell r="T1404">
            <v>0</v>
          </cell>
          <cell r="U1404">
            <v>0</v>
          </cell>
          <cell r="W1404">
            <v>2017</v>
          </cell>
        </row>
        <row r="1405">
          <cell r="A1405" t="str">
            <v>836-1 Т</v>
          </cell>
          <cell r="B1405" t="str">
            <v>ТОО СП "КазГерМунай"</v>
          </cell>
          <cell r="C1405" t="str">
            <v>28.14.13.900.014.00.0796.000000000000</v>
          </cell>
          <cell r="D1405" t="str">
            <v>Клапан обратный</v>
          </cell>
          <cell r="E1405" t="str">
            <v>стальной, тип присоединения - штуцерное, давление условное 1,6 Мпа, ГОСТ 27477-87</v>
          </cell>
          <cell r="F1405" t="str">
            <v>Обратный клапан для системы пожаротушения на станции хранения и налива СУГ.Производитель: "Tecofi" FRANCE. Type: CB 3440; BODY: EN-GJL-250; PS 16b; PT 24b; SEAT EPDM +04/+110C°. DN 200; PN 16</v>
          </cell>
          <cell r="G1405" t="str">
            <v>ОТП</v>
          </cell>
          <cell r="H1405">
            <v>0</v>
          </cell>
          <cell r="I1405">
            <v>430000000</v>
          </cell>
          <cell r="J1405" t="str">
            <v>Кызылординская обл. г. Кызылорда, пгт. Тасбугет, ул. Амангельды 100</v>
          </cell>
          <cell r="K1405" t="str">
            <v>Апрель, май</v>
          </cell>
          <cell r="L1405" t="str">
            <v>Кызылординская обл., м/р "Акшабулак", склад "КГМ"</v>
          </cell>
          <cell r="M1405" t="str">
            <v>DDP</v>
          </cell>
          <cell r="N1405" t="str">
            <v>В течение 90 дней</v>
          </cell>
          <cell r="O1405" t="str">
            <v>авансовый платеж-0%, оставшаяся часть в течении 30 рабочих дней с момента подписания акта приема-передачи поставленных товаров</v>
          </cell>
          <cell r="P1405" t="str">
            <v>796</v>
          </cell>
          <cell r="Q1405" t="str">
            <v>штука</v>
          </cell>
          <cell r="R1405">
            <v>3</v>
          </cell>
          <cell r="S1405">
            <v>232600</v>
          </cell>
          <cell r="T1405">
            <v>0</v>
          </cell>
          <cell r="U1405">
            <v>0</v>
          </cell>
          <cell r="W1405">
            <v>2017</v>
          </cell>
          <cell r="X1405" t="str">
            <v>11;</v>
          </cell>
        </row>
        <row r="1406">
          <cell r="A1406" t="str">
            <v>836-2 Т</v>
          </cell>
          <cell r="B1406" t="str">
            <v>ТОО СП "КазГерМунай"</v>
          </cell>
          <cell r="C1406" t="str">
            <v>28.14.13.900.014.00.0796.000000000000</v>
          </cell>
          <cell r="D1406" t="str">
            <v>Клапан обратный</v>
          </cell>
          <cell r="E1406" t="str">
            <v>стальной, тип присоединения - штуцерное, давление условное 1,6 Мпа, ГОСТ 27477-87</v>
          </cell>
          <cell r="F1406" t="str">
            <v>Обратный клапан для системы пожаротушения на станции хранения и налива СУГ.Производитель: "Tecofi" FRANCE. Type: CB 3440; BODY: EN-GJL-250; PS 16b; PT 24b; SEAT EPDM +04/+110C°. DN 200; PN 16</v>
          </cell>
          <cell r="G1406" t="str">
            <v>ОТП</v>
          </cell>
          <cell r="H1406">
            <v>0</v>
          </cell>
          <cell r="I1406">
            <v>430000000</v>
          </cell>
          <cell r="J1406" t="str">
            <v>Кызылординская обл. г. Кызылорда, пгт. Тасбугет, ул. Амангельды 100</v>
          </cell>
          <cell r="K1406" t="str">
            <v>Апрель, май</v>
          </cell>
          <cell r="L1406" t="str">
            <v>Кызылординская обл., м/р "Акшабулак", склад "КГМ"</v>
          </cell>
          <cell r="M1406" t="str">
            <v>DDP</v>
          </cell>
          <cell r="N1406" t="str">
            <v>В течение 150 дней</v>
          </cell>
          <cell r="O1406" t="str">
            <v>авансовый платеж-0%, оставшаяся часть в течении 30 рабочих дней с момента подписания акта приема-передачи поставленных товаров</v>
          </cell>
          <cell r="P1406" t="str">
            <v>796</v>
          </cell>
          <cell r="Q1406" t="str">
            <v>штука</v>
          </cell>
          <cell r="R1406">
            <v>3</v>
          </cell>
          <cell r="S1406">
            <v>232600</v>
          </cell>
          <cell r="T1406">
            <v>697800</v>
          </cell>
          <cell r="U1406">
            <v>781536.00000000012</v>
          </cell>
          <cell r="W1406">
            <v>2017</v>
          </cell>
          <cell r="X1406" t="str">
            <v>14;</v>
          </cell>
        </row>
        <row r="1407">
          <cell r="A1407" t="str">
            <v>837 Т</v>
          </cell>
          <cell r="B1407" t="str">
            <v>ТОО СП "КазГерМунай"</v>
          </cell>
          <cell r="C1407" t="str">
            <v>28.13.31.000.112.00.0839.000000000000</v>
          </cell>
          <cell r="D1407" t="str">
            <v>Комплект ремонтный</v>
          </cell>
          <cell r="E1407" t="str">
            <v>ремкомплект, для насоса</v>
          </cell>
          <cell r="F1407" t="str">
            <v>Ремонтный комплект для насоса Н-3Тип: НЦСГ-Е-5-250-А-У2, серийный №477/283,  производитель: ЗАО «Насосы ППД», Россия. 1) Опора неподвижная НЦСГЕ С020.20.10 СБ - 6шт. 2) Втулка защитная НЦСГЕ С020.10 СБ- 4 шт. 3) Подпятник НЦСГЕ С053.01 СБ-2 шт.  4) Пята НЦСГЕ С053.02 СБ-2 шт. 5) Полумуфта ведущая магнитная НЦСГЕ ВЩ.80.60.000 -1 шт.  6) Полумуфта ведомая НЦСГЕ ВМ Т.83.60.020.000 -1 шт. 7) Стакан герметичный НЦСГЕ СГ Т.83.60.000 - 1 шт.  8) Подшипник верхний НЦСГЕ 5.300.08.000 -2 шт.  9) Подшипник нижний НЦСГЕ 5.300.09.000 -2 шт.</v>
          </cell>
          <cell r="G1407" t="str">
            <v>ОТП</v>
          </cell>
          <cell r="H1407">
            <v>0</v>
          </cell>
          <cell r="I1407">
            <v>430000000</v>
          </cell>
          <cell r="J1407" t="str">
            <v>Кызылординская обл. г. Кызылорда, пгт. Тасбугет, ул. Амангельды 100</v>
          </cell>
          <cell r="K1407" t="str">
            <v>Ноябрь, декабрь 2016</v>
          </cell>
          <cell r="L1407" t="str">
            <v>Кызылординская обл., м/р "Акшабулак", склад "КГМ"</v>
          </cell>
          <cell r="M1407" t="str">
            <v>DDP</v>
          </cell>
          <cell r="N1407" t="str">
            <v>В течение 90 дней</v>
          </cell>
          <cell r="O1407" t="str">
            <v>авансовый платеж-0%, оставшаяся часть в течении 30 рабочих дней с момента подписания акта приема-передачи поставленных товаров</v>
          </cell>
          <cell r="P1407" t="str">
            <v>796</v>
          </cell>
          <cell r="Q1407" t="str">
            <v>штука</v>
          </cell>
          <cell r="R1407">
            <v>2</v>
          </cell>
          <cell r="S1407">
            <v>4814432</v>
          </cell>
          <cell r="T1407">
            <v>0</v>
          </cell>
          <cell r="U1407">
            <v>0</v>
          </cell>
          <cell r="W1407">
            <v>2017</v>
          </cell>
        </row>
        <row r="1408">
          <cell r="A1408" t="str">
            <v>837-1 Т</v>
          </cell>
          <cell r="B1408" t="str">
            <v>ТОО СП "КазГерМунай"</v>
          </cell>
          <cell r="C1408" t="str">
            <v>28.13.31.000.112.00.0839.000000000000</v>
          </cell>
          <cell r="D1408" t="str">
            <v>Комплект ремонтный</v>
          </cell>
          <cell r="E1408" t="str">
            <v>ремкомплект, для насоса</v>
          </cell>
          <cell r="F1408" t="str">
            <v>Ремонтный комплект для насоса Н-3Тип: НЦСГ-Е-5-250-А-У2, серийный №477/283,  производитель: ЗАО «Насосы ППД», Россия</v>
          </cell>
          <cell r="G1408" t="str">
            <v>ОИ</v>
          </cell>
          <cell r="H1408">
            <v>0</v>
          </cell>
          <cell r="I1408">
            <v>430000000</v>
          </cell>
          <cell r="J1408" t="str">
            <v>Кызылординская обл. г. Кызылорда, пгт. Тасбугет, ул. Амангельды 100</v>
          </cell>
          <cell r="K1408" t="str">
            <v>Февраль, Март</v>
          </cell>
          <cell r="L1408" t="str">
            <v>Кызылординская обл., м/р "Акшабулак", склад "КГМ"</v>
          </cell>
          <cell r="M1408" t="str">
            <v>DDP</v>
          </cell>
          <cell r="N1408" t="str">
            <v>В течение 90 дней</v>
          </cell>
          <cell r="O1408" t="str">
            <v>авансовый платеж-0%, оставшаяся часть в течении 30 рабочих дней с момента подписания акта приема-передачи поставленных товаров</v>
          </cell>
          <cell r="P1408" t="str">
            <v>796</v>
          </cell>
          <cell r="Q1408" t="str">
            <v>штука</v>
          </cell>
          <cell r="R1408">
            <v>2</v>
          </cell>
          <cell r="S1408">
            <v>4814432</v>
          </cell>
          <cell r="T1408">
            <v>9628864</v>
          </cell>
          <cell r="U1408">
            <v>10784327.680000002</v>
          </cell>
          <cell r="V1408" t="str">
            <v>ОВХ</v>
          </cell>
          <cell r="W1408">
            <v>2017</v>
          </cell>
          <cell r="X1408" t="str">
            <v>6; 7; 11; 22;</v>
          </cell>
        </row>
        <row r="1409">
          <cell r="A1409" t="str">
            <v>838 Т</v>
          </cell>
          <cell r="B1409" t="str">
            <v>ТОО СП "КазГерМунай"</v>
          </cell>
          <cell r="C1409" t="str">
            <v>28.13.14.900.002.06.0796.000000000000</v>
          </cell>
          <cell r="D1409" t="str">
            <v xml:space="preserve"> насос</v>
          </cell>
          <cell r="E1409" t="str">
            <v>бочковой, рычажно-цилиндрический</v>
          </cell>
          <cell r="F1409" t="str">
            <v>Бочковой насосЭлектрический бочковой насос:     
FLUX-GERATE GMBH  
F430S-50/45Z, длина погружения 1000мм, в комплекте с электрическим двигателем тип F 460-1Ex,    
230V, 50Hz, 700W, 3.4A,    S1</v>
          </cell>
          <cell r="G1409" t="str">
            <v>ОТП</v>
          </cell>
          <cell r="H1409">
            <v>0</v>
          </cell>
          <cell r="I1409">
            <v>430000000</v>
          </cell>
          <cell r="J1409" t="str">
            <v>Кызылординская обл. г. Кызылорда, пгт. Тасбугет, ул. Амангельды 100</v>
          </cell>
          <cell r="K1409" t="str">
            <v>Ноябрь, декабрь 2016</v>
          </cell>
          <cell r="L1409" t="str">
            <v>Кызылординская обл., м/р "Акшабулак", склад "КГМ"</v>
          </cell>
          <cell r="M1409" t="str">
            <v>DDP</v>
          </cell>
          <cell r="N1409" t="str">
            <v>В течение 90 дней</v>
          </cell>
          <cell r="O1409" t="str">
            <v>авансовый платеж-0%, оставшаяся часть в течении 30 рабочих дней с момента подписания акта приема-передачи поставленных товаров</v>
          </cell>
          <cell r="P1409" t="str">
            <v>796</v>
          </cell>
          <cell r="Q1409" t="str">
            <v>штука</v>
          </cell>
          <cell r="R1409">
            <v>2</v>
          </cell>
          <cell r="S1409">
            <v>250000</v>
          </cell>
          <cell r="T1409">
            <v>0</v>
          </cell>
          <cell r="U1409">
            <v>0</v>
          </cell>
          <cell r="W1409">
            <v>2017</v>
          </cell>
        </row>
        <row r="1410">
          <cell r="A1410" t="str">
            <v>838-1 Т</v>
          </cell>
          <cell r="B1410" t="str">
            <v>ТОО СП "КазГерМунай"</v>
          </cell>
          <cell r="C1410" t="str">
            <v>28.13.14.900.002.06.0796.000000000000</v>
          </cell>
          <cell r="D1410" t="str">
            <v xml:space="preserve"> насос</v>
          </cell>
          <cell r="E1410" t="str">
            <v>бочковой, рычажно-цилиндрический</v>
          </cell>
          <cell r="F1410" t="str">
            <v>Бочковой насосЭлектрический бочковой насос:     
FLUX-GERATE GMBH  
F430S-50/45Z, длина погружения 1000мм, в комплекте с электрическим двигателем тип F 460-1Ex,    
230V, 50Hz, 700W, 3.4A,    S1</v>
          </cell>
          <cell r="G1410" t="str">
            <v>ОТП</v>
          </cell>
          <cell r="H1410">
            <v>0</v>
          </cell>
          <cell r="I1410">
            <v>430000000</v>
          </cell>
          <cell r="J1410" t="str">
            <v>Кызылординская обл. г. Кызылорда, пгт. Тасбугет, ул. Амангельды 100</v>
          </cell>
          <cell r="K1410" t="str">
            <v>Март, апрель</v>
          </cell>
          <cell r="L1410" t="str">
            <v>Кызылординская обл., м/р "Акшабулак", склад "КГМ"</v>
          </cell>
          <cell r="M1410" t="str">
            <v>DDP</v>
          </cell>
          <cell r="N1410" t="str">
            <v>В течение 90 дней</v>
          </cell>
          <cell r="O1410" t="str">
            <v>авансовый платеж-0%, оставшаяся часть в течении 30 рабочих дней с момента подписания акта приема-передачи поставленных товаров</v>
          </cell>
          <cell r="P1410" t="str">
            <v>796</v>
          </cell>
          <cell r="Q1410" t="str">
            <v>штука</v>
          </cell>
          <cell r="R1410">
            <v>2</v>
          </cell>
          <cell r="S1410">
            <v>800000</v>
          </cell>
          <cell r="T1410">
            <v>0</v>
          </cell>
          <cell r="U1410">
            <v>0</v>
          </cell>
          <cell r="W1410">
            <v>2017</v>
          </cell>
          <cell r="X1410" t="str">
            <v>11; 19; 20; 21;</v>
          </cell>
        </row>
        <row r="1411">
          <cell r="A1411" t="str">
            <v>838-2 Т</v>
          </cell>
          <cell r="B1411" t="str">
            <v>ТОО СП "КазГерМунай"</v>
          </cell>
          <cell r="C1411" t="str">
            <v>28.13.14.900.002.06.0796.000000000000</v>
          </cell>
          <cell r="D1411" t="str">
            <v xml:space="preserve"> насос</v>
          </cell>
          <cell r="E1411" t="str">
            <v>бочковой, рычажно-цилиндрический</v>
          </cell>
          <cell r="F1411" t="str">
            <v>Электрический бочковой насос. Длина насосной трубки 1007 мм, в комплекте с электрическим двигателем: 550 W, 230V, 50 Hz, защита ATEX: EEx de II AT6 IP54/ двойная изоляция, защита от перегрузок, отключение при снятии напряжения, выключатель вкл/выкл, кабель 5 м с вилкой. С воздушным охлаждением. Напор - до 11 метров. Производительность - до 100 л/минуту.
Максимальная температура жидкости = 90 °С. Материал насосной трубки: нержавеющая сталь SS316, диаметр насосной трубки = 43 мм, присоединительный размер: наружная резьба 1¼”. Уплотнение: PTFE+viton, материал вала: нержавеющая сталь SS316. Максимальная вязкость жидкости: 600 мПа*с. Максимальная плотность жидкости: 1,5 кг/дм3.</v>
          </cell>
          <cell r="G1411" t="str">
            <v>ЦП</v>
          </cell>
          <cell r="H1411">
            <v>0</v>
          </cell>
          <cell r="I1411">
            <v>430000000</v>
          </cell>
          <cell r="J1411" t="str">
            <v>Кызылординская обл. г. Кызылорда, пгт. Тасбугет, ул. Амангельды 100</v>
          </cell>
          <cell r="K1411" t="str">
            <v>Апрель, май</v>
          </cell>
          <cell r="L1411" t="str">
            <v>Кызылординская обл., м/р "Акшабулак", склад "КГМ"</v>
          </cell>
          <cell r="M1411" t="str">
            <v>DDP</v>
          </cell>
          <cell r="N1411" t="str">
            <v>В течение 90 дней</v>
          </cell>
          <cell r="O1411" t="str">
            <v>авансовый платеж-0%, оставшаяся часть в течении 30 рабочих дней с момента подписания акта приема-передачи поставленных товаров</v>
          </cell>
          <cell r="P1411" t="str">
            <v>796</v>
          </cell>
          <cell r="Q1411" t="str">
            <v>штука</v>
          </cell>
          <cell r="R1411">
            <v>2</v>
          </cell>
          <cell r="S1411">
            <v>800000</v>
          </cell>
          <cell r="T1411">
            <v>1600000</v>
          </cell>
          <cell r="U1411">
            <v>1792000.0000000002</v>
          </cell>
          <cell r="W1411">
            <v>2017</v>
          </cell>
          <cell r="X1411" t="str">
            <v>6; 7; 11;
878-СЗ от 28.04.17</v>
          </cell>
        </row>
        <row r="1412">
          <cell r="A1412" t="str">
            <v>839 Т</v>
          </cell>
          <cell r="B1412" t="str">
            <v>ТОО СП "КазГерМунай"</v>
          </cell>
          <cell r="C1412" t="str">
            <v>20.30.12.700.000.00.0166.000000000037</v>
          </cell>
          <cell r="D1412" t="str">
            <v xml:space="preserve"> Эмаль</v>
          </cell>
          <cell r="E1412" t="str">
            <v>КО-811, ГОСТ 23122-78</v>
          </cell>
          <cell r="F1412" t="str">
            <v>"Цельсит 900" термостойкая кремнийорганическая эмаль для антикоррозионной окраски чёрного металла, подверженного высокому температурному воздействию.Термостойкая эмаль Цельсит-900 применяется для защитной окраски металлического оборудования, нефте-, газо-, паропроводов, промышленных и бытовых печей, а также для деталей двигателей и других поверхностей, эксплуатируемых в условиях агрессивной атмосферы и температур от -60°С до +900°С. Материалы при поставке на склад м/р "Акшабулак" должны иметь, минимально полу годовой запас по сроку годности.</v>
          </cell>
          <cell r="G1412" t="str">
            <v>ЦП</v>
          </cell>
          <cell r="H1412">
            <v>0</v>
          </cell>
          <cell r="I1412">
            <v>430000000</v>
          </cell>
          <cell r="J1412" t="str">
            <v>Кызылординская обл. г. Кызылорда, пгт. Тасбугет, ул. Амангельды 100</v>
          </cell>
          <cell r="K1412" t="str">
            <v>Ноябрь, декабрь 2016</v>
          </cell>
          <cell r="L1412" t="str">
            <v>Кызылординская обл., м/р "Акшабулак", склад "КГМ"</v>
          </cell>
          <cell r="M1412" t="str">
            <v>DDP</v>
          </cell>
          <cell r="N1412" t="str">
            <v>В течение 90 дней</v>
          </cell>
          <cell r="O1412" t="str">
            <v>авансовый платеж-0%, оставшаяся часть в течении 30 рабочих дней с момента подписания акта приема-передачи поставленных товаров</v>
          </cell>
          <cell r="P1412">
            <v>166</v>
          </cell>
          <cell r="Q1412" t="str">
            <v>Килограмм</v>
          </cell>
          <cell r="R1412">
            <v>200</v>
          </cell>
          <cell r="S1412">
            <v>155</v>
          </cell>
          <cell r="T1412">
            <v>31000</v>
          </cell>
          <cell r="U1412">
            <v>34720</v>
          </cell>
          <cell r="W1412">
            <v>2017</v>
          </cell>
        </row>
        <row r="1413">
          <cell r="A1413" t="str">
            <v>840 Т</v>
          </cell>
          <cell r="B1413" t="str">
            <v>ТОО СП "КазГерМунай"</v>
          </cell>
          <cell r="C1413" t="str">
            <v>20.30.12.700.000.00.0166.000000000037</v>
          </cell>
          <cell r="D1413" t="str">
            <v xml:space="preserve"> Эмаль</v>
          </cell>
          <cell r="E1413" t="str">
            <v>КО-811, ГОСТ 23122-78</v>
          </cell>
          <cell r="F1413" t="str">
            <v>Краска автомобильная краснаяКраска автомобильная красная. Материалы при поставке на склад м/р "Акшабулак" должны иметь, минимально полу годовой запас по сроку годности.</v>
          </cell>
          <cell r="G1413" t="str">
            <v>ОТП</v>
          </cell>
          <cell r="H1413">
            <v>60</v>
          </cell>
          <cell r="I1413">
            <v>430000000</v>
          </cell>
          <cell r="J1413" t="str">
            <v>Кызылординская обл. г. Кызылорда, пгт. Тасбугет, ул. Амангельды 100</v>
          </cell>
          <cell r="K1413" t="str">
            <v>Ноябрь, декабрь 2016</v>
          </cell>
          <cell r="L1413" t="str">
            <v>Кызылординская обл., м/р "Акшабулак", склад "КГМ"</v>
          </cell>
          <cell r="M1413" t="str">
            <v>DDP</v>
          </cell>
          <cell r="N1413" t="str">
            <v>В течение 90 дней</v>
          </cell>
          <cell r="O1413" t="str">
            <v>авансовый платеж-30%, оставшаяся часть в течении 30 рабочих дней с момента подписания акта приема-передачи поставленных товаров</v>
          </cell>
          <cell r="P1413">
            <v>166</v>
          </cell>
          <cell r="Q1413" t="str">
            <v>Килограмм</v>
          </cell>
          <cell r="R1413">
            <v>100</v>
          </cell>
          <cell r="S1413">
            <v>7000</v>
          </cell>
          <cell r="T1413">
            <v>700000</v>
          </cell>
          <cell r="U1413">
            <v>784000.00000000012</v>
          </cell>
          <cell r="V1413" t="str">
            <v>ТПХ</v>
          </cell>
          <cell r="W1413">
            <v>2017</v>
          </cell>
        </row>
        <row r="1414">
          <cell r="A1414" t="str">
            <v>841 Т</v>
          </cell>
          <cell r="B1414" t="str">
            <v>ТОО СП "КазГерМунай"</v>
          </cell>
          <cell r="C1414" t="str">
            <v>20.30.12.900.000.00.0166.000000000000</v>
          </cell>
          <cell r="D1414" t="str">
            <v>Грунтовка</v>
          </cell>
          <cell r="E1414" t="str">
            <v>двухкомпонентный состав, эпоксидная с цинковым наполнителем, антикоррозионная</v>
          </cell>
          <cell r="F1414" t="str">
            <v>Грунт-краска антикоррозионная водно-дисперсионная.Грунт краска «Алтын Эмель» представляет собой суспензию пигментов и наполнителей в водном растворе синтетического полимера (латекса) с добавлением антикоррозионных компонентов. Грунт-краска предназначена для защиты стальных, оцинкованных металлоконструкций от коррозии при их эксплуатации в газо-воздушных и жидких средах средне-агрессивной степени воздействия. Грунт-краска «Алтын Эмель» экологически чистая, нетоксичная  пожаро-взрывобезопасная, термостойкая (температура эксплуатации от - 50 до 300 оС), водостойкая, атмосферостойкая. Наносится на ржавую поверхность, что удешевляет покрасочные работы на 30-60%, не требует пескоструйной обработки. Материалы при поставке на склад м/р "Акшабулак" должны иметь, минимально полу годовой запас по сроку годности.</v>
          </cell>
          <cell r="G1414" t="str">
            <v>ЦП</v>
          </cell>
          <cell r="H1414">
            <v>60</v>
          </cell>
          <cell r="I1414">
            <v>430000000</v>
          </cell>
          <cell r="J1414" t="str">
            <v>Кызылординская обл. г. Кызылорда, пгт. Тасбугет, ул. Амангельды 100</v>
          </cell>
          <cell r="K1414" t="str">
            <v>Ноябрь, декабрь 2016</v>
          </cell>
          <cell r="L1414" t="str">
            <v>Кызылординская обл., м/р "Акшабулак", склад "КГМ"</v>
          </cell>
          <cell r="M1414" t="str">
            <v>DDP</v>
          </cell>
          <cell r="N1414" t="str">
            <v>В течение 90 дней</v>
          </cell>
          <cell r="O1414" t="str">
            <v>авансовый платеж-30%, оставшаяся часть в течении 30 рабочих дней с момента подписания акта приема-передачи поставленных товаров</v>
          </cell>
          <cell r="P1414">
            <v>166</v>
          </cell>
          <cell r="Q1414" t="str">
            <v>Килограмм</v>
          </cell>
          <cell r="R1414">
            <v>300</v>
          </cell>
          <cell r="S1414">
            <v>3000</v>
          </cell>
          <cell r="T1414">
            <v>0</v>
          </cell>
          <cell r="U1414">
            <v>0</v>
          </cell>
          <cell r="V1414" t="str">
            <v>ТПХ</v>
          </cell>
          <cell r="W1414">
            <v>2017</v>
          </cell>
        </row>
        <row r="1415">
          <cell r="A1415" t="str">
            <v>841-1 Т</v>
          </cell>
          <cell r="B1415" t="str">
            <v>ТОО СП "КазГерМунай"</v>
          </cell>
          <cell r="C1415" t="str">
            <v>20.30.12.900.000.00.0166.000000000000</v>
          </cell>
          <cell r="D1415" t="str">
            <v>Грунтовка</v>
          </cell>
          <cell r="E1415" t="str">
            <v>двухкомпонентный состав, эпоксидная с цинковым наполнителем, антикоррозионная</v>
          </cell>
          <cell r="F1415" t="str">
            <v>Грунт-краска антикоррозионная водно-дисперсионная. Представляет собой суспензию пигментов и наполнителей в водном растворе синтетического полимера (латекса) с добавлением антикоррозионных компонентов. Грунт-краска предназначена для защиты стальных, оцинкованных металлоконструкций от коррозии при их эксплуатации в газо-воздушных и жидких средах средне-агрессивной степени воздействия. Грунт-краска экологически чистая, нетоксичная  пожаро-взрывобезопасная, термостойкая (температура эксплуатации от - 50 до 300 оС), водостойкая, атмосферостойкая. Наносится на ржавую поверхность, что удешевляет покрасочные работы на 30-60%, не требует пескоструйной обработки. Материалы при поставке на склад м/р "Акшабулак" должны иметь, минимально полу годовой запас по сроку годности.</v>
          </cell>
          <cell r="G1415" t="str">
            <v>ЦП</v>
          </cell>
          <cell r="H1415">
            <v>60</v>
          </cell>
          <cell r="I1415">
            <v>430000000</v>
          </cell>
          <cell r="J1415" t="str">
            <v>Кызылординская обл. г. Кызылорда, пгт. Тасбугет, ул. Амангельды 100</v>
          </cell>
          <cell r="K1415" t="str">
            <v>Апрель, май</v>
          </cell>
          <cell r="L1415" t="str">
            <v>Кызылординская обл., м/р "Акшабулак", склад "КГМ"</v>
          </cell>
          <cell r="M1415" t="str">
            <v>DDP</v>
          </cell>
          <cell r="N1415" t="str">
            <v>В течение 90 дней</v>
          </cell>
          <cell r="O1415" t="str">
            <v>авансовый платеж-0%, оставшаяся часть в течении 30 рабочих дней с момента подписания акта приема-передачи поставленных товаров</v>
          </cell>
          <cell r="P1415">
            <v>166</v>
          </cell>
          <cell r="Q1415" t="str">
            <v>Килограмм</v>
          </cell>
          <cell r="R1415">
            <v>300</v>
          </cell>
          <cell r="S1415">
            <v>3000</v>
          </cell>
          <cell r="T1415">
            <v>900000</v>
          </cell>
          <cell r="U1415">
            <v>1008000.0000000001</v>
          </cell>
          <cell r="W1415">
            <v>2017</v>
          </cell>
          <cell r="X1415" t="str">
            <v>6; 11; 15; 22;</v>
          </cell>
        </row>
        <row r="1416">
          <cell r="A1416" t="str">
            <v>842 Т</v>
          </cell>
          <cell r="B1416" t="str">
            <v>ТОО СП "КазГерМунай"</v>
          </cell>
          <cell r="C1416" t="str">
            <v>20.30.12.700.000.00.0166.000000000062</v>
          </cell>
          <cell r="D1416" t="str">
            <v xml:space="preserve"> эмаль </v>
          </cell>
          <cell r="E1416" t="str">
            <v xml:space="preserve"> ПФ-115, ГОСТ 6465-76</v>
          </cell>
          <cell r="F1416" t="str">
            <v>Краска эмаль белая Эмаль ПФ-115 или ПФ-226 белая. Высококачественные эмаль для внутренних и наружных работ по металлу дереву бетону кирпичу. Материалы при поставке должны иметь, минимально полу годовой запас по сроку годности.</v>
          </cell>
          <cell r="G1416" t="str">
            <v>ОТП</v>
          </cell>
          <cell r="H1416">
            <v>60</v>
          </cell>
          <cell r="I1416">
            <v>430000000</v>
          </cell>
          <cell r="J1416" t="str">
            <v>Кызылординская обл. г. Кызылорда, пгт. Тасбугет, ул. Амангельды 100</v>
          </cell>
          <cell r="K1416" t="str">
            <v>Ноябрь, декабрь 2016</v>
          </cell>
          <cell r="L1416" t="str">
            <v>Кызылординская обл., м/р "Акшабулак", склад "КГМ"</v>
          </cell>
          <cell r="M1416" t="str">
            <v>DDP</v>
          </cell>
          <cell r="N1416" t="str">
            <v>В течение 90 дней</v>
          </cell>
          <cell r="O1416" t="str">
            <v>авансовый платеж-30%, оставшаяся часть в течении 30 рабочих дней с момента подписания акта приема-передачи поставленных товаров</v>
          </cell>
          <cell r="P1416">
            <v>166</v>
          </cell>
          <cell r="Q1416" t="str">
            <v>Килограмм</v>
          </cell>
          <cell r="R1416">
            <v>100</v>
          </cell>
          <cell r="S1416">
            <v>3500</v>
          </cell>
          <cell r="T1416">
            <v>350000</v>
          </cell>
          <cell r="U1416">
            <v>392000.00000000006</v>
          </cell>
          <cell r="V1416" t="str">
            <v>ТПХ</v>
          </cell>
          <cell r="W1416">
            <v>2017</v>
          </cell>
        </row>
        <row r="1417">
          <cell r="A1417" t="str">
            <v>843 Т</v>
          </cell>
          <cell r="B1417" t="str">
            <v>ТОО СП "КазГерМунай"</v>
          </cell>
          <cell r="C1417" t="str">
            <v>20.30.12.700.000.00.0166.000000000060</v>
          </cell>
          <cell r="D1417" t="str">
            <v xml:space="preserve"> эмаль </v>
          </cell>
          <cell r="E1417" t="str">
            <v xml:space="preserve"> НЦ-132, ГОСТ 6631-74</v>
          </cell>
          <cell r="F1417" t="str">
            <v>Краска эмаль чернаяЭмаль НЦ-132 черная. Материалы при поставке должны иметь, минимально полу годовой запас по сроку годности.</v>
          </cell>
          <cell r="G1417" t="str">
            <v>ОТП</v>
          </cell>
          <cell r="H1417">
            <v>60</v>
          </cell>
          <cell r="I1417">
            <v>430000000</v>
          </cell>
          <cell r="J1417" t="str">
            <v>Кызылординская обл. г. Кызылорда, пгт. Тасбугет, ул. Амангельды 100</v>
          </cell>
          <cell r="K1417" t="str">
            <v>Ноябрь, декабрь 2016</v>
          </cell>
          <cell r="L1417" t="str">
            <v>Кызылординская обл., м/р "Акшабулак", склад "КГМ"</v>
          </cell>
          <cell r="M1417" t="str">
            <v>DDP</v>
          </cell>
          <cell r="N1417" t="str">
            <v>В течение 90 дней</v>
          </cell>
          <cell r="O1417" t="str">
            <v>авансовый платеж-30%, оставшаяся часть в течении 30 рабочих дней с момента подписания акта приема-передачи поставленных товаров</v>
          </cell>
          <cell r="P1417">
            <v>166</v>
          </cell>
          <cell r="Q1417" t="str">
            <v>Килограмм</v>
          </cell>
          <cell r="R1417">
            <v>100</v>
          </cell>
          <cell r="S1417">
            <v>3500</v>
          </cell>
          <cell r="T1417">
            <v>350000</v>
          </cell>
          <cell r="U1417">
            <v>392000.00000000006</v>
          </cell>
          <cell r="V1417" t="str">
            <v>ТПХ</v>
          </cell>
          <cell r="W1417">
            <v>2017</v>
          </cell>
        </row>
        <row r="1418">
          <cell r="A1418" t="str">
            <v>844 Т</v>
          </cell>
          <cell r="B1418" t="str">
            <v>ТОО СП "КазГерМунай"</v>
          </cell>
          <cell r="C1418" t="str">
            <v>28.29.22.230.000.00.0796.000000000000</v>
          </cell>
          <cell r="D1418" t="str">
            <v>Распылитель</v>
          </cell>
          <cell r="E1418" t="str">
            <v>эмалей, красок, извести</v>
          </cell>
          <cell r="F1418" t="str">
            <v>Краскопульт пневматический FIT в комплекте с шлангом."FIT", быстросъемное соединение, с бачком 1000 мл. 
Бытовой пневматический краскопульт FIT изготовлен из алюминия. Применяется для нанесения лаков и красок на различные поверхности. Окрасочный пистолет работает на сжатом воздухе и подключается к пневматическому компрессору.
Используется: 
с водоэмульсионными красками; 
с синтетическими эмалями; 
с полиуретановыми эмалями; 
с эпоксидными эмалями; 
с нитроэмалями.
Комплектация: краскопульт; бачок нижний алюминиевый; переходник на шланг с шлангом длиной 30метров.
Характеристики: Материал: металл, пластик. 
 Диаметр выходного отверстия: 1,5 мм. 
 Рабочее давление: 3-4 бар. 
 Объем бака: 1000 мл.</v>
          </cell>
          <cell r="G1418" t="str">
            <v>ЦП</v>
          </cell>
          <cell r="H1418">
            <v>0</v>
          </cell>
          <cell r="I1418">
            <v>430000000</v>
          </cell>
          <cell r="J1418" t="str">
            <v>Кызылординская обл. г. Кызылорда, пгт. Тасбугет, ул. Амангельды 100</v>
          </cell>
          <cell r="K1418" t="str">
            <v>Ноябрь, декабрь 2016</v>
          </cell>
          <cell r="L1418" t="str">
            <v>Кызылординская обл., м/р "Акшабулак", склад "КГМ"</v>
          </cell>
          <cell r="M1418" t="str">
            <v>DDP</v>
          </cell>
          <cell r="N1418" t="str">
            <v>В течение 90 дней</v>
          </cell>
          <cell r="O1418" t="str">
            <v>авансовый платеж-0%, оставшаяся часть в течении 30 рабочих дней с момента подписания акта приема-передачи поставленных товаров</v>
          </cell>
          <cell r="P1418" t="str">
            <v>796</v>
          </cell>
          <cell r="Q1418" t="str">
            <v>штука</v>
          </cell>
          <cell r="R1418">
            <v>3</v>
          </cell>
          <cell r="S1418">
            <v>3000</v>
          </cell>
          <cell r="T1418">
            <v>0</v>
          </cell>
          <cell r="U1418">
            <v>0</v>
          </cell>
          <cell r="W1418">
            <v>2017</v>
          </cell>
        </row>
        <row r="1419">
          <cell r="A1419" t="str">
            <v>844-1 Т</v>
          </cell>
          <cell r="B1419" t="str">
            <v>ТОО СП "КазГерМунай"</v>
          </cell>
          <cell r="C1419" t="str">
            <v>28.29.22.230.000.00.0796.000000000000</v>
          </cell>
          <cell r="D1419" t="str">
            <v>Распылитель</v>
          </cell>
          <cell r="E1419" t="str">
            <v>эмалей, красок, извести</v>
          </cell>
          <cell r="F1419" t="str">
            <v>Краскопульт пневматический FIT в комплекте с шлангом."FIT", быстросъемное соединение, с бачком 1000 мл. 
Бытовой пневматический краскопульт FIT изготовлен из алюминия. Применяется для нанесения лаков и красок на различные поверхности. Окрасочный пистолет работает на сжатом воздухе и подключается к пневматическому компрессору.
Используется: 
с водоэмульсионными красками; 
с синтетическими эмалями; 
с полиуретановыми эмалями; 
с эпоксидными эмалями; 
с нитроэмалями.
Комплектация: краскопульт; бачок нижний алюминиевый; переходник на шланг с шлангом длиной 30метров.
Характеристики: Материал: металл, пластик. 
 Диаметр выходного отверстия: 1,5 мм. 
 Рабочее давление: 3-4 бар. 
 Объем бака: 1000 мл.</v>
          </cell>
          <cell r="G1419" t="str">
            <v>ЦП</v>
          </cell>
          <cell r="H1419">
            <v>0</v>
          </cell>
          <cell r="I1419">
            <v>430000000</v>
          </cell>
          <cell r="J1419" t="str">
            <v>Кызылординская обл. г. Кызылорда, пгт. Тасбугет, ул. Амангельды 100</v>
          </cell>
          <cell r="K1419" t="str">
            <v>Март, апрель</v>
          </cell>
          <cell r="L1419" t="str">
            <v>Кызылординская обл., м/р "Акшабулак", склад "КГМ"</v>
          </cell>
          <cell r="M1419" t="str">
            <v>DDP</v>
          </cell>
          <cell r="N1419" t="str">
            <v>В течение 90 дней</v>
          </cell>
          <cell r="O1419" t="str">
            <v>авансовый платеж-0%, оставшаяся часть в течении 30 рабочих дней с момента подписания акта приема-передачи поставленных товаров</v>
          </cell>
          <cell r="P1419" t="str">
            <v>796</v>
          </cell>
          <cell r="Q1419" t="str">
            <v>штука</v>
          </cell>
          <cell r="R1419">
            <v>3</v>
          </cell>
          <cell r="S1419">
            <v>10000</v>
          </cell>
          <cell r="T1419">
            <v>0</v>
          </cell>
          <cell r="U1419">
            <v>0</v>
          </cell>
          <cell r="W1419">
            <v>2017</v>
          </cell>
          <cell r="X1419" t="str">
            <v>11; 19; 20; 21;</v>
          </cell>
        </row>
        <row r="1420">
          <cell r="A1420" t="str">
            <v>844-2 Т</v>
          </cell>
          <cell r="B1420" t="str">
            <v>ТОО СП "КазГерМунай"</v>
          </cell>
          <cell r="C1420" t="str">
            <v>28.29.22.230.000.00.0796.000000000000</v>
          </cell>
          <cell r="D1420" t="str">
            <v>Распылитель</v>
          </cell>
          <cell r="E1420" t="str">
            <v>эмалей, красок, извести</v>
          </cell>
          <cell r="F1420" t="str">
            <v>Краскопульт пневматический FIT в комплекте с шлангом."FIT", быстросъемное соединение, с бачком 1000 мл. 
Бытовой пневматический краскопульт FIT изготовлен из алюминия. Применяется для нанесения лаков и красок на различные поверхности. Окрасочный пистолет работает на сжатом воздухе и подключается к пневматическому компрессору.
Используется: 
с водоэмульсионными красками; 
с синтетическими эмалями; 
с полиуретановыми эмалями; 
с эпоксидными эмалями; 
с нитроэмалями.
Комплектация: краскопульт; бачок нижний алюминиевый; переходник на шланг с шлангом длиной 30метров.
Характеристики: Материал: металл, пластик. 
 Диаметр выходного отверстия: 1,5 мм. 
 Рабочее давление: 3-4 бар. 
 Объем бака: 1000 мл.</v>
          </cell>
          <cell r="G1420" t="str">
            <v>ЭЦПП</v>
          </cell>
          <cell r="H1420">
            <v>0</v>
          </cell>
          <cell r="I1420">
            <v>430000000</v>
          </cell>
          <cell r="J1420" t="str">
            <v>Кызылординская обл. г. Кызылорда, пгт. Тасбугет, ул. Амангельды 100</v>
          </cell>
          <cell r="K1420" t="str">
            <v>август, сентябрь</v>
          </cell>
          <cell r="L1420" t="str">
            <v>Кызылординская обл., м/р "Акшабулак", склад "КГМ"</v>
          </cell>
          <cell r="M1420" t="str">
            <v>DDP</v>
          </cell>
          <cell r="N1420" t="str">
            <v>В течение 90 дней</v>
          </cell>
          <cell r="O1420" t="str">
            <v>авансовый платеж-0%, оставшаяся часть в течении 30 рабочих дней с момента подписания акта приема-передачи поставленных товаров</v>
          </cell>
          <cell r="P1420" t="str">
            <v>796</v>
          </cell>
          <cell r="Q1420" t="str">
            <v>штука</v>
          </cell>
          <cell r="R1420">
            <v>3</v>
          </cell>
          <cell r="S1420">
            <v>16380</v>
          </cell>
          <cell r="T1420">
            <v>49140</v>
          </cell>
          <cell r="U1420">
            <v>55036.800000000003</v>
          </cell>
          <cell r="W1420">
            <v>2017</v>
          </cell>
          <cell r="X1420" t="str">
            <v>11; 19; 20; 21;</v>
          </cell>
        </row>
        <row r="1421">
          <cell r="A1421" t="str">
            <v>845 Т</v>
          </cell>
          <cell r="B1421" t="str">
            <v>ТОО СП "КазГерМунай"</v>
          </cell>
          <cell r="C1421" t="str">
            <v>28.29.22.230.000.00.0796.000000000000</v>
          </cell>
          <cell r="D1421" t="str">
            <v>Распылитель</v>
          </cell>
          <cell r="E1421" t="str">
            <v>эмалей, красок, извести</v>
          </cell>
          <cell r="F1421" t="str">
            <v>Краскопульт Bosch PFS 3000-2Универсальный краскораспылитель с максимальным удобством использования при покраске любых объектов Описание: Технология ALLPaint: простое распыление красок любого типа Практичная система SDS для быстрого наполнения краски и простой очистки Функция ConstantFeed для равномерной подачи краски даже при работах над головой или вблизи пола Компактный корпус с наплечным ремнем для комфортной работы в любых условиях Двигатель мощностью 650 Вт с двухступенчатой регулировкой. Переносная SprayControl Technology Система плавной регулировки расхода краски Сопло для распыления краски с 3 положениями.
Принцип работы: Воздушный
Потребляемая мощность: 650 Вт
Максимальная производительность: 300 мл/мин
Объем контейнера: 1 л
Длина шланга: 2 м
Максимальный диаметр сопла: мм
Комплектация: 
емкость для краски 1000 мл с крышкой, ремень для переноски, фильтр, щетка круглая, сопло.</v>
          </cell>
          <cell r="G1421" t="str">
            <v>ЦП</v>
          </cell>
          <cell r="H1421">
            <v>0</v>
          </cell>
          <cell r="I1421">
            <v>430000000</v>
          </cell>
          <cell r="J1421" t="str">
            <v>Кызылординская обл. г. Кызылорда, пгт. Тасбугет, ул. Амангельды 100</v>
          </cell>
          <cell r="K1421" t="str">
            <v>Ноябрь, декабрь 2016</v>
          </cell>
          <cell r="L1421" t="str">
            <v>Кызылординская обл., м/р "Акшабулак", склад "КГМ"</v>
          </cell>
          <cell r="M1421" t="str">
            <v>DDP</v>
          </cell>
          <cell r="N1421" t="str">
            <v>В течение 90 дней</v>
          </cell>
          <cell r="O1421" t="str">
            <v>авансовый платеж-0%, оставшаяся часть в течении 30 рабочих дней с момента подписания акта приема-передачи поставленных товаров</v>
          </cell>
          <cell r="P1421" t="str">
            <v>796</v>
          </cell>
          <cell r="Q1421" t="str">
            <v>штука</v>
          </cell>
          <cell r="R1421">
            <v>2</v>
          </cell>
          <cell r="S1421">
            <v>35000</v>
          </cell>
          <cell r="T1421">
            <v>0</v>
          </cell>
          <cell r="U1421">
            <v>0</v>
          </cell>
          <cell r="W1421">
            <v>2017</v>
          </cell>
        </row>
        <row r="1422">
          <cell r="A1422" t="str">
            <v>845-1 Т</v>
          </cell>
          <cell r="B1422" t="str">
            <v>ТОО СП "КазГерМунай"</v>
          </cell>
          <cell r="C1422" t="str">
            <v>28.29.22.230.000.00.0796.000000000000</v>
          </cell>
          <cell r="D1422" t="str">
            <v>Распылитель</v>
          </cell>
          <cell r="E1422" t="str">
            <v>эмалей, красок, извести</v>
          </cell>
          <cell r="F1422" t="str">
            <v>Краскопульт Bosch PFS 3000-2Универсальный краскораспылитель с максимальным удобством использования при покраске любых объектов Описание: Технология ALLPaint: простое распыление красок любого типа Практичная система SDS для быстрого наполнения краски и простой очистки Функция ConstantFeed для равномерной подачи краски даже при работах над головой или вблизи пола Компактный корпус с наплечным ремнем для комфортной работы в любых условиях Двигатель мощностью 650 Вт с двухступенчатой регулировкой. Переносная SprayControl Technology Система плавной регулировки расхода краски Сопло для распыления краски с 3 положениями.
Принцип работы: Воздушный
Потребляемая мощность: 650 Вт
Максимальная производительность: 300 мл/мин
Объем контейнера: 1 л
Длина шланга: 2 м
Максимальный диаметр сопла: мм
Комплектация: 
емкость для краски 1000 мл с крышкой, ремень для переноски, фильтр, щетка круглая, сопло.</v>
          </cell>
          <cell r="G1422" t="str">
            <v>ЦП</v>
          </cell>
          <cell r="H1422">
            <v>0</v>
          </cell>
          <cell r="I1422">
            <v>430000000</v>
          </cell>
          <cell r="J1422" t="str">
            <v>Кызылординская обл. г. Кызылорда, пгт. Тасбугет, ул. Амангельды 100</v>
          </cell>
          <cell r="K1422" t="str">
            <v>Март, апрель</v>
          </cell>
          <cell r="L1422" t="str">
            <v>Кызылординская обл., м/р "Акшабулак", склад "КГМ"</v>
          </cell>
          <cell r="M1422" t="str">
            <v>DDP</v>
          </cell>
          <cell r="N1422" t="str">
            <v>В течение 90 дней</v>
          </cell>
          <cell r="O1422" t="str">
            <v>авансовый платеж-0%, оставшаяся часть в течении 30 рабочих дней с момента подписания акта приема-передачи поставленных товаров</v>
          </cell>
          <cell r="P1422" t="str">
            <v>796</v>
          </cell>
          <cell r="Q1422" t="str">
            <v>штука</v>
          </cell>
          <cell r="R1422">
            <v>2</v>
          </cell>
          <cell r="S1422">
            <v>50000</v>
          </cell>
          <cell r="T1422">
            <v>100000</v>
          </cell>
          <cell r="U1422">
            <v>112000.00000000001</v>
          </cell>
          <cell r="W1422">
            <v>2017</v>
          </cell>
          <cell r="X1422" t="str">
            <v>11; 19; 20; 21;</v>
          </cell>
        </row>
        <row r="1423">
          <cell r="A1423" t="str">
            <v>846 Т</v>
          </cell>
          <cell r="B1423" t="str">
            <v>ТОО СП "КазГерМунай"</v>
          </cell>
          <cell r="C1423" t="str">
            <v>20.20.12.900.000.00.0112.000000000000</v>
          </cell>
          <cell r="D1423" t="str">
            <v>Гербицид</v>
          </cell>
          <cell r="E1423" t="str">
            <v xml:space="preserve"> глифосат</v>
          </cell>
          <cell r="F1423" t="str">
            <v>Гербицид "Торнадо 500"Фирма «Август» Россия</v>
          </cell>
          <cell r="G1423" t="str">
            <v>ОИ</v>
          </cell>
          <cell r="H1423">
            <v>0</v>
          </cell>
          <cell r="I1423">
            <v>430000000</v>
          </cell>
          <cell r="J1423" t="str">
            <v>Кызылординская обл. г. Кызылорда, пгт. Тасбугет, ул. Амангельды 100</v>
          </cell>
          <cell r="K1423" t="str">
            <v>Январь, Февраль</v>
          </cell>
          <cell r="L1423" t="str">
            <v>Кызылординская обл., м/р "Акшабулак", склад "КГМ"</v>
          </cell>
          <cell r="M1423" t="str">
            <v>DDP</v>
          </cell>
          <cell r="N1423" t="str">
            <v>В течение 90 дней</v>
          </cell>
          <cell r="O1423" t="str">
            <v>авансовый платеж-0%, оставшаяся часть в течении 30 рабочих дней с момента подписания акта приема-передачи поставленных товаров</v>
          </cell>
          <cell r="P1423">
            <v>112</v>
          </cell>
          <cell r="Q1423" t="str">
            <v>Литр</v>
          </cell>
          <cell r="R1423">
            <v>100</v>
          </cell>
          <cell r="S1423">
            <v>4440</v>
          </cell>
          <cell r="T1423">
            <v>0</v>
          </cell>
          <cell r="U1423">
            <v>0</v>
          </cell>
          <cell r="W1423">
            <v>2017</v>
          </cell>
        </row>
        <row r="1424">
          <cell r="A1424" t="str">
            <v>846-1 Т</v>
          </cell>
          <cell r="B1424" t="str">
            <v>ТОО СП "КазГерМунай"</v>
          </cell>
          <cell r="C1424" t="str">
            <v>20.20.12.900.000.00.0112.000000000000</v>
          </cell>
          <cell r="D1424" t="str">
            <v>Гербицид</v>
          </cell>
          <cell r="E1424" t="str">
            <v xml:space="preserve"> глифосат</v>
          </cell>
          <cell r="F1424" t="str">
            <v>Гербицид</v>
          </cell>
          <cell r="G1424" t="str">
            <v>ЦП</v>
          </cell>
          <cell r="H1424">
            <v>0</v>
          </cell>
          <cell r="I1424">
            <v>430000000</v>
          </cell>
          <cell r="J1424" t="str">
            <v>Кызылординская обл. г. Кызылорда, пгт. Тасбугет, ул. Амангельды 100</v>
          </cell>
          <cell r="K1424" t="str">
            <v>Ноябрь, декабрь 2016</v>
          </cell>
          <cell r="L1424" t="str">
            <v>Кызылординская обл., м/р "Акшабулак", склад "КГМ"</v>
          </cell>
          <cell r="M1424" t="str">
            <v>DDP</v>
          </cell>
          <cell r="N1424" t="str">
            <v>В течение 90 дней</v>
          </cell>
          <cell r="O1424" t="str">
            <v>авансовый платеж-0%, оставшаяся часть в течении 30 рабочих дней с момента подписания акта приема-передачи поставленных товаров</v>
          </cell>
          <cell r="P1424">
            <v>112</v>
          </cell>
          <cell r="Q1424" t="str">
            <v>Литр</v>
          </cell>
          <cell r="R1424">
            <v>100</v>
          </cell>
          <cell r="S1424">
            <v>4440</v>
          </cell>
          <cell r="T1424">
            <v>0</v>
          </cell>
          <cell r="U1424">
            <v>0</v>
          </cell>
          <cell r="W1424">
            <v>2017</v>
          </cell>
          <cell r="X1424" t="str">
            <v>6; 7; 11;</v>
          </cell>
        </row>
        <row r="1425">
          <cell r="A1425" t="str">
            <v>846-2 Т</v>
          </cell>
          <cell r="B1425" t="str">
            <v>ТОО СП "КазГерМунай"</v>
          </cell>
          <cell r="C1425" t="str">
            <v>20.20.12.900.000.00.0112.000000000000</v>
          </cell>
          <cell r="D1425" t="str">
            <v>Гербицид</v>
          </cell>
          <cell r="E1425" t="str">
            <v xml:space="preserve"> глифосат</v>
          </cell>
          <cell r="F1425" t="str">
            <v>Гербицид</v>
          </cell>
          <cell r="G1425" t="str">
            <v>ЦП</v>
          </cell>
          <cell r="H1425">
            <v>0</v>
          </cell>
          <cell r="I1425">
            <v>430000000</v>
          </cell>
          <cell r="J1425" t="str">
            <v>Кызылординская обл. г. Кызылорда, пгт. Тасбугет, ул. Амангельды 100</v>
          </cell>
          <cell r="K1425" t="str">
            <v>Март, апрель</v>
          </cell>
          <cell r="L1425" t="str">
            <v>Кызылординская обл., м/р "Акшабулак", склад "КГМ"</v>
          </cell>
          <cell r="M1425" t="str">
            <v>DDP</v>
          </cell>
          <cell r="N1425" t="str">
            <v>В течение 90 дней</v>
          </cell>
          <cell r="O1425" t="str">
            <v>авансовый платеж-0%, оставшаяся часть в течении 30 рабочих дней с момента подписания акта приема-передачи поставленных товаров</v>
          </cell>
          <cell r="P1425">
            <v>112</v>
          </cell>
          <cell r="Q1425" t="str">
            <v>Литр</v>
          </cell>
          <cell r="R1425">
            <v>100</v>
          </cell>
          <cell r="S1425">
            <v>7000</v>
          </cell>
          <cell r="T1425">
            <v>700000</v>
          </cell>
          <cell r="U1425">
            <v>784000.00000000012</v>
          </cell>
          <cell r="W1425">
            <v>2017</v>
          </cell>
          <cell r="X1425" t="str">
            <v>11; 19; 20; 21;</v>
          </cell>
        </row>
        <row r="1426">
          <cell r="A1426" t="str">
            <v>847 Т</v>
          </cell>
          <cell r="B1426" t="str">
            <v>ТОО СП "КазГерМунай"</v>
          </cell>
          <cell r="C1426" t="str">
            <v>23.14.12.900.007.00.0736.000000000000</v>
          </cell>
          <cell r="D1426" t="str">
            <v>Вата</v>
          </cell>
          <cell r="E1426" t="str">
            <v>теплоизоляционная, минеральная, ГОСТ 4640-2011</v>
          </cell>
          <cell r="F1426" t="str">
            <v xml:space="preserve">Минеральная вата фольгированнаяURSA Ф-50 фольгированная минеральная вата фольгированная толщина 50см. 
</v>
          </cell>
          <cell r="G1426" t="str">
            <v>ОИ</v>
          </cell>
          <cell r="H1426">
            <v>0</v>
          </cell>
          <cell r="I1426">
            <v>430000000</v>
          </cell>
          <cell r="J1426" t="str">
            <v>Кызылординская обл. г. Кызылорда, пгт. Тасбугет, ул. Амангельды 100</v>
          </cell>
          <cell r="K1426" t="str">
            <v>Ноябрь, декабрь 2016</v>
          </cell>
          <cell r="L1426" t="str">
            <v>Кызылординская обл., м/р "Акшабулак", склад "КГМ"</v>
          </cell>
          <cell r="M1426" t="str">
            <v>DDP</v>
          </cell>
          <cell r="N1426" t="str">
            <v>В течение 90 дней</v>
          </cell>
          <cell r="O1426" t="str">
            <v>авансовый платеж-0%, оставшаяся часть в течении 30 рабочих дней с момента подписания акта приема-передачи поставленных товаров</v>
          </cell>
          <cell r="P1426">
            <v>736</v>
          </cell>
          <cell r="Q1426" t="str">
            <v>Рулон</v>
          </cell>
          <cell r="R1426">
            <v>20</v>
          </cell>
          <cell r="S1426">
            <v>8000</v>
          </cell>
          <cell r="T1426">
            <v>160000</v>
          </cell>
          <cell r="U1426">
            <v>179200.00000000003</v>
          </cell>
          <cell r="W1426">
            <v>2017</v>
          </cell>
        </row>
        <row r="1427">
          <cell r="A1427" t="str">
            <v>848 Т</v>
          </cell>
          <cell r="B1427" t="str">
            <v>ТОО СП "КазГерМунай"</v>
          </cell>
          <cell r="C1427" t="str">
            <v>23.99.11.990.000.00.0055.000000000009</v>
          </cell>
          <cell r="D1427" t="str">
            <v xml:space="preserve">Паронит </v>
          </cell>
          <cell r="E1427" t="str">
            <v>марка ПОН-А, общего назначения, толщина 4,0 мм, ГОСТ 481-80</v>
          </cell>
          <cell r="F1427" t="str">
            <v>Паронит листовойТолщина 4мм</v>
          </cell>
          <cell r="G1427" t="str">
            <v>ОИ</v>
          </cell>
          <cell r="H1427">
            <v>0</v>
          </cell>
          <cell r="I1427">
            <v>430000000</v>
          </cell>
          <cell r="J1427" t="str">
            <v>Кызылординская обл. г. Кызылорда, пгт. Тасбугет, ул. Амангельды 100</v>
          </cell>
          <cell r="K1427" t="str">
            <v>Ноябрь, декабрь 2016</v>
          </cell>
          <cell r="L1427" t="str">
            <v>Кызылординская обл., м/р "Акшабулак", склад "КГМ"</v>
          </cell>
          <cell r="M1427" t="str">
            <v>DDP</v>
          </cell>
          <cell r="N1427" t="str">
            <v>В течение 90 дней</v>
          </cell>
          <cell r="O1427" t="str">
            <v>авансовый платеж-0%, оставшаяся часть в течении 30 рабочих дней с момента подписания акта приема-передачи поставленных товаров</v>
          </cell>
          <cell r="P1427" t="str">
            <v>055</v>
          </cell>
          <cell r="Q1427" t="str">
            <v>Метр квадратный</v>
          </cell>
          <cell r="R1427">
            <v>10</v>
          </cell>
          <cell r="S1427">
            <v>10500</v>
          </cell>
          <cell r="T1427">
            <v>105000</v>
          </cell>
          <cell r="U1427">
            <v>117600.00000000001</v>
          </cell>
          <cell r="W1427">
            <v>2017</v>
          </cell>
        </row>
        <row r="1428">
          <cell r="A1428" t="str">
            <v>849 Т</v>
          </cell>
          <cell r="B1428" t="str">
            <v>ТОО СП "КазГерМунай"</v>
          </cell>
          <cell r="C1428" t="str">
            <v>23.99.11.990.000.00.0055.000000000011</v>
          </cell>
          <cell r="D1428" t="str">
            <v xml:space="preserve">Паронит </v>
          </cell>
          <cell r="E1428" t="str">
            <v>марка ПОН-А, общего назначения, толщина 6,0 мм, ГОСТ 481-80</v>
          </cell>
          <cell r="F1428" t="str">
            <v>Паронит листовойТолщина 6мм</v>
          </cell>
          <cell r="G1428" t="str">
            <v>ОИ</v>
          </cell>
          <cell r="H1428">
            <v>0</v>
          </cell>
          <cell r="I1428">
            <v>430000000</v>
          </cell>
          <cell r="J1428" t="str">
            <v>Кызылординская обл. г. Кызылорда, пгт. Тасбугет, ул. Амангельды 100</v>
          </cell>
          <cell r="K1428" t="str">
            <v>Ноябрь, декабрь 2016</v>
          </cell>
          <cell r="L1428" t="str">
            <v>Кызылординская обл., м/р "Акшабулак", склад "КГМ"</v>
          </cell>
          <cell r="M1428" t="str">
            <v>DDP</v>
          </cell>
          <cell r="N1428" t="str">
            <v>В течение 90 дней</v>
          </cell>
          <cell r="O1428" t="str">
            <v>авансовый платеж-0%, оставшаяся часть в течении 30 рабочих дней с момента подписания акта приема-передачи поставленных товаров</v>
          </cell>
          <cell r="P1428" t="str">
            <v>055</v>
          </cell>
          <cell r="Q1428" t="str">
            <v>Метр квадратный</v>
          </cell>
          <cell r="R1428">
            <v>20</v>
          </cell>
          <cell r="S1428">
            <v>17000</v>
          </cell>
          <cell r="T1428">
            <v>340000</v>
          </cell>
          <cell r="U1428">
            <v>380800.00000000006</v>
          </cell>
          <cell r="W1428">
            <v>2017</v>
          </cell>
        </row>
        <row r="1429">
          <cell r="A1429" t="str">
            <v>850 Т</v>
          </cell>
          <cell r="B1429" t="str">
            <v>ТОО СП "КазГерМунай"</v>
          </cell>
          <cell r="C1429" t="str">
            <v>26.51.51.700.019.00.0796.000000000001</v>
          </cell>
          <cell r="D1429" t="str">
            <v xml:space="preserve">Пирометр </v>
          </cell>
          <cell r="E1429" t="str">
            <v>излучение полное, диапазон изменения температуры - 50 + 2500˚С, ГОСТ 28243-96</v>
          </cell>
          <cell r="F1429" t="str">
            <v>Пирометр для замера температуры на расстоянии Тип:  ECOM instruments 
Ecom instruments GmbH 
Industiestr.2
D – 97959 Assamstadt
II 2G EEx ia IIC T4
TUV OO ATEX 1580 X
Ex – MP4 
Ta: 0 ºC….+50 ºC
Output &lt; 1mW
WAVELENGTH  630 – 670 nm
Class II Laser product 
Complies with CFR 1040.10</v>
          </cell>
          <cell r="G1429" t="str">
            <v>ЦП</v>
          </cell>
          <cell r="H1429">
            <v>0</v>
          </cell>
          <cell r="I1429">
            <v>430000000</v>
          </cell>
          <cell r="J1429" t="str">
            <v>Кызылординская обл. г. Кызылорда, пгт. Тасбугет, ул. Амангельды 100</v>
          </cell>
          <cell r="K1429" t="str">
            <v>Ноябрь, декабрь 2016</v>
          </cell>
          <cell r="L1429" t="str">
            <v>Кызылординская обл., м/р "Акшабулак", склад "КГМ"</v>
          </cell>
          <cell r="M1429" t="str">
            <v>DDP</v>
          </cell>
          <cell r="N1429" t="str">
            <v>В течение 90 дней</v>
          </cell>
          <cell r="O1429" t="str">
            <v>авансовый платеж-0%, оставшаяся часть в течении 30 рабочих дней с момента подписания акта приема-передачи поставленных товаров</v>
          </cell>
          <cell r="P1429" t="str">
            <v>796</v>
          </cell>
          <cell r="Q1429" t="str">
            <v>штука</v>
          </cell>
          <cell r="R1429">
            <v>2</v>
          </cell>
          <cell r="S1429">
            <v>103000</v>
          </cell>
          <cell r="T1429">
            <v>206000</v>
          </cell>
          <cell r="U1429">
            <v>230720.00000000003</v>
          </cell>
          <cell r="W1429">
            <v>2017</v>
          </cell>
        </row>
        <row r="1430">
          <cell r="A1430" t="str">
            <v>851 Т</v>
          </cell>
          <cell r="B1430" t="str">
            <v>ТОО СП "КазГерМунай"</v>
          </cell>
          <cell r="C1430" t="str">
            <v>31.00.13.500.001.00.0796.000000000052</v>
          </cell>
          <cell r="D1430" t="str">
            <v>Кресло</v>
          </cell>
          <cell r="E1430" t="str">
            <v>кожаное, на колесиках</v>
          </cell>
          <cell r="F1430" t="str">
            <v xml:space="preserve">Кресло кабинетноеКресло, модель "Зевс".
Функционал: регулировка высоты посадки, угол наклона спинки
Материал: крестовина, подлокотники – дерево, обивка – кожа 
зд. спинка кожзам.
</v>
          </cell>
          <cell r="G1430" t="str">
            <v>ЦП</v>
          </cell>
          <cell r="H1430">
            <v>0</v>
          </cell>
          <cell r="I1430">
            <v>430000000</v>
          </cell>
          <cell r="J1430" t="str">
            <v>Кызылординская обл. г. Кызылорда, пгт. Тасбугет, ул. Амангельды 100</v>
          </cell>
          <cell r="K1430" t="str">
            <v>Ноябрь, декабрь 2016</v>
          </cell>
          <cell r="L1430" t="str">
            <v>Кызылординская обл., м/р "Акшабулак", склад "КГМ"</v>
          </cell>
          <cell r="M1430" t="str">
            <v>DDP</v>
          </cell>
          <cell r="N1430" t="str">
            <v>В течение 90 дней</v>
          </cell>
          <cell r="O1430" t="str">
            <v>авансовый платеж-0%, оставшаяся часть в течении 30 рабочих дней с момента подписания акта приема-передачи поставленных товаров</v>
          </cell>
          <cell r="P1430" t="str">
            <v>796</v>
          </cell>
          <cell r="Q1430" t="str">
            <v>штука</v>
          </cell>
          <cell r="R1430">
            <v>6</v>
          </cell>
          <cell r="S1430">
            <v>65000</v>
          </cell>
          <cell r="T1430">
            <v>0</v>
          </cell>
          <cell r="U1430">
            <v>0</v>
          </cell>
          <cell r="W1430">
            <v>2017</v>
          </cell>
          <cell r="X1430" t="str">
            <v>Исключен
(109-СЗ от 19.01.17);</v>
          </cell>
        </row>
        <row r="1431">
          <cell r="A1431" t="str">
            <v>852 Т</v>
          </cell>
          <cell r="B1431" t="str">
            <v>ТОО СП "КазГерМунай"</v>
          </cell>
          <cell r="C1431" t="str">
            <v>31.00.11.700.001.00.0796.000000000006</v>
          </cell>
          <cell r="D1431" t="str">
            <v xml:space="preserve">Стул </v>
          </cell>
          <cell r="E1431" t="str">
            <v xml:space="preserve"> мягкий, каркас и спинка металлические, сидение из тканевой обивки
</v>
          </cell>
          <cell r="F1431" t="str">
            <v xml:space="preserve">Стул офисный, ВИ Модель В–08–2Модель: В–08–2 Функционал: статичное положение
Материал: каркас – хром металл, обивка – кожзаменитель
Варианты исполнения: базовая модель
Цвет: Черный
</v>
          </cell>
          <cell r="G1431" t="str">
            <v>ОТП</v>
          </cell>
          <cell r="H1431">
            <v>0</v>
          </cell>
          <cell r="I1431">
            <v>430000000</v>
          </cell>
          <cell r="J1431" t="str">
            <v>Кызылординская обл. г. Кызылорда, пгт. Тасбугет, ул. Амангельды 100</v>
          </cell>
          <cell r="K1431" t="str">
            <v>Ноябрь, декабрь 2016</v>
          </cell>
          <cell r="L1431" t="str">
            <v>Кызылординская обл., м/р "Акшабулак", склад "КГМ"</v>
          </cell>
          <cell r="M1431" t="str">
            <v>DDP</v>
          </cell>
          <cell r="N1431" t="str">
            <v>В течение 90 дней</v>
          </cell>
          <cell r="O1431" t="str">
            <v>авансовый платеж-0%, оставшаяся часть в течении 30 рабочих дней с момента подписания акта приема-передачи поставленных товаров</v>
          </cell>
          <cell r="P1431" t="str">
            <v>796</v>
          </cell>
          <cell r="Q1431" t="str">
            <v>штука</v>
          </cell>
          <cell r="R1431">
            <v>12</v>
          </cell>
          <cell r="S1431">
            <v>20000</v>
          </cell>
          <cell r="T1431">
            <v>0</v>
          </cell>
          <cell r="U1431">
            <v>0</v>
          </cell>
          <cell r="W1431">
            <v>2017</v>
          </cell>
        </row>
        <row r="1432">
          <cell r="A1432" t="str">
            <v>852-1 Т</v>
          </cell>
          <cell r="B1432" t="str">
            <v>ТОО СП "КазГерМунай"</v>
          </cell>
          <cell r="C1432" t="str">
            <v>31.00.11.700.001.00.0796.000000000006</v>
          </cell>
          <cell r="D1432" t="str">
            <v xml:space="preserve">Стул </v>
          </cell>
          <cell r="E1432" t="str">
            <v xml:space="preserve"> мягкий, каркас и спинка металлические, сидение из тканевой обивки
</v>
          </cell>
          <cell r="F1432" t="str">
            <v xml:space="preserve">Стул офисный, ВИ Модель В–08–2Модель: В–08–2 Функционал: статичное положение
Материал: каркас – хром металл, обивка – кожзаменитель
Варианты исполнения: базовая модель
Цвет: Черный
</v>
          </cell>
          <cell r="G1432" t="str">
            <v>ЦП</v>
          </cell>
          <cell r="H1432">
            <v>0</v>
          </cell>
          <cell r="I1432">
            <v>430000000</v>
          </cell>
          <cell r="J1432" t="str">
            <v>Кызылординская обл. г. Кызылорда, пгт. Тасбугет, ул. Амангельды 100</v>
          </cell>
          <cell r="K1432" t="str">
            <v>Ноябрь, декабрь 2016</v>
          </cell>
          <cell r="L1432" t="str">
            <v>Кызылординская обл., м/р "Акшабулак", склад "КГМ"</v>
          </cell>
          <cell r="M1432" t="str">
            <v>DDP</v>
          </cell>
          <cell r="N1432" t="str">
            <v>В течение 90 дней</v>
          </cell>
          <cell r="O1432" t="str">
            <v>авансовый платеж-0%, оставшаяся часть в течении 30 рабочих дней с момента подписания акта приема-передачи поставленных товаров</v>
          </cell>
          <cell r="P1432" t="str">
            <v>796</v>
          </cell>
          <cell r="Q1432" t="str">
            <v>штука</v>
          </cell>
          <cell r="R1432">
            <v>12</v>
          </cell>
          <cell r="S1432">
            <v>20000</v>
          </cell>
          <cell r="T1432">
            <v>0</v>
          </cell>
          <cell r="U1432">
            <v>0</v>
          </cell>
          <cell r="W1432">
            <v>2017</v>
          </cell>
          <cell r="X1432" t="str">
            <v>Исключен
(109-СЗ от 19.01.17);</v>
          </cell>
        </row>
        <row r="1433">
          <cell r="A1433" t="str">
            <v>853 Т</v>
          </cell>
          <cell r="B1433" t="str">
            <v>ТОО СП "КазГерМунай"</v>
          </cell>
          <cell r="C1433" t="str">
            <v>28.13.31.000.076.01.0796.000000000002</v>
          </cell>
          <cell r="D1433" t="str">
            <v>Клапан</v>
          </cell>
          <cell r="E1433" t="str">
            <v>предохранительный, в сборе, для масляного насоса шестеренного типа</v>
          </cell>
          <cell r="F1433" t="str">
            <v xml:space="preserve">Предохранительный клапан для конденсаторов ФХУDanfoss safety valve for gas, TUV.SV.04-1104.13D/G.O, 73.р, Set. pres. in bar 23 (ser№ 732343), впускное соединение 25мм., выпускное соединение 32мм., резьба наружная трубная (ISO 228/1), направление: угловой. Код тип: SFV 25T 223, код 2416+274, темпер: минус 30 - 100С, среда: хладагент R22, </v>
          </cell>
          <cell r="G1433" t="str">
            <v>ЦП</v>
          </cell>
          <cell r="H1433">
            <v>0</v>
          </cell>
          <cell r="I1433">
            <v>430000000</v>
          </cell>
          <cell r="J1433" t="str">
            <v>Кызылординская обл. г. Кызылорда, пгт. Тасбугет, ул. Амангельды 100</v>
          </cell>
          <cell r="K1433" t="str">
            <v>Ноябрь, декабрь 2016</v>
          </cell>
          <cell r="L1433" t="str">
            <v>Кызылординская обл., м/р "Акшабулак", склад "КГМ"</v>
          </cell>
          <cell r="M1433" t="str">
            <v>DDP</v>
          </cell>
          <cell r="N1433" t="str">
            <v>В течение 90 дней</v>
          </cell>
          <cell r="O1433" t="str">
            <v>авансовый платеж-0%, оставшаяся часть в течении 30 рабочих дней с момента подписания акта приема-передачи поставленных товаров</v>
          </cell>
          <cell r="P1433" t="str">
            <v>796</v>
          </cell>
          <cell r="Q1433" t="str">
            <v>штука</v>
          </cell>
          <cell r="R1433">
            <v>9</v>
          </cell>
          <cell r="S1433">
            <v>450000</v>
          </cell>
          <cell r="T1433">
            <v>4050000</v>
          </cell>
          <cell r="U1433">
            <v>4536000</v>
          </cell>
          <cell r="W1433">
            <v>2017</v>
          </cell>
        </row>
        <row r="1434">
          <cell r="A1434" t="str">
            <v>854 Т</v>
          </cell>
          <cell r="B1434" t="str">
            <v>ТОО СП "КазГерМунай"</v>
          </cell>
          <cell r="C1434" t="str">
            <v>25.73.30.300.002.00.0704.000000000053</v>
          </cell>
          <cell r="D1434" t="str">
            <v>Набор ключей</v>
          </cell>
          <cell r="E1434" t="str">
            <v xml:space="preserve"> рожковые, искробезопасные, в наборе 11-20 предметов, 8-80 мм</v>
          </cell>
          <cell r="F1434" t="str">
            <v xml:space="preserve">Искробезопасные инструменты1. Набор ключей комбинированных  искробезопасных (из цветного металла) 6-32
2. Набор ключей комбинированных  искробезопасных (из цветного металла) 32-75
3. Наборы ключей комбинированных, накидная часть ключа отогнута на 15°, с 12-гранным профилем. Рожковая часть ключа повернута на 15 °. Ключи изготовлены из хромо-ванадиевой стали, полностью полированный.
</v>
          </cell>
          <cell r="G1434" t="str">
            <v>ЦП</v>
          </cell>
          <cell r="H1434">
            <v>0</v>
          </cell>
          <cell r="I1434">
            <v>430000000</v>
          </cell>
          <cell r="J1434" t="str">
            <v>Кызылординская обл. г. Кызылорда, пгт. Тасбугет, ул. Амангельды 100</v>
          </cell>
          <cell r="K1434" t="str">
            <v>Ноябрь, декабрь 2016</v>
          </cell>
          <cell r="L1434" t="str">
            <v>Кызылординская обл., м/р "Акшабулак", склад "КГМ"</v>
          </cell>
          <cell r="M1434" t="str">
            <v>DDP</v>
          </cell>
          <cell r="N1434" t="str">
            <v>В течение 90 дней</v>
          </cell>
          <cell r="O1434" t="str">
            <v>авансовый платеж-0%, оставшаяся часть в течении 30 рабочих дней с момента подписания акта приема-передачи поставленных товаров</v>
          </cell>
          <cell r="P1434" t="str">
            <v>839</v>
          </cell>
          <cell r="Q1434" t="str">
            <v>Комплект</v>
          </cell>
          <cell r="R1434">
            <v>1</v>
          </cell>
          <cell r="S1434">
            <v>75000</v>
          </cell>
          <cell r="T1434">
            <v>0</v>
          </cell>
          <cell r="U1434">
            <v>0</v>
          </cell>
          <cell r="W1434">
            <v>2017</v>
          </cell>
        </row>
        <row r="1435">
          <cell r="A1435" t="str">
            <v>854-1 Т</v>
          </cell>
          <cell r="B1435" t="str">
            <v>ТОО СП "КазГерМунай"</v>
          </cell>
          <cell r="C1435" t="str">
            <v>25.73.30.300.002.00.0704.000000000053</v>
          </cell>
          <cell r="D1435" t="str">
            <v>Набор ключей</v>
          </cell>
          <cell r="E1435" t="str">
            <v xml:space="preserve"> рожковые, искробезопасные, в наборе 11-20 предметов, 8-80 мм</v>
          </cell>
          <cell r="F1435" t="str">
            <v xml:space="preserve">Искробезопасные инструменты1. Набор ключей комбинированных  искробезопасных (из цветного металла) 6-32
2. Набор ключей комбинированных  искробезопасных (из цветного металла) 32-75
3. Наборы ключей комбинированных, накидная часть ключа отогнута на 15°, с 12-гранным профилем. Рожковая часть ключа повернута на 15 °. Ключи изготовлены из хромо-ванадиевой стали, полностью полированный.
</v>
          </cell>
          <cell r="G1435" t="str">
            <v>ЦП</v>
          </cell>
          <cell r="H1435">
            <v>0</v>
          </cell>
          <cell r="I1435">
            <v>430000000</v>
          </cell>
          <cell r="J1435" t="str">
            <v>Кызылординская обл. г. Кызылорда, пгт. Тасбугет, ул. Амангельды 100</v>
          </cell>
          <cell r="K1435" t="str">
            <v>Март, апрель</v>
          </cell>
          <cell r="L1435" t="str">
            <v>Кызылординская обл., м/р "Акшабулак", склад "КГМ"</v>
          </cell>
          <cell r="M1435" t="str">
            <v>DDP</v>
          </cell>
          <cell r="N1435" t="str">
            <v>В течение 90 дней</v>
          </cell>
          <cell r="O1435" t="str">
            <v>авансовый платеж-0%, оставшаяся часть в течении 30 рабочих дней с момента подписания акта приема-передачи поставленных товаров</v>
          </cell>
          <cell r="P1435" t="str">
            <v>839</v>
          </cell>
          <cell r="Q1435" t="str">
            <v>Комплект</v>
          </cell>
          <cell r="R1435">
            <v>1</v>
          </cell>
          <cell r="S1435">
            <v>100000</v>
          </cell>
          <cell r="T1435">
            <v>0</v>
          </cell>
          <cell r="U1435">
            <v>0</v>
          </cell>
          <cell r="W1435">
            <v>2017</v>
          </cell>
          <cell r="X1435" t="str">
            <v>11; 19; 20; 21;</v>
          </cell>
        </row>
        <row r="1436">
          <cell r="A1436" t="str">
            <v>854-2 Т</v>
          </cell>
          <cell r="B1436" t="str">
            <v>ТОО СП "КазГерМунай"</v>
          </cell>
          <cell r="C1436" t="str">
            <v>25.73.30.300.002.00.0704.000000000053</v>
          </cell>
          <cell r="D1436" t="str">
            <v>Набор ключей</v>
          </cell>
          <cell r="E1436" t="str">
            <v xml:space="preserve"> рожковые, искробезопасные, в наборе 11-20 предметов, 8-80 мм</v>
          </cell>
          <cell r="F1436" t="str">
            <v xml:space="preserve">Искробезопасные инструменты1. Набор ключей комбинированных  искробезопасных (из цветного металла) 6-32
2. Набор ключей комбинированных  искробезопасных (из цветного металла) 32-75
3. Наборы ключей комбинированных, накидная часть ключа отогнута на 15°, с 12-гранным профилем. Рожковая часть ключа повернута на 15 °. Ключи изготовлены из хромо-ванадиевой стали, полностью полированный.
</v>
          </cell>
          <cell r="G1436" t="str">
            <v>ЦП</v>
          </cell>
          <cell r="H1436">
            <v>0</v>
          </cell>
          <cell r="I1436">
            <v>430000000</v>
          </cell>
          <cell r="J1436" t="str">
            <v>Кызылординская обл. г. Кызылорда, пгт. Тасбугет, ул. Амангельды 100</v>
          </cell>
          <cell r="K1436" t="str">
            <v>Апрель, май</v>
          </cell>
          <cell r="L1436" t="str">
            <v>Кызылординская обл., м/р "Акшабулак", склад "КГМ"</v>
          </cell>
          <cell r="M1436" t="str">
            <v>DDP</v>
          </cell>
          <cell r="N1436" t="str">
            <v>В течение 90 дней</v>
          </cell>
          <cell r="O1436" t="str">
            <v>авансовый платеж-0%, оставшаяся часть в течении 30 рабочих дней с момента подписания акта приема-передачи поставленных товаров</v>
          </cell>
          <cell r="P1436" t="str">
            <v>839</v>
          </cell>
          <cell r="Q1436" t="str">
            <v>Комплект</v>
          </cell>
          <cell r="R1436">
            <v>1</v>
          </cell>
          <cell r="S1436">
            <v>100000</v>
          </cell>
          <cell r="T1436">
            <v>0</v>
          </cell>
          <cell r="U1436">
            <v>0</v>
          </cell>
          <cell r="W1436">
            <v>2017</v>
          </cell>
          <cell r="X1436" t="str">
            <v>Исключен;</v>
          </cell>
        </row>
        <row r="1437">
          <cell r="A1437" t="str">
            <v>855 Т</v>
          </cell>
          <cell r="B1437" t="str">
            <v>ТОО СП "КазГерМунай"</v>
          </cell>
          <cell r="C1437" t="str">
            <v>28.14.13.350.001.00.0796.000000000206</v>
          </cell>
          <cell r="D1437" t="str">
            <v>Задвижка</v>
          </cell>
          <cell r="E1437" t="str">
            <v>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200 мм</v>
          </cell>
          <cell r="F1437" t="str">
            <v>Кран шаровой на КПС "Нуралы"МАРШАЛ АО "Спецавтоматика" 
11с 67п. Ду200, Ру 40, t=-30..+180 С. , полнопроходной.</v>
          </cell>
          <cell r="G1437" t="str">
            <v>ОТП</v>
          </cell>
          <cell r="H1437">
            <v>0</v>
          </cell>
          <cell r="I1437">
            <v>430000000</v>
          </cell>
          <cell r="J1437" t="str">
            <v>Кызылординская обл. г. Кызылорда, пгт. Тасбугет, ул. Амангельды 100</v>
          </cell>
          <cell r="K1437" t="str">
            <v>Ноябрь, декабрь 2016</v>
          </cell>
          <cell r="L1437" t="str">
            <v>Кызылординская обл., м/р "Акшабулак", склад "КГМ"</v>
          </cell>
          <cell r="M1437" t="str">
            <v>DDP</v>
          </cell>
          <cell r="N1437" t="str">
            <v>В течение 90 дней</v>
          </cell>
          <cell r="O1437" t="str">
            <v>авансовый платеж-0%, оставшаяся часть в течении 30 рабочих дней с момента подписания акта приема-передачи поставленных товаров</v>
          </cell>
          <cell r="P1437" t="str">
            <v>796</v>
          </cell>
          <cell r="Q1437" t="str">
            <v>штука</v>
          </cell>
          <cell r="R1437">
            <v>1</v>
          </cell>
          <cell r="S1437">
            <v>92000</v>
          </cell>
          <cell r="T1437">
            <v>0</v>
          </cell>
          <cell r="U1437">
            <v>0</v>
          </cell>
          <cell r="W1437">
            <v>2017</v>
          </cell>
          <cell r="X1437" t="str">
            <v>Исключен;</v>
          </cell>
        </row>
        <row r="1438">
          <cell r="A1438" t="str">
            <v>856 Т</v>
          </cell>
          <cell r="B1438" t="str">
            <v>ТОО СП "КазГерМунай"</v>
          </cell>
          <cell r="C1438" t="str">
            <v>28.14.13.900.014.00.0796.000000000045</v>
          </cell>
          <cell r="D1438" t="str">
            <v>Клапан обратный</v>
          </cell>
          <cell r="E1438" t="str">
            <v>стальной, межфланцевый, давление номинальное 16 Мпа, проход условный 100 мм  , ГОСТ 11823-91</v>
          </cell>
          <cell r="F1438" t="str">
            <v>Обратный клапан для насоса Р-803Обратный клапан с наклонным штоком с концами под приварку "Аri armaturen" DN100, PN40, материал 1.0619+N,  
тип: GS-C25N  Ø 100 мм.</v>
          </cell>
          <cell r="G1438" t="str">
            <v>ОТП</v>
          </cell>
          <cell r="H1438">
            <v>0</v>
          </cell>
          <cell r="I1438">
            <v>430000000</v>
          </cell>
          <cell r="J1438" t="str">
            <v>Кызылординская обл. г. Кызылорда, пгт. Тасбугет, ул. Амангельды 100</v>
          </cell>
          <cell r="K1438" t="str">
            <v>Ноябрь, декабрь 2016</v>
          </cell>
          <cell r="L1438" t="str">
            <v>Кызылординская обл., м/р "Акшабулак", склад "КГМ"</v>
          </cell>
          <cell r="M1438" t="str">
            <v>DDP</v>
          </cell>
          <cell r="N1438" t="str">
            <v>В течение 90 дней</v>
          </cell>
          <cell r="O1438" t="str">
            <v>авансовый платеж-0%, оставшаяся часть в течении 30 рабочих дней с момента подписания акта приема-передачи поставленных товаров</v>
          </cell>
          <cell r="P1438" t="str">
            <v>796</v>
          </cell>
          <cell r="Q1438" t="str">
            <v>штука</v>
          </cell>
          <cell r="R1438">
            <v>2</v>
          </cell>
          <cell r="S1438">
            <v>70000</v>
          </cell>
          <cell r="T1438">
            <v>140000</v>
          </cell>
          <cell r="U1438">
            <v>156800.00000000003</v>
          </cell>
          <cell r="W1438">
            <v>2017</v>
          </cell>
        </row>
        <row r="1439">
          <cell r="A1439" t="str">
            <v>857 Т</v>
          </cell>
          <cell r="B1439" t="str">
            <v>ТОО СП "КазГерМунай"</v>
          </cell>
          <cell r="C1439" t="str">
            <v>23.99.14.000.006.00.0796.000000000001</v>
          </cell>
          <cell r="D1439" t="str">
            <v>Прокладка</v>
          </cell>
          <cell r="E1439" t="str">
            <v>графитовая, термостойкая, армированная перфорированным кольцом из нержавеющей стали, уплотнение PN16/40 по DIN 2960</v>
          </cell>
          <cell r="F1439" t="str">
            <v>Прокладка АРМКО 2-500-6,3 сталь 09Г2С ГОСТ 5520-79</v>
          </cell>
          <cell r="G1439" t="str">
            <v>ЦП</v>
          </cell>
          <cell r="H1439">
            <v>0</v>
          </cell>
          <cell r="I1439">
            <v>430000000</v>
          </cell>
          <cell r="J1439" t="str">
            <v>Кызылординская обл. г. Кызылорда, пгт. Тасбугет, ул. Амангельды 100</v>
          </cell>
          <cell r="K1439" t="str">
            <v>Ноябрь, декабрь 2016</v>
          </cell>
          <cell r="L1439" t="str">
            <v>Кызылординская обл., м/р "Акшабулак", склад "КГМ"</v>
          </cell>
          <cell r="M1439" t="str">
            <v>DDP</v>
          </cell>
          <cell r="N1439" t="str">
            <v>В течение 90 дней</v>
          </cell>
          <cell r="O1439" t="str">
            <v>авансовый платеж-0%, оставшаяся часть в течении 30 рабочих дней с момента подписания акта приема-передачи поставленных товаров</v>
          </cell>
          <cell r="P1439" t="str">
            <v>796</v>
          </cell>
          <cell r="Q1439" t="str">
            <v>штука</v>
          </cell>
          <cell r="R1439">
            <v>3</v>
          </cell>
          <cell r="S1439">
            <v>7500</v>
          </cell>
          <cell r="T1439">
            <v>22500</v>
          </cell>
          <cell r="U1439">
            <v>25200.000000000004</v>
          </cell>
          <cell r="W1439">
            <v>2017</v>
          </cell>
        </row>
        <row r="1440">
          <cell r="A1440" t="str">
            <v>858 Т</v>
          </cell>
          <cell r="B1440" t="str">
            <v>ТОО СП "КазГерМунай"</v>
          </cell>
          <cell r="C1440" t="str">
            <v>23.99.14.000.006.00.0796.000000000001</v>
          </cell>
          <cell r="D1440" t="str">
            <v>Прокладка</v>
          </cell>
          <cell r="E1440" t="str">
            <v>графитовая, термостойкая, армированная перфорированным кольцом из нержавеющей стали, уплотнение PN16/40 по DIN 2960</v>
          </cell>
          <cell r="F1440" t="str">
            <v>ПрокладкаАРМКО 1-25-6,3 сталь 09Г2С ГОСТ 5520-79</v>
          </cell>
          <cell r="G1440" t="str">
            <v>ЦП</v>
          </cell>
          <cell r="H1440">
            <v>0</v>
          </cell>
          <cell r="I1440">
            <v>430000000</v>
          </cell>
          <cell r="J1440" t="str">
            <v>Кызылординская обл. г. Кызылорда, пгт. Тасбугет, ул. Амангельды 100</v>
          </cell>
          <cell r="K1440" t="str">
            <v>Ноябрь, декабрь 2016</v>
          </cell>
          <cell r="L1440" t="str">
            <v>Кызылординская обл., м/р "Акшабулак", склад "КГМ"</v>
          </cell>
          <cell r="M1440" t="str">
            <v>DDP</v>
          </cell>
          <cell r="N1440" t="str">
            <v>В течение 90 дней</v>
          </cell>
          <cell r="O1440" t="str">
            <v>авансовый платеж-0%, оставшаяся часть в течении 30 рабочих дней с момента подписания акта приема-передачи поставленных товаров</v>
          </cell>
          <cell r="P1440" t="str">
            <v>796</v>
          </cell>
          <cell r="Q1440" t="str">
            <v>штука</v>
          </cell>
          <cell r="R1440">
            <v>2</v>
          </cell>
          <cell r="S1440">
            <v>6500</v>
          </cell>
          <cell r="T1440">
            <v>13000</v>
          </cell>
          <cell r="U1440">
            <v>14560.000000000002</v>
          </cell>
          <cell r="W1440">
            <v>2017</v>
          </cell>
        </row>
        <row r="1441">
          <cell r="A1441" t="str">
            <v>859 Т</v>
          </cell>
          <cell r="B1441" t="str">
            <v>ТОО СП "КазГерМунай"</v>
          </cell>
          <cell r="C1441" t="str">
            <v>23.99.14.000.006.00.0796.000000000001</v>
          </cell>
          <cell r="D1441" t="str">
            <v>Прокладка</v>
          </cell>
          <cell r="E1441" t="str">
            <v>графитовая, термостойкая, армированная перфорированным кольцом из нержавеющей стали, уплотнение PN16/40 по DIN 2960</v>
          </cell>
          <cell r="F1441" t="str">
            <v>ПрокладкаАРМКО 1-50-6,3 сталь 09Г2С ГОСТ 5520-79</v>
          </cell>
          <cell r="G1441" t="str">
            <v>ЦП</v>
          </cell>
          <cell r="H1441">
            <v>0</v>
          </cell>
          <cell r="I1441">
            <v>430000000</v>
          </cell>
          <cell r="J1441" t="str">
            <v>Кызылординская обл. г. Кызылорда, пгт. Тасбугет, ул. Амангельды 100</v>
          </cell>
          <cell r="K1441" t="str">
            <v>Ноябрь, декабрь 2016</v>
          </cell>
          <cell r="L1441" t="str">
            <v>Кызылординская обл., м/р "Акшабулак", склад "КГМ"</v>
          </cell>
          <cell r="M1441" t="str">
            <v>DDP</v>
          </cell>
          <cell r="N1441" t="str">
            <v>В течение 90 дней</v>
          </cell>
          <cell r="O1441" t="str">
            <v>авансовый платеж-0%, оставшаяся часть в течении 30 рабочих дней с момента подписания акта приема-передачи поставленных товаров</v>
          </cell>
          <cell r="P1441" t="str">
            <v>796</v>
          </cell>
          <cell r="Q1441" t="str">
            <v>штука</v>
          </cell>
          <cell r="R1441">
            <v>3</v>
          </cell>
          <cell r="S1441">
            <v>5000</v>
          </cell>
          <cell r="T1441">
            <v>15000</v>
          </cell>
          <cell r="U1441">
            <v>16800</v>
          </cell>
          <cell r="W1441">
            <v>2017</v>
          </cell>
        </row>
        <row r="1442">
          <cell r="A1442" t="str">
            <v>860 Т</v>
          </cell>
          <cell r="B1442" t="str">
            <v>ТОО СП "КазГерМунай"</v>
          </cell>
          <cell r="C1442" t="str">
            <v>27.12.10.900.010.00.0796.000000000004</v>
          </cell>
          <cell r="D1442" t="str">
            <v>Выключатель</v>
          </cell>
          <cell r="E1442" t="str">
            <v>нагрузки, тип ВН-16, с автоматическим управлением</v>
          </cell>
          <cell r="F1442" t="str">
            <v>Автоматический выключательАвтоматический выключатель MS132-25 1SAM350000R1014                                      Диапазон регулирования Iн, А      20—25            Кол-во модулей: 3.
Номинальное напряжение: 690 В, 50 Гц.
Габаритные размеры (Ш×В×Г): 45×90×85,6 мм.
Крепление: на DIN-рейку.</v>
          </cell>
          <cell r="G1442" t="str">
            <v>ОТП</v>
          </cell>
          <cell r="H1442">
            <v>0</v>
          </cell>
          <cell r="I1442">
            <v>430000000</v>
          </cell>
          <cell r="J1442" t="str">
            <v>Кызылординская обл. г. Кызылорда, пгт. Тасбугет, ул. Амангельды 100</v>
          </cell>
          <cell r="K1442" t="str">
            <v>Ноябрь, декабрь 2016</v>
          </cell>
          <cell r="L1442" t="str">
            <v>Кызылординская обл., м/р "Акшабулак", склад "КГМ"</v>
          </cell>
          <cell r="M1442" t="str">
            <v>DDP</v>
          </cell>
          <cell r="N1442" t="str">
            <v>В течение 90 дней</v>
          </cell>
          <cell r="O1442" t="str">
            <v>авансовый платеж-0%, оставшаяся часть в течении 30 рабочих дней с момента подписания акта приема-передачи поставленных товаров</v>
          </cell>
          <cell r="P1442" t="str">
            <v>796</v>
          </cell>
          <cell r="Q1442" t="str">
            <v>штука</v>
          </cell>
          <cell r="R1442">
            <v>3</v>
          </cell>
          <cell r="S1442">
            <v>33000</v>
          </cell>
          <cell r="T1442">
            <v>0</v>
          </cell>
          <cell r="U1442">
            <v>0</v>
          </cell>
          <cell r="W1442">
            <v>2017</v>
          </cell>
          <cell r="X1442" t="str">
            <v>Исключен;</v>
          </cell>
        </row>
        <row r="1443">
          <cell r="A1443" t="str">
            <v>861 Т</v>
          </cell>
          <cell r="B1443" t="str">
            <v>ТОО СП "КазГерМунай"</v>
          </cell>
          <cell r="C1443" t="str">
            <v>27.12.10.900.010.00.0796.000000000004</v>
          </cell>
          <cell r="D1443" t="str">
            <v>Выключатель</v>
          </cell>
          <cell r="E1443" t="str">
            <v>нагрузки, тип ВН-16, с автоматическим управлением</v>
          </cell>
          <cell r="F1443" t="str">
            <v>Автоматический выключательАвтоматический выключатель дифференциального тока АВДТ-63 С63/30. количество полюсов:1Р+N, номинальное напряжение 230В.Автоматический выключатель дифференциального тока АВДТ-63 С63/30. количество полюсов:1Р+N, номинальное напряжение 230В.</v>
          </cell>
          <cell r="G1443" t="str">
            <v>ОТП</v>
          </cell>
          <cell r="H1443">
            <v>0</v>
          </cell>
          <cell r="I1443">
            <v>430000000</v>
          </cell>
          <cell r="J1443" t="str">
            <v>Кызылординская обл. г. Кызылорда, пгт. Тасбугет, ул. Амангельды 100</v>
          </cell>
          <cell r="K1443" t="str">
            <v>Ноябрь, декабрь 2016</v>
          </cell>
          <cell r="L1443" t="str">
            <v>Кызылординская обл., м/р "Акшабулак", склад "КГМ"</v>
          </cell>
          <cell r="M1443" t="str">
            <v>DDP</v>
          </cell>
          <cell r="N1443" t="str">
            <v>В течение 90 дней</v>
          </cell>
          <cell r="O1443" t="str">
            <v>авансовый платеж-0%, оставшаяся часть в течении 30 рабочих дней с момента подписания акта приема-передачи поставленных товаров</v>
          </cell>
          <cell r="P1443" t="str">
            <v>796</v>
          </cell>
          <cell r="Q1443" t="str">
            <v>штука</v>
          </cell>
          <cell r="R1443">
            <v>15</v>
          </cell>
          <cell r="S1443">
            <v>3850</v>
          </cell>
          <cell r="T1443">
            <v>0</v>
          </cell>
          <cell r="U1443">
            <v>0</v>
          </cell>
          <cell r="W1443">
            <v>2017</v>
          </cell>
          <cell r="X1443" t="str">
            <v>Исключен;</v>
          </cell>
        </row>
        <row r="1444">
          <cell r="A1444" t="str">
            <v>862 Т</v>
          </cell>
          <cell r="B1444" t="str">
            <v>ТОО СП "КазГерМунай"</v>
          </cell>
          <cell r="C1444" t="str">
            <v>27.12.10.900.010.00.0796.000000000004</v>
          </cell>
          <cell r="D1444" t="str">
            <v>Выключатель</v>
          </cell>
          <cell r="E1444" t="str">
            <v>нагрузки, тип ВН-16, с автоматическим управлением</v>
          </cell>
          <cell r="F1444" t="str">
            <v>Взрывозащищенный автоматический выключательCEAG GHG6253122R1033 C32A  I∆n =  0,03А 230/400V~</v>
          </cell>
          <cell r="G1444" t="str">
            <v>ОТП</v>
          </cell>
          <cell r="H1444">
            <v>0</v>
          </cell>
          <cell r="I1444">
            <v>430000000</v>
          </cell>
          <cell r="J1444" t="str">
            <v>Кызылординская обл. г. Кызылорда, пгт. Тасбугет, ул. Амангельды 100</v>
          </cell>
          <cell r="K1444" t="str">
            <v>Ноябрь, декабрь 2016</v>
          </cell>
          <cell r="L1444" t="str">
            <v>Кызылординская обл., м/р "Акшабулак", склад "КГМ"</v>
          </cell>
          <cell r="M1444" t="str">
            <v>DDP</v>
          </cell>
          <cell r="N1444" t="str">
            <v>В течение 90 дней</v>
          </cell>
          <cell r="O1444" t="str">
            <v>авансовый платеж-0%, оставшаяся часть в течении 30 рабочих дней с момента подписания акта приема-передачи поставленных товаров</v>
          </cell>
          <cell r="P1444" t="str">
            <v>796</v>
          </cell>
          <cell r="Q1444" t="str">
            <v>штука</v>
          </cell>
          <cell r="R1444">
            <v>5</v>
          </cell>
          <cell r="S1444">
            <v>15000</v>
          </cell>
          <cell r="T1444">
            <v>0</v>
          </cell>
          <cell r="U1444">
            <v>0</v>
          </cell>
          <cell r="W1444">
            <v>2017</v>
          </cell>
        </row>
        <row r="1445">
          <cell r="A1445" t="str">
            <v>862-1 Т</v>
          </cell>
          <cell r="B1445" t="str">
            <v>ТОО СП "КазГерМунай"</v>
          </cell>
          <cell r="C1445" t="str">
            <v>27.12.10.900.010.00.0796.000000000004</v>
          </cell>
          <cell r="D1445" t="str">
            <v>Выключатель</v>
          </cell>
          <cell r="E1445" t="str">
            <v>нагрузки, тип ВН-16, с автоматическим управлением</v>
          </cell>
          <cell r="F1445" t="str">
            <v>Взрывозащищенный автоматический выключатель Вид защиты от воспламенения ExII2G / ExII2D T53 °C. Номинальное напряжение до 690 В Материал корпуса ударопрочный армированный полиэстер. Линейные вводы 32-40А. Допустимая наружная температура от -55° до +55°C</v>
          </cell>
          <cell r="G1445" t="str">
            <v>ОТП</v>
          </cell>
          <cell r="H1445">
            <v>0</v>
          </cell>
          <cell r="I1445">
            <v>430000000</v>
          </cell>
          <cell r="J1445" t="str">
            <v>Кызылординская обл. г. Кызылорда, пгт. Тасбугет, ул. Амангельды 100</v>
          </cell>
          <cell r="K1445" t="str">
            <v>Март, апрель</v>
          </cell>
          <cell r="L1445" t="str">
            <v>Кызылординская обл., м/р "Акшабулак", склад "КГМ"</v>
          </cell>
          <cell r="M1445" t="str">
            <v>DDP</v>
          </cell>
          <cell r="N1445" t="str">
            <v>В течение 90 дней</v>
          </cell>
          <cell r="O1445" t="str">
            <v>авансовый платеж-0%, оставшаяся часть в течении 30 рабочих дней с момента подписания акта приема-передачи поставленных товаров</v>
          </cell>
          <cell r="P1445" t="str">
            <v>796</v>
          </cell>
          <cell r="Q1445" t="str">
            <v>штука</v>
          </cell>
          <cell r="R1445">
            <v>5</v>
          </cell>
          <cell r="S1445">
            <v>15000</v>
          </cell>
          <cell r="T1445">
            <v>75000</v>
          </cell>
          <cell r="U1445">
            <v>84000.000000000015</v>
          </cell>
          <cell r="W1445">
            <v>2017</v>
          </cell>
          <cell r="X1445" t="str">
            <v>6; 11;</v>
          </cell>
        </row>
        <row r="1446">
          <cell r="A1446" t="str">
            <v>863 Т</v>
          </cell>
          <cell r="B1446" t="str">
            <v>ТОО СП "КазГерМунай"</v>
          </cell>
          <cell r="C1446" t="str">
            <v>27.12.10.900.010.00.0796.000000000004</v>
          </cell>
          <cell r="D1446" t="str">
            <v>Выключатель</v>
          </cell>
          <cell r="E1446" t="str">
            <v>нагрузки, тип ВН-16, с автоматическим управлением</v>
          </cell>
          <cell r="F1446" t="str">
            <v>Взрывозащищенный автоматический выключательCEAG GHG6253122R1032 C25A  I∆n =  0,03А 230/400V~</v>
          </cell>
          <cell r="G1446" t="str">
            <v>ОТП</v>
          </cell>
          <cell r="H1446">
            <v>0</v>
          </cell>
          <cell r="I1446">
            <v>430000000</v>
          </cell>
          <cell r="J1446" t="str">
            <v>Кызылординская обл. г. Кызылорда, пгт. Тасбугет, ул. Амангельды 100</v>
          </cell>
          <cell r="K1446" t="str">
            <v>Ноябрь, декабрь 2016</v>
          </cell>
          <cell r="L1446" t="str">
            <v>Кызылординская обл., м/р "Акшабулак", склад "КГМ"</v>
          </cell>
          <cell r="M1446" t="str">
            <v>DDP</v>
          </cell>
          <cell r="N1446" t="str">
            <v>В течение 90 дней</v>
          </cell>
          <cell r="O1446" t="str">
            <v>авансовый платеж-0%, оставшаяся часть в течении 30 рабочих дней с момента подписания акта приема-передачи поставленных товаров</v>
          </cell>
          <cell r="P1446" t="str">
            <v>796</v>
          </cell>
          <cell r="Q1446" t="str">
            <v>штука</v>
          </cell>
          <cell r="R1446">
            <v>5</v>
          </cell>
          <cell r="S1446">
            <v>15000</v>
          </cell>
          <cell r="T1446">
            <v>0</v>
          </cell>
          <cell r="U1446">
            <v>0</v>
          </cell>
          <cell r="W1446">
            <v>2017</v>
          </cell>
        </row>
        <row r="1447">
          <cell r="A1447" t="str">
            <v>863-1 Т</v>
          </cell>
          <cell r="B1447" t="str">
            <v>ТОО СП "КазГерМунай"</v>
          </cell>
          <cell r="C1447" t="str">
            <v>27.12.10.900.010.00.0796.000000000004</v>
          </cell>
          <cell r="D1447" t="str">
            <v>Выключатель</v>
          </cell>
          <cell r="E1447" t="str">
            <v>нагрузки, тип ВН-16, с автоматическим управлением</v>
          </cell>
          <cell r="F1447" t="str">
            <v>Взрывозащищенный автоматический выключатель Вид защиты от воспламенения ExII2G / ExII2D T53 °C.
Номинальное напряжение до 690 В
Материал корпуса ударопрочный армированный полиэстер. Линейные вводы 20-25А.
Допустимая наружная температура от -55° до +55°C
Коммутационная способность АС 3 400 В 20-25 А</v>
          </cell>
          <cell r="G1447" t="str">
            <v>ОТП</v>
          </cell>
          <cell r="H1447">
            <v>0</v>
          </cell>
          <cell r="I1447">
            <v>430000000</v>
          </cell>
          <cell r="J1447" t="str">
            <v>Кызылординская обл. г. Кызылорда, пгт. Тасбугет, ул. Амангельды 100</v>
          </cell>
          <cell r="K1447" t="str">
            <v>Март, апрель</v>
          </cell>
          <cell r="L1447" t="str">
            <v>Кызылординская обл., м/р "Акшабулак", склад "КГМ"</v>
          </cell>
          <cell r="M1447" t="str">
            <v>DDP</v>
          </cell>
          <cell r="N1447" t="str">
            <v>В течение 90 дней</v>
          </cell>
          <cell r="O1447" t="str">
            <v>авансовый платеж-0%, оставшаяся часть в течении 30 рабочих дней с момента подписания акта приема-передачи поставленных товаров</v>
          </cell>
          <cell r="P1447" t="str">
            <v>796</v>
          </cell>
          <cell r="Q1447" t="str">
            <v>штука</v>
          </cell>
          <cell r="R1447">
            <v>5</v>
          </cell>
          <cell r="S1447">
            <v>15000</v>
          </cell>
          <cell r="T1447">
            <v>75000</v>
          </cell>
          <cell r="U1447">
            <v>84000.000000000015</v>
          </cell>
          <cell r="W1447">
            <v>2017</v>
          </cell>
          <cell r="X1447" t="str">
            <v>6; 11;</v>
          </cell>
        </row>
        <row r="1448">
          <cell r="A1448" t="str">
            <v>864 Т</v>
          </cell>
          <cell r="B1448" t="str">
            <v>ТОО СП "КазГерМунай"</v>
          </cell>
          <cell r="C1448" t="str">
            <v>27.12.10.900.010.00.0796.000000000004</v>
          </cell>
          <cell r="D1448" t="str">
            <v>Выключатель</v>
          </cell>
          <cell r="E1448" t="str">
            <v>нагрузки, тип ВН-16, с автоматическим управлением</v>
          </cell>
          <cell r="F1448" t="str">
            <v>Автоматический выключательMS132-6,3 1SAM350000R1009                Диапазон регулирования Iн, А     4,0—6,3           Кол-во модулей: 3.
Номинальное напряжение: 690 В, 50 Гц.
Габаритные размеры (Ш×В×Г): 45×90×85,6 мм.
Крепление: на DIN-рейку.</v>
          </cell>
          <cell r="G1448" t="str">
            <v>ОТП</v>
          </cell>
          <cell r="H1448">
            <v>0</v>
          </cell>
          <cell r="I1448">
            <v>430000000</v>
          </cell>
          <cell r="J1448" t="str">
            <v>Кызылординская обл. г. Кызылорда, пгт. Тасбугет, ул. Амангельды 100</v>
          </cell>
          <cell r="K1448" t="str">
            <v>Ноябрь, декабрь 2016</v>
          </cell>
          <cell r="L1448" t="str">
            <v>Кызылординская обл., м/р "Акшабулак", склад "КГМ"</v>
          </cell>
          <cell r="M1448" t="str">
            <v>DDP</v>
          </cell>
          <cell r="N1448" t="str">
            <v>В течение 90 дней</v>
          </cell>
          <cell r="O1448" t="str">
            <v>авансовый платеж-0%, оставшаяся часть в течении 30 рабочих дней с момента подписания акта приема-передачи поставленных товаров</v>
          </cell>
          <cell r="P1448" t="str">
            <v>796</v>
          </cell>
          <cell r="Q1448" t="str">
            <v>штука</v>
          </cell>
          <cell r="R1448">
            <v>3</v>
          </cell>
          <cell r="S1448">
            <v>33000</v>
          </cell>
          <cell r="T1448">
            <v>0</v>
          </cell>
          <cell r="U1448">
            <v>0</v>
          </cell>
          <cell r="W1448">
            <v>2017</v>
          </cell>
          <cell r="X1448" t="str">
            <v>Исключен;</v>
          </cell>
        </row>
        <row r="1449">
          <cell r="A1449" t="str">
            <v>865 Т</v>
          </cell>
          <cell r="B1449" t="str">
            <v>ТОО СП "КазГерМунай"</v>
          </cell>
          <cell r="C1449" t="str">
            <v>27.12.10.900.010.00.0796.000000000004</v>
          </cell>
          <cell r="D1449" t="str">
            <v>Выключатель</v>
          </cell>
          <cell r="E1449" t="str">
            <v>нагрузки, тип ВН-16, с автоматическим управлением</v>
          </cell>
          <cell r="F1449" t="str">
            <v>Автоматический выключательMS132-4,0 1SAM350000R1008                            Диапазон регулирования Iн, А   2,5—4,0            Кол-во модулей: 3.
Номинальное напряжение: 690 В, 50 Гц.
Габаритные размеры (Ш×В×Г): 45×90×85,6 мм.
Крепление: на DIN-рейку.</v>
          </cell>
          <cell r="G1449" t="str">
            <v>ОТП</v>
          </cell>
          <cell r="H1449">
            <v>0</v>
          </cell>
          <cell r="I1449">
            <v>430000000</v>
          </cell>
          <cell r="J1449" t="str">
            <v>Кызылординская обл. г. Кызылорда, пгт. Тасбугет, ул. Амангельды 100</v>
          </cell>
          <cell r="K1449" t="str">
            <v>Ноябрь, декабрь 2016</v>
          </cell>
          <cell r="L1449" t="str">
            <v>Кызылординская обл., м/р "Акшабулак", склад "КГМ"</v>
          </cell>
          <cell r="M1449" t="str">
            <v>DDP</v>
          </cell>
          <cell r="N1449" t="str">
            <v>В течение 90 дней</v>
          </cell>
          <cell r="O1449" t="str">
            <v>авансовый платеж-0%, оставшаяся часть в течении 30 рабочих дней с момента подписания акта приема-передачи поставленных товаров</v>
          </cell>
          <cell r="P1449" t="str">
            <v>796</v>
          </cell>
          <cell r="Q1449" t="str">
            <v>штука</v>
          </cell>
          <cell r="R1449">
            <v>3</v>
          </cell>
          <cell r="S1449">
            <v>33000</v>
          </cell>
          <cell r="T1449">
            <v>0</v>
          </cell>
          <cell r="U1449">
            <v>0</v>
          </cell>
          <cell r="W1449">
            <v>2017</v>
          </cell>
          <cell r="X1449" t="str">
            <v>Исключен;</v>
          </cell>
        </row>
        <row r="1450">
          <cell r="A1450" t="str">
            <v>866 Т</v>
          </cell>
          <cell r="B1450" t="str">
            <v>ТОО СП "КазГерМунай"</v>
          </cell>
          <cell r="C1450" t="str">
            <v>27.12.10.900.010.00.0796.000000000004</v>
          </cell>
          <cell r="D1450" t="str">
            <v>Выключатель</v>
          </cell>
          <cell r="E1450" t="str">
            <v>нагрузки, тип ВН-16, с автоматическим управлением</v>
          </cell>
          <cell r="F1450" t="str">
            <v>Автоматический выключательАвтомат ический выключатель MS132-32 1SAM350000R1015                  Диапазон регулирования Iн, А     25-32                Кол-во модулей: 3.
Номинальное напряжение: 690 В, 50 Гц.
Габаритные размеры (Ш×В×Г): 45×90×85,6 мм.
Крепление: на DIN-рейку.</v>
          </cell>
          <cell r="G1450" t="str">
            <v>ОТП</v>
          </cell>
          <cell r="H1450">
            <v>0</v>
          </cell>
          <cell r="I1450">
            <v>430000000</v>
          </cell>
          <cell r="J1450" t="str">
            <v>Кызылординская обл. г. Кызылорда, пгт. Тасбугет, ул. Амангельды 100</v>
          </cell>
          <cell r="K1450" t="str">
            <v>Ноябрь, декабрь 2016</v>
          </cell>
          <cell r="L1450" t="str">
            <v>Кызылординская обл., м/р "Акшабулак", склад "КГМ"</v>
          </cell>
          <cell r="M1450" t="str">
            <v>DDP</v>
          </cell>
          <cell r="N1450" t="str">
            <v>В течение 90 дней</v>
          </cell>
          <cell r="O1450" t="str">
            <v>авансовый платеж-0%, оставшаяся часть в течении 30 рабочих дней с момента подписания акта приема-передачи поставленных товаров</v>
          </cell>
          <cell r="P1450" t="str">
            <v>796</v>
          </cell>
          <cell r="Q1450" t="str">
            <v>штука</v>
          </cell>
          <cell r="R1450">
            <v>3</v>
          </cell>
          <cell r="S1450">
            <v>33000</v>
          </cell>
          <cell r="T1450">
            <v>0</v>
          </cell>
          <cell r="U1450">
            <v>0</v>
          </cell>
          <cell r="W1450">
            <v>2017</v>
          </cell>
          <cell r="X1450" t="str">
            <v>Исключен;</v>
          </cell>
        </row>
        <row r="1451">
          <cell r="A1451" t="str">
            <v>867 Т</v>
          </cell>
          <cell r="B1451" t="str">
            <v>ТОО СП "КазГерМунай"</v>
          </cell>
          <cell r="C1451" t="str">
            <v>27.12.10.900.010.00.0796.000000000004</v>
          </cell>
          <cell r="D1451" t="str">
            <v>Выключатель</v>
          </cell>
          <cell r="E1451" t="str">
            <v>нагрузки, тип ВН-16, с автоматическим управлением</v>
          </cell>
          <cell r="F1451" t="str">
            <v>Автоматический выключатель Moeller  PLHT-C80/3. Код заказа: 248039Номинальный ток, А  80
Вид  Автоматический выключатель
Номинальное напряжение АС, В  230/400
Максимальная отключающая способность, кА  20
Количество полюсов  3
Характеристика отключения  C
Номинальное напряжение DC, В  60</v>
          </cell>
          <cell r="G1451" t="str">
            <v>ОТП</v>
          </cell>
          <cell r="H1451">
            <v>0</v>
          </cell>
          <cell r="I1451">
            <v>430000000</v>
          </cell>
          <cell r="J1451" t="str">
            <v>Кызылординская обл. г. Кызылорда, пгт. Тасбугет, ул. Амангельды 100</v>
          </cell>
          <cell r="K1451" t="str">
            <v>Ноябрь, декабрь 2016</v>
          </cell>
          <cell r="L1451" t="str">
            <v>Кызылординская обл., м/р "Акшабулак", склад "КГМ"</v>
          </cell>
          <cell r="M1451" t="str">
            <v>DDP</v>
          </cell>
          <cell r="N1451" t="str">
            <v>В течение 90 дней</v>
          </cell>
          <cell r="O1451" t="str">
            <v>авансовый платеж-0%, оставшаяся часть в течении 30 рабочих дней с момента подписания акта приема-передачи поставленных товаров</v>
          </cell>
          <cell r="P1451" t="str">
            <v>796</v>
          </cell>
          <cell r="Q1451" t="str">
            <v>штука</v>
          </cell>
          <cell r="R1451">
            <v>2</v>
          </cell>
          <cell r="S1451">
            <v>48500</v>
          </cell>
          <cell r="T1451">
            <v>0</v>
          </cell>
          <cell r="U1451">
            <v>0</v>
          </cell>
          <cell r="W1451">
            <v>2017</v>
          </cell>
        </row>
        <row r="1452">
          <cell r="A1452" t="str">
            <v>867-1 Т</v>
          </cell>
          <cell r="B1452" t="str">
            <v>ТОО СП "КазГерМунай"</v>
          </cell>
          <cell r="C1452" t="str">
            <v>27.12.10.900.010.00.0796.000000000004</v>
          </cell>
          <cell r="D1452" t="str">
            <v>Выключатель</v>
          </cell>
          <cell r="E1452" t="str">
            <v>нагрузки, тип ВН-16, с автоматическим управлением</v>
          </cell>
          <cell r="F1452" t="str">
            <v>Автоматический выключатель                        
Рабочее напряжение 400 В.
Номинальный ток 80 А.
Число полюсов 3.
Количество модулей 4,5.
Характеристика срабатывания C.
Номинальная отключающая способность 20 кА.
Максимальное сечение присоединяемых проводов 50 мм2.
Степень защиты IP20.
Монтажное положение любое.
Подключение сверху или снизу.</v>
          </cell>
          <cell r="G1452" t="str">
            <v>ОТП</v>
          </cell>
          <cell r="H1452">
            <v>0</v>
          </cell>
          <cell r="I1452">
            <v>430000000</v>
          </cell>
          <cell r="J1452" t="str">
            <v>Кызылординская обл. г. Кызылорда, пгт. Тасбугет, ул. Амангельды 100</v>
          </cell>
          <cell r="K1452" t="str">
            <v>Март, апрель</v>
          </cell>
          <cell r="L1452" t="str">
            <v>Кызылординская обл., м/р "Акшабулак", склад "КГМ"</v>
          </cell>
          <cell r="M1452" t="str">
            <v>DDP</v>
          </cell>
          <cell r="N1452" t="str">
            <v>В течение 90 дней</v>
          </cell>
          <cell r="O1452" t="str">
            <v>авансовый платеж-0%, оставшаяся часть в течении 30 рабочих дней с момента подписания акта приема-передачи поставленных товаров</v>
          </cell>
          <cell r="P1452" t="str">
            <v>796</v>
          </cell>
          <cell r="Q1452" t="str">
            <v>штука</v>
          </cell>
          <cell r="R1452">
            <v>2</v>
          </cell>
          <cell r="S1452">
            <v>48500</v>
          </cell>
          <cell r="T1452">
            <v>97000</v>
          </cell>
          <cell r="U1452">
            <v>108640.00000000001</v>
          </cell>
          <cell r="W1452">
            <v>2017</v>
          </cell>
          <cell r="X1452" t="str">
            <v>6; 11;</v>
          </cell>
        </row>
        <row r="1453">
          <cell r="A1453" t="str">
            <v>868 Т</v>
          </cell>
          <cell r="B1453" t="str">
            <v>ТОО СП "КазГерМунай"</v>
          </cell>
          <cell r="C1453" t="str">
            <v>27.12.10.900.010.00.0796.000000000004</v>
          </cell>
          <cell r="D1453" t="str">
            <v>Выключатель</v>
          </cell>
          <cell r="E1453" t="str">
            <v>нагрузки, тип ВН-16, с автоматическим управлением</v>
          </cell>
          <cell r="F1453" t="str">
            <v>Автоматический выключатель дифференциального тока (АВДТ)Автоматический выключатель дифференциального тока АВДТ-63 С25/30. Количество полюсов: 1Р + N
Номинальное напряжение, В: 230
Коммутационная износостойкость, циклов: 20000
Допустимые сечения проводников, мм: 2 16
Момент затяжки, Н • м: 1,5
Номинальная частота сети, Гц: 50
Диапазон рабочих температур окружающей среды: от -250С до +400С</v>
          </cell>
          <cell r="G1453" t="str">
            <v>ОТП</v>
          </cell>
          <cell r="H1453">
            <v>0</v>
          </cell>
          <cell r="I1453">
            <v>430000000</v>
          </cell>
          <cell r="J1453" t="str">
            <v>Кызылординская обл. г. Кызылорда, пгт. Тасбугет, ул. Амангельды 100</v>
          </cell>
          <cell r="K1453" t="str">
            <v>Ноябрь, декабрь 2016</v>
          </cell>
          <cell r="L1453" t="str">
            <v>Кызылординская обл., м/р "Акшабулак", склад "КГМ"</v>
          </cell>
          <cell r="M1453" t="str">
            <v>DDP</v>
          </cell>
          <cell r="N1453" t="str">
            <v>В течение 90 дней</v>
          </cell>
          <cell r="O1453" t="str">
            <v>авансовый платеж-0%, оставшаяся часть в течении 30 рабочих дней с момента подписания акта приема-передачи поставленных товаров</v>
          </cell>
          <cell r="P1453" t="str">
            <v>796</v>
          </cell>
          <cell r="Q1453" t="str">
            <v>штука</v>
          </cell>
          <cell r="R1453">
            <v>20</v>
          </cell>
          <cell r="S1453">
            <v>20000</v>
          </cell>
          <cell r="T1453">
            <v>0</v>
          </cell>
          <cell r="U1453">
            <v>0</v>
          </cell>
          <cell r="W1453">
            <v>2017</v>
          </cell>
          <cell r="X1453" t="str">
            <v>Исключен;</v>
          </cell>
        </row>
        <row r="1454">
          <cell r="A1454" t="str">
            <v>869 Т</v>
          </cell>
          <cell r="B1454" t="str">
            <v>ТОО СП "КазГерМунай"</v>
          </cell>
          <cell r="C1454" t="str">
            <v>27.12.10.900.010.00.0796.000000000004</v>
          </cell>
          <cell r="D1454" t="str">
            <v>Выключатель</v>
          </cell>
          <cell r="E1454" t="str">
            <v>нагрузки, тип ВН-16, с автоматическим управлением</v>
          </cell>
          <cell r="F1454" t="str">
            <v>Автоматический выключатель дифференциального тока (АВДТ)Автоматический выключатель дифференциального тока АВДТ-63 С32/30. Количество полюсов: 1Р + N
Номинальное напряжение, В: 230
Коммутационная износостойкость, циклов: 20000
Допустимые сечения проводников, мм: 2 16
Момент затяжки, Н • м: 1,5
Номинальная частота сети, Гц: 50
Диапазон рабочих температур окружающей среды: от -250С до +400С</v>
          </cell>
          <cell r="G1454" t="str">
            <v>ОТП</v>
          </cell>
          <cell r="H1454">
            <v>0</v>
          </cell>
          <cell r="I1454">
            <v>430000000</v>
          </cell>
          <cell r="J1454" t="str">
            <v>Кызылординская обл. г. Кызылорда, пгт. Тасбугет, ул. Амангельды 100</v>
          </cell>
          <cell r="K1454" t="str">
            <v>Ноябрь, декабрь 2016</v>
          </cell>
          <cell r="L1454" t="str">
            <v>Кызылординская обл., м/р "Акшабулак", склад "КГМ"</v>
          </cell>
          <cell r="M1454" t="str">
            <v>DDP</v>
          </cell>
          <cell r="N1454" t="str">
            <v>В течение 90 дней</v>
          </cell>
          <cell r="O1454" t="str">
            <v>авансовый платеж-0%, оставшаяся часть в течении 30 рабочих дней с момента подписания акта приема-передачи поставленных товаров</v>
          </cell>
          <cell r="P1454" t="str">
            <v>796</v>
          </cell>
          <cell r="Q1454" t="str">
            <v>штука</v>
          </cell>
          <cell r="R1454">
            <v>20</v>
          </cell>
          <cell r="S1454">
            <v>20000</v>
          </cell>
          <cell r="T1454">
            <v>0</v>
          </cell>
          <cell r="U1454">
            <v>0</v>
          </cell>
          <cell r="W1454">
            <v>2017</v>
          </cell>
          <cell r="X1454" t="str">
            <v>Исключен;</v>
          </cell>
        </row>
        <row r="1455">
          <cell r="A1455" t="str">
            <v>870 Т</v>
          </cell>
          <cell r="B1455" t="str">
            <v>ТОО СП "КазГерМунай"</v>
          </cell>
          <cell r="C1455" t="str">
            <v>27.12.10.900.010.00.0796.000000000004</v>
          </cell>
          <cell r="D1455" t="str">
            <v>Выключатель</v>
          </cell>
          <cell r="E1455" t="str">
            <v>нагрузки, тип ВН-16, с автоматическим управлением</v>
          </cell>
          <cell r="F1455" t="str">
            <v>Автоматический выключательТ2Н 160 МА52  АС3</v>
          </cell>
          <cell r="G1455" t="str">
            <v>ОТП</v>
          </cell>
          <cell r="H1455">
            <v>0</v>
          </cell>
          <cell r="I1455">
            <v>430000000</v>
          </cell>
          <cell r="J1455" t="str">
            <v>Кызылординская обл. г. Кызылорда, пгт. Тасбугет, ул. Амангельды 100</v>
          </cell>
          <cell r="K1455" t="str">
            <v>Ноябрь, декабрь 2016</v>
          </cell>
          <cell r="L1455" t="str">
            <v>Кызылординская обл., м/р "Акшабулак", склад "КГМ"</v>
          </cell>
          <cell r="M1455" t="str">
            <v>DDP</v>
          </cell>
          <cell r="N1455" t="str">
            <v>В течение 90 дней</v>
          </cell>
          <cell r="O1455" t="str">
            <v>авансовый платеж-0%, оставшаяся часть в течении 30 рабочих дней с момента подписания акта приема-передачи поставленных товаров</v>
          </cell>
          <cell r="P1455" t="str">
            <v>796</v>
          </cell>
          <cell r="Q1455" t="str">
            <v>штука</v>
          </cell>
          <cell r="R1455">
            <v>1</v>
          </cell>
          <cell r="S1455">
            <v>68300</v>
          </cell>
          <cell r="T1455">
            <v>0</v>
          </cell>
          <cell r="U1455">
            <v>0</v>
          </cell>
          <cell r="W1455">
            <v>2017</v>
          </cell>
          <cell r="X1455" t="str">
            <v>Исключен;</v>
          </cell>
        </row>
        <row r="1456">
          <cell r="A1456" t="str">
            <v>871 Т</v>
          </cell>
          <cell r="B1456" t="str">
            <v>ТОО СП "КазГерМунай"</v>
          </cell>
          <cell r="C1456" t="str">
            <v>27.12.10.900.010.00.0796.000000000004</v>
          </cell>
          <cell r="D1456" t="str">
            <v>Выключатель</v>
          </cell>
          <cell r="E1456" t="str">
            <v>нагрузки, тип ВН-16, с автоматическим управлением</v>
          </cell>
          <cell r="F1456" t="str">
            <v>Автоматический выключательАЕ 2066 125 - 160 А                                           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125 - 160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v>
          </cell>
          <cell r="G1456" t="str">
            <v>ОТП</v>
          </cell>
          <cell r="H1456">
            <v>0</v>
          </cell>
          <cell r="I1456">
            <v>430000000</v>
          </cell>
          <cell r="J1456" t="str">
            <v>Кызылординская обл. г. Кызылорда, пгт. Тасбугет, ул. Амангельды 100</v>
          </cell>
          <cell r="K1456" t="str">
            <v>Ноябрь, декабрь 2016</v>
          </cell>
          <cell r="L1456" t="str">
            <v>Кызылординская обл., м/р "Акшабулак", склад "КГМ"</v>
          </cell>
          <cell r="M1456" t="str">
            <v>DDP</v>
          </cell>
          <cell r="N1456" t="str">
            <v>В течение 90 дней</v>
          </cell>
          <cell r="O1456" t="str">
            <v>авансовый платеж-0%, оставшаяся часть в течении 30 рабочих дней с момента подписания акта приема-передачи поставленных товаров</v>
          </cell>
          <cell r="P1456" t="str">
            <v>796</v>
          </cell>
          <cell r="Q1456" t="str">
            <v>штука</v>
          </cell>
          <cell r="R1456">
            <v>4</v>
          </cell>
          <cell r="S1456">
            <v>14905</v>
          </cell>
          <cell r="T1456">
            <v>0</v>
          </cell>
          <cell r="U1456">
            <v>0</v>
          </cell>
          <cell r="W1456">
            <v>2017</v>
          </cell>
        </row>
        <row r="1457">
          <cell r="A1457" t="str">
            <v>871-1 Т</v>
          </cell>
          <cell r="B1457" t="str">
            <v>ТОО СП "КазГерМунай"</v>
          </cell>
          <cell r="C1457" t="str">
            <v>27.12.10.900.010.00.0796.000000000004</v>
          </cell>
          <cell r="D1457" t="str">
            <v>Выключатель</v>
          </cell>
          <cell r="E1457" t="str">
            <v>нагрузки, тип ВН-16, с автоматическим управлением</v>
          </cell>
          <cell r="F1457" t="str">
            <v>Автоматический выключатель
Количество полюсов  3
Номинальное напряжение, В  660
Ном. частота тока, Гц  50/60
Виды максимальных расцепителей тока  тепловой и электромагнитный
Номинальный ток расцепителей, А  125 - 160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v>
          </cell>
          <cell r="G1457" t="str">
            <v>ОТП</v>
          </cell>
          <cell r="H1457">
            <v>0</v>
          </cell>
          <cell r="I1457">
            <v>430000000</v>
          </cell>
          <cell r="J1457" t="str">
            <v>Кызылординская обл. г. Кызылорда, пгт. Тасбугет, ул. Амангельды 100</v>
          </cell>
          <cell r="K1457" t="str">
            <v>Март, апрель</v>
          </cell>
          <cell r="L1457" t="str">
            <v>Кызылординская обл., м/р "Акшабулак", склад "КГМ"</v>
          </cell>
          <cell r="M1457" t="str">
            <v>DDP</v>
          </cell>
          <cell r="N1457" t="str">
            <v>В течение 90 дней</v>
          </cell>
          <cell r="O1457" t="str">
            <v>авансовый платеж-0%, оставшаяся часть в течении 30 рабочих дней с момента подписания акта приема-передачи поставленных товаров</v>
          </cell>
          <cell r="P1457" t="str">
            <v>796</v>
          </cell>
          <cell r="Q1457" t="str">
            <v>штука</v>
          </cell>
          <cell r="R1457">
            <v>4</v>
          </cell>
          <cell r="S1457">
            <v>14905</v>
          </cell>
          <cell r="T1457">
            <v>59620</v>
          </cell>
          <cell r="U1457">
            <v>66774.400000000009</v>
          </cell>
          <cell r="W1457">
            <v>2017</v>
          </cell>
          <cell r="X1457" t="str">
            <v>6; 11;</v>
          </cell>
        </row>
        <row r="1458">
          <cell r="A1458" t="str">
            <v>872 Т</v>
          </cell>
          <cell r="B1458" t="str">
            <v>ТОО СП "КазГерМунай"</v>
          </cell>
          <cell r="C1458" t="str">
            <v>27.12.10.900.010.00.0796.000000000004</v>
          </cell>
          <cell r="D1458" t="str">
            <v>Выключатель</v>
          </cell>
          <cell r="E1458" t="str">
            <v>нагрузки, тип ВН-16, с автоматическим управлением</v>
          </cell>
          <cell r="F1458" t="str">
            <v>Автоматический выключательNM1-125S     In=100A  NM1-125S     In=100A                                                Ток срабатывания  100A
Характеристика срабатывания  S
Отключающая способность  35 кА
Кол-во полюсов  3P</v>
          </cell>
          <cell r="G1458" t="str">
            <v>ОТП</v>
          </cell>
          <cell r="H1458">
            <v>0</v>
          </cell>
          <cell r="I1458">
            <v>430000000</v>
          </cell>
          <cell r="J1458" t="str">
            <v>Кызылординская обл. г. Кызылорда, пгт. Тасбугет, ул. Амангельды 100</v>
          </cell>
          <cell r="K1458" t="str">
            <v>Ноябрь, декабрь 2016</v>
          </cell>
          <cell r="L1458" t="str">
            <v>Кызылординская обл., м/р "Акшабулак", склад "КГМ"</v>
          </cell>
          <cell r="M1458" t="str">
            <v>DDP</v>
          </cell>
          <cell r="N1458" t="str">
            <v>В течение 90 дней</v>
          </cell>
          <cell r="O1458" t="str">
            <v>авансовый платеж-0%, оставшаяся часть в течении 30 рабочих дней с момента подписания акта приема-передачи поставленных товаров</v>
          </cell>
          <cell r="P1458" t="str">
            <v>796</v>
          </cell>
          <cell r="Q1458" t="str">
            <v>штука</v>
          </cell>
          <cell r="R1458">
            <v>4</v>
          </cell>
          <cell r="S1458">
            <v>19820</v>
          </cell>
          <cell r="T1458">
            <v>0</v>
          </cell>
          <cell r="U1458">
            <v>0</v>
          </cell>
          <cell r="W1458">
            <v>2017</v>
          </cell>
          <cell r="X1458" t="str">
            <v>Исключен;</v>
          </cell>
        </row>
        <row r="1459">
          <cell r="A1459" t="str">
            <v>873 Т</v>
          </cell>
          <cell r="B1459" t="str">
            <v>ТОО СП "КазГерМунай"</v>
          </cell>
          <cell r="C1459" t="str">
            <v>27.12.10.900.010.00.0796.000000000004</v>
          </cell>
          <cell r="D1459" t="str">
            <v>Выключатель</v>
          </cell>
          <cell r="E1459" t="str">
            <v>нагрузки, тип ВН-16, с автоматическим управлением</v>
          </cell>
          <cell r="F1459" t="str">
            <v>Автоматический выключательВзрывозащищенный 3-контактный выключатель, 10 АВид взрывозащиты  EExdeIICТ6
Удостоверение соответствия  PTB 00 ATEX 1074
Материал корпуса  Ударопрочный армированный полиэстер
Вид защиты  IP 66 по EN 60529
Номинальное напряжение  до 500 В AC
Номинальный ток  10 А
Допустимая наружная температура  от -55° до +55°С
Контактные зажимы  2×2,5 мм2
Линейные вводы  М25 для проводов d 8-17 мм
М20 для проводов d 5-13 мм
Вспомогательный контакт  Замыкатель: вкл-запаздывание
выкл-опережение
Коммутируемая мощность АС 3  230 В 10 A
400 В 10 A
500 В 10 A
Предохранитель короткого замыкания  Макс. 20 А (400 В), макс. 16 А (500 В)
Масса  Около 0,55 кг</v>
          </cell>
          <cell r="G1459" t="str">
            <v>ОТП</v>
          </cell>
          <cell r="H1459">
            <v>0</v>
          </cell>
          <cell r="I1459">
            <v>430000000</v>
          </cell>
          <cell r="J1459" t="str">
            <v>Кызылординская обл. г. Кызылорда, пгт. Тасбугет, ул. Амангельды 100</v>
          </cell>
          <cell r="K1459" t="str">
            <v>Ноябрь, декабрь 2016</v>
          </cell>
          <cell r="L1459" t="str">
            <v>Кызылординская обл., м/р "Акшабулак", склад "КГМ"</v>
          </cell>
          <cell r="M1459" t="str">
            <v>DDP</v>
          </cell>
          <cell r="N1459" t="str">
            <v>В течение 90 дней</v>
          </cell>
          <cell r="O1459" t="str">
            <v>авансовый платеж-0%, оставшаяся часть в течении 30 рабочих дней с момента подписания акта приема-передачи поставленных товаров</v>
          </cell>
          <cell r="P1459" t="str">
            <v>796</v>
          </cell>
          <cell r="Q1459" t="str">
            <v>штука</v>
          </cell>
          <cell r="R1459">
            <v>5</v>
          </cell>
          <cell r="S1459">
            <v>61862</v>
          </cell>
          <cell r="T1459">
            <v>0</v>
          </cell>
          <cell r="U1459">
            <v>0</v>
          </cell>
          <cell r="W1459">
            <v>2017</v>
          </cell>
        </row>
        <row r="1460">
          <cell r="A1460" t="str">
            <v>873-1 Т</v>
          </cell>
          <cell r="B1460" t="str">
            <v>ТОО СП "КазГерМунай"</v>
          </cell>
          <cell r="C1460" t="str">
            <v>27.12.10.900.010.00.0796.000000000004</v>
          </cell>
          <cell r="D1460" t="str">
            <v>Выключатель</v>
          </cell>
          <cell r="E1460" t="str">
            <v>нагрузки, тип ВН-16, с автоматическим управлением</v>
          </cell>
          <cell r="F1460" t="str">
            <v>Взрывозащищенный 3-контактный выключатель, 10 А Вид взрывозащиты:  EExdeIICТ6
Материал корпуса: Ударопрочный армированный полиэстер
Вид защиты:  IP 66 по EN 60529
Номинальное напряжение:  до 500 В AC
Номинальный ток: 10 А
Допустимая наружная температура: от -55° до +55°С
Контактные зажимы:  2×2,5 мм2
Линейные вводы  М25 для проводов d 8-17 мм
М20 для проводов d 5-13 мм
Вспомогательный контакт: Замыкатель: вкл-запаздывание;  выкл-опережение
Коммутируемая мощность: АС 3  230 В 10 A
400 В 10 A; 500 В 10 A
Предохранитель короткого замыкания:  Макс. 20 А (400 В), макс. 16 А (500 В)
Масса  Около 0,55 кг</v>
          </cell>
          <cell r="G1460" t="str">
            <v>ОТП</v>
          </cell>
          <cell r="H1460">
            <v>0</v>
          </cell>
          <cell r="I1460">
            <v>430000000</v>
          </cell>
          <cell r="J1460" t="str">
            <v>Кызылординская обл. г. Кызылорда, пгт. Тасбугет, ул. Амангельды 100</v>
          </cell>
          <cell r="K1460" t="str">
            <v>Март, апрель</v>
          </cell>
          <cell r="L1460" t="str">
            <v>Кызылординская обл., м/р "Акшабулак", склад "КГМ"</v>
          </cell>
          <cell r="M1460" t="str">
            <v>DDP</v>
          </cell>
          <cell r="N1460" t="str">
            <v>В течение 90 дней</v>
          </cell>
          <cell r="O1460" t="str">
            <v>авансовый платеж-0%, оставшаяся часть в течении 30 рабочих дней с момента подписания акта приема-передачи поставленных товаров</v>
          </cell>
          <cell r="P1460" t="str">
            <v>796</v>
          </cell>
          <cell r="Q1460" t="str">
            <v>штука</v>
          </cell>
          <cell r="R1460">
            <v>5</v>
          </cell>
          <cell r="S1460">
            <v>61862</v>
          </cell>
          <cell r="T1460">
            <v>309310</v>
          </cell>
          <cell r="U1460">
            <v>346427.2</v>
          </cell>
          <cell r="W1460">
            <v>2017</v>
          </cell>
          <cell r="X1460" t="str">
            <v>6; 11;</v>
          </cell>
        </row>
        <row r="1461">
          <cell r="A1461" t="str">
            <v>874 Т</v>
          </cell>
          <cell r="B1461" t="str">
            <v>ТОО СП "КазГерМунай"</v>
          </cell>
          <cell r="C1461" t="str">
            <v>27.12.10.900.010.00.0796.000000000004</v>
          </cell>
          <cell r="D1461" t="str">
            <v>Выключатель</v>
          </cell>
          <cell r="E1461" t="str">
            <v>нагрузки, тип ВН-16, с автоматическим управлением</v>
          </cell>
          <cell r="F1461" t="str">
            <v>Автоматический выключательMoeller JS76B  PL7 - C40/3Автоматический выключатель JS76B  PL7 - C40/3 Номинальный рабочий ток — 40А
Максимальный ток короткого замыкания —10кА
Кол-во полюсов —3
Характеристика срабатывания по времени и току —С
Номинальное переменное рабочее напряжение —400 В
Номинальное постоянное рабочее напряжение —48 В
Индикация состояния —есть
Размер 76.5×52.5×80.0 мм</v>
          </cell>
          <cell r="G1461" t="str">
            <v>ОТП</v>
          </cell>
          <cell r="H1461">
            <v>0</v>
          </cell>
          <cell r="I1461">
            <v>430000000</v>
          </cell>
          <cell r="J1461" t="str">
            <v>Кызылординская обл. г. Кызылорда, пгт. Тасбугет, ул. Амангельды 100</v>
          </cell>
          <cell r="K1461" t="str">
            <v>Ноябрь, декабрь 2016</v>
          </cell>
          <cell r="L1461" t="str">
            <v>Кызылординская обл., м/р "Акшабулак", склад "КГМ"</v>
          </cell>
          <cell r="M1461" t="str">
            <v>DDP</v>
          </cell>
          <cell r="N1461" t="str">
            <v>В течение 90 дней</v>
          </cell>
          <cell r="O1461" t="str">
            <v>авансовый платеж-0%, оставшаяся часть в течении 30 рабочих дней с момента подписания акта приема-передачи поставленных товаров</v>
          </cell>
          <cell r="P1461" t="str">
            <v>796</v>
          </cell>
          <cell r="Q1461" t="str">
            <v>штука</v>
          </cell>
          <cell r="R1461">
            <v>3</v>
          </cell>
          <cell r="S1461">
            <v>42000</v>
          </cell>
          <cell r="T1461">
            <v>0</v>
          </cell>
          <cell r="U1461">
            <v>0</v>
          </cell>
          <cell r="W1461">
            <v>2017</v>
          </cell>
          <cell r="X1461" t="str">
            <v>Исключен;</v>
          </cell>
        </row>
        <row r="1462">
          <cell r="A1462" t="str">
            <v>875 Т</v>
          </cell>
          <cell r="B1462" t="str">
            <v>ТОО СП "КазГерМунай"</v>
          </cell>
          <cell r="C1462" t="str">
            <v>27.12.10.900.010.00.0796.000000000004</v>
          </cell>
          <cell r="D1462" t="str">
            <v>Выключатель</v>
          </cell>
          <cell r="E1462" t="str">
            <v>нагрузки, тип ВН-16, с автоматическим управлением</v>
          </cell>
          <cell r="F1462" t="str">
            <v>Автоматический выключательMoeller JS76B  PL7 - C32/3 Автоматический выключатель  JS76B  PL7 - C32/3 Номинальный ток, А  32
Вид  Автоматический выключатель
Номинальное напряжение АС, В  230/400
Максимальная отключающая способность, кА  10
Количество полюсов  3
Характеристика отключения  C
Номинальное напряжение DC, В  48</v>
          </cell>
          <cell r="G1462" t="str">
            <v>ОТП</v>
          </cell>
          <cell r="H1462">
            <v>0</v>
          </cell>
          <cell r="I1462">
            <v>430000000</v>
          </cell>
          <cell r="J1462" t="str">
            <v>Кызылординская обл. г. Кызылорда, пгт. Тасбугет, ул. Амангельды 100</v>
          </cell>
          <cell r="K1462" t="str">
            <v>Ноябрь, декабрь 2016</v>
          </cell>
          <cell r="L1462" t="str">
            <v>Кызылординская обл., м/р "Акшабулак", склад "КГМ"</v>
          </cell>
          <cell r="M1462" t="str">
            <v>DDP</v>
          </cell>
          <cell r="N1462" t="str">
            <v>В течение 90 дней</v>
          </cell>
          <cell r="O1462" t="str">
            <v>авансовый платеж-0%, оставшаяся часть в течении 30 рабочих дней с момента подписания акта приема-передачи поставленных товаров</v>
          </cell>
          <cell r="P1462" t="str">
            <v>796</v>
          </cell>
          <cell r="Q1462" t="str">
            <v>штука</v>
          </cell>
          <cell r="R1462">
            <v>3</v>
          </cell>
          <cell r="S1462">
            <v>33700</v>
          </cell>
          <cell r="T1462">
            <v>0</v>
          </cell>
          <cell r="U1462">
            <v>0</v>
          </cell>
          <cell r="W1462">
            <v>2017</v>
          </cell>
          <cell r="X1462" t="str">
            <v>Исключен;</v>
          </cell>
        </row>
        <row r="1463">
          <cell r="A1463" t="str">
            <v>876 Т</v>
          </cell>
          <cell r="B1463" t="str">
            <v>ТОО СП "КазГерМунай"</v>
          </cell>
          <cell r="C1463" t="str">
            <v>27.12.10.900.010.00.0796.000000000004</v>
          </cell>
          <cell r="D1463" t="str">
            <v>Выключатель</v>
          </cell>
          <cell r="E1463" t="str">
            <v>нагрузки, тип ВН-16, с автоматическим управлением</v>
          </cell>
          <cell r="F1463" t="str">
            <v xml:space="preserve">Автоматический выключательMoeller JS71B  PL7 - C32/1Автоматический выключатель  JS71B  PL7 - C32/1 Номинальный ток до 32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 </v>
          </cell>
          <cell r="G1463" t="str">
            <v>ОТП</v>
          </cell>
          <cell r="H1463">
            <v>0</v>
          </cell>
          <cell r="I1463">
            <v>430000000</v>
          </cell>
          <cell r="J1463" t="str">
            <v>Кызылординская обл. г. Кызылорда, пгт. Тасбугет, ул. Амангельды 100</v>
          </cell>
          <cell r="K1463" t="str">
            <v>Ноябрь, декабрь 2016</v>
          </cell>
          <cell r="L1463" t="str">
            <v>Кызылординская обл., м/р "Акшабулак", склад "КГМ"</v>
          </cell>
          <cell r="M1463" t="str">
            <v>DDP</v>
          </cell>
          <cell r="N1463" t="str">
            <v>В течение 90 дней</v>
          </cell>
          <cell r="O1463" t="str">
            <v>авансовый платеж-0%, оставшаяся часть в течении 30 рабочих дней с момента подписания акта приема-передачи поставленных товаров</v>
          </cell>
          <cell r="P1463" t="str">
            <v>796</v>
          </cell>
          <cell r="Q1463" t="str">
            <v>штука</v>
          </cell>
          <cell r="R1463">
            <v>2</v>
          </cell>
          <cell r="S1463">
            <v>33700</v>
          </cell>
          <cell r="T1463">
            <v>0</v>
          </cell>
          <cell r="U1463">
            <v>0</v>
          </cell>
          <cell r="W1463">
            <v>2017</v>
          </cell>
          <cell r="X1463" t="str">
            <v>Исключен;</v>
          </cell>
        </row>
        <row r="1464">
          <cell r="A1464" t="str">
            <v>877 Т</v>
          </cell>
          <cell r="B1464" t="str">
            <v>ТОО СП "КазГерМунай"</v>
          </cell>
          <cell r="C1464" t="str">
            <v>27.12.10.900.010.00.0796.000000000004</v>
          </cell>
          <cell r="D1464" t="str">
            <v>Выключатель</v>
          </cell>
          <cell r="E1464" t="str">
            <v>нагрузки, тип ВН-16, с автоматическим управлением</v>
          </cell>
          <cell r="F1464" t="str">
            <v xml:space="preserve">Автоматический выключательАвтоматический выключатель  Moeller JS71B  PL7 - C16/1Автоматический выключатель  JS71B  PL7 - C16/1 Номинальный ток до 16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 </v>
          </cell>
          <cell r="G1464" t="str">
            <v>ОТП</v>
          </cell>
          <cell r="H1464">
            <v>0</v>
          </cell>
          <cell r="I1464">
            <v>430000000</v>
          </cell>
          <cell r="J1464" t="str">
            <v>Кызылординская обл. г. Кызылорда, пгт. Тасбугет, ул. Амангельды 100</v>
          </cell>
          <cell r="K1464" t="str">
            <v>Ноябрь, декабрь 2016</v>
          </cell>
          <cell r="L1464" t="str">
            <v>Кызылординская обл., м/р "Акшабулак", склад "КГМ"</v>
          </cell>
          <cell r="M1464" t="str">
            <v>DDP</v>
          </cell>
          <cell r="N1464" t="str">
            <v>В течение 90 дней</v>
          </cell>
          <cell r="O1464" t="str">
            <v>авансовый платеж-0%, оставшаяся часть в течении 30 рабочих дней с момента подписания акта приема-передачи поставленных товаров</v>
          </cell>
          <cell r="P1464" t="str">
            <v>796</v>
          </cell>
          <cell r="Q1464" t="str">
            <v>штука</v>
          </cell>
          <cell r="R1464">
            <v>2</v>
          </cell>
          <cell r="S1464">
            <v>3200</v>
          </cell>
          <cell r="T1464">
            <v>0</v>
          </cell>
          <cell r="U1464">
            <v>0</v>
          </cell>
          <cell r="W1464">
            <v>2017</v>
          </cell>
          <cell r="X1464" t="str">
            <v>Исключен;</v>
          </cell>
        </row>
        <row r="1465">
          <cell r="A1465" t="str">
            <v>878 Т</v>
          </cell>
          <cell r="B1465" t="str">
            <v>ТОО СП "КазГерМунай"</v>
          </cell>
          <cell r="C1465" t="str">
            <v>27.12.10.900.010.00.0796.000000000004</v>
          </cell>
          <cell r="D1465" t="str">
            <v>Выключатель</v>
          </cell>
          <cell r="E1465" t="str">
            <v>нагрузки, тип ВН-16, с автоматическим управлением</v>
          </cell>
          <cell r="F1465" t="str">
            <v xml:space="preserve">Автоматический выключательMoeller JS71B  PL7 - C10/1Автоматический выключатель  JS71B  PL7 - C10/1 Номинальный ток до 10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 </v>
          </cell>
          <cell r="G1465" t="str">
            <v>ОТП</v>
          </cell>
          <cell r="H1465">
            <v>0</v>
          </cell>
          <cell r="I1465">
            <v>430000000</v>
          </cell>
          <cell r="J1465" t="str">
            <v>Кызылординская обл. г. Кызылорда, пгт. Тасбугет, ул. Амангельды 100</v>
          </cell>
          <cell r="K1465" t="str">
            <v>Ноябрь, декабрь 2016</v>
          </cell>
          <cell r="L1465" t="str">
            <v>Кызылординская обл., м/р "Акшабулак", склад "КГМ"</v>
          </cell>
          <cell r="M1465" t="str">
            <v>DDP</v>
          </cell>
          <cell r="N1465" t="str">
            <v>В течение 90 дней</v>
          </cell>
          <cell r="O1465" t="str">
            <v>авансовый платеж-0%, оставшаяся часть в течении 30 рабочих дней с момента подписания акта приема-передачи поставленных товаров</v>
          </cell>
          <cell r="P1465" t="str">
            <v>796</v>
          </cell>
          <cell r="Q1465" t="str">
            <v>штука</v>
          </cell>
          <cell r="R1465">
            <v>2</v>
          </cell>
          <cell r="S1465">
            <v>2886</v>
          </cell>
          <cell r="T1465">
            <v>0</v>
          </cell>
          <cell r="U1465">
            <v>0</v>
          </cell>
          <cell r="W1465">
            <v>2017</v>
          </cell>
        </row>
        <row r="1466">
          <cell r="A1466" t="str">
            <v>878-1 Т</v>
          </cell>
          <cell r="B1466" t="str">
            <v>ТОО СП "КазГерМунай"</v>
          </cell>
          <cell r="C1466" t="str">
            <v>27.12.10.900.010.00.0796.000000000004</v>
          </cell>
          <cell r="D1466" t="str">
            <v>Выключатель</v>
          </cell>
          <cell r="E1466" t="str">
            <v>нагрузки, тип ВН-16, с автоматическим управлением</v>
          </cell>
          <cell r="F1466" t="str">
            <v xml:space="preserve">Автоматический выключатель - C10/1                         Номинальный ток до 10 А
Номинальное напряжение 230/400 В AC, 250 В DC на полюс Отключающая способность 6-10 кА
Характеристика отключения C
Сечение присоединяемого провода от 1 до 25 мм2
Степень защиты IP20 </v>
          </cell>
          <cell r="G1466" t="str">
            <v>ОТП</v>
          </cell>
          <cell r="H1466">
            <v>0</v>
          </cell>
          <cell r="I1466">
            <v>430000000</v>
          </cell>
          <cell r="J1466" t="str">
            <v>Кызылординская обл. г. Кызылорда, пгт. Тасбугет, ул. Амангельды 100</v>
          </cell>
          <cell r="K1466" t="str">
            <v>Март, апрель</v>
          </cell>
          <cell r="L1466" t="str">
            <v>Кызылординская обл., м/р "Акшабулак", склад "КГМ"</v>
          </cell>
          <cell r="M1466" t="str">
            <v>DDP</v>
          </cell>
          <cell r="N1466" t="str">
            <v>В течение 90 дней</v>
          </cell>
          <cell r="O1466" t="str">
            <v>авансовый платеж-0%, оставшаяся часть в течении 30 рабочих дней с момента подписания акта приема-передачи поставленных товаров</v>
          </cell>
          <cell r="P1466" t="str">
            <v>796</v>
          </cell>
          <cell r="Q1466" t="str">
            <v>штука</v>
          </cell>
          <cell r="R1466">
            <v>2</v>
          </cell>
          <cell r="S1466">
            <v>2886</v>
          </cell>
          <cell r="T1466">
            <v>5772</v>
          </cell>
          <cell r="U1466">
            <v>6464.64</v>
          </cell>
          <cell r="W1466">
            <v>2017</v>
          </cell>
          <cell r="X1466" t="str">
            <v>6; 11;</v>
          </cell>
        </row>
        <row r="1467">
          <cell r="A1467" t="str">
            <v>879 Т</v>
          </cell>
          <cell r="B1467" t="str">
            <v>ТОО СП "КазГерМунай"</v>
          </cell>
          <cell r="C1467" t="str">
            <v>27.12.10.900.010.00.0796.000000000004</v>
          </cell>
          <cell r="D1467" t="str">
            <v>Выключатель</v>
          </cell>
          <cell r="E1467" t="str">
            <v>нагрузки, тип ВН-16, с автоматическим управлением</v>
          </cell>
          <cell r="F1467" t="str">
            <v>Автоматический выключательMoeller LZM1  LZM C1  In=160A                           Автоматический выключатель LZM1  LZM C1  In=160A                                                               Уставка расцепителя:
электромагнитного – 1280 А;
теплового (регулируемая 0,8-1×Iн) – 1,1 – 1,35 Iн, где Iн – номинальный ток.
Номинальное напряжение: 415 В, 50 Гц.
Номинальный ток: 160 А.
Предельная отключающая способность: 36,0 кА.
Крепление: винт</v>
          </cell>
          <cell r="G1467" t="str">
            <v>ОТП</v>
          </cell>
          <cell r="H1467">
            <v>0</v>
          </cell>
          <cell r="I1467">
            <v>430000000</v>
          </cell>
          <cell r="J1467" t="str">
            <v>Кызылординская обл. г. Кызылорда, пгт. Тасбугет, ул. Амангельды 100</v>
          </cell>
          <cell r="K1467" t="str">
            <v>Ноябрь, декабрь 2016</v>
          </cell>
          <cell r="L1467" t="str">
            <v>Кызылординская обл., м/р "Акшабулак", склад "КГМ"</v>
          </cell>
          <cell r="M1467" t="str">
            <v>DDP</v>
          </cell>
          <cell r="N1467" t="str">
            <v>В течение 90 дней</v>
          </cell>
          <cell r="O1467" t="str">
            <v>авансовый платеж-0%, оставшаяся часть в течении 30 рабочих дней с момента подписания акта приема-передачи поставленных товаров</v>
          </cell>
          <cell r="P1467" t="str">
            <v>796</v>
          </cell>
          <cell r="Q1467" t="str">
            <v>штука</v>
          </cell>
          <cell r="R1467">
            <v>2</v>
          </cell>
          <cell r="S1467">
            <v>100260</v>
          </cell>
          <cell r="T1467">
            <v>0</v>
          </cell>
          <cell r="U1467">
            <v>0</v>
          </cell>
          <cell r="W1467">
            <v>2017</v>
          </cell>
          <cell r="X1467" t="str">
            <v>Исключен;</v>
          </cell>
        </row>
        <row r="1468">
          <cell r="A1468" t="str">
            <v>880 Т</v>
          </cell>
          <cell r="B1468" t="str">
            <v>ТОО СП "КазГерМунай"</v>
          </cell>
          <cell r="C1468" t="str">
            <v>27.12.10.900.010.00.0796.000000000004</v>
          </cell>
          <cell r="D1468" t="str">
            <v>Выключатель</v>
          </cell>
          <cell r="E1468" t="str">
            <v>нагрузки, тип ВН-16, с автоматическим управлением</v>
          </cell>
          <cell r="F1468" t="str">
            <v>Автоматический выключательMoeller NZM1  LZM N1Автоматический выключатель NZM1  LZM N1  In=100A</v>
          </cell>
          <cell r="G1468" t="str">
            <v>ОТП</v>
          </cell>
          <cell r="H1468">
            <v>0</v>
          </cell>
          <cell r="I1468">
            <v>430000000</v>
          </cell>
          <cell r="J1468" t="str">
            <v>Кызылординская обл. г. Кызылорда, пгт. Тасбугет, ул. Амангельды 100</v>
          </cell>
          <cell r="K1468" t="str">
            <v>Ноябрь, декабрь 2016</v>
          </cell>
          <cell r="L1468" t="str">
            <v>Кызылординская обл., м/р "Акшабулак", склад "КГМ"</v>
          </cell>
          <cell r="M1468" t="str">
            <v>DDP</v>
          </cell>
          <cell r="N1468" t="str">
            <v>В течение 90 дней</v>
          </cell>
          <cell r="O1468" t="str">
            <v>авансовый платеж-0%, оставшаяся часть в течении 30 рабочих дней с момента подписания акта приема-передачи поставленных товаров</v>
          </cell>
          <cell r="P1468" t="str">
            <v>796</v>
          </cell>
          <cell r="Q1468" t="str">
            <v>штука</v>
          </cell>
          <cell r="R1468">
            <v>1</v>
          </cell>
          <cell r="S1468">
            <v>94342</v>
          </cell>
          <cell r="T1468">
            <v>0</v>
          </cell>
          <cell r="U1468">
            <v>0</v>
          </cell>
          <cell r="W1468">
            <v>2017</v>
          </cell>
          <cell r="X1468" t="str">
            <v>Исключен;</v>
          </cell>
        </row>
        <row r="1469">
          <cell r="A1469" t="str">
            <v>881 Т</v>
          </cell>
          <cell r="B1469" t="str">
            <v>ТОО СП "КазГерМунай"</v>
          </cell>
          <cell r="C1469" t="str">
            <v>27.12.10.900.010.00.0796.000000000004</v>
          </cell>
          <cell r="D1469" t="str">
            <v>Выключатель</v>
          </cell>
          <cell r="E1469" t="str">
            <v>нагрузки, тип ВН-16, с автоматическим управлением</v>
          </cell>
          <cell r="F1469" t="str">
            <v>Автоматический выключательSH201L C6 Автоматический выключатель SH201L C6 Характеристика срабатывания: C.
Количество полюсов: 1P.
Номинальный ток: 6А.
Номинальная отключающая способность: 4,5кА.
Максимальное рабочее напряжение: 254В~/60В=.
Номинальная частота: 50..60Гц.</v>
          </cell>
          <cell r="G1469" t="str">
            <v>ОТП</v>
          </cell>
          <cell r="H1469">
            <v>0</v>
          </cell>
          <cell r="I1469">
            <v>430000000</v>
          </cell>
          <cell r="J1469" t="str">
            <v>Кызылординская обл. г. Кызылорда, пгт. Тасбугет, ул. Амангельды 100</v>
          </cell>
          <cell r="K1469" t="str">
            <v>Ноябрь, декабрь 2016</v>
          </cell>
          <cell r="L1469" t="str">
            <v>Кызылординская обл., м/р "Акшабулак", склад "КГМ"</v>
          </cell>
          <cell r="M1469" t="str">
            <v>DDP</v>
          </cell>
          <cell r="N1469" t="str">
            <v>В течение 90 дней</v>
          </cell>
          <cell r="O1469" t="str">
            <v>авансовый платеж-0%, оставшаяся часть в течении 30 рабочих дней с момента подписания акта приема-передачи поставленных товаров</v>
          </cell>
          <cell r="P1469" t="str">
            <v>796</v>
          </cell>
          <cell r="Q1469" t="str">
            <v>штука</v>
          </cell>
          <cell r="R1469">
            <v>2</v>
          </cell>
          <cell r="S1469">
            <v>695</v>
          </cell>
          <cell r="T1469">
            <v>0</v>
          </cell>
          <cell r="U1469">
            <v>0</v>
          </cell>
          <cell r="W1469">
            <v>2017</v>
          </cell>
        </row>
        <row r="1470">
          <cell r="A1470" t="str">
            <v>881-1 Т</v>
          </cell>
          <cell r="B1470" t="str">
            <v>ТОО СП "КазГерМунай"</v>
          </cell>
          <cell r="C1470" t="str">
            <v>27.12.10.900.010.00.0796.000000000004</v>
          </cell>
          <cell r="D1470" t="str">
            <v>Выключатель</v>
          </cell>
          <cell r="E1470" t="str">
            <v>нагрузки, тип ВН-16, с автоматическим управлением</v>
          </cell>
          <cell r="F1470" t="str">
            <v>Автоматический выключатель  Характеристика срабатывания: C 
Количество полюсов: 1P
Номинальный ток: 6А
Ном. отключающая способность: 4,5кА
Максимальное рабочее напряжение: 254В~/60В=
Номинальная частота: 50..60Гц                    Размер одного полюса: 85х68х17,5мм
Масса одного полюса: 125г</v>
          </cell>
          <cell r="G1470" t="str">
            <v>ОТП</v>
          </cell>
          <cell r="H1470">
            <v>0</v>
          </cell>
          <cell r="I1470">
            <v>430000000</v>
          </cell>
          <cell r="J1470" t="str">
            <v>Кызылординская обл. г. Кызылорда, пгт. Тасбугет, ул. Амангельды 100</v>
          </cell>
          <cell r="K1470" t="str">
            <v>Март, апрель</v>
          </cell>
          <cell r="L1470" t="str">
            <v>Кызылординская обл., м/р "Акшабулак", склад "КГМ"</v>
          </cell>
          <cell r="M1470" t="str">
            <v>DDP</v>
          </cell>
          <cell r="N1470" t="str">
            <v>В течение 90 дней</v>
          </cell>
          <cell r="O1470" t="str">
            <v>авансовый платеж-0%, оставшаяся часть в течении 30 рабочих дней с момента подписания акта приема-передачи поставленных товаров</v>
          </cell>
          <cell r="P1470" t="str">
            <v>796</v>
          </cell>
          <cell r="Q1470" t="str">
            <v>штука</v>
          </cell>
          <cell r="R1470">
            <v>2</v>
          </cell>
          <cell r="S1470">
            <v>695</v>
          </cell>
          <cell r="T1470">
            <v>1390</v>
          </cell>
          <cell r="U1470">
            <v>1556.8000000000002</v>
          </cell>
          <cell r="W1470">
            <v>2017</v>
          </cell>
          <cell r="X1470" t="str">
            <v>6; 11;</v>
          </cell>
        </row>
        <row r="1471">
          <cell r="A1471" t="str">
            <v>882 Т</v>
          </cell>
          <cell r="B1471" t="str">
            <v>ТОО СП "КазГерМунай"</v>
          </cell>
          <cell r="C1471" t="str">
            <v>27.12.10.900.010.00.0796.000000000004</v>
          </cell>
          <cell r="D1471" t="str">
            <v>Выключатель</v>
          </cell>
          <cell r="E1471" t="str">
            <v>нагрузки, тип ВН-16, с автоматическим управлением</v>
          </cell>
          <cell r="F1471" t="str">
            <v>Автоматический выключательSH203L C6Автоматический выключатель SH203L C6 Рабочее напряжение 230/400 В.
Номинальный ток 6 А.
Число полюсов 3.
Количество модулей 3.
Характеристика срабатывания C.
Номинальная отключающая способность 4,5 кА.
Диапазон рабочих температур -25 ÷ +55 град С.</v>
          </cell>
          <cell r="G1471" t="str">
            <v>ОТП</v>
          </cell>
          <cell r="H1471">
            <v>0</v>
          </cell>
          <cell r="I1471">
            <v>430000000</v>
          </cell>
          <cell r="J1471" t="str">
            <v>Кызылординская обл. г. Кызылорда, пгт. Тасбугет, ул. Амангельды 100</v>
          </cell>
          <cell r="K1471" t="str">
            <v>Ноябрь, декабрь 2016</v>
          </cell>
          <cell r="L1471" t="str">
            <v>Кызылординская обл., м/р "Акшабулак", склад "КГМ"</v>
          </cell>
          <cell r="M1471" t="str">
            <v>DDP</v>
          </cell>
          <cell r="N1471" t="str">
            <v>В течение 90 дней</v>
          </cell>
          <cell r="O1471" t="str">
            <v>авансовый платеж-0%, оставшаяся часть в течении 30 рабочих дней с момента подписания акта приема-передачи поставленных товаров</v>
          </cell>
          <cell r="P1471" t="str">
            <v>796</v>
          </cell>
          <cell r="Q1471" t="str">
            <v>штука</v>
          </cell>
          <cell r="R1471">
            <v>2</v>
          </cell>
          <cell r="S1471">
            <v>4290</v>
          </cell>
          <cell r="T1471">
            <v>0</v>
          </cell>
          <cell r="U1471">
            <v>0</v>
          </cell>
          <cell r="W1471">
            <v>2017</v>
          </cell>
        </row>
        <row r="1472">
          <cell r="A1472" t="str">
            <v>882-1 Т</v>
          </cell>
          <cell r="B1472" t="str">
            <v>ТОО СП "КазГерМунай"</v>
          </cell>
          <cell r="C1472" t="str">
            <v>27.12.10.900.010.00.0796.000000000004</v>
          </cell>
          <cell r="D1472" t="str">
            <v>Выключатель</v>
          </cell>
          <cell r="E1472" t="str">
            <v>нагрузки, тип ВН-16, с автоматическим управлением</v>
          </cell>
          <cell r="F1472" t="str">
            <v>Автоматический выключатель
Рабочее напряжение 230/400 В
Номинальный ток 6 А
Число полюсов 3
Количество модулей 3
Характеристика срабатывания C
Ном отключающая способность 4,5 кА
Диапазон рабочих температур -25 ÷ +55 град С</v>
          </cell>
          <cell r="G1472" t="str">
            <v>ОТП</v>
          </cell>
          <cell r="H1472">
            <v>0</v>
          </cell>
          <cell r="I1472">
            <v>430000000</v>
          </cell>
          <cell r="J1472" t="str">
            <v>Кызылординская обл. г. Кызылорда, пгт. Тасбугет, ул. Амангельды 100</v>
          </cell>
          <cell r="K1472" t="str">
            <v>Март, апрель</v>
          </cell>
          <cell r="L1472" t="str">
            <v>Кызылординская обл., м/р "Акшабулак", склад "КГМ"</v>
          </cell>
          <cell r="M1472" t="str">
            <v>DDP</v>
          </cell>
          <cell r="N1472" t="str">
            <v>В течение 90 дней</v>
          </cell>
          <cell r="O1472" t="str">
            <v>авансовый платеж-0%, оставшаяся часть в течении 30 рабочих дней с момента подписания акта приема-передачи поставленных товаров</v>
          </cell>
          <cell r="P1472" t="str">
            <v>796</v>
          </cell>
          <cell r="Q1472" t="str">
            <v>штука</v>
          </cell>
          <cell r="R1472">
            <v>2</v>
          </cell>
          <cell r="S1472">
            <v>4290</v>
          </cell>
          <cell r="T1472">
            <v>8580</v>
          </cell>
          <cell r="U1472">
            <v>9609.6</v>
          </cell>
          <cell r="W1472">
            <v>2017</v>
          </cell>
          <cell r="X1472" t="str">
            <v>6; 11;</v>
          </cell>
        </row>
        <row r="1473">
          <cell r="A1473" t="str">
            <v>883 Т</v>
          </cell>
          <cell r="B1473" t="str">
            <v>ТОО СП "КазГерМунай"</v>
          </cell>
          <cell r="C1473" t="str">
            <v>27.12.10.900.010.00.0796.000000000004</v>
          </cell>
          <cell r="D1473" t="str">
            <v>Выключатель</v>
          </cell>
          <cell r="E1473" t="str">
            <v>нагрузки, тип ВН-16, с автоматическим управлением</v>
          </cell>
          <cell r="F1473" t="str">
            <v>Автоматический выключательMS132 - 20 Автоматический выключатель (16 - 20A) MS132 - 20                                                                                количество полюсов: 3P.
Количество модулей: 3.
Номинальное напряжение: 690В˜ (50Гц).
Предельная коммутационная способность: 50кА.
Диапазон регулирования Iн: 16-20А.
Уставка электромагнитного расцепителя: 9,6–14,4 Iн</v>
          </cell>
          <cell r="G1473" t="str">
            <v>ОТП</v>
          </cell>
          <cell r="H1473">
            <v>0</v>
          </cell>
          <cell r="I1473">
            <v>430000000</v>
          </cell>
          <cell r="J1473" t="str">
            <v>Кызылординская обл. г. Кызылорда, пгт. Тасбугет, ул. Амангельды 100</v>
          </cell>
          <cell r="K1473" t="str">
            <v>Ноябрь, декабрь 2016</v>
          </cell>
          <cell r="L1473" t="str">
            <v>Кызылординская обл., м/р "Акшабулак", склад "КГМ"</v>
          </cell>
          <cell r="M1473" t="str">
            <v>DDP</v>
          </cell>
          <cell r="N1473" t="str">
            <v>В течение 90 дней</v>
          </cell>
          <cell r="O1473" t="str">
            <v>авансовый платеж-0%, оставшаяся часть в течении 30 рабочих дней с момента подписания акта приема-передачи поставленных товаров</v>
          </cell>
          <cell r="P1473" t="str">
            <v>796</v>
          </cell>
          <cell r="Q1473" t="str">
            <v>штука</v>
          </cell>
          <cell r="R1473">
            <v>2</v>
          </cell>
          <cell r="S1473">
            <v>24340</v>
          </cell>
          <cell r="T1473">
            <v>0</v>
          </cell>
          <cell r="U1473">
            <v>0</v>
          </cell>
          <cell r="W1473">
            <v>2017</v>
          </cell>
          <cell r="X1473" t="str">
            <v>Исключен;</v>
          </cell>
        </row>
        <row r="1474">
          <cell r="A1474" t="str">
            <v>884 Т</v>
          </cell>
          <cell r="B1474" t="str">
            <v>ТОО СП "КазГерМунай"</v>
          </cell>
          <cell r="C1474" t="str">
            <v>27.12.10.900.010.00.0796.000000000004</v>
          </cell>
          <cell r="D1474" t="str">
            <v>Выключатель</v>
          </cell>
          <cell r="E1474" t="str">
            <v>нагрузки, тип ВН-16, с автоматическим управлением</v>
          </cell>
          <cell r="F1474" t="str">
            <v>Автоматический выключательАвтоматический выключатель (16 - 20A) 1SAM45  0000 R1004</v>
          </cell>
          <cell r="G1474" t="str">
            <v>ОТП</v>
          </cell>
          <cell r="H1474">
            <v>0</v>
          </cell>
          <cell r="I1474">
            <v>430000000</v>
          </cell>
          <cell r="J1474" t="str">
            <v>Кызылординская обл. г. Кызылорда, пгт. Тасбугет, ул. Амангельды 100</v>
          </cell>
          <cell r="K1474" t="str">
            <v>Ноябрь, декабрь 2016</v>
          </cell>
          <cell r="L1474" t="str">
            <v>Кызылординская обл., м/р "Акшабулак", склад "КГМ"</v>
          </cell>
          <cell r="M1474" t="str">
            <v>DDP</v>
          </cell>
          <cell r="N1474" t="str">
            <v>В течение 90 дней</v>
          </cell>
          <cell r="O1474" t="str">
            <v>авансовый платеж-0%, оставшаяся часть в течении 30 рабочих дней с момента подписания акта приема-передачи поставленных товаров</v>
          </cell>
          <cell r="P1474" t="str">
            <v>796</v>
          </cell>
          <cell r="Q1474" t="str">
            <v>штука</v>
          </cell>
          <cell r="R1474">
            <v>2</v>
          </cell>
          <cell r="S1474">
            <v>16850</v>
          </cell>
          <cell r="T1474">
            <v>0</v>
          </cell>
          <cell r="U1474">
            <v>0</v>
          </cell>
          <cell r="W1474">
            <v>2017</v>
          </cell>
          <cell r="X1474" t="str">
            <v>Исключен;</v>
          </cell>
        </row>
        <row r="1475">
          <cell r="A1475" t="str">
            <v>885 Т</v>
          </cell>
          <cell r="B1475" t="str">
            <v>ТОО СП "КазГерМунай"</v>
          </cell>
          <cell r="C1475" t="str">
            <v>27.12.10.900.010.00.0796.000000000004</v>
          </cell>
          <cell r="D1475" t="str">
            <v>Выключатель</v>
          </cell>
          <cell r="E1475" t="str">
            <v>нагрузки, тип ВН-16, с автоматическим управлением</v>
          </cell>
          <cell r="F1475" t="str">
            <v>Автоматический выключательMS450 22-32А  MS450 22-32А                                                          Диапазон уставки, А 22 - 32;                                Номинальное рабочее напряжение Ue, В 690 V AC/ 440 V DC</v>
          </cell>
          <cell r="G1475" t="str">
            <v>ОТП</v>
          </cell>
          <cell r="H1475">
            <v>0</v>
          </cell>
          <cell r="I1475">
            <v>430000000</v>
          </cell>
          <cell r="J1475" t="str">
            <v>Кызылординская обл. г. Кызылорда, пгт. Тасбугет, ул. Амангельды 100</v>
          </cell>
          <cell r="K1475" t="str">
            <v>Ноябрь, декабрь 2016</v>
          </cell>
          <cell r="L1475" t="str">
            <v>Кызылординская обл., м/р "Акшабулак", склад "КГМ"</v>
          </cell>
          <cell r="M1475" t="str">
            <v>DDP</v>
          </cell>
          <cell r="N1475" t="str">
            <v>В течение 90 дней</v>
          </cell>
          <cell r="O1475" t="str">
            <v>авансовый платеж-0%, оставшаяся часть в течении 30 рабочих дней с момента подписания акта приема-передачи поставленных товаров</v>
          </cell>
          <cell r="P1475" t="str">
            <v>796</v>
          </cell>
          <cell r="Q1475" t="str">
            <v>штука</v>
          </cell>
          <cell r="R1475">
            <v>2</v>
          </cell>
          <cell r="S1475">
            <v>87360</v>
          </cell>
          <cell r="T1475">
            <v>0</v>
          </cell>
          <cell r="U1475">
            <v>0</v>
          </cell>
          <cell r="W1475">
            <v>2017</v>
          </cell>
          <cell r="X1475" t="str">
            <v>Исключен;</v>
          </cell>
        </row>
        <row r="1476">
          <cell r="A1476" t="str">
            <v>886 Т</v>
          </cell>
          <cell r="B1476" t="str">
            <v>ТОО СП "КазГерМунай"</v>
          </cell>
          <cell r="C1476" t="str">
            <v>27.12.10.900.010.00.0796.000000000004</v>
          </cell>
          <cell r="D1476" t="str">
            <v>Выключатель</v>
          </cell>
          <cell r="E1476" t="str">
            <v>нагрузки, тип ВН-16, с автоматическим управлением</v>
          </cell>
          <cell r="F1476" t="str">
            <v>Автоматический выключательSH201-C 25 Автомат ический выключатель SH201-C 25 Защита от перегрузок и сверхтоков короткого замыкания
Максимальный ток короткого замыкания - 4500А
Ток срабатывания по перегрузке - 25А
Максимальное сечение подключаемого кабеля - 25 мм. кв.
Установка на рейку DIN
Ширина автомата - 1 модуль - 17,5мм</v>
          </cell>
          <cell r="G1476" t="str">
            <v>ОТП</v>
          </cell>
          <cell r="H1476">
            <v>0</v>
          </cell>
          <cell r="I1476">
            <v>430000000</v>
          </cell>
          <cell r="J1476" t="str">
            <v>Кызылординская обл. г. Кызылорда, пгт. Тасбугет, ул. Амангельды 100</v>
          </cell>
          <cell r="K1476" t="str">
            <v>Ноябрь, декабрь 2016</v>
          </cell>
          <cell r="L1476" t="str">
            <v>Кызылординская обл., м/р "Акшабулак", склад "КГМ"</v>
          </cell>
          <cell r="M1476" t="str">
            <v>DDP</v>
          </cell>
          <cell r="N1476" t="str">
            <v>В течение 90 дней</v>
          </cell>
          <cell r="O1476" t="str">
            <v>авансовый платеж-0%, оставшаяся часть в течении 30 рабочих дней с момента подписания акта приема-передачи поставленных товаров</v>
          </cell>
          <cell r="P1476" t="str">
            <v>796</v>
          </cell>
          <cell r="Q1476" t="str">
            <v>штука</v>
          </cell>
          <cell r="R1476">
            <v>10</v>
          </cell>
          <cell r="S1476">
            <v>4000</v>
          </cell>
          <cell r="T1476">
            <v>0</v>
          </cell>
          <cell r="U1476">
            <v>0</v>
          </cell>
          <cell r="W1476">
            <v>2017</v>
          </cell>
          <cell r="X1476" t="str">
            <v>Исключен;</v>
          </cell>
        </row>
        <row r="1477">
          <cell r="A1477" t="str">
            <v>887 Т</v>
          </cell>
          <cell r="B1477" t="str">
            <v>ТОО СП "КазГерМунай"</v>
          </cell>
          <cell r="C1477" t="str">
            <v>27.12.10.900.010.00.0796.000000000004</v>
          </cell>
          <cell r="D1477" t="str">
            <v>Выключатель</v>
          </cell>
          <cell r="E1477" t="str">
            <v>нагрузки, тип ВН-16, с автоматическим управлением</v>
          </cell>
          <cell r="F1477" t="str">
            <v>Автоматический выключательSH203-C 25Автомат ический выключатель SH203-C 25 Защита от перегрузок и сверхтоков короткого замыкания
Максимальный ток короткого замыкания - 4500А
Ток срабатывания по перегрузке - 25А
Максимальное сечение подключаемого кабеля - 25 мм. кв.
Установка на рейку DIN
Число полюсов - 3
Ширина автомата - 3 модуля - 52,5мм
Кривая срабатывания - тип С</v>
          </cell>
          <cell r="G1477" t="str">
            <v>ОТП</v>
          </cell>
          <cell r="H1477">
            <v>0</v>
          </cell>
          <cell r="I1477">
            <v>430000000</v>
          </cell>
          <cell r="J1477" t="str">
            <v>Кызылординская обл. г. Кызылорда, пгт. Тасбугет, ул. Амангельды 100</v>
          </cell>
          <cell r="K1477" t="str">
            <v>Ноябрь, декабрь 2016</v>
          </cell>
          <cell r="L1477" t="str">
            <v>Кызылординская обл., м/р "Акшабулак", склад "КГМ"</v>
          </cell>
          <cell r="M1477" t="str">
            <v>DDP</v>
          </cell>
          <cell r="N1477" t="str">
            <v>В течение 90 дней</v>
          </cell>
          <cell r="O1477" t="str">
            <v>авансовый платеж-0%, оставшаяся часть в течении 30 рабочих дней с момента подписания акта приема-передачи поставленных товаров</v>
          </cell>
          <cell r="P1477" t="str">
            <v>796</v>
          </cell>
          <cell r="Q1477" t="str">
            <v>штука</v>
          </cell>
          <cell r="R1477">
            <v>10</v>
          </cell>
          <cell r="S1477">
            <v>6200</v>
          </cell>
          <cell r="T1477">
            <v>0</v>
          </cell>
          <cell r="U1477">
            <v>0</v>
          </cell>
          <cell r="W1477">
            <v>2017</v>
          </cell>
          <cell r="X1477" t="str">
            <v>Исключен;</v>
          </cell>
        </row>
        <row r="1478">
          <cell r="A1478" t="str">
            <v>888 Т</v>
          </cell>
          <cell r="B1478" t="str">
            <v>ТОО СП "КазГерМунай"</v>
          </cell>
          <cell r="C1478" t="str">
            <v>27.12.10.900.010.00.0796.000000000004</v>
          </cell>
          <cell r="D1478" t="str">
            <v>Выключатель</v>
          </cell>
          <cell r="E1478" t="str">
            <v>нагрузки, тип ВН-16, с автоматическим управлением</v>
          </cell>
          <cell r="F1478" t="str">
            <v>Автоматический выключательSH201-C 32Автомат ический выключатель SH201-C 32 Защита от перегрузок и сверхтоков короткого замыкания
Максимальный ток короткого замыкания - 4500А
Ток срабатывания по перегрузке - 32А
Максимальное сечение подключаемого кабеля - 25 мм. кв.
Установка на рейку DIN
Ширина автомата - 1 модуль - 17,5мм</v>
          </cell>
          <cell r="G1478" t="str">
            <v>ОТП</v>
          </cell>
          <cell r="H1478">
            <v>0</v>
          </cell>
          <cell r="I1478">
            <v>430000000</v>
          </cell>
          <cell r="J1478" t="str">
            <v>Кызылординская обл. г. Кызылорда, пгт. Тасбугет, ул. Амангельды 100</v>
          </cell>
          <cell r="K1478" t="str">
            <v>Ноябрь, декабрь 2016</v>
          </cell>
          <cell r="L1478" t="str">
            <v>Кызылординская обл., м/р "Акшабулак", склад "КГМ"</v>
          </cell>
          <cell r="M1478" t="str">
            <v>DDP</v>
          </cell>
          <cell r="N1478" t="str">
            <v>В течение 90 дней</v>
          </cell>
          <cell r="O1478" t="str">
            <v>авансовый платеж-0%, оставшаяся часть в течении 30 рабочих дней с момента подписания акта приема-передачи поставленных товаров</v>
          </cell>
          <cell r="P1478" t="str">
            <v>796</v>
          </cell>
          <cell r="Q1478" t="str">
            <v>штука</v>
          </cell>
          <cell r="R1478">
            <v>20</v>
          </cell>
          <cell r="S1478">
            <v>1445</v>
          </cell>
          <cell r="T1478">
            <v>0</v>
          </cell>
          <cell r="U1478">
            <v>0</v>
          </cell>
          <cell r="W1478">
            <v>2017</v>
          </cell>
          <cell r="X1478" t="str">
            <v>Исключен;</v>
          </cell>
        </row>
        <row r="1479">
          <cell r="A1479" t="str">
            <v>889 Т</v>
          </cell>
          <cell r="B1479" t="str">
            <v>ТОО СП "КазГерМунай"</v>
          </cell>
          <cell r="C1479" t="str">
            <v>27.12.10.900.010.00.0796.000000000004</v>
          </cell>
          <cell r="D1479" t="str">
            <v>Выключатель</v>
          </cell>
          <cell r="E1479" t="str">
            <v>нагрузки, тип ВН-16, с автоматическим управлением</v>
          </cell>
          <cell r="F1479" t="str">
            <v>Автоматический выключательSH203-C 32Автомат ический выключатель SH203-C 32 Защита от перегрузок и сверхтоков короткого замыкания
Максимальный ток короткого замыкания - 4500А
Ток срабатывания по перегрузке - 32А
Максимальное сечение подключаемого кабеля - 25 мм. кв.
Установка на рейку DIN
Число полюсов - 3
Ширина автомата - 3 модуля - 52,5мм</v>
          </cell>
          <cell r="G1479" t="str">
            <v>ОТП</v>
          </cell>
          <cell r="H1479">
            <v>0</v>
          </cell>
          <cell r="I1479">
            <v>430000000</v>
          </cell>
          <cell r="J1479" t="str">
            <v>Кызылординская обл. г. Кызылорда, пгт. Тасбугет, ул. Амангельды 100</v>
          </cell>
          <cell r="K1479" t="str">
            <v>Ноябрь, декабрь 2016</v>
          </cell>
          <cell r="L1479" t="str">
            <v>Кызылординская обл., м/р "Акшабулак", склад "КГМ"</v>
          </cell>
          <cell r="M1479" t="str">
            <v>DDP</v>
          </cell>
          <cell r="N1479" t="str">
            <v>В течение 90 дней</v>
          </cell>
          <cell r="O1479" t="str">
            <v>авансовый платеж-0%, оставшаяся часть в течении 30 рабочих дней с момента подписания акта приема-передачи поставленных товаров</v>
          </cell>
          <cell r="P1479" t="str">
            <v>796</v>
          </cell>
          <cell r="Q1479" t="str">
            <v>штука</v>
          </cell>
          <cell r="R1479">
            <v>10</v>
          </cell>
          <cell r="S1479">
            <v>5304</v>
          </cell>
          <cell r="T1479">
            <v>0</v>
          </cell>
          <cell r="U1479">
            <v>0</v>
          </cell>
          <cell r="W1479">
            <v>2017</v>
          </cell>
          <cell r="X1479" t="str">
            <v>Исключен;</v>
          </cell>
        </row>
        <row r="1480">
          <cell r="A1480" t="str">
            <v>890 Т</v>
          </cell>
          <cell r="B1480" t="str">
            <v>ТОО СП "КазГерМунай"</v>
          </cell>
          <cell r="C1480" t="str">
            <v>27.12.10.900.010.00.0796.000000000004</v>
          </cell>
          <cell r="D1480" t="str">
            <v>Выключатель</v>
          </cell>
          <cell r="E1480" t="str">
            <v>нагрузки, тип ВН-16, с автоматическим управлением</v>
          </cell>
          <cell r="F1480" t="str">
            <v>Автоматический выключательSH201-C 40Автомат ический выключатель SH201-C 40 Защита от перегрузок и сверхтоков короткого замыкания
Максимальный ток короткого замыкания - 4500А
Ток срабатывания по перегрузке - 40А
Максимальное сечение подключаемого кабеля - 25 мм. кв.
Установка на рейку DIN
Ширина автомата - 1 модуль - 17,5мм
Кривая срабатывания - тип С</v>
          </cell>
          <cell r="G1480" t="str">
            <v>ОТП</v>
          </cell>
          <cell r="H1480">
            <v>0</v>
          </cell>
          <cell r="I1480">
            <v>430000000</v>
          </cell>
          <cell r="J1480" t="str">
            <v>Кызылординская обл. г. Кызылорда, пгт. Тасбугет, ул. Амангельды 100</v>
          </cell>
          <cell r="K1480" t="str">
            <v>Ноябрь, декабрь 2016</v>
          </cell>
          <cell r="L1480" t="str">
            <v>Кызылординская обл., м/р "Акшабулак", склад "КГМ"</v>
          </cell>
          <cell r="M1480" t="str">
            <v>DDP</v>
          </cell>
          <cell r="N1480" t="str">
            <v>В течение 90 дней</v>
          </cell>
          <cell r="O1480" t="str">
            <v>авансовый платеж-0%, оставшаяся часть в течении 30 рабочих дней с момента подписания акта приема-передачи поставленных товаров</v>
          </cell>
          <cell r="P1480" t="str">
            <v>796</v>
          </cell>
          <cell r="Q1480" t="str">
            <v>штука</v>
          </cell>
          <cell r="R1480">
            <v>10</v>
          </cell>
          <cell r="S1480">
            <v>2613</v>
          </cell>
          <cell r="T1480">
            <v>0</v>
          </cell>
          <cell r="U1480">
            <v>0</v>
          </cell>
          <cell r="W1480">
            <v>2017</v>
          </cell>
          <cell r="X1480" t="str">
            <v>Исключен;</v>
          </cell>
        </row>
        <row r="1481">
          <cell r="A1481" t="str">
            <v>891 Т</v>
          </cell>
          <cell r="B1481" t="str">
            <v>ТОО СП "КазГерМунай"</v>
          </cell>
          <cell r="C1481" t="str">
            <v>27.12.10.900.010.00.0796.000000000004</v>
          </cell>
          <cell r="D1481" t="str">
            <v>Выключатель</v>
          </cell>
          <cell r="E1481" t="str">
            <v>нагрузки, тип ВН-16, с автоматическим управлением</v>
          </cell>
          <cell r="F1481" t="str">
            <v>Автоматический выключательSH203-C 40Автомат ический выключатель SH203-C 40 Защита от перегрузок и сверхтоков короткого замыкания
Максимальный ток короткого замыкания - 4500А
Ток срабатывания по перегрузке - 40А
Максимальное сечение подключаемого кабеля - 25 мм. кв.
Установка на рейку DIN
Число полюсов - 3
Ширина автомата - 3 модуля - 52,5мм
Кривая срабатывания - тип С</v>
          </cell>
          <cell r="G1481" t="str">
            <v>ОТП</v>
          </cell>
          <cell r="H1481">
            <v>0</v>
          </cell>
          <cell r="I1481">
            <v>430000000</v>
          </cell>
          <cell r="J1481" t="str">
            <v>Кызылординская обл. г. Кызылорда, пгт. Тасбугет, ул. Амангельды 100</v>
          </cell>
          <cell r="K1481" t="str">
            <v>Ноябрь, декабрь 2016</v>
          </cell>
          <cell r="L1481" t="str">
            <v>Кызылординская обл., м/р "Акшабулак", склад "КГМ"</v>
          </cell>
          <cell r="M1481" t="str">
            <v>DDP</v>
          </cell>
          <cell r="N1481" t="str">
            <v>В течение 90 дней</v>
          </cell>
          <cell r="O1481" t="str">
            <v>авансовый платеж-0%, оставшаяся часть в течении 30 рабочих дней с момента подписания акта приема-передачи поставленных товаров</v>
          </cell>
          <cell r="P1481" t="str">
            <v>796</v>
          </cell>
          <cell r="Q1481" t="str">
            <v>штука</v>
          </cell>
          <cell r="R1481">
            <v>10</v>
          </cell>
          <cell r="S1481">
            <v>9094.7999999999993</v>
          </cell>
          <cell r="T1481">
            <v>0</v>
          </cell>
          <cell r="U1481">
            <v>0</v>
          </cell>
          <cell r="W1481">
            <v>2017</v>
          </cell>
          <cell r="X1481" t="str">
            <v>Исключен;</v>
          </cell>
        </row>
        <row r="1482">
          <cell r="A1482" t="str">
            <v>892 Т</v>
          </cell>
          <cell r="B1482" t="str">
            <v>ТОО СП "КазГерМунай"</v>
          </cell>
          <cell r="C1482" t="str">
            <v>27.12.10.900.010.00.0796.000000000004</v>
          </cell>
          <cell r="D1482" t="str">
            <v>Выключатель</v>
          </cell>
          <cell r="E1482" t="str">
            <v>нагрузки, тип ВН-16, с автоматическим управлением</v>
          </cell>
          <cell r="F1482" t="str">
            <v>Автоматический выключательSH201-C 50Автомат ический выключатель SH201-C 50</v>
          </cell>
          <cell r="G1482" t="str">
            <v>ОТП</v>
          </cell>
          <cell r="H1482">
            <v>0</v>
          </cell>
          <cell r="I1482">
            <v>430000000</v>
          </cell>
          <cell r="J1482" t="str">
            <v>Кызылординская обл. г. Кызылорда, пгт. Тасбугет, ул. Амангельды 100</v>
          </cell>
          <cell r="K1482" t="str">
            <v>Ноябрь, декабрь 2016</v>
          </cell>
          <cell r="L1482" t="str">
            <v>Кызылординская обл., м/р "Акшабулак", склад "КГМ"</v>
          </cell>
          <cell r="M1482" t="str">
            <v>DDP</v>
          </cell>
          <cell r="N1482" t="str">
            <v>В течение 90 дней</v>
          </cell>
          <cell r="O1482" t="str">
            <v>авансовый платеж-0%, оставшаяся часть в течении 30 рабочих дней с момента подписания акта приема-передачи поставленных товаров</v>
          </cell>
          <cell r="P1482" t="str">
            <v>796</v>
          </cell>
          <cell r="Q1482" t="str">
            <v>штука</v>
          </cell>
          <cell r="R1482">
            <v>10</v>
          </cell>
          <cell r="S1482">
            <v>2340</v>
          </cell>
          <cell r="T1482">
            <v>0</v>
          </cell>
          <cell r="U1482">
            <v>0</v>
          </cell>
          <cell r="W1482">
            <v>2017</v>
          </cell>
          <cell r="X1482" t="str">
            <v>Исключен;</v>
          </cell>
        </row>
        <row r="1483">
          <cell r="A1483" t="str">
            <v>893 Т</v>
          </cell>
          <cell r="B1483" t="str">
            <v>ТОО СП "КазГерМунай"</v>
          </cell>
          <cell r="C1483" t="str">
            <v>27.12.10.900.010.00.0796.000000000004</v>
          </cell>
          <cell r="D1483" t="str">
            <v>Выключатель</v>
          </cell>
          <cell r="E1483" t="str">
            <v>нагрузки, тип ВН-16, с автоматическим управлением</v>
          </cell>
          <cell r="F1483" t="str">
            <v>Автоматический выключательSH203-C 50Автомат ический выключатель SH203-C 50</v>
          </cell>
          <cell r="G1483" t="str">
            <v>ОТП</v>
          </cell>
          <cell r="H1483">
            <v>0</v>
          </cell>
          <cell r="I1483">
            <v>430000000</v>
          </cell>
          <cell r="J1483" t="str">
            <v>Кызылординская обл. г. Кызылорда, пгт. Тасбугет, ул. Амангельды 100</v>
          </cell>
          <cell r="K1483" t="str">
            <v>Ноябрь, декабрь 2016</v>
          </cell>
          <cell r="L1483" t="str">
            <v>Кызылординская обл., м/р "Акшабулак", склад "КГМ"</v>
          </cell>
          <cell r="M1483" t="str">
            <v>DDP</v>
          </cell>
          <cell r="N1483" t="str">
            <v>В течение 90 дней</v>
          </cell>
          <cell r="O1483" t="str">
            <v>авансовый платеж-0%, оставшаяся часть в течении 30 рабочих дней с момента подписания акта приема-передачи поставленных товаров</v>
          </cell>
          <cell r="P1483" t="str">
            <v>796</v>
          </cell>
          <cell r="Q1483" t="str">
            <v>штука</v>
          </cell>
          <cell r="R1483">
            <v>10</v>
          </cell>
          <cell r="S1483">
            <v>7956</v>
          </cell>
          <cell r="T1483">
            <v>0</v>
          </cell>
          <cell r="U1483">
            <v>0</v>
          </cell>
          <cell r="W1483">
            <v>2017</v>
          </cell>
          <cell r="X1483" t="str">
            <v>Исключен;</v>
          </cell>
        </row>
        <row r="1484">
          <cell r="A1484" t="str">
            <v>894 Т</v>
          </cell>
          <cell r="B1484" t="str">
            <v>ТОО СП "КазГерМунай"</v>
          </cell>
          <cell r="C1484" t="str">
            <v>27.12.10.900.010.00.0796.000000000004</v>
          </cell>
          <cell r="D1484" t="str">
            <v>Выключатель</v>
          </cell>
          <cell r="E1484" t="str">
            <v>нагрузки, тип ВН-16, с автоматическим управлением</v>
          </cell>
          <cell r="F1484" t="str">
            <v>Автоматический выключательSH201-C 63Автомат ический выключатель SH201-C 63</v>
          </cell>
          <cell r="G1484" t="str">
            <v>ОТП</v>
          </cell>
          <cell r="H1484">
            <v>0</v>
          </cell>
          <cell r="I1484">
            <v>430000000</v>
          </cell>
          <cell r="J1484" t="str">
            <v>Кызылординская обл. г. Кызылорда, пгт. Тасбугет, ул. Амангельды 100</v>
          </cell>
          <cell r="K1484" t="str">
            <v>Ноябрь, декабрь 2016</v>
          </cell>
          <cell r="L1484" t="str">
            <v>Кызылординская обл., м/р "Акшабулак", склад "КГМ"</v>
          </cell>
          <cell r="M1484" t="str">
            <v>DDP</v>
          </cell>
          <cell r="N1484" t="str">
            <v>В течение 90 дней</v>
          </cell>
          <cell r="O1484" t="str">
            <v>авансовый платеж-0%, оставшаяся часть в течении 30 рабочих дней с момента подписания акта приема-передачи поставленных товаров</v>
          </cell>
          <cell r="P1484" t="str">
            <v>796</v>
          </cell>
          <cell r="Q1484" t="str">
            <v>штука</v>
          </cell>
          <cell r="R1484">
            <v>10</v>
          </cell>
          <cell r="S1484">
            <v>2340</v>
          </cell>
          <cell r="T1484">
            <v>0</v>
          </cell>
          <cell r="U1484">
            <v>0</v>
          </cell>
          <cell r="W1484">
            <v>2017</v>
          </cell>
          <cell r="X1484" t="str">
            <v>Исключен;</v>
          </cell>
        </row>
        <row r="1485">
          <cell r="A1485" t="str">
            <v>895 Т</v>
          </cell>
          <cell r="B1485" t="str">
            <v>ТОО СП "КазГерМунай"</v>
          </cell>
          <cell r="C1485" t="str">
            <v>27.12.10.900.010.00.0796.000000000004</v>
          </cell>
          <cell r="D1485" t="str">
            <v>Выключатель</v>
          </cell>
          <cell r="E1485" t="str">
            <v>нагрузки, тип ВН-16, с автоматическим управлением</v>
          </cell>
          <cell r="F1485" t="str">
            <v>Автоматический выключательSH203-C 63Автомат ический выключатель SH203-C 63</v>
          </cell>
          <cell r="G1485" t="str">
            <v>ОТП</v>
          </cell>
          <cell r="H1485">
            <v>0</v>
          </cell>
          <cell r="I1485">
            <v>430000000</v>
          </cell>
          <cell r="J1485" t="str">
            <v>Кызылординская обл. г. Кызылорда, пгт. Тасбугет, ул. Амангельды 100</v>
          </cell>
          <cell r="K1485" t="str">
            <v>Ноябрь, декабрь 2016</v>
          </cell>
          <cell r="L1485" t="str">
            <v>Кызылординская обл., м/р "Акшабулак", склад "КГМ"</v>
          </cell>
          <cell r="M1485" t="str">
            <v>DDP</v>
          </cell>
          <cell r="N1485" t="str">
            <v>В течение 90 дней</v>
          </cell>
          <cell r="O1485" t="str">
            <v>авансовый платеж-0%, оставшаяся часть в течении 30 рабочих дней с момента подписания акта приема-передачи поставленных товаров</v>
          </cell>
          <cell r="P1485" t="str">
            <v>796</v>
          </cell>
          <cell r="Q1485" t="str">
            <v>штука</v>
          </cell>
          <cell r="R1485">
            <v>10</v>
          </cell>
          <cell r="S1485">
            <v>7956</v>
          </cell>
          <cell r="T1485">
            <v>0</v>
          </cell>
          <cell r="U1485">
            <v>0</v>
          </cell>
          <cell r="W1485">
            <v>2017</v>
          </cell>
          <cell r="X1485" t="str">
            <v>Исключен;</v>
          </cell>
        </row>
        <row r="1486">
          <cell r="A1486" t="str">
            <v>896 Т</v>
          </cell>
          <cell r="B1486" t="str">
            <v>ТОО СП "КазГерМунай"</v>
          </cell>
          <cell r="C1486" t="str">
            <v>27.12.10.900.010.00.0796.000000000004</v>
          </cell>
          <cell r="D1486" t="str">
            <v>Выключатель</v>
          </cell>
          <cell r="E1486" t="str">
            <v>нагрузки, тип ВН-16, с автоматическим управлением</v>
          </cell>
          <cell r="F1486" t="str">
            <v>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 Прочная коробка из полиэфирной смолы, укрепленной стекловолокном; Диапазон установки тока 0,63 A ... 1 A. STAHL серии 8527.</v>
          </cell>
          <cell r="G1486" t="str">
            <v>ОТП</v>
          </cell>
          <cell r="H1486">
            <v>0</v>
          </cell>
          <cell r="I1486">
            <v>430000000</v>
          </cell>
          <cell r="J1486" t="str">
            <v>Кызылординская обл. г. Кызылорда, пгт. Тасбугет, ул. Амангельды 100</v>
          </cell>
          <cell r="K1486" t="str">
            <v>Ноябрь, декабрь 2016</v>
          </cell>
          <cell r="L1486" t="str">
            <v>Кызылординская обл., м/р "Акшабулак", склад "КГМ"</v>
          </cell>
          <cell r="M1486" t="str">
            <v>DDP</v>
          </cell>
          <cell r="N1486" t="str">
            <v>В течение 90 дней</v>
          </cell>
          <cell r="O1486" t="str">
            <v>авансовый платеж-0%, оставшаяся часть в течении 30 рабочих дней с момента подписания акта приема-передачи поставленных товаров</v>
          </cell>
          <cell r="P1486" t="str">
            <v>796</v>
          </cell>
          <cell r="Q1486" t="str">
            <v>штука</v>
          </cell>
          <cell r="R1486">
            <v>3</v>
          </cell>
          <cell r="S1486">
            <v>337585</v>
          </cell>
          <cell r="T1486">
            <v>1012755</v>
          </cell>
          <cell r="U1486">
            <v>1134285.6000000001</v>
          </cell>
          <cell r="W1486">
            <v>2017</v>
          </cell>
        </row>
        <row r="1487">
          <cell r="A1487" t="str">
            <v>897 Т</v>
          </cell>
          <cell r="B1487" t="str">
            <v>ТОО СП "КазГерМунай"</v>
          </cell>
          <cell r="C1487" t="str">
            <v>27.12.10.900.010.00.0796.000000000004</v>
          </cell>
          <cell r="D1487" t="str">
            <v>Выключатель</v>
          </cell>
          <cell r="E1487" t="str">
            <v>нагрузки, тип ВН-16, с автоматическим управлением</v>
          </cell>
          <cell r="F1487" t="str">
            <v>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 A ... 1,6 A. STAHL серии 8527.</v>
          </cell>
          <cell r="G1487" t="str">
            <v>ОТП</v>
          </cell>
          <cell r="H1487">
            <v>0</v>
          </cell>
          <cell r="I1487">
            <v>430000000</v>
          </cell>
          <cell r="J1487" t="str">
            <v>Кызылординская обл. г. Кызылорда, пгт. Тасбугет, ул. Амангельды 100</v>
          </cell>
          <cell r="K1487" t="str">
            <v>Ноябрь, декабрь 2016</v>
          </cell>
          <cell r="L1487" t="str">
            <v>Кызылординская обл., м/р "Акшабулак", склад "КГМ"</v>
          </cell>
          <cell r="M1487" t="str">
            <v>DDP</v>
          </cell>
          <cell r="N1487" t="str">
            <v>В течение 90 дней</v>
          </cell>
          <cell r="O1487" t="str">
            <v>авансовый платеж-0%, оставшаяся часть в течении 30 рабочих дней с момента подписания акта приема-передачи поставленных товаров</v>
          </cell>
          <cell r="P1487" t="str">
            <v>796</v>
          </cell>
          <cell r="Q1487" t="str">
            <v>штука</v>
          </cell>
          <cell r="R1487">
            <v>3</v>
          </cell>
          <cell r="S1487">
            <v>367010</v>
          </cell>
          <cell r="T1487">
            <v>1101030</v>
          </cell>
          <cell r="U1487">
            <v>1233153.6000000001</v>
          </cell>
          <cell r="W1487">
            <v>2017</v>
          </cell>
        </row>
        <row r="1488">
          <cell r="A1488" t="str">
            <v>898 Т</v>
          </cell>
          <cell r="B1488" t="str">
            <v>ТОО СП "КазГерМунай"</v>
          </cell>
          <cell r="C1488" t="str">
            <v>27.12.10.900.010.00.0796.000000000004</v>
          </cell>
          <cell r="D1488" t="str">
            <v>Выключатель</v>
          </cell>
          <cell r="E1488" t="str">
            <v>нагрузки, тип ВН-16, с автоматическим управлением</v>
          </cell>
          <cell r="F1488" t="str">
            <v>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1,6 A ... 2,5 A. STAHL серии 8527.</v>
          </cell>
          <cell r="G1488" t="str">
            <v>ОТП</v>
          </cell>
          <cell r="H1488">
            <v>0</v>
          </cell>
          <cell r="I1488">
            <v>430000000</v>
          </cell>
          <cell r="J1488" t="str">
            <v>Кызылординская обл. г. Кызылорда, пгт. Тасбугет, ул. Амангельды 100</v>
          </cell>
          <cell r="K1488" t="str">
            <v>Ноябрь, декабрь 2016</v>
          </cell>
          <cell r="L1488" t="str">
            <v>Кызылординская обл., м/р "Акшабулак", склад "КГМ"</v>
          </cell>
          <cell r="M1488" t="str">
            <v>DDP</v>
          </cell>
          <cell r="N1488" t="str">
            <v>В течение 90 дней</v>
          </cell>
          <cell r="O1488" t="str">
            <v>авансовый платеж-0%, оставшаяся часть в течении 30 рабочих дней с момента подписания акта приема-передачи поставленных товаров</v>
          </cell>
          <cell r="P1488" t="str">
            <v>796</v>
          </cell>
          <cell r="Q1488" t="str">
            <v>штука</v>
          </cell>
          <cell r="R1488">
            <v>5</v>
          </cell>
          <cell r="S1488">
            <v>439770</v>
          </cell>
          <cell r="T1488">
            <v>2198850</v>
          </cell>
          <cell r="U1488">
            <v>2462712.0000000005</v>
          </cell>
          <cell r="W1488">
            <v>2017</v>
          </cell>
        </row>
        <row r="1489">
          <cell r="A1489" t="str">
            <v>899 Т</v>
          </cell>
          <cell r="B1489" t="str">
            <v>ТОО СП "КазГерМунай"</v>
          </cell>
          <cell r="C1489" t="str">
            <v>27.12.10.900.010.00.0796.000000000004</v>
          </cell>
          <cell r="D1489" t="str">
            <v>Выключатель</v>
          </cell>
          <cell r="E1489" t="str">
            <v>нагрузки, тип ВН-16, с автоматическим управлением</v>
          </cell>
          <cell r="F1489" t="str">
            <v>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2,5 A ... 4 A. STAHL серии 8527.</v>
          </cell>
          <cell r="G1489" t="str">
            <v>ОТП</v>
          </cell>
          <cell r="H1489">
            <v>0</v>
          </cell>
          <cell r="I1489">
            <v>430000000</v>
          </cell>
          <cell r="J1489" t="str">
            <v>Кызылординская обл. г. Кызылорда, пгт. Тасбугет, ул. Амангельды 100</v>
          </cell>
          <cell r="K1489" t="str">
            <v>Ноябрь, декабрь 2016</v>
          </cell>
          <cell r="L1489" t="str">
            <v>Кызылординская обл., м/р "Акшабулак", склад "КГМ"</v>
          </cell>
          <cell r="M1489" t="str">
            <v>DDP</v>
          </cell>
          <cell r="N1489" t="str">
            <v>В течение 90 дней</v>
          </cell>
          <cell r="O1489" t="str">
            <v>авансовый платеж-0%, оставшаяся часть в течении 30 рабочих дней с момента подписания акта приема-передачи поставленных товаров</v>
          </cell>
          <cell r="P1489" t="str">
            <v>796</v>
          </cell>
          <cell r="Q1489" t="str">
            <v>штука</v>
          </cell>
          <cell r="R1489">
            <v>5</v>
          </cell>
          <cell r="S1489">
            <v>248443</v>
          </cell>
          <cell r="T1489">
            <v>1242215</v>
          </cell>
          <cell r="U1489">
            <v>1391280.8</v>
          </cell>
          <cell r="W1489">
            <v>2017</v>
          </cell>
        </row>
        <row r="1490">
          <cell r="A1490" t="str">
            <v>900 Т</v>
          </cell>
          <cell r="B1490" t="str">
            <v>ТОО СП "КазГерМунай"</v>
          </cell>
          <cell r="C1490" t="str">
            <v>27.12.10.900.010.00.0796.000000000004</v>
          </cell>
          <cell r="D1490" t="str">
            <v>Выключатель</v>
          </cell>
          <cell r="E1490" t="str">
            <v>нагрузки, тип ВН-16, с автоматическим управлением</v>
          </cell>
          <cell r="F1490" t="str">
            <v>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4 A ... 6,3 A. STAHL серии 8527.</v>
          </cell>
          <cell r="G1490" t="str">
            <v>ОТП</v>
          </cell>
          <cell r="H1490">
            <v>0</v>
          </cell>
          <cell r="I1490">
            <v>430000000</v>
          </cell>
          <cell r="J1490" t="str">
            <v>Кызылординская обл. г. Кызылорда, пгт. Тасбугет, ул. Амангельды 100</v>
          </cell>
          <cell r="K1490" t="str">
            <v>Ноябрь, декабрь 2016</v>
          </cell>
          <cell r="L1490" t="str">
            <v>Кызылординская обл., м/р "Акшабулак", склад "КГМ"</v>
          </cell>
          <cell r="M1490" t="str">
            <v>DDP</v>
          </cell>
          <cell r="N1490" t="str">
            <v>В течение 90 дней</v>
          </cell>
          <cell r="O1490" t="str">
            <v>авансовый платеж-0%, оставшаяся часть в течении 30 рабочих дней с момента подписания акта приема-передачи поставленных товаров</v>
          </cell>
          <cell r="P1490" t="str">
            <v>796</v>
          </cell>
          <cell r="Q1490" t="str">
            <v>штука</v>
          </cell>
          <cell r="R1490">
            <v>5</v>
          </cell>
          <cell r="S1490">
            <v>455071</v>
          </cell>
          <cell r="T1490">
            <v>2275355</v>
          </cell>
          <cell r="U1490">
            <v>2548397.6</v>
          </cell>
          <cell r="W1490">
            <v>2017</v>
          </cell>
        </row>
        <row r="1491">
          <cell r="A1491" t="str">
            <v>901 Т</v>
          </cell>
          <cell r="B1491" t="str">
            <v>ТОО СП "КазГерМунай"</v>
          </cell>
          <cell r="C1491" t="str">
            <v>27.12.10.900.010.00.0796.000000000004</v>
          </cell>
          <cell r="D1491" t="str">
            <v>Выключатель</v>
          </cell>
          <cell r="E1491" t="str">
            <v>нагрузки, тип ВН-16, с автоматическим управлением</v>
          </cell>
          <cell r="F1491" t="str">
            <v>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6,3 A ... 9 A. STAHL серии 8527.</v>
          </cell>
          <cell r="G1491" t="str">
            <v>ОТП</v>
          </cell>
          <cell r="H1491">
            <v>0</v>
          </cell>
          <cell r="I1491">
            <v>430000000</v>
          </cell>
          <cell r="J1491" t="str">
            <v>Кызылординская обл. г. Кызылорда, пгт. Тасбугет, ул. Амангельды 100</v>
          </cell>
          <cell r="K1491" t="str">
            <v>Ноябрь, декабрь 2016</v>
          </cell>
          <cell r="L1491" t="str">
            <v>Кызылординская обл., м/р "Акшабулак", склад "КГМ"</v>
          </cell>
          <cell r="M1491" t="str">
            <v>DDP</v>
          </cell>
          <cell r="N1491" t="str">
            <v>В течение 90 дней</v>
          </cell>
          <cell r="O1491" t="str">
            <v>авансовый платеж-0%, оставшаяся часть в течении 30 рабочих дней с момента подписания акта приема-передачи поставленных товаров</v>
          </cell>
          <cell r="P1491" t="str">
            <v>796</v>
          </cell>
          <cell r="Q1491" t="str">
            <v>штука</v>
          </cell>
          <cell r="R1491">
            <v>5</v>
          </cell>
          <cell r="S1491">
            <v>479360</v>
          </cell>
          <cell r="T1491">
            <v>2396800</v>
          </cell>
          <cell r="U1491">
            <v>2684416.0000000005</v>
          </cell>
          <cell r="W1491">
            <v>2017</v>
          </cell>
        </row>
        <row r="1492">
          <cell r="A1492" t="str">
            <v>902 Т</v>
          </cell>
          <cell r="B1492" t="str">
            <v>ТОО СП "КазГерМунай"</v>
          </cell>
          <cell r="C1492" t="str">
            <v>27.12.10.900.010.00.0796.000000000004</v>
          </cell>
          <cell r="D1492" t="str">
            <v>Выключатель</v>
          </cell>
          <cell r="E1492" t="str">
            <v>нагрузки, тип ВН-16, с автоматическим управлением</v>
          </cell>
          <cell r="F1492" t="str">
            <v>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9 A ... 12,5 A. STAHL серии 8527.</v>
          </cell>
          <cell r="G1492" t="str">
            <v>ОТП</v>
          </cell>
          <cell r="H1492">
            <v>0</v>
          </cell>
          <cell r="I1492">
            <v>430000000</v>
          </cell>
          <cell r="J1492" t="str">
            <v>Кызылординская обл. г. Кызылорда, пгт. Тасбугет, ул. Амангельды 100</v>
          </cell>
          <cell r="K1492" t="str">
            <v>Ноябрь, декабрь 2016</v>
          </cell>
          <cell r="L1492" t="str">
            <v>Кызылординская обл., м/р "Акшабулак", склад "КГМ"</v>
          </cell>
          <cell r="M1492" t="str">
            <v>DDP</v>
          </cell>
          <cell r="N1492" t="str">
            <v>В течение 90 дней</v>
          </cell>
          <cell r="O1492" t="str">
            <v>авансовый платеж-0%, оставшаяся часть в течении 30 рабочих дней с момента подписания акта приема-передачи поставленных товаров</v>
          </cell>
          <cell r="P1492" t="str">
            <v>796</v>
          </cell>
          <cell r="Q1492" t="str">
            <v>штука</v>
          </cell>
          <cell r="R1492">
            <v>5</v>
          </cell>
          <cell r="S1492">
            <v>355440.09</v>
          </cell>
          <cell r="T1492">
            <v>1777200.4500000002</v>
          </cell>
          <cell r="U1492">
            <v>1990464.5040000004</v>
          </cell>
          <cell r="W1492">
            <v>2017</v>
          </cell>
        </row>
        <row r="1493">
          <cell r="A1493" t="str">
            <v>903 Т</v>
          </cell>
          <cell r="B1493" t="str">
            <v>ТОО СП "КазГерМунай"</v>
          </cell>
          <cell r="C1493" t="str">
            <v>27.12.10.900.010.00.0796.000000000004</v>
          </cell>
          <cell r="D1493" t="str">
            <v>Выключатель</v>
          </cell>
          <cell r="E1493" t="str">
            <v>нагрузки, тип ВН-16, с автоматическим управлением</v>
          </cell>
          <cell r="F1493" t="str">
            <v>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12,5 A .. 16 A. STAHL серии 8527.</v>
          </cell>
          <cell r="G1493" t="str">
            <v>ОТП</v>
          </cell>
          <cell r="H1493">
            <v>0</v>
          </cell>
          <cell r="I1493">
            <v>430000000</v>
          </cell>
          <cell r="J1493" t="str">
            <v>Кызылординская обл. г. Кызылорда, пгт. Тасбугет, ул. Амангельды 100</v>
          </cell>
          <cell r="K1493" t="str">
            <v>Ноябрь, декабрь 2016</v>
          </cell>
          <cell r="L1493" t="str">
            <v>Кызылординская обл., м/р "Акшабулак", склад "КГМ"</v>
          </cell>
          <cell r="M1493" t="str">
            <v>DDP</v>
          </cell>
          <cell r="N1493" t="str">
            <v>В течение 90 дней</v>
          </cell>
          <cell r="O1493" t="str">
            <v>авансовый платеж-0%, оставшаяся часть в течении 30 рабочих дней с момента подписания акта приема-передачи поставленных товаров</v>
          </cell>
          <cell r="P1493" t="str">
            <v>796</v>
          </cell>
          <cell r="Q1493" t="str">
            <v>штука</v>
          </cell>
          <cell r="R1493">
            <v>5</v>
          </cell>
          <cell r="S1493">
            <v>253590</v>
          </cell>
          <cell r="T1493">
            <v>1267950</v>
          </cell>
          <cell r="U1493">
            <v>1420104.0000000002</v>
          </cell>
          <cell r="W1493">
            <v>2017</v>
          </cell>
        </row>
        <row r="1494">
          <cell r="A1494" t="str">
            <v>904 Т</v>
          </cell>
          <cell r="B1494" t="str">
            <v>ТОО СП "КазГерМунай"</v>
          </cell>
          <cell r="C1494" t="str">
            <v>27.12.31.900.004.02.0796.000000000003</v>
          </cell>
          <cell r="D1494" t="str">
            <v>Щит</v>
          </cell>
          <cell r="E1494" t="str">
            <v>учетно-распределительный, типа ЩРН</v>
          </cell>
          <cell r="F1494" t="str">
            <v>Распределительный щитЩит распределительный навесной пластиковый. TSM ЩРН-П-12 KIBOX(10)</v>
          </cell>
          <cell r="G1494" t="str">
            <v>ЦП</v>
          </cell>
          <cell r="H1494">
            <v>0</v>
          </cell>
          <cell r="I1494">
            <v>430000000</v>
          </cell>
          <cell r="J1494" t="str">
            <v>Кызылординская обл. г. Кызылорда, пгт. Тасбугет, ул. Амангельды 100</v>
          </cell>
          <cell r="K1494" t="str">
            <v>Ноябрь, декабрь 2016</v>
          </cell>
          <cell r="L1494" t="str">
            <v>Кызылординская обл., м/р "Акшабулак", склад "КГМ"</v>
          </cell>
          <cell r="M1494" t="str">
            <v>DDP</v>
          </cell>
          <cell r="N1494" t="str">
            <v>В течение 90 дней</v>
          </cell>
          <cell r="O1494" t="str">
            <v>авансовый платеж-0%, оставшаяся часть в течении 30 рабочих дней с момента подписания акта приема-передачи поставленных товаров</v>
          </cell>
          <cell r="P1494" t="str">
            <v>796</v>
          </cell>
          <cell r="Q1494" t="str">
            <v>штука</v>
          </cell>
          <cell r="R1494">
            <v>5</v>
          </cell>
          <cell r="S1494">
            <v>4508.3999999999996</v>
          </cell>
          <cell r="T1494">
            <v>22542</v>
          </cell>
          <cell r="U1494">
            <v>25247.040000000001</v>
          </cell>
          <cell r="W1494">
            <v>2017</v>
          </cell>
        </row>
        <row r="1495">
          <cell r="A1495" t="str">
            <v>905 Т</v>
          </cell>
          <cell r="B1495" t="str">
            <v>ТОО СП "КазГерМунай"</v>
          </cell>
          <cell r="C1495" t="str">
            <v>27.12.23.700.002.00.0796.000000000035</v>
          </cell>
          <cell r="D1495" t="str">
            <v>Переключатель</v>
          </cell>
          <cell r="E1495" t="str">
            <v>мгновенного действия, для коммутации электрических цепей постоянного и переменного тока, серия П2Т</v>
          </cell>
          <cell r="F1495" t="str">
            <v xml:space="preserve">Переключатель 1-клавишный Schneider Electric VA610-126B-BI ВА610-126Б-биМатериал корпуса: АБС-пластик
Серия:Рондо
Степень защиты, IP: IP44
Вид установки:Открытая
Цвет:Белый
Пылевлагозащита: Полугерметичные </v>
          </cell>
          <cell r="G1495" t="str">
            <v>ЦП</v>
          </cell>
          <cell r="H1495">
            <v>0</v>
          </cell>
          <cell r="I1495">
            <v>430000000</v>
          </cell>
          <cell r="J1495" t="str">
            <v>Кызылординская обл. г. Кызылорда, пгт. Тасбугет, ул. Амангельды 100</v>
          </cell>
          <cell r="K1495" t="str">
            <v>Ноябрь, декабрь 2016</v>
          </cell>
          <cell r="L1495" t="str">
            <v>Кызылординская обл., м/р "Акшабулак", склад "КГМ"</v>
          </cell>
          <cell r="M1495" t="str">
            <v>DDP</v>
          </cell>
          <cell r="N1495" t="str">
            <v>В течение 90 дней</v>
          </cell>
          <cell r="O1495" t="str">
            <v>авансовый платеж-0%, оставшаяся часть в течении 30 рабочих дней с момента подписания акта приема-передачи поставленных товаров</v>
          </cell>
          <cell r="P1495" t="str">
            <v>796</v>
          </cell>
          <cell r="Q1495" t="str">
            <v>штука</v>
          </cell>
          <cell r="R1495">
            <v>150</v>
          </cell>
          <cell r="S1495">
            <v>1000</v>
          </cell>
          <cell r="T1495">
            <v>150000</v>
          </cell>
          <cell r="U1495">
            <v>168000.00000000003</v>
          </cell>
          <cell r="W1495">
            <v>2017</v>
          </cell>
        </row>
        <row r="1496">
          <cell r="A1496" t="str">
            <v>906 Т</v>
          </cell>
          <cell r="B1496" t="str">
            <v>ТОО СП "КазГерМунай"</v>
          </cell>
          <cell r="C1496" t="str">
            <v>27.12.10.900.010.00.0796.000000000004</v>
          </cell>
          <cell r="D1496" t="str">
            <v>Выключатель</v>
          </cell>
          <cell r="E1496" t="str">
            <v>нагрузки, тип ВН-16, с автоматическим управлением</v>
          </cell>
          <cell r="F1496" t="str">
            <v xml:space="preserve">Выключатель Schneider Electric S16-067-BI; 
C16-067-биВыключатель 1-кл. сп рондо 6а бел. sche с16-067 s16-067-bi (с16-067-би) </v>
          </cell>
          <cell r="G1496" t="str">
            <v>ОТП</v>
          </cell>
          <cell r="H1496">
            <v>0</v>
          </cell>
          <cell r="I1496">
            <v>430000000</v>
          </cell>
          <cell r="J1496" t="str">
            <v>Кызылординская обл. г. Кызылорда, пгт. Тасбугет, ул. Амангельды 100</v>
          </cell>
          <cell r="K1496" t="str">
            <v>Ноябрь, декабрь 2016</v>
          </cell>
          <cell r="L1496" t="str">
            <v>Кызылординская обл., м/р "Акшабулак", склад "КГМ"</v>
          </cell>
          <cell r="M1496" t="str">
            <v>DDP</v>
          </cell>
          <cell r="N1496" t="str">
            <v>В течение 90 дней</v>
          </cell>
          <cell r="O1496" t="str">
            <v>авансовый платеж-0%, оставшаяся часть в течении 30 рабочих дней с момента подписания акта приема-передачи поставленных товаров</v>
          </cell>
          <cell r="P1496" t="str">
            <v>796</v>
          </cell>
          <cell r="Q1496" t="str">
            <v>штука</v>
          </cell>
          <cell r="R1496">
            <v>200</v>
          </cell>
          <cell r="S1496">
            <v>550</v>
          </cell>
          <cell r="T1496">
            <v>0</v>
          </cell>
          <cell r="U1496">
            <v>0</v>
          </cell>
          <cell r="W1496">
            <v>2017</v>
          </cell>
        </row>
        <row r="1497">
          <cell r="A1497" t="str">
            <v>906-1 Т</v>
          </cell>
          <cell r="B1497" t="str">
            <v>ТОО СП "КазГерМунай"</v>
          </cell>
          <cell r="C1497" t="str">
            <v>27.12.10.900.010.00.0796.000000000004</v>
          </cell>
          <cell r="D1497" t="str">
            <v>Выключатель</v>
          </cell>
          <cell r="E1497" t="str">
            <v>нагрузки, тип ВН-16, с автоматическим управлением</v>
          </cell>
          <cell r="F1497" t="str">
            <v>Выключатель скрытой установки одноклавишный
Цвет: белый Способ монтажа: скрыто
Тип зажима: винтовой
Номинальный ток: 6 А
Напряжение: 250 В, 50 Гц
Сечение провода: до 1,5 кв. мм
Размер: 80х80х35 мм</v>
          </cell>
          <cell r="G1497" t="str">
            <v>ОТП</v>
          </cell>
          <cell r="H1497">
            <v>0</v>
          </cell>
          <cell r="I1497">
            <v>430000000</v>
          </cell>
          <cell r="J1497" t="str">
            <v>Кызылординская обл. г. Кызылорда, пгт. Тасбугет, ул. Амангельды 100</v>
          </cell>
          <cell r="K1497" t="str">
            <v>Март, апрель</v>
          </cell>
          <cell r="L1497" t="str">
            <v>Кызылординская обл., м/р "Акшабулак", склад "КГМ"</v>
          </cell>
          <cell r="M1497" t="str">
            <v>DDP</v>
          </cell>
          <cell r="N1497" t="str">
            <v>В течение 90 дней</v>
          </cell>
          <cell r="O1497" t="str">
            <v>авансовый платеж-0%, оставшаяся часть в течении 30 рабочих дней с момента подписания акта приема-передачи поставленных товаров</v>
          </cell>
          <cell r="P1497" t="str">
            <v>796</v>
          </cell>
          <cell r="Q1497" t="str">
            <v>штука</v>
          </cell>
          <cell r="R1497">
            <v>50</v>
          </cell>
          <cell r="S1497">
            <v>550</v>
          </cell>
          <cell r="T1497">
            <v>27500</v>
          </cell>
          <cell r="U1497">
            <v>30800.000000000004</v>
          </cell>
          <cell r="W1497">
            <v>2017</v>
          </cell>
          <cell r="X1497" t="str">
            <v>6; 11; 18; 20; 21;</v>
          </cell>
        </row>
        <row r="1498">
          <cell r="A1498" t="str">
            <v>907 Т</v>
          </cell>
          <cell r="B1498" t="str">
            <v>ТОО СП "КазГерМунай"</v>
          </cell>
          <cell r="C1498" t="str">
            <v>27.12.23.700.002.00.0796.000000000035</v>
          </cell>
          <cell r="D1498" t="str">
            <v>Переключатель</v>
          </cell>
          <cell r="E1498" t="str">
            <v>мгновенного действия, для коммутации электрических цепей постоянного и переменного тока, серия П2Т</v>
          </cell>
          <cell r="F1498" t="str">
            <v>ПереключательПереключатель тип CZ0240/1 -K56204/X1-A03  Ex de II C T6Переключатель тип CZ0240/1 -K56204/X1-A03  Ex de II C T6</v>
          </cell>
          <cell r="G1498" t="str">
            <v>ЦП</v>
          </cell>
          <cell r="H1498">
            <v>0</v>
          </cell>
          <cell r="I1498">
            <v>430000000</v>
          </cell>
          <cell r="J1498" t="str">
            <v>Кызылординская обл. г. Кызылорда, пгт. Тасбугет, ул. Амангельды 100</v>
          </cell>
          <cell r="K1498" t="str">
            <v>Ноябрь, декабрь 2016</v>
          </cell>
          <cell r="L1498" t="str">
            <v>Кызылординская обл., м/р "Акшабулак", склад "КГМ"</v>
          </cell>
          <cell r="M1498" t="str">
            <v>DDP</v>
          </cell>
          <cell r="N1498" t="str">
            <v>В течение 90 дней</v>
          </cell>
          <cell r="O1498" t="str">
            <v>авансовый платеж-0%, оставшаяся часть в течении 30 рабочих дней с момента подписания акта приема-передачи поставленных товаров</v>
          </cell>
          <cell r="P1498" t="str">
            <v>796</v>
          </cell>
          <cell r="Q1498" t="str">
            <v>штука</v>
          </cell>
          <cell r="R1498">
            <v>20</v>
          </cell>
          <cell r="S1498">
            <v>2500</v>
          </cell>
          <cell r="T1498">
            <v>0</v>
          </cell>
          <cell r="U1498">
            <v>0</v>
          </cell>
          <cell r="W1498">
            <v>2017</v>
          </cell>
        </row>
        <row r="1499">
          <cell r="A1499" t="str">
            <v>907-1 Т</v>
          </cell>
          <cell r="B1499" t="str">
            <v>ТОО СП "КазГерМунай"</v>
          </cell>
          <cell r="C1499" t="str">
            <v>27.12.23.700.002.00.0796.000000000035</v>
          </cell>
          <cell r="D1499" t="str">
            <v>Переключатель</v>
          </cell>
          <cell r="E1499" t="str">
            <v>мгновенного действия, для коммутации электрических цепей постоянного и переменного тока, серия П2Т</v>
          </cell>
          <cell r="F1499" t="str">
            <v>ПереключательПереключатель тип CZ0240/1 -K56204/X1-A03  Ex de II C T6Переключатель тип CZ0240/1 -K56204/X1-A03  Ex de II C T6</v>
          </cell>
          <cell r="G1499" t="str">
            <v>ЦП</v>
          </cell>
          <cell r="H1499">
            <v>0</v>
          </cell>
          <cell r="I1499">
            <v>430000000</v>
          </cell>
          <cell r="J1499" t="str">
            <v>Кызылординская обл. г. Кызылорда, пгт. Тасбугет, ул. Амангельды 100</v>
          </cell>
          <cell r="K1499" t="str">
            <v>Март, апрель</v>
          </cell>
          <cell r="L1499" t="str">
            <v>Кызылординская обл., м/р "Акшабулак", склад "КГМ"</v>
          </cell>
          <cell r="M1499" t="str">
            <v>DDP</v>
          </cell>
          <cell r="N1499" t="str">
            <v>В течение 90 дней</v>
          </cell>
          <cell r="O1499" t="str">
            <v>авансовый платеж-0%, оставшаяся часть в течении 30 рабочих дней с момента подписания акта приема-передачи поставленных товаров</v>
          </cell>
          <cell r="P1499" t="str">
            <v>796</v>
          </cell>
          <cell r="Q1499" t="str">
            <v>штука</v>
          </cell>
          <cell r="R1499">
            <v>20</v>
          </cell>
          <cell r="S1499">
            <v>53707</v>
          </cell>
          <cell r="T1499">
            <v>0</v>
          </cell>
          <cell r="U1499">
            <v>0</v>
          </cell>
          <cell r="W1499">
            <v>2017</v>
          </cell>
          <cell r="X1499" t="str">
            <v>11; 19; 20; 21;</v>
          </cell>
        </row>
        <row r="1500">
          <cell r="A1500" t="str">
            <v>907-2 Т</v>
          </cell>
          <cell r="B1500" t="str">
            <v>ТОО СП "КазГерМунай"</v>
          </cell>
          <cell r="C1500" t="str">
            <v>27.12.23.700.002.00.0796.000000000035</v>
          </cell>
          <cell r="D1500" t="str">
            <v>Переключатель</v>
          </cell>
          <cell r="E1500" t="str">
            <v>мгновенного действия, для коммутации электрических цепей постоянного и переменного тока, серия П2Т</v>
          </cell>
          <cell r="F1500" t="str">
            <v>ПереключательПереключатель тип CZ0240/1 -K56204/X1-A03  Ex de II C T6Переключатель тип CZ0240/1 -K56204/X1-A03  Ex de II C T6</v>
          </cell>
          <cell r="G1500" t="str">
            <v>ЦП</v>
          </cell>
          <cell r="H1500">
            <v>0</v>
          </cell>
          <cell r="I1500">
            <v>430000000</v>
          </cell>
          <cell r="J1500" t="str">
            <v>Кызылординская обл. г. Кызылорда, пгт. Тасбугет, ул. Амангельды 100</v>
          </cell>
          <cell r="K1500" t="str">
            <v>Апрель, май</v>
          </cell>
          <cell r="L1500" t="str">
            <v>Кызылординская обл., м/р "Акшабулак", склад "КГМ"</v>
          </cell>
          <cell r="M1500" t="str">
            <v>DDP</v>
          </cell>
          <cell r="N1500" t="str">
            <v>В течение 90 дней</v>
          </cell>
          <cell r="O1500" t="str">
            <v>авансовый платеж-0%, оставшаяся часть в течении 30 рабочих дней с момента подписания акта приема-передачи поставленных товаров</v>
          </cell>
          <cell r="P1500" t="str">
            <v>796</v>
          </cell>
          <cell r="Q1500" t="str">
            <v>штука</v>
          </cell>
          <cell r="R1500">
            <v>20</v>
          </cell>
          <cell r="S1500">
            <v>53707</v>
          </cell>
          <cell r="T1500">
            <v>1074140</v>
          </cell>
          <cell r="U1500">
            <v>1203036.8</v>
          </cell>
          <cell r="W1500">
            <v>2017</v>
          </cell>
          <cell r="X1500" t="str">
            <v>11;</v>
          </cell>
        </row>
        <row r="1501">
          <cell r="A1501" t="str">
            <v>908 Т</v>
          </cell>
          <cell r="B1501" t="str">
            <v>ТОО СП "КазГерМунай"</v>
          </cell>
          <cell r="C1501" t="str">
            <v>27.12.23.700.002.00.0796.000000000035</v>
          </cell>
          <cell r="D1501" t="str">
            <v>Переключатель</v>
          </cell>
          <cell r="E1501" t="str">
            <v>мгновенного действия, для коммутации электрических цепей постоянного и переменного тока, серия П2Т</v>
          </cell>
          <cell r="F1501" t="str">
            <v>ПереключательПереключатель тип CZ0240/5-001 02-8             Ex de II C T6Переключатель тип CZ0240/5-001 02-8             Ex de II C T6</v>
          </cell>
          <cell r="G1501" t="str">
            <v>ЦП</v>
          </cell>
          <cell r="H1501">
            <v>0</v>
          </cell>
          <cell r="I1501">
            <v>430000000</v>
          </cell>
          <cell r="J1501" t="str">
            <v>Кызылординская обл. г. Кызылорда, пгт. Тасбугет, ул. Амангельды 100</v>
          </cell>
          <cell r="K1501" t="str">
            <v>Ноябрь, декабрь 2016</v>
          </cell>
          <cell r="L1501" t="str">
            <v>Кызылординская обл., м/р "Акшабулак", склад "КГМ"</v>
          </cell>
          <cell r="M1501" t="str">
            <v>DDP</v>
          </cell>
          <cell r="N1501" t="str">
            <v>В течение 90 дней</v>
          </cell>
          <cell r="O1501" t="str">
            <v>авансовый платеж-0%, оставшаяся часть в течении 30 рабочих дней с момента подписания акта приема-передачи поставленных товаров</v>
          </cell>
          <cell r="P1501" t="str">
            <v>796</v>
          </cell>
          <cell r="Q1501" t="str">
            <v>штука</v>
          </cell>
          <cell r="R1501">
            <v>20</v>
          </cell>
          <cell r="S1501">
            <v>2500</v>
          </cell>
          <cell r="T1501">
            <v>0</v>
          </cell>
          <cell r="U1501">
            <v>0</v>
          </cell>
          <cell r="W1501">
            <v>2017</v>
          </cell>
        </row>
        <row r="1502">
          <cell r="A1502" t="str">
            <v>908-1 Т</v>
          </cell>
          <cell r="B1502" t="str">
            <v>ТОО СП "КазГерМунай"</v>
          </cell>
          <cell r="C1502" t="str">
            <v>27.12.23.700.002.00.0796.000000000035</v>
          </cell>
          <cell r="D1502" t="str">
            <v>Переключатель</v>
          </cell>
          <cell r="E1502" t="str">
            <v>мгновенного действия, для коммутации электрических цепей постоянного и переменного тока, серия П2Т</v>
          </cell>
          <cell r="F1502" t="str">
            <v>ПереключательПереключатель тип CZ0240/5-001 02-8             Ex de II C T6Переключатель тип CZ0240/5-001 02-8             Ex de II C T6</v>
          </cell>
          <cell r="G1502" t="str">
            <v>ЦП</v>
          </cell>
          <cell r="H1502">
            <v>0</v>
          </cell>
          <cell r="I1502">
            <v>430000000</v>
          </cell>
          <cell r="J1502" t="str">
            <v>Кызылординская обл. г. Кызылорда, пгт. Тасбугет, ул. Амангельды 100</v>
          </cell>
          <cell r="K1502" t="str">
            <v>Март, апрель</v>
          </cell>
          <cell r="L1502" t="str">
            <v>Кызылординская обл., м/р "Акшабулак", склад "КГМ"</v>
          </cell>
          <cell r="M1502" t="str">
            <v>DDP</v>
          </cell>
          <cell r="N1502" t="str">
            <v>В течение 90 дней</v>
          </cell>
          <cell r="O1502" t="str">
            <v>авансовый платеж-0%, оставшаяся часть в течении 30 рабочих дней с момента подписания акта приема-передачи поставленных товаров</v>
          </cell>
          <cell r="P1502" t="str">
            <v>796</v>
          </cell>
          <cell r="Q1502" t="str">
            <v>штука</v>
          </cell>
          <cell r="R1502">
            <v>20</v>
          </cell>
          <cell r="S1502">
            <v>53707</v>
          </cell>
          <cell r="T1502">
            <v>0</v>
          </cell>
          <cell r="U1502">
            <v>0</v>
          </cell>
          <cell r="W1502">
            <v>2017</v>
          </cell>
          <cell r="X1502" t="str">
            <v>11; 119; 20; 21;</v>
          </cell>
        </row>
        <row r="1503">
          <cell r="A1503" t="str">
            <v>908-2 Т</v>
          </cell>
          <cell r="B1503" t="str">
            <v>ТОО СП "КазГерМунай"</v>
          </cell>
          <cell r="C1503" t="str">
            <v>27.12.23.700.002.00.0796.000000000035</v>
          </cell>
          <cell r="D1503" t="str">
            <v>Переключатель</v>
          </cell>
          <cell r="E1503" t="str">
            <v>мгновенного действия, для коммутации электрических цепей постоянного и переменного тока, серия П2Т</v>
          </cell>
          <cell r="F1503" t="str">
            <v>ПереключательПереключатель тип CZ0240/5-001 02-8             Ex de II C T6Переключатель тип CZ0240/5-001 02-8             Ex de II C T6</v>
          </cell>
          <cell r="G1503" t="str">
            <v>ЦП</v>
          </cell>
          <cell r="H1503">
            <v>0</v>
          </cell>
          <cell r="I1503">
            <v>430000000</v>
          </cell>
          <cell r="J1503" t="str">
            <v>Кызылординская обл. г. Кызылорда, пгт. Тасбугет, ул. Амангельды 100</v>
          </cell>
          <cell r="K1503" t="str">
            <v>Апрель, май</v>
          </cell>
          <cell r="L1503" t="str">
            <v>Кызылординская обл., м/р "Акшабулак", склад "КГМ"</v>
          </cell>
          <cell r="M1503" t="str">
            <v>DDP</v>
          </cell>
          <cell r="N1503" t="str">
            <v>В течение 90 дней</v>
          </cell>
          <cell r="O1503" t="str">
            <v>авансовый платеж-0%, оставшаяся часть в течении 30 рабочих дней с момента подписания акта приема-передачи поставленных товаров</v>
          </cell>
          <cell r="P1503" t="str">
            <v>796</v>
          </cell>
          <cell r="Q1503" t="str">
            <v>штука</v>
          </cell>
          <cell r="R1503">
            <v>20</v>
          </cell>
          <cell r="S1503">
            <v>53707</v>
          </cell>
          <cell r="T1503">
            <v>1074140</v>
          </cell>
          <cell r="U1503">
            <v>1203036.8</v>
          </cell>
          <cell r="W1503">
            <v>2017</v>
          </cell>
          <cell r="X1503" t="str">
            <v>11;</v>
          </cell>
        </row>
        <row r="1504">
          <cell r="A1504" t="str">
            <v>909 Т</v>
          </cell>
          <cell r="B1504" t="str">
            <v>ТОО СП "КазГерМунай"</v>
          </cell>
          <cell r="C1504" t="str">
            <v>27.33.11.100.004.00.0796.000000000002</v>
          </cell>
          <cell r="D1504" t="str">
            <v>Розетка</v>
          </cell>
          <cell r="E1504" t="str">
            <v xml:space="preserve"> одноместная, двухполюсная, боковые заземляющие контакты, тип открытый, номинальный ток 16А, напряжение 250В, ГОСТ 7396.1-89</v>
          </cell>
          <cell r="F1504" t="str">
            <v>РозеткаSchneider Electric PA61-127B-BI       РА16-127Б-БИЕвророзетка, открытой установки, брызгозащищенная, IP-44,  с заземлением, защитными шторками,  IP-44,  с заземлением, защитными шторками,Цвет: белый.
Степень защиты: IP44.
Способ монтажа: открыто.
Тип зажима жил провода: винт.
Номинальный ток: 16 А.
Напряжение: 250 В, 50 Гц.
Сечение жил провода: до 2,5 мм².</v>
          </cell>
          <cell r="G1504" t="str">
            <v>ЦП</v>
          </cell>
          <cell r="H1504">
            <v>0</v>
          </cell>
          <cell r="I1504">
            <v>430000000</v>
          </cell>
          <cell r="J1504" t="str">
            <v>Кызылординская обл. г. Кызылорда, пгт. Тасбугет, ул. Амангельды 100</v>
          </cell>
          <cell r="K1504" t="str">
            <v>Ноябрь, декабрь 2016</v>
          </cell>
          <cell r="L1504" t="str">
            <v>Кызылординская обл., м/р "Акшабулак", склад "КГМ"</v>
          </cell>
          <cell r="M1504" t="str">
            <v>DDP</v>
          </cell>
          <cell r="N1504" t="str">
            <v>В течение 90 дней</v>
          </cell>
          <cell r="O1504" t="str">
            <v>авансовый платеж-0%, оставшаяся часть в течении 30 рабочих дней с момента подписания акта приема-передачи поставленных товаров</v>
          </cell>
          <cell r="P1504" t="str">
            <v>796</v>
          </cell>
          <cell r="Q1504" t="str">
            <v>штука</v>
          </cell>
          <cell r="R1504">
            <v>200</v>
          </cell>
          <cell r="S1504">
            <v>885</v>
          </cell>
          <cell r="T1504">
            <v>177000</v>
          </cell>
          <cell r="U1504">
            <v>198240.00000000003</v>
          </cell>
          <cell r="W1504">
            <v>2017</v>
          </cell>
        </row>
        <row r="1505">
          <cell r="A1505" t="str">
            <v>910 Т</v>
          </cell>
          <cell r="B1505" t="str">
            <v>ТОО СП "КазГерМунай"</v>
          </cell>
          <cell r="C1505" t="str">
            <v>27.33.11.100.004.00.0796.000000000002</v>
          </cell>
          <cell r="D1505" t="str">
            <v>Розетка</v>
          </cell>
          <cell r="E1505" t="str">
            <v xml:space="preserve"> одноместная, двухполюсная, боковые заземляющие контакты, тип открытый, номинальный ток 16А, напряжение 250В, ГОСТ 7396.1-89</v>
          </cell>
          <cell r="F1505" t="str">
            <v>РозеткаSchneider Electric PA61-227B-BI       РА16-227Б-БИЕвророзетка двухместная, открытой установки, брызгозащищенная, IP-44,  с заземлением, защитными шторками,Цвет: белый.
Степень защиты: IP44.
Способ монтажа: открыто.
Тип зажима жил провода: винт.
Номинальный ток: 16 А.
Напряжение: 250 В, 50 Гц.
Сечение жил провода: до 2,5 мм².</v>
          </cell>
          <cell r="G1505" t="str">
            <v>ЦП</v>
          </cell>
          <cell r="H1505">
            <v>0</v>
          </cell>
          <cell r="I1505">
            <v>430000000</v>
          </cell>
          <cell r="J1505" t="str">
            <v>Кызылординская обл. г. Кызылорда, пгт. Тасбугет, ул. Амангельды 100</v>
          </cell>
          <cell r="K1505" t="str">
            <v>Ноябрь, декабрь 2016</v>
          </cell>
          <cell r="L1505" t="str">
            <v>Кызылординская обл., м/р "Акшабулак", склад "КГМ"</v>
          </cell>
          <cell r="M1505" t="str">
            <v>DDP</v>
          </cell>
          <cell r="N1505" t="str">
            <v>В течение 90 дней</v>
          </cell>
          <cell r="O1505" t="str">
            <v>авансовый платеж-0%, оставшаяся часть в течении 30 рабочих дней с момента подписания акта приема-передачи поставленных товаров</v>
          </cell>
          <cell r="P1505" t="str">
            <v>796</v>
          </cell>
          <cell r="Q1505" t="str">
            <v>штука</v>
          </cell>
          <cell r="R1505">
            <v>200</v>
          </cell>
          <cell r="S1505">
            <v>900</v>
          </cell>
          <cell r="T1505">
            <v>180000</v>
          </cell>
          <cell r="U1505">
            <v>201600.00000000003</v>
          </cell>
          <cell r="W1505">
            <v>2017</v>
          </cell>
        </row>
        <row r="1506">
          <cell r="A1506" t="str">
            <v>911 Т</v>
          </cell>
          <cell r="B1506" t="str">
            <v>ТОО СП "КазГерМунай"</v>
          </cell>
          <cell r="C1506" t="str">
            <v>27.33.11.100.004.00.0796.000000000002</v>
          </cell>
          <cell r="D1506" t="str">
            <v>Розетка</v>
          </cell>
          <cell r="E1506" t="str">
            <v xml:space="preserve"> одноместная, двухполюсная, боковые заземляющие контакты, тип открытый, номинальный ток 16А, напряжение 250В, ГОСТ 7396.1-89</v>
          </cell>
          <cell r="F1506" t="str">
            <v>РозеткаВзрывозащищённая Ех II2GD Ех ed IIC T6  настенная розетка, 16А, IP 66/IP67, 5-пол. раскладка 3+N+PE, 400 В</v>
          </cell>
          <cell r="G1506" t="str">
            <v>ЦП</v>
          </cell>
          <cell r="H1506">
            <v>0</v>
          </cell>
          <cell r="I1506">
            <v>430000000</v>
          </cell>
          <cell r="J1506" t="str">
            <v>Кызылординская обл. г. Кызылорда, пгт. Тасбугет, ул. Амангельды 100</v>
          </cell>
          <cell r="K1506" t="str">
            <v>Ноябрь, декабрь 2016</v>
          </cell>
          <cell r="L1506" t="str">
            <v>Кызылординская обл., м/р "Акшабулак", склад "КГМ"</v>
          </cell>
          <cell r="M1506" t="str">
            <v>DDP</v>
          </cell>
          <cell r="N1506" t="str">
            <v>В течение 90 дней</v>
          </cell>
          <cell r="O1506" t="str">
            <v>авансовый платеж-0%, оставшаяся часть в течении 30 рабочих дней с момента подписания акта приема-передачи поставленных товаров</v>
          </cell>
          <cell r="P1506" t="str">
            <v>796</v>
          </cell>
          <cell r="Q1506" t="str">
            <v>штука</v>
          </cell>
          <cell r="R1506">
            <v>5</v>
          </cell>
          <cell r="S1506">
            <v>184000</v>
          </cell>
          <cell r="T1506">
            <v>920000</v>
          </cell>
          <cell r="U1506">
            <v>1030400.0000000001</v>
          </cell>
          <cell r="W1506">
            <v>2017</v>
          </cell>
        </row>
        <row r="1507">
          <cell r="A1507" t="str">
            <v>912 Т</v>
          </cell>
          <cell r="B1507" t="str">
            <v>ТОО СП "КазГерМунай"</v>
          </cell>
          <cell r="C1507" t="str">
            <v>27.33.11.100.004.00.0796.000000000002</v>
          </cell>
          <cell r="D1507" t="str">
            <v>Розетка</v>
          </cell>
          <cell r="E1507" t="str">
            <v xml:space="preserve"> одноместная, двухполюсная, боковые заземляющие контакты, тип открытый, номинальный ток 16А, напряжение 250В, ГОСТ 7396.1-89</v>
          </cell>
          <cell r="F1507" t="str">
            <v>РозеткаВзрывозащищённая Ех II2GD Ех ed IIC T6  настенная розетка, 16А, IP 66/IP67, 3-пол. раскладка L+N+PE, 230 В</v>
          </cell>
          <cell r="G1507" t="str">
            <v>ЦП</v>
          </cell>
          <cell r="H1507">
            <v>0</v>
          </cell>
          <cell r="I1507">
            <v>430000000</v>
          </cell>
          <cell r="J1507" t="str">
            <v>Кызылординская обл. г. Кызылорда, пгт. Тасбугет, ул. Амангельды 100</v>
          </cell>
          <cell r="K1507" t="str">
            <v>Ноябрь, декабрь 2016</v>
          </cell>
          <cell r="L1507" t="str">
            <v>Кызылординская обл., м/р "Акшабулак", склад "КГМ"</v>
          </cell>
          <cell r="M1507" t="str">
            <v>DDP</v>
          </cell>
          <cell r="N1507" t="str">
            <v>В течение 90 дней</v>
          </cell>
          <cell r="O1507" t="str">
            <v>авансовый платеж-0%, оставшаяся часть в течении 30 рабочих дней с момента подписания акта приема-передачи поставленных товаров</v>
          </cell>
          <cell r="P1507" t="str">
            <v>796</v>
          </cell>
          <cell r="Q1507" t="str">
            <v>штука</v>
          </cell>
          <cell r="R1507">
            <v>5</v>
          </cell>
          <cell r="S1507">
            <v>175000</v>
          </cell>
          <cell r="T1507">
            <v>875000</v>
          </cell>
          <cell r="U1507">
            <v>980000.00000000012</v>
          </cell>
          <cell r="W1507">
            <v>2017</v>
          </cell>
        </row>
        <row r="1508">
          <cell r="A1508" t="str">
            <v>913 Т</v>
          </cell>
          <cell r="B1508" t="str">
            <v>ТОО СП "КазГерМунай"</v>
          </cell>
          <cell r="C1508" t="str">
            <v>27.33.11.100.004.00.0796.000000000002</v>
          </cell>
          <cell r="D1508" t="str">
            <v>Розетка</v>
          </cell>
          <cell r="E1508" t="str">
            <v xml:space="preserve"> одноместная, двухполюсная, боковые заземляющие контакты, тип открытый, номинальный ток 16А, напряжение 250В, ГОСТ 7396.1-89</v>
          </cell>
          <cell r="F1508" t="str">
            <v xml:space="preserve">РозеткаРозетки накладные (3К+Н+З)-CEE 16A-6h IP 67  Fa. Mennekes или Legrand  </v>
          </cell>
          <cell r="G1508" t="str">
            <v>ЦП</v>
          </cell>
          <cell r="H1508">
            <v>0</v>
          </cell>
          <cell r="I1508">
            <v>430000000</v>
          </cell>
          <cell r="J1508" t="str">
            <v>Кызылординская обл. г. Кызылорда, пгт. Тасбугет, ул. Амангельды 100</v>
          </cell>
          <cell r="K1508" t="str">
            <v>Ноябрь, декабрь 2016</v>
          </cell>
          <cell r="L1508" t="str">
            <v>Кызылординская обл., м/р "Акшабулак", склад "КГМ"</v>
          </cell>
          <cell r="M1508" t="str">
            <v>DDP</v>
          </cell>
          <cell r="N1508" t="str">
            <v>В течение 90 дней</v>
          </cell>
          <cell r="O1508" t="str">
            <v>авансовый платеж-0%, оставшаяся часть в течении 30 рабочих дней с момента подписания акта приема-передачи поставленных товаров</v>
          </cell>
          <cell r="P1508" t="str">
            <v>796</v>
          </cell>
          <cell r="Q1508" t="str">
            <v>штука</v>
          </cell>
          <cell r="R1508">
            <v>10</v>
          </cell>
          <cell r="S1508">
            <v>10000</v>
          </cell>
          <cell r="T1508">
            <v>100000</v>
          </cell>
          <cell r="U1508">
            <v>112000.00000000001</v>
          </cell>
          <cell r="W1508">
            <v>2017</v>
          </cell>
        </row>
        <row r="1509">
          <cell r="A1509" t="str">
            <v>914 Т</v>
          </cell>
          <cell r="B1509" t="str">
            <v>ТОО СП "КазГерМунай"</v>
          </cell>
          <cell r="C1509" t="str">
            <v>27.33.11.100.004.00.0796.000000000002</v>
          </cell>
          <cell r="D1509" t="str">
            <v>Розетка</v>
          </cell>
          <cell r="E1509" t="str">
            <v xml:space="preserve"> одноместная, двухполюсная, боковые заземляющие контакты, тип открытый, номинальный ток 16А, напряжение 250В, ГОСТ 7396.1-89</v>
          </cell>
          <cell r="F1509" t="str">
            <v>РозеткаВзрывозащищённая Ех II2GD Ех ed IIC T6  настенная розетка, 32А, IP 66/IP67, 5-пол. раскладка 3+N+PE, 400 В</v>
          </cell>
          <cell r="G1509" t="str">
            <v>ЦП</v>
          </cell>
          <cell r="H1509">
            <v>0</v>
          </cell>
          <cell r="I1509">
            <v>430000000</v>
          </cell>
          <cell r="J1509" t="str">
            <v>Кызылординская обл. г. Кызылорда, пгт. Тасбугет, ул. Амангельды 100</v>
          </cell>
          <cell r="K1509" t="str">
            <v>Ноябрь, декабрь 2016</v>
          </cell>
          <cell r="L1509" t="str">
            <v>Кызылординская обл., м/р "Акшабулак", склад "КГМ"</v>
          </cell>
          <cell r="M1509" t="str">
            <v>DDP</v>
          </cell>
          <cell r="N1509" t="str">
            <v>В течение 90 дней</v>
          </cell>
          <cell r="O1509" t="str">
            <v>авансовый платеж-0%, оставшаяся часть в течении 30 рабочих дней с момента подписания акта приема-передачи поставленных товаров</v>
          </cell>
          <cell r="P1509" t="str">
            <v>796</v>
          </cell>
          <cell r="Q1509" t="str">
            <v>штука</v>
          </cell>
          <cell r="R1509">
            <v>5</v>
          </cell>
          <cell r="S1509">
            <v>194000</v>
          </cell>
          <cell r="T1509">
            <v>970000</v>
          </cell>
          <cell r="U1509">
            <v>1086400</v>
          </cell>
          <cell r="W1509">
            <v>2017</v>
          </cell>
        </row>
        <row r="1510">
          <cell r="A1510" t="str">
            <v>915 Т</v>
          </cell>
          <cell r="B1510" t="str">
            <v>ТОО СП "КазГерМунай"</v>
          </cell>
          <cell r="C1510" t="str">
            <v>27.33.11.100.004.00.0796.000000000002</v>
          </cell>
          <cell r="D1510" t="str">
            <v>Розетка</v>
          </cell>
          <cell r="E1510" t="str">
            <v xml:space="preserve"> одноместная, двухполюсная, боковые заземляющие контакты, тип открытый, номинальный ток 16А, напряжение 250В, ГОСТ 7396.1-89</v>
          </cell>
          <cell r="F1510" t="str">
            <v xml:space="preserve">РозеткаРозетка накладные (3К+Н+З) -CEE 32A-6h IP 67  Fa. Mennekes или Legrand   </v>
          </cell>
          <cell r="G1510" t="str">
            <v>ЦП</v>
          </cell>
          <cell r="H1510">
            <v>0</v>
          </cell>
          <cell r="I1510">
            <v>430000000</v>
          </cell>
          <cell r="J1510" t="str">
            <v>Кызылординская обл. г. Кызылорда, пгт. Тасбугет, ул. Амангельды 100</v>
          </cell>
          <cell r="K1510" t="str">
            <v>Ноябрь, декабрь 2016</v>
          </cell>
          <cell r="L1510" t="str">
            <v>Кызылординская обл., м/р "Акшабулак", склад "КГМ"</v>
          </cell>
          <cell r="M1510" t="str">
            <v>DDP</v>
          </cell>
          <cell r="N1510" t="str">
            <v>В течение 90 дней</v>
          </cell>
          <cell r="O1510" t="str">
            <v>авансовый платеж-0%, оставшаяся часть в течении 30 рабочих дней с момента подписания акта приема-передачи поставленных товаров</v>
          </cell>
          <cell r="P1510" t="str">
            <v>796</v>
          </cell>
          <cell r="Q1510" t="str">
            <v>штука</v>
          </cell>
          <cell r="R1510">
            <v>5</v>
          </cell>
          <cell r="S1510">
            <v>15000</v>
          </cell>
          <cell r="T1510">
            <v>75000</v>
          </cell>
          <cell r="U1510">
            <v>84000.000000000015</v>
          </cell>
          <cell r="W1510">
            <v>2017</v>
          </cell>
        </row>
        <row r="1511">
          <cell r="A1511" t="str">
            <v>916 Т</v>
          </cell>
          <cell r="B1511" t="str">
            <v>ТОО СП "КазГерМунай"</v>
          </cell>
          <cell r="C1511" t="str">
            <v>27.33.13.900.006.00.0796.000000000000</v>
          </cell>
          <cell r="D1511" t="str">
            <v>Удлинитель</v>
          </cell>
          <cell r="E1511" t="str">
            <v>электрический, на катушке</v>
          </cell>
          <cell r="F1511" t="str">
            <v>Взрывозащищенный удлинитель  на катушке 16А.Удлинитель PY-EXT на катушке, IP66, 3-пол.  L+N+PE, длина кабеля -25м, напряжение - 220В, ток -16А  и вводная вилка SPY, кол-во разъемов - 3</v>
          </cell>
          <cell r="G1511" t="str">
            <v>ОИ</v>
          </cell>
          <cell r="H1511">
            <v>0</v>
          </cell>
          <cell r="I1511">
            <v>430000000</v>
          </cell>
          <cell r="J1511" t="str">
            <v>Кызылординская обл. г. Кызылорда, пгт. Тасбугет, ул. Амангельды 100</v>
          </cell>
          <cell r="K1511" t="str">
            <v>Ноябрь, декабрь 2016</v>
          </cell>
          <cell r="L1511" t="str">
            <v>Кызылординская обл., м/р "Акшабулак", склад "КГМ"</v>
          </cell>
          <cell r="M1511" t="str">
            <v>DDP</v>
          </cell>
          <cell r="N1511" t="str">
            <v>В течение 90 дней</v>
          </cell>
          <cell r="O1511" t="str">
            <v>авансовый платеж-0%, оставшаяся часть в течении 30 рабочих дней с момента подписания акта приема-передачи поставленных товаров</v>
          </cell>
          <cell r="P1511" t="str">
            <v>796</v>
          </cell>
          <cell r="Q1511" t="str">
            <v>штука</v>
          </cell>
          <cell r="R1511">
            <v>3</v>
          </cell>
          <cell r="S1511">
            <v>65000</v>
          </cell>
          <cell r="T1511">
            <v>195000</v>
          </cell>
          <cell r="U1511">
            <v>218400.00000000003</v>
          </cell>
          <cell r="W1511">
            <v>2017</v>
          </cell>
        </row>
        <row r="1512">
          <cell r="A1512" t="str">
            <v>917 Т</v>
          </cell>
          <cell r="B1512" t="str">
            <v>ТОО СП "КазГерМунай"</v>
          </cell>
          <cell r="C1512" t="str">
            <v>27.33.13.900.006.00.0796.000000000000</v>
          </cell>
          <cell r="D1512" t="str">
            <v>Удлинитель</v>
          </cell>
          <cell r="E1512" t="str">
            <v>электрический, на катушке</v>
          </cell>
          <cell r="F1512" t="str">
            <v>Взрывозащищенный удлинитель  на катушке 32А.Удлинитель PY-EXT на катушке, IP66, 5-пол. 3+N+PE, длина кабеля -25м, напряжение - 380В, ток -32А  и вводная вилка SPY</v>
          </cell>
          <cell r="G1512" t="str">
            <v>ОИ</v>
          </cell>
          <cell r="H1512">
            <v>0</v>
          </cell>
          <cell r="I1512">
            <v>430000000</v>
          </cell>
          <cell r="J1512" t="str">
            <v>Кызылординская обл. г. Кызылорда, пгт. Тасбугет, ул. Амангельды 100</v>
          </cell>
          <cell r="K1512" t="str">
            <v>Ноябрь, декабрь 2016</v>
          </cell>
          <cell r="L1512" t="str">
            <v>Кызылординская обл., м/р "Акшабулак", склад "КГМ"</v>
          </cell>
          <cell r="M1512" t="str">
            <v>DDP</v>
          </cell>
          <cell r="N1512" t="str">
            <v>В течение 90 дней</v>
          </cell>
          <cell r="O1512" t="str">
            <v>авансовый платеж-0%, оставшаяся часть в течении 30 рабочих дней с момента подписания акта приема-передачи поставленных товаров</v>
          </cell>
          <cell r="P1512" t="str">
            <v>796</v>
          </cell>
          <cell r="Q1512" t="str">
            <v>штука</v>
          </cell>
          <cell r="R1512">
            <v>2</v>
          </cell>
          <cell r="S1512">
            <v>85000</v>
          </cell>
          <cell r="T1512">
            <v>170000</v>
          </cell>
          <cell r="U1512">
            <v>190400.00000000003</v>
          </cell>
          <cell r="W1512">
            <v>2017</v>
          </cell>
        </row>
        <row r="1513">
          <cell r="A1513" t="str">
            <v>918 Т</v>
          </cell>
          <cell r="B1513" t="str">
            <v>ТОО СП "КазГерМунай"</v>
          </cell>
          <cell r="C1513" t="str">
            <v>27.40.39.900.002.00.0796.000000000007</v>
          </cell>
          <cell r="D1513" t="str">
            <v>Лампа светодиодная</v>
          </cell>
          <cell r="E1513" t="str">
            <v>тип цоколя E27, мощность 19 Вт</v>
          </cell>
          <cell r="F1513" t="str">
            <v>ЛампаСветодиодная лампа LED Tube T8 18W 5000K   Светодиодная лампа LED Tube T8 18W 5000K                                     для светодиодных светильников</v>
          </cell>
          <cell r="G1513" t="str">
            <v>ОТП</v>
          </cell>
          <cell r="H1513">
            <v>0</v>
          </cell>
          <cell r="I1513">
            <v>430000000</v>
          </cell>
          <cell r="J1513" t="str">
            <v>Кызылординская обл. г. Кызылорда, пгт. Тасбугет, ул. Амангельды 100</v>
          </cell>
          <cell r="K1513" t="str">
            <v>Ноябрь, декабрь 2016</v>
          </cell>
          <cell r="L1513" t="str">
            <v>Кызылординская обл., м/р "Акшабулак", склад "КГМ"</v>
          </cell>
          <cell r="M1513" t="str">
            <v>DDP</v>
          </cell>
          <cell r="N1513" t="str">
            <v>В течение 90 дней</v>
          </cell>
          <cell r="O1513" t="str">
            <v>авансовый платеж-0%, оставшаяся часть в течении 30 рабочих дней с момента подписания акта приема-передачи поставленных товаров</v>
          </cell>
          <cell r="P1513" t="str">
            <v>796</v>
          </cell>
          <cell r="Q1513" t="str">
            <v>штука</v>
          </cell>
          <cell r="R1513">
            <v>300</v>
          </cell>
          <cell r="S1513">
            <v>1100</v>
          </cell>
          <cell r="T1513">
            <v>0</v>
          </cell>
          <cell r="U1513">
            <v>0</v>
          </cell>
          <cell r="W1513">
            <v>2017</v>
          </cell>
        </row>
        <row r="1514">
          <cell r="A1514" t="str">
            <v>918-1 Т</v>
          </cell>
          <cell r="B1514" t="str">
            <v>ТОО СП "КазГерМунай"</v>
          </cell>
          <cell r="C1514" t="str">
            <v>27.40.39.900.002.00.0796.000000000007</v>
          </cell>
          <cell r="D1514" t="str">
            <v>Лампа светодиодная</v>
          </cell>
          <cell r="E1514" t="str">
            <v>тип цоколя E27, мощность 19 Вт</v>
          </cell>
          <cell r="F1514" t="str">
            <v>ЛампаСветодиодная лампа LED Tube T8 18W 5000K   Светодиодная лампа LED Tube T8 18W 5000K; для светодиодных светильников</v>
          </cell>
          <cell r="G1514" t="str">
            <v>ЦП</v>
          </cell>
          <cell r="H1514">
            <v>50</v>
          </cell>
          <cell r="I1514">
            <v>430000000</v>
          </cell>
          <cell r="J1514" t="str">
            <v>Кызылординская обл. г. Кызылорда, пгт. Тасбугет, ул. Амангельды 100</v>
          </cell>
          <cell r="K1514" t="str">
            <v>Ноябрь, декабрь 2016</v>
          </cell>
          <cell r="L1514" t="str">
            <v>Кызылординская обл., м/р "Акшабулак", склад "КГМ"</v>
          </cell>
          <cell r="M1514" t="str">
            <v>DDP</v>
          </cell>
          <cell r="N1514" t="str">
            <v>В течение 90 дней</v>
          </cell>
          <cell r="O1514" t="str">
            <v>авансовый платеж-30%, оставшаяся часть в течении 30 рабочих дней с момента подписания акта приема-передачи поставленных товаров</v>
          </cell>
          <cell r="P1514" t="str">
            <v>796</v>
          </cell>
          <cell r="Q1514" t="str">
            <v>штука</v>
          </cell>
          <cell r="R1514">
            <v>300</v>
          </cell>
          <cell r="S1514">
            <v>1100</v>
          </cell>
          <cell r="T1514">
            <v>0</v>
          </cell>
          <cell r="U1514">
            <v>0</v>
          </cell>
          <cell r="V1514" t="str">
            <v>ТПХ</v>
          </cell>
          <cell r="W1514">
            <v>2017</v>
          </cell>
          <cell r="X1514" t="str">
            <v>7; 8; 15; 18; 19; 20; 21; 22;</v>
          </cell>
        </row>
        <row r="1515">
          <cell r="A1515" t="str">
            <v>918-2 Т</v>
          </cell>
          <cell r="B1515" t="str">
            <v>ТОО СП "КазГерМунай"</v>
          </cell>
          <cell r="C1515" t="str">
            <v>27.40.39.900.002.00.0796.000000000007</v>
          </cell>
          <cell r="D1515" t="str">
            <v>Лампа светодиодная</v>
          </cell>
          <cell r="E1515" t="str">
            <v>тип цоколя E27, мощность 19 Вт</v>
          </cell>
          <cell r="F1515" t="str">
            <v>ЛампаСветодиодная лампа LED Tube T8 18W 5000K   Светодиодная лампа LED Tube T8 18W 5000K; для светодиодных светильников</v>
          </cell>
          <cell r="G1515" t="str">
            <v>ЦП</v>
          </cell>
          <cell r="H1515">
            <v>0</v>
          </cell>
          <cell r="I1515">
            <v>430000000</v>
          </cell>
          <cell r="J1515" t="str">
            <v>Кызылординская обл. г. Кызылорда, пгт. Тасбугет, ул. Амангельды 100</v>
          </cell>
          <cell r="K1515" t="str">
            <v>Ноябрь, декабрь 2016</v>
          </cell>
          <cell r="L1515" t="str">
            <v>Кызылординская обл., м/р "Акшабулак", склад "КГМ"</v>
          </cell>
          <cell r="M1515" t="str">
            <v>DDP</v>
          </cell>
          <cell r="N1515" t="str">
            <v>В течение 90 дней</v>
          </cell>
          <cell r="O1515" t="str">
            <v>авансовый платеж-0%, оставшаяся часть в течении 30 рабочих дней с момента подписания акта приема-передачи поставленных товаров</v>
          </cell>
          <cell r="P1515" t="str">
            <v>796</v>
          </cell>
          <cell r="Q1515" t="str">
            <v>штука</v>
          </cell>
          <cell r="R1515">
            <v>300</v>
          </cell>
          <cell r="S1515">
            <v>1100</v>
          </cell>
          <cell r="T1515">
            <v>0</v>
          </cell>
          <cell r="U1515">
            <v>0</v>
          </cell>
          <cell r="W1515">
            <v>2017</v>
          </cell>
          <cell r="X1515" t="str">
            <v>8; 15; 22;</v>
          </cell>
        </row>
        <row r="1516">
          <cell r="A1516" t="str">
            <v>918-3 Т</v>
          </cell>
          <cell r="B1516" t="str">
            <v>ТОО СП "КазГерМунай"</v>
          </cell>
          <cell r="C1516" t="str">
            <v>27.40.39.900.002.00.0796.000000000007</v>
          </cell>
          <cell r="D1516" t="str">
            <v>Лампа светодиодная</v>
          </cell>
          <cell r="E1516" t="str">
            <v>тип цоколя E27, мощность 19 Вт</v>
          </cell>
          <cell r="F1516" t="str">
            <v>ЛампаСветодиодная лампа LED Tube T8 18W 5000K   Светодиодная лампа LED Tube T8 18W 5000K; для светодиодных светильников</v>
          </cell>
          <cell r="G1516" t="str">
            <v>ЦП</v>
          </cell>
          <cell r="H1516">
            <v>50</v>
          </cell>
          <cell r="I1516">
            <v>430000000</v>
          </cell>
          <cell r="J1516" t="str">
            <v>Кызылординская обл. г. Кызылорда, пгт. Тасбугет, ул. Амангельды 100</v>
          </cell>
          <cell r="K1516" t="str">
            <v>Апрель, май</v>
          </cell>
          <cell r="L1516" t="str">
            <v>Кызылординская обл., м/р "Акшабулак", склад "КГМ"</v>
          </cell>
          <cell r="M1516" t="str">
            <v>DDP</v>
          </cell>
          <cell r="N1516" t="str">
            <v>В течение 90 дней</v>
          </cell>
          <cell r="O1516" t="str">
            <v>авансовый платеж-30%, оставшаяся часть в течении 30 рабочих дней с момента подписания акта приема-передачи поставленных товаров</v>
          </cell>
          <cell r="P1516" t="str">
            <v>796</v>
          </cell>
          <cell r="Q1516" t="str">
            <v>штука</v>
          </cell>
          <cell r="R1516">
            <v>500</v>
          </cell>
          <cell r="S1516">
            <v>3000</v>
          </cell>
          <cell r="T1516">
            <v>1500000</v>
          </cell>
          <cell r="U1516">
            <v>1680000.0000000002</v>
          </cell>
          <cell r="V1516" t="str">
            <v>ТПХ</v>
          </cell>
          <cell r="W1516">
            <v>2017</v>
          </cell>
          <cell r="X1516" t="str">
            <v>8; 11; 15; 18; 19; 20; 21; 22;</v>
          </cell>
        </row>
        <row r="1517">
          <cell r="A1517" t="str">
            <v>919 Т</v>
          </cell>
          <cell r="B1517" t="str">
            <v>ТОО СП "КазГерМунай"</v>
          </cell>
          <cell r="C1517" t="str">
            <v>27.40.11.000.000.00.0796.000000000000</v>
          </cell>
          <cell r="D1517" t="str">
            <v>Лампа направленного света</v>
          </cell>
          <cell r="E1517" t="str">
            <v>герметичная</v>
          </cell>
          <cell r="F1517" t="str">
            <v>Лампа люминесцентнаяЛампа F2820/827 28W 4 Pin  или 28W/827 GR10q 2050</v>
          </cell>
          <cell r="G1517" t="str">
            <v>ОТП</v>
          </cell>
          <cell r="H1517">
            <v>0</v>
          </cell>
          <cell r="I1517">
            <v>430000000</v>
          </cell>
          <cell r="J1517" t="str">
            <v>Кызылординская обл. г. Кызылорда, пгт. Тасбугет, ул. Амангельды 100</v>
          </cell>
          <cell r="K1517" t="str">
            <v>Ноябрь, декабрь 2016</v>
          </cell>
          <cell r="L1517" t="str">
            <v>Кызылординская обл., м/р "Акшабулак", склад "КГМ"</v>
          </cell>
          <cell r="M1517" t="str">
            <v>DDP</v>
          </cell>
          <cell r="N1517" t="str">
            <v>В течение 90 дней</v>
          </cell>
          <cell r="O1517" t="str">
            <v>авансовый платеж-0%, оставшаяся часть в течении 30 рабочих дней с момента подписания акта приема-передачи поставленных товаров</v>
          </cell>
          <cell r="P1517" t="str">
            <v>796</v>
          </cell>
          <cell r="Q1517" t="str">
            <v>штука</v>
          </cell>
          <cell r="R1517">
            <v>50</v>
          </cell>
          <cell r="S1517">
            <v>5197</v>
          </cell>
          <cell r="T1517">
            <v>0</v>
          </cell>
          <cell r="U1517">
            <v>0</v>
          </cell>
          <cell r="W1517">
            <v>2017</v>
          </cell>
        </row>
        <row r="1518">
          <cell r="A1518" t="str">
            <v>919-1 Т</v>
          </cell>
          <cell r="B1518" t="str">
            <v>ТОО СП "КазГерМунай"</v>
          </cell>
          <cell r="C1518" t="str">
            <v>27.40.11.000.000.00.0796.000000000000</v>
          </cell>
          <cell r="D1518" t="str">
            <v>Лампа направленного света</v>
          </cell>
          <cell r="E1518" t="str">
            <v>герметичная</v>
          </cell>
          <cell r="F1518" t="str">
            <v>Лампа люминесцентнаяЛампа F2820/827 28W 4 Pin  или 28W/827 GR10q 2050</v>
          </cell>
          <cell r="G1518" t="str">
            <v>ЦП</v>
          </cell>
          <cell r="H1518">
            <v>0</v>
          </cell>
          <cell r="I1518">
            <v>430000000</v>
          </cell>
          <cell r="J1518" t="str">
            <v>Кызылординская обл. г. Кызылорда, пгт. Тасбугет, ул. Амангельды 100</v>
          </cell>
          <cell r="K1518" t="str">
            <v>Ноябрь, декабрь 2016</v>
          </cell>
          <cell r="L1518" t="str">
            <v>Кызылординская обл., м/р "Акшабулак", склад "КГМ"</v>
          </cell>
          <cell r="M1518" t="str">
            <v>DDP</v>
          </cell>
          <cell r="N1518" t="str">
            <v>В течение 90 дней</v>
          </cell>
          <cell r="O1518" t="str">
            <v>авансовый платеж-0%, оставшаяся часть в течении 30 рабочих дней с момента подписания акта приема-передачи поставленных товаров</v>
          </cell>
          <cell r="P1518" t="str">
            <v>796</v>
          </cell>
          <cell r="Q1518" t="str">
            <v>штука</v>
          </cell>
          <cell r="R1518">
            <v>50</v>
          </cell>
          <cell r="S1518">
            <v>5197</v>
          </cell>
          <cell r="T1518">
            <v>0</v>
          </cell>
          <cell r="U1518">
            <v>0</v>
          </cell>
          <cell r="W1518">
            <v>2017</v>
          </cell>
          <cell r="X1518" t="str">
            <v>Исключен;</v>
          </cell>
        </row>
        <row r="1519">
          <cell r="A1519" t="str">
            <v>920 Т</v>
          </cell>
          <cell r="B1519" t="str">
            <v>ТОО СП "КазГерМунай"</v>
          </cell>
          <cell r="C1519" t="str">
            <v>27.40.42.500.007.01.0796.000000000000</v>
          </cell>
          <cell r="D1519" t="str">
            <v>Стартер</v>
          </cell>
          <cell r="E1519" t="str">
            <v>люминесцентной лампы , мощность 4 Вт</v>
          </cell>
          <cell r="F1519" t="str">
            <v xml:space="preserve">Стартер Стартер для люменсентных ламп 220-240           4-65ВтНапряжение на стартере, номинальное, В: 127
Максимальное значение мощности лампы, Вт: 65
Напряжение срабатывания, мин., В: 72
Амплитуда импульса зажигания, мин. В: 400для люминисцентных ламп </v>
          </cell>
          <cell r="G1519" t="str">
            <v>ОИ</v>
          </cell>
          <cell r="H1519">
            <v>0</v>
          </cell>
          <cell r="I1519">
            <v>430000000</v>
          </cell>
          <cell r="J1519" t="str">
            <v>Кызылординская обл. г. Кызылорда, пгт. Тасбугет, ул. Амангельды 100</v>
          </cell>
          <cell r="K1519" t="str">
            <v>Ноябрь, декабрь 2016</v>
          </cell>
          <cell r="L1519" t="str">
            <v>Кызылординская обл., м/р "Акшабулак", склад "КГМ"</v>
          </cell>
          <cell r="M1519" t="str">
            <v>DDP</v>
          </cell>
          <cell r="N1519" t="str">
            <v>В течение 90 дней</v>
          </cell>
          <cell r="O1519" t="str">
            <v>авансовый платеж-0%, оставшаяся часть в течении 30 рабочих дней с момента подписания акта приема-передачи поставленных товаров</v>
          </cell>
          <cell r="P1519" t="str">
            <v>796</v>
          </cell>
          <cell r="Q1519" t="str">
            <v>штука</v>
          </cell>
          <cell r="R1519">
            <v>600</v>
          </cell>
          <cell r="S1519">
            <v>120</v>
          </cell>
          <cell r="T1519">
            <v>72000</v>
          </cell>
          <cell r="U1519">
            <v>80640.000000000015</v>
          </cell>
          <cell r="W1519">
            <v>2017</v>
          </cell>
        </row>
        <row r="1520">
          <cell r="A1520" t="str">
            <v>921 Т</v>
          </cell>
          <cell r="B1520" t="str">
            <v>ТОО СП "КазГерМунай"</v>
          </cell>
          <cell r="C1520" t="str">
            <v>27.40.22.900.000.01.0796.000000000000</v>
          </cell>
          <cell r="D1520" t="str">
            <v>Светильник</v>
          </cell>
          <cell r="E1520" t="str">
            <v>люминесцентный, пылевлагозащищенный</v>
          </cell>
          <cell r="F1520" t="str">
            <v>СветильникВзрывозащищенные люминесцентные светильники. Светильник ЛСП66 Ех-2х36 У1 ПРАЦ 676326.002 ТУ 220В 2х36 Вт. Соs f=0,85 Параметры питающей сети ~220, 50Гц.
Коэффициент мощности 0,85
Класс защиты от поражения электрическим током I
Группа условий эксплуатации M2
Степень защиты от внешних воздействий IP65 Диапазон рабочих температур  от -20°С до +40°С
Маркировка взрывозащиты  1Ex d e IIC T6 Gb Х
Мощность лампы, Вт  2х36
Тип лампы  Люминесцентная лампа Т8
Тип патрона  G13</v>
          </cell>
          <cell r="G1520" t="str">
            <v>ОТП</v>
          </cell>
          <cell r="H1520">
            <v>0</v>
          </cell>
          <cell r="I1520">
            <v>430000000</v>
          </cell>
          <cell r="J1520" t="str">
            <v>Кызылординская обл. г. Кызылорда, пгт. Тасбугет, ул. Амангельды 100</v>
          </cell>
          <cell r="K1520" t="str">
            <v>Ноябрь, декабрь 2016</v>
          </cell>
          <cell r="L1520" t="str">
            <v>Кызылординская обл., м/р "Акшабулак", склад "КГМ"</v>
          </cell>
          <cell r="M1520" t="str">
            <v>DDP</v>
          </cell>
          <cell r="N1520" t="str">
            <v>В течение 90 дней</v>
          </cell>
          <cell r="O1520" t="str">
            <v>авансовый платеж-0%, оставшаяся часть в течении 30 рабочих дней с момента подписания акта приема-передачи поставленных товаров</v>
          </cell>
          <cell r="P1520" t="str">
            <v>796</v>
          </cell>
          <cell r="Q1520" t="str">
            <v>штука</v>
          </cell>
          <cell r="R1520">
            <v>30</v>
          </cell>
          <cell r="S1520">
            <v>61666</v>
          </cell>
          <cell r="T1520">
            <v>1849980</v>
          </cell>
          <cell r="U1520">
            <v>2071977.6</v>
          </cell>
          <cell r="W1520">
            <v>2017</v>
          </cell>
        </row>
        <row r="1521">
          <cell r="A1521" t="str">
            <v>922 Т</v>
          </cell>
          <cell r="B1521" t="str">
            <v>ТОО СП "КазГерМунай"</v>
          </cell>
          <cell r="C1521" t="str">
            <v>27.40.22.900.000.01.0796.000000000000</v>
          </cell>
          <cell r="D1521" t="str">
            <v>Светильник</v>
          </cell>
          <cell r="E1521" t="str">
            <v>люминесцентный, пылевлагозащищенный</v>
          </cell>
          <cell r="F1521" t="str">
            <v>Светильники светодиодныеСветильник светодиодный ЖКХ-08 Напряжение AC от 170 до 264, мощность -8,5ВтСветильник светодиодный Мощность – 8,5Вт, Напряжение питания 90-264В, Светодиоды – Osram, Количество светодиодов – не более 8шт, Степень защиты IP65, Световой поток 900Лм, Температура эксплуатации -25°С- +50°С, Размер 165*125*110мм</v>
          </cell>
          <cell r="G1521" t="str">
            <v>ОТП</v>
          </cell>
          <cell r="H1521">
            <v>0</v>
          </cell>
          <cell r="I1521">
            <v>430000000</v>
          </cell>
          <cell r="J1521" t="str">
            <v>Кызылординская обл. г. Кызылорда, пгт. Тасбугет, ул. Амангельды 100</v>
          </cell>
          <cell r="K1521" t="str">
            <v>Ноябрь, декабрь 2016</v>
          </cell>
          <cell r="L1521" t="str">
            <v>Кызылординская обл., м/р "Акшабулак", склад "КГМ"</v>
          </cell>
          <cell r="M1521" t="str">
            <v>DDP</v>
          </cell>
          <cell r="N1521" t="str">
            <v>В течение 90 дней</v>
          </cell>
          <cell r="O1521" t="str">
            <v>авансовый платеж-0%, оставшаяся часть в течении 30 рабочих дней с момента подписания акта приема-передачи поставленных товаров</v>
          </cell>
          <cell r="P1521" t="str">
            <v>796</v>
          </cell>
          <cell r="Q1521" t="str">
            <v>штука</v>
          </cell>
          <cell r="R1521">
            <v>50</v>
          </cell>
          <cell r="S1521">
            <v>11700</v>
          </cell>
          <cell r="T1521">
            <v>585000</v>
          </cell>
          <cell r="U1521">
            <v>655200.00000000012</v>
          </cell>
          <cell r="W1521">
            <v>2017</v>
          </cell>
        </row>
        <row r="1522">
          <cell r="A1522" t="str">
            <v>923 Т</v>
          </cell>
          <cell r="B1522" t="str">
            <v>ТОО СП "КазГерМунай"</v>
          </cell>
          <cell r="C1522" t="str">
            <v>27.40.22.900.000.01.0796.000000000000</v>
          </cell>
          <cell r="D1522" t="str">
            <v>Светильник</v>
          </cell>
          <cell r="E1522" t="str">
            <v>люминесцентный, пылевлагозащищенный</v>
          </cell>
          <cell r="F1522" t="str">
            <v>Светильник Светильник люминисцентный 2-x ламповый,  Пылевлагозащищенные светильники IP65 с люминисцентными лампами  2x36W. Кабельный ввод IP65 PG13,5</v>
          </cell>
          <cell r="G1522" t="str">
            <v>ОТП</v>
          </cell>
          <cell r="H1522">
            <v>0</v>
          </cell>
          <cell r="I1522">
            <v>430000000</v>
          </cell>
          <cell r="J1522" t="str">
            <v>Кызылординская обл. г. Кызылорда, пгт. Тасбугет, ул. Амангельды 100</v>
          </cell>
          <cell r="K1522" t="str">
            <v>Ноябрь, декабрь 2016</v>
          </cell>
          <cell r="L1522" t="str">
            <v>Кызылординская обл., м/р "Акшабулак", склад "КГМ"</v>
          </cell>
          <cell r="M1522" t="str">
            <v>DDP</v>
          </cell>
          <cell r="N1522" t="str">
            <v>В течение 90 дней</v>
          </cell>
          <cell r="O1522" t="str">
            <v>авансовый платеж-0%, оставшаяся часть в течении 30 рабочих дней с момента подписания акта приема-передачи поставленных товаров</v>
          </cell>
          <cell r="P1522" t="str">
            <v>796</v>
          </cell>
          <cell r="Q1522" t="str">
            <v>штука</v>
          </cell>
          <cell r="R1522">
            <v>30</v>
          </cell>
          <cell r="S1522">
            <v>54000</v>
          </cell>
          <cell r="T1522">
            <v>1620000</v>
          </cell>
          <cell r="U1522">
            <v>1814400.0000000002</v>
          </cell>
          <cell r="W1522">
            <v>2017</v>
          </cell>
        </row>
        <row r="1523">
          <cell r="A1523" t="str">
            <v>924 Т</v>
          </cell>
          <cell r="B1523" t="str">
            <v>ТОО СП "КазГерМунай"</v>
          </cell>
          <cell r="C1523" t="str">
            <v>27.40.22.900.000.01.0796.000000000000</v>
          </cell>
          <cell r="D1523" t="str">
            <v>Светильник</v>
          </cell>
          <cell r="E1523" t="str">
            <v>люминесцентный, пылевлагозащищенный</v>
          </cell>
          <cell r="F1523" t="str">
            <v xml:space="preserve">Светильник Светильник Флуоресцентный светильник,  2х36Вт, IP66, II2G Ex d IIC T4,   (для зон 1 и 2), 230 V, 50 Hz, взрывозащищённый.          </v>
          </cell>
          <cell r="G1523" t="str">
            <v>ОТП</v>
          </cell>
          <cell r="H1523">
            <v>0</v>
          </cell>
          <cell r="I1523">
            <v>430000000</v>
          </cell>
          <cell r="J1523" t="str">
            <v>Кызылординская обл. г. Кызылорда, пгт. Тасбугет, ул. Амангельды 100</v>
          </cell>
          <cell r="K1523" t="str">
            <v>Ноябрь, декабрь 2016</v>
          </cell>
          <cell r="L1523" t="str">
            <v>Кызылординская обл., м/р "Акшабулак", склад "КГМ"</v>
          </cell>
          <cell r="M1523" t="str">
            <v>DDP</v>
          </cell>
          <cell r="N1523" t="str">
            <v>В течение 90 дней</v>
          </cell>
          <cell r="O1523" t="str">
            <v>авансовый платеж-0%, оставшаяся часть в течении 30 рабочих дней с момента подписания акта приема-передачи поставленных товаров</v>
          </cell>
          <cell r="P1523" t="str">
            <v>796</v>
          </cell>
          <cell r="Q1523" t="str">
            <v>штука</v>
          </cell>
          <cell r="R1523">
            <v>20</v>
          </cell>
          <cell r="S1523">
            <v>65000</v>
          </cell>
          <cell r="T1523">
            <v>1300000</v>
          </cell>
          <cell r="U1523">
            <v>1456000.0000000002</v>
          </cell>
          <cell r="W1523">
            <v>2017</v>
          </cell>
        </row>
        <row r="1524">
          <cell r="A1524" t="str">
            <v>925 Т</v>
          </cell>
          <cell r="B1524" t="str">
            <v>ТОО СП "КазГерМунай"</v>
          </cell>
          <cell r="C1524" t="str">
            <v>27.40.22.900.000.01.0796.000000000000</v>
          </cell>
          <cell r="D1524" t="str">
            <v>Светильник</v>
          </cell>
          <cell r="E1524" t="str">
            <v>люминесцентный, пылевлагозащищенный</v>
          </cell>
          <cell r="F1524" t="str">
            <v>Светильник Светильник наружного  освещения для натриевых ламп, Тип светильника EF25 250 S AS; Тип ламп LU250/T/40</v>
          </cell>
          <cell r="G1524" t="str">
            <v>ОТП</v>
          </cell>
          <cell r="H1524">
            <v>0</v>
          </cell>
          <cell r="I1524">
            <v>430000000</v>
          </cell>
          <cell r="J1524" t="str">
            <v>Кызылординская обл. г. Кызылорда, пгт. Тасбугет, ул. Амангельды 100</v>
          </cell>
          <cell r="K1524" t="str">
            <v>Ноябрь, декабрь 2016</v>
          </cell>
          <cell r="L1524" t="str">
            <v>Кызылординская обл., м/р "Акшабулак", склад "КГМ"</v>
          </cell>
          <cell r="M1524" t="str">
            <v>DDP</v>
          </cell>
          <cell r="N1524" t="str">
            <v>В течение 90 дней</v>
          </cell>
          <cell r="O1524" t="str">
            <v>авансовый платеж-0%, оставшаяся часть в течении 30 рабочих дней с момента подписания акта приема-передачи поставленных товаров</v>
          </cell>
          <cell r="P1524" t="str">
            <v>796</v>
          </cell>
          <cell r="Q1524" t="str">
            <v>штука</v>
          </cell>
          <cell r="R1524">
            <v>20</v>
          </cell>
          <cell r="S1524">
            <v>25320</v>
          </cell>
          <cell r="T1524">
            <v>506400</v>
          </cell>
          <cell r="U1524">
            <v>567168</v>
          </cell>
          <cell r="W1524">
            <v>2017</v>
          </cell>
        </row>
        <row r="1525">
          <cell r="A1525" t="str">
            <v>926 Т</v>
          </cell>
          <cell r="B1525" t="str">
            <v>ТОО СП "КазГерМунай"</v>
          </cell>
          <cell r="C1525" t="str">
            <v>27.40.22.900.000.01.0796.000000000000</v>
          </cell>
          <cell r="D1525" t="str">
            <v>Светильник</v>
          </cell>
          <cell r="E1525" t="str">
            <v>люминесцентный, пылевлагозащищенный</v>
          </cell>
          <cell r="F1525" t="str">
            <v>СветильникУличный светодиодный консольный светильник мощностью 128-140 Вт</v>
          </cell>
          <cell r="G1525" t="str">
            <v>ОТП</v>
          </cell>
          <cell r="H1525">
            <v>0</v>
          </cell>
          <cell r="I1525">
            <v>430000000</v>
          </cell>
          <cell r="J1525" t="str">
            <v>Кызылординская обл. г. Кызылорда, пгт. Тасбугет, ул. Амангельды 100</v>
          </cell>
          <cell r="K1525" t="str">
            <v>Ноябрь, декабрь 2016</v>
          </cell>
          <cell r="L1525" t="str">
            <v>Кызылординская обл., м/р "Акшабулак", склад "КГМ"</v>
          </cell>
          <cell r="M1525" t="str">
            <v>DDP</v>
          </cell>
          <cell r="N1525" t="str">
            <v>В течение 90 дней</v>
          </cell>
          <cell r="O1525" t="str">
            <v>авансовый платеж-0%, оставшаяся часть в течении 30 рабочих дней с момента подписания акта приема-передачи поставленных товаров</v>
          </cell>
          <cell r="P1525" t="str">
            <v>796</v>
          </cell>
          <cell r="Q1525" t="str">
            <v>штука</v>
          </cell>
          <cell r="R1525">
            <v>20</v>
          </cell>
          <cell r="S1525">
            <v>105300</v>
          </cell>
          <cell r="T1525">
            <v>2106000</v>
          </cell>
          <cell r="U1525">
            <v>2358720</v>
          </cell>
          <cell r="W1525">
            <v>2017</v>
          </cell>
        </row>
        <row r="1526">
          <cell r="A1526" t="str">
            <v>927 Т</v>
          </cell>
          <cell r="B1526" t="str">
            <v>ТОО СП "КазГерМунай"</v>
          </cell>
          <cell r="C1526" t="str">
            <v>27.40.22.900.000.01.0796.000000000000</v>
          </cell>
          <cell r="D1526" t="str">
            <v>Светильник</v>
          </cell>
          <cell r="E1526" t="str">
            <v>люминесцентный, пылевлагозащищенный</v>
          </cell>
          <cell r="F1526" t="str">
            <v xml:space="preserve">Светильник настенно - потолочныйСветильник настенно - потолочный        Количество ламп    3
Тип цоколя    E27
Максимальная мощность лампы, Вт    100
Регулировка мощности    нет
Напряжение, В    220
Длина, см    50
Ширина, см    50
Высота, см    14
Площадь освещения, м2    15 </v>
          </cell>
          <cell r="G1526" t="str">
            <v>ОТП</v>
          </cell>
          <cell r="H1526">
            <v>0</v>
          </cell>
          <cell r="I1526">
            <v>430000000</v>
          </cell>
          <cell r="J1526" t="str">
            <v>Кызылординская обл. г. Кызылорда, пгт. Тасбугет, ул. Амангельды 100</v>
          </cell>
          <cell r="K1526" t="str">
            <v>Ноябрь, декабрь 2016</v>
          </cell>
          <cell r="L1526" t="str">
            <v>Кызылординская обл., м/р "Акшабулак", склад "КГМ"</v>
          </cell>
          <cell r="M1526" t="str">
            <v>DDP</v>
          </cell>
          <cell r="N1526" t="str">
            <v>В течение 90 дней</v>
          </cell>
          <cell r="O1526" t="str">
            <v>авансовый платеж-0%, оставшаяся часть в течении 30 рабочих дней с момента подписания акта приема-передачи поставленных товаров</v>
          </cell>
          <cell r="P1526" t="str">
            <v>796</v>
          </cell>
          <cell r="Q1526" t="str">
            <v>штука</v>
          </cell>
          <cell r="R1526">
            <v>40</v>
          </cell>
          <cell r="S1526">
            <v>50000</v>
          </cell>
          <cell r="T1526">
            <v>2000000</v>
          </cell>
          <cell r="U1526">
            <v>2240000</v>
          </cell>
          <cell r="W1526">
            <v>2017</v>
          </cell>
        </row>
        <row r="1527">
          <cell r="A1527" t="str">
            <v>928 Т</v>
          </cell>
          <cell r="B1527" t="str">
            <v>ТОО СП "КазГерМунай"</v>
          </cell>
          <cell r="C1527" t="str">
            <v>27.40.22.900.000.01.0796.000000000000</v>
          </cell>
          <cell r="D1527" t="str">
            <v>Светильник</v>
          </cell>
          <cell r="E1527" t="str">
            <v>люминесцентный, пылевлагозащищенный</v>
          </cell>
          <cell r="F1527" t="str">
            <v xml:space="preserve">Взрывозащищенные люминесцентные светильники CEAG общего назначенияВид защиты от воспламенения EEx ed II C T4, Материал корпуса - армированный стекловолокном матовый полиэстер, Светорассеиватель - поликарбонат, Двухштырьковая лампа: 58 Вт, электронный пускорегулирующий аппарат, взрывозащита IP 66, eLLk 92058 </v>
          </cell>
          <cell r="G1527" t="str">
            <v>ОТП</v>
          </cell>
          <cell r="H1527">
            <v>0</v>
          </cell>
          <cell r="I1527">
            <v>430000000</v>
          </cell>
          <cell r="J1527" t="str">
            <v>Кызылординская обл. г. Кызылорда, пгт. Тасбугет, ул. Амангельды 100</v>
          </cell>
          <cell r="K1527" t="str">
            <v>Ноябрь, декабрь 2016</v>
          </cell>
          <cell r="L1527" t="str">
            <v>Кызылординская обл., м/р "Акшабулак", склад "КГМ"</v>
          </cell>
          <cell r="M1527" t="str">
            <v>DDP</v>
          </cell>
          <cell r="N1527" t="str">
            <v>В течение 90 дней</v>
          </cell>
          <cell r="O1527" t="str">
            <v>авансовый платеж-0%, оставшаяся часть в течении 30 рабочих дней с момента подписания акта приема-передачи поставленных товаров</v>
          </cell>
          <cell r="P1527" t="str">
            <v>796</v>
          </cell>
          <cell r="Q1527" t="str">
            <v>штука</v>
          </cell>
          <cell r="R1527">
            <v>10</v>
          </cell>
          <cell r="S1527">
            <v>105000</v>
          </cell>
          <cell r="T1527">
            <v>1050000</v>
          </cell>
          <cell r="U1527">
            <v>1176000</v>
          </cell>
          <cell r="W1527">
            <v>2017</v>
          </cell>
        </row>
        <row r="1528">
          <cell r="A1528" t="str">
            <v>929 Т</v>
          </cell>
          <cell r="B1528" t="str">
            <v>ТОО СП "КазГерМунай"</v>
          </cell>
          <cell r="C1528" t="str">
            <v>27.12.23.700.000.00.0796.000000000001</v>
          </cell>
          <cell r="D1528" t="str">
            <v>Контактор</v>
          </cell>
          <cell r="E1528" t="str">
            <v>серия CT, электромагнитный</v>
          </cell>
          <cell r="F1528" t="str">
            <v>Контактор Moeller DILM40, Контактор DILM40(230V50HZ,240V60HZ)  I=40A  P=18,5kW</v>
          </cell>
          <cell r="G1528" t="str">
            <v>ЦП</v>
          </cell>
          <cell r="H1528">
            <v>0</v>
          </cell>
          <cell r="I1528">
            <v>430000000</v>
          </cell>
          <cell r="J1528" t="str">
            <v>Кызылординская обл. г. Кызылорда, пгт. Тасбугет, ул. Амангельды 100</v>
          </cell>
          <cell r="K1528" t="str">
            <v>Ноябрь, декабрь 2016</v>
          </cell>
          <cell r="L1528" t="str">
            <v>Кызылординская обл., м/р "Акшабулак", склад "КГМ"</v>
          </cell>
          <cell r="M1528" t="str">
            <v>DDP</v>
          </cell>
          <cell r="N1528" t="str">
            <v>В течение 90 дней</v>
          </cell>
          <cell r="O1528" t="str">
            <v>авансовый платеж-0%, оставшаяся часть в течении 30 рабочих дней с момента подписания акта приема-передачи поставленных товаров</v>
          </cell>
          <cell r="P1528" t="str">
            <v>796</v>
          </cell>
          <cell r="Q1528" t="str">
            <v>штука</v>
          </cell>
          <cell r="R1528">
            <v>2</v>
          </cell>
          <cell r="S1528">
            <v>28170</v>
          </cell>
          <cell r="T1528">
            <v>56340</v>
          </cell>
          <cell r="U1528">
            <v>63100.800000000003</v>
          </cell>
          <cell r="W1528">
            <v>2017</v>
          </cell>
        </row>
        <row r="1529">
          <cell r="A1529" t="str">
            <v>930 Т</v>
          </cell>
          <cell r="B1529" t="str">
            <v>ТОО СП "КазГерМунай"</v>
          </cell>
          <cell r="C1529" t="str">
            <v>27.12.23.700.000.00.0796.000000000001</v>
          </cell>
          <cell r="D1529" t="str">
            <v>Контактор</v>
          </cell>
          <cell r="E1529" t="str">
            <v>серия CT, электромагнитный</v>
          </cell>
          <cell r="F1529" t="str">
            <v>Контактор Moeller DILM185-S/22, Контактор DILM185-S/22(220-240V50/60HZ)  I=185A  P=90kW</v>
          </cell>
          <cell r="G1529" t="str">
            <v>ЦП</v>
          </cell>
          <cell r="H1529">
            <v>0</v>
          </cell>
          <cell r="I1529">
            <v>430000000</v>
          </cell>
          <cell r="J1529" t="str">
            <v>Кызылординская обл. г. Кызылорда, пгт. Тасбугет, ул. Амангельды 100</v>
          </cell>
          <cell r="K1529" t="str">
            <v>Ноябрь, декабрь 2016</v>
          </cell>
          <cell r="L1529" t="str">
            <v>Кызылординская обл., м/р "Акшабулак", склад "КГМ"</v>
          </cell>
          <cell r="M1529" t="str">
            <v>DDP</v>
          </cell>
          <cell r="N1529" t="str">
            <v>В течение 90 дней</v>
          </cell>
          <cell r="O1529" t="str">
            <v>авансовый платеж-0%, оставшаяся часть в течении 30 рабочих дней с момента подписания акта приема-передачи поставленных товаров</v>
          </cell>
          <cell r="P1529" t="str">
            <v>796</v>
          </cell>
          <cell r="Q1529" t="str">
            <v>штука</v>
          </cell>
          <cell r="R1529">
            <v>2</v>
          </cell>
          <cell r="S1529">
            <v>187550</v>
          </cell>
          <cell r="T1529">
            <v>375100</v>
          </cell>
          <cell r="U1529">
            <v>420112.00000000006</v>
          </cell>
          <cell r="W1529">
            <v>2017</v>
          </cell>
        </row>
        <row r="1530">
          <cell r="A1530" t="str">
            <v>931 Т</v>
          </cell>
          <cell r="B1530" t="str">
            <v>ТОО СП "КазГерМунай"</v>
          </cell>
          <cell r="C1530" t="str">
            <v>27.12.23.700.000.00.0796.000000000001</v>
          </cell>
          <cell r="D1530" t="str">
            <v>Контактор</v>
          </cell>
          <cell r="E1530" t="str">
            <v>серия CT, электромагнитный</v>
          </cell>
          <cell r="F1530" t="str">
            <v>Контактор  Контактор электромагнитный         ПМ 12-025 100У3</v>
          </cell>
          <cell r="G1530" t="str">
            <v>ЦП</v>
          </cell>
          <cell r="H1530">
            <v>0</v>
          </cell>
          <cell r="I1530">
            <v>430000000</v>
          </cell>
          <cell r="J1530" t="str">
            <v>Кызылординская обл. г. Кызылорда, пгт. Тасбугет, ул. Амангельды 100</v>
          </cell>
          <cell r="K1530" t="str">
            <v>Ноябрь, декабрь 2016</v>
          </cell>
          <cell r="L1530" t="str">
            <v>Кызылординская обл., м/р "Акшабулак", склад "КГМ"</v>
          </cell>
          <cell r="M1530" t="str">
            <v>DDP</v>
          </cell>
          <cell r="N1530" t="str">
            <v>В течение 90 дней</v>
          </cell>
          <cell r="O1530" t="str">
            <v>авансовый платеж-0%, оставшаяся часть в течении 30 рабочих дней с момента подписания акта приема-передачи поставленных товаров</v>
          </cell>
          <cell r="P1530" t="str">
            <v>796</v>
          </cell>
          <cell r="Q1530" t="str">
            <v>штука</v>
          </cell>
          <cell r="R1530">
            <v>10</v>
          </cell>
          <cell r="S1530">
            <v>1918.8</v>
          </cell>
          <cell r="T1530">
            <v>0</v>
          </cell>
          <cell r="U1530">
            <v>0</v>
          </cell>
          <cell r="W1530">
            <v>2017</v>
          </cell>
        </row>
        <row r="1531">
          <cell r="A1531" t="str">
            <v>931-1 Т</v>
          </cell>
          <cell r="B1531" t="str">
            <v>ТОО СП "КазГерМунай"</v>
          </cell>
          <cell r="C1531" t="str">
            <v>27.12.23.700.000.00.0796.000000000001</v>
          </cell>
          <cell r="D1531" t="str">
            <v>Контактор</v>
          </cell>
          <cell r="E1531" t="str">
            <v>серия CT, электромагнитный</v>
          </cell>
          <cell r="F1531" t="str">
            <v>Контактор  Контактор электромагнитный         ПМ 12-025 100У3</v>
          </cell>
          <cell r="G1531" t="str">
            <v>ЦП</v>
          </cell>
          <cell r="H1531">
            <v>0</v>
          </cell>
          <cell r="I1531">
            <v>430000000</v>
          </cell>
          <cell r="J1531" t="str">
            <v>Кызылординская обл. г. Кызылорда, пгт. Тасбугет, ул. Амангельды 100</v>
          </cell>
          <cell r="K1531" t="str">
            <v>Март, апрель</v>
          </cell>
          <cell r="L1531" t="str">
            <v>Кызылординская обл., м/р "Акшабулак", склад "КГМ"</v>
          </cell>
          <cell r="M1531" t="str">
            <v>DDP</v>
          </cell>
          <cell r="N1531" t="str">
            <v>В течение 90 дней</v>
          </cell>
          <cell r="O1531" t="str">
            <v>авансовый платеж-0%, оставшаяся часть в течении 30 рабочих дней с момента подписания акта приема-передачи поставленных товаров</v>
          </cell>
          <cell r="P1531" t="str">
            <v>796</v>
          </cell>
          <cell r="Q1531" t="str">
            <v>штука</v>
          </cell>
          <cell r="R1531">
            <v>10</v>
          </cell>
          <cell r="S1531">
            <v>9000</v>
          </cell>
          <cell r="T1531">
            <v>0</v>
          </cell>
          <cell r="U1531">
            <v>0</v>
          </cell>
          <cell r="W1531">
            <v>2017</v>
          </cell>
          <cell r="X1531" t="str">
            <v>11; 19; 20; 21;</v>
          </cell>
        </row>
        <row r="1532">
          <cell r="A1532" t="str">
            <v>931-2 Т</v>
          </cell>
          <cell r="B1532" t="str">
            <v>ТОО СП "КазГерМунай"</v>
          </cell>
          <cell r="C1532" t="str">
            <v>27.12.23.700.000.00.0796.000000000001</v>
          </cell>
          <cell r="D1532" t="str">
            <v>Контактор</v>
          </cell>
          <cell r="E1532" t="str">
            <v>серия CT, электромагнитный</v>
          </cell>
          <cell r="F1532" t="str">
            <v>Контактор  Контактор электромагнитный         ПМ 12-025 100У3</v>
          </cell>
          <cell r="G1532" t="str">
            <v>ЦП</v>
          </cell>
          <cell r="H1532">
            <v>0</v>
          </cell>
          <cell r="I1532">
            <v>430000000</v>
          </cell>
          <cell r="J1532" t="str">
            <v>Кызылординская обл. г. Кызылорда, пгт. Тасбугет, ул. Амангельды 100</v>
          </cell>
          <cell r="K1532" t="str">
            <v>Апрель, май</v>
          </cell>
          <cell r="L1532" t="str">
            <v>Кызылординская обл., м/р "Акшабулак", склад "КГМ"</v>
          </cell>
          <cell r="M1532" t="str">
            <v>DDP</v>
          </cell>
          <cell r="N1532" t="str">
            <v>В течение 90 дней</v>
          </cell>
          <cell r="O1532" t="str">
            <v>авансовый платеж-0%, оставшаяся часть в течении 30 рабочих дней с момента подписания акта приема-передачи поставленных товаров</v>
          </cell>
          <cell r="P1532" t="str">
            <v>796</v>
          </cell>
          <cell r="Q1532" t="str">
            <v>штука</v>
          </cell>
          <cell r="R1532">
            <v>10</v>
          </cell>
          <cell r="S1532">
            <v>9000</v>
          </cell>
          <cell r="T1532">
            <v>90000</v>
          </cell>
          <cell r="U1532">
            <v>100800.00000000001</v>
          </cell>
          <cell r="W1532">
            <v>2017</v>
          </cell>
          <cell r="X1532" t="str">
            <v>11;</v>
          </cell>
        </row>
        <row r="1533">
          <cell r="A1533" t="str">
            <v>932 Т</v>
          </cell>
          <cell r="B1533" t="str">
            <v>ТОО СП "КазГерМунай"</v>
          </cell>
          <cell r="C1533" t="str">
            <v>27.12.23.700.000.00.0796.000000000001</v>
          </cell>
          <cell r="D1533" t="str">
            <v>Контактор</v>
          </cell>
          <cell r="E1533" t="str">
            <v>серия CT, электромагнитный</v>
          </cell>
          <cell r="F1533" t="str">
            <v>Контактор  Контактор электромагнитный         ПМ 12-025 150У3</v>
          </cell>
          <cell r="G1533" t="str">
            <v>ЦП</v>
          </cell>
          <cell r="H1533">
            <v>0</v>
          </cell>
          <cell r="I1533">
            <v>430000000</v>
          </cell>
          <cell r="J1533" t="str">
            <v>Кызылординская обл. г. Кызылорда, пгт. Тасбугет, ул. Амангельды 100</v>
          </cell>
          <cell r="K1533" t="str">
            <v>Ноябрь, декабрь 2016</v>
          </cell>
          <cell r="L1533" t="str">
            <v>Кызылординская обл., м/р "Акшабулак", склад "КГМ"</v>
          </cell>
          <cell r="M1533" t="str">
            <v>DDP</v>
          </cell>
          <cell r="N1533" t="str">
            <v>В течение 90 дней</v>
          </cell>
          <cell r="O1533" t="str">
            <v>авансовый платеж-0%, оставшаяся часть в течении 30 рабочих дней с момента подписания акта приема-передачи поставленных товаров</v>
          </cell>
          <cell r="P1533" t="str">
            <v>796</v>
          </cell>
          <cell r="Q1533" t="str">
            <v>штука</v>
          </cell>
          <cell r="R1533">
            <v>10</v>
          </cell>
          <cell r="S1533">
            <v>2254.1999999999998</v>
          </cell>
          <cell r="T1533">
            <v>0</v>
          </cell>
          <cell r="U1533">
            <v>0</v>
          </cell>
          <cell r="W1533">
            <v>2017</v>
          </cell>
          <cell r="X1533" t="str">
            <v>Исключен;</v>
          </cell>
        </row>
        <row r="1534">
          <cell r="A1534" t="str">
            <v>933 Т</v>
          </cell>
          <cell r="B1534" t="str">
            <v>ТОО СП "КазГерМунай"</v>
          </cell>
          <cell r="C1534" t="str">
            <v>27.12.23.700.000.00.0796.000000000001</v>
          </cell>
          <cell r="D1534" t="str">
            <v>Контактор</v>
          </cell>
          <cell r="E1534" t="str">
            <v>серия CT, электромагнитный</v>
          </cell>
          <cell r="F1534" t="str">
            <v>КонтакторINSTA контактор (пускатель) Siemens 5TT5 750-0 In=63A Uc=230V AC</v>
          </cell>
          <cell r="G1534" t="str">
            <v>ЦП</v>
          </cell>
          <cell r="H1534">
            <v>0</v>
          </cell>
          <cell r="I1534">
            <v>430000000</v>
          </cell>
          <cell r="J1534" t="str">
            <v>Кызылординская обл. г. Кызылорда, пгт. Тасбугет, ул. Амангельды 100</v>
          </cell>
          <cell r="K1534" t="str">
            <v>Ноябрь, декабрь 2016</v>
          </cell>
          <cell r="L1534" t="str">
            <v>Кызылординская обл., м/р "Акшабулак", склад "КГМ"</v>
          </cell>
          <cell r="M1534" t="str">
            <v>DDP</v>
          </cell>
          <cell r="N1534" t="str">
            <v>В течение 90 дней</v>
          </cell>
          <cell r="O1534" t="str">
            <v>авансовый платеж-0%, оставшаяся часть в течении 30 рабочих дней с момента подписания акта приема-передачи поставленных товаров</v>
          </cell>
          <cell r="P1534" t="str">
            <v>796</v>
          </cell>
          <cell r="Q1534" t="str">
            <v>штука</v>
          </cell>
          <cell r="R1534">
            <v>2</v>
          </cell>
          <cell r="S1534">
            <v>76970</v>
          </cell>
          <cell r="T1534">
            <v>153940</v>
          </cell>
          <cell r="U1534">
            <v>172412.80000000002</v>
          </cell>
          <cell r="W1534">
            <v>2017</v>
          </cell>
        </row>
        <row r="1535">
          <cell r="A1535" t="str">
            <v>934 Т</v>
          </cell>
          <cell r="B1535" t="str">
            <v>ТОО СП "КазГерМунай"</v>
          </cell>
          <cell r="C1535" t="str">
            <v>27.12.23.700.000.00.0796.000000000001</v>
          </cell>
          <cell r="D1535" t="str">
            <v>Контактор</v>
          </cell>
          <cell r="E1535" t="str">
            <v>серия CT, электромагнитный</v>
          </cell>
          <cell r="F1535" t="str">
            <v>КонтакторINSTA контактор (пускатель) Siemens 5TT5 740-0 In=40A Uc=230V AC</v>
          </cell>
          <cell r="G1535" t="str">
            <v>ЦП</v>
          </cell>
          <cell r="H1535">
            <v>0</v>
          </cell>
          <cell r="I1535">
            <v>430000000</v>
          </cell>
          <cell r="J1535" t="str">
            <v>Кызылординская обл. г. Кызылорда, пгт. Тасбугет, ул. Амангельды 100</v>
          </cell>
          <cell r="K1535" t="str">
            <v>Ноябрь, декабрь 2016</v>
          </cell>
          <cell r="L1535" t="str">
            <v>Кызылординская обл., м/р "Акшабулак", склад "КГМ"</v>
          </cell>
          <cell r="M1535" t="str">
            <v>DDP</v>
          </cell>
          <cell r="N1535" t="str">
            <v>В течение 90 дней</v>
          </cell>
          <cell r="O1535" t="str">
            <v>авансовый платеж-0%, оставшаяся часть в течении 30 рабочих дней с момента подписания акта приема-передачи поставленных товаров</v>
          </cell>
          <cell r="P1535" t="str">
            <v>796</v>
          </cell>
          <cell r="Q1535" t="str">
            <v>штука</v>
          </cell>
          <cell r="R1535">
            <v>2</v>
          </cell>
          <cell r="S1535">
            <v>48800</v>
          </cell>
          <cell r="T1535">
            <v>97600</v>
          </cell>
          <cell r="U1535">
            <v>109312.00000000001</v>
          </cell>
          <cell r="W1535">
            <v>2017</v>
          </cell>
        </row>
        <row r="1536">
          <cell r="A1536" t="str">
            <v>935 Т</v>
          </cell>
          <cell r="B1536" t="str">
            <v>ТОО СП "КазГерМунай"</v>
          </cell>
          <cell r="C1536" t="str">
            <v>27.12.23.700.000.00.0796.000000000001</v>
          </cell>
          <cell r="D1536" t="str">
            <v>Контактор</v>
          </cell>
          <cell r="E1536" t="str">
            <v>серия CT, электромагнитный</v>
          </cell>
          <cell r="F1536" t="str">
            <v>КонтакторINSTA контактор (пускатель) Siemens 5TT5 730-0 In=24A Uc=230V AC</v>
          </cell>
          <cell r="G1536" t="str">
            <v>ЦП</v>
          </cell>
          <cell r="H1536">
            <v>0</v>
          </cell>
          <cell r="I1536">
            <v>430000000</v>
          </cell>
          <cell r="J1536" t="str">
            <v>Кызылординская обл. г. Кызылорда, пгт. Тасбугет, ул. Амангельды 100</v>
          </cell>
          <cell r="K1536" t="str">
            <v>Ноябрь, декабрь 2016</v>
          </cell>
          <cell r="L1536" t="str">
            <v>Кызылординская обл., м/р "Акшабулак", склад "КГМ"</v>
          </cell>
          <cell r="M1536" t="str">
            <v>DDP</v>
          </cell>
          <cell r="N1536" t="str">
            <v>В течение 90 дней</v>
          </cell>
          <cell r="O1536" t="str">
            <v>авансовый платеж-0%, оставшаяся часть в течении 30 рабочих дней с момента подписания акта приема-передачи поставленных товаров</v>
          </cell>
          <cell r="P1536" t="str">
            <v>796</v>
          </cell>
          <cell r="Q1536" t="str">
            <v>штука</v>
          </cell>
          <cell r="R1536">
            <v>2</v>
          </cell>
          <cell r="S1536">
            <v>58320</v>
          </cell>
          <cell r="T1536">
            <v>116640</v>
          </cell>
          <cell r="U1536">
            <v>130636.80000000002</v>
          </cell>
          <cell r="W1536">
            <v>2017</v>
          </cell>
        </row>
        <row r="1537">
          <cell r="A1537" t="str">
            <v>936 Т</v>
          </cell>
          <cell r="B1537" t="str">
            <v>ТОО СП "КазГерМунай"</v>
          </cell>
          <cell r="C1537" t="str">
            <v>27.12.23.700.000.00.0796.000000000001</v>
          </cell>
          <cell r="D1537" t="str">
            <v>Контактор</v>
          </cell>
          <cell r="E1537" t="str">
            <v>серия CT, электромагнитный</v>
          </cell>
          <cell r="F1537" t="str">
            <v>Контактор  Контактор электромагнитный ПМ 12-025 100У3</v>
          </cell>
          <cell r="G1537" t="str">
            <v>ЦП</v>
          </cell>
          <cell r="H1537">
            <v>0</v>
          </cell>
          <cell r="I1537">
            <v>430000000</v>
          </cell>
          <cell r="J1537" t="str">
            <v>Кызылординская обл. г. Кызылорда, пгт. Тасбугет, ул. Амангельды 100</v>
          </cell>
          <cell r="K1537" t="str">
            <v>Ноябрь, декабрь 2016</v>
          </cell>
          <cell r="L1537" t="str">
            <v>Кызылординская обл., м/р "Акшабулак", склад "КГМ"</v>
          </cell>
          <cell r="M1537" t="str">
            <v>DDP</v>
          </cell>
          <cell r="N1537" t="str">
            <v>В течение 90 дней</v>
          </cell>
          <cell r="O1537" t="str">
            <v>авансовый платеж-0%, оставшаяся часть в течении 30 рабочих дней с момента подписания акта приема-передачи поставленных товаров</v>
          </cell>
          <cell r="P1537" t="str">
            <v>796</v>
          </cell>
          <cell r="Q1537" t="str">
            <v>штука</v>
          </cell>
          <cell r="R1537">
            <v>5</v>
          </cell>
          <cell r="S1537">
            <v>5380</v>
          </cell>
          <cell r="T1537">
            <v>0</v>
          </cell>
          <cell r="U1537">
            <v>0</v>
          </cell>
          <cell r="W1537">
            <v>2017</v>
          </cell>
          <cell r="X1537" t="str">
            <v>Исключен;</v>
          </cell>
        </row>
        <row r="1538">
          <cell r="A1538" t="str">
            <v>937 Т</v>
          </cell>
          <cell r="B1538" t="str">
            <v>ТОО СП "КазГерМунай"</v>
          </cell>
          <cell r="C1538" t="str">
            <v>27.12.31.900.000.00.0796.000000000000</v>
          </cell>
          <cell r="D1538" t="str">
            <v>Пускатель магнитный</v>
          </cell>
          <cell r="E1538" t="str">
            <v>серия ПМА, нереверсивный, с тепловым реле, величина пускателя в зависимости от номинального тока 50 А</v>
          </cell>
          <cell r="F1538" t="str">
            <v>Пускатель магнитныйTelemecanique   LC1 D09                                                                                    Пускатель магнитный    Напряжение: 380 В. Переменный ток, частотой 50/60 Гц
Напряжение на катушке: 24 В.
Ток: 25 А.
Максимальное рабочее напряжение: 1000В
Материал Огнеупорный.
Электрический коммутационный ресурс: 1-2 млн циклов
Количество полюсов: Силовой контакт: 3НО. Дополнительный контакт: 1НО+1НЗ.
Стойкость к импульсному напряжению: 8кВ.
Ток отключения при коротком замыкании: 10кА
Номинальный рабочий ток отключения: 75 % тока отключения.
Отключение: 5-10 Iном.
Класс ограничения: 3.
Рабочая температура: -40...+70°C.
Сечение кабелей: 1,5-35мм2 для гибкого кабеля через зажимы, 1-50мм2 для жесткого кабеля через зажимы.
Степень защиты: IP2x.</v>
          </cell>
          <cell r="G1538" t="str">
            <v>ЦП</v>
          </cell>
          <cell r="H1538">
            <v>0</v>
          </cell>
          <cell r="I1538">
            <v>430000000</v>
          </cell>
          <cell r="J1538" t="str">
            <v>Кызылординская обл. г. Кызылорда, пгт. Тасбугет, ул. Амангельды 100</v>
          </cell>
          <cell r="K1538" t="str">
            <v>Ноябрь, декабрь 2016</v>
          </cell>
          <cell r="L1538" t="str">
            <v>Кызылординская обл., м/р "Акшабулак", склад "КГМ"</v>
          </cell>
          <cell r="M1538" t="str">
            <v>DDP</v>
          </cell>
          <cell r="N1538" t="str">
            <v>В течение 90 дней</v>
          </cell>
          <cell r="O1538" t="str">
            <v>авансовый платеж-0%, оставшаяся часть в течении 30 рабочих дней с момента подписания акта приема-передачи поставленных товаров</v>
          </cell>
          <cell r="P1538" t="str">
            <v>796</v>
          </cell>
          <cell r="Q1538" t="str">
            <v>штука</v>
          </cell>
          <cell r="R1538">
            <v>20</v>
          </cell>
          <cell r="S1538">
            <v>32000</v>
          </cell>
          <cell r="T1538">
            <v>640000</v>
          </cell>
          <cell r="U1538">
            <v>716800.00000000012</v>
          </cell>
          <cell r="W1538">
            <v>2017</v>
          </cell>
        </row>
        <row r="1539">
          <cell r="A1539" t="str">
            <v>938 Т</v>
          </cell>
          <cell r="B1539" t="str">
            <v>ТОО СП "КазГерМунай"</v>
          </cell>
          <cell r="C1539" t="str">
            <v>27.12.31.900.000.00.0796.000000000000</v>
          </cell>
          <cell r="D1539" t="str">
            <v>Пускатель магнитный</v>
          </cell>
          <cell r="E1539" t="str">
            <v>серия ПМА, нереверсивный, с тепловым реле, величина пускателя в зависимости от номинального тока 50 А</v>
          </cell>
          <cell r="F1539" t="str">
            <v>Пускатель магнитныйABB   ESB 24-40  230-240V  AC/DC  40-450 Контактор модульный 24А кат 220V 4НО"
Номинальное напряжение катушки: 220В˜/=.
Контакты: 4НО.
Номинальный рабочий ток (НО/НЗ): 24/24А (АС-1), 9/6А (АС-3).
Расчётное напряжение изоляции: 500В.
Расчётное рабочее напряжение: 440В.
Защиты от короткого замыкания: 35А.
Кратковремнный ток (&lt; 10с): 72А.
Максимальная коммутационная частота: 300вкл/час (АС-1), 600вкл/час (АС-3).
Рабочий диапазон магнитной катушки: 85-110%.</v>
          </cell>
          <cell r="G1539" t="str">
            <v>ЦП</v>
          </cell>
          <cell r="H1539">
            <v>0</v>
          </cell>
          <cell r="I1539">
            <v>430000000</v>
          </cell>
          <cell r="J1539" t="str">
            <v>Кызылординская обл. г. Кызылорда, пгт. Тасбугет, ул. Амангельды 100</v>
          </cell>
          <cell r="K1539" t="str">
            <v>Ноябрь, декабрь 2016</v>
          </cell>
          <cell r="L1539" t="str">
            <v>Кызылординская обл., м/р "Акшабулак", склад "КГМ"</v>
          </cell>
          <cell r="M1539" t="str">
            <v>DDP</v>
          </cell>
          <cell r="N1539" t="str">
            <v>В течение 90 дней</v>
          </cell>
          <cell r="O1539" t="str">
            <v>авансовый платеж-0%, оставшаяся часть в течении 30 рабочих дней с момента подписания акта приема-передачи поставленных товаров</v>
          </cell>
          <cell r="P1539" t="str">
            <v>796</v>
          </cell>
          <cell r="Q1539" t="str">
            <v>штука</v>
          </cell>
          <cell r="R1539">
            <v>30</v>
          </cell>
          <cell r="S1539">
            <v>41330</v>
          </cell>
          <cell r="T1539">
            <v>1239900</v>
          </cell>
          <cell r="U1539">
            <v>1388688.0000000002</v>
          </cell>
          <cell r="W1539">
            <v>2017</v>
          </cell>
        </row>
        <row r="1540">
          <cell r="A1540" t="str">
            <v>939 Т</v>
          </cell>
          <cell r="B1540" t="str">
            <v>ТОО СП "КазГерМунай"</v>
          </cell>
          <cell r="C1540" t="str">
            <v>27.12.31.900.000.00.0796.000000000000</v>
          </cell>
          <cell r="D1540" t="str">
            <v>Пускатель магнитный</v>
          </cell>
          <cell r="E1540" t="str">
            <v>серия ПМА, нереверсивный, с тепловым реле, величина пускателя в зависимости от номинального тока 50 А</v>
          </cell>
          <cell r="F1540" t="str">
            <v>Пускатель магнитныйАВВ   AF30-30-000-13   100-250V 50/60Hz-DC                                               Контактор AF30-30-00-13 с универсальной катушкой управления 100-250BAC/DC"
Номинальное напряжение: 380В˜.
Номинальное напряжение катушки: 100-250В˜/=.
Силовые контакты: 3НО.
Дополнительные контакты: 0.
Номинальный ток цепи: 30А.
Номинальная мощность: 15кВт.
Размер: 45х86х86мм.
Масса: 0,21кг.</v>
          </cell>
          <cell r="G1540" t="str">
            <v>ЦП</v>
          </cell>
          <cell r="H1540">
            <v>0</v>
          </cell>
          <cell r="I1540">
            <v>430000000</v>
          </cell>
          <cell r="J1540" t="str">
            <v>Кызылординская обл. г. Кызылорда, пгт. Тасбугет, ул. Амангельды 100</v>
          </cell>
          <cell r="K1540" t="str">
            <v>Ноябрь, декабрь 2016</v>
          </cell>
          <cell r="L1540" t="str">
            <v>Кызылординская обл., м/р "Акшабулак", склад "КГМ"</v>
          </cell>
          <cell r="M1540" t="str">
            <v>DDP</v>
          </cell>
          <cell r="N1540" t="str">
            <v>В течение 90 дней</v>
          </cell>
          <cell r="O1540" t="str">
            <v>авансовый платеж-0%, оставшаяся часть в течении 30 рабочих дней с момента подписания акта приема-передачи поставленных товаров</v>
          </cell>
          <cell r="P1540" t="str">
            <v>796</v>
          </cell>
          <cell r="Q1540" t="str">
            <v>штука</v>
          </cell>
          <cell r="R1540">
            <v>20</v>
          </cell>
          <cell r="S1540">
            <v>33160</v>
          </cell>
          <cell r="T1540">
            <v>663200</v>
          </cell>
          <cell r="U1540">
            <v>742784.00000000012</v>
          </cell>
          <cell r="W1540">
            <v>2017</v>
          </cell>
        </row>
        <row r="1541">
          <cell r="A1541" t="str">
            <v>940 Т</v>
          </cell>
          <cell r="B1541" t="str">
            <v>ТОО СП "КазГерМунай"</v>
          </cell>
          <cell r="C1541" t="str">
            <v>27.12.31.900.000.00.0796.000000000000</v>
          </cell>
          <cell r="D1541" t="str">
            <v>Пускатель магнитный</v>
          </cell>
          <cell r="E1541" t="str">
            <v>серия ПМА, нереверсивный, с тепловым реле, величина пускателя в зависимости от номинального тока 50 А</v>
          </cell>
          <cell r="F1541" t="str">
            <v xml:space="preserve">Пускатель магнитныйSiemens, Sirius  G/040728*F03*   3RT1023-1A  Uкат.=230V,50Hz                 КОНТАКТОР 3-ПОЛ., AC-3, 4КВТ/400V, 110V AC 50ГЦ/120V 60ГЦ,ТИПОРАЗМЕРS0, ВИНТОВЫЕ КЛЕММЫ MULTI-UNIT PACKAGING 1 PACK 48 UNITS </v>
          </cell>
          <cell r="G1541" t="str">
            <v>ЦП</v>
          </cell>
          <cell r="H1541">
            <v>0</v>
          </cell>
          <cell r="I1541">
            <v>430000000</v>
          </cell>
          <cell r="J1541" t="str">
            <v>Кызылординская обл. г. Кызылорда, пгт. Тасбугет, ул. Амангельды 100</v>
          </cell>
          <cell r="K1541" t="str">
            <v>Ноябрь, декабрь 2016</v>
          </cell>
          <cell r="L1541" t="str">
            <v>Кызылординская обл., м/р "Акшабулак", склад "КГМ"</v>
          </cell>
          <cell r="M1541" t="str">
            <v>DDP</v>
          </cell>
          <cell r="N1541" t="str">
            <v>В течение 90 дней</v>
          </cell>
          <cell r="O1541" t="str">
            <v>авансовый платеж-0%, оставшаяся часть в течении 30 рабочих дней с момента подписания акта приема-передачи поставленных товаров</v>
          </cell>
          <cell r="P1541" t="str">
            <v>796</v>
          </cell>
          <cell r="Q1541" t="str">
            <v>штука</v>
          </cell>
          <cell r="R1541">
            <v>20</v>
          </cell>
          <cell r="S1541">
            <v>16780</v>
          </cell>
          <cell r="T1541">
            <v>335600</v>
          </cell>
          <cell r="U1541">
            <v>375872.00000000006</v>
          </cell>
          <cell r="W1541">
            <v>2017</v>
          </cell>
        </row>
        <row r="1542">
          <cell r="A1542" t="str">
            <v>941 Т</v>
          </cell>
          <cell r="B1542" t="str">
            <v>ТОО СП "КазГерМунай"</v>
          </cell>
          <cell r="C1542" t="str">
            <v>27.12.31.900.000.00.0796.000000000000</v>
          </cell>
          <cell r="D1542" t="str">
            <v>Пускатель магнитный</v>
          </cell>
          <cell r="E1542" t="str">
            <v>серия ПМА, нереверсивный, с тепловым реле, величина пускателя в зависимости от номинального тока 50 А</v>
          </cell>
          <cell r="F1542" t="str">
            <v xml:space="preserve">Пускатель магнитныйMoeller   DIL EM – 10 – G  Uкат.=230V                                                            </v>
          </cell>
          <cell r="G1542" t="str">
            <v>ЦП</v>
          </cell>
          <cell r="H1542">
            <v>0</v>
          </cell>
          <cell r="I1542">
            <v>430000000</v>
          </cell>
          <cell r="J1542" t="str">
            <v>Кызылординская обл. г. Кызылорда, пгт. Тасбугет, ул. Амангельды 100</v>
          </cell>
          <cell r="K1542" t="str">
            <v>Ноябрь, декабрь 2016</v>
          </cell>
          <cell r="L1542" t="str">
            <v>Кызылординская обл., м/р "Акшабулак", склад "КГМ"</v>
          </cell>
          <cell r="M1542" t="str">
            <v>DDP</v>
          </cell>
          <cell r="N1542" t="str">
            <v>В течение 90 дней</v>
          </cell>
          <cell r="O1542" t="str">
            <v>авансовый платеж-0%, оставшаяся часть в течении 30 рабочих дней с момента подписания акта приема-передачи поставленных товаров</v>
          </cell>
          <cell r="P1542" t="str">
            <v>796</v>
          </cell>
          <cell r="Q1542" t="str">
            <v>штука</v>
          </cell>
          <cell r="R1542">
            <v>20</v>
          </cell>
          <cell r="S1542">
            <v>7550</v>
          </cell>
          <cell r="T1542">
            <v>0</v>
          </cell>
          <cell r="U1542">
            <v>0</v>
          </cell>
          <cell r="W1542">
            <v>2017</v>
          </cell>
          <cell r="X1542" t="str">
            <v>Исключен;</v>
          </cell>
        </row>
        <row r="1543">
          <cell r="A1543" t="str">
            <v>942 Т</v>
          </cell>
          <cell r="B1543" t="str">
            <v>ТОО СП "КазГерМунай"</v>
          </cell>
          <cell r="C1543" t="str">
            <v>27.12.31.900.000.00.0796.000000000000</v>
          </cell>
          <cell r="D1543" t="str">
            <v>Пускатель магнитный</v>
          </cell>
          <cell r="E1543" t="str">
            <v>серия ПМА, нереверсивный, с тепловым реле, величина пускателя в зависимости от номинального тока 50 А</v>
          </cell>
          <cell r="F1543" t="str">
            <v xml:space="preserve">Пускатель магнитныйПускатель магнитный ПМ12-010100 УХЛ4 В 380В, 10А,  АС-3Пускатель магнитный ПМ12-010100 УХЛ4 В 380В, 10А,  АС-3                                            Ном. напряжение изоляции, Ui: 660В
Доп. контакты: 1з
Крепление: DIN-рейка или винтами
Напряжение катушки: 380В
Степень защиты: IP00
</v>
          </cell>
          <cell r="G1543" t="str">
            <v>ЦП</v>
          </cell>
          <cell r="H1543">
            <v>0</v>
          </cell>
          <cell r="I1543">
            <v>430000000</v>
          </cell>
          <cell r="J1543" t="str">
            <v>Кызылординская обл. г. Кызылорда, пгт. Тасбугет, ул. Амангельды 100</v>
          </cell>
          <cell r="K1543" t="str">
            <v>Ноябрь, декабрь 2016</v>
          </cell>
          <cell r="L1543" t="str">
            <v>Кызылординская обл., м/р "Акшабулак", склад "КГМ"</v>
          </cell>
          <cell r="M1543" t="str">
            <v>DDP</v>
          </cell>
          <cell r="N1543" t="str">
            <v>В течение 90 дней</v>
          </cell>
          <cell r="O1543" t="str">
            <v>авансовый платеж-0%, оставшаяся часть в течении 30 рабочих дней с момента подписания акта приема-передачи поставленных товаров</v>
          </cell>
          <cell r="P1543" t="str">
            <v>796</v>
          </cell>
          <cell r="Q1543" t="str">
            <v>штука</v>
          </cell>
          <cell r="R1543">
            <v>20</v>
          </cell>
          <cell r="S1543">
            <v>4650</v>
          </cell>
          <cell r="T1543">
            <v>93000</v>
          </cell>
          <cell r="U1543">
            <v>104160.00000000001</v>
          </cell>
          <cell r="W1543">
            <v>2017</v>
          </cell>
        </row>
        <row r="1544">
          <cell r="A1544" t="str">
            <v>943 Т</v>
          </cell>
          <cell r="B1544" t="str">
            <v>ТОО СП "КазГерМунай"</v>
          </cell>
          <cell r="C1544" t="str">
            <v>27.12.31.900.000.00.0796.000000000000</v>
          </cell>
          <cell r="D1544" t="str">
            <v>Пускатель магнитный</v>
          </cell>
          <cell r="E1544" t="str">
            <v>серия ПМА, нереверсивный, с тепловым реле, величина пускателя в зависимости от номинального тока 50 А</v>
          </cell>
          <cell r="F1544" t="str">
            <v xml:space="preserve">Магнитный пускатель           LC1D150  I=250А c тепловой отсечкой LR2D43 от 110 до 140А                                                 </v>
          </cell>
          <cell r="G1544" t="str">
            <v>ЦП</v>
          </cell>
          <cell r="H1544">
            <v>0</v>
          </cell>
          <cell r="I1544">
            <v>430000000</v>
          </cell>
          <cell r="J1544" t="str">
            <v>Кызылординская обл. г. Кызылорда, пгт. Тасбугет, ул. Амангельды 100</v>
          </cell>
          <cell r="K1544" t="str">
            <v>Ноябрь, декабрь 2016</v>
          </cell>
          <cell r="L1544" t="str">
            <v>Кызылординская обл., м/р "Акшабулак", склад "КГМ"</v>
          </cell>
          <cell r="M1544" t="str">
            <v>DDP</v>
          </cell>
          <cell r="N1544" t="str">
            <v>В течение 90 дней</v>
          </cell>
          <cell r="O1544" t="str">
            <v>авансовый платеж-0%, оставшаяся часть в течении 30 рабочих дней с момента подписания акта приема-передачи поставленных товаров</v>
          </cell>
          <cell r="P1544" t="str">
            <v>796</v>
          </cell>
          <cell r="Q1544" t="str">
            <v>штука</v>
          </cell>
          <cell r="R1544">
            <v>3</v>
          </cell>
          <cell r="S1544">
            <v>75000</v>
          </cell>
          <cell r="T1544">
            <v>225000</v>
          </cell>
          <cell r="U1544">
            <v>252000.00000000003</v>
          </cell>
          <cell r="W1544">
            <v>2017</v>
          </cell>
        </row>
        <row r="1545">
          <cell r="A1545" t="str">
            <v>944 Т</v>
          </cell>
          <cell r="B1545" t="str">
            <v>ТОО СП "КазГерМунай"</v>
          </cell>
          <cell r="C1545" t="str">
            <v>27.12.31.900.000.00.0796.000000000000</v>
          </cell>
          <cell r="D1545" t="str">
            <v>Пускатель магнитный</v>
          </cell>
          <cell r="E1545" t="str">
            <v>серия ПМА, нереверсивный, с тепловым реле, величина пускателя в зависимости от номинального тока 50 А</v>
          </cell>
          <cell r="F1545" t="str">
            <v xml:space="preserve">Магнитный пускатель     LCD80  I=125А c тепловой отсечкой LR2D33 от 12 до 80А                                               </v>
          </cell>
          <cell r="G1545" t="str">
            <v>ЦП</v>
          </cell>
          <cell r="H1545">
            <v>0</v>
          </cell>
          <cell r="I1545">
            <v>430000000</v>
          </cell>
          <cell r="J1545" t="str">
            <v>Кызылординская обл. г. Кызылорда, пгт. Тасбугет, ул. Амангельды 100</v>
          </cell>
          <cell r="K1545" t="str">
            <v>Ноябрь, декабрь 2016</v>
          </cell>
          <cell r="L1545" t="str">
            <v>Кызылординская обл., м/р "Акшабулак", склад "КГМ"</v>
          </cell>
          <cell r="M1545" t="str">
            <v>DDP</v>
          </cell>
          <cell r="N1545" t="str">
            <v>В течение 90 дней</v>
          </cell>
          <cell r="O1545" t="str">
            <v>авансовый платеж-0%, оставшаяся часть в течении 30 рабочих дней с момента подписания акта приема-передачи поставленных товаров</v>
          </cell>
          <cell r="P1545" t="str">
            <v>796</v>
          </cell>
          <cell r="Q1545" t="str">
            <v>штука</v>
          </cell>
          <cell r="R1545">
            <v>5</v>
          </cell>
          <cell r="S1545">
            <v>45000</v>
          </cell>
          <cell r="T1545">
            <v>225000</v>
          </cell>
          <cell r="U1545">
            <v>252000.00000000003</v>
          </cell>
          <cell r="W1545">
            <v>2017</v>
          </cell>
        </row>
        <row r="1546">
          <cell r="A1546" t="str">
            <v>945 Т</v>
          </cell>
          <cell r="B1546" t="str">
            <v>ТОО СП "КазГерМунай"</v>
          </cell>
          <cell r="C1546" t="str">
            <v>27.12.31.900.000.00.0796.000000000000</v>
          </cell>
          <cell r="D1546" t="str">
            <v>Пускатель магнитный</v>
          </cell>
          <cell r="E1546" t="str">
            <v>серия ПМА, нереверсивный, с тепловым реле, величина пускателя в зависимости от номинального тока 50 А</v>
          </cell>
          <cell r="F1546" t="str">
            <v xml:space="preserve">Магнитный пускатель           LC1D150  I=250А c тепловой отсечкой LR2D43 от 110 до 140А                                                 </v>
          </cell>
          <cell r="G1546" t="str">
            <v>ЦП</v>
          </cell>
          <cell r="H1546">
            <v>0</v>
          </cell>
          <cell r="I1546">
            <v>430000000</v>
          </cell>
          <cell r="J1546" t="str">
            <v>Кызылординская обл. г. Кызылорда, пгт. Тасбугет, ул. Амангельды 100</v>
          </cell>
          <cell r="K1546" t="str">
            <v>Ноябрь, декабрь 2016</v>
          </cell>
          <cell r="L1546" t="str">
            <v>Кызылординская обл., м/р "Акшабулак", склад "КГМ"</v>
          </cell>
          <cell r="M1546" t="str">
            <v>DDP</v>
          </cell>
          <cell r="N1546" t="str">
            <v>В течение 90 дней</v>
          </cell>
          <cell r="O1546" t="str">
            <v>авансовый платеж-0%, оставшаяся часть в течении 30 рабочих дней с момента подписания акта приема-передачи поставленных товаров</v>
          </cell>
          <cell r="P1546" t="str">
            <v>796</v>
          </cell>
          <cell r="Q1546" t="str">
            <v>штука</v>
          </cell>
          <cell r="R1546">
            <v>5</v>
          </cell>
          <cell r="S1546">
            <v>75000</v>
          </cell>
          <cell r="T1546">
            <v>375000</v>
          </cell>
          <cell r="U1546">
            <v>420000.00000000006</v>
          </cell>
          <cell r="W1546">
            <v>2017</v>
          </cell>
        </row>
        <row r="1547">
          <cell r="A1547" t="str">
            <v>946 Т</v>
          </cell>
          <cell r="B1547" t="str">
            <v>ТОО СП "КазГерМунай"</v>
          </cell>
          <cell r="C1547" t="str">
            <v>27.12.31.900.000.00.0796.000000000000</v>
          </cell>
          <cell r="D1547" t="str">
            <v>Пускатель магнитный</v>
          </cell>
          <cell r="E1547" t="str">
            <v>серия ПМА, нереверсивный, с тепловым реле, величина пускателя в зависимости от номинального тока 50 А</v>
          </cell>
          <cell r="F1547" t="str">
            <v>Пускатель магнитный 1SBL277001R1300 AF30-30-00-13</v>
          </cell>
          <cell r="G1547" t="str">
            <v>ЦП</v>
          </cell>
          <cell r="H1547">
            <v>0</v>
          </cell>
          <cell r="I1547">
            <v>430000000</v>
          </cell>
          <cell r="J1547" t="str">
            <v>Кызылординская обл. г. Кызылорда, пгт. Тасбугет, ул. Амангельды 100</v>
          </cell>
          <cell r="K1547" t="str">
            <v>Ноябрь, декабрь 2016</v>
          </cell>
          <cell r="L1547" t="str">
            <v>Кызылординская обл., м/р "Акшабулак", склад "КГМ"</v>
          </cell>
          <cell r="M1547" t="str">
            <v>DDP</v>
          </cell>
          <cell r="N1547" t="str">
            <v>В течение 90 дней</v>
          </cell>
          <cell r="O1547" t="str">
            <v>авансовый платеж-0%, оставшаяся часть в течении 30 рабочих дней с момента подписания акта приема-передачи поставленных товаров</v>
          </cell>
          <cell r="P1547" t="str">
            <v>796</v>
          </cell>
          <cell r="Q1547" t="str">
            <v>штука</v>
          </cell>
          <cell r="R1547">
            <v>5</v>
          </cell>
          <cell r="S1547">
            <v>12025.462500000001</v>
          </cell>
          <cell r="T1547">
            <v>60127.312500000007</v>
          </cell>
          <cell r="U1547">
            <v>67342.590000000011</v>
          </cell>
          <cell r="W1547">
            <v>2017</v>
          </cell>
        </row>
        <row r="1548">
          <cell r="A1548" t="str">
            <v>947 Т</v>
          </cell>
          <cell r="B1548" t="str">
            <v>ТОО СП "КазГерМунай"</v>
          </cell>
          <cell r="C1548" t="str">
            <v>27.12.31.900.000.00.0796.000000000000</v>
          </cell>
          <cell r="D1548" t="str">
            <v>Пускатель магнитный</v>
          </cell>
          <cell r="E1548" t="str">
            <v>серия ПМА, нереверсивный, с тепловым реле, величина пускателя в зависимости от номинального тока 50 А</v>
          </cell>
          <cell r="F1548" t="str">
            <v>Пускатель магнитный А63-30 с тепловым реле фирмы ABB</v>
          </cell>
          <cell r="G1548" t="str">
            <v>ЦП</v>
          </cell>
          <cell r="H1548">
            <v>0</v>
          </cell>
          <cell r="I1548">
            <v>430000000</v>
          </cell>
          <cell r="J1548" t="str">
            <v>Кызылординская обл. г. Кызылорда, пгт. Тасбугет, ул. Амангельды 100</v>
          </cell>
          <cell r="K1548" t="str">
            <v>Ноябрь, декабрь 2016</v>
          </cell>
          <cell r="L1548" t="str">
            <v>Кызылординская обл., м/р "Акшабулак", склад "КГМ"</v>
          </cell>
          <cell r="M1548" t="str">
            <v>DDP</v>
          </cell>
          <cell r="N1548" t="str">
            <v>В течение 90 дней</v>
          </cell>
          <cell r="O1548" t="str">
            <v>авансовый платеж-0%, оставшаяся часть в течении 30 рабочих дней с момента подписания акта приема-передачи поставленных товаров</v>
          </cell>
          <cell r="P1548" t="str">
            <v>796</v>
          </cell>
          <cell r="Q1548" t="str">
            <v>штука</v>
          </cell>
          <cell r="R1548">
            <v>5</v>
          </cell>
          <cell r="S1548">
            <v>22115.295000000002</v>
          </cell>
          <cell r="T1548">
            <v>0</v>
          </cell>
          <cell r="U1548">
            <v>0</v>
          </cell>
          <cell r="W1548">
            <v>2017</v>
          </cell>
          <cell r="X1548" t="str">
            <v>Исключен;</v>
          </cell>
        </row>
        <row r="1549">
          <cell r="A1549" t="str">
            <v>948 Т</v>
          </cell>
          <cell r="B1549" t="str">
            <v>ТОО СП "КазГерМунай"</v>
          </cell>
          <cell r="C1549" t="str">
            <v>27.51.29.000.001.00.0006.000000000000</v>
          </cell>
          <cell r="D1549" t="str">
            <v>Термокабель</v>
          </cell>
          <cell r="E1549" t="str">
            <v>саморегулирующийся, греющий, удельная мощность 56 Вт/м</v>
          </cell>
          <cell r="F1549" t="str">
            <v>Саморегулируемые греющие кабели Саморегулируемый греющий кабель BARTEC PSB 26   25Вт/м,                     Саморегулируемый греющий кабель BARTEC PSB 26   25Вт/м,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v>
          </cell>
          <cell r="G1549" t="str">
            <v>ОТП</v>
          </cell>
          <cell r="H1549">
            <v>0</v>
          </cell>
          <cell r="I1549">
            <v>430000000</v>
          </cell>
          <cell r="J1549" t="str">
            <v>Кызылординская обл. г. Кызылорда, пгт. Тасбугет, ул. Амангельды 100</v>
          </cell>
          <cell r="K1549" t="str">
            <v>Ноябрь, декабрь 2016</v>
          </cell>
          <cell r="L1549" t="str">
            <v>Кызылординская обл., м/р "Акшабулак", склад "КГМ"</v>
          </cell>
          <cell r="M1549" t="str">
            <v>DDP</v>
          </cell>
          <cell r="N1549" t="str">
            <v>В течение 90 дней</v>
          </cell>
          <cell r="O1549" t="str">
            <v>авансовый платеж-0%, оставшаяся часть в течении 30 рабочих дней с момента подписания акта приема-передачи поставленных товаров</v>
          </cell>
          <cell r="P1549" t="str">
            <v>006</v>
          </cell>
          <cell r="Q1549" t="str">
            <v>Метр</v>
          </cell>
          <cell r="R1549">
            <v>1500</v>
          </cell>
          <cell r="S1549">
            <v>6993.52</v>
          </cell>
          <cell r="T1549">
            <v>0</v>
          </cell>
          <cell r="U1549">
            <v>0</v>
          </cell>
          <cell r="W1549">
            <v>2017</v>
          </cell>
        </row>
        <row r="1550">
          <cell r="A1550" t="str">
            <v>948-1 Т</v>
          </cell>
          <cell r="B1550" t="str">
            <v>ТОО СП "КазГерМунай"</v>
          </cell>
          <cell r="C1550" t="str">
            <v>27.51.29.000.001.00.0006.000000000000</v>
          </cell>
          <cell r="D1550" t="str">
            <v>Термокабель</v>
          </cell>
          <cell r="E1550" t="str">
            <v>саморегулирующийся, греющий, удельная мощность 56 Вт/м</v>
          </cell>
          <cell r="F1550" t="str">
            <v>Саморегулируемые греющие кабели Саморегулируемый греющий кабель BARTEC PSB 26   25Вт/м,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v>
          </cell>
          <cell r="G1550" t="str">
            <v>ОИ</v>
          </cell>
          <cell r="H1550">
            <v>0</v>
          </cell>
          <cell r="I1550">
            <v>430000000</v>
          </cell>
          <cell r="J1550" t="str">
            <v>Кызылординская обл. г. Кызылорда, пгт. Тасбугет, ул. Амангельды 100</v>
          </cell>
          <cell r="K1550" t="str">
            <v>Февраль, Март</v>
          </cell>
          <cell r="L1550" t="str">
            <v>Кызылординская обл., м/р "Акшабулак", склад "КГМ"</v>
          </cell>
          <cell r="M1550" t="str">
            <v>DDP</v>
          </cell>
          <cell r="N1550" t="str">
            <v>В течение 90 дней</v>
          </cell>
          <cell r="O1550" t="str">
            <v>авансовый платеж-0%, оставшаяся часть в течении 30 рабочих дней с момента подписания акта приема-передачи поставленных товаров</v>
          </cell>
          <cell r="P1550" t="str">
            <v>006</v>
          </cell>
          <cell r="Q1550" t="str">
            <v>Метр</v>
          </cell>
          <cell r="R1550">
            <v>1500</v>
          </cell>
          <cell r="S1550">
            <v>6993.52</v>
          </cell>
          <cell r="T1550">
            <v>10490280</v>
          </cell>
          <cell r="U1550">
            <v>11749113.600000001</v>
          </cell>
          <cell r="V1550" t="str">
            <v>ОВХ</v>
          </cell>
          <cell r="W1550">
            <v>2017</v>
          </cell>
          <cell r="X1550" t="str">
            <v>7; 11; 22;</v>
          </cell>
        </row>
        <row r="1551">
          <cell r="A1551" t="str">
            <v>949 Т</v>
          </cell>
          <cell r="B1551" t="str">
            <v>ТОО СП "КазГерМунай"</v>
          </cell>
          <cell r="C1551" t="str">
            <v>27.51.29.000.001.00.0006.000000000000</v>
          </cell>
          <cell r="D1551" t="str">
            <v>Термокабель</v>
          </cell>
          <cell r="E1551" t="str">
            <v>саморегулирующийся, греющий, удельная мощность 56 Вт/м</v>
          </cell>
          <cell r="F1551" t="str">
            <v>Саморегулируемые греющие кабели Саморегулируемый греющий кабель BARTEC PSB 33Вт/м, AC 230V, Саморегулируемый греющий кабель BARTEC PSB 33Вт/м,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v>
          </cell>
          <cell r="G1551" t="str">
            <v>ОТП</v>
          </cell>
          <cell r="H1551">
            <v>0</v>
          </cell>
          <cell r="I1551">
            <v>430000000</v>
          </cell>
          <cell r="J1551" t="str">
            <v>Кызылординская обл. г. Кызылорда, пгт. Тасбугет, ул. Амангельды 100</v>
          </cell>
          <cell r="K1551" t="str">
            <v>Ноябрь, декабрь 2016</v>
          </cell>
          <cell r="L1551" t="str">
            <v>Кызылординская обл., м/р "Акшабулак", склад "КГМ"</v>
          </cell>
          <cell r="M1551" t="str">
            <v>DDP</v>
          </cell>
          <cell r="N1551" t="str">
            <v>В течение 90 дней</v>
          </cell>
          <cell r="O1551" t="str">
            <v>авансовый платеж-0%, оставшаяся часть в течении 30 рабочих дней с момента подписания акта приема-передачи поставленных товаров</v>
          </cell>
          <cell r="P1551" t="str">
            <v>006</v>
          </cell>
          <cell r="Q1551" t="str">
            <v>Метр</v>
          </cell>
          <cell r="R1551">
            <v>1500</v>
          </cell>
          <cell r="S1551">
            <v>8367.4</v>
          </cell>
          <cell r="T1551">
            <v>0</v>
          </cell>
          <cell r="U1551">
            <v>0</v>
          </cell>
          <cell r="W1551">
            <v>2017</v>
          </cell>
        </row>
        <row r="1552">
          <cell r="A1552" t="str">
            <v>949-1 Т</v>
          </cell>
          <cell r="B1552" t="str">
            <v>ТОО СП "КазГерМунай"</v>
          </cell>
          <cell r="C1552" t="str">
            <v>27.51.29.000.001.00.0006.000000000000</v>
          </cell>
          <cell r="D1552" t="str">
            <v>Термокабель</v>
          </cell>
          <cell r="E1552" t="str">
            <v>саморегулирующийся, греющий, удельная мощность 56 Вт/м</v>
          </cell>
          <cell r="F1552" t="str">
            <v>Саморегулируемые греющие кабели Саморегулируемый греющий кабель BARTEC PSB 33Вт/м, AC 230V, Саморегулируемый греющий кабель BARTEC PSB 33Вт/м,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v>
          </cell>
          <cell r="G1552" t="str">
            <v>ОИ</v>
          </cell>
          <cell r="H1552">
            <v>0</v>
          </cell>
          <cell r="I1552">
            <v>430000000</v>
          </cell>
          <cell r="J1552" t="str">
            <v>Кызылординская обл. г. Кызылорда, пгт. Тасбугет, ул. Амангельды 100</v>
          </cell>
          <cell r="K1552" t="str">
            <v>Февраль, Март</v>
          </cell>
          <cell r="L1552" t="str">
            <v>Кызылординская обл., м/р "Акшабулак", склад "КГМ"</v>
          </cell>
          <cell r="M1552" t="str">
            <v>DDP</v>
          </cell>
          <cell r="N1552" t="str">
            <v>В течение 90 дней</v>
          </cell>
          <cell r="O1552" t="str">
            <v>авансовый платеж-0%, оставшаяся часть в течении 30 рабочих дней с момента подписания акта приема-передачи поставленных товаров</v>
          </cell>
          <cell r="P1552" t="str">
            <v>006</v>
          </cell>
          <cell r="Q1552" t="str">
            <v>Метр</v>
          </cell>
          <cell r="R1552">
            <v>1500</v>
          </cell>
          <cell r="S1552">
            <v>8367.4</v>
          </cell>
          <cell r="T1552">
            <v>12551100</v>
          </cell>
          <cell r="U1552">
            <v>14057232.000000002</v>
          </cell>
          <cell r="V1552" t="str">
            <v>ОВХ</v>
          </cell>
          <cell r="W1552">
            <v>2017</v>
          </cell>
          <cell r="X1552" t="str">
            <v>7; 11; 22;</v>
          </cell>
        </row>
        <row r="1553">
          <cell r="A1553" t="str">
            <v>950 Т</v>
          </cell>
          <cell r="B1553" t="str">
            <v>ТОО СП "КазГерМунай"</v>
          </cell>
          <cell r="C1553" t="str">
            <v>27.33.13.900.012.00.0796.000000000000</v>
          </cell>
          <cell r="D1553" t="str">
            <v>Коробка соединительная</v>
          </cell>
          <cell r="E1553" t="str">
            <v>КС-1, для присоединения жил электрического бронированого кабеля</v>
          </cell>
          <cell r="F1553" t="str">
            <v>Подсоединительные коробки Взрывозащищённая, полиэстеровая распределительная коробка. Цвет: чёрный. Typ 07-5103-9601
Р-р: 110х75х55мм
Ex-Class: II 2G Ex e II T6
Кабельные вводы: сторона A: 1x M25x1,5 (10-17 мм). сорона B: 
2x M20x1,5 (10-17мм)   Крепежный кранштейн из нерж стали №05-0091-0014. Монтажная пластина 110х75х55мм               № 05-0005-0014. Крепежная лента № заказа 03-6510-0202Взрывозащищённая, полиэстеровая распределительная коробка. Цвет: чёрный. Typ 07-5103-9601
Р-р: 110х75х55мм
Ex-Class: II 2G Ex e II T6
Кабельные вводы: сторона A: 1x M25x1,5 (10-17 мм). сорона B: 
2x M20x1,5 (10-17мм)   Крепежный кранштейн из нерж стали №05-0091-0014. Монтажная пластина 110х75х55мм               № 05-0005-0014. Крепежная лента № заказа 03-6510-0202</v>
          </cell>
          <cell r="G1553" t="str">
            <v>ЦП</v>
          </cell>
          <cell r="H1553">
            <v>0</v>
          </cell>
          <cell r="I1553">
            <v>430000000</v>
          </cell>
          <cell r="J1553" t="str">
            <v>Кызылординская обл. г. Кызылорда, пгт. Тасбугет, ул. Амангельды 100</v>
          </cell>
          <cell r="K1553" t="str">
            <v>Ноябрь, декабрь 2016</v>
          </cell>
          <cell r="L1553" t="str">
            <v>Кызылординская обл., м/р "Акшабулак", склад "КГМ"</v>
          </cell>
          <cell r="M1553" t="str">
            <v>DDP</v>
          </cell>
          <cell r="N1553" t="str">
            <v>В течение 90 дней</v>
          </cell>
          <cell r="O1553" t="str">
            <v>авансовый платеж-0%, оставшаяся часть в течении 30 рабочих дней с момента подписания акта приема-передачи поставленных товаров</v>
          </cell>
          <cell r="P1553" t="str">
            <v>796</v>
          </cell>
          <cell r="Q1553" t="str">
            <v>штука</v>
          </cell>
          <cell r="R1553">
            <v>30</v>
          </cell>
          <cell r="S1553">
            <v>11700</v>
          </cell>
          <cell r="T1553">
            <v>0</v>
          </cell>
          <cell r="U1553">
            <v>0</v>
          </cell>
          <cell r="W1553">
            <v>2017</v>
          </cell>
          <cell r="X1553" t="str">
            <v>Исключен;</v>
          </cell>
        </row>
        <row r="1554">
          <cell r="A1554" t="str">
            <v>951 Т</v>
          </cell>
          <cell r="B1554" t="str">
            <v>ТОО СП "КазГерМунай"</v>
          </cell>
          <cell r="C1554" t="str">
            <v>10.82.22.900.000.00.0704.000000000000</v>
          </cell>
          <cell r="D1554" t="str">
            <v xml:space="preserve">Подсоединительные коробки </v>
          </cell>
          <cell r="E1554" t="str">
            <v xml:space="preserve">Взрывозащищённая, полиэстеровая распределительная коробка.Коробка взрывозащищённая, полиэстеровая распределительная коробка. Цвет: чёрный. Исполнение: крышка на болтах.
Р-р: 122х120х90мм
Ex-Class: II 2G Ex e II T5
IP Protection: IP66
Certificate: PTB 08 ATEX 1064
Температура окружающей среды : -50°C до +55°C
Клеммы: 9x 4 мм РА, 2x 4 мм PE 
Кабельные вводы: 1x M25x1,5   (10-17 мм) сторона A 2x M25x1,5 (10-17мм) сорона B   </v>
          </cell>
          <cell r="F1554" t="str">
            <v xml:space="preserve">Подсоединительные коробки Взрывозащищённая, полиэстеровая распределительная коробка.Коробка взрывозащищённая, полиэстеровая распределительная коробка. Цвет: чёрный. Исполнение: крышка на болтах.
Р-р: 122х120х90мм
Ex-Class: II 2G Ex e II T5
IP Protection: IP66
Certificate: PTB 08 ATEX 1064
Температура окружающей среды : -50°C до +55°C
Клеммы: 9x 4 мм РА, 2x 4 мм PE 
Кабельные вводы: 1x M25x1,5   (10-17 мм) сторона A 2x M25x1,5 (10-17мм) сорона B   </v>
          </cell>
          <cell r="G1554" t="str">
            <v>ЦП</v>
          </cell>
          <cell r="H1554">
            <v>0</v>
          </cell>
          <cell r="I1554">
            <v>430000000</v>
          </cell>
          <cell r="J1554" t="str">
            <v>Кызылординская обл. г. Кызылорда, пгт. Тасбугет, ул. Амангельды 100</v>
          </cell>
          <cell r="K1554" t="str">
            <v>Ноябрь, декабрь 2016</v>
          </cell>
          <cell r="L1554" t="str">
            <v>Кызылординская обл., м/р "Акшабулак", склад "КГМ"</v>
          </cell>
          <cell r="M1554" t="str">
            <v>DDP</v>
          </cell>
          <cell r="N1554" t="str">
            <v>В течение 90 дней</v>
          </cell>
          <cell r="O1554" t="str">
            <v>авансовый платеж-0%, оставшаяся часть в течении 30 рабочих дней с момента подписания акта приема-передачи поставленных товаров</v>
          </cell>
          <cell r="P1554" t="str">
            <v>796</v>
          </cell>
          <cell r="Q1554" t="str">
            <v>штука</v>
          </cell>
          <cell r="R1554">
            <v>30</v>
          </cell>
          <cell r="S1554">
            <v>12300</v>
          </cell>
          <cell r="T1554">
            <v>0</v>
          </cell>
          <cell r="U1554">
            <v>0</v>
          </cell>
          <cell r="W1554">
            <v>2017</v>
          </cell>
          <cell r="X1554" t="str">
            <v>Исключен;</v>
          </cell>
        </row>
        <row r="1555">
          <cell r="A1555" t="str">
            <v>952 Т</v>
          </cell>
          <cell r="B1555" t="str">
            <v>ТОО СП "КазГерМунай"</v>
          </cell>
          <cell r="C1555" t="str">
            <v>25.73.60.900.000.00.0796.000000000004</v>
          </cell>
          <cell r="D1555" t="str">
            <v xml:space="preserve"> Наконечник</v>
          </cell>
          <cell r="E1555" t="str">
            <v xml:space="preserve"> кольцевой, изолированный</v>
          </cell>
          <cell r="F1555" t="str">
            <v>Концевая заделкаКонцевая заделка PLEXO P-1S.                     тип 27-59C- VH70101S. Набор для оконцевания под изоляцией,   Концевая заделка без штепсельного контакта, взрывозащищенное исполнениеКонцевая заделка PLEXO P-1S.                     тип 27-59C- VH70101S. Набор для оконцевания под изоляцией,   Концевая заделка без штепсельного контакта, взрывозащищенное исполнение</v>
          </cell>
          <cell r="G1555" t="str">
            <v>ЦП</v>
          </cell>
          <cell r="H1555">
            <v>0</v>
          </cell>
          <cell r="I1555">
            <v>430000000</v>
          </cell>
          <cell r="J1555" t="str">
            <v>Кызылординская обл. г. Кызылорда, пгт. Тасбугет, ул. Амангельды 100</v>
          </cell>
          <cell r="K1555" t="str">
            <v>Ноябрь, декабрь 2016</v>
          </cell>
          <cell r="L1555" t="str">
            <v>Кызылординская обл., м/р "Акшабулак", склад "КГМ"</v>
          </cell>
          <cell r="M1555" t="str">
            <v>DDP</v>
          </cell>
          <cell r="N1555" t="str">
            <v>В течение 90 дней</v>
          </cell>
          <cell r="O1555" t="str">
            <v>авансовый платеж-0%, оставшаяся часть в течении 30 рабочих дней с момента подписания акта приема-передачи поставленных товаров</v>
          </cell>
          <cell r="P1555">
            <v>736</v>
          </cell>
          <cell r="Q1555" t="str">
            <v>Рулон</v>
          </cell>
          <cell r="R1555">
            <v>250</v>
          </cell>
          <cell r="S1555">
            <v>3611.25</v>
          </cell>
          <cell r="T1555">
            <v>0</v>
          </cell>
          <cell r="U1555">
            <v>0</v>
          </cell>
          <cell r="W1555">
            <v>2017</v>
          </cell>
        </row>
        <row r="1556">
          <cell r="A1556" t="str">
            <v>952-1 Т</v>
          </cell>
          <cell r="B1556" t="str">
            <v>ТОО СП "КазГерМунай"</v>
          </cell>
          <cell r="C1556" t="str">
            <v>25.73.60.900.000.00.0796.000000000004</v>
          </cell>
          <cell r="D1556" t="str">
            <v xml:space="preserve"> Наконечник</v>
          </cell>
          <cell r="E1556" t="str">
            <v xml:space="preserve"> кольцевой, изолированный</v>
          </cell>
          <cell r="F1556" t="str">
            <v>Концевая заделкаКонцевая заделка PLEXO P-1S.                     тип 27-59C- VH70101S. Набор для оконцевания под изоляцией,   Концевая заделка без штепсельного контакта, взрывозащищенное исполнениеКонцевая заделка PLEXO P-1S.                     тип 27-59C- VH70101S. Набор для оконцевания под изоляцией,   Концевая заделка без штепсельного контакта, взрывозащищенное исполнение</v>
          </cell>
          <cell r="G1556" t="str">
            <v>ЦП</v>
          </cell>
          <cell r="H1556">
            <v>0</v>
          </cell>
          <cell r="I1556">
            <v>430000000</v>
          </cell>
          <cell r="J1556" t="str">
            <v>Кызылординская обл. г. Кызылорда, пгт. Тасбугет, ул. Амангельды 100</v>
          </cell>
          <cell r="K1556" t="str">
            <v>Март, апрель</v>
          </cell>
          <cell r="L1556" t="str">
            <v>Кызылординская обл., м/р "Акшабулак", склад "КГМ"</v>
          </cell>
          <cell r="M1556" t="str">
            <v>DDP</v>
          </cell>
          <cell r="N1556" t="str">
            <v>В течение 90 дней</v>
          </cell>
          <cell r="O1556" t="str">
            <v>авансовый платеж-0%, оставшаяся часть в течении 30 рабочих дней с момента подписания акта приема-передачи поставленных товаров</v>
          </cell>
          <cell r="P1556">
            <v>736</v>
          </cell>
          <cell r="Q1556" t="str">
            <v>Рулон</v>
          </cell>
          <cell r="R1556">
            <v>50</v>
          </cell>
          <cell r="S1556">
            <v>20000</v>
          </cell>
          <cell r="T1556">
            <v>0</v>
          </cell>
          <cell r="U1556">
            <v>0</v>
          </cell>
          <cell r="W1556">
            <v>2017</v>
          </cell>
          <cell r="X1556" t="str">
            <v>11; 18; 19; 20; 21;</v>
          </cell>
        </row>
        <row r="1557">
          <cell r="A1557" t="str">
            <v>952-2 Т</v>
          </cell>
          <cell r="B1557" t="str">
            <v>ТОО СП "КазГерМунай"</v>
          </cell>
          <cell r="C1557" t="str">
            <v>25.73.60.900.000.00.0796.000000000004</v>
          </cell>
          <cell r="D1557" t="str">
            <v xml:space="preserve"> Наконечник</v>
          </cell>
          <cell r="E1557" t="str">
            <v xml:space="preserve"> кольцевой, изолированный</v>
          </cell>
          <cell r="F1557" t="str">
            <v>Концевая заделкаКонцевая заделка PLEXO P-1S.                     тип 27-59C- VH70101S. Набор для оконцевания под изоляцией,   Концевая заделка без штепсельного контакта, взрывозащищенное исполнениеКонцевая заделка PLEXO P-1S.                     тип 27-59C- VH70101S. Набор для оконцевания под изоляцией,   Концевая заделка без штепсельного контакта, взрывозащищенное исполнение</v>
          </cell>
          <cell r="G1557" t="str">
            <v>ЦП</v>
          </cell>
          <cell r="H1557">
            <v>0</v>
          </cell>
          <cell r="I1557">
            <v>430000000</v>
          </cell>
          <cell r="J1557" t="str">
            <v>Кызылординская обл. г. Кызылорда, пгт. Тасбугет, ул. Амангельды 100</v>
          </cell>
          <cell r="K1557" t="str">
            <v>Апрель, май</v>
          </cell>
          <cell r="L1557" t="str">
            <v>Кызылординская обл., м/р "Акшабулак", склад "КГМ"</v>
          </cell>
          <cell r="M1557" t="str">
            <v>DDP</v>
          </cell>
          <cell r="N1557" t="str">
            <v>В течение 90 дней</v>
          </cell>
          <cell r="O1557" t="str">
            <v>авансовый платеж-0%, оставшаяся часть в течении 30 рабочих дней с момента подписания акта приема-передачи поставленных товаров</v>
          </cell>
          <cell r="P1557">
            <v>796</v>
          </cell>
          <cell r="Q1557" t="str">
            <v>штука</v>
          </cell>
          <cell r="R1557">
            <v>50</v>
          </cell>
          <cell r="S1557">
            <v>20000</v>
          </cell>
          <cell r="T1557">
            <v>1000000</v>
          </cell>
          <cell r="U1557">
            <v>1120000</v>
          </cell>
          <cell r="W1557">
            <v>2017</v>
          </cell>
          <cell r="X1557" t="str">
            <v>11; 16; 17;</v>
          </cell>
        </row>
        <row r="1558">
          <cell r="A1558" t="str">
            <v>953 Т</v>
          </cell>
          <cell r="B1558" t="str">
            <v>ТОО СП "КазГерМунай"</v>
          </cell>
          <cell r="C1558" t="str">
            <v>27.33.13.900.001.00.0796.000000000000</v>
          </cell>
          <cell r="D1558" t="str">
            <v>Набор соединительный</v>
          </cell>
          <cell r="E1558" t="str">
            <v>для соединения греющего кабеля</v>
          </cell>
          <cell r="F1558" t="str">
            <v>Соединительные муфты для саморегулируемых нагревательных кабелей
Подсоединительная система PLEXO ТСS. Тип 27-59Р1-2010.  PSB  II 2G Ex e IIC T5, T6 Gb. Диапазон рабочих температур от -60°С до 180°СПодсоединительная система PLEXO ТСS.</v>
          </cell>
          <cell r="G1558" t="str">
            <v>ОТП</v>
          </cell>
          <cell r="H1558">
            <v>0</v>
          </cell>
          <cell r="I1558">
            <v>430000000</v>
          </cell>
          <cell r="J1558" t="str">
            <v>Кызылординская обл. г. Кызылорда, пгт. Тасбугет, ул. Амангельды 100</v>
          </cell>
          <cell r="K1558" t="str">
            <v>Ноябрь, декабрь 2016</v>
          </cell>
          <cell r="L1558" t="str">
            <v>Кызылординская обл., м/р "Акшабулак", склад "КГМ"</v>
          </cell>
          <cell r="M1558" t="str">
            <v>DDP</v>
          </cell>
          <cell r="N1558" t="str">
            <v>В течение 90 дней</v>
          </cell>
          <cell r="O1558" t="str">
            <v>авансовый платеж-0%, оставшаяся часть в течении 30 рабочих дней с момента подписания акта приема-передачи поставленных товаров</v>
          </cell>
          <cell r="P1558" t="str">
            <v>796</v>
          </cell>
          <cell r="Q1558" t="str">
            <v>штука</v>
          </cell>
          <cell r="R1558">
            <v>150</v>
          </cell>
          <cell r="S1558">
            <v>5992</v>
          </cell>
          <cell r="T1558">
            <v>0</v>
          </cell>
          <cell r="U1558">
            <v>0</v>
          </cell>
          <cell r="W1558">
            <v>2017</v>
          </cell>
        </row>
        <row r="1559">
          <cell r="A1559" t="str">
            <v>953-1 Т</v>
          </cell>
          <cell r="B1559" t="str">
            <v>ТОО СП "КазГерМунай"</v>
          </cell>
          <cell r="C1559" t="str">
            <v>27.33.13.900.001.00.0796.000000000000</v>
          </cell>
          <cell r="D1559" t="str">
            <v>Набор соединительный</v>
          </cell>
          <cell r="E1559" t="str">
            <v>для соединения греющего кабеля</v>
          </cell>
          <cell r="F1559" t="str">
            <v>Соединительные муфты для саморегулируемых нагревательных кабелей
Подсоединительная система PLEXO ТСS. Тип 27-59Р1-2010.  PSB  II 2G Ex e IIC T5, T6 Gb. Диапазон рабочих температур от -60°С до 180°СПодсоединительная система PLEXO ТСS.</v>
          </cell>
          <cell r="G1559" t="str">
            <v>ЦП</v>
          </cell>
          <cell r="H1559">
            <v>0</v>
          </cell>
          <cell r="I1559">
            <v>430000000</v>
          </cell>
          <cell r="J1559" t="str">
            <v>Кызылординская обл. г. Кызылорда, пгт. Тасбугет, ул. Амангельды 100</v>
          </cell>
          <cell r="K1559" t="str">
            <v>Март, апрель</v>
          </cell>
          <cell r="L1559" t="str">
            <v>Кызылординская обл., м/р "Акшабулак", склад "КГМ"</v>
          </cell>
          <cell r="M1559" t="str">
            <v>DDP</v>
          </cell>
          <cell r="N1559" t="str">
            <v>В течение 90 дней</v>
          </cell>
          <cell r="O1559" t="str">
            <v>авансовый платеж-0%, оставшаяся часть в течении 30 рабочих дней с момента подписания акта приема-передачи поставленных товаров</v>
          </cell>
          <cell r="P1559" t="str">
            <v>796</v>
          </cell>
          <cell r="Q1559" t="str">
            <v>штука</v>
          </cell>
          <cell r="R1559">
            <v>50</v>
          </cell>
          <cell r="S1559">
            <v>42000</v>
          </cell>
          <cell r="T1559">
            <v>0</v>
          </cell>
          <cell r="U1559">
            <v>0</v>
          </cell>
          <cell r="W1559">
            <v>2017</v>
          </cell>
          <cell r="X1559" t="str">
            <v>7; 11; 18; 19; 20; 21;</v>
          </cell>
        </row>
        <row r="1560">
          <cell r="A1560" t="str">
            <v>953-2 Т</v>
          </cell>
          <cell r="B1560" t="str">
            <v>ТОО СП "КазГерМунай"</v>
          </cell>
          <cell r="C1560" t="str">
            <v>27.33.13.900.001.00.0796.000000000000</v>
          </cell>
          <cell r="D1560" t="str">
            <v>Набор соединительный</v>
          </cell>
          <cell r="E1560" t="str">
            <v>для соединения греющего кабеля</v>
          </cell>
          <cell r="F1560" t="str">
            <v>Соединительные муфты для саморегулируемых нагревательных кабелей
Подсоединительная система PLEXO ТСS. Тип 27-59Р1-2010.  PSB  II 2G Ex e IIC T5, T6 Gb. Диапазон рабочих температур от -60°С до 180°СПодсоединительная система PLEXO ТСS.</v>
          </cell>
          <cell r="G1560" t="str">
            <v>ЦП</v>
          </cell>
          <cell r="H1560">
            <v>0</v>
          </cell>
          <cell r="I1560">
            <v>430000000</v>
          </cell>
          <cell r="J1560" t="str">
            <v>Кызылординская обл. г. Кызылорда, пгт. Тасбугет, ул. Амангельды 100</v>
          </cell>
          <cell r="K1560" t="str">
            <v>Апрель, май</v>
          </cell>
          <cell r="L1560" t="str">
            <v>Кызылординская обл., м/р "Акшабулак", склад "КГМ"</v>
          </cell>
          <cell r="M1560" t="str">
            <v>DDP</v>
          </cell>
          <cell r="N1560" t="str">
            <v>В течение 90 дней</v>
          </cell>
          <cell r="O1560" t="str">
            <v>авансовый платеж-0%, оставшаяся часть в течении 30 рабочих дней с момента подписания акта приема-передачи поставленных товаров</v>
          </cell>
          <cell r="P1560" t="str">
            <v>796</v>
          </cell>
          <cell r="Q1560" t="str">
            <v>штука</v>
          </cell>
          <cell r="R1560">
            <v>50</v>
          </cell>
          <cell r="S1560">
            <v>42000</v>
          </cell>
          <cell r="T1560">
            <v>2100000</v>
          </cell>
          <cell r="U1560">
            <v>2352000</v>
          </cell>
          <cell r="W1560">
            <v>2017</v>
          </cell>
          <cell r="X1560" t="str">
            <v>11;</v>
          </cell>
        </row>
        <row r="1561">
          <cell r="A1561" t="str">
            <v>954 Т</v>
          </cell>
          <cell r="B1561" t="str">
            <v>ТОО СП "КазГерМунай"</v>
          </cell>
          <cell r="C1561" t="str">
            <v>27.33.13.900.001.00.0796.000000000000</v>
          </cell>
          <cell r="D1561" t="str">
            <v>Набор соединительный</v>
          </cell>
          <cell r="E1561" t="str">
            <v>для соединения греющего кабеля</v>
          </cell>
          <cell r="F1561" t="str">
            <v>Компактная муфта сращивания греющих кабелей под теплоизоляцией S-150 Компактная муфта Raychem для сращивания греющих кабелей под теплоизоляцией S-150 Компактная муфта Raychem для сращивания греющих кабелей под теплоизоляцией.
В комплекте: 1 корпус муфты; 2 узла входного уплотнения; 2 изолирующих манжеты для жил; 1 распорка с винтовыми клеммами; 1 маркировочная наклейка Ex e II PTB 09 ATEX 1068 U. Степень защиты оболочки  IP66</v>
          </cell>
          <cell r="G1561" t="str">
            <v>ЦП</v>
          </cell>
          <cell r="H1561">
            <v>0</v>
          </cell>
          <cell r="I1561">
            <v>430000000</v>
          </cell>
          <cell r="J1561" t="str">
            <v>Кызылординская обл. г. Кызылорда, пгт. Тасбугет, ул. Амангельды 100</v>
          </cell>
          <cell r="K1561" t="str">
            <v>Ноябрь, декабрь 2016</v>
          </cell>
          <cell r="L1561" t="str">
            <v>Кызылординская обл., м/р "Акшабулак", склад "КГМ"</v>
          </cell>
          <cell r="M1561" t="str">
            <v>DDP</v>
          </cell>
          <cell r="N1561" t="str">
            <v>В течение 90 дней</v>
          </cell>
          <cell r="O1561" t="str">
            <v>авансовый платеж-0%, оставшаяся часть в течении 30 рабочих дней с момента подписания акта приема-передачи поставленных товаров</v>
          </cell>
          <cell r="P1561" t="str">
            <v>796</v>
          </cell>
          <cell r="Q1561" t="str">
            <v>штука</v>
          </cell>
          <cell r="R1561">
            <v>200</v>
          </cell>
          <cell r="S1561">
            <v>8025.0000000000009</v>
          </cell>
          <cell r="T1561">
            <v>0</v>
          </cell>
          <cell r="U1561">
            <v>0</v>
          </cell>
          <cell r="W1561">
            <v>2017</v>
          </cell>
        </row>
        <row r="1562">
          <cell r="A1562" t="str">
            <v>954-1 Т</v>
          </cell>
          <cell r="B1562" t="str">
            <v>ТОО СП "КазГерМунай"</v>
          </cell>
          <cell r="C1562" t="str">
            <v>27.33.13.900.001.00.0796.000000000000</v>
          </cell>
          <cell r="D1562" t="str">
            <v>Набор соединительный</v>
          </cell>
          <cell r="E1562" t="str">
            <v>для соединения греющего кабеля</v>
          </cell>
          <cell r="F1562" t="str">
            <v>Компактная муфта сращивания греющих кабелей под теплоизоляцией S-150 Компактная муфта Raychem для сращивания греющих кабелей под теплоизоляцией S-150 Компактная муфта Raychem для сращивания греющих кабелей под теплоизоляцией.
В комплекте: 1 корпус муфты; 2 узла входного уплотнения; 2 изолирующих манжеты для жил; 1 распорка с винтовыми клеммами; 1 маркировочная наклейка Ex e II PTB 09 ATEX 1068 U. Степень защиты оболочки  IP66</v>
          </cell>
          <cell r="G1562" t="str">
            <v>ЦП</v>
          </cell>
          <cell r="H1562">
            <v>0</v>
          </cell>
          <cell r="I1562">
            <v>430000000</v>
          </cell>
          <cell r="J1562" t="str">
            <v>Кызылординская обл. г. Кызылорда, пгт. Тасбугет, ул. Амангельды 100</v>
          </cell>
          <cell r="K1562" t="str">
            <v>Март, апрель</v>
          </cell>
          <cell r="L1562" t="str">
            <v>Кызылординская обл., м/р "Акшабулак", склад "КГМ"</v>
          </cell>
          <cell r="M1562" t="str">
            <v>DDP</v>
          </cell>
          <cell r="N1562" t="str">
            <v>В течение 90 дней</v>
          </cell>
          <cell r="O1562" t="str">
            <v>авансовый платеж-0%, оставшаяся часть в течении 30 рабочих дней с момента подписания акта приема-передачи поставленных товаров</v>
          </cell>
          <cell r="P1562" t="str">
            <v>796</v>
          </cell>
          <cell r="Q1562" t="str">
            <v>штука</v>
          </cell>
          <cell r="R1562">
            <v>50</v>
          </cell>
          <cell r="S1562">
            <v>47500</v>
          </cell>
          <cell r="T1562">
            <v>0</v>
          </cell>
          <cell r="U1562">
            <v>0</v>
          </cell>
          <cell r="W1562">
            <v>2017</v>
          </cell>
          <cell r="X1562" t="str">
            <v>11; 18; 19; 20; 21;</v>
          </cell>
        </row>
        <row r="1563">
          <cell r="A1563" t="str">
            <v>954-2 Т</v>
          </cell>
          <cell r="B1563" t="str">
            <v>ТОО СП "КазГерМунай"</v>
          </cell>
          <cell r="C1563" t="str">
            <v>27.33.13.900.001.00.0796.000000000000</v>
          </cell>
          <cell r="D1563" t="str">
            <v>Набор соединительный</v>
          </cell>
          <cell r="E1563" t="str">
            <v>для соединения греющего кабеля</v>
          </cell>
          <cell r="F1563" t="str">
            <v>Компактная муфта сращивания греющих кабелей под теплоизоляцией S-150 Компактная муфта Raychem для сращивания греющих кабелей под теплоизоляцией S-150 Компактная муфта Raychem для сращивания греющих кабелей под теплоизоляцией.
В комплекте: 1 корпус муфты; 2 узла входного уплотнения; 2 изолирующих манжеты для жил; 1 распорка с винтовыми клеммами; 1 маркировочная наклейка Ex e II PTB 09 ATEX 1068 U. Степень защиты оболочки  IP66</v>
          </cell>
          <cell r="G1563" t="str">
            <v>ЦП</v>
          </cell>
          <cell r="H1563">
            <v>0</v>
          </cell>
          <cell r="I1563">
            <v>430000000</v>
          </cell>
          <cell r="J1563" t="str">
            <v>Кызылординская обл. г. Кызылорда, пгт. Тасбугет, ул. Амангельды 100</v>
          </cell>
          <cell r="K1563" t="str">
            <v>Апрель, май</v>
          </cell>
          <cell r="L1563" t="str">
            <v>Кызылординская обл., м/р "Акшабулак", склад "КГМ"</v>
          </cell>
          <cell r="M1563" t="str">
            <v>DDP</v>
          </cell>
          <cell r="N1563" t="str">
            <v>В течение 90 дней</v>
          </cell>
          <cell r="O1563" t="str">
            <v>авансовый платеж-0%, оставшаяся часть в течении 30 рабочих дней с момента подписания акта приема-передачи поставленных товаров</v>
          </cell>
          <cell r="P1563" t="str">
            <v>796</v>
          </cell>
          <cell r="Q1563" t="str">
            <v>штука</v>
          </cell>
          <cell r="R1563">
            <v>50</v>
          </cell>
          <cell r="S1563">
            <v>47500</v>
          </cell>
          <cell r="T1563">
            <v>2375000</v>
          </cell>
          <cell r="U1563">
            <v>2660000.0000000005</v>
          </cell>
          <cell r="W1563">
            <v>2017</v>
          </cell>
          <cell r="X1563" t="str">
            <v>11;</v>
          </cell>
        </row>
        <row r="1564">
          <cell r="A1564" t="str">
            <v>955 Т</v>
          </cell>
          <cell r="B1564" t="str">
            <v>ТОО СП "КазГерМунай"</v>
          </cell>
          <cell r="C1564" t="str">
            <v xml:space="preserve">27.32.13.700.002.00.0006.000000000207 </v>
          </cell>
          <cell r="D1564" t="str">
            <v>Провод</v>
          </cell>
          <cell r="E1564" t="str">
            <v xml:space="preserve"> марка ПВ-3, 10 мм2</v>
          </cell>
          <cell r="F1564" t="str">
            <v>Провод для заземленияПровод монтажный гибкий для заземления желто-зеленый тип Н07V-К 10mm²  Провод монтажный гибкий для заземления желто-зеленый тип Н07V-К 10mm²  Для монттажа заземления электрооборудования</v>
          </cell>
          <cell r="G1564" t="str">
            <v>ЦП</v>
          </cell>
          <cell r="H1564">
            <v>0</v>
          </cell>
          <cell r="I1564">
            <v>430000000</v>
          </cell>
          <cell r="J1564" t="str">
            <v>Кызылординская обл. г. Кызылорда, пгт. Тасбугет, ул. Амангельды 100</v>
          </cell>
          <cell r="K1564" t="str">
            <v>Ноябрь, декабрь 2016</v>
          </cell>
          <cell r="L1564" t="str">
            <v>Кызылординская обл., м/р "Акшабулак", склад "КГМ"</v>
          </cell>
          <cell r="M1564" t="str">
            <v>DDP</v>
          </cell>
          <cell r="N1564" t="str">
            <v>В течение 90 дней</v>
          </cell>
          <cell r="O1564" t="str">
            <v>авансовый платеж-0%, оставшаяся часть в течении 30 рабочих дней с момента подписания акта приема-передачи поставленных товаров</v>
          </cell>
          <cell r="P1564" t="str">
            <v>006</v>
          </cell>
          <cell r="Q1564" t="str">
            <v>Метр</v>
          </cell>
          <cell r="R1564">
            <v>100</v>
          </cell>
          <cell r="S1564">
            <v>468.5</v>
          </cell>
          <cell r="T1564">
            <v>0</v>
          </cell>
          <cell r="U1564">
            <v>0</v>
          </cell>
          <cell r="W1564">
            <v>2017</v>
          </cell>
          <cell r="X1564" t="str">
            <v>Исключена</v>
          </cell>
        </row>
        <row r="1565">
          <cell r="A1565" t="str">
            <v>956 Т</v>
          </cell>
          <cell r="B1565" t="str">
            <v>ТОО СП "КазГерМунай"</v>
          </cell>
          <cell r="C1565" t="str">
            <v>27.32.13.700.002.00.0006.000000000208</v>
          </cell>
          <cell r="D1565" t="str">
            <v xml:space="preserve">Провод </v>
          </cell>
          <cell r="E1565" t="str">
            <v>марка ПВ-3, 16 мм2</v>
          </cell>
          <cell r="F1565" t="str">
            <v>Провод для заземленияПровод монтажный гибкий для заземления желто-зеленый тип Н07V-К 16mm²  Провод монтажный гибкий для заземления желто-зеленый тип Н07V-К 16mm²  Для монттажа заземления электрооборудования</v>
          </cell>
          <cell r="G1565" t="str">
            <v>ЦП</v>
          </cell>
          <cell r="H1565">
            <v>0</v>
          </cell>
          <cell r="I1565">
            <v>430000000</v>
          </cell>
          <cell r="J1565" t="str">
            <v>Кызылординская обл. г. Кызылорда, пгт. Тасбугет, ул. Амангельды 100</v>
          </cell>
          <cell r="K1565" t="str">
            <v>Ноябрь, декабрь 2016</v>
          </cell>
          <cell r="L1565" t="str">
            <v>Кызылординская обл., м/р "Акшабулак", склад "КГМ"</v>
          </cell>
          <cell r="M1565" t="str">
            <v>DDP</v>
          </cell>
          <cell r="N1565" t="str">
            <v>В течение 90 дней</v>
          </cell>
          <cell r="O1565" t="str">
            <v>авансовый платеж-0%, оставшаяся часть в течении 30 рабочих дней с момента подписания акта приема-передачи поставленных товаров</v>
          </cell>
          <cell r="P1565" t="str">
            <v>006</v>
          </cell>
          <cell r="Q1565" t="str">
            <v>Метр</v>
          </cell>
          <cell r="R1565">
            <v>100</v>
          </cell>
          <cell r="S1565">
            <v>512.5</v>
          </cell>
          <cell r="T1565">
            <v>0</v>
          </cell>
          <cell r="U1565">
            <v>0</v>
          </cell>
          <cell r="W1565">
            <v>2017</v>
          </cell>
          <cell r="X1565" t="str">
            <v>Исключена</v>
          </cell>
        </row>
        <row r="1566">
          <cell r="A1566" t="str">
            <v>957 Т</v>
          </cell>
          <cell r="B1566" t="str">
            <v>ТОО СП "КазГерМунай"</v>
          </cell>
          <cell r="C1566" t="str">
            <v>27.32.13.700.002.00.0006.000000000210</v>
          </cell>
          <cell r="D1566" t="str">
            <v xml:space="preserve">Провод </v>
          </cell>
          <cell r="E1566" t="str">
            <v>марка ПВ-3, 35 мм2</v>
          </cell>
          <cell r="F1566" t="str">
            <v>Провод для заземленияПровод монтажный гибкий для заземления желто-зеленый тип Н07V-К 35mm²  Провод монтажный гибкий для заземления желто-зеленый тип Н07V-К 35mm²  Для монттажа заземления электрооборудования</v>
          </cell>
          <cell r="G1566" t="str">
            <v>ЦП</v>
          </cell>
          <cell r="H1566">
            <v>0</v>
          </cell>
          <cell r="I1566">
            <v>430000000</v>
          </cell>
          <cell r="J1566" t="str">
            <v>Кызылординская обл. г. Кызылорда, пгт. Тасбугет, ул. Амангельды 100</v>
          </cell>
          <cell r="K1566" t="str">
            <v>Ноябрь, декабрь 2016</v>
          </cell>
          <cell r="L1566" t="str">
            <v>Кызылординская обл., м/р "Акшабулак", склад "КГМ"</v>
          </cell>
          <cell r="M1566" t="str">
            <v>DDP</v>
          </cell>
          <cell r="N1566" t="str">
            <v>В течение 90 дней</v>
          </cell>
          <cell r="O1566" t="str">
            <v>авансовый платеж-0%, оставшаяся часть в течении 30 рабочих дней с момента подписания акта приема-передачи поставленных товаров</v>
          </cell>
          <cell r="P1566" t="str">
            <v>006</v>
          </cell>
          <cell r="Q1566" t="str">
            <v>Метр</v>
          </cell>
          <cell r="R1566">
            <v>100</v>
          </cell>
          <cell r="S1566">
            <v>585.5</v>
          </cell>
          <cell r="T1566">
            <v>0</v>
          </cell>
          <cell r="U1566">
            <v>0</v>
          </cell>
          <cell r="W1566">
            <v>2017</v>
          </cell>
          <cell r="X1566" t="str">
            <v>Исключена</v>
          </cell>
        </row>
        <row r="1567">
          <cell r="A1567" t="str">
            <v>958 Т</v>
          </cell>
          <cell r="B1567" t="str">
            <v>ТОО СП "КазГерМунай"</v>
          </cell>
          <cell r="C1567" t="str">
            <v>27.32.13.700.002.00.0006.000000000211</v>
          </cell>
          <cell r="D1567" t="str">
            <v xml:space="preserve">Провод </v>
          </cell>
          <cell r="E1567" t="str">
            <v>марка ПВ-3, 50 мм2</v>
          </cell>
          <cell r="F1567" t="str">
            <v>Провод для заземленияПровод монтажный гибкий для заземления желто-зеленый тип Н07V-К 50mm²  Провод монтажный гибкий для заземления желто-зеленый тип Н07V-К 50mm²  Для монттажа заземления электрооборудования</v>
          </cell>
          <cell r="G1567" t="str">
            <v>ЦП</v>
          </cell>
          <cell r="H1567">
            <v>0</v>
          </cell>
          <cell r="I1567">
            <v>430000000</v>
          </cell>
          <cell r="J1567" t="str">
            <v>Кызылординская обл. г. Кызылорда, пгт. Тасбугет, ул. Амангельды 100</v>
          </cell>
          <cell r="K1567" t="str">
            <v>Ноябрь, декабрь 2016</v>
          </cell>
          <cell r="L1567" t="str">
            <v>Кызылординская обл., м/р "Акшабулак", склад "КГМ"</v>
          </cell>
          <cell r="M1567" t="str">
            <v>DDP</v>
          </cell>
          <cell r="N1567" t="str">
            <v>В течение 90 дней</v>
          </cell>
          <cell r="O1567" t="str">
            <v>авансовый платеж-0%, оставшаяся часть в течении 30 рабочих дней с момента подписания акта приема-передачи поставленных товаров</v>
          </cell>
          <cell r="P1567" t="str">
            <v>006</v>
          </cell>
          <cell r="Q1567" t="str">
            <v>Метр</v>
          </cell>
          <cell r="R1567">
            <v>100</v>
          </cell>
          <cell r="S1567">
            <v>650.5</v>
          </cell>
          <cell r="T1567">
            <v>0</v>
          </cell>
          <cell r="U1567">
            <v>0</v>
          </cell>
          <cell r="W1567">
            <v>2017</v>
          </cell>
          <cell r="X1567" t="str">
            <v>Исключена</v>
          </cell>
        </row>
        <row r="1568">
          <cell r="A1568" t="str">
            <v>959 Т</v>
          </cell>
          <cell r="B1568" t="str">
            <v>ТОО СП "КазГерМунай"</v>
          </cell>
          <cell r="C1568" t="str">
            <v>27.32.13.700.000.00.0006.000000000498</v>
          </cell>
          <cell r="D1568" t="str">
            <v>Кабель</v>
          </cell>
          <cell r="E1568" t="str">
            <v>марка КГ, 5*2,5 мм2</v>
          </cell>
          <cell r="F1568" t="str">
            <v>КабельКГ 5 x 2,5мм²Кабель гибкий КГ 5 x 2,5мм²</v>
          </cell>
          <cell r="G1568" t="str">
            <v>ОТП</v>
          </cell>
          <cell r="H1568">
            <v>60</v>
          </cell>
          <cell r="I1568">
            <v>430000000</v>
          </cell>
          <cell r="J1568" t="str">
            <v>Кызылординская обл. г. Кызылорда, пгт. Тасбугет, ул. Амангельды 100</v>
          </cell>
          <cell r="K1568" t="str">
            <v>Ноябрь, декабрь 2016</v>
          </cell>
          <cell r="L1568" t="str">
            <v>Кызылординская обл., м/р "Акшабулак", склад "КГМ"</v>
          </cell>
          <cell r="M1568" t="str">
            <v>DDP</v>
          </cell>
          <cell r="N1568" t="str">
            <v>В течение 90 дней</v>
          </cell>
          <cell r="O1568" t="str">
            <v>авансовый платеж-30%, оставшаяся часть в течении 30 рабочих дней с момента подписания акта приема-передачи поставленных товаров</v>
          </cell>
          <cell r="P1568" t="str">
            <v>006</v>
          </cell>
          <cell r="Q1568" t="str">
            <v>Метр</v>
          </cell>
          <cell r="R1568">
            <v>700</v>
          </cell>
          <cell r="S1568">
            <v>1835</v>
          </cell>
          <cell r="T1568">
            <v>1284500</v>
          </cell>
          <cell r="U1568">
            <v>1438640.0000000002</v>
          </cell>
          <cell r="V1568" t="str">
            <v>ТПХ</v>
          </cell>
          <cell r="W1568">
            <v>2017</v>
          </cell>
        </row>
        <row r="1569">
          <cell r="A1569" t="str">
            <v>960 Т</v>
          </cell>
          <cell r="B1569" t="str">
            <v>ТОО СП "КазГерМунай"</v>
          </cell>
          <cell r="C1569" t="str">
            <v>27.32.13.700.000.00.0006.000000000487</v>
          </cell>
          <cell r="D1569" t="str">
            <v>Кабель</v>
          </cell>
          <cell r="E1569" t="str">
            <v>марка КГ, 4*50 мм2</v>
          </cell>
          <cell r="F1569" t="str">
            <v>КабельКГ 4 x 50мм²Кабель гибкий КГ 4 x 50мм²</v>
          </cell>
          <cell r="G1569" t="str">
            <v>ОТП</v>
          </cell>
          <cell r="H1569">
            <v>60</v>
          </cell>
          <cell r="I1569">
            <v>430000000</v>
          </cell>
          <cell r="J1569" t="str">
            <v>Кызылординская обл. г. Кызылорда, пгт. Тасбугет, ул. Амангельды 100</v>
          </cell>
          <cell r="K1569" t="str">
            <v>Ноябрь, декабрь 2016</v>
          </cell>
          <cell r="L1569" t="str">
            <v>Кызылординская обл., м/р "Акшабулак", склад "КГМ"</v>
          </cell>
          <cell r="M1569" t="str">
            <v>DDP</v>
          </cell>
          <cell r="N1569" t="str">
            <v>В течение 90 дней</v>
          </cell>
          <cell r="O1569" t="str">
            <v>авансовый платеж-30%, оставшаяся часть в течении 30 рабочих дней с момента подписания акта приема-передачи поставленных товаров</v>
          </cell>
          <cell r="P1569" t="str">
            <v>006</v>
          </cell>
          <cell r="Q1569" t="str">
            <v>Метр</v>
          </cell>
          <cell r="R1569">
            <v>300</v>
          </cell>
          <cell r="S1569">
            <v>1297</v>
          </cell>
          <cell r="T1569">
            <v>389100</v>
          </cell>
          <cell r="U1569">
            <v>435792.00000000006</v>
          </cell>
          <cell r="V1569" t="str">
            <v>ТПХ</v>
          </cell>
          <cell r="W1569">
            <v>2017</v>
          </cell>
        </row>
        <row r="1570">
          <cell r="A1570" t="str">
            <v>961 Т</v>
          </cell>
          <cell r="B1570" t="str">
            <v>ТОО СП "КазГерМунай"</v>
          </cell>
          <cell r="C1570" t="str">
            <v>27.32.13.700.000.00.0006.000000001018</v>
          </cell>
          <cell r="D1570" t="str">
            <v>Кабель</v>
          </cell>
          <cell r="E1570" t="str">
            <v xml:space="preserve"> марка ВБбШв, 4*70 мм2</v>
          </cell>
          <cell r="F1570" t="str">
            <v>КабельВБбШв 4х50мм²Кабель силовой бронированный ВБбШв 4х50мм²</v>
          </cell>
          <cell r="G1570" t="str">
            <v>ОТП</v>
          </cell>
          <cell r="H1570">
            <v>60</v>
          </cell>
          <cell r="I1570">
            <v>430000000</v>
          </cell>
          <cell r="J1570" t="str">
            <v>Кызылординская обл. г. Кызылорда, пгт. Тасбугет, ул. Амангельды 100</v>
          </cell>
          <cell r="K1570" t="str">
            <v>Ноябрь, декабрь 2016</v>
          </cell>
          <cell r="L1570" t="str">
            <v>Кызылординская обл., м/р "Акшабулак", склад "КГМ"</v>
          </cell>
          <cell r="M1570" t="str">
            <v>DDP</v>
          </cell>
          <cell r="N1570" t="str">
            <v>В течение 90 дней</v>
          </cell>
          <cell r="O1570" t="str">
            <v>авансовый платеж-30%, оставшаяся часть в течении 30 рабочих дней с момента подписания акта приема-передачи поставленных товаров</v>
          </cell>
          <cell r="P1570" t="str">
            <v>006</v>
          </cell>
          <cell r="Q1570" t="str">
            <v>Метр</v>
          </cell>
          <cell r="R1570">
            <v>170</v>
          </cell>
          <cell r="S1570">
            <v>4925</v>
          </cell>
          <cell r="T1570">
            <v>837250</v>
          </cell>
          <cell r="U1570">
            <v>937720.00000000012</v>
          </cell>
          <cell r="V1570" t="str">
            <v>ТПХ</v>
          </cell>
          <cell r="W1570">
            <v>2017</v>
          </cell>
        </row>
        <row r="1571">
          <cell r="A1571" t="str">
            <v>962 Т</v>
          </cell>
          <cell r="B1571" t="str">
            <v>ТОО СП "КазГерМунай"</v>
          </cell>
          <cell r="C1571" t="str">
            <v>27.32.13.700.000.00.0006.000000000441</v>
          </cell>
          <cell r="D1571" t="str">
            <v xml:space="preserve">Кабель  </v>
          </cell>
          <cell r="E1571" t="str">
            <v xml:space="preserve"> марка КГ, 3*2,5 мм2</v>
          </cell>
          <cell r="F1571" t="str">
            <v>Кабель гибкийКГ 3х2,5мм²</v>
          </cell>
          <cell r="G1571" t="str">
            <v>ОТП</v>
          </cell>
          <cell r="H1571">
            <v>60</v>
          </cell>
          <cell r="I1571">
            <v>430000000</v>
          </cell>
          <cell r="J1571" t="str">
            <v>Кызылординская обл. г. Кызылорда, пгт. Тасбугет, ул. Амангельды 100</v>
          </cell>
          <cell r="K1571" t="str">
            <v>Ноябрь, декабрь 2016</v>
          </cell>
          <cell r="L1571" t="str">
            <v>Кызылординская обл., м/р "Акшабулак", склад "КГМ"</v>
          </cell>
          <cell r="M1571" t="str">
            <v>DDP</v>
          </cell>
          <cell r="N1571" t="str">
            <v>В течение 90 дней</v>
          </cell>
          <cell r="O1571" t="str">
            <v>авансовый платеж-30%, оставшаяся часть в течении 30 рабочих дней с момента подписания акта приема-передачи поставленных товаров</v>
          </cell>
          <cell r="P1571" t="str">
            <v>006</v>
          </cell>
          <cell r="Q1571" t="str">
            <v>Метр</v>
          </cell>
          <cell r="R1571">
            <v>200</v>
          </cell>
          <cell r="S1571">
            <v>351</v>
          </cell>
          <cell r="T1571">
            <v>70200</v>
          </cell>
          <cell r="U1571">
            <v>78624.000000000015</v>
          </cell>
          <cell r="V1571" t="str">
            <v>ТПХ</v>
          </cell>
          <cell r="W1571">
            <v>2017</v>
          </cell>
        </row>
        <row r="1572">
          <cell r="A1572" t="str">
            <v>963 Т</v>
          </cell>
          <cell r="B1572" t="str">
            <v>ТОО СП "КазГерМунай"</v>
          </cell>
          <cell r="C1572" t="str">
            <v>27.32.13.700.000.00.0006.000000000504</v>
          </cell>
          <cell r="D1572" t="str">
            <v xml:space="preserve">Кабель </v>
          </cell>
          <cell r="E1572" t="str">
            <v>марка КГ, 5*4 мм2</v>
          </cell>
          <cell r="F1572" t="str">
            <v>Кабель гибкийКГ 5 x 4мм²</v>
          </cell>
          <cell r="G1572" t="str">
            <v>ОТП</v>
          </cell>
          <cell r="H1572">
            <v>60</v>
          </cell>
          <cell r="I1572">
            <v>430000000</v>
          </cell>
          <cell r="J1572" t="str">
            <v>Кызылординская обл. г. Кызылорда, пгт. Тасбугет, ул. Амангельды 100</v>
          </cell>
          <cell r="K1572" t="str">
            <v>Ноябрь, декабрь 2016</v>
          </cell>
          <cell r="L1572" t="str">
            <v>Кызылординская обл., м/р "Акшабулак", склад "КГМ"</v>
          </cell>
          <cell r="M1572" t="str">
            <v>DDP</v>
          </cell>
          <cell r="N1572" t="str">
            <v>В течение 90 дней</v>
          </cell>
          <cell r="O1572" t="str">
            <v>авансовый платеж-30%, оставшаяся часть в течении 30 рабочих дней с момента подписания акта приема-передачи поставленных товаров</v>
          </cell>
          <cell r="P1572" t="str">
            <v>006</v>
          </cell>
          <cell r="Q1572" t="str">
            <v>Метр</v>
          </cell>
          <cell r="R1572">
            <v>200</v>
          </cell>
          <cell r="S1572">
            <v>1910</v>
          </cell>
          <cell r="T1572">
            <v>382000</v>
          </cell>
          <cell r="U1572">
            <v>427840.00000000006</v>
          </cell>
          <cell r="V1572" t="str">
            <v>ТПХ</v>
          </cell>
          <cell r="W1572">
            <v>2017</v>
          </cell>
        </row>
        <row r="1573">
          <cell r="A1573" t="str">
            <v>964 Т</v>
          </cell>
          <cell r="B1573" t="str">
            <v>ТОО СП "КазГерМунай"</v>
          </cell>
          <cell r="C1573" t="str">
            <v>27.32.13.700.000.00.0006.000000000504</v>
          </cell>
          <cell r="D1573" t="str">
            <v xml:space="preserve">Кабель </v>
          </cell>
          <cell r="E1573" t="str">
            <v>марка КГ, 5*4 мм2</v>
          </cell>
          <cell r="F1573" t="str">
            <v>Кабель гибкийКГ 5 x 16мм²</v>
          </cell>
          <cell r="G1573" t="str">
            <v>ОТП</v>
          </cell>
          <cell r="H1573">
            <v>60</v>
          </cell>
          <cell r="I1573">
            <v>430000000</v>
          </cell>
          <cell r="J1573" t="str">
            <v>Кызылординская обл. г. Кызылорда, пгт. Тасбугет, ул. Амангельды 100</v>
          </cell>
          <cell r="K1573" t="str">
            <v>Ноябрь, декабрь 2016</v>
          </cell>
          <cell r="L1573" t="str">
            <v>Кызылординская обл., м/р "Акшабулак", склад "КГМ"</v>
          </cell>
          <cell r="M1573" t="str">
            <v>DDP</v>
          </cell>
          <cell r="N1573" t="str">
            <v>В течение 90 дней</v>
          </cell>
          <cell r="O1573" t="str">
            <v>авансовый платеж-30%, оставшаяся часть в течении 30 рабочих дней с момента подписания акта приема-передачи поставленных товаров</v>
          </cell>
          <cell r="P1573" t="str">
            <v>006</v>
          </cell>
          <cell r="Q1573" t="str">
            <v>Метр</v>
          </cell>
          <cell r="R1573">
            <v>200</v>
          </cell>
          <cell r="S1573">
            <v>2100</v>
          </cell>
          <cell r="T1573">
            <v>420000</v>
          </cell>
          <cell r="U1573">
            <v>470400.00000000006</v>
          </cell>
          <cell r="V1573" t="str">
            <v>ТПХ</v>
          </cell>
          <cell r="W1573">
            <v>2017</v>
          </cell>
        </row>
        <row r="1574">
          <cell r="A1574" t="str">
            <v>965 Т</v>
          </cell>
          <cell r="B1574" t="str">
            <v>ТОО СП "КазГерМунай"</v>
          </cell>
          <cell r="C1574" t="str">
            <v>27.32.13.700.000.00.0006.000000000488</v>
          </cell>
          <cell r="D1574" t="str">
            <v xml:space="preserve">Кабель </v>
          </cell>
          <cell r="E1574" t="str">
            <v xml:space="preserve"> марка КГ, 4*70 мм2</v>
          </cell>
          <cell r="F1574" t="str">
            <v>Кабель гибкийКГ 4x95 мм²</v>
          </cell>
          <cell r="G1574" t="str">
            <v>ОТП</v>
          </cell>
          <cell r="H1574">
            <v>60</v>
          </cell>
          <cell r="I1574">
            <v>430000000</v>
          </cell>
          <cell r="J1574" t="str">
            <v>Кызылординская обл. г. Кызылорда, пгт. Тасбугет, ул. Амангельды 100</v>
          </cell>
          <cell r="K1574" t="str">
            <v>Ноябрь, декабрь 2016</v>
          </cell>
          <cell r="L1574" t="str">
            <v>Кызылординская обл., м/р "Акшабулак", склад "КГМ"</v>
          </cell>
          <cell r="M1574" t="str">
            <v>DDP</v>
          </cell>
          <cell r="N1574" t="str">
            <v>В течение 90 дней</v>
          </cell>
          <cell r="O1574" t="str">
            <v>авансовый платеж-30%, оставшаяся часть в течении 30 рабочих дней с момента подписания акта приема-передачи поставленных товаров</v>
          </cell>
          <cell r="P1574" t="str">
            <v>006</v>
          </cell>
          <cell r="Q1574" t="str">
            <v>Метр</v>
          </cell>
          <cell r="R1574">
            <v>100</v>
          </cell>
          <cell r="S1574">
            <v>1300</v>
          </cell>
          <cell r="T1574">
            <v>130000</v>
          </cell>
          <cell r="U1574">
            <v>145600</v>
          </cell>
          <cell r="V1574" t="str">
            <v>ТПХ</v>
          </cell>
          <cell r="W1574">
            <v>2017</v>
          </cell>
        </row>
        <row r="1575">
          <cell r="A1575" t="str">
            <v>966 Т</v>
          </cell>
          <cell r="B1575" t="str">
            <v>ТОО СП "КазГерМунай"</v>
          </cell>
          <cell r="C1575" t="str">
            <v>27.32.13.700.000.00.0006.000000000187</v>
          </cell>
          <cell r="D1575" t="str">
            <v>Кабель</v>
          </cell>
          <cell r="E1575" t="str">
            <v xml:space="preserve"> марка ВБбШв, 4*10 мм2</v>
          </cell>
          <cell r="F1575" t="str">
            <v>КабельВБбШВ 5х4мм²</v>
          </cell>
          <cell r="G1575" t="str">
            <v>ОТП</v>
          </cell>
          <cell r="H1575">
            <v>60</v>
          </cell>
          <cell r="I1575">
            <v>430000000</v>
          </cell>
          <cell r="J1575" t="str">
            <v>Кызылординская обл. г. Кызылорда, пгт. Тасбугет, ул. Амангельды 100</v>
          </cell>
          <cell r="K1575" t="str">
            <v>Ноябрь, декабрь 2016</v>
          </cell>
          <cell r="L1575" t="str">
            <v>Кызылординская обл., м/р "Акшабулак", склад "КГМ"</v>
          </cell>
          <cell r="M1575" t="str">
            <v>DDP</v>
          </cell>
          <cell r="N1575" t="str">
            <v>В течение 90 дней</v>
          </cell>
          <cell r="O1575" t="str">
            <v>авансовый платеж-30%, оставшаяся часть в течении 30 рабочих дней с момента подписания акта приема-передачи поставленных товаров</v>
          </cell>
          <cell r="P1575" t="str">
            <v>006</v>
          </cell>
          <cell r="Q1575" t="str">
            <v>Метр</v>
          </cell>
          <cell r="R1575">
            <v>200</v>
          </cell>
          <cell r="S1575">
            <v>1148</v>
          </cell>
          <cell r="T1575">
            <v>229600</v>
          </cell>
          <cell r="U1575">
            <v>257152.00000000003</v>
          </cell>
          <cell r="V1575" t="str">
            <v>ТПХ</v>
          </cell>
          <cell r="W1575">
            <v>2017</v>
          </cell>
        </row>
        <row r="1576">
          <cell r="A1576" t="str">
            <v>967 Т</v>
          </cell>
          <cell r="B1576" t="str">
            <v>ТОО СП "КазГерМунай"</v>
          </cell>
          <cell r="C1576" t="str">
            <v>27.32.13.700.000.00.0006.000000000187</v>
          </cell>
          <cell r="D1576" t="str">
            <v>Кабель</v>
          </cell>
          <cell r="E1576" t="str">
            <v xml:space="preserve"> марка ВБбШв, 4*10 мм2</v>
          </cell>
          <cell r="F1576" t="str">
            <v>КабельВБбШВ 5х16мм²</v>
          </cell>
          <cell r="G1576" t="str">
            <v>ОТП</v>
          </cell>
          <cell r="H1576">
            <v>60</v>
          </cell>
          <cell r="I1576">
            <v>430000000</v>
          </cell>
          <cell r="J1576" t="str">
            <v>Кызылординская обл. г. Кызылорда, пгт. Тасбугет, ул. Амангельды 100</v>
          </cell>
          <cell r="K1576" t="str">
            <v>Ноябрь, декабрь 2016</v>
          </cell>
          <cell r="L1576" t="str">
            <v>Кызылординская обл., м/р "Акшабулак", склад "КГМ"</v>
          </cell>
          <cell r="M1576" t="str">
            <v>DDP</v>
          </cell>
          <cell r="N1576" t="str">
            <v>В течение 90 дней</v>
          </cell>
          <cell r="O1576" t="str">
            <v>авансовый платеж-30%, оставшаяся часть в течении 30 рабочих дней с момента подписания акта приема-передачи поставленных товаров</v>
          </cell>
          <cell r="P1576" t="str">
            <v>006</v>
          </cell>
          <cell r="Q1576" t="str">
            <v>Метр</v>
          </cell>
          <cell r="R1576">
            <v>200</v>
          </cell>
          <cell r="S1576">
            <v>3092</v>
          </cell>
          <cell r="T1576">
            <v>618400</v>
          </cell>
          <cell r="U1576">
            <v>692608.00000000012</v>
          </cell>
          <cell r="V1576" t="str">
            <v>ТПХ</v>
          </cell>
          <cell r="W1576">
            <v>2017</v>
          </cell>
        </row>
        <row r="1577">
          <cell r="A1577" t="str">
            <v>968 Т</v>
          </cell>
          <cell r="B1577" t="str">
            <v>ТОО СП "КазГерМунай"</v>
          </cell>
          <cell r="C1577" t="str">
            <v>27.32.13.700.000.00.0006.000000000211</v>
          </cell>
          <cell r="D1577" t="str">
            <v>Кабель</v>
          </cell>
          <cell r="E1577" t="str">
            <v xml:space="preserve"> марка ВВГ, 3*16 мм2</v>
          </cell>
          <cell r="F1577" t="str">
            <v>КабельКабель ВВГ 3х1,5мм</v>
          </cell>
          <cell r="G1577" t="str">
            <v>ОТП</v>
          </cell>
          <cell r="H1577">
            <v>60</v>
          </cell>
          <cell r="I1577">
            <v>430000000</v>
          </cell>
          <cell r="J1577" t="str">
            <v>Кызылординская обл. г. Кызылорда, пгт. Тасбугет, ул. Амангельды 100</v>
          </cell>
          <cell r="K1577" t="str">
            <v>Ноябрь, декабрь 2016</v>
          </cell>
          <cell r="L1577" t="str">
            <v>Кызылординская обл., м/р "Акшабулак", склад "КГМ"</v>
          </cell>
          <cell r="M1577" t="str">
            <v>DDP</v>
          </cell>
          <cell r="N1577" t="str">
            <v>В течение 90 дней</v>
          </cell>
          <cell r="O1577" t="str">
            <v>авансовый платеж-30%, оставшаяся часть в течении 30 рабочих дней с момента подписания акта приема-передачи поставленных товаров</v>
          </cell>
          <cell r="P1577" t="str">
            <v>006</v>
          </cell>
          <cell r="Q1577" t="str">
            <v>Метр</v>
          </cell>
          <cell r="R1577">
            <v>200</v>
          </cell>
          <cell r="S1577">
            <v>143.38</v>
          </cell>
          <cell r="T1577">
            <v>28676</v>
          </cell>
          <cell r="U1577">
            <v>32117.120000000003</v>
          </cell>
          <cell r="V1577" t="str">
            <v>ТПХ</v>
          </cell>
          <cell r="W1577">
            <v>2017</v>
          </cell>
        </row>
        <row r="1578">
          <cell r="A1578" t="str">
            <v>969 Т</v>
          </cell>
          <cell r="B1578" t="str">
            <v>ТОО СП "КазГерМунай"</v>
          </cell>
          <cell r="C1578" t="str">
            <v>27.32.13.700.000.00.0006.000000001016</v>
          </cell>
          <cell r="D1578" t="str">
            <v>Кабель</v>
          </cell>
          <cell r="E1578" t="str">
            <v xml:space="preserve"> марка ВБбШв, 3*2,5 мм2</v>
          </cell>
          <cell r="F1578" t="str">
            <v>КабельКабель ВБбШв 3х2,5мм</v>
          </cell>
          <cell r="G1578" t="str">
            <v>ОТП</v>
          </cell>
          <cell r="H1578">
            <v>60</v>
          </cell>
          <cell r="I1578">
            <v>430000000</v>
          </cell>
          <cell r="J1578" t="str">
            <v>Кызылординская обл. г. Кызылорда, пгт. Тасбугет, ул. Амангельды 100</v>
          </cell>
          <cell r="K1578" t="str">
            <v>Ноябрь, декабрь 2016</v>
          </cell>
          <cell r="L1578" t="str">
            <v>Кызылординская обл., м/р "Акшабулак", склад "КГМ"</v>
          </cell>
          <cell r="M1578" t="str">
            <v>DDP</v>
          </cell>
          <cell r="N1578" t="str">
            <v>В течение 90 дней</v>
          </cell>
          <cell r="O1578" t="str">
            <v>авансовый платеж-30%, оставшаяся часть в течении 30 рабочих дней с момента подписания акта приема-передачи поставленных товаров</v>
          </cell>
          <cell r="P1578" t="str">
            <v>006</v>
          </cell>
          <cell r="Q1578" t="str">
            <v>Метр</v>
          </cell>
          <cell r="R1578">
            <v>200</v>
          </cell>
          <cell r="S1578">
            <v>230.05</v>
          </cell>
          <cell r="T1578">
            <v>46010</v>
          </cell>
          <cell r="U1578">
            <v>51531.200000000004</v>
          </cell>
          <cell r="V1578" t="str">
            <v>ТПХ</v>
          </cell>
          <cell r="W1578">
            <v>2017</v>
          </cell>
        </row>
        <row r="1579">
          <cell r="A1579" t="str">
            <v>970 Т</v>
          </cell>
          <cell r="B1579" t="str">
            <v>ТОО СП "КазГерМунай"</v>
          </cell>
          <cell r="C1579" t="str">
            <v>25.99.29.490.078.00.0006.000000000000</v>
          </cell>
          <cell r="D1579" t="str">
            <v>Лоток</v>
          </cell>
          <cell r="E1579" t="str">
            <v>кабельный, проволочный, оцинкованный</v>
          </cell>
          <cell r="F1579" t="str">
            <v>Кабельный лоток  оцинкованный перфорированный, с крышкой, и с комплектующими L=2 мКабельный лоток  оцинкованный перфорированный 100х100мм с крышкой и с комплектующими. Стандартная длина лотка 2м.</v>
          </cell>
          <cell r="G1579" t="str">
            <v>ЦП</v>
          </cell>
          <cell r="H1579">
            <v>0</v>
          </cell>
          <cell r="I1579">
            <v>430000000</v>
          </cell>
          <cell r="J1579" t="str">
            <v>Кызылординская обл. г. Кызылорда, пгт. Тасбугет, ул. Амангельды 100</v>
          </cell>
          <cell r="K1579" t="str">
            <v>Ноябрь, декабрь 2016</v>
          </cell>
          <cell r="L1579" t="str">
            <v>Кызылординская обл., м/р "Акшабулак", склад "КГМ"</v>
          </cell>
          <cell r="M1579" t="str">
            <v>DDP</v>
          </cell>
          <cell r="N1579" t="str">
            <v>В течение 90 дней</v>
          </cell>
          <cell r="O1579" t="str">
            <v>авансовый платеж-0%, оставшаяся часть в течении 30 рабочих дней с момента подписания акта приема-передачи поставленных товаров</v>
          </cell>
          <cell r="P1579" t="str">
            <v>006</v>
          </cell>
          <cell r="Q1579" t="str">
            <v>Метр</v>
          </cell>
          <cell r="R1579">
            <v>200</v>
          </cell>
          <cell r="S1579">
            <v>2653.6000000000004</v>
          </cell>
          <cell r="T1579">
            <v>530720.00000000012</v>
          </cell>
          <cell r="U1579">
            <v>594406.40000000014</v>
          </cell>
          <cell r="W1579">
            <v>2017</v>
          </cell>
        </row>
        <row r="1580">
          <cell r="A1580" t="str">
            <v>971 Т</v>
          </cell>
          <cell r="B1580" t="str">
            <v>ТОО СП "КазГерМунай"</v>
          </cell>
          <cell r="C1580" t="str">
            <v>25.99.29.490.078.00.0006.000000000000</v>
          </cell>
          <cell r="D1580" t="str">
            <v>Лоток</v>
          </cell>
          <cell r="E1580" t="str">
            <v>кабельный, проволочный, оцинкованный</v>
          </cell>
          <cell r="F1580" t="str">
            <v xml:space="preserve">Перфорированный кабельный лоток оцинкованный с крышкой, L=2 м    Перфорированный кабельный лоток оцинкованный 100х50 с крышкой, с комплектующим L=2 м   </v>
          </cell>
          <cell r="G1580" t="str">
            <v>ЦП</v>
          </cell>
          <cell r="H1580">
            <v>0</v>
          </cell>
          <cell r="I1580">
            <v>430000000</v>
          </cell>
          <cell r="J1580" t="str">
            <v>Кызылординская обл. г. Кызылорда, пгт. Тасбугет, ул. Амангельды 100</v>
          </cell>
          <cell r="K1580" t="str">
            <v>Ноябрь, декабрь 2016</v>
          </cell>
          <cell r="L1580" t="str">
            <v>Кызылординская обл., м/р "Акшабулак", склад "КГМ"</v>
          </cell>
          <cell r="M1580" t="str">
            <v>DDP</v>
          </cell>
          <cell r="N1580" t="str">
            <v>В течение 90 дней</v>
          </cell>
          <cell r="O1580" t="str">
            <v>авансовый платеж-0%, оставшаяся часть в течении 30 рабочих дней с момента подписания акта приема-передачи поставленных товаров</v>
          </cell>
          <cell r="P1580" t="str">
            <v>006</v>
          </cell>
          <cell r="Q1580" t="str">
            <v>Метр</v>
          </cell>
          <cell r="R1580">
            <v>200</v>
          </cell>
          <cell r="S1580">
            <v>2130.3700000000003</v>
          </cell>
          <cell r="T1580">
            <v>426074.00000000006</v>
          </cell>
          <cell r="U1580">
            <v>477202.88000000012</v>
          </cell>
          <cell r="W1580">
            <v>2017</v>
          </cell>
        </row>
        <row r="1581">
          <cell r="A1581" t="str">
            <v>972 Т</v>
          </cell>
          <cell r="B1581" t="str">
            <v>ТОО СП "КазГерМунай"</v>
          </cell>
          <cell r="C1581" t="str">
            <v>25.99.29.490.078.00.0006.000000000000</v>
          </cell>
          <cell r="D1581" t="str">
            <v>Лоток</v>
          </cell>
          <cell r="E1581" t="str">
            <v>кабельный, проволочный, оцинкованный</v>
          </cell>
          <cell r="F1581" t="str">
            <v xml:space="preserve">Перфорированный кабельный лоток оцинкованный с крышкой, L=2 м    Перфорированный кабельный лоток оцинкованный 300х50 с крышкой, с комплектующим L=2 м   </v>
          </cell>
          <cell r="G1581" t="str">
            <v>ЦП</v>
          </cell>
          <cell r="H1581">
            <v>0</v>
          </cell>
          <cell r="I1581">
            <v>430000000</v>
          </cell>
          <cell r="J1581" t="str">
            <v>Кызылординская обл. г. Кызылорда, пгт. Тасбугет, ул. Амангельды 100</v>
          </cell>
          <cell r="K1581" t="str">
            <v>Ноябрь, декабрь 2016</v>
          </cell>
          <cell r="L1581" t="str">
            <v>Кызылординская обл., м/р "Акшабулак", склад "КГМ"</v>
          </cell>
          <cell r="M1581" t="str">
            <v>DDP</v>
          </cell>
          <cell r="N1581" t="str">
            <v>В течение 90 дней</v>
          </cell>
          <cell r="O1581" t="str">
            <v>авансовый платеж-0%, оставшаяся часть в течении 30 рабочих дней с момента подписания акта приема-передачи поставленных товаров</v>
          </cell>
          <cell r="P1581" t="str">
            <v>006</v>
          </cell>
          <cell r="Q1581" t="str">
            <v>Метр</v>
          </cell>
          <cell r="R1581">
            <v>150</v>
          </cell>
          <cell r="S1581">
            <v>3402.6000000000004</v>
          </cell>
          <cell r="T1581">
            <v>510390.00000000006</v>
          </cell>
          <cell r="U1581">
            <v>571636.80000000016</v>
          </cell>
          <cell r="W1581">
            <v>2017</v>
          </cell>
        </row>
        <row r="1582">
          <cell r="A1582" t="str">
            <v>973 Т</v>
          </cell>
          <cell r="B1582" t="str">
            <v>ТОО СП "КазГерМунай"</v>
          </cell>
          <cell r="C1582" t="str">
            <v>22.22.13.000.013.00.0796.000000000000</v>
          </cell>
          <cell r="D1582" t="str">
            <v>Коробка</v>
          </cell>
          <cell r="E1582" t="str">
            <v>распределительная, электрическая</v>
          </cell>
          <cell r="F1582" t="str">
            <v>КоробкаКоробка распределительная Abox 02580х80х52, IP65  Распределительная коробка IP65
Номинальное напряжение U= 690 V
7 эластичных вводов с боков М20,
1 ввод на нижней стенке
диапазон уплотнения вводов 2-16мм
для клемм 5pol. 2,5мм2</v>
          </cell>
          <cell r="G1582" t="str">
            <v>ЦП</v>
          </cell>
          <cell r="H1582">
            <v>0</v>
          </cell>
          <cell r="I1582">
            <v>430000000</v>
          </cell>
          <cell r="J1582" t="str">
            <v>Кызылординская обл. г. Кызылорда, пгт. Тасбугет, ул. Амангельды 100</v>
          </cell>
          <cell r="K1582" t="str">
            <v>Ноябрь, декабрь 2016</v>
          </cell>
          <cell r="L1582" t="str">
            <v>Кызылординская обл., м/р "Акшабулак", склад "КГМ"</v>
          </cell>
          <cell r="M1582" t="str">
            <v>DDP</v>
          </cell>
          <cell r="N1582" t="str">
            <v>В течение 90 дней</v>
          </cell>
          <cell r="O1582" t="str">
            <v>авансовый платеж-0%, оставшаяся часть в течении 30 рабочих дней с момента подписания акта приема-передачи поставленных товаров</v>
          </cell>
          <cell r="P1582" t="str">
            <v>796</v>
          </cell>
          <cell r="Q1582" t="str">
            <v>штука</v>
          </cell>
          <cell r="R1582">
            <v>100</v>
          </cell>
          <cell r="S1582">
            <v>2781</v>
          </cell>
          <cell r="T1582">
            <v>278100</v>
          </cell>
          <cell r="U1582">
            <v>311472.00000000006</v>
          </cell>
          <cell r="W1582">
            <v>2017</v>
          </cell>
        </row>
        <row r="1583">
          <cell r="A1583" t="str">
            <v>974 Т</v>
          </cell>
          <cell r="B1583" t="str">
            <v>ТОО СП "КазГерМунай"</v>
          </cell>
          <cell r="C1583" t="str">
            <v>22.22.13.000.013.00.0796.000000000000</v>
          </cell>
          <cell r="D1583" t="str">
            <v>Коробка</v>
          </cell>
          <cell r="E1583" t="str">
            <v>распределительная, электрическая</v>
          </cell>
          <cell r="F1583" t="str">
            <v>Коробка распределительная85х43х37, IP54</v>
          </cell>
          <cell r="G1583" t="str">
            <v>ЦП</v>
          </cell>
          <cell r="H1583">
            <v>0</v>
          </cell>
          <cell r="I1583">
            <v>430000000</v>
          </cell>
          <cell r="J1583" t="str">
            <v>Кызылординская обл. г. Кызылорда, пгт. Тасбугет, ул. Амангельды 100</v>
          </cell>
          <cell r="K1583" t="str">
            <v>Ноябрь, декабрь 2016</v>
          </cell>
          <cell r="L1583" t="str">
            <v>Кызылординская обл., м/р "Акшабулак", склад "КГМ"</v>
          </cell>
          <cell r="M1583" t="str">
            <v>DDP</v>
          </cell>
          <cell r="N1583" t="str">
            <v>В течение 90 дней</v>
          </cell>
          <cell r="O1583" t="str">
            <v>авансовый платеж-0%, оставшаяся часть в течении 30 рабочих дней с момента подписания акта приема-передачи поставленных товаров</v>
          </cell>
          <cell r="P1583" t="str">
            <v>796</v>
          </cell>
          <cell r="Q1583" t="str">
            <v>штука</v>
          </cell>
          <cell r="R1583">
            <v>10</v>
          </cell>
          <cell r="S1583">
            <v>480</v>
          </cell>
          <cell r="T1583">
            <v>0</v>
          </cell>
          <cell r="U1583">
            <v>0</v>
          </cell>
          <cell r="W1583">
            <v>2017</v>
          </cell>
          <cell r="X1583" t="str">
            <v>Исключен;</v>
          </cell>
        </row>
        <row r="1584">
          <cell r="A1584" t="str">
            <v>975 Т</v>
          </cell>
          <cell r="B1584" t="str">
            <v>ТОО СП "КазГерМунай"</v>
          </cell>
          <cell r="C1584" t="str">
            <v>22.22.13.000.013.00.0796.000000000000</v>
          </cell>
          <cell r="D1584" t="str">
            <v>Коробка</v>
          </cell>
          <cell r="E1584" t="str">
            <v>распределительная, электрическая</v>
          </cell>
          <cell r="F1584" t="str">
            <v>Коробка распределительная85х85х37, IP55</v>
          </cell>
          <cell r="G1584" t="str">
            <v>ЦП</v>
          </cell>
          <cell r="H1584">
            <v>0</v>
          </cell>
          <cell r="I1584">
            <v>430000000</v>
          </cell>
          <cell r="J1584" t="str">
            <v>Кызылординская обл. г. Кызылорда, пгт. Тасбугет, ул. Амангельды 100</v>
          </cell>
          <cell r="K1584" t="str">
            <v>Ноябрь, декабрь 2016</v>
          </cell>
          <cell r="L1584" t="str">
            <v>Кызылординская обл., м/р "Акшабулак", склад "КГМ"</v>
          </cell>
          <cell r="M1584" t="str">
            <v>DDP</v>
          </cell>
          <cell r="N1584" t="str">
            <v>В течение 90 дней</v>
          </cell>
          <cell r="O1584" t="str">
            <v>авансовый платеж-0%, оставшаяся часть в течении 30 рабочих дней с момента подписания акта приема-передачи поставленных товаров</v>
          </cell>
          <cell r="P1584" t="str">
            <v>796</v>
          </cell>
          <cell r="Q1584" t="str">
            <v>штука</v>
          </cell>
          <cell r="R1584">
            <v>10</v>
          </cell>
          <cell r="S1584">
            <v>495</v>
          </cell>
          <cell r="T1584">
            <v>4950</v>
          </cell>
          <cell r="U1584">
            <v>5544.0000000000009</v>
          </cell>
          <cell r="W1584">
            <v>2017</v>
          </cell>
        </row>
        <row r="1585">
          <cell r="A1585" t="str">
            <v>976 Т</v>
          </cell>
          <cell r="B1585" t="str">
            <v>ТОО СП "КазГерМунай"</v>
          </cell>
          <cell r="C1585" t="str">
            <v>22.22.13.000.013.00.0796.000000000000</v>
          </cell>
          <cell r="D1585" t="str">
            <v>Коробка</v>
          </cell>
          <cell r="E1585" t="str">
            <v>распределительная, электрическая</v>
          </cell>
          <cell r="F1585" t="str">
            <v>Коробка распределительнаяК9060, 140х120х60, IP65</v>
          </cell>
          <cell r="G1585" t="str">
            <v>ЦП</v>
          </cell>
          <cell r="H1585">
            <v>0</v>
          </cell>
          <cell r="I1585">
            <v>430000000</v>
          </cell>
          <cell r="J1585" t="str">
            <v>Кызылординская обл. г. Кызылорда, пгт. Тасбугет, ул. Амангельды 100</v>
          </cell>
          <cell r="K1585" t="str">
            <v>Ноябрь, декабрь 2016</v>
          </cell>
          <cell r="L1585" t="str">
            <v>Кызылординская обл., м/р "Акшабулак", склад "КГМ"</v>
          </cell>
          <cell r="M1585" t="str">
            <v>DDP</v>
          </cell>
          <cell r="N1585" t="str">
            <v>В течение 90 дней</v>
          </cell>
          <cell r="O1585" t="str">
            <v>авансовый платеж-0%, оставшаяся часть в течении 30 рабочих дней с момента подписания акта приема-передачи поставленных товаров</v>
          </cell>
          <cell r="P1585" t="str">
            <v>796</v>
          </cell>
          <cell r="Q1585" t="str">
            <v>штука</v>
          </cell>
          <cell r="R1585">
            <v>10</v>
          </cell>
          <cell r="S1585">
            <v>1116</v>
          </cell>
          <cell r="T1585">
            <v>11160</v>
          </cell>
          <cell r="U1585">
            <v>12499.2</v>
          </cell>
          <cell r="W1585">
            <v>2017</v>
          </cell>
        </row>
        <row r="1586">
          <cell r="A1586" t="str">
            <v>977 Т</v>
          </cell>
          <cell r="B1586" t="str">
            <v>ТОО СП "КазГерМунай"</v>
          </cell>
          <cell r="C1586" t="str">
            <v>27.12.10.900.003.00.0796.000000000000</v>
          </cell>
          <cell r="D1586" t="str">
            <v>Предохранитель электрический</v>
          </cell>
          <cell r="E1586" t="str">
            <v>тип F1A, напряжение 250 В, размер 5*20 </v>
          </cell>
          <cell r="F1586" t="str">
            <v xml:space="preserve">ПредохранительПатрон ПТ 1.2-10-31,5-31,5 У3Предохранитель Патрон ПТ 1.2-10-31,5-31,5 У3.                                                    Серия: ПТ
Габарит, исполнение контакта: 02
Класс напряжения: 10 кВ
Номинальный ток, А: 31,5
Номинальный ток отсечки, кА: 31,5
Диаметр: 72 мм
Длина: 464 мм
Климатическое исполнение: У3
Вес, кг: 3.40 </v>
          </cell>
          <cell r="G1586" t="str">
            <v>ЦП</v>
          </cell>
          <cell r="H1586">
            <v>0</v>
          </cell>
          <cell r="I1586">
            <v>430000000</v>
          </cell>
          <cell r="J1586" t="str">
            <v>Кызылординская обл. г. Кызылорда, пгт. Тасбугет, ул. Амангельды 100</v>
          </cell>
          <cell r="K1586" t="str">
            <v>Ноябрь, декабрь 2016</v>
          </cell>
          <cell r="L1586" t="str">
            <v>Кызылординская обл., м/р "Акшабулак", склад "КГМ"</v>
          </cell>
          <cell r="M1586" t="str">
            <v>DDP</v>
          </cell>
          <cell r="N1586" t="str">
            <v>В течение 90 дней</v>
          </cell>
          <cell r="O1586" t="str">
            <v>авансовый платеж-0%, оставшаяся часть в течении 30 рабочих дней с момента подписания акта приема-передачи поставленных товаров</v>
          </cell>
          <cell r="P1586" t="str">
            <v>796</v>
          </cell>
          <cell r="Q1586" t="str">
            <v>штука</v>
          </cell>
          <cell r="R1586">
            <v>30</v>
          </cell>
          <cell r="S1586">
            <v>2925</v>
          </cell>
          <cell r="T1586">
            <v>0</v>
          </cell>
          <cell r="U1586">
            <v>0</v>
          </cell>
          <cell r="W1586">
            <v>2017</v>
          </cell>
        </row>
        <row r="1587">
          <cell r="A1587" t="str">
            <v>977-1 Т</v>
          </cell>
          <cell r="B1587" t="str">
            <v>ТОО СП "КазГерМунай"</v>
          </cell>
          <cell r="C1587" t="str">
            <v>27.12.10.900.003.00.0796.000000000000</v>
          </cell>
          <cell r="D1587" t="str">
            <v>Предохранитель электрический</v>
          </cell>
          <cell r="E1587" t="str">
            <v>тип F1A, напряжение 250 В, размер 5*20 </v>
          </cell>
          <cell r="F1587" t="str">
            <v>ПредохранительПатрон ПТ 1.2-10-31,5-31,5 У3Предохранитель Патрон ПТ 1.2-10-31,5-31,5 У3. 
Серия: ПТ; Габарит, исполнение контакта: 02; Класс напряжения: 10 кВ
Номинальный ток, А: 31,5; Номинальный ток отсечки, кА: 31,5;
Диаметр: 72 мм; Длина: 464 мм; Климатическое исполнение: У3
Вес, кг: 3.40</v>
          </cell>
          <cell r="G1587" t="str">
            <v>ЦП</v>
          </cell>
          <cell r="H1587">
            <v>0</v>
          </cell>
          <cell r="I1587">
            <v>430000000</v>
          </cell>
          <cell r="J1587" t="str">
            <v>Кызылординская обл. г. Кызылорда, пгт. Тасбугет, ул. Амангельды 100</v>
          </cell>
          <cell r="K1587" t="str">
            <v>Март, апрель</v>
          </cell>
          <cell r="L1587" t="str">
            <v>Кызылординская обл., м/р "Акшабулак", склад "КГМ"</v>
          </cell>
          <cell r="M1587" t="str">
            <v>DDP</v>
          </cell>
          <cell r="N1587" t="str">
            <v>В течение 90 дней</v>
          </cell>
          <cell r="O1587" t="str">
            <v>авансовый платеж-0%, оставшаяся часть в течении 30 рабочих дней с момента подписания акта приема-передачи поставленных товаров</v>
          </cell>
          <cell r="P1587" t="str">
            <v>796</v>
          </cell>
          <cell r="Q1587" t="str">
            <v>штука</v>
          </cell>
          <cell r="R1587">
            <v>15</v>
          </cell>
          <cell r="S1587">
            <v>7000</v>
          </cell>
          <cell r="T1587">
            <v>105000</v>
          </cell>
          <cell r="U1587">
            <v>117600.00000000001</v>
          </cell>
          <cell r="W1587">
            <v>2017</v>
          </cell>
          <cell r="X1587" t="str">
            <v>11; 18; 19; 20; 21;</v>
          </cell>
        </row>
        <row r="1588">
          <cell r="A1588" t="str">
            <v>978 Т</v>
          </cell>
          <cell r="B1588" t="str">
            <v>ТОО СП "КазГерМунай"</v>
          </cell>
          <cell r="C1588" t="str">
            <v>27.12.10.900.003.00.0796.000000000000</v>
          </cell>
          <cell r="D1588" t="str">
            <v>Предохранитель электрический</v>
          </cell>
          <cell r="E1588" t="str">
            <v>тип F1A, напряжение 250 В, размер 5*20 </v>
          </cell>
          <cell r="F1588" t="str">
            <v xml:space="preserve">ПредохранительПТ-1.2-6-31,5-31,5 У3 Предохранитель высоковольтный ПТ-1.2-6-31,5-31,5 У3. Iном-31,5А.                                   Серия: ПТ
Габарит, исполнение контакта: 02
Класс напряжения: 6 кВ
Номинальный ток, А: 31,5
Номинальный ток отсечки, кА: 31,5
Диаметр: 72 мм
Длина: 364 мм
Климатическое исполнение: У3
Вес, кг: 2.40 </v>
          </cell>
          <cell r="G1588" t="str">
            <v>ЦП</v>
          </cell>
          <cell r="H1588">
            <v>0</v>
          </cell>
          <cell r="I1588">
            <v>430000000</v>
          </cell>
          <cell r="J1588" t="str">
            <v>Кызылординская обл. г. Кызылорда, пгт. Тасбугет, ул. Амангельды 100</v>
          </cell>
          <cell r="K1588" t="str">
            <v>Ноябрь, декабрь 2016</v>
          </cell>
          <cell r="L1588" t="str">
            <v>Кызылординская обл., м/р "Акшабулак", склад "КГМ"</v>
          </cell>
          <cell r="M1588" t="str">
            <v>DDP</v>
          </cell>
          <cell r="N1588" t="str">
            <v>В течение 90 дней</v>
          </cell>
          <cell r="O1588" t="str">
            <v>авансовый платеж-0%, оставшаяся часть в течении 30 рабочих дней с момента подписания акта приема-передачи поставленных товаров</v>
          </cell>
          <cell r="P1588" t="str">
            <v>796</v>
          </cell>
          <cell r="Q1588" t="str">
            <v>штука</v>
          </cell>
          <cell r="R1588">
            <v>30</v>
          </cell>
          <cell r="S1588">
            <v>3000</v>
          </cell>
          <cell r="T1588">
            <v>0</v>
          </cell>
          <cell r="U1588">
            <v>0</v>
          </cell>
          <cell r="W1588">
            <v>2017</v>
          </cell>
        </row>
        <row r="1589">
          <cell r="A1589" t="str">
            <v>978-1 Т</v>
          </cell>
          <cell r="B1589" t="str">
            <v>ТОО СП "КазГерМунай"</v>
          </cell>
          <cell r="C1589" t="str">
            <v>27.12.10.900.003.00.0796.000000000000</v>
          </cell>
          <cell r="D1589" t="str">
            <v>Предохранитель электрический</v>
          </cell>
          <cell r="E1589" t="str">
            <v>тип F1A, напряжение 250 В, размер 5*20 </v>
          </cell>
          <cell r="F1589" t="str">
            <v>ПредохранительПТ-1.2-6-31,5-31,5 У3 Предохранитель высоковольтный ПТ-1.2-6-31,5-31,5 У3. Iном-31,5А.
Серия: ПТ; Габарит, исполнение контакта: 02;
Класс напряжения: 6 кВ; Номинальный ток, А: 31,5;
Номинальный ток отсечки, кА: 31,5; Диаметр: 72 мм; Длина: 364 мм;
Климатическое исполнение: У3; Вес, кг: 2.40</v>
          </cell>
          <cell r="G1589" t="str">
            <v>ЦП</v>
          </cell>
          <cell r="H1589">
            <v>0</v>
          </cell>
          <cell r="I1589">
            <v>430000000</v>
          </cell>
          <cell r="J1589" t="str">
            <v>Кызылординская обл. г. Кызылорда, пгт. Тасбугет, ул. Амангельды 100</v>
          </cell>
          <cell r="K1589" t="str">
            <v>Март, апрель</v>
          </cell>
          <cell r="L1589" t="str">
            <v>Кызылординская обл., м/р "Акшабулак", склад "КГМ"</v>
          </cell>
          <cell r="M1589" t="str">
            <v>DDP</v>
          </cell>
          <cell r="N1589" t="str">
            <v>В течение 90 дней</v>
          </cell>
          <cell r="O1589" t="str">
            <v>авансовый платеж-0%, оставшаяся часть в течении 30 рабочих дней с момента подписания акта приема-передачи поставленных товаров</v>
          </cell>
          <cell r="P1589" t="str">
            <v>796</v>
          </cell>
          <cell r="Q1589" t="str">
            <v>штука</v>
          </cell>
          <cell r="R1589">
            <v>15</v>
          </cell>
          <cell r="S1589">
            <v>7000</v>
          </cell>
          <cell r="T1589">
            <v>105000</v>
          </cell>
          <cell r="U1589">
            <v>117600.00000000001</v>
          </cell>
          <cell r="W1589">
            <v>2017</v>
          </cell>
          <cell r="X1589" t="str">
            <v>11; 18; 19; 20; 21;</v>
          </cell>
        </row>
        <row r="1590">
          <cell r="A1590" t="str">
            <v>979 Т</v>
          </cell>
          <cell r="B1590" t="str">
            <v>ТОО СП "КазГерМунай"</v>
          </cell>
          <cell r="C1590" t="str">
            <v>27.12.10.900.003.00.0796.000000000000</v>
          </cell>
          <cell r="D1590" t="str">
            <v>Предохранитель электрический</v>
          </cell>
          <cell r="E1590" t="str">
            <v>тип F1A, напряжение 250 В, размер 5*20 </v>
          </cell>
          <cell r="F1590" t="str">
            <v>ПредохранительПТ-1.2-6-50-31,5 У3Высоковольтный предохранитель  ПТ-1.2-6-31,5-31,5 У3. Iном-50А.
Класс напряжения:   6 кВ
Номинальный ток, А:   50
Номинальный ток отсечки, кА:   31,5
Климатическое исполнение:   У3
Диаметр:   72 мм
Длина:   364 мм
Вес, кг:   2.40</v>
          </cell>
          <cell r="G1590" t="str">
            <v>ЦП</v>
          </cell>
          <cell r="H1590">
            <v>0</v>
          </cell>
          <cell r="I1590">
            <v>430000000</v>
          </cell>
          <cell r="J1590" t="str">
            <v>Кызылординская обл. г. Кызылорда, пгт. Тасбугет, ул. Амангельды 100</v>
          </cell>
          <cell r="K1590" t="str">
            <v>Ноябрь, декабрь 2016</v>
          </cell>
          <cell r="L1590" t="str">
            <v>Кызылординская обл., м/р "Акшабулак", склад "КГМ"</v>
          </cell>
          <cell r="M1590" t="str">
            <v>DDP</v>
          </cell>
          <cell r="N1590" t="str">
            <v>В течение 90 дней</v>
          </cell>
          <cell r="O1590" t="str">
            <v>авансовый платеж-0%, оставшаяся часть в течении 30 рабочих дней с момента подписания акта приема-передачи поставленных товаров</v>
          </cell>
          <cell r="P1590" t="str">
            <v>796</v>
          </cell>
          <cell r="Q1590" t="str">
            <v>штука</v>
          </cell>
          <cell r="R1590">
            <v>30</v>
          </cell>
          <cell r="S1590">
            <v>3100</v>
          </cell>
          <cell r="T1590">
            <v>0</v>
          </cell>
          <cell r="U1590">
            <v>0</v>
          </cell>
          <cell r="W1590">
            <v>2017</v>
          </cell>
        </row>
        <row r="1591">
          <cell r="A1591" t="str">
            <v>979-1 Т</v>
          </cell>
          <cell r="B1591" t="str">
            <v>ТОО СП "КазГерМунай"</v>
          </cell>
          <cell r="C1591" t="str">
            <v>27.12.10.900.003.00.0796.000000000000</v>
          </cell>
          <cell r="D1591" t="str">
            <v>Предохранитель электрический</v>
          </cell>
          <cell r="E1591" t="str">
            <v>тип F1A, напряжение 250 В, размер 5*20 </v>
          </cell>
          <cell r="F1591" t="str">
            <v>ПредохранительПТ-1.2-6-50-31,5 У3Высоковольтный предохранитель  ПТ-1.2-6-31,5-31,5 У3. Iном-50А; 
Класс напряжения: 6 кВ; Номинальный ток, А: 50; Номинальный ток отсечки, кА: 31,5; Климатическое исполнение: У3; Диаметр: 72 мм; Длина: 364 мм; Вес, кг: 2.40;</v>
          </cell>
          <cell r="G1591" t="str">
            <v>ЦП</v>
          </cell>
          <cell r="H1591">
            <v>0</v>
          </cell>
          <cell r="I1591">
            <v>430000000</v>
          </cell>
          <cell r="J1591" t="str">
            <v>Кызылординская обл. г. Кызылорда, пгт. Тасбугет, ул. Амангельды 100</v>
          </cell>
          <cell r="K1591" t="str">
            <v>Март, апрель</v>
          </cell>
          <cell r="L1591" t="str">
            <v>Кызылординская обл., м/р "Акшабулак", склад "КГМ"</v>
          </cell>
          <cell r="M1591" t="str">
            <v>DDP</v>
          </cell>
          <cell r="N1591" t="str">
            <v>В течение 90 дней</v>
          </cell>
          <cell r="O1591" t="str">
            <v>авансовый платеж-0%, оставшаяся часть в течении 30 рабочих дней с момента подписания акта приема-передачи поставленных товаров</v>
          </cell>
          <cell r="P1591" t="str">
            <v>796</v>
          </cell>
          <cell r="Q1591" t="str">
            <v>штука</v>
          </cell>
          <cell r="R1591">
            <v>15</v>
          </cell>
          <cell r="S1591">
            <v>7000</v>
          </cell>
          <cell r="T1591">
            <v>105000</v>
          </cell>
          <cell r="U1591">
            <v>117600.00000000001</v>
          </cell>
          <cell r="W1591">
            <v>2017</v>
          </cell>
          <cell r="X1591" t="str">
            <v>11; 18; 19; 20; 21;</v>
          </cell>
        </row>
        <row r="1592">
          <cell r="A1592" t="str">
            <v>980 Т</v>
          </cell>
          <cell r="B1592" t="str">
            <v>ТОО СП "КазГерМунай"</v>
          </cell>
          <cell r="C1592" t="str">
            <v>27.12.23.700.013.00.0796.000000000036</v>
          </cell>
          <cell r="D1592" t="str">
            <v>Рубильник</v>
          </cell>
          <cell r="E1592" t="str">
            <v>тип РБСВ-250А</v>
          </cell>
          <cell r="F1592" t="str">
            <v>РубильникРубильник РЕ19-43-31160-00УХЛ3
Рубильник РЕ19-43-31160-00УХЛ3
Ue 1000В 50,60Гц АС-20В
Ue 1000В --- DC-20В Ie 1600А; 
на номинальный ток 1600 А трехполюсного исполнения на одно направление степень защиты ручного привода IP00 по ГОСТ 14255-69;
УХЛ3 - климатическое исполнение и категория размещения по ГОСТ 15150-69</v>
          </cell>
          <cell r="G1592" t="str">
            <v>ЦП</v>
          </cell>
          <cell r="H1592">
            <v>0</v>
          </cell>
          <cell r="I1592">
            <v>430000000</v>
          </cell>
          <cell r="J1592" t="str">
            <v>Кызылординская обл. г. Кызылорда, пгт. Тасбугет, ул. Амангельды 100</v>
          </cell>
          <cell r="K1592" t="str">
            <v>Ноябрь, декабрь 2016</v>
          </cell>
          <cell r="L1592" t="str">
            <v>Кызылординская обл., м/р "Акшабулак", склад "КГМ"</v>
          </cell>
          <cell r="M1592" t="str">
            <v>DDP</v>
          </cell>
          <cell r="N1592" t="str">
            <v>В течение 90 дней</v>
          </cell>
          <cell r="O1592" t="str">
            <v>авансовый платеж-0%, оставшаяся часть в течении 30 рабочих дней с момента подписания акта приема-передачи поставленных товаров</v>
          </cell>
          <cell r="P1592" t="str">
            <v>796</v>
          </cell>
          <cell r="Q1592" t="str">
            <v>штука</v>
          </cell>
          <cell r="R1592">
            <v>2</v>
          </cell>
          <cell r="S1592">
            <v>50738</v>
          </cell>
          <cell r="T1592">
            <v>0</v>
          </cell>
          <cell r="U1592">
            <v>0</v>
          </cell>
          <cell r="W1592">
            <v>2017</v>
          </cell>
        </row>
        <row r="1593">
          <cell r="A1593" t="str">
            <v>980-1 Т</v>
          </cell>
          <cell r="B1593" t="str">
            <v>ТОО СП "КазГерМунай"</v>
          </cell>
          <cell r="C1593" t="str">
            <v>27.12.23.700.013.00.0796.000000000036</v>
          </cell>
          <cell r="D1593" t="str">
            <v>Рубильник</v>
          </cell>
          <cell r="E1593" t="str">
            <v>тип РБСВ-250А</v>
          </cell>
          <cell r="F1593" t="str">
            <v>РубильникРубильник РЕ19-43-31160-00УХЛ3
   Рубильник РЕ19-43-31160-00УХЛ3
Ue 1000В 50,60Гц АС-20В
Ue 1000В --- DC-20В Ie 1600А; 
на номинальный ток 1600 А трехполюсного исполнения на одно направление степень защиты ручного привода IP00 по ГОСТ 14255-69
    УХЛ3 - климатическое исполнение и категория размещения по ГОСТ 15150-69</v>
          </cell>
          <cell r="G1593" t="str">
            <v>ЦП</v>
          </cell>
          <cell r="H1593">
            <v>0</v>
          </cell>
          <cell r="I1593">
            <v>430000000</v>
          </cell>
          <cell r="J1593" t="str">
            <v>Кызылординская обл. г. Кызылорда, пгт. Тасбугет, ул. Амангельды 100</v>
          </cell>
          <cell r="K1593" t="str">
            <v>Март, апрель</v>
          </cell>
          <cell r="L1593" t="str">
            <v>Кызылординская обл., м/р "Акшабулак", склад "КГМ"</v>
          </cell>
          <cell r="M1593" t="str">
            <v>DDP</v>
          </cell>
          <cell r="N1593" t="str">
            <v>В течение 90 дней</v>
          </cell>
          <cell r="O1593" t="str">
            <v>авансовый платеж-0%, оставшаяся часть в течении 30 рабочих дней с момента подписания акта приема-передачи поставленных товаров</v>
          </cell>
          <cell r="P1593" t="str">
            <v>796</v>
          </cell>
          <cell r="Q1593" t="str">
            <v>штука</v>
          </cell>
          <cell r="R1593">
            <v>2</v>
          </cell>
          <cell r="S1593">
            <v>82000</v>
          </cell>
          <cell r="T1593">
            <v>0</v>
          </cell>
          <cell r="U1593">
            <v>0</v>
          </cell>
          <cell r="W1593">
            <v>2017</v>
          </cell>
          <cell r="X1593" t="str">
            <v>11; 19; 20; 21;</v>
          </cell>
        </row>
        <row r="1594">
          <cell r="A1594" t="str">
            <v>980-2 Т</v>
          </cell>
          <cell r="B1594" t="str">
            <v>ТОО СП "КазГерМунай"</v>
          </cell>
          <cell r="C1594" t="str">
            <v>27.12.23.700.013.00.0796.000000000036</v>
          </cell>
          <cell r="D1594" t="str">
            <v>Рубильник</v>
          </cell>
          <cell r="E1594" t="str">
            <v>тип РБСВ-250А</v>
          </cell>
          <cell r="F1594" t="str">
            <v>РубильникРубильник РЕ19-43-31160-00УХЛ3
   Рубильник РЕ19-43-31160-00УХЛ3
Ue 1000В 50,60Гц АС-20В
Ue 1000В --- DC-20В Ie 1600А; 
на номинальный ток 1600 А трехполюсного исполнения на одно направление степень защиты ручного привода IP00 по ГОСТ 14255-69
    УХЛ3 - климатическое исполнение и категория размещения по ГОСТ 15150-69</v>
          </cell>
          <cell r="G1594" t="str">
            <v>ЦП</v>
          </cell>
          <cell r="H1594">
            <v>0</v>
          </cell>
          <cell r="I1594">
            <v>430000000</v>
          </cell>
          <cell r="J1594" t="str">
            <v>Кызылординская обл. г. Кызылорда, пгт. Тасбугет, ул. Амангельды 100</v>
          </cell>
          <cell r="K1594" t="str">
            <v>Апрель, май</v>
          </cell>
          <cell r="L1594" t="str">
            <v>Кызылординская обл., м/р "Акшабулак", склад "КГМ"</v>
          </cell>
          <cell r="M1594" t="str">
            <v>DDP</v>
          </cell>
          <cell r="N1594" t="str">
            <v>В течение 90 дней</v>
          </cell>
          <cell r="O1594" t="str">
            <v>авансовый платеж-0%, оставшаяся часть в течении 30 рабочих дней с момента подписания акта приема-передачи поставленных товаров</v>
          </cell>
          <cell r="P1594" t="str">
            <v>796</v>
          </cell>
          <cell r="Q1594" t="str">
            <v>штука</v>
          </cell>
          <cell r="R1594">
            <v>2</v>
          </cell>
          <cell r="S1594">
            <v>82000</v>
          </cell>
          <cell r="T1594">
            <v>164000</v>
          </cell>
          <cell r="U1594">
            <v>183680.00000000003</v>
          </cell>
          <cell r="W1594">
            <v>2017</v>
          </cell>
          <cell r="X1594" t="str">
            <v>11;</v>
          </cell>
        </row>
        <row r="1595">
          <cell r="A1595" t="str">
            <v>981 Т</v>
          </cell>
          <cell r="B1595" t="str">
            <v>ТОО СП "КазГерМунай"</v>
          </cell>
          <cell r="C1595" t="str">
            <v>27.12.10.900.010.00.0796.000000000000</v>
          </cell>
          <cell r="D1595" t="str">
            <v xml:space="preserve"> Выключатель</v>
          </cell>
          <cell r="E1595" t="str">
            <v xml:space="preserve"> высоковольтный, вакуумный</v>
          </cell>
          <cell r="F1595" t="str">
            <v>Выключатель вакуумныйЗАН 5135-6 Ur 7,2 kV 50/60Hz,  Ir 2500A,  Isc 25,0 kA,  tk 3s, Up 60kV. SIEMENS Информация о комплектующих: № S ЗАН/00020290 Эл.схема Y9 ЗАY1510-3F DC 220VЗАН 5135-6 Ur 7,2 kV 50/60Hz,  Ir 2500A,  Isc 25,0 kA,  tk 3s, Up 60kV. SIEMENS Информация о комплектующих: № S ЗАН/00020290 Эл.схема Y9 ЗАY1510-3F DC 220V</v>
          </cell>
          <cell r="G1595" t="str">
            <v>ОТП</v>
          </cell>
          <cell r="H1595">
            <v>0</v>
          </cell>
          <cell r="I1595">
            <v>430000000</v>
          </cell>
          <cell r="J1595" t="str">
            <v>Кызылординская обл. г. Кызылорда, пгт. Тасбугет, ул. Амангельды 100</v>
          </cell>
          <cell r="K1595" t="str">
            <v>Ноябрь, декабрь 2016</v>
          </cell>
          <cell r="L1595" t="str">
            <v>Кызылординская обл., м/р "Акшабулак", склад "КГМ"</v>
          </cell>
          <cell r="M1595" t="str">
            <v>DDP</v>
          </cell>
          <cell r="N1595" t="str">
            <v>В течение 90 дней</v>
          </cell>
          <cell r="O1595" t="str">
            <v>авансовый платеж-0%, оставшаяся часть в течении 30 рабочих дней с момента подписания акта приема-передачи поставленных товаров</v>
          </cell>
          <cell r="P1595" t="str">
            <v>796</v>
          </cell>
          <cell r="Q1595" t="str">
            <v>штука</v>
          </cell>
          <cell r="R1595">
            <v>1</v>
          </cell>
          <cell r="S1595">
            <v>1646620.9402500002</v>
          </cell>
          <cell r="T1595">
            <v>0</v>
          </cell>
          <cell r="U1595">
            <v>0</v>
          </cell>
          <cell r="W1595">
            <v>2017</v>
          </cell>
        </row>
        <row r="1596">
          <cell r="A1596" t="str">
            <v>981-1 Т</v>
          </cell>
          <cell r="B1596" t="str">
            <v>ТОО СП "КазГерМунай"</v>
          </cell>
          <cell r="C1596" t="str">
            <v>27.12.10.900.010.00.0796.000000000000</v>
          </cell>
          <cell r="D1596" t="str">
            <v xml:space="preserve"> Выключатель</v>
          </cell>
          <cell r="E1596" t="str">
            <v xml:space="preserve"> высоковольтный, вакуумный</v>
          </cell>
          <cell r="F1596" t="str">
            <v>Выключатель вакуумный ЗАН 5135-6 Ur 7,2 kV 50/60Hz, Ir 2500A, Isc 25,0 kA, tk 3s, Up 60kV. SIEMENS
Информация о комплектующих: № S ЗАН/00020290                                                 Эл.схема Y9 ЗАY1510-3F DC 220V</v>
          </cell>
          <cell r="G1596" t="str">
            <v>ОТП</v>
          </cell>
          <cell r="H1596">
            <v>0</v>
          </cell>
          <cell r="I1596">
            <v>430000000</v>
          </cell>
          <cell r="J1596" t="str">
            <v>Кызылординская обл. г. Кызылорда, пгт. Тасбугет, ул. Амангельды 100</v>
          </cell>
          <cell r="K1596" t="str">
            <v>Март, апрель</v>
          </cell>
          <cell r="L1596" t="str">
            <v>Кызылординская обл., м/р "Акшабулак", склад "КГМ"</v>
          </cell>
          <cell r="M1596" t="str">
            <v>DDP</v>
          </cell>
          <cell r="N1596" t="str">
            <v>В течение 90 дней</v>
          </cell>
          <cell r="O1596" t="str">
            <v>авансовый платеж-0%, оставшаяся часть в течении 30 рабочих дней с момента подписания акта приема-передачи поставленных товаров</v>
          </cell>
          <cell r="P1596" t="str">
            <v>796</v>
          </cell>
          <cell r="Q1596" t="str">
            <v>штука</v>
          </cell>
          <cell r="R1596">
            <v>1</v>
          </cell>
          <cell r="S1596">
            <v>1646620.9402500002</v>
          </cell>
          <cell r="T1596">
            <v>1646620.9402500002</v>
          </cell>
          <cell r="U1596">
            <v>1844215.4530800004</v>
          </cell>
          <cell r="W1596">
            <v>2017</v>
          </cell>
          <cell r="X1596" t="str">
            <v>6; 11;</v>
          </cell>
        </row>
        <row r="1597">
          <cell r="A1597" t="str">
            <v>982 Т</v>
          </cell>
          <cell r="B1597" t="str">
            <v>ТОО СП "КазГерМунай"</v>
          </cell>
          <cell r="C1597" t="str">
            <v>27.11.42.300.000.00.0796.000000000000</v>
          </cell>
          <cell r="D1597" t="str">
            <v>Трансформатор тока</v>
          </cell>
          <cell r="E1597" t="str">
            <v>опорный, с фарфоровой покрышкой, номинальное напряжение 0,66 кВ, номинальный первичный ток 1 А, ГОСТ 7746-2001</v>
          </cell>
          <cell r="F1597" t="str">
            <v>Трансформатор токаТЛК-10-6
Ктт=600/5Трансформатор тока литой изоляции с компаундом. ТЛК-10-6
Ктт=600/5</v>
          </cell>
          <cell r="G1597" t="str">
            <v>ОТП</v>
          </cell>
          <cell r="H1597">
            <v>60</v>
          </cell>
          <cell r="I1597">
            <v>430000000</v>
          </cell>
          <cell r="J1597" t="str">
            <v>Кызылординская обл. г. Кызылорда, пгт. Тасбугет, ул. Амангельды 100</v>
          </cell>
          <cell r="K1597" t="str">
            <v>Ноябрь, декабрь 2016</v>
          </cell>
          <cell r="L1597" t="str">
            <v>Кызылординская обл., м/р "Акшабулак", склад "КГМ"</v>
          </cell>
          <cell r="M1597" t="str">
            <v>DDP</v>
          </cell>
          <cell r="N1597" t="str">
            <v>В течение 90 дней</v>
          </cell>
          <cell r="O1597" t="str">
            <v>авансовый платеж-30%, оставшаяся часть в течении 30 рабочих дней с момента подписания акта приема-передачи поставленных товаров</v>
          </cell>
          <cell r="P1597" t="str">
            <v>796</v>
          </cell>
          <cell r="Q1597" t="str">
            <v>штука</v>
          </cell>
          <cell r="R1597">
            <v>4</v>
          </cell>
          <cell r="S1597">
            <v>62400</v>
          </cell>
          <cell r="T1597">
            <v>249600</v>
          </cell>
          <cell r="U1597">
            <v>279552</v>
          </cell>
          <cell r="V1597" t="str">
            <v>ТПХ</v>
          </cell>
          <cell r="W1597">
            <v>2017</v>
          </cell>
        </row>
        <row r="1598">
          <cell r="A1598" t="str">
            <v>983 Т</v>
          </cell>
          <cell r="B1598" t="str">
            <v>ТОО СП "КазГерМунай"</v>
          </cell>
          <cell r="C1598" t="str">
            <v>27.11.42.300.000.00.0796.000000000000</v>
          </cell>
          <cell r="D1598" t="str">
            <v>Трансформатор тока</v>
          </cell>
          <cell r="E1598" t="str">
            <v>опорный, с фарфоровой покрышкой, номинальное напряжение 0,66 кВ, номинальный первичный ток 1 А, ГОСТ 7746-2001</v>
          </cell>
          <cell r="F1598" t="str">
            <v>Трансформатор токаТЛК-10-6
Ктт=1000/5Трансформатор тока ТЛК-10-6
Ктт=1000/5</v>
          </cell>
          <cell r="G1598" t="str">
            <v>ОТП</v>
          </cell>
          <cell r="H1598">
            <v>60</v>
          </cell>
          <cell r="I1598">
            <v>430000000</v>
          </cell>
          <cell r="J1598" t="str">
            <v>Кызылординская обл. г. Кызылорда, пгт. Тасбугет, ул. Амангельды 100</v>
          </cell>
          <cell r="K1598" t="str">
            <v>Ноябрь, декабрь 2016</v>
          </cell>
          <cell r="L1598" t="str">
            <v>Кызылординская обл., м/р "Акшабулак", склад "КГМ"</v>
          </cell>
          <cell r="M1598" t="str">
            <v>DDP</v>
          </cell>
          <cell r="N1598" t="str">
            <v>В течение 90 дней</v>
          </cell>
          <cell r="O1598" t="str">
            <v>авансовый платеж-30%, оставшаяся часть в течении 30 рабочих дней с момента подписания акта приема-передачи поставленных товаров</v>
          </cell>
          <cell r="P1598" t="str">
            <v>796</v>
          </cell>
          <cell r="Q1598" t="str">
            <v>штука</v>
          </cell>
          <cell r="R1598">
            <v>4</v>
          </cell>
          <cell r="S1598">
            <v>94000</v>
          </cell>
          <cell r="T1598">
            <v>376000</v>
          </cell>
          <cell r="U1598">
            <v>421120.00000000006</v>
          </cell>
          <cell r="V1598" t="str">
            <v>ТПХ</v>
          </cell>
          <cell r="W1598">
            <v>2017</v>
          </cell>
        </row>
        <row r="1599">
          <cell r="A1599" t="str">
            <v>984 Т</v>
          </cell>
          <cell r="B1599" t="str">
            <v>ТОО СП "КазГерМунай"</v>
          </cell>
          <cell r="C1599" t="str">
            <v>27.11.42.300.000.00.0796.000000000000</v>
          </cell>
          <cell r="D1599" t="str">
            <v>Трансформатор тока</v>
          </cell>
          <cell r="E1599" t="str">
            <v>опорный, с фарфоровой покрышкой, номинальное напряжение 0,66 кВ, номинальный первичный ток 1 А, ГОСТ 7746-2001</v>
          </cell>
          <cell r="F1599" t="str">
            <v>Трансформатор токаТЛК-10-6
Ктт=1500/5Трансформатор тока ТЛК-10-6
Ктт=1500/5</v>
          </cell>
          <cell r="G1599" t="str">
            <v>ОТП</v>
          </cell>
          <cell r="H1599">
            <v>60</v>
          </cell>
          <cell r="I1599">
            <v>430000000</v>
          </cell>
          <cell r="J1599" t="str">
            <v>Кызылординская обл. г. Кызылорда, пгт. Тасбугет, ул. Амангельды 100</v>
          </cell>
          <cell r="K1599" t="str">
            <v>Ноябрь, декабрь 2016</v>
          </cell>
          <cell r="L1599" t="str">
            <v>Кызылординская обл., м/р "Акшабулак", склад "КГМ"</v>
          </cell>
          <cell r="M1599" t="str">
            <v>DDP</v>
          </cell>
          <cell r="N1599" t="str">
            <v>В течение 90 дней</v>
          </cell>
          <cell r="O1599" t="str">
            <v>авансовый платеж-30%, оставшаяся часть в течении 30 рабочих дней с момента подписания акта приема-передачи поставленных товаров</v>
          </cell>
          <cell r="P1599" t="str">
            <v>796</v>
          </cell>
          <cell r="Q1599" t="str">
            <v>штука</v>
          </cell>
          <cell r="R1599">
            <v>4</v>
          </cell>
          <cell r="S1599">
            <v>142000</v>
          </cell>
          <cell r="T1599">
            <v>568000</v>
          </cell>
          <cell r="U1599">
            <v>636160.00000000012</v>
          </cell>
          <cell r="V1599" t="str">
            <v>ТПХ</v>
          </cell>
          <cell r="W1599">
            <v>2017</v>
          </cell>
        </row>
        <row r="1600">
          <cell r="A1600" t="str">
            <v>985 Т</v>
          </cell>
          <cell r="B1600" t="str">
            <v>ТОО СП "КазГерМунай"</v>
          </cell>
          <cell r="C1600" t="str">
            <v>27.11.42.300.000.00.0796.000000000000</v>
          </cell>
          <cell r="D1600" t="str">
            <v>Трансформатор тока</v>
          </cell>
          <cell r="E1600" t="str">
            <v>опорный, с фарфоровой покрышкой, номинальное напряжение 0,66 кВ, номинальный первичный ток 1 А, ГОСТ 7746-2001</v>
          </cell>
          <cell r="F1600" t="str">
            <v>Трансформатор токаТЛК-10-6
Ктт=2000/5Трансформатор тока ТЛК-10-6
Ктт=2000/5</v>
          </cell>
          <cell r="G1600" t="str">
            <v>ОТП</v>
          </cell>
          <cell r="H1600">
            <v>60</v>
          </cell>
          <cell r="I1600">
            <v>430000000</v>
          </cell>
          <cell r="J1600" t="str">
            <v>Кызылординская обл. г. Кызылорда, пгт. Тасбугет, ул. Амангельды 100</v>
          </cell>
          <cell r="K1600" t="str">
            <v>Ноябрь, декабрь 2016</v>
          </cell>
          <cell r="L1600" t="str">
            <v>Кызылординская обл., м/р "Акшабулак", склад "КГМ"</v>
          </cell>
          <cell r="M1600" t="str">
            <v>DDP</v>
          </cell>
          <cell r="N1600" t="str">
            <v>В течение 90 дней</v>
          </cell>
          <cell r="O1600" t="str">
            <v>авансовый платеж-30%, оставшаяся часть в течении 30 рабочих дней с момента подписания акта приема-передачи поставленных товаров</v>
          </cell>
          <cell r="P1600" t="str">
            <v>796</v>
          </cell>
          <cell r="Q1600" t="str">
            <v>штука</v>
          </cell>
          <cell r="R1600">
            <v>4</v>
          </cell>
          <cell r="S1600">
            <v>165000</v>
          </cell>
          <cell r="T1600">
            <v>660000</v>
          </cell>
          <cell r="U1600">
            <v>739200.00000000012</v>
          </cell>
          <cell r="V1600" t="str">
            <v>ТПХ</v>
          </cell>
          <cell r="W1600">
            <v>2017</v>
          </cell>
        </row>
        <row r="1601">
          <cell r="A1601" t="str">
            <v>986 Т</v>
          </cell>
          <cell r="B1601" t="str">
            <v>ТОО СП "КазГерМунай"</v>
          </cell>
          <cell r="C1601" t="str">
            <v>25.94.13.900.001.00.0839.000000000000</v>
          </cell>
          <cell r="D1601" t="str">
            <v>Набор инструментов</v>
          </cell>
          <cell r="E1601" t="str">
            <v>для монтажа подшипников, в комплекте ударные кольца; втулки, безинерционный молоток, фиксирующие кольца, шестиугольная головка</v>
          </cell>
          <cell r="F1601" t="str">
            <v>Многофункциональный набор инструментов для быстрого монтажа и демонтажа  подшипниковНабор инструментов для быстрого и точного монтажа подшипников с внутренним диаметром от 10 до 35 мм и для демонтажа шарикоподшипников. Количество ударных колец  24 (12 размер A и 12 размер B) Количество втулок  2 (размер A и размер B) Внутренний диаметр ударных колец  10 - 35 мм  Наружный диаметр ударных колец  26 - 80 мм  Внутренний диаметр ударной втулки  18 и 37 мм Безинерционный молоток  TMFT 36-H, вес 1,0 кг (2,2 lb) Фиксирующие кольца (диаметр)  10, 12, 15, 17, 20, 25, 30 и 35 мм Эффективная длина захватов съемника(L)  A1- 135 мм A2- 135 мм  A3- 137 мм  A4- 162 мм  A5- 167 мм Шестиугольная головка винта (AF)  19 мм и 24 мм  Смещение скользящего молотка  182 мм (7,16 д) Вес скользящего молотка  1,0 кг  Размеры кейса  525 x 420 x 130 мм (20,7 x 16,5 x 5,1 д) Обозначение  TMMK 10-35  Вес комплекта, включая кейс  7,6 кг</v>
          </cell>
          <cell r="G1601" t="str">
            <v>ОИ</v>
          </cell>
          <cell r="H1601">
            <v>0</v>
          </cell>
          <cell r="I1601">
            <v>430000000</v>
          </cell>
          <cell r="J1601" t="str">
            <v>Кызылординская обл. г. Кызылорда, пгт. Тасбугет, ул. Амангельды 100</v>
          </cell>
          <cell r="K1601" t="str">
            <v>Ноябрь, декабрь 2016</v>
          </cell>
          <cell r="L1601" t="str">
            <v>Кызылординская обл., м/р "Акшабулак", склад "КГМ"</v>
          </cell>
          <cell r="M1601" t="str">
            <v>DDP</v>
          </cell>
          <cell r="N1601" t="str">
            <v>В течение 90 дней</v>
          </cell>
          <cell r="O1601" t="str">
            <v>авансовый платеж-0%, оставшаяся часть в течении 30 рабочих дней с момента подписания акта приема-передачи поставленных товаров</v>
          </cell>
          <cell r="P1601" t="str">
            <v>839</v>
          </cell>
          <cell r="Q1601" t="str">
            <v>Комплект</v>
          </cell>
          <cell r="R1601">
            <v>2</v>
          </cell>
          <cell r="S1601">
            <v>15170.460000000001</v>
          </cell>
          <cell r="T1601">
            <v>30340.920000000002</v>
          </cell>
          <cell r="U1601">
            <v>33981.830400000006</v>
          </cell>
          <cell r="W1601">
            <v>2017</v>
          </cell>
        </row>
        <row r="1602">
          <cell r="A1602" t="str">
            <v>987 Т</v>
          </cell>
          <cell r="B1602" t="str">
            <v>ТОО СП "КазГерМунай"</v>
          </cell>
          <cell r="C1602" t="str">
            <v>28.13.31.000.031.00.0796.000000000001</v>
          </cell>
          <cell r="D1602" t="str">
            <v>Подшипник</v>
          </cell>
          <cell r="E1602" t="str">
            <v>для насоса</v>
          </cell>
          <cell r="F1602" t="str">
            <v>Подшибник типа 6224С3 VL0241Для основного электродвигателя мульти фазного насоса на ДНС</v>
          </cell>
          <cell r="G1602" t="str">
            <v>ОТП</v>
          </cell>
          <cell r="H1602">
            <v>0</v>
          </cell>
          <cell r="I1602">
            <v>430000000</v>
          </cell>
          <cell r="J1602" t="str">
            <v>Кызылординская обл. г. Кызылорда, пгт. Тасбугет, ул. Амангельды 100</v>
          </cell>
          <cell r="K1602" t="str">
            <v>Ноябрь, декабрь 2016</v>
          </cell>
          <cell r="L1602" t="str">
            <v>Кызылординская обл., м/р "Акшабулак", склад "КГМ"</v>
          </cell>
          <cell r="M1602" t="str">
            <v>DDP</v>
          </cell>
          <cell r="N1602" t="str">
            <v>В течение 90 дней</v>
          </cell>
          <cell r="O1602" t="str">
            <v>авансовый платеж-0%, оставшаяся часть в течении 30 рабочих дней с момента подписания акта приема-передачи поставленных товаров</v>
          </cell>
          <cell r="P1602" t="str">
            <v>796</v>
          </cell>
          <cell r="Q1602" t="str">
            <v>штука</v>
          </cell>
          <cell r="R1602">
            <v>4</v>
          </cell>
          <cell r="S1602">
            <v>65365</v>
          </cell>
          <cell r="T1602">
            <v>261460</v>
          </cell>
          <cell r="U1602">
            <v>292835.20000000001</v>
          </cell>
          <cell r="W1602">
            <v>2017</v>
          </cell>
        </row>
        <row r="1603">
          <cell r="A1603" t="str">
            <v>988 Т</v>
          </cell>
          <cell r="B1603" t="str">
            <v>ТОО СП "КазГерМунай"</v>
          </cell>
          <cell r="C1603" t="str">
            <v>25.73.40.390.001.00.0704.000000000006</v>
          </cell>
          <cell r="D1603" t="str">
            <v xml:space="preserve"> Набор сверл</v>
          </cell>
          <cell r="E1603" t="str">
            <v>по металлу, в наборе 11-20 предметов</v>
          </cell>
          <cell r="F1603" t="str">
            <v>Сверла по бетонуДаметр от 10мм до 20ммСверла по бетону Набор диаметр от 10мм до 20мм</v>
          </cell>
          <cell r="G1603" t="str">
            <v>ОИ</v>
          </cell>
          <cell r="H1603">
            <v>0</v>
          </cell>
          <cell r="I1603">
            <v>430000000</v>
          </cell>
          <cell r="J1603" t="str">
            <v>Кызылординская обл. г. Кызылорда, пгт. Тасбугет, ул. Амангельды 100</v>
          </cell>
          <cell r="K1603" t="str">
            <v>Ноябрь, декабрь 2016</v>
          </cell>
          <cell r="L1603" t="str">
            <v>Кызылординская обл., м/р "Акшабулак", склад "КГМ"</v>
          </cell>
          <cell r="M1603" t="str">
            <v>DDP</v>
          </cell>
          <cell r="N1603" t="str">
            <v>В течение 90 дней</v>
          </cell>
          <cell r="O1603" t="str">
            <v>авансовый платеж-0%, оставшаяся часть в течении 30 рабочих дней с момента подписания акта приема-передачи поставленных товаров</v>
          </cell>
          <cell r="P1603" t="str">
            <v>839</v>
          </cell>
          <cell r="Q1603" t="str">
            <v>Комплект</v>
          </cell>
          <cell r="R1603">
            <v>5</v>
          </cell>
          <cell r="S1603">
            <v>5000</v>
          </cell>
          <cell r="T1603">
            <v>25000</v>
          </cell>
          <cell r="U1603">
            <v>28000.000000000004</v>
          </cell>
          <cell r="W1603">
            <v>2017</v>
          </cell>
        </row>
        <row r="1604">
          <cell r="A1604" t="str">
            <v>989 Т</v>
          </cell>
          <cell r="B1604" t="str">
            <v>ТОО СП "КазГерМунай"</v>
          </cell>
          <cell r="C1604" t="str">
            <v>26.11.40.500.001.00.0796.000000000000</v>
          </cell>
          <cell r="D1604" t="str">
            <v>Электророзетка</v>
          </cell>
          <cell r="E1604" t="str">
            <v>штепсельная</v>
          </cell>
          <cell r="F1604" t="str">
            <v>Штепсельная розетка с выключателемШтепсельная розетка с выключателем SolConex 32А 5h 5P(3P+N+PE), 347/600В. номер заказа 8571/11-505Взрывозащищенная штепсельная розетка с выключателем SolConex 32А 5h 5P(3P+N+PE), 347/600В. номер заказа 8571/11-505</v>
          </cell>
          <cell r="G1604" t="str">
            <v>ЦП</v>
          </cell>
          <cell r="H1604">
            <v>0</v>
          </cell>
          <cell r="I1604">
            <v>430000000</v>
          </cell>
          <cell r="J1604" t="str">
            <v>Кызылординская обл. г. Кызылорда, пгт. Тасбугет, ул. Амангельды 100</v>
          </cell>
          <cell r="K1604" t="str">
            <v>Ноябрь, декабрь 2016</v>
          </cell>
          <cell r="L1604" t="str">
            <v>Кызылординская обл., м/р "Акшабулак", склад "КГМ"</v>
          </cell>
          <cell r="M1604" t="str">
            <v>DDP</v>
          </cell>
          <cell r="N1604" t="str">
            <v>В течение 90 дней</v>
          </cell>
          <cell r="O1604" t="str">
            <v>авансовый платеж-0%, оставшаяся часть в течении 30 рабочих дней с момента подписания акта приема-передачи поставленных товаров</v>
          </cell>
          <cell r="P1604" t="str">
            <v>796</v>
          </cell>
          <cell r="Q1604" t="str">
            <v>штука</v>
          </cell>
          <cell r="R1604">
            <v>8</v>
          </cell>
          <cell r="S1604">
            <v>35412</v>
          </cell>
          <cell r="T1604">
            <v>0</v>
          </cell>
          <cell r="U1604">
            <v>0</v>
          </cell>
          <cell r="W1604">
            <v>2017</v>
          </cell>
        </row>
        <row r="1605">
          <cell r="A1605" t="str">
            <v>989-1 Т</v>
          </cell>
          <cell r="B1605" t="str">
            <v>ТОО СП "КазГерМунай"</v>
          </cell>
          <cell r="C1605" t="str">
            <v>26.11.40.500.001.00.0796.000000000000</v>
          </cell>
          <cell r="D1605" t="str">
            <v>Электророзетка</v>
          </cell>
          <cell r="E1605" t="str">
            <v>штепсельная</v>
          </cell>
          <cell r="F1605" t="str">
            <v>Штепсельная розетка с выключателемШтепсельная розетка с выключателем SolConex 32А 5h 5P(3P+N+PE), 347/600В. номер заказа 8571/11-505Взрывозащищенная штепсельная розетка с выключателем SolConex 32А 5h 5P(3P+N+PE), 347/600В. номер заказа 8571/11-505</v>
          </cell>
          <cell r="G1605" t="str">
            <v>ЦП</v>
          </cell>
          <cell r="H1605">
            <v>0</v>
          </cell>
          <cell r="I1605">
            <v>430000000</v>
          </cell>
          <cell r="J1605" t="str">
            <v>Кызылординская обл. г. Кызылорда, пгт. Тасбугет, ул. Амангельды 100</v>
          </cell>
          <cell r="K1605" t="str">
            <v>Март, апрель</v>
          </cell>
          <cell r="L1605" t="str">
            <v>Кызылординская обл., м/р "Акшабулак", склад "КГМ"</v>
          </cell>
          <cell r="M1605" t="str">
            <v>DDP</v>
          </cell>
          <cell r="N1605" t="str">
            <v>В течение 90 дней</v>
          </cell>
          <cell r="O1605" t="str">
            <v>авансовый платеж-0%, оставшаяся часть в течении 30 рабочих дней с момента подписания акта приема-передачи поставленных товаров</v>
          </cell>
          <cell r="P1605" t="str">
            <v>796</v>
          </cell>
          <cell r="Q1605" t="str">
            <v>штука</v>
          </cell>
          <cell r="R1605">
            <v>8</v>
          </cell>
          <cell r="S1605">
            <v>190420</v>
          </cell>
          <cell r="T1605">
            <v>0</v>
          </cell>
          <cell r="U1605">
            <v>0</v>
          </cell>
          <cell r="W1605">
            <v>2017</v>
          </cell>
          <cell r="X1605" t="str">
            <v>11; 19; 20; 21;</v>
          </cell>
        </row>
        <row r="1606">
          <cell r="A1606" t="str">
            <v>989-2 Т</v>
          </cell>
          <cell r="B1606" t="str">
            <v>ТОО СП "КазГерМунай"</v>
          </cell>
          <cell r="C1606" t="str">
            <v>26.11.40.500.001.00.0796.000000000000</v>
          </cell>
          <cell r="D1606" t="str">
            <v>Электророзетка</v>
          </cell>
          <cell r="E1606" t="str">
            <v>штепсельная</v>
          </cell>
          <cell r="F1606" t="str">
            <v>Штепсельная розетка с выключателемШтепсельная розетка с выключателем SolConex 32А 5h 5P(3P+N+PE), 347/600В. номер заказа 8571/11-505Взрывозащищенная штепсельная розетка с выключателем SolConex 32А 5h 5P(3P+N+PE), 347/600В. номер заказа 8571/11-505</v>
          </cell>
          <cell r="G1606" t="str">
            <v>ЦП</v>
          </cell>
          <cell r="H1606">
            <v>0</v>
          </cell>
          <cell r="I1606">
            <v>430000000</v>
          </cell>
          <cell r="J1606" t="str">
            <v>Кызылординская обл. г. Кызылорда, пгт. Тасбугет, ул. Амангельды 100</v>
          </cell>
          <cell r="K1606" t="str">
            <v>Апрель, май</v>
          </cell>
          <cell r="L1606" t="str">
            <v>Кызылординская обл., м/р "Акшабулак", склад "КГМ"</v>
          </cell>
          <cell r="M1606" t="str">
            <v>DDP</v>
          </cell>
          <cell r="N1606" t="str">
            <v>В течение 90 дней</v>
          </cell>
          <cell r="O1606" t="str">
            <v>авансовый платеж-0%, оставшаяся часть в течении 30 рабочих дней с момента подписания акта приема-передачи поставленных товаров</v>
          </cell>
          <cell r="P1606" t="str">
            <v>796</v>
          </cell>
          <cell r="Q1606" t="str">
            <v>штука</v>
          </cell>
          <cell r="R1606">
            <v>8</v>
          </cell>
          <cell r="S1606">
            <v>190420</v>
          </cell>
          <cell r="T1606">
            <v>1523360</v>
          </cell>
          <cell r="U1606">
            <v>1706163.2000000002</v>
          </cell>
          <cell r="W1606">
            <v>2017</v>
          </cell>
          <cell r="X1606" t="str">
            <v>11;</v>
          </cell>
        </row>
        <row r="1607">
          <cell r="A1607" t="str">
            <v>990 Т</v>
          </cell>
          <cell r="B1607" t="str">
            <v>ТОО СП "КазГерМунай"</v>
          </cell>
          <cell r="C1607" t="str">
            <v>26.11.40.500.001.00.0796.000000000000</v>
          </cell>
          <cell r="D1607" t="str">
            <v>Электророзетка</v>
          </cell>
          <cell r="E1607" t="str">
            <v>штепсельная</v>
          </cell>
          <cell r="F1607" t="str">
            <v>Штепсельная розетка с выключателемШтепсельная розетка с выключателем SolConex 16А 5h 5P(3P+N+PE), 347/600В.  номер заказа 8570/11-505Взрывозащищенная Штепсельная розетка с выключателем SolConex 16А 5h 5P(3P+N+PE), 347/600В.  номер заказа 8570/11-505</v>
          </cell>
          <cell r="G1607" t="str">
            <v>ЦП</v>
          </cell>
          <cell r="H1607">
            <v>0</v>
          </cell>
          <cell r="I1607">
            <v>430000000</v>
          </cell>
          <cell r="J1607" t="str">
            <v>Кызылординская обл. г. Кызылорда, пгт. Тасбугет, ул. Амангельды 100</v>
          </cell>
          <cell r="K1607" t="str">
            <v>Ноябрь, декабрь 2016</v>
          </cell>
          <cell r="L1607" t="str">
            <v>Кызылординская обл., м/р "Акшабулак", склад "КГМ"</v>
          </cell>
          <cell r="M1607" t="str">
            <v>DDP</v>
          </cell>
          <cell r="N1607" t="str">
            <v>В течение 90 дней</v>
          </cell>
          <cell r="O1607" t="str">
            <v>авансовый платеж-0%, оставшаяся часть в течении 30 рабочих дней с момента подписания акта приема-передачи поставленных товаров</v>
          </cell>
          <cell r="P1607" t="str">
            <v>796</v>
          </cell>
          <cell r="Q1607" t="str">
            <v>штука</v>
          </cell>
          <cell r="R1607">
            <v>8</v>
          </cell>
          <cell r="S1607">
            <v>34325</v>
          </cell>
          <cell r="T1607">
            <v>0</v>
          </cell>
          <cell r="U1607">
            <v>0</v>
          </cell>
          <cell r="W1607">
            <v>2017</v>
          </cell>
        </row>
        <row r="1608">
          <cell r="A1608" t="str">
            <v>990-1 Т</v>
          </cell>
          <cell r="B1608" t="str">
            <v>ТОО СП "КазГерМунай"</v>
          </cell>
          <cell r="C1608" t="str">
            <v>26.11.40.500.001.00.0796.000000000000</v>
          </cell>
          <cell r="D1608" t="str">
            <v>Электророзетка</v>
          </cell>
          <cell r="E1608" t="str">
            <v>штепсельная</v>
          </cell>
          <cell r="F1608" t="str">
            <v>Штепсельная розетка с выключателемШтепсельная розетка с выключателем SolConex 16А 5h 5P(3P+N+PE), 347/600В.  номер заказа 8570/11-505Взрывозащищенная Штепсельная розетка с выключателем SolConex 16А 5h 5P(3P+N+PE), 347/600В.  номер заказа 8570/11-505</v>
          </cell>
          <cell r="G1608" t="str">
            <v>ЦП</v>
          </cell>
          <cell r="H1608">
            <v>0</v>
          </cell>
          <cell r="I1608">
            <v>430000000</v>
          </cell>
          <cell r="J1608" t="str">
            <v>Кызылординская обл. г. Кызылорда, пгт. Тасбугет, ул. Амангельды 100</v>
          </cell>
          <cell r="K1608" t="str">
            <v>Март, апрель</v>
          </cell>
          <cell r="L1608" t="str">
            <v>Кызылординская обл., м/р "Акшабулак", склад "КГМ"</v>
          </cell>
          <cell r="M1608" t="str">
            <v>DDP</v>
          </cell>
          <cell r="N1608" t="str">
            <v>В течение 90 дней</v>
          </cell>
          <cell r="O1608" t="str">
            <v>авансовый платеж-0%, оставшаяся часть в течении 30 рабочих дней с момента подписания акта приема-передачи поставленных товаров</v>
          </cell>
          <cell r="P1608" t="str">
            <v>796</v>
          </cell>
          <cell r="Q1608" t="str">
            <v>штука</v>
          </cell>
          <cell r="R1608">
            <v>8</v>
          </cell>
          <cell r="S1608">
            <v>120085</v>
          </cell>
          <cell r="T1608">
            <v>0</v>
          </cell>
          <cell r="U1608">
            <v>0</v>
          </cell>
          <cell r="W1608">
            <v>2017</v>
          </cell>
          <cell r="X1608" t="str">
            <v>11; 19; 20; 21;</v>
          </cell>
        </row>
        <row r="1609">
          <cell r="A1609" t="str">
            <v>990-2 Т</v>
          </cell>
          <cell r="B1609" t="str">
            <v>ТОО СП "КазГерМунай"</v>
          </cell>
          <cell r="C1609" t="str">
            <v>26.11.40.500.001.00.0796.000000000000</v>
          </cell>
          <cell r="D1609" t="str">
            <v>Электророзетка</v>
          </cell>
          <cell r="E1609" t="str">
            <v>штепсельная</v>
          </cell>
          <cell r="F1609" t="str">
            <v>Штепсельная розетка с выключателемШтепсельная розетка с выключателем SolConex 16А 5h 5P(3P+N+PE), 347/600В.  номер заказа 8570/11-505Взрывозащищенная Штепсельная розетка с выключателем SolConex 16А 5h 5P(3P+N+PE), 347/600В.  номер заказа 8570/11-505</v>
          </cell>
          <cell r="G1609" t="str">
            <v>ЦП</v>
          </cell>
          <cell r="H1609">
            <v>0</v>
          </cell>
          <cell r="I1609">
            <v>430000000</v>
          </cell>
          <cell r="J1609" t="str">
            <v>Кызылординская обл. г. Кызылорда, пгт. Тасбугет, ул. Амангельды 100</v>
          </cell>
          <cell r="K1609" t="str">
            <v>Апрель, май</v>
          </cell>
          <cell r="L1609" t="str">
            <v>Кызылординская обл., м/р "Акшабулак", склад "КГМ"</v>
          </cell>
          <cell r="M1609" t="str">
            <v>DDP</v>
          </cell>
          <cell r="N1609" t="str">
            <v>В течение 90 дней</v>
          </cell>
          <cell r="O1609" t="str">
            <v>авансовый платеж-0%, оставшаяся часть в течении 30 рабочих дней с момента подписания акта приема-передачи поставленных товаров</v>
          </cell>
          <cell r="P1609" t="str">
            <v>796</v>
          </cell>
          <cell r="Q1609" t="str">
            <v>штука</v>
          </cell>
          <cell r="R1609">
            <v>8</v>
          </cell>
          <cell r="S1609">
            <v>120085</v>
          </cell>
          <cell r="T1609">
            <v>960680</v>
          </cell>
          <cell r="U1609">
            <v>1075961.6000000001</v>
          </cell>
          <cell r="W1609">
            <v>2017</v>
          </cell>
          <cell r="X1609" t="str">
            <v>11;</v>
          </cell>
        </row>
        <row r="1610">
          <cell r="A1610" t="str">
            <v>991 Т</v>
          </cell>
          <cell r="B1610" t="str">
            <v>ТОО СП "КазГерМунай"</v>
          </cell>
          <cell r="C1610" t="str">
            <v>26.11.40.500.001.00.0796.000000000000</v>
          </cell>
          <cell r="D1610" t="str">
            <v>Электророзетка</v>
          </cell>
          <cell r="E1610" t="str">
            <v>штепсельная</v>
          </cell>
          <cell r="F1610" t="str">
            <v>Штепсельная розетка с выключателемШтепсельная розетка с выключателем SolConex 16А 6h (2P+PE), 200…250В.  номер заказа 8570/11-306Взрывозащищенная Штепсельная розетка с выключателем SolConex 16А 6h (2P+PE), 200…250В.  номер заказа 8570/11-306</v>
          </cell>
          <cell r="G1610" t="str">
            <v>ЦП</v>
          </cell>
          <cell r="H1610">
            <v>0</v>
          </cell>
          <cell r="I1610">
            <v>430000000</v>
          </cell>
          <cell r="J1610" t="str">
            <v>Кызылординская обл. г. Кызылорда, пгт. Тасбугет, ул. Амангельды 100</v>
          </cell>
          <cell r="K1610" t="str">
            <v>Ноябрь, декабрь 2016</v>
          </cell>
          <cell r="L1610" t="str">
            <v>Кызылординская обл., м/р "Акшабулак", склад "КГМ"</v>
          </cell>
          <cell r="M1610" t="str">
            <v>DDP</v>
          </cell>
          <cell r="N1610" t="str">
            <v>В течение 90 дней</v>
          </cell>
          <cell r="O1610" t="str">
            <v>авансовый платеж-0%, оставшаяся часть в течении 30 рабочих дней с момента подписания акта приема-передачи поставленных товаров</v>
          </cell>
          <cell r="P1610" t="str">
            <v>796</v>
          </cell>
          <cell r="Q1610" t="str">
            <v>штука</v>
          </cell>
          <cell r="R1610">
            <v>15</v>
          </cell>
          <cell r="S1610">
            <v>18688</v>
          </cell>
          <cell r="T1610">
            <v>0</v>
          </cell>
          <cell r="U1610">
            <v>0</v>
          </cell>
          <cell r="W1610">
            <v>2017</v>
          </cell>
        </row>
        <row r="1611">
          <cell r="A1611" t="str">
            <v>991-1 Т</v>
          </cell>
          <cell r="B1611" t="str">
            <v>ТОО СП "КазГерМунай"</v>
          </cell>
          <cell r="C1611" t="str">
            <v>26.11.40.500.001.00.0796.000000000000</v>
          </cell>
          <cell r="D1611" t="str">
            <v>Электророзетка</v>
          </cell>
          <cell r="E1611" t="str">
            <v>штепсельная</v>
          </cell>
          <cell r="F1611" t="str">
            <v>Штепсельная розетка с выключателемШтепсельная розетка с выключателем SolConex 16А 6h (2P+PE), 200…250В.  номер заказа 8570/11-306Взрывозащищенная Штепсельная розетка с выключателем SolConex 16А 6h (2P+PE), 200…250В.  номер заказа 8570/11-306</v>
          </cell>
          <cell r="G1611" t="str">
            <v>ЦП</v>
          </cell>
          <cell r="H1611">
            <v>0</v>
          </cell>
          <cell r="I1611">
            <v>430000000</v>
          </cell>
          <cell r="J1611" t="str">
            <v>Кызылординская обл. г. Кызылорда, пгт. Тасбугет, ул. Амангельды 100</v>
          </cell>
          <cell r="K1611" t="str">
            <v>Март, апрель</v>
          </cell>
          <cell r="L1611" t="str">
            <v>Кызылординская обл., м/р "Акшабулак", склад "КГМ"</v>
          </cell>
          <cell r="M1611" t="str">
            <v>DDP</v>
          </cell>
          <cell r="N1611" t="str">
            <v>В течение 90 дней</v>
          </cell>
          <cell r="O1611" t="str">
            <v>авансовый платеж-0%, оставшаяся часть в течении 30 рабочих дней с момента подписания акта приема-передачи поставленных товаров</v>
          </cell>
          <cell r="P1611" t="str">
            <v>796</v>
          </cell>
          <cell r="Q1611" t="str">
            <v>штука</v>
          </cell>
          <cell r="R1611">
            <v>15</v>
          </cell>
          <cell r="S1611">
            <v>88862</v>
          </cell>
          <cell r="T1611">
            <v>0</v>
          </cell>
          <cell r="U1611">
            <v>0</v>
          </cell>
          <cell r="W1611">
            <v>2017</v>
          </cell>
          <cell r="X1611" t="str">
            <v>11; 19; 20; 21;</v>
          </cell>
        </row>
        <row r="1612">
          <cell r="A1612" t="str">
            <v>991-2 Т</v>
          </cell>
          <cell r="B1612" t="str">
            <v>ТОО СП "КазГерМунай"</v>
          </cell>
          <cell r="C1612" t="str">
            <v>26.11.40.500.001.00.0796.000000000000</v>
          </cell>
          <cell r="D1612" t="str">
            <v>Электророзетка</v>
          </cell>
          <cell r="E1612" t="str">
            <v>штепсельная</v>
          </cell>
          <cell r="F1612" t="str">
            <v>Штепсельная розетка с выключателемШтепсельная розетка с выключателем SolConex 16А 6h (2P+PE), 200…250В.  номер заказа 8570/11-306Взрывозащищенная Штепсельная розетка с выключателем SolConex 16А 6h (2P+PE), 200…250В.  номер заказа 8570/11-306</v>
          </cell>
          <cell r="G1612" t="str">
            <v>ЦП</v>
          </cell>
          <cell r="H1612">
            <v>0</v>
          </cell>
          <cell r="I1612">
            <v>430000000</v>
          </cell>
          <cell r="J1612" t="str">
            <v>Кызылординская обл. г. Кызылорда, пгт. Тасбугет, ул. Амангельды 100</v>
          </cell>
          <cell r="K1612" t="str">
            <v>Апрель, май</v>
          </cell>
          <cell r="L1612" t="str">
            <v>Кызылординская обл., м/р "Акшабулак", склад "КГМ"</v>
          </cell>
          <cell r="M1612" t="str">
            <v>DDP</v>
          </cell>
          <cell r="N1612" t="str">
            <v>В течение 90 дней</v>
          </cell>
          <cell r="O1612" t="str">
            <v>авансовый платеж-0%, оставшаяся часть в течении 30 рабочих дней с момента подписания акта приема-передачи поставленных товаров</v>
          </cell>
          <cell r="P1612" t="str">
            <v>796</v>
          </cell>
          <cell r="Q1612" t="str">
            <v>штука</v>
          </cell>
          <cell r="R1612">
            <v>15</v>
          </cell>
          <cell r="S1612">
            <v>88862</v>
          </cell>
          <cell r="T1612">
            <v>1332930</v>
          </cell>
          <cell r="U1612">
            <v>1492881.6</v>
          </cell>
          <cell r="W1612">
            <v>2017</v>
          </cell>
          <cell r="X1612" t="str">
            <v>11;</v>
          </cell>
        </row>
        <row r="1613">
          <cell r="A1613" t="str">
            <v>992 Т</v>
          </cell>
          <cell r="B1613" t="str">
            <v>ТОО СП "КазГерМунай"</v>
          </cell>
          <cell r="C1613" t="str">
            <v>26.11.40.500.001.00.0796.000000000000</v>
          </cell>
          <cell r="D1613" t="str">
            <v>Электророзетка</v>
          </cell>
          <cell r="E1613" t="str">
            <v>штепсельная</v>
          </cell>
          <cell r="F1613" t="str">
            <v>Штепсельная розетка с выключателемШтепсельная розетка с выключателем SolConex 16А 3h 2P+PE,  номер заказа 8570/11-303Взрывозащищенная Штепсельная розетка с выключателем SolConex 16А 3h 2P+PE,  номер заказа 8570/11-303</v>
          </cell>
          <cell r="G1613" t="str">
            <v>ЦП</v>
          </cell>
          <cell r="H1613">
            <v>0</v>
          </cell>
          <cell r="I1613">
            <v>430000000</v>
          </cell>
          <cell r="J1613" t="str">
            <v>Кызылординская обл. г. Кызылорда, пгт. Тасбугет, ул. Амангельды 100</v>
          </cell>
          <cell r="K1613" t="str">
            <v>Ноябрь, декабрь 2016</v>
          </cell>
          <cell r="L1613" t="str">
            <v>Кызылординская обл., м/р "Акшабулак", склад "КГМ"</v>
          </cell>
          <cell r="M1613" t="str">
            <v>DDP</v>
          </cell>
          <cell r="N1613" t="str">
            <v>В течение 90 дней</v>
          </cell>
          <cell r="O1613" t="str">
            <v>авансовый платеж-0%, оставшаяся часть в течении 30 рабочих дней с момента подписания акта приема-передачи поставленных товаров</v>
          </cell>
          <cell r="P1613" t="str">
            <v>796</v>
          </cell>
          <cell r="Q1613" t="str">
            <v>штука</v>
          </cell>
          <cell r="R1613">
            <v>10</v>
          </cell>
          <cell r="S1613">
            <v>19500</v>
          </cell>
          <cell r="T1613">
            <v>0</v>
          </cell>
          <cell r="U1613">
            <v>0</v>
          </cell>
          <cell r="W1613">
            <v>2017</v>
          </cell>
        </row>
        <row r="1614">
          <cell r="A1614" t="str">
            <v>992-1 Т</v>
          </cell>
          <cell r="B1614" t="str">
            <v>ТОО СП "КазГерМунай"</v>
          </cell>
          <cell r="C1614" t="str">
            <v>26.11.40.500.001.00.0796.000000000000</v>
          </cell>
          <cell r="D1614" t="str">
            <v>Электророзетка</v>
          </cell>
          <cell r="E1614" t="str">
            <v>штепсельная</v>
          </cell>
          <cell r="F1614" t="str">
            <v>Штепсельная розетка с выключателемШтепсельная розетка с выключателем SolConex 16А 3h 2P+PE,  номер заказа 8570/11-303Взрывозащищенная Штепсельная розетка с выключателем SolConex 16А 3h 2P+PE,  номер заказа 8570/11-303</v>
          </cell>
          <cell r="G1614" t="str">
            <v>ЦП</v>
          </cell>
          <cell r="H1614">
            <v>0</v>
          </cell>
          <cell r="I1614">
            <v>430000000</v>
          </cell>
          <cell r="J1614" t="str">
            <v>Кызылординская обл. г. Кызылорда, пгт. Тасбугет, ул. Амангельды 100</v>
          </cell>
          <cell r="K1614" t="str">
            <v>Март, апрель</v>
          </cell>
          <cell r="L1614" t="str">
            <v>Кызылординская обл., м/р "Акшабулак", склад "КГМ"</v>
          </cell>
          <cell r="M1614" t="str">
            <v>DDP</v>
          </cell>
          <cell r="N1614" t="str">
            <v>В течение 90 дней</v>
          </cell>
          <cell r="O1614" t="str">
            <v>авансовый платеж-0%, оставшаяся часть в течении 30 рабочих дней с момента подписания акта приема-передачи поставленных товаров</v>
          </cell>
          <cell r="P1614" t="str">
            <v>796</v>
          </cell>
          <cell r="Q1614" t="str">
            <v>штука</v>
          </cell>
          <cell r="R1614">
            <v>10</v>
          </cell>
          <cell r="S1614">
            <v>88862</v>
          </cell>
          <cell r="T1614">
            <v>0</v>
          </cell>
          <cell r="U1614">
            <v>0</v>
          </cell>
          <cell r="W1614">
            <v>2017</v>
          </cell>
          <cell r="X1614" t="str">
            <v>исключена</v>
          </cell>
        </row>
        <row r="1615">
          <cell r="A1615" t="str">
            <v>993 Т</v>
          </cell>
          <cell r="B1615" t="str">
            <v>ТОО СП "КазГерМунай"</v>
          </cell>
          <cell r="C1615" t="str">
            <v>26.30.30.900.012.00.0796.000000000000</v>
          </cell>
          <cell r="D1615" t="str">
            <v>Штекер защиты</v>
          </cell>
          <cell r="E1615" t="str">
            <v>для установки в модуль подключения для однопарных проводников, для кабельного ящика, напряжение 350 В</v>
          </cell>
          <cell r="F1615" t="str">
            <v>Штекер Штекер SolConex     32А 6h 5P(3P+N+PE), 240/400В. номер заказа 8571/12-506Взрывозащищенный Штекер SolConex     32А 6h 5P(3P+N+PE), 240/400В. номер заказа 8571/12-506</v>
          </cell>
          <cell r="G1615" t="str">
            <v>ОТП</v>
          </cell>
          <cell r="H1615">
            <v>0</v>
          </cell>
          <cell r="I1615">
            <v>430000000</v>
          </cell>
          <cell r="J1615" t="str">
            <v>Кызылординская обл. г. Кызылорда, пгт. Тасбугет, ул. Амангельды 100</v>
          </cell>
          <cell r="K1615" t="str">
            <v>Ноябрь, декабрь 2016</v>
          </cell>
          <cell r="L1615" t="str">
            <v>Кызылординская обл., м/р "Акшабулак", склад "КГМ"</v>
          </cell>
          <cell r="M1615" t="str">
            <v>DDP</v>
          </cell>
          <cell r="N1615" t="str">
            <v>В течение 90 дней</v>
          </cell>
          <cell r="O1615" t="str">
            <v>авансовый платеж-0%, оставшаяся часть в течении 30 рабочих дней с момента подписания акта приема-передачи поставленных товаров</v>
          </cell>
          <cell r="P1615" t="str">
            <v>796</v>
          </cell>
          <cell r="Q1615" t="str">
            <v>штука</v>
          </cell>
          <cell r="R1615">
            <v>5</v>
          </cell>
          <cell r="S1615">
            <v>4200</v>
          </cell>
          <cell r="T1615">
            <v>21000</v>
          </cell>
          <cell r="U1615">
            <v>23520.000000000004</v>
          </cell>
          <cell r="W1615">
            <v>2017</v>
          </cell>
        </row>
        <row r="1616">
          <cell r="A1616" t="str">
            <v>994 Т</v>
          </cell>
          <cell r="B1616" t="str">
            <v>ТОО СП "КазГерМунай"</v>
          </cell>
          <cell r="C1616" t="str">
            <v>27.33.13.520.000.00.0796.000000000000</v>
          </cell>
          <cell r="D1616" t="str">
            <v>Вилка-розетка</v>
          </cell>
          <cell r="E1616" t="str">
            <v>трехполюсная</v>
          </cell>
          <cell r="F1616" t="str">
            <v xml:space="preserve">ВилкаВилки накладные (3К+Н+З) - CEE 16 A - 6h IP 67  Fa. Mennekes или Legrand  </v>
          </cell>
          <cell r="G1616" t="str">
            <v>ОИ</v>
          </cell>
          <cell r="H1616">
            <v>0</v>
          </cell>
          <cell r="I1616">
            <v>430000000</v>
          </cell>
          <cell r="J1616" t="str">
            <v>Кызылординская обл. г. Кызылорда, пгт. Тасбугет, ул. Амангельды 100</v>
          </cell>
          <cell r="K1616" t="str">
            <v>Ноябрь, декабрь 2016</v>
          </cell>
          <cell r="L1616" t="str">
            <v>Кызылординская обл., м/р "Акшабулак", склад "КГМ"</v>
          </cell>
          <cell r="M1616" t="str">
            <v>DDP</v>
          </cell>
          <cell r="N1616" t="str">
            <v>В течение 90 дней</v>
          </cell>
          <cell r="O1616" t="str">
            <v>авансовый платеж-0%, оставшаяся часть в течении 30 рабочих дней с момента подписания акта приема-передачи поставленных товаров</v>
          </cell>
          <cell r="P1616" t="str">
            <v>796</v>
          </cell>
          <cell r="Q1616" t="str">
            <v>штука</v>
          </cell>
          <cell r="R1616">
            <v>5</v>
          </cell>
          <cell r="S1616">
            <v>2485</v>
          </cell>
          <cell r="T1616">
            <v>12425</v>
          </cell>
          <cell r="U1616">
            <v>13916.000000000002</v>
          </cell>
          <cell r="W1616">
            <v>2017</v>
          </cell>
        </row>
        <row r="1617">
          <cell r="A1617" t="str">
            <v>995 Т</v>
          </cell>
          <cell r="B1617" t="str">
            <v>ТОО СП "КазГерМунай"</v>
          </cell>
          <cell r="C1617" t="str">
            <v>27.33.11.100.000.01.0796.000000000000</v>
          </cell>
          <cell r="D1617" t="str">
            <v>Разъём</v>
          </cell>
          <cell r="E1617" t="str">
            <v>розеточный, модульный, марка РРМ 78/3</v>
          </cell>
          <cell r="F1617" t="str">
            <v xml:space="preserve">Разъем вилка-розетка кабельнаяМуфты (вилки прямые (3К+Н+З)  и розетки мобильные (3К+Н+З))-CEE 32A-6h IP 67  Fa. Mennekes или Legrand   </v>
          </cell>
          <cell r="G1617" t="str">
            <v>ЦП</v>
          </cell>
          <cell r="H1617">
            <v>0</v>
          </cell>
          <cell r="I1617">
            <v>430000000</v>
          </cell>
          <cell r="J1617" t="str">
            <v>Кызылординская обл. г. Кызылорда, пгт. Тасбугет, ул. Амангельды 100</v>
          </cell>
          <cell r="K1617" t="str">
            <v>Ноябрь, декабрь 2016</v>
          </cell>
          <cell r="L1617" t="str">
            <v>Кызылординская обл., м/р "Акшабулак", склад "КГМ"</v>
          </cell>
          <cell r="M1617" t="str">
            <v>DDP</v>
          </cell>
          <cell r="N1617" t="str">
            <v>В течение 90 дней</v>
          </cell>
          <cell r="O1617" t="str">
            <v>авансовый платеж-0%, оставшаяся часть в течении 30 рабочих дней с момента подписания акта приема-передачи поставленных товаров</v>
          </cell>
          <cell r="P1617" t="str">
            <v>796</v>
          </cell>
          <cell r="Q1617" t="str">
            <v>штука</v>
          </cell>
          <cell r="R1617">
            <v>30</v>
          </cell>
          <cell r="S1617">
            <v>1365</v>
          </cell>
          <cell r="T1617">
            <v>0</v>
          </cell>
          <cell r="U1617">
            <v>0</v>
          </cell>
          <cell r="W1617">
            <v>2017</v>
          </cell>
        </row>
        <row r="1618">
          <cell r="A1618" t="str">
            <v>995-1 Т</v>
          </cell>
          <cell r="B1618" t="str">
            <v>ТОО СП "КазГерМунай"</v>
          </cell>
          <cell r="C1618" t="str">
            <v>27.33.11.100.000.01.0796.000000000000</v>
          </cell>
          <cell r="D1618" t="str">
            <v>Разъём</v>
          </cell>
          <cell r="E1618" t="str">
            <v>розеточный, модульный, марка РРМ 78/3</v>
          </cell>
          <cell r="F1618" t="str">
            <v xml:space="preserve">Разъем вилка-розетка кабельнаяМуфты (вилки прямые (3К+Н+З)  и розетки мобильные (3К+Н+З))-CEE 32A-6h IP 67  Fa. Mennekes или Legrand   </v>
          </cell>
          <cell r="G1618" t="str">
            <v>ЦП</v>
          </cell>
          <cell r="H1618">
            <v>0</v>
          </cell>
          <cell r="I1618">
            <v>430000000</v>
          </cell>
          <cell r="J1618" t="str">
            <v>Кызылординская обл. г. Кызылорда, пгт. Тасбугет, ул. Амангельды 100</v>
          </cell>
          <cell r="K1618" t="str">
            <v>Апрель, май</v>
          </cell>
          <cell r="L1618" t="str">
            <v>Кызылординская обл., м/р "Акшабулак", склад "КГМ"</v>
          </cell>
          <cell r="M1618" t="str">
            <v>DDP</v>
          </cell>
          <cell r="N1618" t="str">
            <v>В течение 90 дней</v>
          </cell>
          <cell r="O1618" t="str">
            <v>авансовый платеж-0%, оставшаяся часть в течении 30 рабочих дней с момента подписания акта приема-передачи поставленных товаров</v>
          </cell>
          <cell r="P1618" t="str">
            <v>796</v>
          </cell>
          <cell r="Q1618" t="str">
            <v>штука</v>
          </cell>
          <cell r="R1618">
            <v>30</v>
          </cell>
          <cell r="S1618">
            <v>1365</v>
          </cell>
          <cell r="T1618">
            <v>40950</v>
          </cell>
          <cell r="U1618">
            <v>45864.000000000007</v>
          </cell>
          <cell r="W1618">
            <v>2017</v>
          </cell>
          <cell r="X1618" t="str">
            <v>11;</v>
          </cell>
        </row>
        <row r="1619">
          <cell r="A1619" t="str">
            <v>996 Т</v>
          </cell>
          <cell r="B1619" t="str">
            <v>ТОО СП "КазГерМунай"</v>
          </cell>
          <cell r="C1619" t="str">
            <v>27.33.13.520.000.00.0796.000000000000</v>
          </cell>
          <cell r="D1619" t="str">
            <v>Вилка-розетка</v>
          </cell>
          <cell r="E1619" t="str">
            <v>трехполюсная</v>
          </cell>
          <cell r="F1619" t="str">
            <v xml:space="preserve">Вилка Вилки накладные (3К+Н+З)-CEE 16A-6h IP 67  Fa. Mennekes или Legrand  </v>
          </cell>
          <cell r="G1619" t="str">
            <v>ОИ</v>
          </cell>
          <cell r="H1619">
            <v>0</v>
          </cell>
          <cell r="I1619">
            <v>430000000</v>
          </cell>
          <cell r="J1619" t="str">
            <v>Кызылординская обл. г. Кызылорда, пгт. Тасбугет, ул. Амангельды 100</v>
          </cell>
          <cell r="K1619" t="str">
            <v>Ноябрь, декабрь 2016</v>
          </cell>
          <cell r="L1619" t="str">
            <v>Кызылординская обл., м/р "Акшабулак", склад "КГМ"</v>
          </cell>
          <cell r="M1619" t="str">
            <v>DDP</v>
          </cell>
          <cell r="N1619" t="str">
            <v>В течение 90 дней</v>
          </cell>
          <cell r="O1619" t="str">
            <v>авансовый платеж-0%, оставшаяся часть в течении 30 рабочих дней с момента подписания акта приема-передачи поставленных товаров</v>
          </cell>
          <cell r="P1619" t="str">
            <v>796</v>
          </cell>
          <cell r="Q1619" t="str">
            <v>штука</v>
          </cell>
          <cell r="R1619">
            <v>10</v>
          </cell>
          <cell r="S1619">
            <v>2485</v>
          </cell>
          <cell r="T1619">
            <v>0</v>
          </cell>
          <cell r="U1619">
            <v>0</v>
          </cell>
          <cell r="W1619">
            <v>2017</v>
          </cell>
        </row>
        <row r="1620">
          <cell r="A1620" t="str">
            <v>996-1 Т</v>
          </cell>
          <cell r="B1620" t="str">
            <v>ТОО СП "КазГерМунай"</v>
          </cell>
          <cell r="C1620" t="str">
            <v>27.33.13.520.000.00.0796.000000000000</v>
          </cell>
          <cell r="D1620" t="str">
            <v>Вилка-розетка</v>
          </cell>
          <cell r="E1620" t="str">
            <v>трехполюсная</v>
          </cell>
          <cell r="F1620" t="str">
            <v xml:space="preserve">Вилка Вилки накладные (3К+Н+З)-CEE 16A-6h IP 67  Fa. Mennekes или Legrand  </v>
          </cell>
          <cell r="G1620" t="str">
            <v>ОИ</v>
          </cell>
          <cell r="H1620">
            <v>0</v>
          </cell>
          <cell r="I1620">
            <v>430000000</v>
          </cell>
          <cell r="J1620" t="str">
            <v>Кызылординская обл. г. Кызылорда, пгт. Тасбугет, ул. Амангельды 100</v>
          </cell>
          <cell r="K1620" t="str">
            <v>Апрель, май</v>
          </cell>
          <cell r="L1620" t="str">
            <v>Кызылординская обл., м/р "Акшабулак", склад "КГМ"</v>
          </cell>
          <cell r="M1620" t="str">
            <v>DDP</v>
          </cell>
          <cell r="N1620" t="str">
            <v>В течение 90 дней</v>
          </cell>
          <cell r="O1620" t="str">
            <v>авансовый платеж-0%, оставшаяся часть в течении 30 рабочих дней с момента подписания акта приема-передачи поставленных товаров</v>
          </cell>
          <cell r="P1620" t="str">
            <v>796</v>
          </cell>
          <cell r="Q1620" t="str">
            <v>штука</v>
          </cell>
          <cell r="R1620">
            <v>10</v>
          </cell>
          <cell r="S1620">
            <v>2485</v>
          </cell>
          <cell r="T1620">
            <v>24850</v>
          </cell>
          <cell r="U1620">
            <v>27832.000000000004</v>
          </cell>
          <cell r="W1620">
            <v>2017</v>
          </cell>
          <cell r="X1620" t="str">
            <v>11;</v>
          </cell>
        </row>
        <row r="1621">
          <cell r="A1621" t="str">
            <v>997 Т</v>
          </cell>
          <cell r="B1621" t="str">
            <v>ТОО СП "КазГерМунай"</v>
          </cell>
          <cell r="C1621" t="str">
            <v>27.33.11.100.000.01.0796.000000000000</v>
          </cell>
          <cell r="D1621" t="str">
            <v>Разъём</v>
          </cell>
          <cell r="E1621" t="str">
            <v>розеточный, модульный, марка РРМ 78/3</v>
          </cell>
          <cell r="F1621" t="str">
            <v xml:space="preserve">Разъем вилка-розетка кабельнаяМуфты (вилки прямые (3К+Н+З)  и розетки мобильные (3К+Н+З)) -CEE 16A - 6h IP 67  Fa. Mennekes или Legrand   </v>
          </cell>
          <cell r="G1621" t="str">
            <v>ЦП</v>
          </cell>
          <cell r="H1621">
            <v>0</v>
          </cell>
          <cell r="I1621">
            <v>430000000</v>
          </cell>
          <cell r="J1621" t="str">
            <v>Кызылординская обл. г. Кызылорда, пгт. Тасбугет, ул. Амангельды 100</v>
          </cell>
          <cell r="K1621" t="str">
            <v>Ноябрь, декабрь 2016</v>
          </cell>
          <cell r="L1621" t="str">
            <v>Кызылординская обл., м/р "Акшабулак", склад "КГМ"</v>
          </cell>
          <cell r="M1621" t="str">
            <v>DDP</v>
          </cell>
          <cell r="N1621" t="str">
            <v>В течение 90 дней</v>
          </cell>
          <cell r="O1621" t="str">
            <v>авансовый платеж-0%, оставшаяся часть в течении 30 рабочих дней с момента подписания акта приема-передачи поставленных товаров</v>
          </cell>
          <cell r="P1621" t="str">
            <v>796</v>
          </cell>
          <cell r="Q1621" t="str">
            <v>штука</v>
          </cell>
          <cell r="R1621">
            <v>30</v>
          </cell>
          <cell r="S1621">
            <v>1365</v>
          </cell>
          <cell r="T1621">
            <v>0</v>
          </cell>
          <cell r="U1621">
            <v>0</v>
          </cell>
          <cell r="W1621">
            <v>2017</v>
          </cell>
        </row>
        <row r="1622">
          <cell r="A1622" t="str">
            <v>997-1 Т</v>
          </cell>
          <cell r="B1622" t="str">
            <v>ТОО СП "КазГерМунай"</v>
          </cell>
          <cell r="C1622" t="str">
            <v>27.33.11.100.000.01.0796.000000000000</v>
          </cell>
          <cell r="D1622" t="str">
            <v>Разъём</v>
          </cell>
          <cell r="E1622" t="str">
            <v>розеточный, модульный, марка РРМ 78/3</v>
          </cell>
          <cell r="F1622" t="str">
            <v xml:space="preserve">Разъем вилка-розетка кабельнаяМуфты (вилки прямые (3К+Н+З)  и розетки мобильные (3К+Н+З)) -CEE 16A - 6h IP 67  Fa. Mennekes или Legrand   </v>
          </cell>
          <cell r="G1622" t="str">
            <v>ЦП</v>
          </cell>
          <cell r="H1622">
            <v>0</v>
          </cell>
          <cell r="I1622">
            <v>430000000</v>
          </cell>
          <cell r="J1622" t="str">
            <v>Кызылординская обл. г. Кызылорда, пгт. Тасбугет, ул. Амангельды 100</v>
          </cell>
          <cell r="K1622" t="str">
            <v>Апрель, май</v>
          </cell>
          <cell r="L1622" t="str">
            <v>Кызылординская обл., м/р "Акшабулак", склад "КГМ"</v>
          </cell>
          <cell r="M1622" t="str">
            <v>DDP</v>
          </cell>
          <cell r="N1622" t="str">
            <v>В течение 90 дней</v>
          </cell>
          <cell r="O1622" t="str">
            <v>авансовый платеж-0%, оставшаяся часть в течении 30 рабочих дней с момента подписания акта приема-передачи поставленных товаров</v>
          </cell>
          <cell r="P1622" t="str">
            <v>796</v>
          </cell>
          <cell r="Q1622" t="str">
            <v>штука</v>
          </cell>
          <cell r="R1622">
            <v>30</v>
          </cell>
          <cell r="S1622">
            <v>1365</v>
          </cell>
          <cell r="T1622">
            <v>40950</v>
          </cell>
          <cell r="U1622">
            <v>45864.000000000007</v>
          </cell>
          <cell r="W1622">
            <v>2017</v>
          </cell>
          <cell r="X1622" t="str">
            <v>11;</v>
          </cell>
        </row>
        <row r="1623">
          <cell r="A1623" t="str">
            <v>998 Т</v>
          </cell>
          <cell r="B1623" t="str">
            <v>ТОО СП "КазГерМунай"</v>
          </cell>
          <cell r="C1623" t="str">
            <v>25.73.30.300.000.04.0796.000000000005</v>
          </cell>
          <cell r="D1623" t="str">
            <v xml:space="preserve">Ключ </v>
          </cell>
          <cell r="E1623" t="str">
            <v xml:space="preserve"> для винтов с внутренним шестигранником, размер 6 мм, ГОСТ 11737-93</v>
          </cell>
          <cell r="F1623" t="str">
            <v>Ключ для электрошкафов
KNIPEX TwinKey для распространенных шкафов и систем запирания (00 11 01)No.  00 11 01
EAN  4003773074670
Диапазон профиля квадрат  5 / 6 - 7 / 8 - 9 / 10 - 11  мм
Диапазон профиля трехгранник  7 - 8 / 9 - 10 / 11 - 12  мм
Диапазон профилей ключа с двумя бородками  3 - 5  мм
Захватывающая способность: полумесяц  6  мм
Квадрат с уступами  6 - 9  мм
Вес нетто  135  g
Длина  92  мм</v>
          </cell>
          <cell r="G1623" t="str">
            <v>ЦП</v>
          </cell>
          <cell r="H1623">
            <v>0</v>
          </cell>
          <cell r="I1623">
            <v>430000000</v>
          </cell>
          <cell r="J1623" t="str">
            <v>Кызылординская обл. г. Кызылорда, пгт. Тасбугет, ул. Амангельды 100</v>
          </cell>
          <cell r="K1623" t="str">
            <v>Ноябрь, декабрь 2016</v>
          </cell>
          <cell r="L1623" t="str">
            <v>Кызылординская обл., м/р "Акшабулак", склад "КГМ"</v>
          </cell>
          <cell r="M1623" t="str">
            <v>DDP</v>
          </cell>
          <cell r="N1623" t="str">
            <v>В течение 90 дней</v>
          </cell>
          <cell r="O1623" t="str">
            <v>авансовый платеж-0%, оставшаяся часть в течении 30 рабочих дней с момента подписания акта приема-передачи поставленных товаров</v>
          </cell>
          <cell r="P1623" t="str">
            <v>796</v>
          </cell>
          <cell r="Q1623" t="str">
            <v>штука</v>
          </cell>
          <cell r="R1623">
            <v>30</v>
          </cell>
          <cell r="S1623">
            <v>9000</v>
          </cell>
          <cell r="T1623">
            <v>0</v>
          </cell>
          <cell r="U1623">
            <v>0</v>
          </cell>
          <cell r="W1623">
            <v>2017</v>
          </cell>
        </row>
        <row r="1624">
          <cell r="A1624" t="str">
            <v>998-1 Т</v>
          </cell>
          <cell r="B1624" t="str">
            <v>ТОО СП "КазГерМунай"</v>
          </cell>
          <cell r="C1624" t="str">
            <v>25.73.30.300.000.04.0796.000000000005</v>
          </cell>
          <cell r="D1624" t="str">
            <v xml:space="preserve">Ключ </v>
          </cell>
          <cell r="E1624" t="str">
            <v xml:space="preserve"> для винтов с внутренним шестигранником, размер 6 мм, ГОСТ 11737-93</v>
          </cell>
          <cell r="F1624" t="str">
            <v>Ключ для электрошкафов
для распространенных шкафов и систем запирания (00 11 01)No.  00 11 01
EAN  4003773074670
Диапазон профиля квадрат  5 / 6 - 7 / 8 - 9 / 10 - 11  мм
Диапазон профиля трехгранник  7 - 8 / 9 - 10 / 11 - 12  мм
Диапазон профилей ключа с двумя бородками  3 - 5  мм
Захватывающая способность: полумесяц  6  мм
Квадрат с уступами  6 - 9  мм
Вес нетто  135  g
Длина  92  мм</v>
          </cell>
          <cell r="G1624" t="str">
            <v>ЦП</v>
          </cell>
          <cell r="H1624">
            <v>0</v>
          </cell>
          <cell r="I1624">
            <v>430000000</v>
          </cell>
          <cell r="J1624" t="str">
            <v>Кызылординская обл. г. Кызылорда, пгт. Тасбугет, ул. Амангельды 100</v>
          </cell>
          <cell r="K1624" t="str">
            <v>Январь, Февраль</v>
          </cell>
          <cell r="L1624" t="str">
            <v>Кызылординская обл., м/р "Акшабулак", склад "КГМ"</v>
          </cell>
          <cell r="M1624" t="str">
            <v>DDP</v>
          </cell>
          <cell r="N1624" t="str">
            <v>В течение 90 дней</v>
          </cell>
          <cell r="O1624" t="str">
            <v>авансовый платеж-0%, оставшаяся часть в течении 30 рабочих дней с момента подписания акта приема-передачи поставленных товаров</v>
          </cell>
          <cell r="P1624" t="str">
            <v>796</v>
          </cell>
          <cell r="Q1624" t="str">
            <v>штука</v>
          </cell>
          <cell r="R1624">
            <v>30</v>
          </cell>
          <cell r="S1624">
            <v>9000</v>
          </cell>
          <cell r="T1624">
            <v>270000</v>
          </cell>
          <cell r="U1624">
            <v>302400</v>
          </cell>
          <cell r="W1624">
            <v>2017</v>
          </cell>
          <cell r="X1624" t="str">
            <v>6; 11;</v>
          </cell>
        </row>
        <row r="1625">
          <cell r="A1625" t="str">
            <v>999 Т</v>
          </cell>
          <cell r="B1625" t="str">
            <v>ТОО СП "КазГерМунай"</v>
          </cell>
          <cell r="C1625" t="str">
            <v>20.30.11.900.000.00.0166.000000000000</v>
          </cell>
          <cell r="D1625" t="str">
            <v>Краска</v>
          </cell>
          <cell r="E1625" t="str">
            <v>марка ВД-ВА-224, ГОСТ 28196-89</v>
          </cell>
          <cell r="F1625" t="str">
            <v>КраскаБелый промышленный универсальный</v>
          </cell>
          <cell r="G1625" t="str">
            <v>ОТП</v>
          </cell>
          <cell r="H1625">
            <v>60</v>
          </cell>
          <cell r="I1625">
            <v>430000000</v>
          </cell>
          <cell r="J1625" t="str">
            <v>Кызылординская обл. г. Кызылорда, пгт. Тасбугет, ул. Амангельды 100</v>
          </cell>
          <cell r="K1625" t="str">
            <v>Ноябрь, декабрь 2016</v>
          </cell>
          <cell r="L1625" t="str">
            <v>Кызылординская обл., м/р "Акшабулак", склад "КГМ"</v>
          </cell>
          <cell r="M1625" t="str">
            <v>DDP</v>
          </cell>
          <cell r="N1625" t="str">
            <v>В течение 90 дней</v>
          </cell>
          <cell r="O1625" t="str">
            <v>авансовый платеж-30%, оставшаяся часть в течении 30 рабочих дней с момента подписания акта приема-передачи поставленных товаров</v>
          </cell>
          <cell r="P1625">
            <v>166</v>
          </cell>
          <cell r="Q1625" t="str">
            <v>Килограмм</v>
          </cell>
          <cell r="R1625">
            <v>10</v>
          </cell>
          <cell r="S1625">
            <v>5500</v>
          </cell>
          <cell r="T1625">
            <v>0</v>
          </cell>
          <cell r="U1625">
            <v>0</v>
          </cell>
          <cell r="V1625" t="str">
            <v>ТПХ</v>
          </cell>
          <cell r="W1625">
            <v>2017</v>
          </cell>
        </row>
        <row r="1626">
          <cell r="A1626" t="str">
            <v>999-1 Т</v>
          </cell>
          <cell r="B1626" t="str">
            <v>ТОО СП "КазГерМунай"</v>
          </cell>
          <cell r="C1626" t="str">
            <v>20.30.11.900.000.00.0166.000000000000</v>
          </cell>
          <cell r="D1626" t="str">
            <v>Краска</v>
          </cell>
          <cell r="E1626" t="str">
            <v>марка ВД-ВА-224, ГОСТ 28196-89</v>
          </cell>
          <cell r="F1626" t="str">
            <v>КраскаБелый промышленный универсальный</v>
          </cell>
          <cell r="G1626" t="str">
            <v>ОТП</v>
          </cell>
          <cell r="H1626">
            <v>60</v>
          </cell>
          <cell r="I1626">
            <v>430000000</v>
          </cell>
          <cell r="J1626" t="str">
            <v>Кызылординская обл. г. Кызылорда, пгт. Тасбугет, ул. Амангельды 100</v>
          </cell>
          <cell r="K1626" t="str">
            <v>Январь, Февраль</v>
          </cell>
          <cell r="L1626" t="str">
            <v>Кызылординская обл., м/р "Акшабулак", склад "КГМ"</v>
          </cell>
          <cell r="M1626" t="str">
            <v>DDP</v>
          </cell>
          <cell r="N1626" t="str">
            <v>В течение 90 дней</v>
          </cell>
          <cell r="O1626" t="str">
            <v>авансовый платеж-30%, оставшаяся часть в течении 30 рабочих дней с момента подписания акта приема-передачи поставленных товаров</v>
          </cell>
          <cell r="P1626">
            <v>166</v>
          </cell>
          <cell r="Q1626" t="str">
            <v>Килограмм</v>
          </cell>
          <cell r="R1626">
            <v>10</v>
          </cell>
          <cell r="S1626">
            <v>5500</v>
          </cell>
          <cell r="T1626">
            <v>55000</v>
          </cell>
          <cell r="U1626">
            <v>61600.000000000007</v>
          </cell>
          <cell r="V1626" t="str">
            <v>ТПХ</v>
          </cell>
          <cell r="W1626">
            <v>2017</v>
          </cell>
          <cell r="X1626" t="str">
            <v>11;</v>
          </cell>
        </row>
        <row r="1627">
          <cell r="A1627" t="str">
            <v>1000 Т</v>
          </cell>
          <cell r="B1627" t="str">
            <v>ТОО СП "КазГерМунай"</v>
          </cell>
          <cell r="C1627" t="str">
            <v>27.40.41.000.001.00.0796.000000000000</v>
          </cell>
          <cell r="D1627" t="str">
            <v>Устройство импульсное зажигающее</v>
          </cell>
          <cell r="E1627" t="str">
            <v>для запуска газоразрядных ламп</v>
          </cell>
          <cell r="F1627" t="str">
            <v>Импульсное зажигающее устройство ИЗУ-1МНапряжение срабатывания ИЗУ-1М составляет 170 В (для 220 В) и 290 В (для 380 В), что обеспечивает уверенный пуск лампы при минимальном напряжении питающей сети, степенью защиты IP54, по типу и мощности ламп (35-1000 ДНаТ, 35-3500 ДРИ, спецлампы ДНаЗ и ДРИШ)</v>
          </cell>
          <cell r="G1627" t="str">
            <v>ОИ</v>
          </cell>
          <cell r="H1627">
            <v>0</v>
          </cell>
          <cell r="I1627">
            <v>430000000</v>
          </cell>
          <cell r="J1627" t="str">
            <v>Кызылординская обл. г. Кызылорда, пгт. Тасбугет, ул. Амангельды 100</v>
          </cell>
          <cell r="K1627" t="str">
            <v>Ноябрь, декабрь 2016</v>
          </cell>
          <cell r="L1627" t="str">
            <v>Кызылординская обл., м/р "Акшабулак", склад "КГМ"</v>
          </cell>
          <cell r="M1627" t="str">
            <v>DDP</v>
          </cell>
          <cell r="N1627" t="str">
            <v>В течение 90 дней</v>
          </cell>
          <cell r="O1627" t="str">
            <v>авансовый платеж-0%, оставшаяся часть в течении 30 рабочих дней с момента подписания акта приема-передачи поставленных товаров</v>
          </cell>
          <cell r="P1627" t="str">
            <v>796</v>
          </cell>
          <cell r="Q1627" t="str">
            <v>штука</v>
          </cell>
          <cell r="R1627">
            <v>40</v>
          </cell>
          <cell r="S1627">
            <v>1445</v>
          </cell>
          <cell r="T1627">
            <v>57800</v>
          </cell>
          <cell r="U1627">
            <v>64736.000000000007</v>
          </cell>
          <cell r="W1627">
            <v>2017</v>
          </cell>
        </row>
        <row r="1628">
          <cell r="A1628" t="str">
            <v>1001 Т</v>
          </cell>
          <cell r="B1628" t="str">
            <v>ТОО СП "КазГерМунай"</v>
          </cell>
          <cell r="C1628" t="str">
            <v>27.40.22.900.000.01.0796.000000000000</v>
          </cell>
          <cell r="D1628" t="str">
            <v>Светильник</v>
          </cell>
          <cell r="E1628" t="str">
            <v>люминесцентный, пылевлагозащищенный</v>
          </cell>
          <cell r="F1628" t="str">
            <v>Взрывозащищенный  переносной светильник, светодиодный с блоком питания 220/12В.1ExdIIСT4, IP66, Температура окружающей среды: -60…+55°С, Напряжение питания: 220В 50 Гц. Номинальная мощность: 10Вт. Вводное понижающее устройство снижает напряжение до 12 В.</v>
          </cell>
          <cell r="G1628" t="str">
            <v>ОТП</v>
          </cell>
          <cell r="H1628">
            <v>0</v>
          </cell>
          <cell r="I1628">
            <v>430000000</v>
          </cell>
          <cell r="J1628" t="str">
            <v>Кызылординская обл. г. Кызылорда, пгт. Тасбугет, ул. Амангельды 100</v>
          </cell>
          <cell r="K1628" t="str">
            <v>Ноябрь, декабрь 2016</v>
          </cell>
          <cell r="L1628" t="str">
            <v>Кызылординская обл., м/р "Акшабулак", склад "КГМ"</v>
          </cell>
          <cell r="M1628" t="str">
            <v>DDP</v>
          </cell>
          <cell r="N1628" t="str">
            <v>В течение 90 дней</v>
          </cell>
          <cell r="O1628" t="str">
            <v>авансовый платеж-0%, оставшаяся часть в течении 30 рабочих дней с момента подписания акта приема-передачи поставленных товаров</v>
          </cell>
          <cell r="P1628" t="str">
            <v>796</v>
          </cell>
          <cell r="Q1628" t="str">
            <v>штука</v>
          </cell>
          <cell r="R1628">
            <v>2</v>
          </cell>
          <cell r="S1628">
            <v>6210</v>
          </cell>
          <cell r="T1628">
            <v>12420</v>
          </cell>
          <cell r="U1628">
            <v>13910.400000000001</v>
          </cell>
          <cell r="W1628">
            <v>2017</v>
          </cell>
        </row>
        <row r="1629">
          <cell r="A1629" t="str">
            <v>1002 Т</v>
          </cell>
          <cell r="B1629" t="str">
            <v>ТОО СП "КазГерМунай"</v>
          </cell>
          <cell r="C1629" t="str">
            <v>27.33.13.900.011.00.0796.000000000000</v>
          </cell>
          <cell r="D1629" t="str">
            <v xml:space="preserve"> Устройство защитного отключения</v>
          </cell>
          <cell r="E1629" t="str">
            <v>переносной адаптер, для защиты от поражения электрическим током, номинальный ток 16А</v>
          </cell>
          <cell r="F1629" t="str">
            <v>Устройство защитного отключения (УЗО) со встроенной защитой от сверхтокаSIEMENS 5SU1  356-6KK40  RCBO, тип AC 230В, In = 40 A, I∆n =  30 мА</v>
          </cell>
          <cell r="G1629" t="str">
            <v>ЦП</v>
          </cell>
          <cell r="H1629">
            <v>0</v>
          </cell>
          <cell r="I1629">
            <v>430000000</v>
          </cell>
          <cell r="J1629" t="str">
            <v>Кызылординская обл. г. Кызылорда, пгт. Тасбугет, ул. Амангельды 100</v>
          </cell>
          <cell r="K1629" t="str">
            <v>Ноябрь, декабрь 2016</v>
          </cell>
          <cell r="L1629" t="str">
            <v>Кызылординская обл., м/р "Акшабулак", склад "КГМ"</v>
          </cell>
          <cell r="M1629" t="str">
            <v>DDP</v>
          </cell>
          <cell r="N1629" t="str">
            <v>В течение 90 дней</v>
          </cell>
          <cell r="O1629" t="str">
            <v>авансовый платеж-0%, оставшаяся часть в течении 30 рабочих дней с момента подписания акта приема-передачи поставленных товаров</v>
          </cell>
          <cell r="P1629" t="str">
            <v>796</v>
          </cell>
          <cell r="Q1629" t="str">
            <v>штука</v>
          </cell>
          <cell r="R1629">
            <v>10</v>
          </cell>
          <cell r="S1629">
            <v>18565</v>
          </cell>
          <cell r="T1629">
            <v>185650</v>
          </cell>
          <cell r="U1629">
            <v>207928.00000000003</v>
          </cell>
          <cell r="W1629">
            <v>2017</v>
          </cell>
        </row>
        <row r="1630">
          <cell r="A1630" t="str">
            <v>1003 Т</v>
          </cell>
          <cell r="B1630" t="str">
            <v>ТОО СП "КазГерМунай"</v>
          </cell>
          <cell r="C1630" t="str">
            <v>27.33.13.900.011.00.0796.000000000000</v>
          </cell>
          <cell r="D1630" t="str">
            <v xml:space="preserve"> Устройство защитного отключения</v>
          </cell>
          <cell r="E1630" t="str">
            <v>переносной адаптер, для защиты от поражения электрическим током, номинальный ток 16А</v>
          </cell>
          <cell r="F1630" t="str">
            <v>Устройство защитного отключения (УЗО)SIEMENS 5SM1  316-0  RCCB  In = 63 A, I∆n =  30 мА, Un ~ 125 … 230V</v>
          </cell>
          <cell r="G1630" t="str">
            <v>ЦП</v>
          </cell>
          <cell r="H1630">
            <v>0</v>
          </cell>
          <cell r="I1630">
            <v>430000000</v>
          </cell>
          <cell r="J1630" t="str">
            <v>Кызылординская обл. г. Кызылорда, пгт. Тасбугет, ул. Амангельды 100</v>
          </cell>
          <cell r="K1630" t="str">
            <v>Ноябрь, декабрь 2016</v>
          </cell>
          <cell r="L1630" t="str">
            <v>Кызылординская обл., м/р "Акшабулак", склад "КГМ"</v>
          </cell>
          <cell r="M1630" t="str">
            <v>DDP</v>
          </cell>
          <cell r="N1630" t="str">
            <v>В течение 90 дней</v>
          </cell>
          <cell r="O1630" t="str">
            <v>авансовый платеж-0%, оставшаяся часть в течении 30 рабочих дней с момента подписания акта приема-передачи поставленных товаров</v>
          </cell>
          <cell r="P1630" t="str">
            <v>796</v>
          </cell>
          <cell r="Q1630" t="str">
            <v>штука</v>
          </cell>
          <cell r="R1630">
            <v>10</v>
          </cell>
          <cell r="S1630">
            <v>19585</v>
          </cell>
          <cell r="T1630">
            <v>195850</v>
          </cell>
          <cell r="U1630">
            <v>219352.00000000003</v>
          </cell>
          <cell r="W1630">
            <v>2017</v>
          </cell>
        </row>
        <row r="1631">
          <cell r="A1631" t="str">
            <v>1004 Т</v>
          </cell>
          <cell r="B1631" t="str">
            <v>ТОО СП "КазГерМунай"</v>
          </cell>
          <cell r="C1631" t="str">
            <v>25.73.30.100.020.00.0796.000000000002</v>
          </cell>
          <cell r="D1631" t="str">
            <v>Съемник</v>
          </cell>
          <cell r="E1631" t="str">
            <v>для стопорных колец</v>
          </cell>
          <cell r="F1631" t="str">
            <v xml:space="preserve">Набор съемников стопорных колецТип стопорного кольца - внешнее/внутреннее, Ручки и шарнир кованые, носики из спец. стали, особо прецизионной обработки, вставлены в корпус клещей и запрессованы. Клещи черненые, ручки в пластиковой оболочке. </v>
          </cell>
          <cell r="G1631" t="str">
            <v>ЦП</v>
          </cell>
          <cell r="H1631">
            <v>0</v>
          </cell>
          <cell r="I1631">
            <v>430000000</v>
          </cell>
          <cell r="J1631" t="str">
            <v>Кызылординская обл. г. Кызылорда, пгт. Тасбугет, ул. Амангельды 100</v>
          </cell>
          <cell r="K1631" t="str">
            <v>Ноябрь, декабрь 2016</v>
          </cell>
          <cell r="L1631" t="str">
            <v>Кызылординская обл., м/р "Акшабулак", склад "КГМ"</v>
          </cell>
          <cell r="M1631" t="str">
            <v>DDP</v>
          </cell>
          <cell r="N1631" t="str">
            <v>В течение 90 дней</v>
          </cell>
          <cell r="O1631" t="str">
            <v>авансовый платеж-0%, оставшаяся часть в течении 30 рабочих дней с момента подписания акта приема-передачи поставленных товаров</v>
          </cell>
          <cell r="P1631" t="str">
            <v>796</v>
          </cell>
          <cell r="Q1631" t="str">
            <v>штука</v>
          </cell>
          <cell r="R1631">
            <v>4</v>
          </cell>
          <cell r="S1631">
            <v>16170</v>
          </cell>
          <cell r="T1631">
            <v>64680</v>
          </cell>
          <cell r="U1631">
            <v>72441.600000000006</v>
          </cell>
          <cell r="W1631">
            <v>2017</v>
          </cell>
        </row>
        <row r="1632">
          <cell r="A1632" t="str">
            <v>1005 Т</v>
          </cell>
          <cell r="B1632" t="str">
            <v>ТОО СП "КазГерМунай"</v>
          </cell>
          <cell r="C1632" t="str">
            <v>26.51.41.000.012.00.0796.000000000005</v>
          </cell>
          <cell r="D1632" t="str">
            <v>Металлоискатель</v>
          </cell>
          <cell r="E1632" t="str">
            <v>комплект для поиска скрытых коммуникаций</v>
          </cell>
          <cell r="F1632" t="str">
            <v xml:space="preserve">Прибор для поиска повреждения  скрытой проводки обесточенных линий, а также находящихся под напряжением Fluke 2042Передатчик Рабочая частота сигнала 125 кГц, Диапазон определяемого внешнего напряжения в линии 12 … 400В, Частота определяемого напряжения 0 … 60Гц, Жидкокристаллический дисплей с отображением режимов работы, Максимальное напряжение в подключаемой линии 400В AC/DC, Питание 6 элементов по 1,5В, Потребляемый ток  40мА, Рабочий температурный диапазон 0…40°С, Габаритные размеры 190 мм x 85 мм x 50 мм, Вес с аккумуляторами 400 гр 
Приёмник Максимальное расстояние до трассируемой линии в режиме поиска кабеля 0…2м при однополярном включении, 0…0.5м при двуполярном включении, Жидкокристаллический дисплей с индикацией режимов работы и шкалой измерения сигнала, Питание 1 элемент 9В, Потребляемый ток 17 мА без лампы подсветки и подсветки дисплея, Габаритные размеры 250 мм x 65 мм x 45 мм, Вес с аккумуляторами 270 гр </v>
          </cell>
          <cell r="G1632" t="str">
            <v>ЦП</v>
          </cell>
          <cell r="H1632">
            <v>0</v>
          </cell>
          <cell r="I1632">
            <v>430000000</v>
          </cell>
          <cell r="J1632" t="str">
            <v>Кызылординская обл. г. Кызылорда, пгт. Тасбугет, ул. Амангельды 100</v>
          </cell>
          <cell r="K1632" t="str">
            <v>Ноябрь, декабрь 2016</v>
          </cell>
          <cell r="L1632" t="str">
            <v>Кызылординская обл., м/р "Акшабулак", склад "КГМ"</v>
          </cell>
          <cell r="M1632" t="str">
            <v>DDP</v>
          </cell>
          <cell r="N1632" t="str">
            <v>В течение 90 дней</v>
          </cell>
          <cell r="O1632" t="str">
            <v>авансовый платеж-0%, оставшаяся часть в течении 30 рабочих дней с момента подписания акта приема-передачи поставленных товаров</v>
          </cell>
          <cell r="P1632" t="str">
            <v>796</v>
          </cell>
          <cell r="Q1632" t="str">
            <v>штука</v>
          </cell>
          <cell r="R1632">
            <v>1</v>
          </cell>
          <cell r="S1632">
            <v>362832</v>
          </cell>
          <cell r="T1632">
            <v>362832</v>
          </cell>
          <cell r="U1632">
            <v>406371.84000000003</v>
          </cell>
          <cell r="W1632">
            <v>2017</v>
          </cell>
        </row>
        <row r="1633">
          <cell r="A1633" t="str">
            <v>1006 Т</v>
          </cell>
          <cell r="B1633" t="str">
            <v>ТОО СП "КазГерМунай"</v>
          </cell>
          <cell r="C1633" t="str">
            <v xml:space="preserve">22.29.29.900.055.00.0796.000000000000 </v>
          </cell>
          <cell r="D1633" t="str">
            <v>Стремянка</v>
          </cell>
          <cell r="E1633" t="str">
            <v>диэлектрическая, стеклопластиковая</v>
          </cell>
          <cell r="F1633" t="str">
            <v>Лестница-трансформер стеклопластиковаяДлина тетивы лестницы - 4,8м, высота стремянки - 2,35м, высота подмости - 1,44м, количество ступени - 12, ширина лестницы - 0,5м, вес - 18кг.</v>
          </cell>
          <cell r="G1633" t="str">
            <v>ОИ</v>
          </cell>
          <cell r="H1633">
            <v>0</v>
          </cell>
          <cell r="I1633">
            <v>430000000</v>
          </cell>
          <cell r="J1633" t="str">
            <v>Кызылординская обл. г. Кызылорда, пгт. Тасбугет, ул. Амангельды 100</v>
          </cell>
          <cell r="K1633" t="str">
            <v>Ноябрь, декабрь 2016</v>
          </cell>
          <cell r="L1633" t="str">
            <v>Кызылординская обл., м/р "Акшабулак", склад "КГМ"</v>
          </cell>
          <cell r="M1633" t="str">
            <v>DDP</v>
          </cell>
          <cell r="N1633" t="str">
            <v>В течение 90 дней</v>
          </cell>
          <cell r="O1633" t="str">
            <v>авансовый платеж-0%, оставшаяся часть в течении 30 рабочих дней с момента подписания акта приема-передачи поставленных товаров</v>
          </cell>
          <cell r="P1633" t="str">
            <v>796</v>
          </cell>
          <cell r="Q1633" t="str">
            <v>штука</v>
          </cell>
          <cell r="R1633">
            <v>4</v>
          </cell>
          <cell r="S1633">
            <v>98920</v>
          </cell>
          <cell r="T1633">
            <v>395680</v>
          </cell>
          <cell r="U1633">
            <v>443161.60000000003</v>
          </cell>
          <cell r="W1633">
            <v>2017</v>
          </cell>
        </row>
        <row r="1634">
          <cell r="A1634" t="str">
            <v>1007 Т</v>
          </cell>
          <cell r="B1634" t="str">
            <v>ТОО СП "КазГерМунай"</v>
          </cell>
          <cell r="C1634" t="str">
            <v xml:space="preserve">22.29.29.900.055.00.0796.000000000000 </v>
          </cell>
          <cell r="D1634" t="str">
            <v>Стремянка</v>
          </cell>
          <cell r="E1634" t="str">
            <v>диэлектрическая, стеклопластиковая</v>
          </cell>
          <cell r="F1634" t="str">
            <v>Диэлектрическая лестница стеклопластиковая изолирующаяДлина - 5020 мм; Ширина вверху 400 мм; Ширина внизу 740 мм; Количество ступеней 18 шт; Масса 21 кг.</v>
          </cell>
          <cell r="G1634" t="str">
            <v>ОИ</v>
          </cell>
          <cell r="H1634">
            <v>0</v>
          </cell>
          <cell r="I1634">
            <v>430000000</v>
          </cell>
          <cell r="J1634" t="str">
            <v>Кызылординская обл. г. Кызылорда, пгт. Тасбугет, ул. Амангельды 100</v>
          </cell>
          <cell r="K1634" t="str">
            <v>Ноябрь, декабрь 2016</v>
          </cell>
          <cell r="L1634" t="str">
            <v>Кызылординская обл., м/р "Акшабулак", склад "КГМ"</v>
          </cell>
          <cell r="M1634" t="str">
            <v>DDP</v>
          </cell>
          <cell r="N1634" t="str">
            <v>В течение 90 дней</v>
          </cell>
          <cell r="O1634" t="str">
            <v>авансовый платеж-0%, оставшаяся часть в течении 30 рабочих дней с момента подписания акта приема-передачи поставленных товаров</v>
          </cell>
          <cell r="P1634" t="str">
            <v>796</v>
          </cell>
          <cell r="Q1634" t="str">
            <v>штука</v>
          </cell>
          <cell r="R1634">
            <v>1</v>
          </cell>
          <cell r="S1634">
            <v>35000</v>
          </cell>
          <cell r="T1634">
            <v>35000</v>
          </cell>
          <cell r="U1634">
            <v>39200.000000000007</v>
          </cell>
          <cell r="W1634">
            <v>2017</v>
          </cell>
        </row>
        <row r="1635">
          <cell r="A1635" t="str">
            <v>1008 Т</v>
          </cell>
          <cell r="B1635" t="str">
            <v>ТОО СП "КазГерМунай"</v>
          </cell>
          <cell r="C1635" t="str">
            <v>27.20.23.900.000.01.0796.000000000000</v>
          </cell>
          <cell r="D1635" t="str">
            <v xml:space="preserve">Аккумулятор </v>
          </cell>
          <cell r="E1635" t="str">
            <v xml:space="preserve"> для ИПБ, свинцово-кислотный, напряжение 12 В, емкость 24 А/ч</v>
          </cell>
          <cell r="F1635" t="str">
            <v>Аккумулятор для дрель-шуруповерта DEWALT DE9074, напряжение 12В, емкость 1.3Ач, NiCd</v>
          </cell>
          <cell r="G1635" t="str">
            <v>ОТП</v>
          </cell>
          <cell r="H1635">
            <v>0</v>
          </cell>
          <cell r="I1635">
            <v>430000000</v>
          </cell>
          <cell r="J1635" t="str">
            <v>Кызылординская обл. г. Кызылорда, пгт. Тасбугет, ул. Амангельды 100</v>
          </cell>
          <cell r="K1635" t="str">
            <v>Январь, Февраль</v>
          </cell>
          <cell r="L1635" t="str">
            <v>Кызылординская обл., м/р "Акшабулак", склад "КГМ"</v>
          </cell>
          <cell r="M1635" t="str">
            <v>DDP</v>
          </cell>
          <cell r="N1635" t="str">
            <v>В течение 90 дней</v>
          </cell>
          <cell r="O1635" t="str">
            <v>авансовый платеж-0%, оставшаяся часть в течении 30 рабочих дней с момента подписания акта приема-передачи поставленных товаров</v>
          </cell>
          <cell r="P1635" t="str">
            <v>796</v>
          </cell>
          <cell r="Q1635" t="str">
            <v>штука</v>
          </cell>
          <cell r="R1635">
            <v>4</v>
          </cell>
          <cell r="S1635">
            <v>17995</v>
          </cell>
          <cell r="T1635">
            <v>71980</v>
          </cell>
          <cell r="U1635">
            <v>80617.600000000006</v>
          </cell>
          <cell r="W1635">
            <v>2017</v>
          </cell>
        </row>
        <row r="1636">
          <cell r="A1636" t="str">
            <v>1009 Т</v>
          </cell>
          <cell r="B1636" t="str">
            <v>ТОО СП "КазГерМунай"</v>
          </cell>
          <cell r="C1636" t="str">
            <v>28.41.33.590.003.00.0796.000000000001</v>
          </cell>
          <cell r="D1636" t="str">
            <v xml:space="preserve"> Пресс гидравлический</v>
          </cell>
          <cell r="E1636" t="str">
            <v>усилие 1000 кН-1600 кН</v>
          </cell>
          <cell r="F1636" t="str">
            <v>Пресс гидравлический ручной угловой алюминиевыйСостав комплекта: гидравлический угловой пресс; набор из 8 сменных перфоформ; 2 резьбовые шпильки ∅ 10/20 и ∅ 20 мм; опорная втулка; 1 запасная резьбовая шпилька ∅ 10/20 мм; ремкомплект (уплотнительные кольца); прочный пластиковый кейс.  Диаметр (мм) пробиваемых отверстий: 16.2; 18.6; 20.5; 22.5; 25.4; 28.3; 37.0; 47.0  Каждая перфоформа представлена парой: матрица – пуансон Толщина стального листа (St 37): до 3 мм Поворот рабочей головы на 360° Максимальное усилие: 5 т</v>
          </cell>
          <cell r="G1636" t="str">
            <v>ЦП</v>
          </cell>
          <cell r="H1636">
            <v>0</v>
          </cell>
          <cell r="I1636">
            <v>430000000</v>
          </cell>
          <cell r="J1636" t="str">
            <v>Кызылординская обл. г. Кызылорда, пгт. Тасбугет, ул. Амангельды 100</v>
          </cell>
          <cell r="K1636" t="str">
            <v>Ноябрь, декабрь 2016</v>
          </cell>
          <cell r="L1636" t="str">
            <v>Кызылординская обл., м/р "Акшабулак", склад "КГМ"</v>
          </cell>
          <cell r="M1636" t="str">
            <v>DDP</v>
          </cell>
          <cell r="N1636" t="str">
            <v>В течение 90 дней</v>
          </cell>
          <cell r="O1636" t="str">
            <v>авансовый платеж-0%, оставшаяся часть в течении 30 рабочих дней с момента подписания акта приема-передачи поставленных товаров</v>
          </cell>
          <cell r="P1636" t="str">
            <v>796</v>
          </cell>
          <cell r="Q1636" t="str">
            <v>штука</v>
          </cell>
          <cell r="R1636">
            <v>2</v>
          </cell>
          <cell r="S1636">
            <v>147310</v>
          </cell>
          <cell r="T1636">
            <v>0</v>
          </cell>
          <cell r="U1636">
            <v>0</v>
          </cell>
          <cell r="W1636">
            <v>2017</v>
          </cell>
        </row>
        <row r="1637">
          <cell r="A1637" t="str">
            <v>1009-1 Т</v>
          </cell>
          <cell r="B1637" t="str">
            <v>ТОО СП "КазГерМунай"</v>
          </cell>
          <cell r="C1637" t="str">
            <v>28.41.33.590.003.00.0796.000000000001</v>
          </cell>
          <cell r="D1637" t="str">
            <v xml:space="preserve"> Пресс гидравлический</v>
          </cell>
          <cell r="E1637" t="str">
            <v>усилие 1000 кН-1600 кН</v>
          </cell>
          <cell r="F1637" t="str">
            <v>Пресс гидравлический ручной угловой алюминиевыйСостав комплекта: гидравлический угловой пресс; набор из 8 сменных перфоформ; 2 резьбовые шпильки ∅ 10/20 и ∅ 20 мм; опорная втулка; 1 запасная резьбовая шпилька ∅ 10/20 мм; ремкомплект (уплотнительные кольца); прочный пластиковый кейс.  Диаметр (мм) пробиваемых отверстий: 16.2; 18.6; 20.5; 22.5; 25.4; 28.3; 37.0; 47.0  Каждая перфоформа представлена парой: матрица – пуансон Толщина стального листа (St 37): до 3 мм Поворот рабочей головы на 360° Максимальное усилие: 5 т</v>
          </cell>
          <cell r="G1637" t="str">
            <v>ЦП</v>
          </cell>
          <cell r="H1637">
            <v>0</v>
          </cell>
          <cell r="I1637">
            <v>430000000</v>
          </cell>
          <cell r="J1637" t="str">
            <v>Кызылординская обл. г. Кызылорда, пгт. Тасбугет, ул. Амангельды 100</v>
          </cell>
          <cell r="K1637" t="str">
            <v>Январь, Февраль</v>
          </cell>
          <cell r="L1637" t="str">
            <v>Кызылординская обл., м/р "Акшабулак", склад "КГМ"</v>
          </cell>
          <cell r="M1637" t="str">
            <v>DDP</v>
          </cell>
          <cell r="N1637" t="str">
            <v>В течение 90 дней</v>
          </cell>
          <cell r="O1637" t="str">
            <v>авансовый платеж-0%, оставшаяся часть в течении 30 рабочих дней с момента подписания акта приема-передачи поставленных товаров</v>
          </cell>
          <cell r="P1637" t="str">
            <v>796</v>
          </cell>
          <cell r="Q1637" t="str">
            <v>штука</v>
          </cell>
          <cell r="R1637">
            <v>2</v>
          </cell>
          <cell r="S1637">
            <v>147310</v>
          </cell>
          <cell r="T1637">
            <v>294620</v>
          </cell>
          <cell r="U1637">
            <v>329974.40000000002</v>
          </cell>
          <cell r="W1637">
            <v>2017</v>
          </cell>
          <cell r="X1637" t="str">
            <v>11;</v>
          </cell>
        </row>
        <row r="1638">
          <cell r="A1638" t="str">
            <v>1010 Т</v>
          </cell>
          <cell r="B1638" t="str">
            <v>ТОО СП "КазГерМунай"</v>
          </cell>
          <cell r="C1638" t="str">
            <v>26.51.43.300.006.00.0839.000000000000</v>
          </cell>
          <cell r="D1638" t="str">
            <v xml:space="preserve"> Испытательный комплекс для релейной защиты</v>
          </cell>
          <cell r="E1638" t="str">
            <v>автоматизированная проверка и наладка устройств релейной защиты, выходная сила тока до 3 кА, выходное напряжение до 140 В</v>
          </cell>
          <cell r="F1638" t="str">
            <v>Испытательный прибор для проверки первичного и вторичного оборудованияИспытательный прибор РЕТОМ-21Испытательный комплекс   является базовым прибором испытательного комплекса для проверки первичного и вторичного электрооборудования. Технические характеристики
 максимальный выдаваемый ток до 800 А;
максимально выдаваемое напряжение до 500 В;
длительная и максимальная выдаваемая мощность до 2200 и 4200 ВА соответственно;
возможность регулировки тока, частот, фазы (угла);
 мультиметр позволяет измерять ток, частоту, фазу;
источник оперативного питания;
возможность полноценной проверки трансформаторов тока и т.д. Комплект поставки:  Испытательный прибор 1 шт; Кабель сетевой 1 1шт; Комплект силовых кабелей для подключения 1 шт.; Концеватели 1 шт.; Отводы для подключения кабеля 1 шт; Сумка для принадлежностей 1 шт; Сумка для транспортирования прибора 1 шт.; Универсальный двухпроводный кабель 1 шт;</v>
          </cell>
          <cell r="G1638" t="str">
            <v>ЦП</v>
          </cell>
          <cell r="H1638">
            <v>0</v>
          </cell>
          <cell r="I1638">
            <v>430000000</v>
          </cell>
          <cell r="J1638" t="str">
            <v>Кызылординская обл. г. Кызылорда, пгт. Тасбугет, ул. Амангельды 100</v>
          </cell>
          <cell r="K1638" t="str">
            <v>Ноябрь, декабрь 2016</v>
          </cell>
          <cell r="L1638" t="str">
            <v>Кызылординская обл., м/р "Акшабулак", склад "КГМ"</v>
          </cell>
          <cell r="M1638" t="str">
            <v>DDP</v>
          </cell>
          <cell r="N1638" t="str">
            <v>В течение 90 дней</v>
          </cell>
          <cell r="O1638" t="str">
            <v>авансовый платеж-0%, оставшаяся часть в течении 30 рабочих дней с момента подписания акта приема-передачи поставленных товаров</v>
          </cell>
          <cell r="P1638" t="str">
            <v>839</v>
          </cell>
          <cell r="Q1638" t="str">
            <v>Комплект</v>
          </cell>
          <cell r="R1638">
            <v>1</v>
          </cell>
          <cell r="S1638">
            <v>350000</v>
          </cell>
          <cell r="T1638">
            <v>0</v>
          </cell>
          <cell r="U1638">
            <v>0</v>
          </cell>
          <cell r="W1638">
            <v>2017</v>
          </cell>
        </row>
        <row r="1639">
          <cell r="A1639" t="str">
            <v>1010-1 Т</v>
          </cell>
          <cell r="B1639" t="str">
            <v>ТОО СП "КазГерМунай"</v>
          </cell>
          <cell r="C1639" t="str">
            <v>26.51.43.300.006.00.0839.000000000000</v>
          </cell>
          <cell r="D1639" t="str">
            <v xml:space="preserve"> Испытательный комплекс для релейной защиты</v>
          </cell>
          <cell r="E1639" t="str">
            <v>автоматизированная проверка и наладка устройств релейной защиты, выходная сила тока до 3 кА, выходное напряжение до 140 В</v>
          </cell>
          <cell r="F1639" t="str">
            <v>Испытательный прибор для проверки первичного и вторичного оборудованияИспытательный прибор РЕТОМ-21Испытательный комплекс   является базовым прибором испытательного комплекса для проверки первичного и вторичного электрооборудования. Технические характеристики
 максимальный выдаваемый ток до 800 А;
максимально выдаваемое напряжение до 500 В;
длительная и максимальная выдаваемая мощность до 2200 и 4200 ВА соответственно;
возможность регулировки тока, частот, фазы (угла);
 мультиметр позволяет измерять ток, частоту, фазу;
источник оперативного питания;
возможность полноценной проверки трансформаторов тока и т.д. Комплект поставки:  Испытательный прибор 1 шт; Кабель сетевой 1 1шт; Комплект силовых кабелей для подключения 1 шт.; Концеватели 1 шт.; Отводы для подключения кабеля 1 шт; Сумка для принадлежностей 1 шт; Сумка для транспортирования прибора 1 шт.; Универсальный двухпроводный кабель 1 шт;</v>
          </cell>
          <cell r="G1639" t="str">
            <v>ЦП</v>
          </cell>
          <cell r="H1639">
            <v>0</v>
          </cell>
          <cell r="I1639">
            <v>430000000</v>
          </cell>
          <cell r="J1639" t="str">
            <v>Кызылординская обл. г. Кызылорда, пгт. Тасбугет, ул. Амангельды 100</v>
          </cell>
          <cell r="K1639" t="str">
            <v>Март, апрель</v>
          </cell>
          <cell r="L1639" t="str">
            <v>Кызылординская обл., м/р "Акшабулак", склад "КГМ"</v>
          </cell>
          <cell r="M1639" t="str">
            <v>DDP</v>
          </cell>
          <cell r="N1639" t="str">
            <v>В течение 90 дней</v>
          </cell>
          <cell r="O1639" t="str">
            <v>авансовый платеж-0%, оставшаяся часть в течении 30 рабочих дней с момента подписания акта приема-передачи поставленных товаров</v>
          </cell>
          <cell r="P1639" t="str">
            <v>839</v>
          </cell>
          <cell r="Q1639" t="str">
            <v>Комплект</v>
          </cell>
          <cell r="R1639">
            <v>1</v>
          </cell>
          <cell r="S1639">
            <v>2783500</v>
          </cell>
          <cell r="T1639">
            <v>0</v>
          </cell>
          <cell r="U1639">
            <v>0</v>
          </cell>
          <cell r="W1639">
            <v>2017</v>
          </cell>
          <cell r="X1639" t="str">
            <v>11; 19; 20; 21;</v>
          </cell>
        </row>
        <row r="1640">
          <cell r="A1640" t="str">
            <v>1010-2 Т</v>
          </cell>
          <cell r="B1640" t="str">
            <v>ТОО СП "КазГерМунай"</v>
          </cell>
          <cell r="C1640" t="str">
            <v>26.51.43.300.006.00.0839.000000000000</v>
          </cell>
          <cell r="D1640" t="str">
            <v xml:space="preserve"> Испытательный комплекс для релейной защиты</v>
          </cell>
          <cell r="E1640" t="str">
            <v>автоматизированная проверка и наладка устройств релейной защиты, выходная сила тока до 3 кА, выходное напряжение до 140 В</v>
          </cell>
          <cell r="F1640" t="str">
            <v>Технические характеристики
 максимальный выдаваемый ток до 800 А;
максимально выдаваемое напряжение до 500 В;
длительная и максимальная выдаваемая мощность до 2200 и 4200 ВА соответственно;
возможность регулировки тока, частот, фазы (угла);
 мультиметр позволяет измерять ток, частоту, фазу;
источник оперативного питания;
возможность полноценной проверки трансформаторов тока и т.д. Комплект поставки:  Испытательный прибор 1 шт; Кабель сетевой 1 1шт; Комплект силовых кабелей для подключения 1 шт.; Концеватели 1 шт.; Отводы для подключения кабеля 1 шт; Сумка для принадлежностей 1 шт; Сумка для транспортирования прибора 1 шт.; Универсальный двухпроводный кабель 1 шт;</v>
          </cell>
          <cell r="G1640" t="str">
            <v>ЦП</v>
          </cell>
          <cell r="H1640">
            <v>0</v>
          </cell>
          <cell r="I1640">
            <v>430000000</v>
          </cell>
          <cell r="J1640" t="str">
            <v>Кызылординская обл. г. Кызылорда, пгт. Тасбугет, ул. Амангельды 100</v>
          </cell>
          <cell r="K1640" t="str">
            <v>Апрель, май</v>
          </cell>
          <cell r="L1640" t="str">
            <v>Кызылординская обл., м/р "Акшабулак", склад "КГМ"</v>
          </cell>
          <cell r="M1640" t="str">
            <v>DDP</v>
          </cell>
          <cell r="N1640" t="str">
            <v>В течение 90 дней</v>
          </cell>
          <cell r="O1640" t="str">
            <v>авансовый платеж-0%, оставшаяся часть в течении 30 рабочих дней с момента подписания акта приема-передачи поставленных товаров</v>
          </cell>
          <cell r="P1640" t="str">
            <v>839</v>
          </cell>
          <cell r="Q1640" t="str">
            <v>Комплект</v>
          </cell>
          <cell r="R1640">
            <v>1</v>
          </cell>
          <cell r="S1640">
            <v>2783500</v>
          </cell>
          <cell r="T1640">
            <v>2783500</v>
          </cell>
          <cell r="U1640">
            <v>3117520.0000000005</v>
          </cell>
          <cell r="W1640">
            <v>2017</v>
          </cell>
          <cell r="X1640" t="str">
            <v>6; 11;</v>
          </cell>
        </row>
        <row r="1641">
          <cell r="A1641" t="str">
            <v>1011 Т</v>
          </cell>
          <cell r="B1641" t="str">
            <v>ТОО СП "КазГерМунай"</v>
          </cell>
          <cell r="C1641" t="str">
            <v>26.51.43.300.006.00.0839.000000000000</v>
          </cell>
          <cell r="D1641" t="str">
            <v xml:space="preserve"> Испытательный комплекс для релейной защиты</v>
          </cell>
          <cell r="E1641" t="str">
            <v>автоматизированная проверка и наладка устройств релейной защиты, выходная сила тока до 3 кА, выходное напряжение до 140 В</v>
          </cell>
          <cell r="F1641" t="str">
            <v>Прибор для испытания Мост постоянного тока Р-334. Мост измерительный постоянного тока Р333 предназначен для измерения электрического сопротивления, определения места повреждения кабеля, замера асимметрии проводов, может использоваться как магазин сопротивлений.
Прибор  выполнен в карболитовом корпусе и меет декадный набор величины сопротивления. Работает от встроенных элементов питания, ряд диапазонов допускает подключение внешнего источника питания. Погрешность измерений зависит от измеряемого диапазона. Балансировка плеч моста Р333 осуществляется посредством указателя баланса на светодиодах.</v>
          </cell>
          <cell r="G1641" t="str">
            <v>ЦП</v>
          </cell>
          <cell r="H1641">
            <v>0</v>
          </cell>
          <cell r="I1641">
            <v>430000000</v>
          </cell>
          <cell r="J1641" t="str">
            <v>Кызылординская обл. г. Кызылорда, пгт. Тасбугет, ул. Амангельды 100</v>
          </cell>
          <cell r="K1641" t="str">
            <v>Ноябрь, декабрь 2016</v>
          </cell>
          <cell r="L1641" t="str">
            <v>Кызылординская обл., м/р "Акшабулак", склад "КГМ"</v>
          </cell>
          <cell r="M1641" t="str">
            <v>DDP</v>
          </cell>
          <cell r="N1641" t="str">
            <v>В течение 90 дней</v>
          </cell>
          <cell r="O1641" t="str">
            <v>авансовый платеж-0%, оставшаяся часть в течении 30 рабочих дней с момента подписания акта приема-передачи поставленных товаров</v>
          </cell>
          <cell r="P1641" t="str">
            <v>839</v>
          </cell>
          <cell r="Q1641" t="str">
            <v>Комплект</v>
          </cell>
          <cell r="R1641">
            <v>1</v>
          </cell>
          <cell r="S1641">
            <v>331345</v>
          </cell>
          <cell r="T1641">
            <v>331345</v>
          </cell>
          <cell r="U1641">
            <v>371106.4</v>
          </cell>
          <cell r="W1641">
            <v>2017</v>
          </cell>
        </row>
        <row r="1642">
          <cell r="A1642" t="str">
            <v>1012 Т</v>
          </cell>
          <cell r="B1642" t="str">
            <v>ТОО СП "КазГерМунай"</v>
          </cell>
          <cell r="C1642" t="str">
            <v>25.73.30.100.020.00.0796.000000000000</v>
          </cell>
          <cell r="D1642" t="str">
            <v>Съемник</v>
          </cell>
          <cell r="E1642" t="str">
            <v>для удаления первичного покрытия оптоволоконных кабелей</v>
          </cell>
          <cell r="F1642" t="str">
            <v xml:space="preserve">Съемники изоляции для кабеля с оболочкой из сшитого полиэтиленаHAUPA 200524Инструмент режет полиэтиленовую кабельную оболочку, включая ламинированную оболочку, с толщиной стенки до 8 мм и применяется для разделки одножильных XLPE кабелей сечением от 35 мм² (на 10 кВ) до 500 мм² (на 35 кВ) и наружным диаметром кабеля (по оболочке) 15-50 мм.                                                       Комплектация:
1 инструмент для снятия оболочки 
2. пластиковая призма 
3.  инструмент для снятия полупроводящего слоя 
4. силиконовая паста 
 5. кромкорез 
 6. ключ для смены ножей
 7 пластиковый чемодан
</v>
          </cell>
          <cell r="G1642" t="str">
            <v>ЦП</v>
          </cell>
          <cell r="H1642">
            <v>0</v>
          </cell>
          <cell r="I1642">
            <v>430000000</v>
          </cell>
          <cell r="J1642" t="str">
            <v>Кызылординская обл. г. Кызылорда, пгт. Тасбугет, ул. Амангельды 100</v>
          </cell>
          <cell r="K1642" t="str">
            <v>Ноябрь, декабрь 2016</v>
          </cell>
          <cell r="L1642" t="str">
            <v>Кызылординская обл., м/р "Акшабулак", склад "КГМ"</v>
          </cell>
          <cell r="M1642" t="str">
            <v>DDP</v>
          </cell>
          <cell r="N1642" t="str">
            <v>В течение 90 дней</v>
          </cell>
          <cell r="O1642" t="str">
            <v>авансовый платеж-0%, оставшаяся часть в течении 30 рабочих дней с момента подписания акта приема-передачи поставленных товаров</v>
          </cell>
          <cell r="P1642" t="str">
            <v>839</v>
          </cell>
          <cell r="Q1642" t="str">
            <v>Комплект</v>
          </cell>
          <cell r="R1642">
            <v>1</v>
          </cell>
          <cell r="S1642">
            <v>126646</v>
          </cell>
          <cell r="T1642">
            <v>0</v>
          </cell>
          <cell r="U1642">
            <v>0</v>
          </cell>
          <cell r="W1642">
            <v>2017</v>
          </cell>
        </row>
        <row r="1643">
          <cell r="A1643" t="str">
            <v>1012-1 Т</v>
          </cell>
          <cell r="B1643" t="str">
            <v>ТОО СП "КазГерМунай"</v>
          </cell>
          <cell r="C1643" t="str">
            <v>25.73.30.970.010.00.0839.000000000001</v>
          </cell>
          <cell r="D1643" t="str">
            <v>Комплект инструментов</v>
          </cell>
          <cell r="E1643" t="str">
            <v>для слесарно-монтажных работ</v>
          </cell>
          <cell r="F1643" t="str">
            <v>Съемники изоляции для кабеля с оболочкой из сшитого полиэтиленаHAUPA 200524Инструмент режет полиэтиленовую кабельную оболочку, включая ламинированную оболочку, с толщиной стенки до 8 мм и применяется для разделки одножильных XLPE кабелей сечением от 35 мм² (на 10 кВ) до 500 мм² (на 35 кВ) и наружным диаметром кабеля (по оболочке) 15-50 мм.                                                       Комплектация:
1 инструмент для снятия оболочки 
2. пластиковая призма 
3.  инструмент для снятия полупроводящего слоя 
4. силиконовая паста 
 5. кромкорез 
 6. ключ для смены ножей
 7 пластиковый чемодан</v>
          </cell>
          <cell r="G1643" t="str">
            <v>ЦП</v>
          </cell>
          <cell r="H1643">
            <v>0</v>
          </cell>
          <cell r="I1643">
            <v>430000000</v>
          </cell>
          <cell r="J1643" t="str">
            <v>Кызылординская обл. г. Кызылорда, пгт. Тасбугет, ул. Амангельды 100</v>
          </cell>
          <cell r="K1643" t="str">
            <v>Март, апрель</v>
          </cell>
          <cell r="L1643" t="str">
            <v>Кызылординская обл., м/р "Акшабулак", склад "КГМ"</v>
          </cell>
          <cell r="M1643" t="str">
            <v>DDP</v>
          </cell>
          <cell r="N1643" t="str">
            <v>В течение 90 дней</v>
          </cell>
          <cell r="O1643" t="str">
            <v>авансовый платеж-0%, оставшаяся часть в течении 30 рабочих дней с момента подписания акта приема-передачи поставленных товаров</v>
          </cell>
          <cell r="P1643" t="str">
            <v>839</v>
          </cell>
          <cell r="Q1643" t="str">
            <v>Комплект</v>
          </cell>
          <cell r="R1643">
            <v>1</v>
          </cell>
          <cell r="S1643">
            <v>485156</v>
          </cell>
          <cell r="T1643">
            <v>0</v>
          </cell>
          <cell r="U1643">
            <v>0</v>
          </cell>
          <cell r="W1643">
            <v>2017</v>
          </cell>
          <cell r="X1643" t="str">
            <v>3; 4; 5; 11; 19; 20; 21;</v>
          </cell>
        </row>
        <row r="1644">
          <cell r="A1644" t="str">
            <v>1012-2 Т</v>
          </cell>
          <cell r="B1644" t="str">
            <v>ТОО СП "КазГерМунай"</v>
          </cell>
          <cell r="C1644" t="str">
            <v>25.73.30.970.010.00.0839.000000000001</v>
          </cell>
          <cell r="D1644" t="str">
            <v>Комплект инструментов</v>
          </cell>
          <cell r="E1644" t="str">
            <v>для слесарно-монтажных работ</v>
          </cell>
          <cell r="F1644" t="str">
            <v>Съемники изоляции для кабеля с оболочкой из сшитого полиэтиленаHAUPA 200524Инструмент режет полиэтиленовую кабельную оболочку, включая ламинированную оболочку, с толщиной стенки до 8 мм и применяется для разделки одножильных XLPE кабелей сечением от 35 мм² (на 10 кВ) до 500 мм² (на 35 кВ) и наружным диаметром кабеля (по оболочке) 15-50 мм.                                                       Комплектация:
1 инструмент для снятия оболочки 
2. пластиковая призма 
3.  инструмент для снятия полупроводящего слоя 
4. силиконовая паста 
 5. кромкорез 
 6. ключ для смены ножей
 7 пластиковый чемодан</v>
          </cell>
          <cell r="G1644" t="str">
            <v>ЦП</v>
          </cell>
          <cell r="H1644">
            <v>0</v>
          </cell>
          <cell r="I1644">
            <v>430000000</v>
          </cell>
          <cell r="J1644" t="str">
            <v>Кызылординская обл. г. Кызылорда, пгт. Тасбугет, ул. Амангельды 100</v>
          </cell>
          <cell r="K1644" t="str">
            <v>Апрель, май</v>
          </cell>
          <cell r="L1644" t="str">
            <v>Кызылординская обл., м/р "Акшабулак", склад "КГМ"</v>
          </cell>
          <cell r="M1644" t="str">
            <v>DDP</v>
          </cell>
          <cell r="N1644" t="str">
            <v>В течение 90 дней</v>
          </cell>
          <cell r="O1644" t="str">
            <v>авансовый платеж-0%, оставшаяся часть в течении 30 рабочих дней с момента подписания акта приема-передачи поставленных товаров</v>
          </cell>
          <cell r="P1644" t="str">
            <v>839</v>
          </cell>
          <cell r="Q1644" t="str">
            <v>Комплект</v>
          </cell>
          <cell r="R1644">
            <v>1</v>
          </cell>
          <cell r="S1644">
            <v>485156</v>
          </cell>
          <cell r="T1644">
            <v>0</v>
          </cell>
          <cell r="U1644">
            <v>0</v>
          </cell>
          <cell r="W1644">
            <v>2017</v>
          </cell>
          <cell r="X1644" t="str">
            <v>11;</v>
          </cell>
        </row>
        <row r="1645">
          <cell r="A1645" t="str">
            <v>1012-3 Т</v>
          </cell>
          <cell r="B1645" t="str">
            <v>ТОО СП "КазГерМунай"</v>
          </cell>
          <cell r="C1645" t="str">
            <v>25.73.30.970.010.00.0839.000000000001</v>
          </cell>
          <cell r="D1645" t="str">
            <v>Комплект инструментов</v>
          </cell>
          <cell r="E1645" t="str">
            <v>для слесарно-монтажных работ</v>
          </cell>
          <cell r="F1645" t="str">
            <v>Съемники изоляции для кабеля с оболочкой из сшитого полиэтиленаHAUPA 200524Инструмент режет полиэтиленовую кабельную оболочку, включая ламинированную оболочку, с толщиной стенки до 8 мм и применяется для разделки одножильных XLPE кабелей сечением от 35 мм² (на 10 кВ) до 500 мм² (на 35 кВ) и наружным диаметром кабеля (по оболочке) 15-50 мм.                                                       Комплектация:
1 инструмент для снятия оболочки 
2. пластиковая призма 
3.  инструмент для снятия полупроводящего слоя 
4. силиконовая паста 
 5. кромкорез 
 6. ключ для смены ножей
 7 пластиковый чемодан</v>
          </cell>
          <cell r="G1645" t="str">
            <v>ЭЦПП</v>
          </cell>
          <cell r="H1645">
            <v>0</v>
          </cell>
          <cell r="I1645">
            <v>430000000</v>
          </cell>
          <cell r="J1645" t="str">
            <v>Кызылординская обл. г. Кызылорда, пгт. Тасбугет, ул. Амангельды 100</v>
          </cell>
          <cell r="K1645" t="str">
            <v>август, сентябрь</v>
          </cell>
          <cell r="L1645" t="str">
            <v>Кызылординская обл., м/р "Акшабулак", склад "КГМ"</v>
          </cell>
          <cell r="M1645" t="str">
            <v>DDP</v>
          </cell>
          <cell r="N1645" t="str">
            <v>В течение 90 дней</v>
          </cell>
          <cell r="O1645" t="str">
            <v>авансовый платеж-0%, оставшаяся часть в течении 30 рабочих дней с момента подписания акта приема-передачи поставленных товаров</v>
          </cell>
          <cell r="P1645" t="str">
            <v>839</v>
          </cell>
          <cell r="Q1645" t="str">
            <v>Комплект</v>
          </cell>
          <cell r="R1645">
            <v>1</v>
          </cell>
          <cell r="S1645">
            <v>566337.75</v>
          </cell>
          <cell r="T1645">
            <v>566337.75</v>
          </cell>
          <cell r="U1645">
            <v>634298.28</v>
          </cell>
          <cell r="W1645">
            <v>2017</v>
          </cell>
          <cell r="X1645" t="str">
            <v>11;19;20;21;</v>
          </cell>
        </row>
        <row r="1646">
          <cell r="A1646" t="str">
            <v>1013 Т</v>
          </cell>
          <cell r="B1646" t="str">
            <v>ТОО СП "КазГерМунай"</v>
          </cell>
          <cell r="C1646" t="str">
            <v>26.51.41.000.011.00.0796.000000000001</v>
          </cell>
          <cell r="D1646" t="str">
            <v xml:space="preserve">Прибор  </v>
          </cell>
          <cell r="E1646" t="str">
            <v xml:space="preserve">  для определения мест повреждения на кабельной трассе
</v>
          </cell>
          <cell r="F1646" t="str">
            <v xml:space="preserve">Прибор определения мест замык. на кабелей ВЛНазначение прибора для определения мест замыканий ПОМЗ-3Прибор для определения мест замыканий  предназначен для:
✓определения мест утечки тока на землю в воздушных ЛЭП напряжением от 6 до 35 кВ и определения повреждённых отводов от линии;
✓прослеживания трассы подземного кабеля напряжением от 6 до 35 кВ;
✓прослеживания трассы подземного кабеля любого напряжения и обнаружения места замыкания в кабеле при подключении к нему звукового генератора частотой 550Гц.
Диапазон регистрируемых утечек тока 0,1 -30А 
Номинальное напряжение питания от автономных источников питания, В 3,6+1,4 
Номинальное показание стрелочного индикатора, Дб 0 
Чувствительность устройства, мВ, не более 2 
Подавление частоты 50 Гц по отношению к частоте 550Гц, Дб, не менее 50 
Длительность работы устройства от аккумуляторов емкостью0,45 Ач, ч, не менее 30 
Масса устройства без зарядного устройства, кг, не более 0,5 
Длительность автономной работы не менее 20 часов 
Регистрирует утечку тока на расстоянии от 5 до 20 метров от повреждённого участка линии 
</v>
          </cell>
          <cell r="G1646" t="str">
            <v>ЦП</v>
          </cell>
          <cell r="H1646">
            <v>0</v>
          </cell>
          <cell r="I1646">
            <v>430000000</v>
          </cell>
          <cell r="J1646" t="str">
            <v>Кызылординская обл. г. Кызылорда, пгт. Тасбугет, ул. Амангельды 100</v>
          </cell>
          <cell r="K1646" t="str">
            <v>Ноябрь, декабрь 2016</v>
          </cell>
          <cell r="L1646" t="str">
            <v>Кызылординская обл., м/р "Акшабулак", склад "КГМ"</v>
          </cell>
          <cell r="M1646" t="str">
            <v>DDP</v>
          </cell>
          <cell r="N1646" t="str">
            <v>В течение 90 дней</v>
          </cell>
          <cell r="O1646" t="str">
            <v>авансовый платеж-0%, оставшаяся часть в течении 30 рабочих дней с момента подписания акта приема-передачи поставленных товаров</v>
          </cell>
          <cell r="P1646" t="str">
            <v>839</v>
          </cell>
          <cell r="Q1646" t="str">
            <v>Комплект</v>
          </cell>
          <cell r="R1646">
            <v>2</v>
          </cell>
          <cell r="T1646">
            <v>0</v>
          </cell>
          <cell r="U1646">
            <v>0</v>
          </cell>
          <cell r="W1646">
            <v>2017</v>
          </cell>
        </row>
        <row r="1647">
          <cell r="A1647" t="str">
            <v>1013-1 Т</v>
          </cell>
          <cell r="B1647" t="str">
            <v>ТОО СП "КазГерМунай"</v>
          </cell>
          <cell r="C1647" t="str">
            <v xml:space="preserve">26.51.43.300.010.00.0839.000000000001 </v>
          </cell>
          <cell r="D1647" t="str">
            <v xml:space="preserve">Прибор  </v>
          </cell>
          <cell r="E1647" t="str">
            <v xml:space="preserve">для измерения параметров цепеи электропитания, комплектующих 11-20 предметов
</v>
          </cell>
          <cell r="F1647" t="str">
            <v xml:space="preserve">Прибор определения мест замык. на кабелей ВЛНазначение прибора для определения мест замыканий ПОМЗ-3Прибор для определения мест замыканий  предназначен для:
✓определения мест утечки тока на землю в воздушных ЛЭП напряжением от 6 до 35 кВ и определения повреждённых отводов от линии;
✓прослеживания трассы подземного кабеля напряжением от 6 до 35 кВ;
✓прослеживания трассы подземного кабеля любого напряжения и обнаружения места замыкания в кабеле при подключении к нему звукового генератора частотой 550Гц.
Диапазон регистрируемых утечек тока 0,1 -30А 
Номинальное напряжение питания от автономных источников питания, В 3,6+1,4 
Номинальное показание стрелочного индикатора, Дб 0 
Чувствительность устройства, мВ, не более 2 
Подавление частоты 50 Гц по отношению к частоте 550Гц, Дб, не менее 50 
Длительность работы устройства от аккумуляторов емкостью0,45 Ач, ч, не менее 30 
Масса устройства без зарядного устройства, кг, не более 0,5 
Длительность автономной работы не менее 20 часов 
Регистрирует утечку тока на расстоянии от 5 до 20 метров от повреждённого участка линии 
</v>
          </cell>
          <cell r="G1647" t="str">
            <v>ЦП</v>
          </cell>
          <cell r="H1647">
            <v>0</v>
          </cell>
          <cell r="I1647">
            <v>430000000</v>
          </cell>
          <cell r="J1647" t="str">
            <v>Кызылординская обл. г. Кызылорда, пгт. Тасбугет, ул. Амангельды 100</v>
          </cell>
          <cell r="K1647" t="str">
            <v>Ноябрь, декабрь 2016</v>
          </cell>
          <cell r="L1647" t="str">
            <v>Кызылординская обл., м/р "Акшабулак", склад "КГМ"</v>
          </cell>
          <cell r="M1647" t="str">
            <v>DDP</v>
          </cell>
          <cell r="N1647" t="str">
            <v>В течение 90 дней</v>
          </cell>
          <cell r="O1647" t="str">
            <v>авансовый платеж-0%, оставшаяся часть в течении 30 рабочих дней с момента подписания акта приема-передачи поставленных товаров</v>
          </cell>
          <cell r="P1647" t="str">
            <v>839</v>
          </cell>
          <cell r="Q1647" t="str">
            <v>Комплект</v>
          </cell>
          <cell r="R1647">
            <v>2</v>
          </cell>
          <cell r="S1647">
            <v>234000</v>
          </cell>
          <cell r="T1647">
            <v>468000</v>
          </cell>
          <cell r="U1647">
            <v>524160.00000000006</v>
          </cell>
          <cell r="W1647">
            <v>2017</v>
          </cell>
          <cell r="X1647" t="str">
            <v>3; 4; 5</v>
          </cell>
        </row>
        <row r="1648">
          <cell r="A1648" t="str">
            <v>1014 Т</v>
          </cell>
          <cell r="B1648" t="str">
            <v>ТОО СП "КазГерМунай"</v>
          </cell>
          <cell r="C1648" t="str">
            <v>27.12.10.900.010.00.0796.000000000004</v>
          </cell>
          <cell r="D1648" t="str">
            <v>Выключатель</v>
          </cell>
          <cell r="E1648" t="str">
            <v>нагрузки, тип ВН-16, с автоматическим управлением</v>
          </cell>
          <cell r="F1648" t="str">
            <v xml:space="preserve">Выключатель дефектного тока Автомат ический выключатель ABB 4-pol. F204-40/0,03H Количество полюсов - 4
Номинальный дифференциальный ток IΔn - 30мА
Номинальный ток In - 40А
Номинальная частота - 50-60Гц </v>
          </cell>
          <cell r="G1648" t="str">
            <v>ОТП</v>
          </cell>
          <cell r="H1648">
            <v>0</v>
          </cell>
          <cell r="I1648">
            <v>430000000</v>
          </cell>
          <cell r="J1648" t="str">
            <v>Кызылординская обл. г. Кызылорда, пгт. Тасбугет, ул. Амангельды 100</v>
          </cell>
          <cell r="K1648" t="str">
            <v>Ноябрь, декабрь 2016</v>
          </cell>
          <cell r="L1648" t="str">
            <v>Кызылординская обл., м/р "Акшабулак", склад "КГМ"</v>
          </cell>
          <cell r="M1648" t="str">
            <v>DDP</v>
          </cell>
          <cell r="N1648" t="str">
            <v>В течение 90 дней</v>
          </cell>
          <cell r="O1648" t="str">
            <v>авансовый платеж-0%, оставшаяся часть в течении 30 рабочих дней с момента подписания акта приема-передачи поставленных товаров</v>
          </cell>
          <cell r="P1648" t="str">
            <v>796</v>
          </cell>
          <cell r="Q1648" t="str">
            <v>штука</v>
          </cell>
          <cell r="R1648">
            <v>10</v>
          </cell>
          <cell r="S1648">
            <v>2290</v>
          </cell>
          <cell r="T1648">
            <v>0</v>
          </cell>
          <cell r="U1648">
            <v>0</v>
          </cell>
          <cell r="W1648">
            <v>2017</v>
          </cell>
          <cell r="X1648" t="str">
            <v>Исключен;</v>
          </cell>
        </row>
        <row r="1649">
          <cell r="A1649" t="str">
            <v>1015 Т</v>
          </cell>
          <cell r="B1649" t="str">
            <v>ТОО СП "КазГерМунай"</v>
          </cell>
          <cell r="C1649" t="str">
            <v>22.21.29.700.001.00.0796.000000000013</v>
          </cell>
          <cell r="D1649" t="str">
            <v xml:space="preserve"> Хомут</v>
          </cell>
          <cell r="E1649" t="str">
            <v xml:space="preserve"> стяжка пластиковая, крепежная, длина 300 мм, ширина 5 мм</v>
          </cell>
          <cell r="F1649" t="str">
            <v>Пластиковые застежки L=280 мм</v>
          </cell>
          <cell r="G1649" t="str">
            <v>ЦП</v>
          </cell>
          <cell r="H1649">
            <v>0</v>
          </cell>
          <cell r="I1649">
            <v>430000000</v>
          </cell>
          <cell r="J1649" t="str">
            <v>Кызылординская обл. г. Кызылорда, пгт. Тасбугет, ул. Амангельды 100</v>
          </cell>
          <cell r="K1649" t="str">
            <v>Ноябрь, декабрь 2016</v>
          </cell>
          <cell r="L1649" t="str">
            <v>Кызылординская обл., м/р "Акшабулак", склад "КГМ"</v>
          </cell>
          <cell r="M1649" t="str">
            <v>DDP</v>
          </cell>
          <cell r="N1649" t="str">
            <v>В течение 90 дней</v>
          </cell>
          <cell r="O1649" t="str">
            <v>авансовый платеж-0%, оставшаяся часть в течении 30 рабочих дней с момента подписания акта приема-передачи поставленных товаров</v>
          </cell>
          <cell r="P1649">
            <v>5111</v>
          </cell>
          <cell r="Q1649" t="str">
            <v>Одна пачка</v>
          </cell>
          <cell r="R1649">
            <v>100</v>
          </cell>
          <cell r="S1649">
            <v>150</v>
          </cell>
          <cell r="T1649">
            <v>0</v>
          </cell>
          <cell r="U1649">
            <v>0</v>
          </cell>
          <cell r="W1649">
            <v>2017</v>
          </cell>
          <cell r="X1649" t="str">
            <v>Исключен;</v>
          </cell>
        </row>
        <row r="1650">
          <cell r="A1650" t="str">
            <v>1016 Т</v>
          </cell>
          <cell r="B1650" t="str">
            <v>ТОО СП "КазГерМунай"</v>
          </cell>
          <cell r="C1650" t="str">
            <v>25.73.60.900.000.00.0796.000000000001</v>
          </cell>
          <cell r="D1650" t="str">
            <v xml:space="preserve"> наконечник</v>
          </cell>
          <cell r="E1650" t="str">
            <v xml:space="preserve"> кабельный, медный</v>
          </cell>
          <cell r="F1650" t="str">
            <v>Кабельный наконечник16мм2 М12</v>
          </cell>
          <cell r="G1650" t="str">
            <v>ЦП</v>
          </cell>
          <cell r="H1650">
            <v>0</v>
          </cell>
          <cell r="I1650">
            <v>430000000</v>
          </cell>
          <cell r="J1650" t="str">
            <v>Кызылординская обл. г. Кызылорда, пгт. Тасбугет, ул. Амангельды 100</v>
          </cell>
          <cell r="K1650" t="str">
            <v>Ноябрь, декабрь 2016</v>
          </cell>
          <cell r="L1650" t="str">
            <v>Кызылординская обл., м/р "Акшабулак", склад "КГМ"</v>
          </cell>
          <cell r="M1650" t="str">
            <v>DDP</v>
          </cell>
          <cell r="N1650" t="str">
            <v>В течение 90 дней</v>
          </cell>
          <cell r="O1650" t="str">
            <v>авансовый платеж-0%, оставшаяся часть в течении 30 рабочих дней с момента подписания акта приема-передачи поставленных товаров</v>
          </cell>
          <cell r="P1650" t="str">
            <v>796</v>
          </cell>
          <cell r="Q1650" t="str">
            <v>штука</v>
          </cell>
          <cell r="R1650">
            <v>200</v>
          </cell>
          <cell r="S1650">
            <v>285</v>
          </cell>
          <cell r="T1650">
            <v>57000</v>
          </cell>
          <cell r="U1650">
            <v>63840.000000000007</v>
          </cell>
          <cell r="W1650">
            <v>2017</v>
          </cell>
        </row>
        <row r="1651">
          <cell r="A1651" t="str">
            <v>1017 Т</v>
          </cell>
          <cell r="B1651" t="str">
            <v>ТОО СП "КазГерМунай"</v>
          </cell>
          <cell r="C1651" t="str">
            <v>25.73.60.900.000.00.0796.000000000001</v>
          </cell>
          <cell r="D1651" t="str">
            <v xml:space="preserve"> наконечник</v>
          </cell>
          <cell r="E1651" t="str">
            <v xml:space="preserve"> кабельный, медный</v>
          </cell>
          <cell r="F1651" t="str">
            <v>Кабельный наконечник25 mm²  104 R / 12</v>
          </cell>
          <cell r="G1651" t="str">
            <v>ЦП</v>
          </cell>
          <cell r="H1651">
            <v>0</v>
          </cell>
          <cell r="I1651">
            <v>430000000</v>
          </cell>
          <cell r="J1651" t="str">
            <v>Кызылординская обл. г. Кызылорда, пгт. Тасбугет, ул. Амангельды 100</v>
          </cell>
          <cell r="K1651" t="str">
            <v>Ноябрь, декабрь 2016</v>
          </cell>
          <cell r="L1651" t="str">
            <v>Кызылординская обл., м/р "Акшабулак", склад "КГМ"</v>
          </cell>
          <cell r="M1651" t="str">
            <v>DDP</v>
          </cell>
          <cell r="N1651" t="str">
            <v>В течение 90 дней</v>
          </cell>
          <cell r="O1651" t="str">
            <v>авансовый платеж-0%, оставшаяся часть в течении 30 рабочих дней с момента подписания акта приема-передачи поставленных товаров</v>
          </cell>
          <cell r="P1651" t="str">
            <v>796</v>
          </cell>
          <cell r="Q1651" t="str">
            <v>штука</v>
          </cell>
          <cell r="R1651">
            <v>100</v>
          </cell>
          <cell r="S1651">
            <v>466.83</v>
          </cell>
          <cell r="T1651">
            <v>46683</v>
          </cell>
          <cell r="U1651">
            <v>52284.960000000006</v>
          </cell>
          <cell r="W1651">
            <v>2017</v>
          </cell>
        </row>
        <row r="1652">
          <cell r="A1652" t="str">
            <v>1018 Т</v>
          </cell>
          <cell r="B1652" t="str">
            <v>ТОО СП "КазГерМунай"</v>
          </cell>
          <cell r="C1652" t="str">
            <v>25.73.60.900.000.00.0796.000000000001</v>
          </cell>
          <cell r="D1652" t="str">
            <v xml:space="preserve"> наконечник</v>
          </cell>
          <cell r="E1652" t="str">
            <v xml:space="preserve"> кабельный, медный</v>
          </cell>
          <cell r="F1652" t="str">
            <v>Кабельный наконечник50 mm²  105 R / 14</v>
          </cell>
          <cell r="G1652" t="str">
            <v>ЦП</v>
          </cell>
          <cell r="H1652">
            <v>0</v>
          </cell>
          <cell r="I1652">
            <v>430000000</v>
          </cell>
          <cell r="J1652" t="str">
            <v>Кызылординская обл. г. Кызылорда, пгт. Тасбугет, ул. Амангельды 100</v>
          </cell>
          <cell r="K1652" t="str">
            <v>Ноябрь, декабрь 2016</v>
          </cell>
          <cell r="L1652" t="str">
            <v>Кызылординская обл., м/р "Акшабулак", склад "КГМ"</v>
          </cell>
          <cell r="M1652" t="str">
            <v>DDP</v>
          </cell>
          <cell r="N1652" t="str">
            <v>В течение 90 дней</v>
          </cell>
          <cell r="O1652" t="str">
            <v>авансовый платеж-0%, оставшаяся часть в течении 30 рабочих дней с момента подписания акта приема-передачи поставленных товаров</v>
          </cell>
          <cell r="P1652" t="str">
            <v>796</v>
          </cell>
          <cell r="Q1652" t="str">
            <v>штука</v>
          </cell>
          <cell r="R1652">
            <v>100</v>
          </cell>
          <cell r="S1652">
            <v>485</v>
          </cell>
          <cell r="T1652">
            <v>48500</v>
          </cell>
          <cell r="U1652">
            <v>54320.000000000007</v>
          </cell>
          <cell r="W1652">
            <v>2017</v>
          </cell>
        </row>
        <row r="1653">
          <cell r="A1653" t="str">
            <v>1019 Т</v>
          </cell>
          <cell r="B1653" t="str">
            <v>ТОО СП "КазГерМунай"</v>
          </cell>
          <cell r="C1653" t="str">
            <v>25.73.60.900.000.00.0796.000000000001</v>
          </cell>
          <cell r="D1653" t="str">
            <v xml:space="preserve"> наконечник</v>
          </cell>
          <cell r="E1653" t="str">
            <v xml:space="preserve"> кабельный, медный</v>
          </cell>
          <cell r="F1653" t="str">
            <v xml:space="preserve">Кабельный наконечник95 mm² </v>
          </cell>
          <cell r="G1653" t="str">
            <v>ЦП</v>
          </cell>
          <cell r="H1653">
            <v>0</v>
          </cell>
          <cell r="I1653">
            <v>430000000</v>
          </cell>
          <cell r="J1653" t="str">
            <v>Кызылординская обл. г. Кызылорда, пгт. Тасбугет, ул. Амангельды 100</v>
          </cell>
          <cell r="K1653" t="str">
            <v>Ноябрь, декабрь 2016</v>
          </cell>
          <cell r="L1653" t="str">
            <v>Кызылординская обл., м/р "Акшабулак", склад "КГМ"</v>
          </cell>
          <cell r="M1653" t="str">
            <v>DDP</v>
          </cell>
          <cell r="N1653" t="str">
            <v>В течение 90 дней</v>
          </cell>
          <cell r="O1653" t="str">
            <v>авансовый платеж-0%, оставшаяся часть в течении 30 рабочих дней с момента подписания акта приема-передачи поставленных товаров</v>
          </cell>
          <cell r="P1653" t="str">
            <v>796</v>
          </cell>
          <cell r="Q1653" t="str">
            <v>штука</v>
          </cell>
          <cell r="R1653">
            <v>50</v>
          </cell>
          <cell r="S1653">
            <v>489</v>
          </cell>
          <cell r="T1653">
            <v>24450</v>
          </cell>
          <cell r="U1653">
            <v>27384.000000000004</v>
          </cell>
          <cell r="W1653">
            <v>2017</v>
          </cell>
        </row>
        <row r="1654">
          <cell r="A1654" t="str">
            <v>1020 Т</v>
          </cell>
          <cell r="B1654" t="str">
            <v>ТОО СП "КазГерМунай"</v>
          </cell>
          <cell r="C1654" t="str">
            <v>25.73.60.900.000.00.0796.000000000001</v>
          </cell>
          <cell r="D1654" t="str">
            <v xml:space="preserve"> наконечник</v>
          </cell>
          <cell r="E1654" t="str">
            <v xml:space="preserve"> кабельный, медный</v>
          </cell>
          <cell r="F1654" t="str">
            <v>Кабельный наконечник1 mm²  471 /10 (трубчатые) изолированные</v>
          </cell>
          <cell r="G1654" t="str">
            <v>ЦП</v>
          </cell>
          <cell r="H1654">
            <v>0</v>
          </cell>
          <cell r="I1654">
            <v>430000000</v>
          </cell>
          <cell r="J1654" t="str">
            <v>Кызылординская обл. г. Кызылорда, пгт. Тасбугет, ул. Амангельды 100</v>
          </cell>
          <cell r="K1654" t="str">
            <v>Ноябрь, декабрь 2016</v>
          </cell>
          <cell r="L1654" t="str">
            <v>Кызылординская обл., м/р "Акшабулак", склад "КГМ"</v>
          </cell>
          <cell r="M1654" t="str">
            <v>DDP</v>
          </cell>
          <cell r="N1654" t="str">
            <v>В течение 90 дней</v>
          </cell>
          <cell r="O1654" t="str">
            <v>авансовый платеж-0%, оставшаяся часть в течении 30 рабочих дней с момента подписания акта приема-передачи поставленных товаров</v>
          </cell>
          <cell r="P1654" t="str">
            <v>796</v>
          </cell>
          <cell r="Q1654" t="str">
            <v>штука</v>
          </cell>
          <cell r="R1654">
            <v>100</v>
          </cell>
          <cell r="S1654">
            <v>69.88</v>
          </cell>
          <cell r="T1654">
            <v>6988</v>
          </cell>
          <cell r="U1654">
            <v>7826.56</v>
          </cell>
          <cell r="W1654">
            <v>2017</v>
          </cell>
        </row>
        <row r="1655">
          <cell r="A1655" t="str">
            <v>1021 Т</v>
          </cell>
          <cell r="B1655" t="str">
            <v>ТОО СП "КазГерМунай"</v>
          </cell>
          <cell r="C1655" t="str">
            <v>25.73.60.900.000.00.0796.000000000001</v>
          </cell>
          <cell r="D1655" t="str">
            <v xml:space="preserve"> наконечник</v>
          </cell>
          <cell r="E1655" t="str">
            <v xml:space="preserve"> кабельный, медный</v>
          </cell>
          <cell r="F1655" t="str">
            <v>Кабельный наконечник1 mm²  471 /12 (трубчатые) изолированные</v>
          </cell>
          <cell r="G1655" t="str">
            <v>ЦП</v>
          </cell>
          <cell r="H1655">
            <v>0</v>
          </cell>
          <cell r="I1655">
            <v>430000000</v>
          </cell>
          <cell r="J1655" t="str">
            <v>Кызылординская обл. г. Кызылорда, пгт. Тасбугет, ул. Амангельды 100</v>
          </cell>
          <cell r="K1655" t="str">
            <v>Ноябрь, декабрь 2016</v>
          </cell>
          <cell r="L1655" t="str">
            <v>Кызылординская обл., м/р "Акшабулак", склад "КГМ"</v>
          </cell>
          <cell r="M1655" t="str">
            <v>DDP</v>
          </cell>
          <cell r="N1655" t="str">
            <v>В течение 90 дней</v>
          </cell>
          <cell r="O1655" t="str">
            <v>авансовый платеж-0%, оставшаяся часть в течении 30 рабочих дней с момента подписания акта приема-передачи поставленных товаров</v>
          </cell>
          <cell r="P1655" t="str">
            <v>796</v>
          </cell>
          <cell r="Q1655" t="str">
            <v>штука</v>
          </cell>
          <cell r="R1655">
            <v>100</v>
          </cell>
          <cell r="S1655">
            <v>117.26</v>
          </cell>
          <cell r="T1655">
            <v>11726</v>
          </cell>
          <cell r="U1655">
            <v>13133.12</v>
          </cell>
          <cell r="W1655">
            <v>2017</v>
          </cell>
        </row>
        <row r="1656">
          <cell r="A1656" t="str">
            <v>1022 Т</v>
          </cell>
          <cell r="B1656" t="str">
            <v>ТОО СП "КазГерМунай"</v>
          </cell>
          <cell r="C1656" t="str">
            <v>25.73.60.900.000.00.0796.000000000001</v>
          </cell>
          <cell r="D1656" t="str">
            <v xml:space="preserve"> наконечник</v>
          </cell>
          <cell r="E1656" t="str">
            <v xml:space="preserve"> кабельный, медный</v>
          </cell>
          <cell r="F1656" t="str">
            <v>Кабельный наконечник1,5 mm²  472 /10 (трубчатые) изолированные</v>
          </cell>
          <cell r="G1656" t="str">
            <v>ЦП</v>
          </cell>
          <cell r="H1656">
            <v>0</v>
          </cell>
          <cell r="I1656">
            <v>430000000</v>
          </cell>
          <cell r="J1656" t="str">
            <v>Кызылординская обл. г. Кызылорда, пгт. Тасбугет, ул. Амангельды 100</v>
          </cell>
          <cell r="K1656" t="str">
            <v>Ноябрь, декабрь 2016</v>
          </cell>
          <cell r="L1656" t="str">
            <v>Кызылординская обл., м/р "Акшабулак", склад "КГМ"</v>
          </cell>
          <cell r="M1656" t="str">
            <v>DDP</v>
          </cell>
          <cell r="N1656" t="str">
            <v>В течение 90 дней</v>
          </cell>
          <cell r="O1656" t="str">
            <v>авансовый платеж-0%, оставшаяся часть в течении 30 рабочих дней с момента подписания акта приема-передачи поставленных товаров</v>
          </cell>
          <cell r="P1656" t="str">
            <v>796</v>
          </cell>
          <cell r="Q1656" t="str">
            <v>штука</v>
          </cell>
          <cell r="R1656">
            <v>100</v>
          </cell>
          <cell r="S1656">
            <v>115.83</v>
          </cell>
          <cell r="T1656">
            <v>11583</v>
          </cell>
          <cell r="U1656">
            <v>12972.960000000001</v>
          </cell>
          <cell r="W1656">
            <v>2017</v>
          </cell>
        </row>
        <row r="1657">
          <cell r="A1657" t="str">
            <v>1023 Т</v>
          </cell>
          <cell r="B1657" t="str">
            <v>ТОО СП "КазГерМунай"</v>
          </cell>
          <cell r="C1657" t="str">
            <v>25.73.60.900.000.00.0796.000000000001</v>
          </cell>
          <cell r="D1657" t="str">
            <v xml:space="preserve"> наконечник</v>
          </cell>
          <cell r="E1657" t="str">
            <v xml:space="preserve"> кабельный, медный</v>
          </cell>
          <cell r="F1657" t="str">
            <v>Кабельный наконечник1,5 mm²  472 /12 (трубчатые) изолированные</v>
          </cell>
          <cell r="G1657" t="str">
            <v>ЦП</v>
          </cell>
          <cell r="H1657">
            <v>0</v>
          </cell>
          <cell r="I1657">
            <v>430000000</v>
          </cell>
          <cell r="J1657" t="str">
            <v>Кызылординская обл. г. Кызылорда, пгт. Тасбугет, ул. Амангельды 100</v>
          </cell>
          <cell r="K1657" t="str">
            <v>Ноябрь, декабрь 2016</v>
          </cell>
          <cell r="L1657" t="str">
            <v>Кызылординская обл., м/р "Акшабулак", склад "КГМ"</v>
          </cell>
          <cell r="M1657" t="str">
            <v>DDP</v>
          </cell>
          <cell r="N1657" t="str">
            <v>В течение 90 дней</v>
          </cell>
          <cell r="O1657" t="str">
            <v>авансовый платеж-0%, оставшаяся часть в течении 30 рабочих дней с момента подписания акта приема-передачи поставленных товаров</v>
          </cell>
          <cell r="P1657" t="str">
            <v>796</v>
          </cell>
          <cell r="Q1657" t="str">
            <v>штука</v>
          </cell>
          <cell r="R1657">
            <v>100</v>
          </cell>
          <cell r="S1657">
            <v>115.95</v>
          </cell>
          <cell r="T1657">
            <v>11595</v>
          </cell>
          <cell r="U1657">
            <v>12986.400000000001</v>
          </cell>
          <cell r="W1657">
            <v>2017</v>
          </cell>
        </row>
        <row r="1658">
          <cell r="A1658" t="str">
            <v>1024 Т</v>
          </cell>
          <cell r="B1658" t="str">
            <v>ТОО СП "КазГерМунай"</v>
          </cell>
          <cell r="C1658" t="str">
            <v>25.73.60.900.000.00.0796.000000000001</v>
          </cell>
          <cell r="D1658" t="str">
            <v xml:space="preserve"> наконечник</v>
          </cell>
          <cell r="E1658" t="str">
            <v xml:space="preserve"> кабельный, медный</v>
          </cell>
          <cell r="F1658" t="str">
            <v>Кабельный наконечник1,5 mm²  472 /18 (трубчатые) изолированные</v>
          </cell>
          <cell r="G1658" t="str">
            <v>ЦП</v>
          </cell>
          <cell r="H1658">
            <v>0</v>
          </cell>
          <cell r="I1658">
            <v>430000000</v>
          </cell>
          <cell r="J1658" t="str">
            <v>Кызылординская обл. г. Кызылорда, пгт. Тасбугет, ул. Амангельды 100</v>
          </cell>
          <cell r="K1658" t="str">
            <v>Ноябрь, декабрь 2016</v>
          </cell>
          <cell r="L1658" t="str">
            <v>Кызылординская обл., м/р "Акшабулак", склад "КГМ"</v>
          </cell>
          <cell r="M1658" t="str">
            <v>DDP</v>
          </cell>
          <cell r="N1658" t="str">
            <v>В течение 90 дней</v>
          </cell>
          <cell r="O1658" t="str">
            <v>авансовый платеж-0%, оставшаяся часть в течении 30 рабочих дней с момента подписания акта приема-передачи поставленных товаров</v>
          </cell>
          <cell r="P1658" t="str">
            <v>796</v>
          </cell>
          <cell r="Q1658" t="str">
            <v>штука</v>
          </cell>
          <cell r="R1658">
            <v>100</v>
          </cell>
          <cell r="S1658">
            <v>117.59</v>
          </cell>
          <cell r="T1658">
            <v>11759</v>
          </cell>
          <cell r="U1658">
            <v>13170.080000000002</v>
          </cell>
          <cell r="W1658">
            <v>2017</v>
          </cell>
        </row>
        <row r="1659">
          <cell r="A1659" t="str">
            <v>1025 Т</v>
          </cell>
          <cell r="B1659" t="str">
            <v>ТОО СП "КазГерМунай"</v>
          </cell>
          <cell r="C1659" t="str">
            <v>25.73.60.900.000.00.0796.000000000001</v>
          </cell>
          <cell r="D1659" t="str">
            <v xml:space="preserve"> наконечник</v>
          </cell>
          <cell r="E1659" t="str">
            <v xml:space="preserve"> кабельный, медный</v>
          </cell>
          <cell r="F1659" t="str">
            <v>Кабельный наконечник2,5 mm²  473 / 12 (трубчатые) изолированные</v>
          </cell>
          <cell r="G1659" t="str">
            <v>ЦП</v>
          </cell>
          <cell r="H1659">
            <v>0</v>
          </cell>
          <cell r="I1659">
            <v>430000000</v>
          </cell>
          <cell r="J1659" t="str">
            <v>Кызылординская обл. г. Кызылорда, пгт. Тасбугет, ул. Амангельды 100</v>
          </cell>
          <cell r="K1659" t="str">
            <v>Ноябрь, декабрь 2016</v>
          </cell>
          <cell r="L1659" t="str">
            <v>Кызылординская обл., м/р "Акшабулак", склад "КГМ"</v>
          </cell>
          <cell r="M1659" t="str">
            <v>DDP</v>
          </cell>
          <cell r="N1659" t="str">
            <v>В течение 90 дней</v>
          </cell>
          <cell r="O1659" t="str">
            <v>авансовый платеж-0%, оставшаяся часть в течении 30 рабочих дней с момента подписания акта приема-передачи поставленных товаров</v>
          </cell>
          <cell r="P1659" t="str">
            <v>796</v>
          </cell>
          <cell r="Q1659" t="str">
            <v>штука</v>
          </cell>
          <cell r="R1659">
            <v>100</v>
          </cell>
          <cell r="S1659">
            <v>140.94999999999999</v>
          </cell>
          <cell r="T1659">
            <v>14094.999999999998</v>
          </cell>
          <cell r="U1659">
            <v>15786.4</v>
          </cell>
          <cell r="W1659">
            <v>2017</v>
          </cell>
        </row>
        <row r="1660">
          <cell r="A1660" t="str">
            <v>1026 Т</v>
          </cell>
          <cell r="B1660" t="str">
            <v>ТОО СП "КазГерМунай"</v>
          </cell>
          <cell r="C1660" t="str">
            <v>25.73.60.900.000.00.0796.000000000001</v>
          </cell>
          <cell r="D1660" t="str">
            <v xml:space="preserve"> наконечник</v>
          </cell>
          <cell r="E1660" t="str">
            <v xml:space="preserve"> кабельный, медный</v>
          </cell>
          <cell r="F1660" t="str">
            <v>Кабельный наконечник2,5 mm²  473 /18 (трубчатые) изолированные</v>
          </cell>
          <cell r="G1660" t="str">
            <v>ЦП</v>
          </cell>
          <cell r="H1660">
            <v>0</v>
          </cell>
          <cell r="I1660">
            <v>430000000</v>
          </cell>
          <cell r="J1660" t="str">
            <v>Кызылординская обл. г. Кызылорда, пгт. Тасбугет, ул. Амангельды 100</v>
          </cell>
          <cell r="K1660" t="str">
            <v>Ноябрь, декабрь 2016</v>
          </cell>
          <cell r="L1660" t="str">
            <v>Кызылординская обл., м/р "Акшабулак", склад "КГМ"</v>
          </cell>
          <cell r="M1660" t="str">
            <v>DDP</v>
          </cell>
          <cell r="N1660" t="str">
            <v>В течение 90 дней</v>
          </cell>
          <cell r="O1660" t="str">
            <v>авансовый платеж-0%, оставшаяся часть в течении 30 рабочих дней с момента подписания акта приема-передачи поставленных товаров</v>
          </cell>
          <cell r="P1660" t="str">
            <v>796</v>
          </cell>
          <cell r="Q1660" t="str">
            <v>штука</v>
          </cell>
          <cell r="R1660">
            <v>100</v>
          </cell>
          <cell r="S1660">
            <v>141.75</v>
          </cell>
          <cell r="T1660">
            <v>14175</v>
          </cell>
          <cell r="U1660">
            <v>15876.000000000002</v>
          </cell>
          <cell r="W1660">
            <v>2017</v>
          </cell>
        </row>
        <row r="1661">
          <cell r="A1661" t="str">
            <v>1027 Т</v>
          </cell>
          <cell r="B1661" t="str">
            <v>ТОО СП "КазГерМунай"</v>
          </cell>
          <cell r="C1661" t="str">
            <v>25.73.60.900.000.00.0796.000000000001</v>
          </cell>
          <cell r="D1661" t="str">
            <v xml:space="preserve"> наконечник</v>
          </cell>
          <cell r="E1661" t="str">
            <v xml:space="preserve"> кабельный, медный</v>
          </cell>
          <cell r="F1661" t="str">
            <v>Кабельный наконечник4 mm²  474 /12 (трубчатые) изолированные</v>
          </cell>
          <cell r="G1661" t="str">
            <v>ЦП</v>
          </cell>
          <cell r="H1661">
            <v>0</v>
          </cell>
          <cell r="I1661">
            <v>430000000</v>
          </cell>
          <cell r="J1661" t="str">
            <v>Кызылординская обл. г. Кызылорда, пгт. Тасбугет, ул. Амангельды 100</v>
          </cell>
          <cell r="K1661" t="str">
            <v>Ноябрь, декабрь 2016</v>
          </cell>
          <cell r="L1661" t="str">
            <v>Кызылординская обл., м/р "Акшабулак", склад "КГМ"</v>
          </cell>
          <cell r="M1661" t="str">
            <v>DDP</v>
          </cell>
          <cell r="N1661" t="str">
            <v>В течение 90 дней</v>
          </cell>
          <cell r="O1661" t="str">
            <v>авансовый платеж-0%, оставшаяся часть в течении 30 рабочих дней с момента подписания акта приема-передачи поставленных товаров</v>
          </cell>
          <cell r="P1661" t="str">
            <v>796</v>
          </cell>
          <cell r="Q1661" t="str">
            <v>штука</v>
          </cell>
          <cell r="R1661">
            <v>100</v>
          </cell>
          <cell r="S1661">
            <v>192.92</v>
          </cell>
          <cell r="T1661">
            <v>19292</v>
          </cell>
          <cell r="U1661">
            <v>21607.040000000001</v>
          </cell>
          <cell r="W1661">
            <v>2017</v>
          </cell>
        </row>
        <row r="1662">
          <cell r="A1662" t="str">
            <v>1028 Т</v>
          </cell>
          <cell r="B1662" t="str">
            <v>ТОО СП "КазГерМунай"</v>
          </cell>
          <cell r="C1662" t="str">
            <v>25.73.60.900.000.00.0796.000000000001</v>
          </cell>
          <cell r="D1662" t="str">
            <v xml:space="preserve"> наконечник</v>
          </cell>
          <cell r="E1662" t="str">
            <v xml:space="preserve"> кабельный, медный</v>
          </cell>
          <cell r="F1662" t="str">
            <v>Кабельный наконечник4 mm²  474 /18 (трубчатые) изолированные</v>
          </cell>
          <cell r="G1662" t="str">
            <v>ЦП</v>
          </cell>
          <cell r="H1662">
            <v>0</v>
          </cell>
          <cell r="I1662">
            <v>430000000</v>
          </cell>
          <cell r="J1662" t="str">
            <v>Кызылординская обл. г. Кызылорда, пгт. Тасбугет, ул. Амангельды 100</v>
          </cell>
          <cell r="K1662" t="str">
            <v>Ноябрь, декабрь 2016</v>
          </cell>
          <cell r="L1662" t="str">
            <v>Кызылординская обл., м/р "Акшабулак", склад "КГМ"</v>
          </cell>
          <cell r="M1662" t="str">
            <v>DDP</v>
          </cell>
          <cell r="N1662" t="str">
            <v>В течение 90 дней</v>
          </cell>
          <cell r="O1662" t="str">
            <v>авансовый платеж-0%, оставшаяся часть в течении 30 рабочих дней с момента подписания акта приема-передачи поставленных товаров</v>
          </cell>
          <cell r="P1662" t="str">
            <v>796</v>
          </cell>
          <cell r="Q1662" t="str">
            <v>штука</v>
          </cell>
          <cell r="R1662">
            <v>100</v>
          </cell>
          <cell r="S1662">
            <v>193.04</v>
          </cell>
          <cell r="T1662">
            <v>19304</v>
          </cell>
          <cell r="U1662">
            <v>21620.480000000003</v>
          </cell>
          <cell r="W1662">
            <v>2017</v>
          </cell>
        </row>
        <row r="1663">
          <cell r="A1663" t="str">
            <v>1029 Т</v>
          </cell>
          <cell r="B1663" t="str">
            <v>ТОО СП "КазГерМунай"</v>
          </cell>
          <cell r="C1663" t="str">
            <v>25.73.60.900.000.00.0796.000000000001</v>
          </cell>
          <cell r="D1663" t="str">
            <v xml:space="preserve"> наконечник</v>
          </cell>
          <cell r="E1663" t="str">
            <v xml:space="preserve"> кабельный, медный</v>
          </cell>
          <cell r="F1663" t="str">
            <v>Кабельный наконечник6 mm²  475 /12 (трубчатые) изолированные</v>
          </cell>
          <cell r="G1663" t="str">
            <v>ЦП</v>
          </cell>
          <cell r="H1663">
            <v>0</v>
          </cell>
          <cell r="I1663">
            <v>430000000</v>
          </cell>
          <cell r="J1663" t="str">
            <v>Кызылординская обл. г. Кызылорда, пгт. Тасбугет, ул. Амангельды 100</v>
          </cell>
          <cell r="K1663" t="str">
            <v>Ноябрь, декабрь 2016</v>
          </cell>
          <cell r="L1663" t="str">
            <v>Кызылординская обл., м/р "Акшабулак", склад "КГМ"</v>
          </cell>
          <cell r="M1663" t="str">
            <v>DDP</v>
          </cell>
          <cell r="N1663" t="str">
            <v>В течение 90 дней</v>
          </cell>
          <cell r="O1663" t="str">
            <v>авансовый платеж-0%, оставшаяся часть в течении 30 рабочих дней с момента подписания акта приема-передачи поставленных товаров</v>
          </cell>
          <cell r="P1663" t="str">
            <v>796</v>
          </cell>
          <cell r="Q1663" t="str">
            <v>штука</v>
          </cell>
          <cell r="R1663">
            <v>100</v>
          </cell>
          <cell r="S1663">
            <v>211.96</v>
          </cell>
          <cell r="T1663">
            <v>21196</v>
          </cell>
          <cell r="U1663">
            <v>23739.520000000004</v>
          </cell>
          <cell r="W1663">
            <v>2017</v>
          </cell>
        </row>
        <row r="1664">
          <cell r="A1664" t="str">
            <v>1030 Т</v>
          </cell>
          <cell r="B1664" t="str">
            <v>ТОО СП "КазГерМунай"</v>
          </cell>
          <cell r="C1664" t="str">
            <v>25.73.60.900.000.00.0796.000000000001</v>
          </cell>
          <cell r="D1664" t="str">
            <v xml:space="preserve"> наконечник</v>
          </cell>
          <cell r="E1664" t="str">
            <v xml:space="preserve"> кабельный, медный</v>
          </cell>
          <cell r="F1664" t="str">
            <v>Кабельный наконечник6 mm²  475 /18 (трубчатые) изолированные</v>
          </cell>
          <cell r="G1664" t="str">
            <v>ЦП</v>
          </cell>
          <cell r="H1664">
            <v>0</v>
          </cell>
          <cell r="I1664">
            <v>430000000</v>
          </cell>
          <cell r="J1664" t="str">
            <v>Кызылординская обл. г. Кызылорда, пгт. Тасбугет, ул. Амангельды 100</v>
          </cell>
          <cell r="K1664" t="str">
            <v>Ноябрь, декабрь 2016</v>
          </cell>
          <cell r="L1664" t="str">
            <v>Кызылординская обл., м/р "Акшабулак", склад "КГМ"</v>
          </cell>
          <cell r="M1664" t="str">
            <v>DDP</v>
          </cell>
          <cell r="N1664" t="str">
            <v>В течение 90 дней</v>
          </cell>
          <cell r="O1664" t="str">
            <v>авансовый платеж-0%, оставшаяся часть в течении 30 рабочих дней с момента подписания акта приема-передачи поставленных товаров</v>
          </cell>
          <cell r="P1664" t="str">
            <v>796</v>
          </cell>
          <cell r="Q1664" t="str">
            <v>штука</v>
          </cell>
          <cell r="R1664">
            <v>100</v>
          </cell>
          <cell r="S1664">
            <v>214.65</v>
          </cell>
          <cell r="T1664">
            <v>21465</v>
          </cell>
          <cell r="U1664">
            <v>24040.800000000003</v>
          </cell>
          <cell r="W1664">
            <v>2017</v>
          </cell>
        </row>
        <row r="1665">
          <cell r="A1665" t="str">
            <v>1031 Т</v>
          </cell>
          <cell r="B1665" t="str">
            <v>ТОО СП "КазГерМунай"</v>
          </cell>
          <cell r="C1665" t="str">
            <v>25.73.60.900.000.00.0796.000000000001</v>
          </cell>
          <cell r="D1665" t="str">
            <v xml:space="preserve"> наконечник</v>
          </cell>
          <cell r="E1665" t="str">
            <v xml:space="preserve"> кабельный, медный</v>
          </cell>
          <cell r="F1665" t="str">
            <v>Кабельный наконечник10 mm²  476 /12 (трубчатые) изолированные</v>
          </cell>
          <cell r="G1665" t="str">
            <v>ЦП</v>
          </cell>
          <cell r="H1665">
            <v>0</v>
          </cell>
          <cell r="I1665">
            <v>430000000</v>
          </cell>
          <cell r="J1665" t="str">
            <v>Кызылординская обл. г. Кызылорда, пгт. Тасбугет, ул. Амангельды 100</v>
          </cell>
          <cell r="K1665" t="str">
            <v>Ноябрь, декабрь 2016</v>
          </cell>
          <cell r="L1665" t="str">
            <v>Кызылординская обл., м/р "Акшабулак", склад "КГМ"</v>
          </cell>
          <cell r="M1665" t="str">
            <v>DDP</v>
          </cell>
          <cell r="N1665" t="str">
            <v>В течение 90 дней</v>
          </cell>
          <cell r="O1665" t="str">
            <v>авансовый платеж-0%, оставшаяся часть в течении 30 рабочих дней с момента подписания акта приема-передачи поставленных товаров</v>
          </cell>
          <cell r="P1665" t="str">
            <v>796</v>
          </cell>
          <cell r="Q1665" t="str">
            <v>штука</v>
          </cell>
          <cell r="R1665">
            <v>100</v>
          </cell>
          <cell r="S1665">
            <v>217</v>
          </cell>
          <cell r="T1665">
            <v>21700</v>
          </cell>
          <cell r="U1665">
            <v>24304.000000000004</v>
          </cell>
          <cell r="W1665">
            <v>2017</v>
          </cell>
        </row>
        <row r="1666">
          <cell r="A1666" t="str">
            <v>1032 Т</v>
          </cell>
          <cell r="B1666" t="str">
            <v>ТОО СП "КазГерМунай"</v>
          </cell>
          <cell r="C1666" t="str">
            <v>25.73.60.900.000.00.0796.000000000001</v>
          </cell>
          <cell r="D1666" t="str">
            <v xml:space="preserve"> наконечник</v>
          </cell>
          <cell r="E1666" t="str">
            <v xml:space="preserve"> кабельный, медный</v>
          </cell>
          <cell r="F1666" t="str">
            <v>Кабельный наконечник10 mm²  476 /18 (трубчатые) изолированные</v>
          </cell>
          <cell r="G1666" t="str">
            <v>ЦП</v>
          </cell>
          <cell r="H1666">
            <v>0</v>
          </cell>
          <cell r="I1666">
            <v>430000000</v>
          </cell>
          <cell r="J1666" t="str">
            <v>Кызылординская обл. г. Кызылорда, пгт. Тасбугет, ул. Амангельды 100</v>
          </cell>
          <cell r="K1666" t="str">
            <v>Ноябрь, декабрь 2016</v>
          </cell>
          <cell r="L1666" t="str">
            <v>Кызылординская обл., м/р "Акшабулак", склад "КГМ"</v>
          </cell>
          <cell r="M1666" t="str">
            <v>DDP</v>
          </cell>
          <cell r="N1666" t="str">
            <v>В течение 90 дней</v>
          </cell>
          <cell r="O1666" t="str">
            <v>авансовый платеж-0%, оставшаяся часть в течении 30 рабочих дней с момента подписания акта приема-передачи поставленных товаров</v>
          </cell>
          <cell r="P1666" t="str">
            <v>796</v>
          </cell>
          <cell r="Q1666" t="str">
            <v>штука</v>
          </cell>
          <cell r="R1666">
            <v>100</v>
          </cell>
          <cell r="S1666">
            <v>219</v>
          </cell>
          <cell r="T1666">
            <v>21900</v>
          </cell>
          <cell r="U1666">
            <v>24528.000000000004</v>
          </cell>
          <cell r="W1666">
            <v>2017</v>
          </cell>
        </row>
        <row r="1667">
          <cell r="A1667" t="str">
            <v>1033 Т</v>
          </cell>
          <cell r="B1667" t="str">
            <v>ТОО СП "КазГерМунай"</v>
          </cell>
          <cell r="C1667" t="str">
            <v>25.73.60.900.000.00.0796.000000000001</v>
          </cell>
          <cell r="D1667" t="str">
            <v xml:space="preserve"> наконечник</v>
          </cell>
          <cell r="E1667" t="str">
            <v xml:space="preserve"> кабельный, медный</v>
          </cell>
          <cell r="F1667" t="str">
            <v>Кабельный наконечник16 mm²  477 /12 (трубчатые) изолированные</v>
          </cell>
          <cell r="G1667" t="str">
            <v>ЦП</v>
          </cell>
          <cell r="H1667">
            <v>0</v>
          </cell>
          <cell r="I1667">
            <v>430000000</v>
          </cell>
          <cell r="J1667" t="str">
            <v>Кызылординская обл. г. Кызылорда, пгт. Тасбугет, ул. Амангельды 100</v>
          </cell>
          <cell r="K1667" t="str">
            <v>Ноябрь, декабрь 2016</v>
          </cell>
          <cell r="L1667" t="str">
            <v>Кызылординская обл., м/р "Акшабулак", склад "КГМ"</v>
          </cell>
          <cell r="M1667" t="str">
            <v>DDP</v>
          </cell>
          <cell r="N1667" t="str">
            <v>В течение 90 дней</v>
          </cell>
          <cell r="O1667" t="str">
            <v>авансовый платеж-0%, оставшаяся часть в течении 30 рабочих дней с момента подписания акта приема-передачи поставленных товаров</v>
          </cell>
          <cell r="P1667" t="str">
            <v>796</v>
          </cell>
          <cell r="Q1667" t="str">
            <v>штука</v>
          </cell>
          <cell r="R1667">
            <v>100</v>
          </cell>
          <cell r="S1667">
            <v>232</v>
          </cell>
          <cell r="T1667">
            <v>23200</v>
          </cell>
          <cell r="U1667">
            <v>25984.000000000004</v>
          </cell>
          <cell r="W1667">
            <v>2017</v>
          </cell>
        </row>
        <row r="1668">
          <cell r="A1668" t="str">
            <v>1034 Т</v>
          </cell>
          <cell r="B1668" t="str">
            <v>ТОО СП "КазГерМунай"</v>
          </cell>
          <cell r="C1668" t="str">
            <v>25.73.60.900.000.00.0796.000000000001</v>
          </cell>
          <cell r="D1668" t="str">
            <v xml:space="preserve"> наконечник</v>
          </cell>
          <cell r="E1668" t="str">
            <v xml:space="preserve"> кабельный, медный</v>
          </cell>
          <cell r="F1668" t="str">
            <v>Кабельный наконечник16 mm²  477 /18 (трубчатые) изолированные</v>
          </cell>
          <cell r="G1668" t="str">
            <v>ЦП</v>
          </cell>
          <cell r="H1668">
            <v>0</v>
          </cell>
          <cell r="I1668">
            <v>430000000</v>
          </cell>
          <cell r="J1668" t="str">
            <v>Кызылординская обл. г. Кызылорда, пгт. Тасбугет, ул. Амангельды 100</v>
          </cell>
          <cell r="K1668" t="str">
            <v>Ноябрь, декабрь 2016</v>
          </cell>
          <cell r="L1668" t="str">
            <v>Кызылординская обл., м/р "Акшабулак", склад "КГМ"</v>
          </cell>
          <cell r="M1668" t="str">
            <v>DDP</v>
          </cell>
          <cell r="N1668" t="str">
            <v>В течение 90 дней</v>
          </cell>
          <cell r="O1668" t="str">
            <v>авансовый платеж-0%, оставшаяся часть в течении 30 рабочих дней с момента подписания акта приема-передачи поставленных товаров</v>
          </cell>
          <cell r="P1668" t="str">
            <v>796</v>
          </cell>
          <cell r="Q1668" t="str">
            <v>штука</v>
          </cell>
          <cell r="R1668">
            <v>100</v>
          </cell>
          <cell r="S1668">
            <v>235</v>
          </cell>
          <cell r="T1668">
            <v>23500</v>
          </cell>
          <cell r="U1668">
            <v>26320.000000000004</v>
          </cell>
          <cell r="W1668">
            <v>2017</v>
          </cell>
        </row>
        <row r="1669">
          <cell r="A1669" t="str">
            <v>1035 Т</v>
          </cell>
          <cell r="B1669" t="str">
            <v>ТОО СП "КазГерМунай"</v>
          </cell>
          <cell r="C1669" t="str">
            <v>25.73.60.900.000.00.0796.000000000001</v>
          </cell>
          <cell r="D1669" t="str">
            <v xml:space="preserve"> наконечник</v>
          </cell>
          <cell r="E1669" t="str">
            <v xml:space="preserve"> кабельный, медный</v>
          </cell>
          <cell r="F1669" t="str">
            <v>Кабельный наконечник35 mm²  105 R / 6</v>
          </cell>
          <cell r="G1669" t="str">
            <v>ЦП</v>
          </cell>
          <cell r="H1669">
            <v>0</v>
          </cell>
          <cell r="I1669">
            <v>430000000</v>
          </cell>
          <cell r="J1669" t="str">
            <v>Кызылординская обл. г. Кызылорда, пгт. Тасбугет, ул. Амангельды 100</v>
          </cell>
          <cell r="K1669" t="str">
            <v>Ноябрь, декабрь 2016</v>
          </cell>
          <cell r="L1669" t="str">
            <v>Кызылординская обл., м/р "Акшабулак", склад "КГМ"</v>
          </cell>
          <cell r="M1669" t="str">
            <v>DDP</v>
          </cell>
          <cell r="N1669" t="str">
            <v>В течение 90 дней</v>
          </cell>
          <cell r="O1669" t="str">
            <v>авансовый платеж-0%, оставшаяся часть в течении 30 рабочих дней с момента подписания акта приема-передачи поставленных товаров</v>
          </cell>
          <cell r="P1669" t="str">
            <v>796</v>
          </cell>
          <cell r="Q1669" t="str">
            <v>штука</v>
          </cell>
          <cell r="R1669">
            <v>100</v>
          </cell>
          <cell r="S1669">
            <v>418.37</v>
          </cell>
          <cell r="T1669">
            <v>41837</v>
          </cell>
          <cell r="U1669">
            <v>46857.440000000002</v>
          </cell>
          <cell r="W1669">
            <v>2017</v>
          </cell>
        </row>
        <row r="1670">
          <cell r="A1670" t="str">
            <v>1036 Т</v>
          </cell>
          <cell r="B1670" t="str">
            <v>ТОО СП "КазГерМунай"</v>
          </cell>
          <cell r="C1670" t="str">
            <v>25.73.60.900.000.00.0796.000000000001</v>
          </cell>
          <cell r="D1670" t="str">
            <v xml:space="preserve"> наконечник</v>
          </cell>
          <cell r="E1670" t="str">
            <v xml:space="preserve"> кабельный, медный</v>
          </cell>
          <cell r="F1670" t="str">
            <v>Кабельный наконечник35 mm²  105 R / 8</v>
          </cell>
          <cell r="G1670" t="str">
            <v>ЦП</v>
          </cell>
          <cell r="H1670">
            <v>0</v>
          </cell>
          <cell r="I1670">
            <v>430000000</v>
          </cell>
          <cell r="J1670" t="str">
            <v>Кызылординская обл. г. Кызылорда, пгт. Тасбугет, ул. Амангельды 100</v>
          </cell>
          <cell r="K1670" t="str">
            <v>Ноябрь, декабрь 2016</v>
          </cell>
          <cell r="L1670" t="str">
            <v>Кызылординская обл., м/р "Акшабулак", склад "КГМ"</v>
          </cell>
          <cell r="M1670" t="str">
            <v>DDP</v>
          </cell>
          <cell r="N1670" t="str">
            <v>В течение 90 дней</v>
          </cell>
          <cell r="O1670" t="str">
            <v>авансовый платеж-0%, оставшаяся часть в течении 30 рабочих дней с момента подписания акта приема-передачи поставленных товаров</v>
          </cell>
          <cell r="P1670" t="str">
            <v>796</v>
          </cell>
          <cell r="Q1670" t="str">
            <v>штука</v>
          </cell>
          <cell r="R1670">
            <v>100</v>
          </cell>
          <cell r="S1670">
            <v>418.37</v>
          </cell>
          <cell r="T1670">
            <v>41837</v>
          </cell>
          <cell r="U1670">
            <v>46857.440000000002</v>
          </cell>
          <cell r="W1670">
            <v>2017</v>
          </cell>
        </row>
        <row r="1671">
          <cell r="A1671" t="str">
            <v>1037 Т</v>
          </cell>
          <cell r="B1671" t="str">
            <v>ТОО СП "КазГерМунай"</v>
          </cell>
          <cell r="C1671" t="str">
            <v>25.73.60.900.000.00.0796.000000000001</v>
          </cell>
          <cell r="D1671" t="str">
            <v xml:space="preserve"> наконечник</v>
          </cell>
          <cell r="E1671" t="str">
            <v xml:space="preserve"> кабельный, медный</v>
          </cell>
          <cell r="F1671" t="str">
            <v>Кабельный наконечник35 mm²  105 R / 10</v>
          </cell>
          <cell r="G1671" t="str">
            <v>ЦП</v>
          </cell>
          <cell r="H1671">
            <v>0</v>
          </cell>
          <cell r="I1671">
            <v>430000000</v>
          </cell>
          <cell r="J1671" t="str">
            <v>Кызылординская обл. г. Кызылорда, пгт. Тасбугет, ул. Амангельды 100</v>
          </cell>
          <cell r="K1671" t="str">
            <v>Ноябрь, декабрь 2016</v>
          </cell>
          <cell r="L1671" t="str">
            <v>Кызылординская обл., м/р "Акшабулак", склад "КГМ"</v>
          </cell>
          <cell r="M1671" t="str">
            <v>DDP</v>
          </cell>
          <cell r="N1671" t="str">
            <v>В течение 90 дней</v>
          </cell>
          <cell r="O1671" t="str">
            <v>авансовый платеж-0%, оставшаяся часть в течении 30 рабочих дней с момента подписания акта приема-передачи поставленных товаров</v>
          </cell>
          <cell r="P1671" t="str">
            <v>796</v>
          </cell>
          <cell r="Q1671" t="str">
            <v>штука</v>
          </cell>
          <cell r="R1671">
            <v>100</v>
          </cell>
          <cell r="S1671">
            <v>417.02</v>
          </cell>
          <cell r="T1671">
            <v>41702</v>
          </cell>
          <cell r="U1671">
            <v>46706.240000000005</v>
          </cell>
          <cell r="W1671">
            <v>2017</v>
          </cell>
        </row>
        <row r="1672">
          <cell r="A1672" t="str">
            <v>1038 Т</v>
          </cell>
          <cell r="B1672" t="str">
            <v>ТОО СП "КазГерМунай"</v>
          </cell>
          <cell r="C1672" t="str">
            <v>25.73.60.900.000.00.0796.000000000001</v>
          </cell>
          <cell r="D1672" t="str">
            <v xml:space="preserve"> наконечник</v>
          </cell>
          <cell r="E1672" t="str">
            <v xml:space="preserve"> кабельный, медный</v>
          </cell>
          <cell r="F1672" t="str">
            <v>Кабельный наконечник35 mm²  105 R / 12</v>
          </cell>
          <cell r="G1672" t="str">
            <v>ЦП</v>
          </cell>
          <cell r="H1672">
            <v>0</v>
          </cell>
          <cell r="I1672">
            <v>430000000</v>
          </cell>
          <cell r="J1672" t="str">
            <v>Кызылординская обл. г. Кызылорда, пгт. Тасбугет, ул. Амангельды 100</v>
          </cell>
          <cell r="K1672" t="str">
            <v>Ноябрь, декабрь 2016</v>
          </cell>
          <cell r="L1672" t="str">
            <v>Кызылординская обл., м/р "Акшабулак", склад "КГМ"</v>
          </cell>
          <cell r="M1672" t="str">
            <v>DDP</v>
          </cell>
          <cell r="N1672" t="str">
            <v>В течение 90 дней</v>
          </cell>
          <cell r="O1672" t="str">
            <v>авансовый платеж-0%, оставшаяся часть в течении 30 рабочих дней с момента подписания акта приема-передачи поставленных товаров</v>
          </cell>
          <cell r="P1672" t="str">
            <v>796</v>
          </cell>
          <cell r="Q1672" t="str">
            <v>штука</v>
          </cell>
          <cell r="R1672">
            <v>100</v>
          </cell>
          <cell r="S1672">
            <v>418.86</v>
          </cell>
          <cell r="T1672">
            <v>41886</v>
          </cell>
          <cell r="U1672">
            <v>46912.320000000007</v>
          </cell>
          <cell r="W1672">
            <v>2017</v>
          </cell>
        </row>
        <row r="1673">
          <cell r="A1673" t="str">
            <v>1039 Т</v>
          </cell>
          <cell r="B1673" t="str">
            <v>ТОО СП "КазГерМунай"</v>
          </cell>
          <cell r="C1673" t="str">
            <v>25.73.60.900.000.00.0796.000000000001</v>
          </cell>
          <cell r="D1673" t="str">
            <v xml:space="preserve"> наконечник</v>
          </cell>
          <cell r="E1673" t="str">
            <v xml:space="preserve"> кабельный, медный</v>
          </cell>
          <cell r="F1673" t="str">
            <v>Кабельный наконечникНаконечник медный луженный под опресовку размер 2,5-6</v>
          </cell>
          <cell r="G1673" t="str">
            <v>ЦП</v>
          </cell>
          <cell r="H1673">
            <v>0</v>
          </cell>
          <cell r="I1673">
            <v>430000000</v>
          </cell>
          <cell r="J1673" t="str">
            <v>Кызылординская обл. г. Кызылорда, пгт. Тасбугет, ул. Амангельды 100</v>
          </cell>
          <cell r="K1673" t="str">
            <v>Ноябрь, декабрь 2016</v>
          </cell>
          <cell r="L1673" t="str">
            <v>Кызылординская обл., м/р "Акшабулак", склад "КГМ"</v>
          </cell>
          <cell r="M1673" t="str">
            <v>DDP</v>
          </cell>
          <cell r="N1673" t="str">
            <v>В течение 90 дней</v>
          </cell>
          <cell r="O1673" t="str">
            <v>авансовый платеж-0%, оставшаяся часть в течении 30 рабочих дней с момента подписания акта приема-передачи поставленных товаров</v>
          </cell>
          <cell r="P1673" t="str">
            <v>796</v>
          </cell>
          <cell r="Q1673" t="str">
            <v>штука</v>
          </cell>
          <cell r="R1673">
            <v>100</v>
          </cell>
          <cell r="S1673">
            <v>372.47</v>
          </cell>
          <cell r="T1673">
            <v>37247</v>
          </cell>
          <cell r="U1673">
            <v>41716.640000000007</v>
          </cell>
          <cell r="W1673">
            <v>2017</v>
          </cell>
        </row>
        <row r="1674">
          <cell r="A1674" t="str">
            <v>1040 Т</v>
          </cell>
          <cell r="B1674" t="str">
            <v>ТОО СП "КазГерМунай"</v>
          </cell>
          <cell r="C1674" t="str">
            <v>25.73.60.900.000.00.0796.000000000001</v>
          </cell>
          <cell r="D1674" t="str">
            <v xml:space="preserve"> наконечник</v>
          </cell>
          <cell r="E1674" t="str">
            <v xml:space="preserve"> кабельный, медный</v>
          </cell>
          <cell r="F1674" t="str">
            <v>Кабельный наконечникНаконечник медный луженный под опресовку размер 4-6</v>
          </cell>
          <cell r="G1674" t="str">
            <v>ЦП</v>
          </cell>
          <cell r="H1674">
            <v>0</v>
          </cell>
          <cell r="I1674">
            <v>430000000</v>
          </cell>
          <cell r="J1674" t="str">
            <v>Кызылординская обл. г. Кызылорда, пгт. Тасбугет, ул. Амангельды 100</v>
          </cell>
          <cell r="K1674" t="str">
            <v>Ноябрь, декабрь 2016</v>
          </cell>
          <cell r="L1674" t="str">
            <v>Кызылординская обл., м/р "Акшабулак", склад "КГМ"</v>
          </cell>
          <cell r="M1674" t="str">
            <v>DDP</v>
          </cell>
          <cell r="N1674" t="str">
            <v>В течение 90 дней</v>
          </cell>
          <cell r="O1674" t="str">
            <v>авансовый платеж-0%, оставшаяся часть в течении 30 рабочих дней с момента подписания акта приема-передачи поставленных товаров</v>
          </cell>
          <cell r="P1674" t="str">
            <v>796</v>
          </cell>
          <cell r="Q1674" t="str">
            <v>штука</v>
          </cell>
          <cell r="R1674">
            <v>100</v>
          </cell>
          <cell r="S1674">
            <v>373.55</v>
          </cell>
          <cell r="T1674">
            <v>37355</v>
          </cell>
          <cell r="U1674">
            <v>41837.600000000006</v>
          </cell>
          <cell r="W1674">
            <v>2017</v>
          </cell>
        </row>
        <row r="1675">
          <cell r="A1675" t="str">
            <v>1041 Т</v>
          </cell>
          <cell r="B1675" t="str">
            <v>ТОО СП "КазГерМунай"</v>
          </cell>
          <cell r="C1675" t="str">
            <v>25.73.60.900.000.00.0796.000000000001</v>
          </cell>
          <cell r="D1675" t="str">
            <v xml:space="preserve"> наконечник</v>
          </cell>
          <cell r="E1675" t="str">
            <v xml:space="preserve"> кабельный, медный</v>
          </cell>
          <cell r="F1675" t="str">
            <v>Кабельный наконечникНаконечник медный луженный под опресовку размер 6-6</v>
          </cell>
          <cell r="G1675" t="str">
            <v>ЦП</v>
          </cell>
          <cell r="H1675">
            <v>0</v>
          </cell>
          <cell r="I1675">
            <v>430000000</v>
          </cell>
          <cell r="J1675" t="str">
            <v>Кызылординская обл. г. Кызылорда, пгт. Тасбугет, ул. Амангельды 100</v>
          </cell>
          <cell r="K1675" t="str">
            <v>Ноябрь, декабрь 2016</v>
          </cell>
          <cell r="L1675" t="str">
            <v>Кызылординская обл., м/р "Акшабулак", склад "КГМ"</v>
          </cell>
          <cell r="M1675" t="str">
            <v>DDP</v>
          </cell>
          <cell r="N1675" t="str">
            <v>В течение 90 дней</v>
          </cell>
          <cell r="O1675" t="str">
            <v>авансовый платеж-0%, оставшаяся часть в течении 30 рабочих дней с момента подписания акта приема-передачи поставленных товаров</v>
          </cell>
          <cell r="P1675" t="str">
            <v>796</v>
          </cell>
          <cell r="Q1675" t="str">
            <v>штука</v>
          </cell>
          <cell r="R1675">
            <v>100</v>
          </cell>
          <cell r="S1675">
            <v>374.22</v>
          </cell>
          <cell r="T1675">
            <v>37422</v>
          </cell>
          <cell r="U1675">
            <v>41912.640000000007</v>
          </cell>
          <cell r="W1675">
            <v>2017</v>
          </cell>
        </row>
        <row r="1676">
          <cell r="A1676" t="str">
            <v>1042 Т</v>
          </cell>
          <cell r="B1676" t="str">
            <v>ТОО СП "КазГерМунай"</v>
          </cell>
          <cell r="C1676" t="str">
            <v>25.73.60.900.000.00.0796.000000000001</v>
          </cell>
          <cell r="D1676" t="str">
            <v xml:space="preserve"> наконечник</v>
          </cell>
          <cell r="E1676" t="str">
            <v xml:space="preserve"> кабельный, медный</v>
          </cell>
          <cell r="F1676" t="str">
            <v>Кабельный наконечникНаконечник медный луженный под опресовку размер 10-8</v>
          </cell>
          <cell r="G1676" t="str">
            <v>ЦП</v>
          </cell>
          <cell r="H1676">
            <v>0</v>
          </cell>
          <cell r="I1676">
            <v>430000000</v>
          </cell>
          <cell r="J1676" t="str">
            <v>Кызылординская обл. г. Кызылорда, пгт. Тасбугет, ул. Амангельды 100</v>
          </cell>
          <cell r="K1676" t="str">
            <v>Ноябрь, декабрь 2016</v>
          </cell>
          <cell r="L1676" t="str">
            <v>Кызылординская обл., м/р "Акшабулак", склад "КГМ"</v>
          </cell>
          <cell r="M1676" t="str">
            <v>DDP</v>
          </cell>
          <cell r="N1676" t="str">
            <v>В течение 90 дней</v>
          </cell>
          <cell r="O1676" t="str">
            <v>авансовый платеж-0%, оставшаяся часть в течении 30 рабочих дней с момента подписания акта приема-передачи поставленных товаров</v>
          </cell>
          <cell r="P1676" t="str">
            <v>796</v>
          </cell>
          <cell r="Q1676" t="str">
            <v>штука</v>
          </cell>
          <cell r="R1676">
            <v>100</v>
          </cell>
          <cell r="S1676">
            <v>484.14</v>
          </cell>
          <cell r="T1676">
            <v>48414</v>
          </cell>
          <cell r="U1676">
            <v>54223.680000000008</v>
          </cell>
          <cell r="W1676">
            <v>2017</v>
          </cell>
        </row>
        <row r="1677">
          <cell r="A1677" t="str">
            <v>1043 Т</v>
          </cell>
          <cell r="B1677" t="str">
            <v>ТОО СП "КазГерМунай"</v>
          </cell>
          <cell r="C1677" t="str">
            <v>25.73.60.900.000.00.0796.000000000001</v>
          </cell>
          <cell r="D1677" t="str">
            <v xml:space="preserve"> наконечник</v>
          </cell>
          <cell r="E1677" t="str">
            <v xml:space="preserve"> кабельный, медный</v>
          </cell>
          <cell r="F1677" t="str">
            <v>Кабельный наконечникНаконечник медный луженный под опресовку размер 16-8</v>
          </cell>
          <cell r="G1677" t="str">
            <v>ЦП</v>
          </cell>
          <cell r="H1677">
            <v>0</v>
          </cell>
          <cell r="I1677">
            <v>430000000</v>
          </cell>
          <cell r="J1677" t="str">
            <v>Кызылординская обл. г. Кызылорда, пгт. Тасбугет, ул. Амангельды 100</v>
          </cell>
          <cell r="K1677" t="str">
            <v>Ноябрь, декабрь 2016</v>
          </cell>
          <cell r="L1677" t="str">
            <v>Кызылординская обл., м/р "Акшабулак", склад "КГМ"</v>
          </cell>
          <cell r="M1677" t="str">
            <v>DDP</v>
          </cell>
          <cell r="N1677" t="str">
            <v>В течение 90 дней</v>
          </cell>
          <cell r="O1677" t="str">
            <v>авансовый платеж-0%, оставшаяся часть в течении 30 рабочих дней с момента подписания акта приема-передачи поставленных товаров</v>
          </cell>
          <cell r="P1677" t="str">
            <v>796</v>
          </cell>
          <cell r="Q1677" t="str">
            <v>штука</v>
          </cell>
          <cell r="R1677">
            <v>100</v>
          </cell>
          <cell r="S1677">
            <v>483.17</v>
          </cell>
          <cell r="T1677">
            <v>48317</v>
          </cell>
          <cell r="U1677">
            <v>54115.040000000008</v>
          </cell>
          <cell r="W1677">
            <v>2017</v>
          </cell>
        </row>
        <row r="1678">
          <cell r="A1678" t="str">
            <v>1044 Т</v>
          </cell>
          <cell r="B1678" t="str">
            <v>ТОО СП "КазГерМунай"</v>
          </cell>
          <cell r="C1678" t="str">
            <v>25.73.60.900.000.00.0796.000000000001</v>
          </cell>
          <cell r="D1678" t="str">
            <v xml:space="preserve"> наконечник</v>
          </cell>
          <cell r="E1678" t="str">
            <v xml:space="preserve"> кабельный, медный</v>
          </cell>
          <cell r="F1678" t="str">
            <v>Кабельный наконечникНаконечник медный луженный под опресовку размер 25-10</v>
          </cell>
          <cell r="G1678" t="str">
            <v>ЦП</v>
          </cell>
          <cell r="H1678">
            <v>0</v>
          </cell>
          <cell r="I1678">
            <v>430000000</v>
          </cell>
          <cell r="J1678" t="str">
            <v>Кызылординская обл. г. Кызылорда, пгт. Тасбугет, ул. Амангельды 100</v>
          </cell>
          <cell r="K1678" t="str">
            <v>Ноябрь, декабрь 2016</v>
          </cell>
          <cell r="L1678" t="str">
            <v>Кызылординская обл., м/р "Акшабулак", склад "КГМ"</v>
          </cell>
          <cell r="M1678" t="str">
            <v>DDP</v>
          </cell>
          <cell r="N1678" t="str">
            <v>В течение 90 дней</v>
          </cell>
          <cell r="O1678" t="str">
            <v>авансовый платеж-0%, оставшаяся часть в течении 30 рабочих дней с момента подписания акта приема-передачи поставленных товаров</v>
          </cell>
          <cell r="P1678" t="str">
            <v>796</v>
          </cell>
          <cell r="Q1678" t="str">
            <v>штука</v>
          </cell>
          <cell r="R1678">
            <v>100</v>
          </cell>
          <cell r="S1678">
            <v>487.62</v>
          </cell>
          <cell r="T1678">
            <v>48762</v>
          </cell>
          <cell r="U1678">
            <v>54613.440000000002</v>
          </cell>
          <cell r="W1678">
            <v>2017</v>
          </cell>
        </row>
        <row r="1679">
          <cell r="A1679" t="str">
            <v>1045 Т</v>
          </cell>
          <cell r="B1679" t="str">
            <v>ТОО СП "КазГерМунай"</v>
          </cell>
          <cell r="C1679" t="str">
            <v>25.73.60.900.000.00.0796.000000000001</v>
          </cell>
          <cell r="D1679" t="str">
            <v xml:space="preserve"> наконечник</v>
          </cell>
          <cell r="E1679" t="str">
            <v xml:space="preserve"> кабельный, медный</v>
          </cell>
          <cell r="F1679" t="str">
            <v>Кабельный наконечникНаконечник медный луженный под опресовку размер 50-10</v>
          </cell>
          <cell r="G1679" t="str">
            <v>ЦП</v>
          </cell>
          <cell r="H1679">
            <v>0</v>
          </cell>
          <cell r="I1679">
            <v>430000000</v>
          </cell>
          <cell r="J1679" t="str">
            <v>Кызылординская обл. г. Кызылорда, пгт. Тасбугет, ул. Амангельды 100</v>
          </cell>
          <cell r="K1679" t="str">
            <v>Ноябрь, декабрь 2016</v>
          </cell>
          <cell r="L1679" t="str">
            <v>Кызылординская обл., м/р "Акшабулак", склад "КГМ"</v>
          </cell>
          <cell r="M1679" t="str">
            <v>DDP</v>
          </cell>
          <cell r="N1679" t="str">
            <v>В течение 90 дней</v>
          </cell>
          <cell r="O1679" t="str">
            <v>авансовый платеж-0%, оставшаяся часть в течении 30 рабочих дней с момента подписания акта приема-передачи поставленных товаров</v>
          </cell>
          <cell r="P1679" t="str">
            <v>796</v>
          </cell>
          <cell r="Q1679" t="str">
            <v>штука</v>
          </cell>
          <cell r="R1679">
            <v>100</v>
          </cell>
          <cell r="S1679">
            <v>493</v>
          </cell>
          <cell r="T1679">
            <v>49300</v>
          </cell>
          <cell r="U1679">
            <v>55216.000000000007</v>
          </cell>
          <cell r="W1679">
            <v>2017</v>
          </cell>
        </row>
        <row r="1680">
          <cell r="A1680" t="str">
            <v>1046 Т</v>
          </cell>
          <cell r="B1680" t="str">
            <v>ТОО СП "КазГерМунай"</v>
          </cell>
          <cell r="C1680" t="str">
            <v>25.73.60.900.000.00.0796.000000000001</v>
          </cell>
          <cell r="D1680" t="str">
            <v xml:space="preserve"> наконечник</v>
          </cell>
          <cell r="E1680" t="str">
            <v xml:space="preserve"> кабельный, медный</v>
          </cell>
          <cell r="F1680" t="str">
            <v>Кабельный наконечникНаконечник медный луженный под опресовку размер 95-12</v>
          </cell>
          <cell r="G1680" t="str">
            <v>ЦП</v>
          </cell>
          <cell r="H1680">
            <v>0</v>
          </cell>
          <cell r="I1680">
            <v>430000000</v>
          </cell>
          <cell r="J1680" t="str">
            <v>Кызылординская обл. г. Кызылорда, пгт. Тасбугет, ул. Амангельды 100</v>
          </cell>
          <cell r="K1680" t="str">
            <v>Ноябрь, декабрь 2016</v>
          </cell>
          <cell r="L1680" t="str">
            <v>Кызылординская обл., м/р "Акшабулак", склад "КГМ"</v>
          </cell>
          <cell r="M1680" t="str">
            <v>DDP</v>
          </cell>
          <cell r="N1680" t="str">
            <v>В течение 90 дней</v>
          </cell>
          <cell r="O1680" t="str">
            <v>авансовый платеж-0%, оставшаяся часть в течении 30 рабочих дней с момента подписания акта приема-передачи поставленных товаров</v>
          </cell>
          <cell r="P1680" t="str">
            <v>796</v>
          </cell>
          <cell r="Q1680" t="str">
            <v>штука</v>
          </cell>
          <cell r="R1680">
            <v>100</v>
          </cell>
          <cell r="S1680">
            <v>511</v>
          </cell>
          <cell r="T1680">
            <v>51100</v>
          </cell>
          <cell r="U1680">
            <v>57232.000000000007</v>
          </cell>
          <cell r="W1680">
            <v>2017</v>
          </cell>
        </row>
        <row r="1681">
          <cell r="A1681" t="str">
            <v>1047 Т</v>
          </cell>
          <cell r="B1681" t="str">
            <v>ТОО СП "КазГерМунай"</v>
          </cell>
          <cell r="C1681" t="str">
            <v>27.12.24.500.000.04.0796.000000000006</v>
          </cell>
          <cell r="D1681" t="str">
            <v xml:space="preserve"> Реле</v>
          </cell>
          <cell r="E1681" t="str">
            <v>контроля фаз, для использования в схемах автоматического управления для контроля наличия и симметрии напряжения, напряжение 300 - 380 В, трехфазный</v>
          </cell>
          <cell r="F1681" t="str">
            <v>Трехфазное реле напряжения и контроля фазРеле напряжения РНПП-301  для защиты трехфазных потребителей от основных видов аварии в электрической сети</v>
          </cell>
          <cell r="G1681" t="str">
            <v>ЦП</v>
          </cell>
          <cell r="H1681">
            <v>0</v>
          </cell>
          <cell r="I1681">
            <v>430000000</v>
          </cell>
          <cell r="J1681" t="str">
            <v>Кызылординская обл. г. Кызылорда, пгт. Тасбугет, ул. Амангельды 100</v>
          </cell>
          <cell r="K1681" t="str">
            <v>Ноябрь, декабрь 2016</v>
          </cell>
          <cell r="L1681" t="str">
            <v>Кызылординская обл., м/р "Акшабулак", склад "КГМ"</v>
          </cell>
          <cell r="M1681" t="str">
            <v>DDP</v>
          </cell>
          <cell r="N1681" t="str">
            <v>В течение 90 дней</v>
          </cell>
          <cell r="O1681" t="str">
            <v>авансовый платеж-0%, оставшаяся часть в течении 30 рабочих дней с момента подписания акта приема-передачи поставленных товаров</v>
          </cell>
          <cell r="P1681" t="str">
            <v>796</v>
          </cell>
          <cell r="Q1681" t="str">
            <v>штука</v>
          </cell>
          <cell r="R1681">
            <v>5</v>
          </cell>
          <cell r="S1681">
            <v>25840</v>
          </cell>
          <cell r="T1681">
            <v>129200</v>
          </cell>
          <cell r="U1681">
            <v>144704</v>
          </cell>
          <cell r="W1681">
            <v>2017</v>
          </cell>
        </row>
        <row r="1682">
          <cell r="A1682" t="str">
            <v>1048 Т</v>
          </cell>
          <cell r="B1682" t="str">
            <v>ТОО СП "КазГерМунай"</v>
          </cell>
          <cell r="C1682" t="str">
            <v>27.12.24.500.000.04.0796.000000000006</v>
          </cell>
          <cell r="D1682" t="str">
            <v xml:space="preserve"> Реле</v>
          </cell>
          <cell r="E1682" t="str">
            <v>контроля фаз, для использования в схемах автоматического управления для контроля наличия и симметрии напряжения, напряжение 300 - 380 В, трехфазный</v>
          </cell>
          <cell r="F1682" t="str">
            <v xml:space="preserve">Реле контроля переменного однофазного и постоянного напряжения
Реле контроля однофазного напряжения  для защиты электрооборудования от работы на пониженном или повышенном напряжении из-за неполадок в сети. </v>
          </cell>
          <cell r="G1682" t="str">
            <v>ЦП</v>
          </cell>
          <cell r="H1682">
            <v>0</v>
          </cell>
          <cell r="I1682">
            <v>430000000</v>
          </cell>
          <cell r="J1682" t="str">
            <v>Кызылординская обл. г. Кызылорда, пгт. Тасбугет, ул. Амангельды 100</v>
          </cell>
          <cell r="K1682" t="str">
            <v>Ноябрь, декабрь 2016</v>
          </cell>
          <cell r="L1682" t="str">
            <v>Кызылординская обл., м/р "Акшабулак", склад "КГМ"</v>
          </cell>
          <cell r="M1682" t="str">
            <v>DDP</v>
          </cell>
          <cell r="N1682" t="str">
            <v>В течение 90 дней</v>
          </cell>
          <cell r="O1682" t="str">
            <v>авансовый платеж-0%, оставшаяся часть в течении 30 рабочих дней с момента подписания акта приема-передачи поставленных товаров</v>
          </cell>
          <cell r="P1682" t="str">
            <v>796</v>
          </cell>
          <cell r="Q1682" t="str">
            <v>штука</v>
          </cell>
          <cell r="R1682">
            <v>8</v>
          </cell>
          <cell r="S1682">
            <v>26210</v>
          </cell>
          <cell r="T1682">
            <v>209680</v>
          </cell>
          <cell r="U1682">
            <v>234841.60000000003</v>
          </cell>
          <cell r="W1682">
            <v>2017</v>
          </cell>
        </row>
        <row r="1683">
          <cell r="A1683" t="str">
            <v>1049 Т</v>
          </cell>
          <cell r="B1683" t="str">
            <v>ТОО СП "КазГерМунай"</v>
          </cell>
          <cell r="C1683" t="str">
            <v>27.12.24.500.002.00.0796.000000000000</v>
          </cell>
          <cell r="D1683" t="str">
            <v xml:space="preserve"> Реле</v>
          </cell>
          <cell r="E1683" t="str">
            <v>тип РВ, напряжение 220 В</v>
          </cell>
          <cell r="F1683" t="str">
            <v>Многофункциональное реле времени Для коммутации электрических цепей переменного тока 220 В/50Гц и постоянного тока 24...100 В с регулируемой выдержкой времени</v>
          </cell>
          <cell r="G1683" t="str">
            <v>ЦП</v>
          </cell>
          <cell r="H1683">
            <v>0</v>
          </cell>
          <cell r="I1683">
            <v>430000000</v>
          </cell>
          <cell r="J1683" t="str">
            <v>Кызылординская обл. г. Кызылорда, пгт. Тасбугет, ул. Амангельды 100</v>
          </cell>
          <cell r="K1683" t="str">
            <v>Ноябрь, декабрь 2016</v>
          </cell>
          <cell r="L1683" t="str">
            <v>Кызылординская обл., м/р "Акшабулак", склад "КГМ"</v>
          </cell>
          <cell r="M1683" t="str">
            <v>DDP</v>
          </cell>
          <cell r="N1683" t="str">
            <v>В течение 90 дней</v>
          </cell>
          <cell r="O1683" t="str">
            <v>авансовый платеж-0%, оставшаяся часть в течении 30 рабочих дней с момента подписания акта приема-передачи поставленных товаров</v>
          </cell>
          <cell r="P1683" t="str">
            <v>796</v>
          </cell>
          <cell r="Q1683" t="str">
            <v>штука</v>
          </cell>
          <cell r="R1683">
            <v>8</v>
          </cell>
          <cell r="S1683">
            <v>9750</v>
          </cell>
          <cell r="T1683">
            <v>0</v>
          </cell>
          <cell r="U1683">
            <v>0</v>
          </cell>
          <cell r="W1683">
            <v>2017</v>
          </cell>
          <cell r="X1683" t="str">
            <v>Исключен;</v>
          </cell>
        </row>
        <row r="1684">
          <cell r="A1684" t="str">
            <v>1050 Т</v>
          </cell>
          <cell r="B1684" t="str">
            <v>ТОО СП "КазГерМунай"</v>
          </cell>
          <cell r="C1684" t="str">
            <v>24.42.23.500.000.00.0018.000000000000</v>
          </cell>
          <cell r="D1684" t="str">
            <v>Проволока</v>
          </cell>
          <cell r="E1684" t="str">
            <v>из алюминия и алюминиевых сплавов, для холодной высадки, ГОСТ 14838-78</v>
          </cell>
          <cell r="F1684" t="str">
            <v>Провод Алюминевый провод со стальной проволкой марки АС-120</v>
          </cell>
          <cell r="G1684" t="str">
            <v>ЦП</v>
          </cell>
          <cell r="H1684">
            <v>0</v>
          </cell>
          <cell r="I1684">
            <v>430000000</v>
          </cell>
          <cell r="J1684" t="str">
            <v>Кызылординская обл. г. Кызылорда, пгт. Тасбугет, ул. Амангельды 100</v>
          </cell>
          <cell r="K1684" t="str">
            <v>Ноябрь, декабрь 2016</v>
          </cell>
          <cell r="L1684" t="str">
            <v>Кызылординская обл., м/р "Акшабулак", склад "КГМ"</v>
          </cell>
          <cell r="M1684" t="str">
            <v>DDP</v>
          </cell>
          <cell r="N1684" t="str">
            <v>В течение 90 дней</v>
          </cell>
          <cell r="O1684" t="str">
            <v>авансовый платеж-0%, оставшаяся часть в течении 30 рабочих дней с момента подписания акта приема-передачи поставленных товаров</v>
          </cell>
          <cell r="P1684" t="str">
            <v>006</v>
          </cell>
          <cell r="Q1684" t="str">
            <v>Метр</v>
          </cell>
          <cell r="R1684">
            <v>1000</v>
          </cell>
          <cell r="S1684">
            <v>1341.6</v>
          </cell>
          <cell r="T1684">
            <v>1341600</v>
          </cell>
          <cell r="U1684">
            <v>1502592.0000000002</v>
          </cell>
          <cell r="W1684">
            <v>2017</v>
          </cell>
        </row>
        <row r="1685">
          <cell r="A1685" t="str">
            <v>1051 Т</v>
          </cell>
          <cell r="B1685" t="str">
            <v>ТОО СП "КазГерМунай"</v>
          </cell>
          <cell r="C1685" t="str">
            <v>24.42.23.500.000.00.0018.000000000000</v>
          </cell>
          <cell r="D1685" t="str">
            <v>Проволока</v>
          </cell>
          <cell r="E1685" t="str">
            <v>из алюминия и алюминиевых сплавов, для холодной высадки, ГОСТ 14838-78</v>
          </cell>
          <cell r="F1685" t="str">
            <v>Провод Алюминевый провод со стальной проволкой марки АС-95</v>
          </cell>
          <cell r="G1685" t="str">
            <v>ЦП</v>
          </cell>
          <cell r="H1685">
            <v>0</v>
          </cell>
          <cell r="I1685">
            <v>430000000</v>
          </cell>
          <cell r="J1685" t="str">
            <v>Кызылординская обл. г. Кызылорда, пгт. Тасбугет, ул. Амангельды 100</v>
          </cell>
          <cell r="K1685" t="str">
            <v>Ноябрь, декабрь 2016</v>
          </cell>
          <cell r="L1685" t="str">
            <v>Кызылординская обл., м/р "Акшабулак", склад "КГМ"</v>
          </cell>
          <cell r="M1685" t="str">
            <v>DDP</v>
          </cell>
          <cell r="N1685" t="str">
            <v>В течение 90 дней</v>
          </cell>
          <cell r="O1685" t="str">
            <v>авансовый платеж-0%, оставшаяся часть в течении 30 рабочих дней с момента подписания акта приема-передачи поставленных товаров</v>
          </cell>
          <cell r="P1685" t="str">
            <v>006</v>
          </cell>
          <cell r="Q1685" t="str">
            <v>Метр</v>
          </cell>
          <cell r="R1685">
            <v>1000</v>
          </cell>
          <cell r="S1685">
            <v>1185.5999999999999</v>
          </cell>
          <cell r="T1685">
            <v>1185600</v>
          </cell>
          <cell r="U1685">
            <v>1327872.0000000002</v>
          </cell>
          <cell r="W1685">
            <v>2017</v>
          </cell>
        </row>
        <row r="1686">
          <cell r="A1686" t="str">
            <v>1052 Т</v>
          </cell>
          <cell r="B1686" t="str">
            <v>ТОО СП "КазГерМунай"</v>
          </cell>
          <cell r="C1686" t="str">
            <v>24.42.23.500.000.00.0018.000000000000</v>
          </cell>
          <cell r="D1686" t="str">
            <v>Проволока</v>
          </cell>
          <cell r="E1686" t="str">
            <v>из алюминия и алюминиевых сплавов, для холодной высадки, ГОСТ 14838-78</v>
          </cell>
          <cell r="F1686" t="str">
            <v>ПроводАлюминевый провод со стальной проволкой марки АС-70</v>
          </cell>
          <cell r="G1686" t="str">
            <v>ЦП</v>
          </cell>
          <cell r="H1686">
            <v>0</v>
          </cell>
          <cell r="I1686">
            <v>430000000</v>
          </cell>
          <cell r="J1686" t="str">
            <v>Кызылординская обл. г. Кызылорда, пгт. Тасбугет, ул. Амангельды 100</v>
          </cell>
          <cell r="K1686" t="str">
            <v>Ноябрь, декабрь 2016</v>
          </cell>
          <cell r="L1686" t="str">
            <v>Кызылординская обл., м/р "Акшабулак", склад "КГМ"</v>
          </cell>
          <cell r="M1686" t="str">
            <v>DDP</v>
          </cell>
          <cell r="N1686" t="str">
            <v>В течение 90 дней</v>
          </cell>
          <cell r="O1686" t="str">
            <v>авансовый платеж-0%, оставшаяся часть в течении 30 рабочих дней с момента подписания акта приема-передачи поставленных товаров</v>
          </cell>
          <cell r="P1686" t="str">
            <v>006</v>
          </cell>
          <cell r="Q1686" t="str">
            <v>Метр</v>
          </cell>
          <cell r="R1686">
            <v>1000</v>
          </cell>
          <cell r="S1686">
            <v>1232.4000000000001</v>
          </cell>
          <cell r="T1686">
            <v>1232400</v>
          </cell>
          <cell r="U1686">
            <v>1380288.0000000002</v>
          </cell>
          <cell r="W1686">
            <v>2017</v>
          </cell>
        </row>
        <row r="1687">
          <cell r="A1687" t="str">
            <v>1053 Т</v>
          </cell>
          <cell r="B1687" t="str">
            <v>ТОО СП "КазГерМунай"</v>
          </cell>
          <cell r="C1687" t="str">
            <v>24.20.13.900.001.01.0006.000000000011</v>
          </cell>
          <cell r="D1687" t="str">
            <v>Рукав</v>
          </cell>
          <cell r="E1687" t="str">
            <v xml:space="preserve"> металлический, оцинкованный, герметичный, диаметр 16 мм</v>
          </cell>
          <cell r="F1687" t="str">
            <v>Металлорукав Металлорукав в ПВХ изоляции серого или черного цвета Ø  15 мм.</v>
          </cell>
          <cell r="G1687" t="str">
            <v>ОИ</v>
          </cell>
          <cell r="H1687">
            <v>0</v>
          </cell>
          <cell r="I1687">
            <v>430000000</v>
          </cell>
          <cell r="J1687" t="str">
            <v>Кызылординская обл. г. Кызылорда, пгт. Тасбугет, ул. Амангельды 100</v>
          </cell>
          <cell r="K1687" t="str">
            <v>Ноябрь, декабрь 2016</v>
          </cell>
          <cell r="L1687" t="str">
            <v>Кызылординская обл., м/р "Акшабулак", склад "КГМ"</v>
          </cell>
          <cell r="M1687" t="str">
            <v>DDP</v>
          </cell>
          <cell r="N1687" t="str">
            <v>В течение 90 дней</v>
          </cell>
          <cell r="O1687" t="str">
            <v>авансовый платеж-0%, оставшаяся часть в течении 30 рабочих дней с момента подписания акта приема-передачи поставленных товаров</v>
          </cell>
          <cell r="P1687" t="str">
            <v>006</v>
          </cell>
          <cell r="Q1687" t="str">
            <v>Метр</v>
          </cell>
          <cell r="R1687">
            <v>50</v>
          </cell>
          <cell r="S1687">
            <v>262.15000000000003</v>
          </cell>
          <cell r="T1687">
            <v>13107.500000000002</v>
          </cell>
          <cell r="U1687">
            <v>14680.400000000003</v>
          </cell>
          <cell r="W1687">
            <v>2017</v>
          </cell>
        </row>
        <row r="1688">
          <cell r="A1688" t="str">
            <v>1054 Т</v>
          </cell>
          <cell r="B1688" t="str">
            <v>ТОО СП "КазГерМунай"</v>
          </cell>
          <cell r="C1688" t="str">
            <v>25.94.11.300.000.06.0796.000000000000</v>
          </cell>
          <cell r="D1688" t="str">
            <v>Болт</v>
          </cell>
          <cell r="E1688" t="str">
            <v xml:space="preserve"> стяжной, стальной, диаметр резьбы М20, длина 150 мм, шаг резьбы 2,5 мм</v>
          </cell>
          <cell r="F1688" t="str">
            <v>Распорные болтыD-16мм²</v>
          </cell>
          <cell r="G1688" t="str">
            <v>ОТП</v>
          </cell>
          <cell r="H1688">
            <v>0</v>
          </cell>
          <cell r="I1688">
            <v>430000000</v>
          </cell>
          <cell r="J1688" t="str">
            <v>Кызылординская обл. г. Кызылорда, пгт. Тасбугет, ул. Амангельды 100</v>
          </cell>
          <cell r="K1688" t="str">
            <v>Ноябрь, декабрь 2016</v>
          </cell>
          <cell r="L1688" t="str">
            <v>Кызылординская обл., м/р "Акшабулак", склад "КГМ"</v>
          </cell>
          <cell r="M1688" t="str">
            <v>DDP</v>
          </cell>
          <cell r="N1688" t="str">
            <v>В течение 90 дней</v>
          </cell>
          <cell r="O1688" t="str">
            <v>авансовый платеж-0%, оставшаяся часть в течении 30 рабочих дней с момента подписания акта приема-передачи поставленных товаров</v>
          </cell>
          <cell r="P1688" t="str">
            <v>796</v>
          </cell>
          <cell r="Q1688" t="str">
            <v>штука</v>
          </cell>
          <cell r="R1688">
            <v>300</v>
          </cell>
          <cell r="S1688">
            <v>12</v>
          </cell>
          <cell r="T1688">
            <v>3600</v>
          </cell>
          <cell r="U1688">
            <v>4032.0000000000005</v>
          </cell>
          <cell r="W1688">
            <v>2017</v>
          </cell>
        </row>
        <row r="1689">
          <cell r="A1689" t="str">
            <v>1055 Т</v>
          </cell>
          <cell r="B1689" t="str">
            <v>ТОО СП "КазГерМунай"</v>
          </cell>
          <cell r="C1689" t="str">
            <v>23.61.12.000.005.00.0796.000000000001</v>
          </cell>
          <cell r="D1689" t="str">
            <v>Плита</v>
          </cell>
          <cell r="E1689" t="str">
            <v>дорожная, марка ПД6, ГОСТ 8020-90</v>
          </cell>
          <cell r="F1689" t="str">
            <v>Дорожные плиты 6х2 мДорожные плиты 6х2 м</v>
          </cell>
          <cell r="G1689" t="str">
            <v>ЦП</v>
          </cell>
          <cell r="H1689">
            <v>60</v>
          </cell>
          <cell r="I1689">
            <v>430000000</v>
          </cell>
          <cell r="J1689" t="str">
            <v>Кызылординская обл. г. Кызылорда, пгт. Тасбугет, ул. Амангельды 100</v>
          </cell>
          <cell r="K1689" t="str">
            <v>Ноябрь, декабрь 2016</v>
          </cell>
          <cell r="L1689" t="str">
            <v>Кызылординская обл., м/р "Акшабулак", склад "КГМ"</v>
          </cell>
          <cell r="M1689" t="str">
            <v>DDP</v>
          </cell>
          <cell r="N1689" t="str">
            <v>В течение 90 дней</v>
          </cell>
          <cell r="O1689" t="str">
            <v>авансовый платеж-30%, оставшаяся часть в течении 30 рабочих дней с момента подписания акта приема-передачи поставленных товаров</v>
          </cell>
          <cell r="P1689" t="str">
            <v>796</v>
          </cell>
          <cell r="Q1689" t="str">
            <v>штука</v>
          </cell>
          <cell r="R1689">
            <v>20</v>
          </cell>
          <cell r="S1689">
            <v>66300</v>
          </cell>
          <cell r="T1689">
            <v>0</v>
          </cell>
          <cell r="U1689">
            <v>0</v>
          </cell>
          <cell r="V1689" t="str">
            <v>ТПХ</v>
          </cell>
          <cell r="W1689">
            <v>2017</v>
          </cell>
        </row>
        <row r="1690">
          <cell r="A1690" t="str">
            <v>1055-1 Т</v>
          </cell>
          <cell r="B1690" t="str">
            <v>ТОО СП "КазГерМунай"</v>
          </cell>
          <cell r="C1690" t="str">
            <v>23.61.12.000.005.00.0796.000000000001</v>
          </cell>
          <cell r="D1690" t="str">
            <v>Плита</v>
          </cell>
          <cell r="E1690" t="str">
            <v>дорожная, марка ПД6, ГОСТ 8020-90</v>
          </cell>
          <cell r="F1690" t="str">
            <v>Дорожные плиты 6х2 мДорожные плиты 6х2 м</v>
          </cell>
          <cell r="G1690" t="str">
            <v>ЦП</v>
          </cell>
          <cell r="H1690">
            <v>60</v>
          </cell>
          <cell r="I1690">
            <v>430000000</v>
          </cell>
          <cell r="J1690" t="str">
            <v>Кызылординская обл. г. Кызылорда, пгт. Тасбугет, ул. Амангельды 100</v>
          </cell>
          <cell r="K1690" t="str">
            <v>Март, апрель</v>
          </cell>
          <cell r="L1690" t="str">
            <v>Кызылординская обл., м/р "Акшабулак", склад "КГМ"</v>
          </cell>
          <cell r="M1690" t="str">
            <v>DDP</v>
          </cell>
          <cell r="N1690" t="str">
            <v>В течение 90 дней</v>
          </cell>
          <cell r="O1690" t="str">
            <v>авансовый платеж-30%, оставшаяся часть в течении 30 рабочих дней с момента подписания акта приема-передачи поставленных товаров</v>
          </cell>
          <cell r="P1690" t="str">
            <v>796</v>
          </cell>
          <cell r="Q1690" t="str">
            <v>штука</v>
          </cell>
          <cell r="R1690">
            <v>20</v>
          </cell>
          <cell r="S1690">
            <v>85000</v>
          </cell>
          <cell r="T1690">
            <v>0</v>
          </cell>
          <cell r="U1690">
            <v>0</v>
          </cell>
          <cell r="V1690" t="str">
            <v>ТПХ</v>
          </cell>
          <cell r="W1690">
            <v>2017</v>
          </cell>
          <cell r="X1690" t="str">
            <v>11; 19; 20; 21;</v>
          </cell>
        </row>
        <row r="1691">
          <cell r="A1691" t="str">
            <v>1055-2 Т</v>
          </cell>
          <cell r="B1691" t="str">
            <v>ТОО СП "КазГерМунай"</v>
          </cell>
          <cell r="C1691" t="str">
            <v>23.61.12.000.005.00.0796.000000000001</v>
          </cell>
          <cell r="D1691" t="str">
            <v>Плита</v>
          </cell>
          <cell r="E1691" t="str">
            <v>дорожная, марка ПД6, ГОСТ 8020-90</v>
          </cell>
          <cell r="F1691" t="str">
            <v>Дорожные плиты 6х2 мДорожные плиты 6х2 м</v>
          </cell>
          <cell r="G1691" t="str">
            <v>ЦП</v>
          </cell>
          <cell r="H1691">
            <v>60</v>
          </cell>
          <cell r="I1691">
            <v>430000000</v>
          </cell>
          <cell r="J1691" t="str">
            <v>Кызылординская обл. г. Кызылорда, пгт. Тасбугет, ул. Амангельды 100</v>
          </cell>
          <cell r="K1691" t="str">
            <v>Апрель, май</v>
          </cell>
          <cell r="L1691" t="str">
            <v>Кызылординская обл., м/р "Акшабулак", склад "КГМ"</v>
          </cell>
          <cell r="M1691" t="str">
            <v>DDP</v>
          </cell>
          <cell r="N1691" t="str">
            <v>В течение 90 дней</v>
          </cell>
          <cell r="O1691" t="str">
            <v>авансовый платеж-30%, оставшаяся часть в течении 30 рабочих дней с момента подписания акта приема-передачи поставленных товаров</v>
          </cell>
          <cell r="P1691" t="str">
            <v>796</v>
          </cell>
          <cell r="Q1691" t="str">
            <v>штука</v>
          </cell>
          <cell r="R1691">
            <v>20</v>
          </cell>
          <cell r="S1691">
            <v>85000</v>
          </cell>
          <cell r="T1691">
            <v>1700000</v>
          </cell>
          <cell r="U1691">
            <v>1904000.0000000002</v>
          </cell>
          <cell r="V1691" t="str">
            <v>ТПХ</v>
          </cell>
          <cell r="W1691">
            <v>2017</v>
          </cell>
          <cell r="X1691" t="str">
            <v>11;</v>
          </cell>
        </row>
        <row r="1692">
          <cell r="A1692" t="str">
            <v>1056 Т</v>
          </cell>
          <cell r="B1692" t="str">
            <v>ТОО СП "КазГерМунай"</v>
          </cell>
          <cell r="C1692" t="str">
            <v>26.40.20.900.000.00.0796.000000000004</v>
          </cell>
          <cell r="D1692" t="str">
            <v xml:space="preserve"> тепловизор </v>
          </cell>
          <cell r="E1692" t="str">
            <v>жидкокристаллический (LCD), цифровой</v>
          </cell>
          <cell r="F1692" t="str">
            <v>Компактный тепловизор FLIR E40Тепловизор с матрицей разрешением 160 x 120 пикселей, Число пикселей 19 200, Тепловая чувствительность &lt; 0.07°C, Погрешность ±2% или 2°C, Температурный диапазон от -20 до +650°C, Поле зрения 25° x 19°, Фокусировка Ручная, Увеличение 2-х кратное цифровое, Дисплей 3.5" цветной LCD тачскрин экран, Дополнительные возможности съемки: Лазерная метка, 3-х МП камера видимого спектра, функция картинка в картинке.</v>
          </cell>
          <cell r="G1692" t="str">
            <v>ЦП</v>
          </cell>
          <cell r="H1692">
            <v>0</v>
          </cell>
          <cell r="I1692">
            <v>430000000</v>
          </cell>
          <cell r="J1692" t="str">
            <v>Кызылординская обл. г. Кызылорда, пгт. Тасбугет, ул. Амангельды 100</v>
          </cell>
          <cell r="K1692" t="str">
            <v>Ноябрь, декабрь 2016</v>
          </cell>
          <cell r="L1692" t="str">
            <v>Кызылординская обл., м/р "Акшабулак", склад "КГМ"</v>
          </cell>
          <cell r="M1692" t="str">
            <v>DDP</v>
          </cell>
          <cell r="N1692" t="str">
            <v>В течение 90 дней</v>
          </cell>
          <cell r="O1692" t="str">
            <v>авансовый платеж-0%, оставшаяся часть в течении 30 рабочих дней с момента подписания акта приема-передачи поставленных товаров</v>
          </cell>
          <cell r="P1692" t="str">
            <v>796</v>
          </cell>
          <cell r="Q1692" t="str">
            <v>штука</v>
          </cell>
          <cell r="R1692">
            <v>1</v>
          </cell>
          <cell r="S1692">
            <v>2002000</v>
          </cell>
          <cell r="T1692">
            <v>0</v>
          </cell>
          <cell r="U1692">
            <v>0</v>
          </cell>
          <cell r="W1692">
            <v>2017</v>
          </cell>
        </row>
        <row r="1693">
          <cell r="A1693" t="str">
            <v>1056-1 Т</v>
          </cell>
          <cell r="B1693" t="str">
            <v>ТОО СП "КазГерМунай"</v>
          </cell>
          <cell r="C1693" t="str">
            <v>26.40.20.900.000.00.0796.000000000004</v>
          </cell>
          <cell r="D1693" t="str">
            <v xml:space="preserve"> тепловизор </v>
          </cell>
          <cell r="E1693" t="str">
            <v>жидкокристаллический (LCD), цифровой</v>
          </cell>
          <cell r="F1693" t="str">
            <v>Компактный тепловизор с матрицей разрешением 160 x 120 пикселей, Число пикселей 19 200, Тепловая чувствительность &lt; 0.07°C, Погрешность ±2% или 2°C, Температурный диапазон от -20 до +650°C, Поле зрения 25° x 19°, Фокусировка Ручная, Увеличение 2-х кратное цифровое, Дисплей 3.5" цветной LCD тачскрин экран, Дополнительные возможности съемки: Лазерная метка, 3-х МП камера видимого спектра, функция картинка в картинке.</v>
          </cell>
          <cell r="G1693" t="str">
            <v>ЦП</v>
          </cell>
          <cell r="H1693">
            <v>0</v>
          </cell>
          <cell r="I1693">
            <v>430000000</v>
          </cell>
          <cell r="J1693" t="str">
            <v>Кызылординская обл. г. Кызылорда, пгт. Тасбугет, ул. Амангельды 100</v>
          </cell>
          <cell r="K1693" t="str">
            <v>Ноябрь, декабрь 2016</v>
          </cell>
          <cell r="L1693" t="str">
            <v>Кызылординская обл., м/р "Акшабулак", склад "КГМ"</v>
          </cell>
          <cell r="M1693" t="str">
            <v>DDP</v>
          </cell>
          <cell r="N1693" t="str">
            <v>В течение 90 дней</v>
          </cell>
          <cell r="O1693" t="str">
            <v>авансовый платеж-0%, оставшаяся часть в течении 30 рабочих дней с момента подписания акта приема-передачи поставленных товаров</v>
          </cell>
          <cell r="P1693" t="str">
            <v>796</v>
          </cell>
          <cell r="Q1693" t="str">
            <v>штука</v>
          </cell>
          <cell r="R1693">
            <v>1</v>
          </cell>
          <cell r="S1693">
            <v>2002000</v>
          </cell>
          <cell r="T1693">
            <v>2002000</v>
          </cell>
          <cell r="U1693">
            <v>2242240</v>
          </cell>
          <cell r="W1693">
            <v>2017</v>
          </cell>
          <cell r="X1693" t="str">
            <v>6;</v>
          </cell>
        </row>
        <row r="1694">
          <cell r="A1694" t="str">
            <v>1057 Т</v>
          </cell>
          <cell r="B1694" t="str">
            <v>ТОО СП "КазГерМунай"</v>
          </cell>
          <cell r="C1694" t="str">
            <v>27.12.23.700.013.00.0796.000000000003</v>
          </cell>
          <cell r="D1694" t="str">
            <v>Рубильник</v>
          </cell>
          <cell r="E1694" t="str">
            <v>тип РЕ 19-35-3129 250А</v>
          </cell>
          <cell r="F1694" t="str">
            <v>РубильникРубильник 250 А  ВР32-35 А 30220 – 00 УХЛ3</v>
          </cell>
          <cell r="G1694" t="str">
            <v>ЦП</v>
          </cell>
          <cell r="H1694">
            <v>0</v>
          </cell>
          <cell r="I1694">
            <v>430000000</v>
          </cell>
          <cell r="J1694" t="str">
            <v>Кызылординская обл. г. Кызылорда, пгт. Тасбугет, ул. Амангельды 100</v>
          </cell>
          <cell r="K1694" t="str">
            <v>Ноябрь, декабрь 2016</v>
          </cell>
          <cell r="L1694" t="str">
            <v>Кызылординская обл., м/р "Акшабулак", склад "КГМ"</v>
          </cell>
          <cell r="M1694" t="str">
            <v>DDP</v>
          </cell>
          <cell r="N1694" t="str">
            <v>В течение 90 дней</v>
          </cell>
          <cell r="O1694" t="str">
            <v>авансовый платеж-0%, оставшаяся часть в течении 30 рабочих дней с момента подписания акта приема-передачи поставленных товаров</v>
          </cell>
          <cell r="P1694" t="str">
            <v>796</v>
          </cell>
          <cell r="Q1694" t="str">
            <v>штука</v>
          </cell>
          <cell r="R1694">
            <v>20</v>
          </cell>
          <cell r="S1694">
            <v>25000</v>
          </cell>
          <cell r="T1694">
            <v>500000</v>
          </cell>
          <cell r="U1694">
            <v>560000</v>
          </cell>
          <cell r="W1694">
            <v>2017</v>
          </cell>
        </row>
        <row r="1695">
          <cell r="A1695" t="str">
            <v>1058 Т</v>
          </cell>
          <cell r="B1695" t="str">
            <v>ТОО СП "КазГерМунай"</v>
          </cell>
          <cell r="C1695" t="str">
            <v>27.12.23.700.013.00.0796.000000000004</v>
          </cell>
          <cell r="D1695" t="str">
            <v>Рубильник</v>
          </cell>
          <cell r="E1695" t="str">
            <v>тип РЕ 19-35-3129 400А</v>
          </cell>
          <cell r="F1695" t="str">
            <v>РубильникРубильник 400 А  ВР32-37 В 31250 – 32 УХЛ3</v>
          </cell>
          <cell r="G1695" t="str">
            <v>ЦП</v>
          </cell>
          <cell r="H1695">
            <v>0</v>
          </cell>
          <cell r="I1695">
            <v>430000000</v>
          </cell>
          <cell r="J1695" t="str">
            <v>Кызылординская обл. г. Кызылорда, пгт. Тасбугет, ул. Амангельды 100</v>
          </cell>
          <cell r="K1695" t="str">
            <v>Ноябрь, декабрь 2016</v>
          </cell>
          <cell r="L1695" t="str">
            <v>Кызылординская обл., м/р "Акшабулак", склад "КГМ"</v>
          </cell>
          <cell r="M1695" t="str">
            <v>DDP</v>
          </cell>
          <cell r="N1695" t="str">
            <v>В течение 90 дней</v>
          </cell>
          <cell r="O1695" t="str">
            <v>авансовый платеж-0%, оставшаяся часть в течении 30 рабочих дней с момента подписания акта приема-передачи поставленных товаров</v>
          </cell>
          <cell r="P1695" t="str">
            <v>796</v>
          </cell>
          <cell r="Q1695" t="str">
            <v>штука</v>
          </cell>
          <cell r="R1695">
            <v>20</v>
          </cell>
          <cell r="S1695">
            <v>35000</v>
          </cell>
          <cell r="T1695">
            <v>700000</v>
          </cell>
          <cell r="U1695">
            <v>784000.00000000012</v>
          </cell>
          <cell r="W1695">
            <v>2017</v>
          </cell>
        </row>
        <row r="1696">
          <cell r="A1696" t="str">
            <v>1059 Т</v>
          </cell>
          <cell r="B1696" t="str">
            <v>ТОО СП "КазГерМунай"</v>
          </cell>
          <cell r="C1696" t="str">
            <v>26.30.60.000.033.00.0796.000000000000</v>
          </cell>
          <cell r="D1696" t="str">
            <v>Кнопка</v>
          </cell>
          <cell r="E1696" t="str">
            <v>с пружинным возвратом</v>
          </cell>
          <cell r="F1696" t="str">
            <v>Кнопка грибковая с фиксациейКнопка грибковая с фиксацией  XB2-BS642</v>
          </cell>
          <cell r="G1696" t="str">
            <v>ЦП</v>
          </cell>
          <cell r="H1696">
            <v>0</v>
          </cell>
          <cell r="I1696">
            <v>430000000</v>
          </cell>
          <cell r="J1696" t="str">
            <v>Кызылординская обл. г. Кызылорда, пгт. Тасбугет, ул. Амангельды 100</v>
          </cell>
          <cell r="K1696" t="str">
            <v>Ноябрь, декабрь 2016</v>
          </cell>
          <cell r="L1696" t="str">
            <v>Кызылординская обл., м/р "Акшабулак", склад "КГМ"</v>
          </cell>
          <cell r="M1696" t="str">
            <v>DDP</v>
          </cell>
          <cell r="N1696" t="str">
            <v>В течение 90 дней</v>
          </cell>
          <cell r="O1696" t="str">
            <v>авансовый платеж-0%, оставшаяся часть в течении 30 рабочих дней с момента подписания акта приема-передачи поставленных товаров</v>
          </cell>
          <cell r="P1696" t="str">
            <v>796</v>
          </cell>
          <cell r="Q1696" t="str">
            <v>штука</v>
          </cell>
          <cell r="R1696">
            <v>20</v>
          </cell>
          <cell r="S1696">
            <v>3120</v>
          </cell>
          <cell r="T1696">
            <v>0</v>
          </cell>
          <cell r="U1696">
            <v>0</v>
          </cell>
          <cell r="W1696">
            <v>2017</v>
          </cell>
          <cell r="X1696" t="str">
            <v>Исключен;</v>
          </cell>
        </row>
        <row r="1697">
          <cell r="A1697" t="str">
            <v>1060 Т</v>
          </cell>
          <cell r="B1697" t="str">
            <v>ТОО СП "КазГерМунай"</v>
          </cell>
          <cell r="C1697" t="str">
            <v xml:space="preserve">25.73.30.300.002.00.0704.000000000008 </v>
          </cell>
          <cell r="D1697" t="str">
            <v>Набор ключей</v>
          </cell>
          <cell r="E1697" t="str">
            <v>рожковые, в наборе 10 предметов, 6-32 мм</v>
          </cell>
          <cell r="F1697" t="str">
            <v>Набор рожковых ключей8 предметов, 6-22мм PROXXON поз. 23800</v>
          </cell>
          <cell r="G1697" t="str">
            <v>ЦП</v>
          </cell>
          <cell r="H1697">
            <v>0</v>
          </cell>
          <cell r="I1697">
            <v>430000000</v>
          </cell>
          <cell r="J1697" t="str">
            <v>Кызылординская обл. г. Кызылорда, пгт. Тасбугет, ул. Амангельды 100</v>
          </cell>
          <cell r="K1697" t="str">
            <v>Ноябрь, декабрь 2016</v>
          </cell>
          <cell r="L1697" t="str">
            <v>Кызылординская обл., м/р "Акшабулак", склад "КГМ"</v>
          </cell>
          <cell r="M1697" t="str">
            <v>DDP</v>
          </cell>
          <cell r="N1697" t="str">
            <v>В течение 90 дней</v>
          </cell>
          <cell r="O1697" t="str">
            <v>авансовый платеж-0%, оставшаяся часть в течении 30 рабочих дней с момента подписания акта приема-передачи поставленных товаров</v>
          </cell>
          <cell r="P1697" t="str">
            <v>839</v>
          </cell>
          <cell r="Q1697" t="str">
            <v>Комплект</v>
          </cell>
          <cell r="R1697">
            <v>5</v>
          </cell>
          <cell r="S1697">
            <v>24050</v>
          </cell>
          <cell r="T1697">
            <v>120250</v>
          </cell>
          <cell r="U1697">
            <v>134680</v>
          </cell>
          <cell r="W1697">
            <v>2017</v>
          </cell>
        </row>
        <row r="1698">
          <cell r="A1698" t="str">
            <v>1061 Т</v>
          </cell>
          <cell r="B1698" t="str">
            <v>ТОО СП "КазГерМунай"</v>
          </cell>
          <cell r="C1698" t="str">
            <v>25.73.20.100.002.00.0796.000000000000</v>
          </cell>
          <cell r="D1698" t="str">
            <v>Полотно</v>
          </cell>
          <cell r="E1698" t="str">
            <v xml:space="preserve"> для ножовки по металлу, металлическое, ГОСТ 6645-86</v>
          </cell>
          <cell r="F1698" t="str">
            <v xml:space="preserve">Полотно для ножовки по металлуПолотно для ножовки по металлу.  Длина 315мм. Ширина 13,6мм. </v>
          </cell>
          <cell r="G1698" t="str">
            <v>ЦП</v>
          </cell>
          <cell r="H1698">
            <v>0</v>
          </cell>
          <cell r="I1698">
            <v>430000000</v>
          </cell>
          <cell r="J1698" t="str">
            <v>Кызылординская обл. г. Кызылорда, пгт. Тасбугет, ул. Амангельды 100</v>
          </cell>
          <cell r="K1698" t="str">
            <v>Ноябрь, декабрь 2016</v>
          </cell>
          <cell r="L1698" t="str">
            <v>Кызылординская обл., м/р "Акшабулак", склад "КГМ"</v>
          </cell>
          <cell r="M1698" t="str">
            <v>DDP</v>
          </cell>
          <cell r="N1698" t="str">
            <v>В течение 90 дней</v>
          </cell>
          <cell r="O1698" t="str">
            <v>авансовый платеж-0%, оставшаяся часть в течении 30 рабочих дней с момента подписания акта приема-передачи поставленных товаров</v>
          </cell>
          <cell r="P1698" t="str">
            <v>796</v>
          </cell>
          <cell r="Q1698" t="str">
            <v>штука</v>
          </cell>
          <cell r="R1698">
            <v>20</v>
          </cell>
          <cell r="S1698">
            <v>4130</v>
          </cell>
          <cell r="T1698">
            <v>82600</v>
          </cell>
          <cell r="U1698">
            <v>92512.000000000015</v>
          </cell>
          <cell r="W1698">
            <v>2017</v>
          </cell>
        </row>
        <row r="1699">
          <cell r="A1699" t="str">
            <v>1062 Т</v>
          </cell>
          <cell r="B1699" t="str">
            <v>ТОО СП "КазГерМунай"</v>
          </cell>
          <cell r="C1699" t="str">
            <v xml:space="preserve">25.99.29.490.063.01.0796.000000000018 </v>
          </cell>
          <cell r="D1699" t="str">
            <v>Шпилька</v>
          </cell>
          <cell r="E1699" t="str">
            <v>металлическая, диаметр 2 мм, длина 60 мм</v>
          </cell>
          <cell r="F1699" t="str">
            <v>Шпильки резбовые М6Шпильки резбовые М6</v>
          </cell>
          <cell r="G1699" t="str">
            <v>ОИ</v>
          </cell>
          <cell r="H1699">
            <v>0</v>
          </cell>
          <cell r="I1699">
            <v>430000000</v>
          </cell>
          <cell r="J1699" t="str">
            <v>Кызылординская обл. г. Кызылорда, пгт. Тасбугет, ул. Амангельды 100</v>
          </cell>
          <cell r="K1699" t="str">
            <v>Ноябрь, декабрь 2016</v>
          </cell>
          <cell r="L1699" t="str">
            <v>Кызылординская обл., м/р "Акшабулак", склад "КГМ"</v>
          </cell>
          <cell r="M1699" t="str">
            <v>DDP</v>
          </cell>
          <cell r="N1699" t="str">
            <v>В течение 90 дней</v>
          </cell>
          <cell r="O1699" t="str">
            <v>авансовый платеж-0%, оставшаяся часть в течении 30 рабочих дней с момента подписания акта приема-передачи поставленных товаров</v>
          </cell>
          <cell r="P1699" t="str">
            <v>796</v>
          </cell>
          <cell r="Q1699" t="str">
            <v>штука</v>
          </cell>
          <cell r="R1699">
            <v>10</v>
          </cell>
          <cell r="S1699">
            <v>84.5</v>
          </cell>
          <cell r="T1699">
            <v>845</v>
          </cell>
          <cell r="U1699">
            <v>946.40000000000009</v>
          </cell>
          <cell r="W1699">
            <v>2017</v>
          </cell>
        </row>
        <row r="1700">
          <cell r="A1700" t="str">
            <v>1063 Т</v>
          </cell>
          <cell r="B1700" t="str">
            <v>ТОО СП "КазГерМунай"</v>
          </cell>
          <cell r="C1700" t="str">
            <v xml:space="preserve">25.99.29.490.063.01.0796.000000000018 </v>
          </cell>
          <cell r="D1700" t="str">
            <v>Шпилька</v>
          </cell>
          <cell r="E1700" t="str">
            <v>металлическая, диаметр 2 мм, длина 60 мм</v>
          </cell>
          <cell r="F1700" t="str">
            <v>Шпильки резбовые М8Шпильки резбовые М8</v>
          </cell>
          <cell r="G1700" t="str">
            <v>ОИ</v>
          </cell>
          <cell r="H1700">
            <v>0</v>
          </cell>
          <cell r="I1700">
            <v>430000000</v>
          </cell>
          <cell r="J1700" t="str">
            <v>Кызылординская обл. г. Кызылорда, пгт. Тасбугет, ул. Амангельды 100</v>
          </cell>
          <cell r="K1700" t="str">
            <v>Ноябрь, декабрь 2016</v>
          </cell>
          <cell r="L1700" t="str">
            <v>Кызылординская обл., м/р "Акшабулак", склад "КГМ"</v>
          </cell>
          <cell r="M1700" t="str">
            <v>DDP</v>
          </cell>
          <cell r="N1700" t="str">
            <v>В течение 90 дней</v>
          </cell>
          <cell r="O1700" t="str">
            <v>авансовый платеж-0%, оставшаяся часть в течении 30 рабочих дней с момента подписания акта приема-передачи поставленных товаров</v>
          </cell>
          <cell r="P1700" t="str">
            <v>796</v>
          </cell>
          <cell r="Q1700" t="str">
            <v>штука</v>
          </cell>
          <cell r="R1700">
            <v>10</v>
          </cell>
          <cell r="S1700">
            <v>875</v>
          </cell>
          <cell r="T1700">
            <v>8750</v>
          </cell>
          <cell r="U1700">
            <v>9800.0000000000018</v>
          </cell>
          <cell r="W1700">
            <v>2017</v>
          </cell>
        </row>
        <row r="1701">
          <cell r="A1701" t="str">
            <v>1064 Т</v>
          </cell>
          <cell r="B1701" t="str">
            <v>ТОО СП "КазГерМунай"</v>
          </cell>
          <cell r="C1701" t="str">
            <v xml:space="preserve">25.99.29.490.063.01.0796.000000000018 </v>
          </cell>
          <cell r="D1701" t="str">
            <v>Шпилька</v>
          </cell>
          <cell r="E1701" t="str">
            <v>металлическая, диаметр 2 мм, длина 60 мм</v>
          </cell>
          <cell r="F1701" t="str">
            <v>Шпильки резбовые М10Шпильки резбовые М10</v>
          </cell>
          <cell r="G1701" t="str">
            <v>ОИ</v>
          </cell>
          <cell r="H1701">
            <v>0</v>
          </cell>
          <cell r="I1701">
            <v>430000000</v>
          </cell>
          <cell r="J1701" t="str">
            <v>Кызылординская обл. г. Кызылорда, пгт. Тасбугет, ул. Амангельды 100</v>
          </cell>
          <cell r="K1701" t="str">
            <v>Ноябрь, декабрь 2016</v>
          </cell>
          <cell r="L1701" t="str">
            <v>Кызылординская обл., м/р "Акшабулак", склад "КГМ"</v>
          </cell>
          <cell r="M1701" t="str">
            <v>DDP</v>
          </cell>
          <cell r="N1701" t="str">
            <v>В течение 90 дней</v>
          </cell>
          <cell r="O1701" t="str">
            <v>авансовый платеж-0%, оставшаяся часть в течении 30 рабочих дней с момента подписания акта приема-передачи поставленных товаров</v>
          </cell>
          <cell r="P1701" t="str">
            <v>796</v>
          </cell>
          <cell r="Q1701" t="str">
            <v>штука</v>
          </cell>
          <cell r="R1701">
            <v>10</v>
          </cell>
          <cell r="S1701">
            <v>1380</v>
          </cell>
          <cell r="T1701">
            <v>13800</v>
          </cell>
          <cell r="U1701">
            <v>15456.000000000002</v>
          </cell>
          <cell r="W1701">
            <v>2017</v>
          </cell>
        </row>
        <row r="1702">
          <cell r="A1702" t="str">
            <v>1065 Т</v>
          </cell>
          <cell r="B1702" t="str">
            <v>ТОО СП "КазГерМунай"</v>
          </cell>
          <cell r="C1702" t="str">
            <v xml:space="preserve">25.99.29.490.063.01.0796.000000000018 </v>
          </cell>
          <cell r="D1702" t="str">
            <v>Шпилька</v>
          </cell>
          <cell r="E1702" t="str">
            <v>металлическая, диаметр 2 мм, длина 60 мм</v>
          </cell>
          <cell r="F1702" t="str">
            <v>Шпильки резбовые М12Шпильки резбовые М12</v>
          </cell>
          <cell r="G1702" t="str">
            <v>ОИ</v>
          </cell>
          <cell r="H1702">
            <v>0</v>
          </cell>
          <cell r="I1702">
            <v>430000000</v>
          </cell>
          <cell r="J1702" t="str">
            <v>Кызылординская обл. г. Кызылорда, пгт. Тасбугет, ул. Амангельды 100</v>
          </cell>
          <cell r="K1702" t="str">
            <v>Ноябрь, декабрь 2016</v>
          </cell>
          <cell r="L1702" t="str">
            <v>Кызылординская обл., м/р "Акшабулак", склад "КГМ"</v>
          </cell>
          <cell r="M1702" t="str">
            <v>DDP</v>
          </cell>
          <cell r="N1702" t="str">
            <v>В течение 90 дней</v>
          </cell>
          <cell r="O1702" t="str">
            <v>авансовый платеж-0%, оставшаяся часть в течении 30 рабочих дней с момента подписания акта приема-передачи поставленных товаров</v>
          </cell>
          <cell r="P1702" t="str">
            <v>796</v>
          </cell>
          <cell r="Q1702" t="str">
            <v>штука</v>
          </cell>
          <cell r="R1702">
            <v>10</v>
          </cell>
          <cell r="S1702">
            <v>2085</v>
          </cell>
          <cell r="T1702">
            <v>20850</v>
          </cell>
          <cell r="U1702">
            <v>23352.000000000004</v>
          </cell>
          <cell r="W1702">
            <v>2017</v>
          </cell>
        </row>
        <row r="1703">
          <cell r="A1703" t="str">
            <v>1066 Т</v>
          </cell>
          <cell r="B1703" t="str">
            <v>ТОО СП "КазГерМунай"</v>
          </cell>
          <cell r="C1703" t="str">
            <v>25.99.29.490.065.00.0796.000000000000</v>
          </cell>
          <cell r="D1703" t="str">
            <v>Пресс-масленка</v>
          </cell>
          <cell r="E1703" t="str">
            <v>для пластиных смазочных материалов, прямая</v>
          </cell>
          <cell r="F1703" t="str">
            <v xml:space="preserve">Набор пресс-маслёнокНабор сменных пресс-маслёнок в пластиковом диспенсере GFT/KIT/M-80 </v>
          </cell>
          <cell r="G1703" t="str">
            <v>ЦП</v>
          </cell>
          <cell r="H1703">
            <v>0</v>
          </cell>
          <cell r="I1703">
            <v>430000000</v>
          </cell>
          <cell r="J1703" t="str">
            <v>Кызылординская обл. г. Кызылорда, пгт. Тасбугет, ул. Амангельды 100</v>
          </cell>
          <cell r="K1703" t="str">
            <v>Ноябрь, декабрь 2016</v>
          </cell>
          <cell r="L1703" t="str">
            <v>Кызылординская обл., м/р "Акшабулак", склад "КГМ"</v>
          </cell>
          <cell r="M1703" t="str">
            <v>DDP</v>
          </cell>
          <cell r="N1703" t="str">
            <v>В течение 90 дней</v>
          </cell>
          <cell r="O1703" t="str">
            <v>авансовый платеж-0%, оставшаяся часть в течении 30 рабочих дней с момента подписания акта приема-передачи поставленных товаров</v>
          </cell>
          <cell r="P1703" t="str">
            <v>796</v>
          </cell>
          <cell r="Q1703" t="str">
            <v>штука</v>
          </cell>
          <cell r="R1703">
            <v>3</v>
          </cell>
          <cell r="S1703">
            <v>48450</v>
          </cell>
          <cell r="T1703">
            <v>145350</v>
          </cell>
          <cell r="U1703">
            <v>162792.00000000003</v>
          </cell>
          <cell r="W1703">
            <v>2017</v>
          </cell>
        </row>
        <row r="1704">
          <cell r="A1704" t="str">
            <v>1067 Т</v>
          </cell>
          <cell r="B1704" t="str">
            <v>ТОО СП "КазГерМунай"</v>
          </cell>
          <cell r="C1704" t="str">
            <v>25.73.30.100.004.00.0796.000000000000</v>
          </cell>
          <cell r="D1704" t="str">
            <v>Инструмент для удаления экструдированного слоя</v>
          </cell>
          <cell r="E1704" t="str">
            <v>с шестигранным ключом, диаметр кабелей 18-45 мм</v>
          </cell>
          <cell r="F1704" t="str">
            <v>Инструмент для снятия полупроводящего слоя с кабеля 6-10 кВ.Инструмент для снятия полупроводящего слоя с кабеля 6-10 кВ.</v>
          </cell>
          <cell r="G1704" t="str">
            <v>ОИ</v>
          </cell>
          <cell r="H1704">
            <v>0</v>
          </cell>
          <cell r="I1704">
            <v>430000000</v>
          </cell>
          <cell r="J1704" t="str">
            <v>Кызылординская обл. г. Кызылорда, пгт. Тасбугет, ул. Амангельды 100</v>
          </cell>
          <cell r="K1704" t="str">
            <v>Ноябрь, декабрь 2016</v>
          </cell>
          <cell r="L1704" t="str">
            <v>Кызылординская обл., м/р "Акшабулак", склад "КГМ"</v>
          </cell>
          <cell r="M1704" t="str">
            <v>DDP</v>
          </cell>
          <cell r="N1704" t="str">
            <v>В течение 90 дней</v>
          </cell>
          <cell r="O1704" t="str">
            <v>авансовый платеж-0%, оставшаяся часть в течении 30 рабочих дней с момента подписания акта приема-передачи поставленных товаров</v>
          </cell>
          <cell r="P1704" t="str">
            <v>796</v>
          </cell>
          <cell r="Q1704" t="str">
            <v>штука</v>
          </cell>
          <cell r="R1704">
            <v>2</v>
          </cell>
          <cell r="S1704">
            <v>38660</v>
          </cell>
          <cell r="T1704">
            <v>0</v>
          </cell>
          <cell r="U1704">
            <v>0</v>
          </cell>
          <cell r="W1704">
            <v>2017</v>
          </cell>
        </row>
        <row r="1705">
          <cell r="A1705" t="str">
            <v>1067-1 Т</v>
          </cell>
          <cell r="B1705" t="str">
            <v>ТОО СП "КазГерМунай"</v>
          </cell>
          <cell r="C1705" t="str">
            <v>25.73.30.100.004.00.0796.000000000000</v>
          </cell>
          <cell r="D1705" t="str">
            <v>Инструмент для удаления экструдированного слоя</v>
          </cell>
          <cell r="E1705" t="str">
            <v>с шестигранным ключом, диаметр кабелей 18-45 мм</v>
          </cell>
          <cell r="F1705" t="str">
            <v>Инструмент для снятия полупроводящего слоя с кабеля 6-10 кВ.</v>
          </cell>
          <cell r="G1705" t="str">
            <v>ОИ</v>
          </cell>
          <cell r="H1705">
            <v>0</v>
          </cell>
          <cell r="I1705">
            <v>430000000</v>
          </cell>
          <cell r="J1705" t="str">
            <v>Кызылординская обл. г. Кызылорда, пгт. Тасбугет, ул. Амангельды 100</v>
          </cell>
          <cell r="K1705" t="str">
            <v>Январь, Февраль</v>
          </cell>
          <cell r="L1705" t="str">
            <v>Кызылординская обл., м/р "Акшабулак", склад "КГМ"</v>
          </cell>
          <cell r="M1705" t="str">
            <v>DDP</v>
          </cell>
          <cell r="N1705" t="str">
            <v>В течение 90 дней</v>
          </cell>
          <cell r="O1705" t="str">
            <v>авансовый платеж-0%, оставшаяся часть в течении 30 рабочих дней с момента подписания акта приема-передачи поставленных товаров</v>
          </cell>
          <cell r="P1705" t="str">
            <v>796</v>
          </cell>
          <cell r="Q1705" t="str">
            <v>штука</v>
          </cell>
          <cell r="R1705">
            <v>2</v>
          </cell>
          <cell r="S1705">
            <v>38660</v>
          </cell>
          <cell r="T1705">
            <v>77320</v>
          </cell>
          <cell r="U1705">
            <v>86598.400000000009</v>
          </cell>
          <cell r="W1705">
            <v>2017</v>
          </cell>
          <cell r="X1705" t="str">
            <v>6; 11;</v>
          </cell>
        </row>
        <row r="1706">
          <cell r="A1706" t="str">
            <v>1068 Т</v>
          </cell>
          <cell r="B1706" t="str">
            <v>ТОО СП "КазГерМунай"</v>
          </cell>
          <cell r="C1706" t="str">
            <v>28.24.11.900.004.00.0796.000000000000</v>
          </cell>
          <cell r="D1706" t="str">
            <v>Молоток отбойный</v>
          </cell>
          <cell r="E1706" t="str">
            <v>электрический, мощность 500 Вт</v>
          </cell>
          <cell r="F1706" t="str">
            <v>Отбойный молоток Hilti TE 1000-AVRОтбойный молоток Hilti TE 1000-AVR</v>
          </cell>
          <cell r="G1706" t="str">
            <v>ЦП</v>
          </cell>
          <cell r="H1706">
            <v>0</v>
          </cell>
          <cell r="I1706">
            <v>430000000</v>
          </cell>
          <cell r="J1706" t="str">
            <v>Кызылординская обл. г. Кызылорда, пгт. Тасбугет, ул. Амангельды 100</v>
          </cell>
          <cell r="K1706" t="str">
            <v>Ноябрь, декабрь 2016</v>
          </cell>
          <cell r="L1706" t="str">
            <v>Кызылординская обл., м/р "Акшабулак", склад "КГМ"</v>
          </cell>
          <cell r="M1706" t="str">
            <v>DDP</v>
          </cell>
          <cell r="N1706" t="str">
            <v>В течение 90 дней</v>
          </cell>
          <cell r="O1706" t="str">
            <v>авансовый платеж-0%, оставшаяся часть в течении 30 рабочих дней с момента подписания акта приема-передачи поставленных товаров</v>
          </cell>
          <cell r="P1706" t="str">
            <v>796</v>
          </cell>
          <cell r="Q1706" t="str">
            <v>штука</v>
          </cell>
          <cell r="R1706">
            <v>1</v>
          </cell>
          <cell r="S1706">
            <v>623220</v>
          </cell>
          <cell r="T1706">
            <v>0</v>
          </cell>
          <cell r="U1706">
            <v>0</v>
          </cell>
          <cell r="W1706">
            <v>2017</v>
          </cell>
        </row>
        <row r="1707">
          <cell r="A1707" t="str">
            <v>1068-1 Т</v>
          </cell>
          <cell r="B1707" t="str">
            <v>ТОО СП "КазГерМунай"</v>
          </cell>
          <cell r="C1707" t="str">
            <v>28.24.11.900.004.00.0796.000000000000</v>
          </cell>
          <cell r="D1707" t="str">
            <v>Молоток отбойный</v>
          </cell>
          <cell r="E1707" t="str">
            <v>электрический, мощность 500 Вт</v>
          </cell>
          <cell r="F1707" t="str">
            <v xml:space="preserve">Отбойный молоток </v>
          </cell>
          <cell r="G1707" t="str">
            <v>ЦП</v>
          </cell>
          <cell r="H1707">
            <v>0</v>
          </cell>
          <cell r="I1707">
            <v>430000000</v>
          </cell>
          <cell r="J1707" t="str">
            <v>Кызылординская обл. г. Кызылорда, пгт. Тасбугет, ул. Амангельды 100</v>
          </cell>
          <cell r="K1707" t="str">
            <v>Ноябрь, декабрь 2016</v>
          </cell>
          <cell r="L1707" t="str">
            <v>Кызылординская обл., м/р "Акшабулак", склад "КГМ"</v>
          </cell>
          <cell r="M1707" t="str">
            <v>DDP</v>
          </cell>
          <cell r="N1707" t="str">
            <v>В течение 90 дней</v>
          </cell>
          <cell r="O1707" t="str">
            <v>авансовый платеж-0%, оставшаяся часть в течении 30 рабочих дней с момента подписания акта приема-передачи поставленных товаров</v>
          </cell>
          <cell r="P1707" t="str">
            <v>796</v>
          </cell>
          <cell r="Q1707" t="str">
            <v>штука</v>
          </cell>
          <cell r="R1707">
            <v>1</v>
          </cell>
          <cell r="S1707">
            <v>623220</v>
          </cell>
          <cell r="T1707">
            <v>623220</v>
          </cell>
          <cell r="U1707">
            <v>698006.4</v>
          </cell>
          <cell r="W1707">
            <v>2017</v>
          </cell>
          <cell r="X1707" t="str">
            <v>6;</v>
          </cell>
        </row>
        <row r="1708">
          <cell r="A1708" t="str">
            <v>1069 Т</v>
          </cell>
          <cell r="B1708" t="str">
            <v>ТОО СП "КазГерМунай"</v>
          </cell>
          <cell r="C1708" t="str">
            <v>25.71.11.920.000.00.0796.000000000007</v>
          </cell>
          <cell r="D1708" t="str">
            <v>Ножницы кабельные</v>
          </cell>
          <cell r="E1708" t="str">
            <v>секторные, диаметр перерезаемых кабелей до 70 мм</v>
          </cell>
          <cell r="F1708" t="str">
            <v>Кабельные ножницыКабельные ножницы</v>
          </cell>
          <cell r="G1708" t="str">
            <v>ОИ</v>
          </cell>
          <cell r="H1708">
            <v>0</v>
          </cell>
          <cell r="I1708">
            <v>430000000</v>
          </cell>
          <cell r="J1708" t="str">
            <v>Кызылординская обл. г. Кызылорда, пгт. Тасбугет, ул. Амангельды 100</v>
          </cell>
          <cell r="K1708" t="str">
            <v>Ноябрь, декабрь 2016</v>
          </cell>
          <cell r="L1708" t="str">
            <v>Кызылординская обл., м/р "Акшабулак", склад "КГМ"</v>
          </cell>
          <cell r="M1708" t="str">
            <v>DDP</v>
          </cell>
          <cell r="N1708" t="str">
            <v>В течение 90 дней</v>
          </cell>
          <cell r="O1708" t="str">
            <v>авансовый платеж-0%, оставшаяся часть в течении 30 рабочих дней с момента подписания акта приема-передачи поставленных товаров</v>
          </cell>
          <cell r="P1708" t="str">
            <v>796</v>
          </cell>
          <cell r="Q1708" t="str">
            <v>штука</v>
          </cell>
          <cell r="R1708">
            <v>2</v>
          </cell>
          <cell r="S1708">
            <v>21050</v>
          </cell>
          <cell r="T1708">
            <v>42100</v>
          </cell>
          <cell r="U1708">
            <v>47152.000000000007</v>
          </cell>
          <cell r="W1708">
            <v>2017</v>
          </cell>
        </row>
        <row r="1709">
          <cell r="A1709" t="str">
            <v>1070 Т</v>
          </cell>
          <cell r="B1709" t="str">
            <v>ТОО СП "КазГерМунай"</v>
          </cell>
          <cell r="C1709" t="str">
            <v>25.73.30.550.001.00.0796.000000000003</v>
          </cell>
          <cell r="D1709" t="str">
            <v>Кувалда</v>
          </cell>
          <cell r="E1709" t="str">
            <v>универсальная, остроносая, деревянная рукоятка</v>
          </cell>
          <cell r="F1709" t="str">
            <v>КувалдаКувалда</v>
          </cell>
          <cell r="G1709" t="str">
            <v>ЦП</v>
          </cell>
          <cell r="H1709">
            <v>0</v>
          </cell>
          <cell r="I1709">
            <v>430000000</v>
          </cell>
          <cell r="J1709" t="str">
            <v>Кызылординская обл. г. Кызылорда, пгт. Тасбугет, ул. Амангельды 100</v>
          </cell>
          <cell r="K1709" t="str">
            <v>Ноябрь, декабрь 2016</v>
          </cell>
          <cell r="L1709" t="str">
            <v>Кызылординская обл., м/р "Акшабулак", склад "КГМ"</v>
          </cell>
          <cell r="M1709" t="str">
            <v>DDP</v>
          </cell>
          <cell r="N1709" t="str">
            <v>В течение 90 дней</v>
          </cell>
          <cell r="O1709" t="str">
            <v>авансовый платеж-0%, оставшаяся часть в течении 30 рабочих дней с момента подписания акта приема-передачи поставленных товаров</v>
          </cell>
          <cell r="P1709" t="str">
            <v>796</v>
          </cell>
          <cell r="Q1709" t="str">
            <v>штука</v>
          </cell>
          <cell r="R1709">
            <v>2</v>
          </cell>
          <cell r="S1709">
            <v>14040</v>
          </cell>
          <cell r="T1709">
            <v>28080</v>
          </cell>
          <cell r="U1709">
            <v>31449.600000000002</v>
          </cell>
          <cell r="W1709">
            <v>2017</v>
          </cell>
        </row>
        <row r="1710">
          <cell r="A1710" t="str">
            <v>1071 Т</v>
          </cell>
          <cell r="B1710" t="str">
            <v>ТОО СП "КазГерМунай"</v>
          </cell>
          <cell r="C1710" t="str">
            <v>25.99.29.190.004.00.0796.000000000000</v>
          </cell>
          <cell r="D1710" t="str">
            <v xml:space="preserve"> Зажим</v>
          </cell>
          <cell r="E1710" t="str">
            <v>тип СОАС</v>
          </cell>
          <cell r="F1710" t="str">
            <v>Зажим соеденительный овальныйТип СОАС 120 для соединения провода марки АС-120</v>
          </cell>
          <cell r="G1710" t="str">
            <v>ОИ</v>
          </cell>
          <cell r="H1710">
            <v>0</v>
          </cell>
          <cell r="I1710">
            <v>430000000</v>
          </cell>
          <cell r="J1710" t="str">
            <v>Кызылординская обл. г. Кызылорда, пгт. Тасбугет, ул. Амангельды 100</v>
          </cell>
          <cell r="K1710" t="str">
            <v>Ноябрь, декабрь 2016</v>
          </cell>
          <cell r="L1710" t="str">
            <v>Кызылординская обл., м/р "Акшабулак", склад "КГМ"</v>
          </cell>
          <cell r="M1710" t="str">
            <v>DDP</v>
          </cell>
          <cell r="N1710" t="str">
            <v>В течение 90 дней</v>
          </cell>
          <cell r="O1710" t="str">
            <v>авансовый платеж-0%, оставшаяся часть в течении 30 рабочих дней с момента подписания акта приема-передачи поставленных товаров</v>
          </cell>
          <cell r="P1710" t="str">
            <v>796</v>
          </cell>
          <cell r="Q1710" t="str">
            <v>штука</v>
          </cell>
          <cell r="R1710">
            <v>20</v>
          </cell>
          <cell r="S1710">
            <v>4815</v>
          </cell>
          <cell r="T1710">
            <v>96300</v>
          </cell>
          <cell r="U1710">
            <v>107856.00000000001</v>
          </cell>
          <cell r="W1710">
            <v>2017</v>
          </cell>
        </row>
        <row r="1711">
          <cell r="A1711" t="str">
            <v>1072 Т</v>
          </cell>
          <cell r="B1711" t="str">
            <v>ТОО СП "КазГерМунай"</v>
          </cell>
          <cell r="C1711" t="str">
            <v>25.99.29.190.004.00.0796.000000000000</v>
          </cell>
          <cell r="D1711" t="str">
            <v xml:space="preserve"> Зажим</v>
          </cell>
          <cell r="E1711" t="str">
            <v>тип СОАС</v>
          </cell>
          <cell r="F1711" t="str">
            <v>Зажим соеденительный овальныйТип  СОАС 95 для соединения провода марки АС-95</v>
          </cell>
          <cell r="G1711" t="str">
            <v>ОИ</v>
          </cell>
          <cell r="H1711">
            <v>0</v>
          </cell>
          <cell r="I1711">
            <v>430000000</v>
          </cell>
          <cell r="J1711" t="str">
            <v>Кызылординская обл. г. Кызылорда, пгт. Тасбугет, ул. Амангельды 100</v>
          </cell>
          <cell r="K1711" t="str">
            <v>Ноябрь, декабрь 2016</v>
          </cell>
          <cell r="L1711" t="str">
            <v>Кызылординская обл., м/р "Акшабулак", склад "КГМ"</v>
          </cell>
          <cell r="M1711" t="str">
            <v>DDP</v>
          </cell>
          <cell r="N1711" t="str">
            <v>В течение 90 дней</v>
          </cell>
          <cell r="O1711" t="str">
            <v>авансовый платеж-0%, оставшаяся часть в течении 30 рабочих дней с момента подписания акта приема-передачи поставленных товаров</v>
          </cell>
          <cell r="P1711" t="str">
            <v>796</v>
          </cell>
          <cell r="Q1711" t="str">
            <v>штука</v>
          </cell>
          <cell r="R1711">
            <v>20</v>
          </cell>
          <cell r="S1711">
            <v>4513.26</v>
          </cell>
          <cell r="T1711">
            <v>90265.200000000012</v>
          </cell>
          <cell r="U1711">
            <v>101097.02400000002</v>
          </cell>
          <cell r="W1711">
            <v>2017</v>
          </cell>
        </row>
        <row r="1712">
          <cell r="A1712" t="str">
            <v>1073 Т</v>
          </cell>
          <cell r="B1712" t="str">
            <v>ТОО СП "КазГерМунай"</v>
          </cell>
          <cell r="C1712" t="str">
            <v>25.99.29.190.004.00.0796.000000000000</v>
          </cell>
          <cell r="D1712" t="str">
            <v xml:space="preserve"> Зажим</v>
          </cell>
          <cell r="E1712" t="str">
            <v>тип СОАС</v>
          </cell>
          <cell r="F1712" t="str">
            <v>Зажим соеденительный овальныйТип  СОАС 70 для соединения провода марки АС-70</v>
          </cell>
          <cell r="G1712" t="str">
            <v>ОИ</v>
          </cell>
          <cell r="H1712">
            <v>0</v>
          </cell>
          <cell r="I1712">
            <v>430000000</v>
          </cell>
          <cell r="J1712" t="str">
            <v>Кызылординская обл. г. Кызылорда, пгт. Тасбугет, ул. Амангельды 100</v>
          </cell>
          <cell r="K1712" t="str">
            <v>Ноябрь, декабрь 2016</v>
          </cell>
          <cell r="L1712" t="str">
            <v>Кызылординская обл., м/р "Акшабулак", склад "КГМ"</v>
          </cell>
          <cell r="M1712" t="str">
            <v>DDP</v>
          </cell>
          <cell r="N1712" t="str">
            <v>В течение 90 дней</v>
          </cell>
          <cell r="O1712" t="str">
            <v>авансовый платеж-0%, оставшаяся часть в течении 30 рабочих дней с момента подписания акта приема-передачи поставленных товаров</v>
          </cell>
          <cell r="P1712" t="str">
            <v>796</v>
          </cell>
          <cell r="Q1712" t="str">
            <v>штука</v>
          </cell>
          <cell r="R1712">
            <v>20</v>
          </cell>
          <cell r="S1712">
            <v>4989.41</v>
          </cell>
          <cell r="T1712">
            <v>99788.2</v>
          </cell>
          <cell r="U1712">
            <v>111762.78400000001</v>
          </cell>
          <cell r="W1712">
            <v>2017</v>
          </cell>
        </row>
        <row r="1713">
          <cell r="A1713" t="str">
            <v>1074 Т</v>
          </cell>
          <cell r="B1713" t="str">
            <v>ТОО СП "КазГерМунай"</v>
          </cell>
          <cell r="C1713" t="str">
            <v>25.99.29.190.004.00.0796.000000000014</v>
          </cell>
          <cell r="D1713" t="str">
            <v>Зажим</v>
          </cell>
          <cell r="E1713" t="str">
            <v>тип НБ</v>
          </cell>
          <cell r="F1713" t="str">
            <v>Зажим натяжной болтовойТип НБ 2-6 зажим нятяжной трех болтавой для провода Марки АС-70,95</v>
          </cell>
          <cell r="G1713" t="str">
            <v>ОИ</v>
          </cell>
          <cell r="H1713">
            <v>0</v>
          </cell>
          <cell r="I1713">
            <v>430000000</v>
          </cell>
          <cell r="J1713" t="str">
            <v>Кызылординская обл. г. Кызылорда, пгт. Тасбугет, ул. Амангельды 100</v>
          </cell>
          <cell r="K1713" t="str">
            <v>Ноябрь, декабрь 2016</v>
          </cell>
          <cell r="L1713" t="str">
            <v>Кызылординская обл., м/р "Акшабулак", склад "КГМ"</v>
          </cell>
          <cell r="M1713" t="str">
            <v>DDP</v>
          </cell>
          <cell r="N1713" t="str">
            <v>В течение 90 дней</v>
          </cell>
          <cell r="O1713" t="str">
            <v>авансовый платеж-0%, оставшаяся часть в течении 30 рабочих дней с момента подписания акта приема-передачи поставленных товаров</v>
          </cell>
          <cell r="P1713" t="str">
            <v>796</v>
          </cell>
          <cell r="Q1713" t="str">
            <v>штука</v>
          </cell>
          <cell r="R1713">
            <v>50</v>
          </cell>
          <cell r="S1713">
            <v>4000</v>
          </cell>
          <cell r="T1713">
            <v>200000</v>
          </cell>
          <cell r="U1713">
            <v>224000.00000000003</v>
          </cell>
          <cell r="W1713">
            <v>2017</v>
          </cell>
        </row>
        <row r="1714">
          <cell r="A1714" t="str">
            <v>1075 Т</v>
          </cell>
          <cell r="B1714" t="str">
            <v>ТОО СП "КазГерМунай"</v>
          </cell>
          <cell r="C1714" t="str">
            <v>23.43.10.300.000.00.0796.000000000263</v>
          </cell>
          <cell r="D1714" t="str">
            <v xml:space="preserve">Изолятор </v>
          </cell>
          <cell r="E1714" t="str">
            <v xml:space="preserve"> тип ШФ-20 Г, штыревой</v>
          </cell>
          <cell r="F1714" t="str">
            <v>Изолятор штыревой фарфоровыйТип ШФ-20 двух юбочный, фарфоровый</v>
          </cell>
          <cell r="G1714" t="str">
            <v>ОИ</v>
          </cell>
          <cell r="H1714">
            <v>0</v>
          </cell>
          <cell r="I1714">
            <v>430000000</v>
          </cell>
          <cell r="J1714" t="str">
            <v>Кызылординская обл. г. Кызылорда, пгт. Тасбугет, ул. Амангельды 100</v>
          </cell>
          <cell r="K1714" t="str">
            <v>Ноябрь, декабрь 2016</v>
          </cell>
          <cell r="L1714" t="str">
            <v>Кызылординская обл., м/р "Акшабулак", склад "КГМ"</v>
          </cell>
          <cell r="M1714" t="str">
            <v>DDP</v>
          </cell>
          <cell r="N1714" t="str">
            <v>В течение 90 дней</v>
          </cell>
          <cell r="O1714" t="str">
            <v>авансовый платеж-0%, оставшаяся часть в течении 30 рабочих дней с момента подписания акта приема-передачи поставленных товаров</v>
          </cell>
          <cell r="P1714" t="str">
            <v>796</v>
          </cell>
          <cell r="Q1714" t="str">
            <v>штука</v>
          </cell>
          <cell r="R1714">
            <v>25</v>
          </cell>
          <cell r="S1714">
            <v>7890</v>
          </cell>
          <cell r="T1714">
            <v>0</v>
          </cell>
          <cell r="U1714">
            <v>0</v>
          </cell>
          <cell r="W1714">
            <v>2017</v>
          </cell>
        </row>
        <row r="1715">
          <cell r="A1715" t="str">
            <v>1075-1 Т</v>
          </cell>
          <cell r="B1715" t="str">
            <v>ТОО СП "КазГерМунай"</v>
          </cell>
          <cell r="C1715" t="str">
            <v>23.43.10.300.000.00.0796.000000000263</v>
          </cell>
          <cell r="D1715" t="str">
            <v xml:space="preserve">Изолятор </v>
          </cell>
          <cell r="E1715" t="str">
            <v xml:space="preserve"> тип ШФ-20 Г, штыревой</v>
          </cell>
          <cell r="F1715" t="str">
            <v>Изолятор двухъюбочный штыревой фарфоровый. Минимальная разрушающая сила на изгиб, кН 13.Номинальное напряжение, кВ20. Длина пути утечки тока, мм325</v>
          </cell>
          <cell r="G1715" t="str">
            <v>ОИ</v>
          </cell>
          <cell r="H1715">
            <v>0</v>
          </cell>
          <cell r="I1715">
            <v>430000000</v>
          </cell>
          <cell r="J1715" t="str">
            <v>Кызылординская обл. г. Кызылорда, пгт. Тасбугет, ул. Амангельды 100</v>
          </cell>
          <cell r="K1715" t="str">
            <v>Апрель, май</v>
          </cell>
          <cell r="L1715" t="str">
            <v>Кызылординская обл., м/р "Акшабулак", склад "КГМ"</v>
          </cell>
          <cell r="M1715" t="str">
            <v>DDP</v>
          </cell>
          <cell r="N1715" t="str">
            <v>В течение 90 дней</v>
          </cell>
          <cell r="O1715" t="str">
            <v>авансовый платеж-0%, оставшаяся часть в течении 30 рабочих дней с момента подписания акта приема-передачи поставленных товаров</v>
          </cell>
          <cell r="P1715" t="str">
            <v>796</v>
          </cell>
          <cell r="Q1715" t="str">
            <v>штука</v>
          </cell>
          <cell r="R1715">
            <v>25</v>
          </cell>
          <cell r="S1715">
            <v>7890</v>
          </cell>
          <cell r="T1715">
            <v>0</v>
          </cell>
          <cell r="U1715">
            <v>0</v>
          </cell>
          <cell r="W1715">
            <v>2017</v>
          </cell>
          <cell r="X1715" t="str">
            <v xml:space="preserve"> Исключена СЗ-934 от 11.05.2017</v>
          </cell>
        </row>
        <row r="1716">
          <cell r="A1716" t="str">
            <v>1076 Т</v>
          </cell>
          <cell r="B1716" t="str">
            <v>ТОО СП "КазГерМунай"</v>
          </cell>
          <cell r="C1716" t="str">
            <v xml:space="preserve">23.43.10.500.002.00.0796.000000000002 </v>
          </cell>
          <cell r="D1716" t="str">
            <v xml:space="preserve">Изолятор </v>
          </cell>
          <cell r="E1716" t="str">
            <v>фарфоровый, опорно-штыревой, наружной установки</v>
          </cell>
          <cell r="F1716" t="str">
            <v>Изолятор подвесной стеклянныйТип ПС -70Е стеклянный</v>
          </cell>
          <cell r="G1716" t="str">
            <v>ОИ</v>
          </cell>
          <cell r="H1716">
            <v>0</v>
          </cell>
          <cell r="I1716">
            <v>430000000</v>
          </cell>
          <cell r="J1716" t="str">
            <v>Кызылординская обл. г. Кызылорда, пгт. Тасбугет, ул. Амангельды 100</v>
          </cell>
          <cell r="K1716" t="str">
            <v>Ноябрь, декабрь 2016</v>
          </cell>
          <cell r="L1716" t="str">
            <v>Кызылординская обл., м/р "Акшабулак", склад "КГМ"</v>
          </cell>
          <cell r="M1716" t="str">
            <v>DDP</v>
          </cell>
          <cell r="N1716" t="str">
            <v>В течение 90 дней</v>
          </cell>
          <cell r="O1716" t="str">
            <v>авансовый платеж-0%, оставшаяся часть в течении 30 рабочих дней с момента подписания акта приема-передачи поставленных товаров</v>
          </cell>
          <cell r="P1716" t="str">
            <v>796</v>
          </cell>
          <cell r="Q1716" t="str">
            <v>штука</v>
          </cell>
          <cell r="R1716">
            <v>150</v>
          </cell>
          <cell r="S1716">
            <v>5000</v>
          </cell>
          <cell r="T1716">
            <v>0</v>
          </cell>
          <cell r="U1716">
            <v>0</v>
          </cell>
          <cell r="W1716">
            <v>2017</v>
          </cell>
        </row>
        <row r="1717">
          <cell r="A1717" t="str">
            <v>1076-1 Т</v>
          </cell>
          <cell r="B1717" t="str">
            <v>ТОО СП "КазГерМунай"</v>
          </cell>
          <cell r="C1717" t="str">
            <v xml:space="preserve">23.43.10.500.002.00.0796.000000000002 </v>
          </cell>
          <cell r="D1717" t="str">
            <v xml:space="preserve">Изолятор </v>
          </cell>
          <cell r="E1717" t="str">
            <v>фарфоровый, опорно-штыревой, наружной установки</v>
          </cell>
          <cell r="F1717" t="str">
            <v>Изолятор подвесной стеклянный</v>
          </cell>
          <cell r="G1717" t="str">
            <v>ОИ</v>
          </cell>
          <cell r="H1717">
            <v>0</v>
          </cell>
          <cell r="I1717">
            <v>430000000</v>
          </cell>
          <cell r="J1717" t="str">
            <v>Кызылординская обл. г. Кызылорда, пгт. Тасбугет, ул. Амангельды 100</v>
          </cell>
          <cell r="K1717" t="str">
            <v>Ноябрь, декабрь 2016</v>
          </cell>
          <cell r="L1717" t="str">
            <v>Кызылординская обл., м/р "Акшабулак", склад "КГМ"</v>
          </cell>
          <cell r="M1717" t="str">
            <v>DDP</v>
          </cell>
          <cell r="N1717" t="str">
            <v>В течение 90 дней</v>
          </cell>
          <cell r="O1717" t="str">
            <v>авансовый платеж-0%, оставшаяся часть в течении 30 рабочих дней с момента подписания акта приема-передачи поставленных товаров</v>
          </cell>
          <cell r="P1717" t="str">
            <v>796</v>
          </cell>
          <cell r="Q1717" t="str">
            <v>штука</v>
          </cell>
          <cell r="R1717">
            <v>150</v>
          </cell>
          <cell r="S1717">
            <v>5000</v>
          </cell>
          <cell r="T1717">
            <v>750000</v>
          </cell>
          <cell r="U1717">
            <v>840000.00000000012</v>
          </cell>
          <cell r="W1717">
            <v>2017</v>
          </cell>
          <cell r="X1717" t="str">
            <v>6; 11;</v>
          </cell>
        </row>
        <row r="1718">
          <cell r="A1718" t="str">
            <v>1077 Т</v>
          </cell>
          <cell r="B1718" t="str">
            <v>ТОО СП "КазГерМунай"</v>
          </cell>
          <cell r="C1718" t="str">
            <v>25.99.29.190.004.00.0796.000000000014</v>
          </cell>
          <cell r="D1718" t="str">
            <v>Зажим</v>
          </cell>
          <cell r="E1718" t="str">
            <v>тип НБ</v>
          </cell>
          <cell r="F1718" t="str">
            <v>Зажим плашечный альюминевыйТип ПА-2-2 зажим плашечный альюминевый для провода марки АС-50,70</v>
          </cell>
          <cell r="G1718" t="str">
            <v>ОИ</v>
          </cell>
          <cell r="H1718">
            <v>0</v>
          </cell>
          <cell r="I1718">
            <v>430000000</v>
          </cell>
          <cell r="J1718" t="str">
            <v>Кызылординская обл. г. Кызылорда, пгт. Тасбугет, ул. Амангельды 100</v>
          </cell>
          <cell r="K1718" t="str">
            <v>Ноябрь, декабрь 2016</v>
          </cell>
          <cell r="L1718" t="str">
            <v>Кызылординская обл., м/р "Акшабулак", склад "КГМ"</v>
          </cell>
          <cell r="M1718" t="str">
            <v>DDP</v>
          </cell>
          <cell r="N1718" t="str">
            <v>В течение 90 дней</v>
          </cell>
          <cell r="O1718" t="str">
            <v>авансовый платеж-0%, оставшаяся часть в течении 30 рабочих дней с момента подписания акта приема-передачи поставленных товаров</v>
          </cell>
          <cell r="P1718" t="str">
            <v>796</v>
          </cell>
          <cell r="Q1718" t="str">
            <v>штука</v>
          </cell>
          <cell r="R1718">
            <v>100</v>
          </cell>
          <cell r="S1718">
            <v>2209.5500000000002</v>
          </cell>
          <cell r="T1718">
            <v>220955.00000000003</v>
          </cell>
          <cell r="U1718">
            <v>247469.60000000006</v>
          </cell>
          <cell r="W1718">
            <v>2017</v>
          </cell>
        </row>
        <row r="1719">
          <cell r="A1719" t="str">
            <v>1078 Т</v>
          </cell>
          <cell r="B1719" t="str">
            <v>ТОО СП "КазГерМунай"</v>
          </cell>
          <cell r="C1719" t="str">
            <v>25.99.29.190.004.00.0796.000000000014</v>
          </cell>
          <cell r="D1719" t="str">
            <v>Зажим</v>
          </cell>
          <cell r="E1719" t="str">
            <v>тип НБ</v>
          </cell>
          <cell r="F1719" t="str">
            <v>Зажим плашечный алюминевыйТип ПА-3-2 зажим плашечный алюминевый для провода марки АС-95,120</v>
          </cell>
          <cell r="G1719" t="str">
            <v>ОИ</v>
          </cell>
          <cell r="H1719">
            <v>0</v>
          </cell>
          <cell r="I1719">
            <v>430000000</v>
          </cell>
          <cell r="J1719" t="str">
            <v>Кызылординская обл. г. Кызылорда, пгт. Тасбугет, ул. Амангельды 100</v>
          </cell>
          <cell r="K1719" t="str">
            <v>Ноябрь, декабрь 2016</v>
          </cell>
          <cell r="L1719" t="str">
            <v>Кызылординская обл., м/р "Акшабулак", склад "КГМ"</v>
          </cell>
          <cell r="M1719" t="str">
            <v>DDP</v>
          </cell>
          <cell r="N1719" t="str">
            <v>В течение 90 дней</v>
          </cell>
          <cell r="O1719" t="str">
            <v>авансовый платеж-0%, оставшаяся часть в течении 30 рабочих дней с момента подписания акта приема-передачи поставленных товаров</v>
          </cell>
          <cell r="P1719" t="str">
            <v>796</v>
          </cell>
          <cell r="Q1719" t="str">
            <v>штука</v>
          </cell>
          <cell r="R1719">
            <v>100</v>
          </cell>
          <cell r="S1719">
            <v>2209.5500000000002</v>
          </cell>
          <cell r="T1719">
            <v>220955.00000000003</v>
          </cell>
          <cell r="U1719">
            <v>247469.60000000006</v>
          </cell>
          <cell r="W1719">
            <v>2017</v>
          </cell>
        </row>
        <row r="1720">
          <cell r="A1720" t="str">
            <v>1079 Т</v>
          </cell>
          <cell r="B1720" t="str">
            <v>ТОО СП "КазГерМунай"</v>
          </cell>
          <cell r="C1720" t="str">
            <v>25.99.29.190.021.00.0796.000000000005</v>
          </cell>
          <cell r="D1720" t="str">
            <v>Звено</v>
          </cell>
          <cell r="E1720" t="str">
            <v>тип ПТР</v>
          </cell>
          <cell r="F1720" t="str">
            <v>Звено промежуточноеТип ПРТ-7-1 звено промежуточное</v>
          </cell>
          <cell r="G1720" t="str">
            <v>ЦП</v>
          </cell>
          <cell r="H1720">
            <v>0</v>
          </cell>
          <cell r="I1720">
            <v>430000000</v>
          </cell>
          <cell r="J1720" t="str">
            <v>Кызылординская обл. г. Кызылорда, пгт. Тасбугет, ул. Амангельды 100</v>
          </cell>
          <cell r="K1720" t="str">
            <v>Ноябрь, декабрь 2016</v>
          </cell>
          <cell r="L1720" t="str">
            <v>Кызылординская обл., м/р "Акшабулак", склад "КГМ"</v>
          </cell>
          <cell r="M1720" t="str">
            <v>DDP</v>
          </cell>
          <cell r="N1720" t="str">
            <v>В течение 90 дней</v>
          </cell>
          <cell r="O1720" t="str">
            <v>авансовый платеж-0%, оставшаяся часть в течении 30 рабочих дней с момента подписания акта приема-передачи поставленных товаров</v>
          </cell>
          <cell r="P1720" t="str">
            <v>796</v>
          </cell>
          <cell r="Q1720" t="str">
            <v>штука</v>
          </cell>
          <cell r="R1720">
            <v>50</v>
          </cell>
          <cell r="S1720">
            <v>1780</v>
          </cell>
          <cell r="T1720">
            <v>0</v>
          </cell>
          <cell r="U1720">
            <v>0</v>
          </cell>
          <cell r="W1720">
            <v>2017</v>
          </cell>
          <cell r="X1720" t="str">
            <v>Исключен;</v>
          </cell>
        </row>
        <row r="1721">
          <cell r="A1721" t="str">
            <v>1080 Т</v>
          </cell>
          <cell r="B1721" t="str">
            <v>ТОО СП "КазГерМунай"</v>
          </cell>
          <cell r="C1721" t="str">
            <v xml:space="preserve">17.23.13.130.000.00.0796.000000000000 </v>
          </cell>
          <cell r="D1721" t="str">
            <v>Журнал</v>
          </cell>
          <cell r="E1721" t="str">
            <v>регистрации</v>
          </cell>
          <cell r="F1721" t="str">
            <v>Журнал противопожарных и противоаварийных тренеровокВ твердом переплете 120 страниц</v>
          </cell>
          <cell r="G1721" t="str">
            <v>ОИ</v>
          </cell>
          <cell r="H1721">
            <v>0</v>
          </cell>
          <cell r="I1721">
            <v>430000000</v>
          </cell>
          <cell r="J1721" t="str">
            <v>Кызылординская обл. г. Кызылорда, пгт. Тасбугет, ул. Амангельды 100</v>
          </cell>
          <cell r="K1721" t="str">
            <v>Ноябрь, декабрь 2016</v>
          </cell>
          <cell r="L1721" t="str">
            <v>Кызылординская обл., м/р "Акшабулак", склад "КГМ"</v>
          </cell>
          <cell r="M1721" t="str">
            <v>DDP</v>
          </cell>
          <cell r="N1721" t="str">
            <v>В течение 90 дней</v>
          </cell>
          <cell r="O1721" t="str">
            <v>авансовый платеж-0%, оставшаяся часть в течении 30 рабочих дней с момента подписания акта приема-передачи поставленных товаров</v>
          </cell>
          <cell r="P1721" t="str">
            <v>796</v>
          </cell>
          <cell r="Q1721" t="str">
            <v>штука</v>
          </cell>
          <cell r="R1721">
            <v>10</v>
          </cell>
          <cell r="S1721">
            <v>1932</v>
          </cell>
          <cell r="T1721">
            <v>19320</v>
          </cell>
          <cell r="U1721">
            <v>21638.400000000001</v>
          </cell>
          <cell r="W1721">
            <v>2017</v>
          </cell>
        </row>
        <row r="1722">
          <cell r="A1722" t="str">
            <v>1081 Т</v>
          </cell>
          <cell r="B1722" t="str">
            <v>ТОО СП "КазГерМунай"</v>
          </cell>
          <cell r="C1722" t="str">
            <v xml:space="preserve">28.13.14.510.000.00.0796.000000000636 </v>
          </cell>
          <cell r="D1722" t="str">
            <v>Насос</v>
          </cell>
          <cell r="E1722" t="str">
            <v xml:space="preserve"> вертикальный, многоступенчатый, подача 10 м3/ч, напор 165,2 м, мощность электродвигателя 7,5 кВт, центробежный</v>
          </cell>
          <cell r="F1722" t="str">
            <v xml:space="preserve">НасосDFBY C4934058  070000935Водяная помпа (насос) </v>
          </cell>
          <cell r="G1722" t="str">
            <v>ОТП</v>
          </cell>
          <cell r="H1722">
            <v>0</v>
          </cell>
          <cell r="I1722">
            <v>430000000</v>
          </cell>
          <cell r="J1722" t="str">
            <v>Кызылординская обл. г. Кызылорда, пгт. Тасбугет, ул. Амангельды 100</v>
          </cell>
          <cell r="K1722" t="str">
            <v>Ноябрь, декабрь 2016</v>
          </cell>
          <cell r="L1722" t="str">
            <v>Кызылординская обл., м/р "Акшабулак", склад "КГМ"</v>
          </cell>
          <cell r="M1722" t="str">
            <v>DDP</v>
          </cell>
          <cell r="N1722" t="str">
            <v>В течение 90 дней</v>
          </cell>
          <cell r="O1722" t="str">
            <v>авансовый платеж-0%, оставшаяся часть в течении 30 рабочих дней с момента подписания акта приема-передачи поставленных товаров</v>
          </cell>
          <cell r="P1722" t="str">
            <v>796</v>
          </cell>
          <cell r="Q1722" t="str">
            <v>штука</v>
          </cell>
          <cell r="R1722">
            <v>2</v>
          </cell>
          <cell r="S1722">
            <v>1500000</v>
          </cell>
          <cell r="T1722">
            <v>3000000</v>
          </cell>
          <cell r="U1722">
            <v>3360000.0000000005</v>
          </cell>
          <cell r="W1722">
            <v>2017</v>
          </cell>
        </row>
        <row r="1723">
          <cell r="A1723" t="str">
            <v>1082 Т</v>
          </cell>
          <cell r="B1723" t="str">
            <v>ТОО СП "КазГерМунай"</v>
          </cell>
          <cell r="C1723" t="str">
            <v>27.20.11.990.002.00.0796.000000000000</v>
          </cell>
          <cell r="D1723" t="str">
            <v xml:space="preserve">Аккумулятор </v>
          </cell>
          <cell r="E1723" t="str">
            <v xml:space="preserve"> для ИБП, напряжение 12 В, емкость от 90-200 А*ч   
</v>
          </cell>
          <cell r="F1723" t="str">
            <v xml:space="preserve">Аккумулятор Напряжение [В]: 12
Емкость батареи [Ач]: 140
Ток холодной прокрутки EN [в А]: 800
Длина [мм]: 513
Ширина [мм]: 190
Высота [мм]: 190
 Полярность: 3
Токовыводы: 1
Размеры корпуса: H8/LN5
Масса (в незалитом виде): 30        
</v>
          </cell>
          <cell r="G1723" t="str">
            <v>ОТП</v>
          </cell>
          <cell r="H1723">
            <v>0</v>
          </cell>
          <cell r="I1723">
            <v>430000000</v>
          </cell>
          <cell r="J1723" t="str">
            <v>Кызылординская обл. г. Кызылорда, пгт. Тасбугет, ул. Амангельды 100</v>
          </cell>
          <cell r="K1723" t="str">
            <v>Январь, Февраль</v>
          </cell>
          <cell r="L1723" t="str">
            <v>Кызылординская обл., м/р "Акшабулак", склад "КГМ"</v>
          </cell>
          <cell r="M1723" t="str">
            <v>DDP</v>
          </cell>
          <cell r="N1723" t="str">
            <v>В течение 90 дней</v>
          </cell>
          <cell r="O1723" t="str">
            <v>авансовый платеж-0%, оставшаяся часть в течении 30 рабочих дней с момента подписания акта приема-передачи поставленных товаров</v>
          </cell>
          <cell r="P1723" t="str">
            <v>796</v>
          </cell>
          <cell r="Q1723" t="str">
            <v>штука</v>
          </cell>
          <cell r="R1723">
            <v>4</v>
          </cell>
          <cell r="S1723">
            <v>35000</v>
          </cell>
          <cell r="T1723">
            <v>0</v>
          </cell>
          <cell r="U1723">
            <v>0</v>
          </cell>
          <cell r="W1723">
            <v>2017</v>
          </cell>
        </row>
        <row r="1724">
          <cell r="A1724" t="str">
            <v>1082-1 Т</v>
          </cell>
          <cell r="B1724" t="str">
            <v>ТОО СП "КазГерМунай"</v>
          </cell>
          <cell r="C1724" t="str">
            <v>27.20.11.990.002.00.0796.000000000000</v>
          </cell>
          <cell r="D1724" t="str">
            <v xml:space="preserve">Аккумулятор </v>
          </cell>
          <cell r="E1724" t="str">
            <v xml:space="preserve"> для ИБП, напряжение 12 В, емкость от 90-200 А*ч   
</v>
          </cell>
          <cell r="F1724" t="str">
            <v xml:space="preserve">Аккумулятор Напряжение [В]: 12
Емкость батареи [Ач]: 140
Ток холодной прокрутки EN [в А]: 800
Длина [мм]: 513
Ширина [мм]: 190
Высота [мм]: 190
 Полярность: 3
Токовыводы: 1
Размеры корпуса: H8/LN5
Масса (в незалитом виде): 30        
</v>
          </cell>
          <cell r="G1724" t="str">
            <v>ЭОТТ</v>
          </cell>
          <cell r="H1724">
            <v>0</v>
          </cell>
          <cell r="I1724">
            <v>430000000</v>
          </cell>
          <cell r="J1724" t="str">
            <v>Кызылординская обл. г. Кызылорда, пгт. Тасбугет, ул. Амангельды 100</v>
          </cell>
          <cell r="K1724" t="str">
            <v>август, сентябрь</v>
          </cell>
          <cell r="L1724" t="str">
            <v>Кызылординская обл., м/р "Акшабулак", склад "КГМ"</v>
          </cell>
          <cell r="M1724" t="str">
            <v>DDP</v>
          </cell>
          <cell r="N1724" t="str">
            <v>В течение 90 дней</v>
          </cell>
          <cell r="O1724" t="str">
            <v>авансовый платеж-30%, оставшаяся часть в течении 30 рабочих дней с момента подписания акта приема-передачи поставленных товаров</v>
          </cell>
          <cell r="P1724" t="str">
            <v>796</v>
          </cell>
          <cell r="Q1724" t="str">
            <v>штука</v>
          </cell>
          <cell r="R1724">
            <v>4</v>
          </cell>
          <cell r="S1724">
            <v>66000</v>
          </cell>
          <cell r="T1724">
            <v>264000</v>
          </cell>
          <cell r="U1724">
            <v>295680</v>
          </cell>
          <cell r="V1724" t="str">
            <v>ТПХ</v>
          </cell>
          <cell r="W1724">
            <v>2017</v>
          </cell>
          <cell r="X1724" t="str">
            <v>11;19;20;21;</v>
          </cell>
        </row>
        <row r="1725">
          <cell r="A1725" t="str">
            <v>1083 Т</v>
          </cell>
          <cell r="B1725" t="str">
            <v>ТОО СП "КазГерМунай"</v>
          </cell>
          <cell r="C1725" t="str">
            <v xml:space="preserve">28.29.82.500.002.02.0796.000000000000 </v>
          </cell>
          <cell r="D1725" t="str">
            <v xml:space="preserve">Фильтр </v>
          </cell>
          <cell r="E1725" t="str">
            <v>очистки, для сбора мелких частиц</v>
          </cell>
          <cell r="F1725" t="str">
            <v>Фильтр Тип PA-2771 США Фильтр  воздушный</v>
          </cell>
          <cell r="G1725" t="str">
            <v>ОТП</v>
          </cell>
          <cell r="H1725">
            <v>0</v>
          </cell>
          <cell r="I1725">
            <v>430000000</v>
          </cell>
          <cell r="J1725" t="str">
            <v>Кызылординская обл. г. Кызылорда, пгт. Тасбугет, ул. Амангельды 100</v>
          </cell>
          <cell r="K1725" t="str">
            <v>Ноябрь, декабрь 2016</v>
          </cell>
          <cell r="L1725" t="str">
            <v>Кызылординская обл., м/р "Акшабулак", склад "КГМ"</v>
          </cell>
          <cell r="M1725" t="str">
            <v>DDP</v>
          </cell>
          <cell r="N1725" t="str">
            <v>В течение 90 дней</v>
          </cell>
          <cell r="O1725" t="str">
            <v>авансовый платеж-0%, оставшаяся часть в течении 30 рабочих дней с момента подписания акта приема-передачи поставленных товаров</v>
          </cell>
          <cell r="P1725" t="str">
            <v>796</v>
          </cell>
          <cell r="Q1725" t="str">
            <v>штука</v>
          </cell>
          <cell r="R1725">
            <v>10</v>
          </cell>
          <cell r="S1725">
            <v>70000</v>
          </cell>
          <cell r="T1725">
            <v>0</v>
          </cell>
          <cell r="U1725">
            <v>0</v>
          </cell>
          <cell r="W1725">
            <v>2017</v>
          </cell>
          <cell r="X1725" t="str">
            <v>Исключен;</v>
          </cell>
        </row>
        <row r="1726">
          <cell r="A1726" t="str">
            <v>1084 Т</v>
          </cell>
          <cell r="B1726" t="str">
            <v>ТОО СП "КазГерМунай"</v>
          </cell>
          <cell r="C1726" t="str">
            <v xml:space="preserve">28.29.82.500.002.02.0796.000000000000 </v>
          </cell>
          <cell r="D1726" t="str">
            <v xml:space="preserve">Фильтр </v>
          </cell>
          <cell r="E1726" t="str">
            <v>очистки, для сбора мелких частиц</v>
          </cell>
          <cell r="F1726" t="str">
            <v>Фильтр Тип PA2475 США Фильтр  воздушный</v>
          </cell>
          <cell r="G1726" t="str">
            <v>ОТП</v>
          </cell>
          <cell r="H1726">
            <v>0</v>
          </cell>
          <cell r="I1726">
            <v>430000000</v>
          </cell>
          <cell r="J1726" t="str">
            <v>Кызылординская обл. г. Кызылорда, пгт. Тасбугет, ул. Амангельды 100</v>
          </cell>
          <cell r="K1726" t="str">
            <v>Ноябрь, декабрь 2016</v>
          </cell>
          <cell r="L1726" t="str">
            <v>Кызылординская обл., м/р "Акшабулак", склад "КГМ"</v>
          </cell>
          <cell r="M1726" t="str">
            <v>DDP</v>
          </cell>
          <cell r="N1726" t="str">
            <v>В течение 90 дней</v>
          </cell>
          <cell r="O1726" t="str">
            <v>авансовый платеж-0%, оставшаяся часть в течении 30 рабочих дней с момента подписания акта приема-передачи поставленных товаров</v>
          </cell>
          <cell r="P1726" t="str">
            <v>796</v>
          </cell>
          <cell r="Q1726" t="str">
            <v>штука</v>
          </cell>
          <cell r="R1726">
            <v>10</v>
          </cell>
          <cell r="S1726">
            <v>70000</v>
          </cell>
          <cell r="T1726">
            <v>0</v>
          </cell>
          <cell r="U1726">
            <v>0</v>
          </cell>
          <cell r="W1726">
            <v>2017</v>
          </cell>
          <cell r="X1726" t="str">
            <v>Исключен;</v>
          </cell>
        </row>
        <row r="1727">
          <cell r="A1727" t="str">
            <v>1085 Т</v>
          </cell>
          <cell r="B1727" t="str">
            <v>ТОО СП "КазГерМунай"</v>
          </cell>
          <cell r="C1727" t="str">
            <v xml:space="preserve">28.29.82.500.002.02.0796.000000000000 </v>
          </cell>
          <cell r="D1727" t="str">
            <v xml:space="preserve">Фильтр </v>
          </cell>
          <cell r="E1727" t="str">
            <v>очистки, для сбора мелких частиц</v>
          </cell>
          <cell r="F1727" t="str">
            <v>Фильтр DEUTZ BF6M 1015C №9138345 Тип  B218 США Baldwin FiltersФильтр  масляный</v>
          </cell>
          <cell r="G1727" t="str">
            <v>ОТП</v>
          </cell>
          <cell r="H1727">
            <v>0</v>
          </cell>
          <cell r="I1727">
            <v>430000000</v>
          </cell>
          <cell r="J1727" t="str">
            <v>Кызылординская обл. г. Кызылорда, пгт. Тасбугет, ул. Амангельды 100</v>
          </cell>
          <cell r="K1727" t="str">
            <v>Ноябрь, декабрь 2016</v>
          </cell>
          <cell r="L1727" t="str">
            <v>Кызылординская обл., м/р "Акшабулак", склад "КГМ"</v>
          </cell>
          <cell r="M1727" t="str">
            <v>DDP</v>
          </cell>
          <cell r="N1727" t="str">
            <v>В течение 90 дней</v>
          </cell>
          <cell r="O1727" t="str">
            <v>авансовый платеж-0%, оставшаяся часть в течении 30 рабочих дней с момента подписания акта приема-передачи поставленных товаров</v>
          </cell>
          <cell r="P1727" t="str">
            <v>796</v>
          </cell>
          <cell r="Q1727" t="str">
            <v>штука</v>
          </cell>
          <cell r="R1727">
            <v>10</v>
          </cell>
          <cell r="S1727">
            <v>45000</v>
          </cell>
          <cell r="T1727">
            <v>0</v>
          </cell>
          <cell r="U1727">
            <v>0</v>
          </cell>
          <cell r="W1727">
            <v>2017</v>
          </cell>
          <cell r="X1727" t="str">
            <v>Исключен;</v>
          </cell>
        </row>
        <row r="1728">
          <cell r="A1728" t="str">
            <v>1086 Т</v>
          </cell>
          <cell r="B1728" t="str">
            <v>ТОО СП "КазГерМунай"</v>
          </cell>
          <cell r="C1728" t="str">
            <v xml:space="preserve">28.29.82.500.002.02.0796.000000000000 </v>
          </cell>
          <cell r="D1728" t="str">
            <v xml:space="preserve">Фильтр </v>
          </cell>
          <cell r="E1728" t="str">
            <v>очистки, для сбора мелких частиц</v>
          </cell>
          <cell r="F1728" t="str">
            <v>Фильтр Тип B 7156 США Baldwin FiltersФильтр  масляный</v>
          </cell>
          <cell r="G1728" t="str">
            <v>ОТП</v>
          </cell>
          <cell r="H1728">
            <v>0</v>
          </cell>
          <cell r="I1728">
            <v>430000000</v>
          </cell>
          <cell r="J1728" t="str">
            <v>Кызылординская обл. г. Кызылорда, пгт. Тасбугет, ул. Амангельды 100</v>
          </cell>
          <cell r="K1728" t="str">
            <v>Ноябрь, декабрь 2016</v>
          </cell>
          <cell r="L1728" t="str">
            <v>Кызылординская обл., м/р "Акшабулак", склад "КГМ"</v>
          </cell>
          <cell r="M1728" t="str">
            <v>DDP</v>
          </cell>
          <cell r="N1728" t="str">
            <v>В течение 90 дней</v>
          </cell>
          <cell r="O1728" t="str">
            <v>авансовый платеж-0%, оставшаяся часть в течении 30 рабочих дней с момента подписания акта приема-передачи поставленных товаров</v>
          </cell>
          <cell r="P1728" t="str">
            <v>796</v>
          </cell>
          <cell r="Q1728" t="str">
            <v>штука</v>
          </cell>
          <cell r="R1728">
            <v>20</v>
          </cell>
          <cell r="S1728">
            <v>60000</v>
          </cell>
          <cell r="T1728">
            <v>1200000</v>
          </cell>
          <cell r="U1728">
            <v>1344000.0000000002</v>
          </cell>
          <cell r="W1728">
            <v>2017</v>
          </cell>
        </row>
        <row r="1729">
          <cell r="A1729" t="str">
            <v>1087 Т</v>
          </cell>
          <cell r="B1729" t="str">
            <v>ТОО СП "КазГерМунай"</v>
          </cell>
          <cell r="C1729" t="str">
            <v xml:space="preserve">28.29.82.500.002.02.0796.000000000000 </v>
          </cell>
          <cell r="D1729" t="str">
            <v xml:space="preserve">Фильтр </v>
          </cell>
          <cell r="E1729" t="str">
            <v>очистки, для сбора мелких частиц</v>
          </cell>
          <cell r="F1729" t="str">
            <v xml:space="preserve">Фильтр Тип MP 29831Фильтр  топливный    </v>
          </cell>
          <cell r="G1729" t="str">
            <v>ОТП</v>
          </cell>
          <cell r="H1729">
            <v>0</v>
          </cell>
          <cell r="I1729">
            <v>430000000</v>
          </cell>
          <cell r="J1729" t="str">
            <v>Кызылординская обл. г. Кызылорда, пгт. Тасбугет, ул. Амангельды 100</v>
          </cell>
          <cell r="K1729" t="str">
            <v>Ноябрь, декабрь 2016</v>
          </cell>
          <cell r="L1729" t="str">
            <v>Кызылординская обл., м/р "Акшабулак", склад "КГМ"</v>
          </cell>
          <cell r="M1729" t="str">
            <v>DDP</v>
          </cell>
          <cell r="N1729" t="str">
            <v>В течение 90 дней</v>
          </cell>
          <cell r="O1729" t="str">
            <v>авансовый платеж-0%, оставшаяся часть в течении 30 рабочих дней с момента подписания акта приема-передачи поставленных товаров</v>
          </cell>
          <cell r="P1729" t="str">
            <v>796</v>
          </cell>
          <cell r="Q1729" t="str">
            <v>штука</v>
          </cell>
          <cell r="R1729">
            <v>10</v>
          </cell>
          <cell r="S1729">
            <v>65000</v>
          </cell>
          <cell r="T1729">
            <v>0</v>
          </cell>
          <cell r="U1729">
            <v>0</v>
          </cell>
          <cell r="W1729">
            <v>2017</v>
          </cell>
          <cell r="X1729" t="str">
            <v>Исключен;</v>
          </cell>
        </row>
        <row r="1730">
          <cell r="A1730" t="str">
            <v>1088 Т</v>
          </cell>
          <cell r="B1730" t="str">
            <v>ТОО СП "КазГерМунай"</v>
          </cell>
          <cell r="C1730" t="str">
            <v xml:space="preserve">28.29.82.500.002.02.0796.000000000000 </v>
          </cell>
          <cell r="D1730" t="str">
            <v xml:space="preserve">Фильтр </v>
          </cell>
          <cell r="E1730" t="str">
            <v>очистки, для сбора мелких частиц</v>
          </cell>
          <cell r="F1730" t="str">
            <v>Фильтр Тип BF988 США Baldwin FiltersФильтр  топливный</v>
          </cell>
          <cell r="G1730" t="str">
            <v>ОТП</v>
          </cell>
          <cell r="H1730">
            <v>0</v>
          </cell>
          <cell r="I1730">
            <v>430000000</v>
          </cell>
          <cell r="J1730" t="str">
            <v>Кызылординская обл. г. Кызылорда, пгт. Тасбугет, ул. Амангельды 100</v>
          </cell>
          <cell r="K1730" t="str">
            <v>Ноябрь, декабрь 2016</v>
          </cell>
          <cell r="L1730" t="str">
            <v>Кызылординская обл., м/р "Акшабулак", склад "КГМ"</v>
          </cell>
          <cell r="M1730" t="str">
            <v>DDP</v>
          </cell>
          <cell r="N1730" t="str">
            <v>В течение 90 дней</v>
          </cell>
          <cell r="O1730" t="str">
            <v>авансовый платеж-0%, оставшаяся часть в течении 30 рабочих дней с момента подписания акта приема-передачи поставленных товаров</v>
          </cell>
          <cell r="P1730" t="str">
            <v>796</v>
          </cell>
          <cell r="Q1730" t="str">
            <v>штука</v>
          </cell>
          <cell r="R1730">
            <v>10</v>
          </cell>
          <cell r="S1730">
            <v>65000</v>
          </cell>
          <cell r="T1730">
            <v>0</v>
          </cell>
          <cell r="U1730">
            <v>0</v>
          </cell>
          <cell r="W1730">
            <v>2017</v>
          </cell>
          <cell r="X1730" t="str">
            <v>Исключен;</v>
          </cell>
        </row>
        <row r="1731">
          <cell r="A1731" t="str">
            <v>1089 Т</v>
          </cell>
          <cell r="B1731" t="str">
            <v>ТОО СП "КазГерМунай"</v>
          </cell>
          <cell r="C1731" t="str">
            <v xml:space="preserve">28.29.82.500.002.02.0796.000000000000 </v>
          </cell>
          <cell r="D1731" t="str">
            <v xml:space="preserve">Фильтр </v>
          </cell>
          <cell r="E1731" t="str">
            <v>очистки, для сбора мелких частиц</v>
          </cell>
          <cell r="F1731" t="str">
            <v>Фильтр Тип ВF 825 США Baldwin FiltersФильтр  топливный</v>
          </cell>
          <cell r="G1731" t="str">
            <v>ОТП</v>
          </cell>
          <cell r="H1731">
            <v>0</v>
          </cell>
          <cell r="I1731">
            <v>430000000</v>
          </cell>
          <cell r="J1731" t="str">
            <v>Кызылординская обл. г. Кызылорда, пгт. Тасбугет, ул. Амангельды 100</v>
          </cell>
          <cell r="K1731" t="str">
            <v>Ноябрь, декабрь 2016</v>
          </cell>
          <cell r="L1731" t="str">
            <v>Кызылординская обл., м/р "Акшабулак", склад "КГМ"</v>
          </cell>
          <cell r="M1731" t="str">
            <v>DDP</v>
          </cell>
          <cell r="N1731" t="str">
            <v>В течение 90 дней</v>
          </cell>
          <cell r="O1731" t="str">
            <v>авансовый платеж-0%, оставшаяся часть в течении 30 рабочих дней с момента подписания акта приема-передачи поставленных товаров</v>
          </cell>
          <cell r="P1731" t="str">
            <v>796</v>
          </cell>
          <cell r="Q1731" t="str">
            <v>штука</v>
          </cell>
          <cell r="R1731">
            <v>10</v>
          </cell>
          <cell r="S1731">
            <v>65000</v>
          </cell>
          <cell r="T1731">
            <v>0</v>
          </cell>
          <cell r="U1731">
            <v>0</v>
          </cell>
          <cell r="W1731">
            <v>2017</v>
          </cell>
          <cell r="X1731" t="str">
            <v>Исключен;</v>
          </cell>
        </row>
        <row r="1732">
          <cell r="A1732" t="str">
            <v>1090 Т</v>
          </cell>
          <cell r="B1732" t="str">
            <v>ТОО СП "КазГерМунай"</v>
          </cell>
          <cell r="C1732" t="str">
            <v xml:space="preserve">28.29.82.500.002.02.0796.000000000000 </v>
          </cell>
          <cell r="D1732" t="str">
            <v xml:space="preserve">Фильтр </v>
          </cell>
          <cell r="E1732" t="str">
            <v>очистки, для сбора мелких частиц</v>
          </cell>
          <cell r="F1732" t="str">
            <v>Фильтр Тип FS-1221Фильтр  топливный</v>
          </cell>
          <cell r="G1732" t="str">
            <v>ОТП</v>
          </cell>
          <cell r="H1732">
            <v>0</v>
          </cell>
          <cell r="I1732">
            <v>430000000</v>
          </cell>
          <cell r="J1732" t="str">
            <v>Кызылординская обл. г. Кызылорда, пгт. Тасбугет, ул. Амангельды 100</v>
          </cell>
          <cell r="K1732" t="str">
            <v>Ноябрь, декабрь 2016</v>
          </cell>
          <cell r="L1732" t="str">
            <v>Кызылординская обл., м/р "Акшабулак", склад "КГМ"</v>
          </cell>
          <cell r="M1732" t="str">
            <v>DDP</v>
          </cell>
          <cell r="N1732" t="str">
            <v>В течение 90 дней</v>
          </cell>
          <cell r="O1732" t="str">
            <v>авансовый платеж-0%, оставшаяся часть в течении 30 рабочих дней с момента подписания акта приема-передачи поставленных товаров</v>
          </cell>
          <cell r="P1732" t="str">
            <v>796</v>
          </cell>
          <cell r="Q1732" t="str">
            <v>штука</v>
          </cell>
          <cell r="R1732">
            <v>10</v>
          </cell>
          <cell r="S1732">
            <v>75000</v>
          </cell>
          <cell r="T1732">
            <v>0</v>
          </cell>
          <cell r="U1732">
            <v>0</v>
          </cell>
          <cell r="W1732">
            <v>2017</v>
          </cell>
          <cell r="X1732" t="str">
            <v>Исключен;</v>
          </cell>
        </row>
        <row r="1733">
          <cell r="A1733" t="str">
            <v>1091 Т</v>
          </cell>
          <cell r="B1733" t="str">
            <v>ТОО СП "КазГерМунай"</v>
          </cell>
          <cell r="C1733" t="str">
            <v xml:space="preserve">28.29.82.500.002.02.0796.000000000000 </v>
          </cell>
          <cell r="D1733" t="str">
            <v xml:space="preserve">Фильтр </v>
          </cell>
          <cell r="E1733" t="str">
            <v>очистки, для сбора мелких частиц</v>
          </cell>
          <cell r="F1733" t="str">
            <v>Фильтр Тип BF1280 США Baldwin FiltersФильтр  топливный</v>
          </cell>
          <cell r="G1733" t="str">
            <v>ОТП</v>
          </cell>
          <cell r="H1733">
            <v>0</v>
          </cell>
          <cell r="I1733">
            <v>430000000</v>
          </cell>
          <cell r="J1733" t="str">
            <v>Кызылординская обл. г. Кызылорда, пгт. Тасбугет, ул. Амангельды 100</v>
          </cell>
          <cell r="K1733" t="str">
            <v>Ноябрь, декабрь 2016</v>
          </cell>
          <cell r="L1733" t="str">
            <v>Кызылординская обл., м/р "Акшабулак", склад "КГМ"</v>
          </cell>
          <cell r="M1733" t="str">
            <v>DDP</v>
          </cell>
          <cell r="N1733" t="str">
            <v>В течение 90 дней</v>
          </cell>
          <cell r="O1733" t="str">
            <v>авансовый платеж-0%, оставшаяся часть в течении 30 рабочих дней с момента подписания акта приема-передачи поставленных товаров</v>
          </cell>
          <cell r="P1733" t="str">
            <v>796</v>
          </cell>
          <cell r="Q1733" t="str">
            <v>штука</v>
          </cell>
          <cell r="R1733">
            <v>10</v>
          </cell>
          <cell r="S1733">
            <v>75000</v>
          </cell>
          <cell r="T1733">
            <v>0</v>
          </cell>
          <cell r="U1733">
            <v>0</v>
          </cell>
          <cell r="W1733">
            <v>2017</v>
          </cell>
          <cell r="X1733" t="str">
            <v>Исключен;</v>
          </cell>
        </row>
        <row r="1734">
          <cell r="A1734" t="str">
            <v>1092 Т</v>
          </cell>
          <cell r="B1734" t="str">
            <v>ТОО СП "КазГерМунай"</v>
          </cell>
          <cell r="C1734" t="str">
            <v xml:space="preserve">28.29.82.500.002.02.0796.000000000000 </v>
          </cell>
          <cell r="D1734" t="str">
            <v xml:space="preserve">Фильтр </v>
          </cell>
          <cell r="E1734" t="str">
            <v>очистки, для сбора мелких частиц</v>
          </cell>
          <cell r="F1734" t="str">
            <v>Фильтр Тип BF900 США Baldwin FiltersФильтр  топливный</v>
          </cell>
          <cell r="G1734" t="str">
            <v>ОТП</v>
          </cell>
          <cell r="H1734">
            <v>0</v>
          </cell>
          <cell r="I1734">
            <v>430000000</v>
          </cell>
          <cell r="J1734" t="str">
            <v>Кызылординская обл. г. Кызылорда, пгт. Тасбугет, ул. Амангельды 100</v>
          </cell>
          <cell r="K1734" t="str">
            <v>Ноябрь, декабрь 2016</v>
          </cell>
          <cell r="L1734" t="str">
            <v>Кызылординская обл., м/р "Акшабулак", склад "КГМ"</v>
          </cell>
          <cell r="M1734" t="str">
            <v>DDP</v>
          </cell>
          <cell r="N1734" t="str">
            <v>В течение 90 дней</v>
          </cell>
          <cell r="O1734" t="str">
            <v>авансовый платеж-0%, оставшаяся часть в течении 30 рабочих дней с момента подписания акта приема-передачи поставленных товаров</v>
          </cell>
          <cell r="P1734" t="str">
            <v>796</v>
          </cell>
          <cell r="Q1734" t="str">
            <v>штука</v>
          </cell>
          <cell r="R1734">
            <v>20</v>
          </cell>
          <cell r="S1734">
            <v>75000</v>
          </cell>
          <cell r="T1734">
            <v>0</v>
          </cell>
          <cell r="U1734">
            <v>0</v>
          </cell>
          <cell r="W1734">
            <v>2017</v>
          </cell>
          <cell r="X1734" t="str">
            <v>Исключен;</v>
          </cell>
        </row>
        <row r="1735">
          <cell r="A1735" t="str">
            <v>1093 Т</v>
          </cell>
          <cell r="B1735" t="str">
            <v>ТОО СП "КазГерМунай"</v>
          </cell>
          <cell r="C1735" t="str">
            <v xml:space="preserve">28.13.14.510.000.00.0796.000000000636 </v>
          </cell>
          <cell r="D1735" t="str">
            <v>Насос</v>
          </cell>
          <cell r="E1735" t="str">
            <v xml:space="preserve"> вертикальный, многоступенчатый, подача 10 м3/ч, напор 165,2 м, мощность электродвигателя 7,5 кВт, центробежный</v>
          </cell>
          <cell r="F1735" t="str">
            <v xml:space="preserve">НасосТип аппаратуры 2643С643WC/5/  82395MWB  1386 / 3340F262TТопливная аппаратура (насос) </v>
          </cell>
          <cell r="G1735" t="str">
            <v>ОТП</v>
          </cell>
          <cell r="H1735">
            <v>0</v>
          </cell>
          <cell r="I1735">
            <v>430000000</v>
          </cell>
          <cell r="J1735" t="str">
            <v>Кызылординская обл. г. Кызылорда, пгт. Тасбугет, ул. Амангельды 100</v>
          </cell>
          <cell r="K1735" t="str">
            <v>Ноябрь, декабрь 2016</v>
          </cell>
          <cell r="L1735" t="str">
            <v>Кызылординская обл., м/р "Акшабулак", склад "КГМ"</v>
          </cell>
          <cell r="M1735" t="str">
            <v>DDP</v>
          </cell>
          <cell r="N1735" t="str">
            <v>В течение 90 дней</v>
          </cell>
          <cell r="O1735" t="str">
            <v>авансовый платеж-0%, оставшаяся часть в течении 30 рабочих дней с момента подписания акта приема-передачи поставленных товаров</v>
          </cell>
          <cell r="P1735" t="str">
            <v>796</v>
          </cell>
          <cell r="Q1735" t="str">
            <v>штука</v>
          </cell>
          <cell r="R1735">
            <v>2</v>
          </cell>
          <cell r="S1735">
            <v>1000000</v>
          </cell>
          <cell r="T1735">
            <v>0</v>
          </cell>
          <cell r="U1735">
            <v>0</v>
          </cell>
          <cell r="W1735">
            <v>2017</v>
          </cell>
        </row>
        <row r="1736">
          <cell r="A1736" t="str">
            <v>1093-1 Т</v>
          </cell>
          <cell r="B1736" t="str">
            <v>ТОО СП "КазГерМунай"</v>
          </cell>
          <cell r="C1736" t="str">
            <v xml:space="preserve">28.13.14.510.000.00.0796.000000000636 </v>
          </cell>
          <cell r="D1736" t="str">
            <v>Насос</v>
          </cell>
          <cell r="E1736" t="str">
            <v xml:space="preserve"> вертикальный, многоступенчатый, подача 10 м3/ч, напор 165,2 м, мощность электродвигателя 7,5 кВт, центробежный</v>
          </cell>
          <cell r="F1736" t="str">
            <v xml:space="preserve">НасосТип аппаратуры 2643С643WC/5/  82395MWB  1386 / 3340F262TТопливная аппаратура (насос) </v>
          </cell>
          <cell r="G1736" t="str">
            <v>ОТП</v>
          </cell>
          <cell r="H1736">
            <v>0</v>
          </cell>
          <cell r="I1736">
            <v>430000000</v>
          </cell>
          <cell r="J1736" t="str">
            <v>Кызылординская обл. г. Кызылорда, пгт. Тасбугет, ул. Амангельды 100</v>
          </cell>
          <cell r="K1736" t="str">
            <v>Март, апрель</v>
          </cell>
          <cell r="L1736" t="str">
            <v>Кызылординская обл., м/р "Акшабулак", склад "КГМ"</v>
          </cell>
          <cell r="M1736" t="str">
            <v>DDP</v>
          </cell>
          <cell r="N1736" t="str">
            <v>В течение 90 дней</v>
          </cell>
          <cell r="O1736" t="str">
            <v>авансовый платеж-0%, оставшаяся часть в течении 30 рабочих дней с момента подписания акта приема-передачи поставленных товаров</v>
          </cell>
          <cell r="P1736" t="str">
            <v>796</v>
          </cell>
          <cell r="Q1736" t="str">
            <v>штука</v>
          </cell>
          <cell r="R1736">
            <v>1</v>
          </cell>
          <cell r="S1736">
            <v>1000000</v>
          </cell>
          <cell r="T1736">
            <v>1000000</v>
          </cell>
          <cell r="U1736">
            <v>1120000</v>
          </cell>
          <cell r="W1736">
            <v>2017</v>
          </cell>
          <cell r="X1736" t="str">
            <v>11; 18; 20; 21;</v>
          </cell>
        </row>
        <row r="1737">
          <cell r="A1737" t="str">
            <v>1094 Т</v>
          </cell>
          <cell r="B1737" t="str">
            <v>ТОО СП "КазГерМунай"</v>
          </cell>
          <cell r="C1737" t="str">
            <v>28.92.61.500.103.00.0796.000000000001</v>
          </cell>
          <cell r="D1737" t="str">
            <v xml:space="preserve"> Датчик давления</v>
          </cell>
          <cell r="E1737" t="str">
            <v>для специальной и специализированной грузоподъемной техники, масла</v>
          </cell>
          <cell r="F1737" t="str">
            <v>Датчик№21Y8054 0700 4931169 Датчик давления масла</v>
          </cell>
          <cell r="G1737" t="str">
            <v>ОТП</v>
          </cell>
          <cell r="H1737">
            <v>0</v>
          </cell>
          <cell r="I1737">
            <v>430000000</v>
          </cell>
          <cell r="J1737" t="str">
            <v>Кызылординская обл. г. Кызылорда, пгт. Тасбугет, ул. Амангельды 100</v>
          </cell>
          <cell r="K1737" t="str">
            <v>Ноябрь, декабрь 2016</v>
          </cell>
          <cell r="L1737" t="str">
            <v>Кызылординская обл., м/р "Акшабулак", склад "КГМ"</v>
          </cell>
          <cell r="M1737" t="str">
            <v>DDP</v>
          </cell>
          <cell r="N1737" t="str">
            <v>В течение 90 дней</v>
          </cell>
          <cell r="O1737" t="str">
            <v>авансовый платеж-0%, оставшаяся часть в течении 30 рабочих дней с момента подписания акта приема-передачи поставленных товаров</v>
          </cell>
          <cell r="P1737" t="str">
            <v>796</v>
          </cell>
          <cell r="Q1737" t="str">
            <v>штука</v>
          </cell>
          <cell r="R1737">
            <v>4</v>
          </cell>
          <cell r="S1737">
            <v>255270</v>
          </cell>
          <cell r="T1737">
            <v>0</v>
          </cell>
          <cell r="U1737">
            <v>0</v>
          </cell>
          <cell r="W1737">
            <v>2017</v>
          </cell>
          <cell r="X1737" t="str">
            <v>Исключен;</v>
          </cell>
        </row>
        <row r="1738">
          <cell r="A1738" t="str">
            <v>1095 Т</v>
          </cell>
          <cell r="B1738" t="str">
            <v>ТОО СП "КазГерМунай"</v>
          </cell>
          <cell r="C1738" t="str">
            <v>29.31.21.350.000.01.0796.000000000000</v>
          </cell>
          <cell r="D1738" t="str">
            <v xml:space="preserve"> Свеча зажигания</v>
          </cell>
          <cell r="E1738" t="str">
            <v>для легкового автомобиля, резьба М10, короткая</v>
          </cell>
          <cell r="F1738" t="str">
            <v>СвечаТип: NGK  BP5EYСвечи зажигания Ø 16 мм.</v>
          </cell>
          <cell r="G1738" t="str">
            <v>ОИ</v>
          </cell>
          <cell r="H1738">
            <v>0</v>
          </cell>
          <cell r="I1738">
            <v>430000000</v>
          </cell>
          <cell r="J1738" t="str">
            <v>Кызылординская обл. г. Кызылорда, пгт. Тасбугет, ул. Амангельды 100</v>
          </cell>
          <cell r="K1738" t="str">
            <v>Ноябрь, декабрь 2016</v>
          </cell>
          <cell r="L1738" t="str">
            <v>Кызылординская обл., м/р "Акшабулак", склад "КГМ"</v>
          </cell>
          <cell r="M1738" t="str">
            <v>DDP</v>
          </cell>
          <cell r="N1738" t="str">
            <v>В течение 90 дней</v>
          </cell>
          <cell r="O1738" t="str">
            <v>авансовый платеж-0%, оставшаяся часть в течении 30 рабочих дней с момента подписания акта приема-передачи поставленных товаров</v>
          </cell>
          <cell r="P1738" t="str">
            <v>796</v>
          </cell>
          <cell r="Q1738" t="str">
            <v>штука</v>
          </cell>
          <cell r="R1738">
            <v>12</v>
          </cell>
          <cell r="S1738">
            <v>5000</v>
          </cell>
          <cell r="T1738">
            <v>60000</v>
          </cell>
          <cell r="U1738">
            <v>67200</v>
          </cell>
          <cell r="W1738">
            <v>2017</v>
          </cell>
        </row>
        <row r="1739">
          <cell r="A1739" t="str">
            <v>1096 Т</v>
          </cell>
          <cell r="B1739" t="str">
            <v>ТОО СП "КазГерМунай"</v>
          </cell>
          <cell r="C1739" t="str">
            <v>24.20.40.500.006.00.0796.000000000000</v>
          </cell>
          <cell r="D1739" t="str">
            <v>Хомут</v>
          </cell>
          <cell r="E1739" t="str">
            <v xml:space="preserve"> стальной, облегченный, ГОСТ 17679-80</v>
          </cell>
          <cell r="F1739" t="str">
            <v>ХомутØ 16 мм.металлический Ø 16 мм.</v>
          </cell>
          <cell r="G1739" t="str">
            <v>ЦП</v>
          </cell>
          <cell r="H1739">
            <v>0</v>
          </cell>
          <cell r="I1739">
            <v>430000000</v>
          </cell>
          <cell r="J1739" t="str">
            <v>Кызылординская обл. г. Кызылорда, пгт. Тасбугет, ул. Амангельды 100</v>
          </cell>
          <cell r="K1739" t="str">
            <v>Ноябрь, декабрь 2016</v>
          </cell>
          <cell r="L1739" t="str">
            <v>Кызылординская обл., м/р "Акшабулак", склад "КГМ"</v>
          </cell>
          <cell r="M1739" t="str">
            <v>DDP</v>
          </cell>
          <cell r="N1739" t="str">
            <v>В течение 90 дней</v>
          </cell>
          <cell r="O1739" t="str">
            <v>авансовый платеж-0%, оставшаяся часть в течении 30 рабочих дней с момента подписания акта приема-передачи поставленных товаров</v>
          </cell>
          <cell r="P1739" t="str">
            <v>796</v>
          </cell>
          <cell r="Q1739" t="str">
            <v>штука</v>
          </cell>
          <cell r="R1739">
            <v>20</v>
          </cell>
          <cell r="S1739">
            <v>1015</v>
          </cell>
          <cell r="T1739">
            <v>20300</v>
          </cell>
          <cell r="U1739">
            <v>22736.000000000004</v>
          </cell>
          <cell r="W1739">
            <v>2017</v>
          </cell>
        </row>
        <row r="1740">
          <cell r="A1740" t="str">
            <v>1097 Т</v>
          </cell>
          <cell r="B1740" t="str">
            <v>ТОО СП "КазГерМунай"</v>
          </cell>
          <cell r="C1740" t="str">
            <v>22.19.40.300.000.00.0796.000000000039</v>
          </cell>
          <cell r="D1740" t="str">
            <v xml:space="preserve">Ремень </v>
          </cell>
          <cell r="E1740" t="str">
            <v xml:space="preserve"> клиновый, приводный, с сечением А-1280, ГОСТ 1284.2-89</v>
          </cell>
          <cell r="F1740" t="str">
            <v>Ремень 13х 1275 клиновый</v>
          </cell>
          <cell r="G1740" t="str">
            <v>ЦП</v>
          </cell>
          <cell r="H1740">
            <v>0</v>
          </cell>
          <cell r="I1740">
            <v>430000000</v>
          </cell>
          <cell r="J1740" t="str">
            <v>Кызылординская обл. г. Кызылорда, пгт. Тасбугет, ул. Амангельды 100</v>
          </cell>
          <cell r="K1740" t="str">
            <v>Ноябрь, декабрь 2016</v>
          </cell>
          <cell r="L1740" t="str">
            <v>Кызылординская обл., м/р "Акшабулак", склад "КГМ"</v>
          </cell>
          <cell r="M1740" t="str">
            <v>DDP</v>
          </cell>
          <cell r="N1740" t="str">
            <v>В течение 90 дней</v>
          </cell>
          <cell r="O1740" t="str">
            <v>авансовый платеж-0%, оставшаяся часть в течении 30 рабочих дней с момента подписания акта приема-передачи поставленных товаров</v>
          </cell>
          <cell r="P1740" t="str">
            <v>796</v>
          </cell>
          <cell r="Q1740" t="str">
            <v>штука</v>
          </cell>
          <cell r="R1740">
            <v>4</v>
          </cell>
          <cell r="S1740">
            <v>5000</v>
          </cell>
          <cell r="T1740">
            <v>0</v>
          </cell>
          <cell r="U1740">
            <v>0</v>
          </cell>
          <cell r="W1740">
            <v>2017</v>
          </cell>
        </row>
        <row r="1741">
          <cell r="A1741" t="str">
            <v>1097-1 Т</v>
          </cell>
          <cell r="B1741" t="str">
            <v>ТОО СП "КазГерМунай"</v>
          </cell>
          <cell r="C1741" t="str">
            <v>22.19.40.300.000.00.0796.000000000039</v>
          </cell>
          <cell r="D1741" t="str">
            <v xml:space="preserve">Ремень </v>
          </cell>
          <cell r="E1741" t="str">
            <v xml:space="preserve"> клиновый, приводный, с сечением А-1280, ГОСТ 1284.2-89</v>
          </cell>
          <cell r="F1741" t="str">
            <v>Ремень 13х 1275 клиновый</v>
          </cell>
          <cell r="G1741" t="str">
            <v>ЦП</v>
          </cell>
          <cell r="H1741">
            <v>0</v>
          </cell>
          <cell r="I1741">
            <v>430000000</v>
          </cell>
          <cell r="J1741" t="str">
            <v>Кызылординская обл. г. Кызылорда, пгт. Тасбугет, ул. Амангельды 100</v>
          </cell>
          <cell r="K1741" t="str">
            <v>Март, апрель</v>
          </cell>
          <cell r="L1741" t="str">
            <v>Кызылординская обл., м/р "Акшабулак", склад "КГМ"</v>
          </cell>
          <cell r="M1741" t="str">
            <v>DDP</v>
          </cell>
          <cell r="N1741" t="str">
            <v>В течение 90 дней</v>
          </cell>
          <cell r="O1741" t="str">
            <v>авансовый платеж-0%, оставшаяся часть в течении 30 рабочих дней с момента подписания акта приема-передачи поставленных товаров</v>
          </cell>
          <cell r="P1741" t="str">
            <v>796</v>
          </cell>
          <cell r="Q1741" t="str">
            <v>штука</v>
          </cell>
          <cell r="R1741">
            <v>4</v>
          </cell>
          <cell r="S1741">
            <v>7500</v>
          </cell>
          <cell r="T1741">
            <v>0</v>
          </cell>
          <cell r="U1741">
            <v>0</v>
          </cell>
          <cell r="W1741">
            <v>2017</v>
          </cell>
          <cell r="X1741" t="str">
            <v>11; 19; 20; 21;</v>
          </cell>
        </row>
        <row r="1742">
          <cell r="A1742" t="str">
            <v>1097-2 Т</v>
          </cell>
          <cell r="B1742" t="str">
            <v>ТОО СП "КазГерМунай"</v>
          </cell>
          <cell r="C1742" t="str">
            <v>22.19.40.300.000.00.0796.000000000039</v>
          </cell>
          <cell r="D1742" t="str">
            <v xml:space="preserve">Ремень </v>
          </cell>
          <cell r="E1742" t="str">
            <v xml:space="preserve"> клиновый, приводный, с сечением А-1280, ГОСТ 1284.2-89</v>
          </cell>
          <cell r="F1742" t="str">
            <v>Ремень 13х 1275 клиновый</v>
          </cell>
          <cell r="G1742" t="str">
            <v>ЦП</v>
          </cell>
          <cell r="H1742">
            <v>0</v>
          </cell>
          <cell r="I1742">
            <v>430000000</v>
          </cell>
          <cell r="J1742" t="str">
            <v>Кызылординская обл. г. Кызылорда, пгт. Тасбугет, ул. Амангельды 100</v>
          </cell>
          <cell r="K1742" t="str">
            <v>Апрель, май</v>
          </cell>
          <cell r="L1742" t="str">
            <v>Кызылординская обл., м/р "Акшабулак", склад "КГМ"</v>
          </cell>
          <cell r="M1742" t="str">
            <v>DDP</v>
          </cell>
          <cell r="N1742" t="str">
            <v>В течение 90 дней</v>
          </cell>
          <cell r="O1742" t="str">
            <v>авансовый платеж-0%, оставшаяся часть в течении 30 рабочих дней с момента подписания акта приема-передачи поставленных товаров</v>
          </cell>
          <cell r="P1742" t="str">
            <v>796</v>
          </cell>
          <cell r="Q1742" t="str">
            <v>штука</v>
          </cell>
          <cell r="R1742">
            <v>4</v>
          </cell>
          <cell r="S1742">
            <v>7500</v>
          </cell>
          <cell r="T1742">
            <v>30000</v>
          </cell>
          <cell r="U1742">
            <v>33600</v>
          </cell>
          <cell r="W1742">
            <v>2017</v>
          </cell>
          <cell r="X1742" t="str">
            <v>11;</v>
          </cell>
        </row>
        <row r="1743">
          <cell r="A1743" t="str">
            <v>1098 Т</v>
          </cell>
          <cell r="B1743" t="str">
            <v>ТОО СП "КазГерМунай"</v>
          </cell>
          <cell r="C1743" t="str">
            <v>20.30.22.100.001.00.0166.000000000000</v>
          </cell>
          <cell r="D1743" t="str">
            <v>Грунтовка</v>
          </cell>
          <cell r="E1743" t="str">
            <v>однокомпонентный состав, антикоррозионная</v>
          </cell>
          <cell r="F1743" t="str">
            <v>КраскаКраска грунтовая(серая)</v>
          </cell>
          <cell r="G1743" t="str">
            <v>ОТП</v>
          </cell>
          <cell r="H1743">
            <v>60</v>
          </cell>
          <cell r="I1743">
            <v>430000000</v>
          </cell>
          <cell r="J1743" t="str">
            <v>Кызылординская обл. г. Кызылорда, пгт. Тасбугет, ул. Амангельды 100</v>
          </cell>
          <cell r="K1743" t="str">
            <v>Ноябрь, декабрь 2016</v>
          </cell>
          <cell r="L1743" t="str">
            <v>Кызылординская обл., м/р "Акшабулак", склад "КГМ"</v>
          </cell>
          <cell r="M1743" t="str">
            <v>DDP</v>
          </cell>
          <cell r="N1743" t="str">
            <v>В течение 90 дней</v>
          </cell>
          <cell r="O1743" t="str">
            <v>авансовый платеж-30%, оставшаяся часть в течении 30 рабочих дней с момента подписания акта приема-передачи поставленных товаров</v>
          </cell>
          <cell r="P1743">
            <v>166</v>
          </cell>
          <cell r="Q1743" t="str">
            <v>Килограмм</v>
          </cell>
          <cell r="R1743">
            <v>30</v>
          </cell>
          <cell r="S1743">
            <v>3500</v>
          </cell>
          <cell r="T1743">
            <v>0</v>
          </cell>
          <cell r="U1743">
            <v>0</v>
          </cell>
          <cell r="V1743" t="str">
            <v>ТПХ</v>
          </cell>
          <cell r="W1743">
            <v>2017</v>
          </cell>
        </row>
        <row r="1744">
          <cell r="A1744" t="str">
            <v>1098-1 Т</v>
          </cell>
          <cell r="B1744" t="str">
            <v>ТОО СП "КазГерМунай"</v>
          </cell>
          <cell r="C1744" t="str">
            <v>20.30.22.100.001.00.0166.000000000000</v>
          </cell>
          <cell r="D1744" t="str">
            <v>Грунтовка</v>
          </cell>
          <cell r="E1744" t="str">
            <v>однокомпонентный состав, антикоррозионная</v>
          </cell>
          <cell r="F1744" t="str">
            <v>КраскаКраска грунтовая(серая)</v>
          </cell>
          <cell r="G1744" t="str">
            <v>ОТП</v>
          </cell>
          <cell r="H1744">
            <v>60</v>
          </cell>
          <cell r="I1744">
            <v>430000000</v>
          </cell>
          <cell r="J1744" t="str">
            <v>Кызылординская обл. г. Кызылорда, пгт. Тасбугет, ул. Амангельды 100</v>
          </cell>
          <cell r="K1744" t="str">
            <v>Январь, Февраль</v>
          </cell>
          <cell r="L1744" t="str">
            <v>Кызылординская обл., м/р "Акшабулак", склад "КГМ"</v>
          </cell>
          <cell r="M1744" t="str">
            <v>DDP</v>
          </cell>
          <cell r="N1744" t="str">
            <v>В течение 90 дней</v>
          </cell>
          <cell r="O1744" t="str">
            <v>авансовый платеж-30%, оставшаяся часть в течении 30 рабочих дней с момента подписания акта приема-передачи поставленных товаров</v>
          </cell>
          <cell r="P1744">
            <v>166</v>
          </cell>
          <cell r="Q1744" t="str">
            <v>Килограмм</v>
          </cell>
          <cell r="R1744">
            <v>30</v>
          </cell>
          <cell r="S1744">
            <v>3500</v>
          </cell>
          <cell r="T1744">
            <v>105000</v>
          </cell>
          <cell r="U1744">
            <v>117600.00000000001</v>
          </cell>
          <cell r="V1744" t="str">
            <v>ТПХ</v>
          </cell>
          <cell r="W1744">
            <v>2017</v>
          </cell>
          <cell r="X1744" t="str">
            <v>11;</v>
          </cell>
        </row>
        <row r="1745">
          <cell r="A1745" t="str">
            <v>1099 Т</v>
          </cell>
          <cell r="B1745" t="str">
            <v>ТОО СП "КазГерМунай"</v>
          </cell>
          <cell r="C1745" t="str">
            <v>27.20.24.900.000.00.0796.000000000000</v>
          </cell>
          <cell r="D1745" t="str">
            <v>Клемма</v>
          </cell>
          <cell r="E1745" t="str">
            <v>аккумуляторная, свинцовая</v>
          </cell>
          <cell r="F1745" t="str">
            <v>КлеммаКлемма для АКБ минусовая</v>
          </cell>
          <cell r="G1745" t="str">
            <v>ОИ</v>
          </cell>
          <cell r="H1745">
            <v>0</v>
          </cell>
          <cell r="I1745">
            <v>430000000</v>
          </cell>
          <cell r="J1745" t="str">
            <v>Кызылординская обл. г. Кызылорда, пгт. Тасбугет, ул. Амангельды 100</v>
          </cell>
          <cell r="K1745" t="str">
            <v>Ноябрь, декабрь 2016</v>
          </cell>
          <cell r="L1745" t="str">
            <v>Кызылординская обл., м/р "Акшабулак", склад "КГМ"</v>
          </cell>
          <cell r="M1745" t="str">
            <v>DDP</v>
          </cell>
          <cell r="N1745" t="str">
            <v>В течение 90 дней</v>
          </cell>
          <cell r="O1745" t="str">
            <v>авансовый платеж-0%, оставшаяся часть в течении 30 рабочих дней с момента подписания акта приема-передачи поставленных товаров</v>
          </cell>
          <cell r="P1745" t="str">
            <v>796</v>
          </cell>
          <cell r="Q1745" t="str">
            <v>штука</v>
          </cell>
          <cell r="R1745">
            <v>20</v>
          </cell>
          <cell r="S1745">
            <v>2500</v>
          </cell>
          <cell r="T1745">
            <v>50000</v>
          </cell>
          <cell r="U1745">
            <v>56000.000000000007</v>
          </cell>
          <cell r="W1745">
            <v>2017</v>
          </cell>
        </row>
        <row r="1746">
          <cell r="A1746" t="str">
            <v>1100 Т</v>
          </cell>
          <cell r="B1746" t="str">
            <v>ТОО СП "КазГерМунай"</v>
          </cell>
          <cell r="C1746" t="str">
            <v>27.20.24.900.000.00.0796.000000000000</v>
          </cell>
          <cell r="D1746" t="str">
            <v>Клемма</v>
          </cell>
          <cell r="E1746" t="str">
            <v>аккумуляторная, свинцовая</v>
          </cell>
          <cell r="F1746" t="str">
            <v>КлеммаКлемма для АКБ плюсовая</v>
          </cell>
          <cell r="G1746" t="str">
            <v>ОИ</v>
          </cell>
          <cell r="H1746">
            <v>0</v>
          </cell>
          <cell r="I1746">
            <v>430000000</v>
          </cell>
          <cell r="J1746" t="str">
            <v>Кызылординская обл. г. Кызылорда, пгт. Тасбугет, ул. Амангельды 100</v>
          </cell>
          <cell r="K1746" t="str">
            <v>Ноябрь, декабрь 2016</v>
          </cell>
          <cell r="L1746" t="str">
            <v>Кызылординская обл., м/р "Акшабулак", склад "КГМ"</v>
          </cell>
          <cell r="M1746" t="str">
            <v>DDP</v>
          </cell>
          <cell r="N1746" t="str">
            <v>В течение 90 дней</v>
          </cell>
          <cell r="O1746" t="str">
            <v>авансовый платеж-0%, оставшаяся часть в течении 30 рабочих дней с момента подписания акта приема-передачи поставленных товаров</v>
          </cell>
          <cell r="P1746" t="str">
            <v>796</v>
          </cell>
          <cell r="Q1746" t="str">
            <v>штука</v>
          </cell>
          <cell r="R1746">
            <v>20</v>
          </cell>
          <cell r="S1746">
            <v>2500</v>
          </cell>
          <cell r="T1746">
            <v>50000</v>
          </cell>
          <cell r="U1746">
            <v>56000.000000000007</v>
          </cell>
          <cell r="W1746">
            <v>2017</v>
          </cell>
        </row>
        <row r="1747">
          <cell r="A1747" t="str">
            <v>1101 Т</v>
          </cell>
          <cell r="B1747" t="str">
            <v>ТОО СП "КазГерМунай"</v>
          </cell>
          <cell r="C1747" t="str">
            <v>19.20.29.500.000.01.0112.000000000015</v>
          </cell>
          <cell r="D1747" t="str">
            <v>Масло</v>
          </cell>
          <cell r="E1747" t="str">
            <v xml:space="preserve"> моторное, для бензиновых двигателей, обозначение по SAE 15W-40
</v>
          </cell>
          <cell r="F1747" t="str">
            <v xml:space="preserve">МаслоКласс SAE  15W-40
Кинематическая вязкость ASTM D445 
при 40 0С сСт 106
при 100 0С сСт 14,4
Индекс вязкости  136
Зольность сульфатная %мас.доля 1,35
Щелочное число мг КОН/г 10,1
Температура застывания  0С -27
Температура вспышки 0С 220
Плотность при 15 0С кг/л 0,88
</v>
          </cell>
          <cell r="G1747" t="str">
            <v>ОТП</v>
          </cell>
          <cell r="H1747">
            <v>0</v>
          </cell>
          <cell r="I1747">
            <v>430000000</v>
          </cell>
          <cell r="J1747" t="str">
            <v>Кызылординская обл. г. Кызылорда, пгт. Тасбугет, ул. Амангельды 100</v>
          </cell>
          <cell r="K1747" t="str">
            <v>Ноябрь, декабрь 2016</v>
          </cell>
          <cell r="L1747" t="str">
            <v>Кызылординская обл., м/р "Акшабулак", склад "КГМ"</v>
          </cell>
          <cell r="M1747" t="str">
            <v>DDP</v>
          </cell>
          <cell r="N1747" t="str">
            <v>В течение 90 дней</v>
          </cell>
          <cell r="O1747" t="str">
            <v>авансовый платеж-0%, оставшаяся часть в течении 30 рабочих дней с момента подписания акта приема-передачи поставленных товаров</v>
          </cell>
          <cell r="P1747">
            <v>112</v>
          </cell>
          <cell r="Q1747" t="str">
            <v>Литр</v>
          </cell>
          <cell r="R1747">
            <v>1000</v>
          </cell>
          <cell r="S1747" t="str">
            <v>1700</v>
          </cell>
          <cell r="T1747">
            <v>1700000</v>
          </cell>
          <cell r="U1747">
            <v>1904000.0000000002</v>
          </cell>
          <cell r="W1747">
            <v>2017</v>
          </cell>
        </row>
        <row r="1748">
          <cell r="A1748" t="str">
            <v>1102 Т</v>
          </cell>
          <cell r="B1748" t="str">
            <v>ТОО СП "КазГерМунай"</v>
          </cell>
          <cell r="C1748" t="str">
            <v>22.19.40.300.000.00.0796.000000000039</v>
          </cell>
          <cell r="D1748" t="str">
            <v xml:space="preserve">Ремень </v>
          </cell>
          <cell r="E1748" t="str">
            <v xml:space="preserve"> клиновый, приводный, с сечением А-1280, ГОСТ 1284.2-89</v>
          </cell>
          <cell r="F1748" t="str">
            <v>Ремень  Тип C 3911620 8PK 1727 Roulunds 71 RL 101 0801</v>
          </cell>
          <cell r="G1748" t="str">
            <v>ЦП</v>
          </cell>
          <cell r="H1748">
            <v>0</v>
          </cell>
          <cell r="I1748">
            <v>430000000</v>
          </cell>
          <cell r="J1748" t="str">
            <v>Кызылординская обл. г. Кызылорда, пгт. Тасбугет, ул. Амангельды 100</v>
          </cell>
          <cell r="K1748" t="str">
            <v>Ноябрь, декабрь 2016</v>
          </cell>
          <cell r="L1748" t="str">
            <v>Кызылординская обл., м/р "Акшабулак", склад "КГМ"</v>
          </cell>
          <cell r="M1748" t="str">
            <v>DDP</v>
          </cell>
          <cell r="N1748" t="str">
            <v>В течение 90 дней</v>
          </cell>
          <cell r="O1748" t="str">
            <v>авансовый платеж-0%, оставшаяся часть в течении 30 рабочих дней с момента подписания акта приема-передачи поставленных товаров</v>
          </cell>
          <cell r="P1748" t="str">
            <v>796</v>
          </cell>
          <cell r="Q1748" t="str">
            <v>штука</v>
          </cell>
          <cell r="R1748">
            <v>4</v>
          </cell>
          <cell r="S1748">
            <v>5500</v>
          </cell>
          <cell r="T1748">
            <v>22000</v>
          </cell>
          <cell r="U1748">
            <v>24640.000000000004</v>
          </cell>
          <cell r="W1748">
            <v>2017</v>
          </cell>
        </row>
        <row r="1749">
          <cell r="A1749" t="str">
            <v>1103 Т</v>
          </cell>
          <cell r="B1749" t="str">
            <v>ТОО СП "КазГерМунай"</v>
          </cell>
          <cell r="C1749" t="str">
            <v>22.19.40.300.000.00.0796.000000000039</v>
          </cell>
          <cell r="D1749" t="str">
            <v xml:space="preserve">Ремень </v>
          </cell>
          <cell r="E1749" t="str">
            <v xml:space="preserve"> клиновый, приводный, с сечением А-1280, ГОСТ 1284.2-89</v>
          </cell>
          <cell r="F1749" t="str">
            <v>Ремень 13х 1325клиновый</v>
          </cell>
          <cell r="G1749" t="str">
            <v>ЦП</v>
          </cell>
          <cell r="H1749">
            <v>0</v>
          </cell>
          <cell r="I1749">
            <v>430000000</v>
          </cell>
          <cell r="J1749" t="str">
            <v>Кызылординская обл. г. Кызылорда, пгт. Тасбугет, ул. Амангельды 100</v>
          </cell>
          <cell r="K1749" t="str">
            <v>Ноябрь, декабрь 2016</v>
          </cell>
          <cell r="L1749" t="str">
            <v>Кызылординская обл., м/р "Акшабулак", склад "КГМ"</v>
          </cell>
          <cell r="M1749" t="str">
            <v>DDP</v>
          </cell>
          <cell r="N1749" t="str">
            <v>В течение 90 дней</v>
          </cell>
          <cell r="O1749" t="str">
            <v>авансовый платеж-0%, оставшаяся часть в течении 30 рабочих дней с момента подписания акта приема-передачи поставленных товаров</v>
          </cell>
          <cell r="P1749" t="str">
            <v>796</v>
          </cell>
          <cell r="Q1749" t="str">
            <v>штука</v>
          </cell>
          <cell r="R1749">
            <v>4</v>
          </cell>
          <cell r="S1749">
            <v>3500</v>
          </cell>
          <cell r="T1749">
            <v>0</v>
          </cell>
          <cell r="U1749">
            <v>0</v>
          </cell>
          <cell r="W1749">
            <v>2017</v>
          </cell>
          <cell r="X1749" t="str">
            <v>Исключен;</v>
          </cell>
        </row>
        <row r="1750">
          <cell r="A1750" t="str">
            <v>1104 Т</v>
          </cell>
          <cell r="B1750" t="str">
            <v>ТОО СП "КазГерМунай"</v>
          </cell>
          <cell r="C1750" t="str">
            <v xml:space="preserve">28.11.42.900.066.01.0796.000000000000 </v>
          </cell>
          <cell r="D1750" t="str">
            <v>Насос</v>
          </cell>
          <cell r="E1750" t="str">
            <v>для дизельного двигателя, топливный</v>
          </cell>
          <cell r="F1750" t="str">
            <v xml:space="preserve">НасосТип 4944057 CPES6P120D120RS 0801  4223, 10 404 716 038 010-63818884Топливная аппаратура (насос) </v>
          </cell>
          <cell r="G1750" t="str">
            <v>ОТП</v>
          </cell>
          <cell r="H1750">
            <v>0</v>
          </cell>
          <cell r="I1750">
            <v>430000000</v>
          </cell>
          <cell r="J1750" t="str">
            <v>Кызылординская обл. г. Кызылорда, пгт. Тасбугет, ул. Амангельды 100</v>
          </cell>
          <cell r="K1750" t="str">
            <v>Ноябрь, декабрь 2016</v>
          </cell>
          <cell r="L1750" t="str">
            <v>Кызылординская обл., м/р "Акшабулак", склад "КГМ"</v>
          </cell>
          <cell r="M1750" t="str">
            <v>DDP</v>
          </cell>
          <cell r="N1750" t="str">
            <v>В течение 90 дней</v>
          </cell>
          <cell r="O1750" t="str">
            <v>авансовый платеж-0%, оставшаяся часть в течении 30 рабочих дней с момента подписания акта приема-передачи поставленных товаров</v>
          </cell>
          <cell r="P1750" t="str">
            <v>796</v>
          </cell>
          <cell r="Q1750" t="str">
            <v>штука</v>
          </cell>
          <cell r="R1750">
            <v>2</v>
          </cell>
          <cell r="S1750">
            <v>1000000</v>
          </cell>
          <cell r="T1750">
            <v>0</v>
          </cell>
          <cell r="U1750">
            <v>0</v>
          </cell>
          <cell r="W1750">
            <v>2017</v>
          </cell>
        </row>
        <row r="1751">
          <cell r="A1751" t="str">
            <v>1104-1 Т</v>
          </cell>
          <cell r="B1751" t="str">
            <v>ТОО СП "КазГерМунай"</v>
          </cell>
          <cell r="C1751" t="str">
            <v xml:space="preserve">28.11.42.900.066.01.0796.000000000000 </v>
          </cell>
          <cell r="D1751" t="str">
            <v>Насос</v>
          </cell>
          <cell r="E1751" t="str">
            <v>для дизельного двигателя, топливный</v>
          </cell>
          <cell r="F1751" t="str">
            <v xml:space="preserve">НасосТип 4944057 CPES6P120D120RS 0801  4223, 10 404 716 038 010-63818884Топливная аппаратура (насос) </v>
          </cell>
          <cell r="G1751" t="str">
            <v>ОТП</v>
          </cell>
          <cell r="H1751">
            <v>0</v>
          </cell>
          <cell r="I1751">
            <v>430000000</v>
          </cell>
          <cell r="J1751" t="str">
            <v>Кызылординская обл. г. Кызылорда, пгт. Тасбугет, ул. Амангельды 100</v>
          </cell>
          <cell r="K1751" t="str">
            <v>Март, апрель</v>
          </cell>
          <cell r="L1751" t="str">
            <v>Кызылординская обл., м/р "Акшабулак", склад "КГМ"</v>
          </cell>
          <cell r="M1751" t="str">
            <v>DDP</v>
          </cell>
          <cell r="N1751" t="str">
            <v>В течение 90 дней</v>
          </cell>
          <cell r="O1751" t="str">
            <v>авансовый платеж-0%, оставшаяся часть в течении 30 рабочих дней с момента подписания акта приема-передачи поставленных товаров</v>
          </cell>
          <cell r="P1751" t="str">
            <v>796</v>
          </cell>
          <cell r="Q1751" t="str">
            <v>штука</v>
          </cell>
          <cell r="R1751">
            <v>1</v>
          </cell>
          <cell r="S1751">
            <v>1000000</v>
          </cell>
          <cell r="T1751">
            <v>0</v>
          </cell>
          <cell r="U1751">
            <v>0</v>
          </cell>
          <cell r="W1751">
            <v>2017</v>
          </cell>
          <cell r="X1751" t="str">
            <v>11; 18; 20;21;</v>
          </cell>
        </row>
        <row r="1752">
          <cell r="A1752" t="str">
            <v>1104-2 Т</v>
          </cell>
          <cell r="B1752" t="str">
            <v>ТОО СП "КазГерМунай"</v>
          </cell>
          <cell r="C1752" t="str">
            <v xml:space="preserve">28.11.42.900.066.01.0796.000000000000 </v>
          </cell>
          <cell r="D1752" t="str">
            <v>Насос</v>
          </cell>
          <cell r="E1752" t="str">
            <v>для дизельного двигателя, топливный</v>
          </cell>
          <cell r="F1752" t="str">
            <v xml:space="preserve">Насос Тип 4944057 CPES6P120D120RS 0801  4223, 10 404 716 038 010-63818884 Топливная аппаратура (насос) </v>
          </cell>
          <cell r="G1752" t="str">
            <v>ЭОТТ</v>
          </cell>
          <cell r="H1752">
            <v>0</v>
          </cell>
          <cell r="I1752">
            <v>430000000</v>
          </cell>
          <cell r="J1752" t="str">
            <v>Кызылординская обл. г. Кызылорда, пгт. Тасбугет, ул. Амангельды 100</v>
          </cell>
          <cell r="K1752" t="str">
            <v>август, сентябрь</v>
          </cell>
          <cell r="L1752" t="str">
            <v>Кызылординская обл., м/р "Акшабулак", склад "КГМ"</v>
          </cell>
          <cell r="M1752" t="str">
            <v>DDP</v>
          </cell>
          <cell r="N1752" t="str">
            <v>В течение 90 дней</v>
          </cell>
          <cell r="O1752" t="str">
            <v>авансовый платеж-0%, оставшаяся часть в течении 30 рабочих дней с момента подписания акта приема-передачи поставленных товаров</v>
          </cell>
          <cell r="P1752" t="str">
            <v>796</v>
          </cell>
          <cell r="Q1752" t="str">
            <v>штука</v>
          </cell>
          <cell r="R1752">
            <v>1</v>
          </cell>
          <cell r="S1752">
            <v>1940000</v>
          </cell>
          <cell r="T1752">
            <v>1940000</v>
          </cell>
          <cell r="U1752">
            <v>2172800</v>
          </cell>
          <cell r="W1752">
            <v>2017</v>
          </cell>
          <cell r="X1752" t="str">
            <v>11; 19; 20;21;</v>
          </cell>
        </row>
        <row r="1753">
          <cell r="A1753" t="str">
            <v>1105 Т</v>
          </cell>
          <cell r="B1753" t="str">
            <v>ТОО СП "КазГерМунай"</v>
          </cell>
          <cell r="C1753" t="str">
            <v xml:space="preserve">28.11.42.900.066.01.0796.000000000000 </v>
          </cell>
          <cell r="D1753" t="str">
            <v>Насос</v>
          </cell>
          <cell r="E1753" t="str">
            <v>для дизельного двигателя, топливный</v>
          </cell>
          <cell r="F1753" t="str">
            <v xml:space="preserve">НасосТип STANADYNE KG DB4 629-5512 1500 12396140 RE-503049Топливная аппаратура (насос) </v>
          </cell>
          <cell r="G1753" t="str">
            <v>ОТП</v>
          </cell>
          <cell r="H1753">
            <v>0</v>
          </cell>
          <cell r="I1753">
            <v>430000000</v>
          </cell>
          <cell r="J1753" t="str">
            <v>Кызылординская обл. г. Кызылорда, пгт. Тасбугет, ул. Амангельды 100</v>
          </cell>
          <cell r="K1753" t="str">
            <v>Ноябрь, декабрь 2016</v>
          </cell>
          <cell r="L1753" t="str">
            <v>Кызылординская обл., м/р "Акшабулак", склад "КГМ"</v>
          </cell>
          <cell r="M1753" t="str">
            <v>DDP</v>
          </cell>
          <cell r="N1753" t="str">
            <v>В течение 90 дней</v>
          </cell>
          <cell r="O1753" t="str">
            <v>авансовый платеж-0%, оставшаяся часть в течении 30 рабочих дней с момента подписания акта приема-передачи поставленных товаров</v>
          </cell>
          <cell r="P1753" t="str">
            <v>796</v>
          </cell>
          <cell r="Q1753" t="str">
            <v>штука</v>
          </cell>
          <cell r="R1753">
            <v>1</v>
          </cell>
          <cell r="S1753">
            <v>1000000</v>
          </cell>
          <cell r="T1753">
            <v>0</v>
          </cell>
          <cell r="U1753">
            <v>0</v>
          </cell>
          <cell r="W1753">
            <v>2017</v>
          </cell>
          <cell r="X1753" t="str">
            <v>Исключен;</v>
          </cell>
        </row>
        <row r="1754">
          <cell r="A1754" t="str">
            <v>1106 Т</v>
          </cell>
          <cell r="B1754" t="str">
            <v>ТОО СП "КазГерМунай"</v>
          </cell>
          <cell r="C1754" t="str">
            <v>22.19.30.500.000.01.0006.000000000000</v>
          </cell>
          <cell r="D1754" t="str">
            <v>Рукав</v>
          </cell>
          <cell r="E1754" t="str">
            <v xml:space="preserve"> резиновый, с текстильным каркасом, поливочный, усиленный, диаметр 15 мм, ГОСТ 5398-76</v>
          </cell>
          <cell r="F1754" t="str">
            <v xml:space="preserve">РукавВнутрений Ø 16±0,5мм Рабочее давление - Мпа 2,5 температура рабочей среды- от -50 до +100резиновый напорный </v>
          </cell>
          <cell r="G1754" t="str">
            <v>ЦП</v>
          </cell>
          <cell r="H1754">
            <v>0</v>
          </cell>
          <cell r="I1754">
            <v>430000000</v>
          </cell>
          <cell r="J1754" t="str">
            <v>Кызылординская обл. г. Кызылорда, пгт. Тасбугет, ул. Амангельды 100</v>
          </cell>
          <cell r="K1754" t="str">
            <v>Ноябрь, декабрь 2016</v>
          </cell>
          <cell r="L1754" t="str">
            <v>Кызылординская обл., м/р "Акшабулак", склад "КГМ"</v>
          </cell>
          <cell r="M1754" t="str">
            <v>DDP</v>
          </cell>
          <cell r="N1754" t="str">
            <v>В течение 90 дней</v>
          </cell>
          <cell r="O1754" t="str">
            <v>авансовый платеж-0%, оставшаяся часть в течении 30 рабочих дней с момента подписания акта приема-передачи поставленных товаров</v>
          </cell>
          <cell r="P1754" t="str">
            <v>006</v>
          </cell>
          <cell r="Q1754" t="str">
            <v>Метр</v>
          </cell>
          <cell r="R1754">
            <v>50</v>
          </cell>
          <cell r="S1754">
            <v>300</v>
          </cell>
          <cell r="T1754">
            <v>0</v>
          </cell>
          <cell r="U1754">
            <v>0</v>
          </cell>
          <cell r="W1754">
            <v>2017</v>
          </cell>
          <cell r="X1754" t="str">
            <v>Исключен;</v>
          </cell>
        </row>
        <row r="1755">
          <cell r="A1755" t="str">
            <v>1107 Т</v>
          </cell>
          <cell r="B1755" t="str">
            <v>ТОО СП "КазГерМунай"</v>
          </cell>
          <cell r="C1755" t="str">
            <v xml:space="preserve">28.11.42.900.066.01.0796.000000000000 </v>
          </cell>
          <cell r="D1755" t="str">
            <v>Насос</v>
          </cell>
          <cell r="E1755" t="str">
            <v>для дизельного двигателя, топливный</v>
          </cell>
          <cell r="F1755" t="str">
            <v xml:space="preserve">НасосТип 5258153 101208802 10 403 716 256 010-63818884ТНВД (топливный насос высокого давления) </v>
          </cell>
          <cell r="G1755" t="str">
            <v>ОТП</v>
          </cell>
          <cell r="H1755">
            <v>0</v>
          </cell>
          <cell r="I1755">
            <v>430000000</v>
          </cell>
          <cell r="J1755" t="str">
            <v>Кызылординская обл. г. Кызылорда, пгт. Тасбугет, ул. Амангельды 100</v>
          </cell>
          <cell r="K1755" t="str">
            <v>Ноябрь, декабрь 2016</v>
          </cell>
          <cell r="L1755" t="str">
            <v>Кызылординская обл., м/р "Акшабулак", склад "КГМ"</v>
          </cell>
          <cell r="M1755" t="str">
            <v>DDP</v>
          </cell>
          <cell r="N1755" t="str">
            <v>В течение 90 дней</v>
          </cell>
          <cell r="O1755" t="str">
            <v>авансовый платеж-0%, оставшаяся часть в течении 30 рабочих дней с момента подписания акта приема-передачи поставленных товаров</v>
          </cell>
          <cell r="P1755" t="str">
            <v>796</v>
          </cell>
          <cell r="Q1755" t="str">
            <v>штука</v>
          </cell>
          <cell r="R1755">
            <v>1</v>
          </cell>
          <cell r="S1755">
            <v>1000000</v>
          </cell>
          <cell r="T1755">
            <v>0</v>
          </cell>
          <cell r="U1755">
            <v>0</v>
          </cell>
          <cell r="W1755">
            <v>2017</v>
          </cell>
        </row>
        <row r="1756">
          <cell r="A1756" t="str">
            <v>1107-1 Т</v>
          </cell>
          <cell r="B1756" t="str">
            <v>ТОО СП "КазГерМунай"</v>
          </cell>
          <cell r="C1756" t="str">
            <v xml:space="preserve">28.11.42.900.066.01.0796.000000000000 </v>
          </cell>
          <cell r="D1756" t="str">
            <v>Насос</v>
          </cell>
          <cell r="E1756" t="str">
            <v>для дизельного двигателя, топливный</v>
          </cell>
          <cell r="F1756" t="str">
            <v xml:space="preserve">Насос Тип 5258153 101208802 10 403 716 256 010-63818884 ТНВД (топливный насос высокого давления) </v>
          </cell>
          <cell r="G1756" t="str">
            <v>ЭОТТ</v>
          </cell>
          <cell r="H1756">
            <v>0</v>
          </cell>
          <cell r="I1756">
            <v>430000000</v>
          </cell>
          <cell r="J1756" t="str">
            <v>Кызылординская обл. г. Кызылорда, пгт. Тасбугет, ул. Амангельды 100</v>
          </cell>
          <cell r="K1756" t="str">
            <v>август, сентябрь</v>
          </cell>
          <cell r="L1756" t="str">
            <v>Кызылординская обл., м/р "Акшабулак", склад "КГМ"</v>
          </cell>
          <cell r="M1756" t="str">
            <v>DDP</v>
          </cell>
          <cell r="N1756" t="str">
            <v>В течение 90 дней</v>
          </cell>
          <cell r="O1756" t="str">
            <v>авансовый платеж-0%, оставшаяся часть в течении 30 рабочих дней с момента подписания акта приема-передачи поставленных товаров</v>
          </cell>
          <cell r="P1756" t="str">
            <v>796</v>
          </cell>
          <cell r="Q1756" t="str">
            <v>штука</v>
          </cell>
          <cell r="R1756">
            <v>1</v>
          </cell>
          <cell r="S1756">
            <v>1105000</v>
          </cell>
          <cell r="T1756">
            <v>1105000</v>
          </cell>
          <cell r="U1756">
            <v>1237600.0000000002</v>
          </cell>
          <cell r="W1756">
            <v>2017</v>
          </cell>
          <cell r="X1756" t="str">
            <v>11; 19; 20;21;</v>
          </cell>
        </row>
        <row r="1757">
          <cell r="A1757" t="str">
            <v>1108 Т</v>
          </cell>
          <cell r="B1757" t="str">
            <v>ТОО СП "КазГерМунай"</v>
          </cell>
          <cell r="C1757" t="str">
            <v>22.19.40.300.000.00.0796.000000000039</v>
          </cell>
          <cell r="D1757" t="str">
            <v xml:space="preserve">Ремень </v>
          </cell>
          <cell r="E1757" t="str">
            <v xml:space="preserve"> клиновый, приводный, с сечением А-1280, ГОСТ 1284.2-89</v>
          </cell>
          <cell r="F1757" t="str">
            <v xml:space="preserve">Ремень  Тип ремня: C 3288475 8PK 1725  </v>
          </cell>
          <cell r="G1757" t="str">
            <v>ЦП</v>
          </cell>
          <cell r="H1757">
            <v>0</v>
          </cell>
          <cell r="I1757">
            <v>430000000</v>
          </cell>
          <cell r="J1757" t="str">
            <v>Кызылординская обл. г. Кызылорда, пгт. Тасбугет, ул. Амангельды 100</v>
          </cell>
          <cell r="K1757" t="str">
            <v>Ноябрь, декабрь 2016</v>
          </cell>
          <cell r="L1757" t="str">
            <v>Кызылординская обл., м/р "Акшабулак", склад "КГМ"</v>
          </cell>
          <cell r="M1757" t="str">
            <v>DDP</v>
          </cell>
          <cell r="N1757" t="str">
            <v>В течение 90 дней</v>
          </cell>
          <cell r="O1757" t="str">
            <v>авансовый платеж-0%, оставшаяся часть в течении 30 рабочих дней с момента подписания акта приема-передачи поставленных товаров</v>
          </cell>
          <cell r="P1757" t="str">
            <v>796</v>
          </cell>
          <cell r="Q1757" t="str">
            <v>штука</v>
          </cell>
          <cell r="R1757">
            <v>4</v>
          </cell>
          <cell r="S1757">
            <v>5000</v>
          </cell>
          <cell r="T1757">
            <v>20000</v>
          </cell>
          <cell r="U1757">
            <v>22400.000000000004</v>
          </cell>
          <cell r="W1757">
            <v>2017</v>
          </cell>
        </row>
        <row r="1758">
          <cell r="A1758" t="str">
            <v>1109 Т</v>
          </cell>
          <cell r="B1758" t="str">
            <v>ТОО СП "КазГерМунай"</v>
          </cell>
          <cell r="C1758" t="str">
            <v xml:space="preserve">22.21.29.300.001.00.0796.000000000002 </v>
          </cell>
          <cell r="D1758" t="str">
            <v>Шланг</v>
          </cell>
          <cell r="E1758" t="str">
            <v>гибкий, для подачи химических реагентов</v>
          </cell>
          <cell r="F1758" t="str">
            <v xml:space="preserve">ШлангВнутрений Ø 25мм.маслостойкий </v>
          </cell>
          <cell r="G1758" t="str">
            <v>ЦП</v>
          </cell>
          <cell r="H1758">
            <v>0</v>
          </cell>
          <cell r="I1758">
            <v>430000000</v>
          </cell>
          <cell r="J1758" t="str">
            <v>Кызылординская обл. г. Кызылорда, пгт. Тасбугет, ул. Амангельды 100</v>
          </cell>
          <cell r="K1758" t="str">
            <v>Ноябрь, декабрь 2016</v>
          </cell>
          <cell r="L1758" t="str">
            <v>Кызылординская обл., м/р "Акшабулак", склад "КГМ"</v>
          </cell>
          <cell r="M1758" t="str">
            <v>DDP</v>
          </cell>
          <cell r="N1758" t="str">
            <v>В течение 90 дней</v>
          </cell>
          <cell r="O1758" t="str">
            <v>авансовый платеж-0%, оставшаяся часть в течении 30 рабочих дней с момента подписания акта приема-передачи поставленных товаров</v>
          </cell>
          <cell r="P1758" t="str">
            <v>006</v>
          </cell>
          <cell r="Q1758" t="str">
            <v>Метр</v>
          </cell>
          <cell r="R1758">
            <v>25</v>
          </cell>
          <cell r="S1758">
            <v>400</v>
          </cell>
          <cell r="T1758">
            <v>0</v>
          </cell>
          <cell r="U1758">
            <v>0</v>
          </cell>
          <cell r="W1758">
            <v>2017</v>
          </cell>
          <cell r="X1758" t="str">
            <v>Исключен;</v>
          </cell>
        </row>
        <row r="1759">
          <cell r="A1759" t="str">
            <v>1110 Т</v>
          </cell>
          <cell r="B1759" t="str">
            <v>ТОО СП "КазГерМунай"</v>
          </cell>
          <cell r="C1759" t="str">
            <v>28.11.42.900.038.00.0796.000000000000</v>
          </cell>
          <cell r="D1759" t="str">
            <v>Помпа</v>
          </cell>
          <cell r="E1759" t="str">
            <v xml:space="preserve"> для дизельного двигателя, топливоподкачивающего насоса</v>
          </cell>
          <cell r="F1759" t="str">
            <v>ПомпаМодель 3412 парт номер 4N3287Ручная покачивающая</v>
          </cell>
          <cell r="G1759" t="str">
            <v>ЦП</v>
          </cell>
          <cell r="H1759">
            <v>0</v>
          </cell>
          <cell r="I1759">
            <v>430000000</v>
          </cell>
          <cell r="J1759" t="str">
            <v>Кызылординская обл. г. Кызылорда, пгт. Тасбугет, ул. Амангельды 100</v>
          </cell>
          <cell r="K1759" t="str">
            <v>Ноябрь, декабрь 2016</v>
          </cell>
          <cell r="L1759" t="str">
            <v>Кызылординская обл., м/р "Акшабулак", склад "КГМ"</v>
          </cell>
          <cell r="M1759" t="str">
            <v>DDP</v>
          </cell>
          <cell r="N1759" t="str">
            <v>В течение 90 дней</v>
          </cell>
          <cell r="O1759" t="str">
            <v>авансовый платеж-0%, оставшаяся часть в течении 30 рабочих дней с момента подписания акта приема-передачи поставленных товаров</v>
          </cell>
          <cell r="P1759" t="str">
            <v>796</v>
          </cell>
          <cell r="Q1759" t="str">
            <v>штука</v>
          </cell>
          <cell r="R1759">
            <v>2</v>
          </cell>
          <cell r="S1759">
            <v>45000</v>
          </cell>
          <cell r="T1759">
            <v>90000</v>
          </cell>
          <cell r="U1759">
            <v>100800.00000000001</v>
          </cell>
          <cell r="W1759">
            <v>2017</v>
          </cell>
        </row>
        <row r="1760">
          <cell r="A1760" t="str">
            <v>1111 Т</v>
          </cell>
          <cell r="B1760" t="str">
            <v>ТОО СП "КазГерМунай"</v>
          </cell>
          <cell r="C1760" t="str">
            <v xml:space="preserve">22.21.29.300.001.00.0796.000000000002 </v>
          </cell>
          <cell r="D1760" t="str">
            <v>Шланг</v>
          </cell>
          <cell r="E1760" t="str">
            <v>гибкий, для подачи химических реагентов</v>
          </cell>
          <cell r="F1760" t="str">
            <v>ШлангМодель 3412, парт номер 5N6062</v>
          </cell>
          <cell r="G1760" t="str">
            <v>ЦП</v>
          </cell>
          <cell r="H1760">
            <v>0</v>
          </cell>
          <cell r="I1760">
            <v>430000000</v>
          </cell>
          <cell r="J1760" t="str">
            <v>Кызылординская обл. г. Кызылорда, пгт. Тасбугет, ул. Амангельды 100</v>
          </cell>
          <cell r="K1760" t="str">
            <v>Ноябрь, декабрь 2016</v>
          </cell>
          <cell r="L1760" t="str">
            <v>Кызылординская обл., м/р "Акшабулак", склад "КГМ"</v>
          </cell>
          <cell r="M1760" t="str">
            <v>DDP</v>
          </cell>
          <cell r="N1760" t="str">
            <v>В течение 90 дней</v>
          </cell>
          <cell r="O1760" t="str">
            <v>авансовый платеж-0%, оставшаяся часть в течении 30 рабочих дней с момента подписания акта приема-передачи поставленных товаров</v>
          </cell>
          <cell r="P1760" t="str">
            <v>796</v>
          </cell>
          <cell r="Q1760" t="str">
            <v>штука</v>
          </cell>
          <cell r="R1760">
            <v>4</v>
          </cell>
          <cell r="S1760">
            <v>5000</v>
          </cell>
          <cell r="T1760">
            <v>0</v>
          </cell>
          <cell r="U1760">
            <v>0</v>
          </cell>
          <cell r="W1760">
            <v>2017</v>
          </cell>
          <cell r="X1760" t="str">
            <v>Исключен;</v>
          </cell>
        </row>
        <row r="1761">
          <cell r="A1761" t="str">
            <v>1112 Т</v>
          </cell>
          <cell r="B1761" t="str">
            <v>ТОО СП "КазГерМунай"</v>
          </cell>
          <cell r="C1761" t="str">
            <v xml:space="preserve">22.21.29.300.001.00.0796.000000000002 </v>
          </cell>
          <cell r="D1761" t="str">
            <v>Шланг</v>
          </cell>
          <cell r="E1761" t="str">
            <v>гибкий, для подачи химических реагентов</v>
          </cell>
          <cell r="F1761" t="str">
            <v>ШлангМодель 3412, парт номер 5N6756</v>
          </cell>
          <cell r="G1761" t="str">
            <v>ЦП</v>
          </cell>
          <cell r="H1761">
            <v>0</v>
          </cell>
          <cell r="I1761">
            <v>430000000</v>
          </cell>
          <cell r="J1761" t="str">
            <v>Кызылординская обл. г. Кызылорда, пгт. Тасбугет, ул. Амангельды 100</v>
          </cell>
          <cell r="K1761" t="str">
            <v>Ноябрь, декабрь 2016</v>
          </cell>
          <cell r="L1761" t="str">
            <v>Кызылординская обл., м/р "Акшабулак", склад "КГМ"</v>
          </cell>
          <cell r="M1761" t="str">
            <v>DDP</v>
          </cell>
          <cell r="N1761" t="str">
            <v>В течение 90 дней</v>
          </cell>
          <cell r="O1761" t="str">
            <v>авансовый платеж-0%, оставшаяся часть в течении 30 рабочих дней с момента подписания акта приема-передачи поставленных товаров</v>
          </cell>
          <cell r="P1761" t="str">
            <v>796</v>
          </cell>
          <cell r="Q1761" t="str">
            <v>штука</v>
          </cell>
          <cell r="R1761">
            <v>4</v>
          </cell>
          <cell r="S1761">
            <v>5000</v>
          </cell>
          <cell r="T1761">
            <v>0</v>
          </cell>
          <cell r="U1761">
            <v>0</v>
          </cell>
          <cell r="W1761">
            <v>2017</v>
          </cell>
          <cell r="X1761" t="str">
            <v>Исключен;</v>
          </cell>
        </row>
        <row r="1762">
          <cell r="A1762" t="str">
            <v>1113 Т</v>
          </cell>
          <cell r="B1762" t="str">
            <v>ТОО СП "КазГерМунай"</v>
          </cell>
          <cell r="C1762" t="str">
            <v xml:space="preserve">26.60.12.900.015.00.0796.000000000003 </v>
          </cell>
          <cell r="D1762" t="str">
            <v>Термометр</v>
          </cell>
          <cell r="E1762" t="str">
            <v xml:space="preserve"> медицинский, электронный</v>
          </cell>
          <cell r="F1762" t="str">
            <v>ТермометрUNI-T UT 301A  -18~350 C° IR THERMOMETER лазерный</v>
          </cell>
          <cell r="G1762" t="str">
            <v>ЦП</v>
          </cell>
          <cell r="H1762">
            <v>0</v>
          </cell>
          <cell r="I1762">
            <v>430000000</v>
          </cell>
          <cell r="J1762" t="str">
            <v>Кызылординская обл. г. Кызылорда, пгт. Тасбугет, ул. Амангельды 100</v>
          </cell>
          <cell r="K1762" t="str">
            <v>Ноябрь, декабрь 2016</v>
          </cell>
          <cell r="L1762" t="str">
            <v>Кызылординская обл., м/р "Акшабулак", склад "КГМ"</v>
          </cell>
          <cell r="M1762" t="str">
            <v>DDP</v>
          </cell>
          <cell r="N1762" t="str">
            <v>В течение 90 дней</v>
          </cell>
          <cell r="O1762" t="str">
            <v>авансовый платеж-0%, оставшаяся часть в течении 30 рабочих дней с момента подписания акта приема-передачи поставленных товаров</v>
          </cell>
          <cell r="P1762" t="str">
            <v>796</v>
          </cell>
          <cell r="Q1762" t="str">
            <v>штука</v>
          </cell>
          <cell r="R1762">
            <v>2</v>
          </cell>
          <cell r="S1762">
            <v>75000</v>
          </cell>
          <cell r="T1762">
            <v>0</v>
          </cell>
          <cell r="U1762">
            <v>0</v>
          </cell>
          <cell r="W1762">
            <v>2017</v>
          </cell>
        </row>
        <row r="1763">
          <cell r="A1763" t="str">
            <v>1113-1 Т</v>
          </cell>
          <cell r="B1763" t="str">
            <v>ТОО СП "КазГерМунай"</v>
          </cell>
          <cell r="C1763" t="str">
            <v xml:space="preserve">26.60.12.900.015.00.0796.000000000003 </v>
          </cell>
          <cell r="D1763" t="str">
            <v>Термометр</v>
          </cell>
          <cell r="E1763" t="str">
            <v xml:space="preserve"> медицинский, электронный</v>
          </cell>
          <cell r="F1763" t="str">
            <v>Температурный диапазон -18~350 C°</v>
          </cell>
          <cell r="G1763" t="str">
            <v>ЦП</v>
          </cell>
          <cell r="H1763">
            <v>0</v>
          </cell>
          <cell r="I1763">
            <v>430000000</v>
          </cell>
          <cell r="J1763" t="str">
            <v>Кызылординская обл. г. Кызылорда, пгт. Тасбугет, ул. Амангельды 100</v>
          </cell>
          <cell r="K1763" t="str">
            <v>Ноябрь, декабрь 2016</v>
          </cell>
          <cell r="L1763" t="str">
            <v>Кызылординская обл., м/р "Акшабулак", склад "КГМ"</v>
          </cell>
          <cell r="M1763" t="str">
            <v>DDP</v>
          </cell>
          <cell r="N1763" t="str">
            <v>В течение 90 дней</v>
          </cell>
          <cell r="O1763" t="str">
            <v>авансовый платеж-0%, оставшаяся часть в течении 30 рабочих дней с момента подписания акта приема-передачи поставленных товаров</v>
          </cell>
          <cell r="P1763" t="str">
            <v>796</v>
          </cell>
          <cell r="Q1763" t="str">
            <v>штука</v>
          </cell>
          <cell r="R1763">
            <v>2</v>
          </cell>
          <cell r="S1763">
            <v>75000</v>
          </cell>
          <cell r="T1763">
            <v>150000</v>
          </cell>
          <cell r="U1763">
            <v>168000.00000000003</v>
          </cell>
          <cell r="W1763">
            <v>2017</v>
          </cell>
          <cell r="X1763" t="str">
            <v>6;</v>
          </cell>
        </row>
        <row r="1764">
          <cell r="A1764" t="str">
            <v>1114 Т</v>
          </cell>
          <cell r="B1764" t="str">
            <v>ТОО СП "КазГерМунай"</v>
          </cell>
          <cell r="C1764" t="str">
            <v>22.19.40.300.000.00.0796.000000000039</v>
          </cell>
          <cell r="D1764" t="str">
            <v xml:space="preserve">Ремень </v>
          </cell>
          <cell r="E1764" t="str">
            <v xml:space="preserve"> клиновый, приводный, с сечением А-1280, ГОСТ 1284.2-89</v>
          </cell>
          <cell r="F1764" t="str">
            <v xml:space="preserve">Ремень 1220x13 клиновый для дизель генератора PERIN </v>
          </cell>
          <cell r="G1764" t="str">
            <v>ЦП</v>
          </cell>
          <cell r="H1764">
            <v>0</v>
          </cell>
          <cell r="I1764">
            <v>430000000</v>
          </cell>
          <cell r="J1764" t="str">
            <v>Кызылординская обл. г. Кызылорда, пгт. Тасбугет, ул. Амангельды 100</v>
          </cell>
          <cell r="K1764" t="str">
            <v>Ноябрь, декабрь 2016</v>
          </cell>
          <cell r="L1764" t="str">
            <v>Кызылординская обл., м/р "Акшабулак", склад "КГМ"</v>
          </cell>
          <cell r="M1764" t="str">
            <v>DDP</v>
          </cell>
          <cell r="N1764" t="str">
            <v>В течение 90 дней</v>
          </cell>
          <cell r="O1764" t="str">
            <v>авансовый платеж-0%, оставшаяся часть в течении 30 рабочих дней с момента подписания акта приема-передачи поставленных товаров</v>
          </cell>
          <cell r="P1764" t="str">
            <v>796</v>
          </cell>
          <cell r="Q1764" t="str">
            <v>штука</v>
          </cell>
          <cell r="R1764">
            <v>6</v>
          </cell>
          <cell r="S1764">
            <v>8419.83</v>
          </cell>
          <cell r="T1764">
            <v>0</v>
          </cell>
          <cell r="U1764">
            <v>0</v>
          </cell>
          <cell r="W1764">
            <v>2017</v>
          </cell>
          <cell r="X1764" t="str">
            <v>Исключен;</v>
          </cell>
        </row>
        <row r="1765">
          <cell r="A1765" t="str">
            <v>1115 Т</v>
          </cell>
          <cell r="B1765" t="str">
            <v>ТОО СП "КазГерМунай"</v>
          </cell>
          <cell r="C1765" t="str">
            <v>22.19.40.300.000.00.0796.000000000039</v>
          </cell>
          <cell r="D1765" t="str">
            <v xml:space="preserve">Ремень </v>
          </cell>
          <cell r="E1765" t="str">
            <v xml:space="preserve"> клиновый, приводный, с сечением А-1280, ГОСТ 1284.2-89</v>
          </cell>
          <cell r="F1765" t="str">
            <v xml:space="preserve">Ремень 1030x10 клиновый для дизельгенератора PERIN </v>
          </cell>
          <cell r="G1765" t="str">
            <v>ЦП</v>
          </cell>
          <cell r="H1765">
            <v>0</v>
          </cell>
          <cell r="I1765">
            <v>430000000</v>
          </cell>
          <cell r="J1765" t="str">
            <v>Кызылординская обл. г. Кызылорда, пгт. Тасбугет, ул. Амангельды 100</v>
          </cell>
          <cell r="K1765" t="str">
            <v>Ноябрь, декабрь 2016</v>
          </cell>
          <cell r="L1765" t="str">
            <v>Кызылординская обл., м/р "Акшабулак", склад "КГМ"</v>
          </cell>
          <cell r="M1765" t="str">
            <v>DDP</v>
          </cell>
          <cell r="N1765" t="str">
            <v>В течение 90 дней</v>
          </cell>
          <cell r="O1765" t="str">
            <v>авансовый платеж-0%, оставшаяся часть в течении 30 рабочих дней с момента подписания акта приема-передачи поставленных товаров</v>
          </cell>
          <cell r="P1765" t="str">
            <v>796</v>
          </cell>
          <cell r="Q1765" t="str">
            <v>штука</v>
          </cell>
          <cell r="R1765">
            <v>6</v>
          </cell>
          <cell r="S1765">
            <v>8419.83</v>
          </cell>
          <cell r="T1765">
            <v>0</v>
          </cell>
          <cell r="U1765">
            <v>0</v>
          </cell>
          <cell r="W1765">
            <v>2017</v>
          </cell>
          <cell r="X1765" t="str">
            <v>Исключен;</v>
          </cell>
        </row>
        <row r="1766">
          <cell r="A1766" t="str">
            <v>1116 Т</v>
          </cell>
          <cell r="B1766" t="str">
            <v>ТОО СП "КазГерМунай"</v>
          </cell>
          <cell r="C1766" t="str">
            <v>22.19.40.300.000.00.0796.000000000039</v>
          </cell>
          <cell r="D1766" t="str">
            <v xml:space="preserve">Ремень </v>
          </cell>
          <cell r="E1766" t="str">
            <v xml:space="preserve"> клиновый, приводный, с сечением А-1280, ГОСТ 1284.2-89</v>
          </cell>
          <cell r="F1766" t="str">
            <v xml:space="preserve">Ремень 1250x10 клиновый для компрессора инструментального воздуха BOGE S29 </v>
          </cell>
          <cell r="G1766" t="str">
            <v>ЦП</v>
          </cell>
          <cell r="H1766">
            <v>0</v>
          </cell>
          <cell r="I1766">
            <v>430000000</v>
          </cell>
          <cell r="J1766" t="str">
            <v>Кызылординская обл. г. Кызылорда, пгт. Тасбугет, ул. Амангельды 100</v>
          </cell>
          <cell r="K1766" t="str">
            <v>Ноябрь, декабрь 2016</v>
          </cell>
          <cell r="L1766" t="str">
            <v>Кызылординская обл., м/р "Акшабулак", склад "КГМ"</v>
          </cell>
          <cell r="M1766" t="str">
            <v>DDP</v>
          </cell>
          <cell r="N1766" t="str">
            <v>В течение 90 дней</v>
          </cell>
          <cell r="O1766" t="str">
            <v>авансовый платеж-0%, оставшаяся часть в течении 30 рабочих дней с момента подписания акта приема-передачи поставленных товаров</v>
          </cell>
          <cell r="P1766" t="str">
            <v>796</v>
          </cell>
          <cell r="Q1766" t="str">
            <v>штука</v>
          </cell>
          <cell r="R1766">
            <v>6</v>
          </cell>
          <cell r="S1766">
            <v>7242.8300000000008</v>
          </cell>
          <cell r="T1766">
            <v>0</v>
          </cell>
          <cell r="U1766">
            <v>0</v>
          </cell>
          <cell r="W1766">
            <v>2017</v>
          </cell>
          <cell r="X1766" t="str">
            <v>Исключен;</v>
          </cell>
        </row>
        <row r="1767">
          <cell r="A1767" t="str">
            <v>1117 Т</v>
          </cell>
          <cell r="B1767" t="str">
            <v>ТОО СП "КазГерМунай"</v>
          </cell>
          <cell r="C1767" t="str">
            <v>27.11.61.000.030.00.0796.000000000000</v>
          </cell>
          <cell r="D1767" t="str">
            <v xml:space="preserve">Радиатор </v>
          </cell>
          <cell r="E1767" t="str">
            <v>для дизельной электростанции</v>
          </cell>
          <cell r="F1767" t="str">
            <v xml:space="preserve">Радиатор Тип Perkins AG37552 U635405радиатор системы охлаждения для дизельгенератора Perkins KING SIZE K470-WP/S  сер№ AG37552*U620477 2004 г </v>
          </cell>
          <cell r="G1767" t="str">
            <v>ЦП</v>
          </cell>
          <cell r="H1767">
            <v>0</v>
          </cell>
          <cell r="I1767">
            <v>430000000</v>
          </cell>
          <cell r="J1767" t="str">
            <v>Кызылординская обл. г. Кызылорда, пгт. Тасбугет, ул. Амангельды 100</v>
          </cell>
          <cell r="K1767" t="str">
            <v>Ноябрь, декабрь 2016</v>
          </cell>
          <cell r="L1767" t="str">
            <v>Кызылординская обл., м/р "Акшабулак", склад "КГМ"</v>
          </cell>
          <cell r="M1767" t="str">
            <v>DDP</v>
          </cell>
          <cell r="N1767" t="str">
            <v>В течение 90 дней</v>
          </cell>
          <cell r="O1767" t="str">
            <v>авансовый платеж-0%, оставшаяся часть в течении 30 рабочих дней с момента подписания акта приема-передачи поставленных товаров</v>
          </cell>
          <cell r="P1767" t="str">
            <v>796</v>
          </cell>
          <cell r="Q1767" t="str">
            <v>штука</v>
          </cell>
          <cell r="R1767">
            <v>2</v>
          </cell>
          <cell r="S1767">
            <v>715000</v>
          </cell>
          <cell r="T1767">
            <v>0</v>
          </cell>
          <cell r="U1767">
            <v>0</v>
          </cell>
          <cell r="W1767">
            <v>2017</v>
          </cell>
        </row>
        <row r="1768">
          <cell r="A1768" t="str">
            <v>1117-1 Т</v>
          </cell>
          <cell r="B1768" t="str">
            <v>ТОО СП "КазГерМунай"</v>
          </cell>
          <cell r="C1768" t="str">
            <v>27.11.61.000.030.00.0796.000000000000</v>
          </cell>
          <cell r="D1768" t="str">
            <v xml:space="preserve">Радиатор </v>
          </cell>
          <cell r="E1768" t="str">
            <v>для дизельной электростанции</v>
          </cell>
          <cell r="F1768" t="str">
            <v xml:space="preserve">Радиатор Тип Perkins AG37552 U635405радиатор системы охлаждения для дизельгенератора Perkins KING SIZE K470-WP/S  сер№ AG37552*U620477 2004 г </v>
          </cell>
          <cell r="G1768" t="str">
            <v>ЦП</v>
          </cell>
          <cell r="H1768">
            <v>0</v>
          </cell>
          <cell r="I1768">
            <v>430000000</v>
          </cell>
          <cell r="J1768" t="str">
            <v>Кызылординская обл. г. Кызылорда, пгт. Тасбугет, ул. Амангельды 100</v>
          </cell>
          <cell r="K1768" t="str">
            <v>Январь, Февраль</v>
          </cell>
          <cell r="L1768" t="str">
            <v>Кызылординская обл., м/р "Акшабулак", склад "КГМ"</v>
          </cell>
          <cell r="M1768" t="str">
            <v>DDP</v>
          </cell>
          <cell r="N1768" t="str">
            <v>В течение 90 дней</v>
          </cell>
          <cell r="O1768" t="str">
            <v>авансовый платеж-0%, оставшаяся часть в течении 30 рабочих дней с момента подписания акта приема-передачи поставленных товаров</v>
          </cell>
          <cell r="P1768" t="str">
            <v>796</v>
          </cell>
          <cell r="Q1768" t="str">
            <v>штука</v>
          </cell>
          <cell r="R1768">
            <v>2</v>
          </cell>
          <cell r="S1768">
            <v>715000</v>
          </cell>
          <cell r="T1768">
            <v>1430000</v>
          </cell>
          <cell r="U1768">
            <v>1601600.0000000002</v>
          </cell>
          <cell r="W1768">
            <v>2017</v>
          </cell>
          <cell r="X1768" t="str">
            <v>11;</v>
          </cell>
        </row>
        <row r="1769">
          <cell r="A1769" t="str">
            <v>1118 Т</v>
          </cell>
          <cell r="B1769" t="str">
            <v>ТОО СП "КазГерМунай"</v>
          </cell>
          <cell r="C1769" t="str">
            <v>28.11.42.900.028.01.0796.000000000000</v>
          </cell>
          <cell r="D1769" t="str">
            <v xml:space="preserve">Сальник </v>
          </cell>
          <cell r="E1769" t="str">
            <v>для дизельного двигателя</v>
          </cell>
          <cell r="F1769" t="str">
            <v>Сальник Тип POWER PART 2418F436 SHAFT ROTATION GACO 51332 ANGUSпередний кореной для дизельгенератора Perkins KING SIZE K470-WP/S  сер№ AG37552*U620477 2004г.</v>
          </cell>
          <cell r="G1769" t="str">
            <v>ЦП</v>
          </cell>
          <cell r="H1769">
            <v>0</v>
          </cell>
          <cell r="I1769">
            <v>430000000</v>
          </cell>
          <cell r="J1769" t="str">
            <v>Кызылординская обл. г. Кызылорда, пгт. Тасбугет, ул. Амангельды 100</v>
          </cell>
          <cell r="K1769" t="str">
            <v>Ноябрь, декабрь 2016</v>
          </cell>
          <cell r="L1769" t="str">
            <v>Кызылординская обл., м/р "Акшабулак", склад "КГМ"</v>
          </cell>
          <cell r="M1769" t="str">
            <v>DDP</v>
          </cell>
          <cell r="N1769" t="str">
            <v>В течение 90 дней</v>
          </cell>
          <cell r="O1769" t="str">
            <v>авансовый платеж-0%, оставшаяся часть в течении 30 рабочих дней с момента подписания акта приема-передачи поставленных товаров</v>
          </cell>
          <cell r="P1769" t="str">
            <v>796</v>
          </cell>
          <cell r="Q1769" t="str">
            <v>штука</v>
          </cell>
          <cell r="R1769">
            <v>4</v>
          </cell>
          <cell r="S1769">
            <v>50000</v>
          </cell>
          <cell r="T1769">
            <v>0</v>
          </cell>
          <cell r="U1769">
            <v>0</v>
          </cell>
          <cell r="W1769">
            <v>2017</v>
          </cell>
        </row>
        <row r="1770">
          <cell r="A1770" t="str">
            <v>1118-1 Т</v>
          </cell>
          <cell r="B1770" t="str">
            <v>ТОО СП "КазГерМунай"</v>
          </cell>
          <cell r="C1770" t="str">
            <v>28.11.42.900.028.01.0796.000000000000</v>
          </cell>
          <cell r="D1770" t="str">
            <v xml:space="preserve">Сальник </v>
          </cell>
          <cell r="E1770" t="str">
            <v>для дизельного двигателя</v>
          </cell>
          <cell r="F1770" t="str">
            <v>Сальник Тип POWER PART 2418F436 SHAFT ROTATION GACO 51332 ANGUSпередний кореной для дизельгенератора Perkins KING SIZE K470-WP/S  сер№ AG37552*U620477 2004г.</v>
          </cell>
          <cell r="G1770" t="str">
            <v>ЦП</v>
          </cell>
          <cell r="H1770">
            <v>0</v>
          </cell>
          <cell r="I1770">
            <v>430000000</v>
          </cell>
          <cell r="J1770" t="str">
            <v>Кызылординская обл. г. Кызылорда, пгт. Тасбугет, ул. Амангельды 100</v>
          </cell>
          <cell r="K1770" t="str">
            <v>Январь, Февраль</v>
          </cell>
          <cell r="L1770" t="str">
            <v>Кызылординская обл., м/р "Акшабулак", склад "КГМ"</v>
          </cell>
          <cell r="M1770" t="str">
            <v>DDP</v>
          </cell>
          <cell r="N1770" t="str">
            <v>В течение 90 дней</v>
          </cell>
          <cell r="O1770" t="str">
            <v>авансовый платеж-0%, оставшаяся часть в течении 30 рабочих дней с момента подписания акта приема-передачи поставленных товаров</v>
          </cell>
          <cell r="P1770" t="str">
            <v>796</v>
          </cell>
          <cell r="Q1770" t="str">
            <v>штука</v>
          </cell>
          <cell r="R1770">
            <v>4</v>
          </cell>
          <cell r="S1770">
            <v>50000</v>
          </cell>
          <cell r="T1770">
            <v>200000</v>
          </cell>
          <cell r="U1770">
            <v>224000.00000000003</v>
          </cell>
          <cell r="W1770">
            <v>2017</v>
          </cell>
          <cell r="X1770" t="str">
            <v>11;</v>
          </cell>
        </row>
        <row r="1771">
          <cell r="A1771" t="str">
            <v>1119 Т</v>
          </cell>
          <cell r="B1771" t="str">
            <v>ТОО СП "КазГерМунай"</v>
          </cell>
          <cell r="C1771" t="str">
            <v>28.11.42.900.038.00.0796.000000000000</v>
          </cell>
          <cell r="D1771" t="str">
            <v>Помпа</v>
          </cell>
          <cell r="E1771" t="str">
            <v xml:space="preserve"> для дизельного двигателя, топливоподкачивающего насоса</v>
          </cell>
          <cell r="F1771" t="str">
            <v>Насос(помпа)  для охлаждающий жидкости дизельгенератораТип помпы R522048</v>
          </cell>
          <cell r="G1771" t="str">
            <v>ОТП</v>
          </cell>
          <cell r="H1771">
            <v>0</v>
          </cell>
          <cell r="I1771">
            <v>430000000</v>
          </cell>
          <cell r="J1771" t="str">
            <v>Кызылординская обл. г. Кызылорда, пгт. Тасбугет, ул. Амангельды 100</v>
          </cell>
          <cell r="K1771" t="str">
            <v>Ноябрь, декабрь 2016</v>
          </cell>
          <cell r="L1771" t="str">
            <v>Кызылординская обл., м/р "Акшабулак", склад "КГМ"</v>
          </cell>
          <cell r="M1771" t="str">
            <v>DDP</v>
          </cell>
          <cell r="N1771" t="str">
            <v>В течение 90 дней</v>
          </cell>
          <cell r="O1771" t="str">
            <v>авансовый платеж-0%, оставшаяся часть в течении 30 рабочих дней с момента подписания акта приема-передачи поставленных товаров</v>
          </cell>
          <cell r="P1771" t="str">
            <v>796</v>
          </cell>
          <cell r="Q1771" t="str">
            <v>штука</v>
          </cell>
          <cell r="R1771">
            <v>1</v>
          </cell>
          <cell r="S1771">
            <v>750000</v>
          </cell>
          <cell r="T1771">
            <v>0</v>
          </cell>
          <cell r="U1771">
            <v>0</v>
          </cell>
          <cell r="W1771">
            <v>2017</v>
          </cell>
        </row>
        <row r="1772">
          <cell r="A1772" t="str">
            <v>1119-1 Т</v>
          </cell>
          <cell r="B1772" t="str">
            <v>ТОО СП "КазГерМунай"</v>
          </cell>
          <cell r="C1772" t="str">
            <v>28.11.42.900.038.00.0796.000000000000</v>
          </cell>
          <cell r="D1772" t="str">
            <v>Помпа</v>
          </cell>
          <cell r="E1772" t="str">
            <v xml:space="preserve"> для дизельного двигателя, топливоподкачивающего насоса</v>
          </cell>
          <cell r="F1772" t="str">
            <v>Насос(помпа)  для охлаждающий жидкости дизельгенератораТип помпы R522048</v>
          </cell>
          <cell r="G1772" t="str">
            <v>ЭОТТ</v>
          </cell>
          <cell r="H1772">
            <v>0</v>
          </cell>
          <cell r="I1772">
            <v>430000000</v>
          </cell>
          <cell r="J1772" t="str">
            <v>Кызылординская обл. г. Кызылорда, пгт. Тасбугет, ул. Амангельды 100</v>
          </cell>
          <cell r="K1772" t="str">
            <v>август, сентябрь</v>
          </cell>
          <cell r="L1772" t="str">
            <v>Кызылординская обл., м/р "Акшабулак", склад "КГМ"</v>
          </cell>
          <cell r="M1772" t="str">
            <v>DDP</v>
          </cell>
          <cell r="N1772" t="str">
            <v>В течение 90 дней</v>
          </cell>
          <cell r="O1772" t="str">
            <v>авансовый платеж-0%, оставшаяся часть в течении 30 рабочих дней с момента подписания акта приема-передачи поставленных товаров</v>
          </cell>
          <cell r="P1772" t="str">
            <v>796</v>
          </cell>
          <cell r="Q1772" t="str">
            <v>штука</v>
          </cell>
          <cell r="R1772">
            <v>1</v>
          </cell>
          <cell r="S1772">
            <v>1380000</v>
          </cell>
          <cell r="T1772">
            <v>1380000</v>
          </cell>
          <cell r="U1772">
            <v>1545600.0000000002</v>
          </cell>
          <cell r="W1772">
            <v>2017</v>
          </cell>
          <cell r="X1772" t="str">
            <v>11;19;20;21;</v>
          </cell>
        </row>
        <row r="1773">
          <cell r="A1773" t="str">
            <v>1120 Т</v>
          </cell>
          <cell r="B1773" t="str">
            <v>ТОО СП "КазГерМунай"</v>
          </cell>
          <cell r="C1773" t="str">
            <v>27.20.11.990.002.00.0796.000000000000</v>
          </cell>
          <cell r="D1773" t="str">
            <v xml:space="preserve">Аккумулятор </v>
          </cell>
          <cell r="E1773" t="str">
            <v xml:space="preserve"> для ИБП, напряжение 12 В, емкость от 90-200 А*ч</v>
          </cell>
          <cell r="F1773" t="str">
            <v xml:space="preserve">Аккумулятор Напряжение: 12V; 
Емкость батареи [Ач]: 225; Ток холодной прокрутки EN [в А]: 1150; Длина [мм]: 518; Ширина [мм]: 276; Высота [мм]: 242; Полярность: 3; Токовыводы: 1; Масса (в незалитом виде): 62; </v>
          </cell>
          <cell r="G1773" t="str">
            <v>ОТП</v>
          </cell>
          <cell r="H1773">
            <v>0</v>
          </cell>
          <cell r="I1773">
            <v>430000000</v>
          </cell>
          <cell r="J1773" t="str">
            <v>Кызылординская обл. г. Кызылорда, пгт. Тасбугет, ул. Амангельды 100</v>
          </cell>
          <cell r="K1773" t="str">
            <v>Январь, Февраль</v>
          </cell>
          <cell r="L1773" t="str">
            <v>Кызылординская обл., м/р "Акшабулак", склад "КГМ"</v>
          </cell>
          <cell r="M1773" t="str">
            <v>DDP</v>
          </cell>
          <cell r="N1773" t="str">
            <v>В течение 90 дней</v>
          </cell>
          <cell r="O1773" t="str">
            <v>авансовый платеж-0%, оставшаяся часть в течении 30 рабочих дней с момента подписания акта приема-передачи поставленных товаров</v>
          </cell>
          <cell r="P1773" t="str">
            <v>796</v>
          </cell>
          <cell r="Q1773" t="str">
            <v>штука</v>
          </cell>
          <cell r="R1773">
            <v>4</v>
          </cell>
          <cell r="S1773">
            <v>125000</v>
          </cell>
          <cell r="T1773">
            <v>500000</v>
          </cell>
          <cell r="U1773">
            <v>560000</v>
          </cell>
          <cell r="W1773">
            <v>2017</v>
          </cell>
        </row>
        <row r="1774">
          <cell r="A1774" t="str">
            <v>1121 Т</v>
          </cell>
          <cell r="B1774" t="str">
            <v>ТОО СП "КазГерМунай"</v>
          </cell>
          <cell r="C1774" t="str">
            <v>28.11.42.900.044.00.0796.000000000000</v>
          </cell>
          <cell r="D1774" t="str">
            <v>Турбокомпрессор</v>
          </cell>
          <cell r="E1774" t="str">
            <v xml:space="preserve"> для дизельного двигателя</v>
          </cell>
          <cell r="F1774" t="str">
            <v>Турбокомпрессор тип P/N RESO94 35 model S200S055 S/N F0105A Q62</v>
          </cell>
          <cell r="G1774" t="str">
            <v>ЦП</v>
          </cell>
          <cell r="H1774">
            <v>0</v>
          </cell>
          <cell r="I1774">
            <v>430000000</v>
          </cell>
          <cell r="J1774" t="str">
            <v>Кызылординская обл. г. Кызылорда, пгт. Тасбугет, ул. Амангельды 100</v>
          </cell>
          <cell r="K1774" t="str">
            <v>Ноябрь, декабрь 2016</v>
          </cell>
          <cell r="L1774" t="str">
            <v>Кызылординская обл., м/р "Акшабулак", склад "КГМ"</v>
          </cell>
          <cell r="M1774" t="str">
            <v>DDP</v>
          </cell>
          <cell r="N1774" t="str">
            <v>В течение 90 дней</v>
          </cell>
          <cell r="O1774" t="str">
            <v>авансовый платеж-0%, оставшаяся часть в течении 30 рабочих дней с момента подписания акта приема-передачи поставленных товаров</v>
          </cell>
          <cell r="P1774" t="str">
            <v>796</v>
          </cell>
          <cell r="Q1774" t="str">
            <v>штука</v>
          </cell>
          <cell r="R1774">
            <v>2</v>
          </cell>
          <cell r="S1774">
            <v>500000</v>
          </cell>
          <cell r="T1774">
            <v>0</v>
          </cell>
          <cell r="U1774">
            <v>0</v>
          </cell>
          <cell r="W1774">
            <v>2017</v>
          </cell>
        </row>
        <row r="1775">
          <cell r="A1775" t="str">
            <v>1121-1 Т</v>
          </cell>
          <cell r="B1775" t="str">
            <v>ТОО СП "КазГерМунай"</v>
          </cell>
          <cell r="C1775" t="str">
            <v>28.11.42.900.044.00.0796.000000000000</v>
          </cell>
          <cell r="D1775" t="str">
            <v>Турбокомпрессор</v>
          </cell>
          <cell r="E1775" t="str">
            <v xml:space="preserve"> для дизельного двигателя</v>
          </cell>
          <cell r="F1775" t="str">
            <v xml:space="preserve">Турбокомпрессор для дизельгенератор JOHN DEERI. тип P/N RE5O94 35 model S200S055 S/N F0105A Q62 </v>
          </cell>
          <cell r="G1775" t="str">
            <v>ЦП</v>
          </cell>
          <cell r="H1775">
            <v>0</v>
          </cell>
          <cell r="I1775">
            <v>430000000</v>
          </cell>
          <cell r="J1775" t="str">
            <v>Кызылординская обл. г. Кызылорда, пгт. Тасбугет, ул. Амангельды 100</v>
          </cell>
          <cell r="K1775" t="str">
            <v>Март, апрель</v>
          </cell>
          <cell r="L1775" t="str">
            <v>Кызылординская обл., м/р "Акшабулак", склад "КГМ"</v>
          </cell>
          <cell r="M1775" t="str">
            <v>DDP</v>
          </cell>
          <cell r="N1775" t="str">
            <v>В течение 90 дней</v>
          </cell>
          <cell r="O1775" t="str">
            <v>авансовый платеж-0%, оставшаяся часть в течении 30 рабочих дней с момента подписания акта приема-передачи поставленных товаров</v>
          </cell>
          <cell r="P1775" t="str">
            <v>796</v>
          </cell>
          <cell r="Q1775" t="str">
            <v>штука</v>
          </cell>
          <cell r="R1775">
            <v>1</v>
          </cell>
          <cell r="S1775">
            <v>500000</v>
          </cell>
          <cell r="T1775">
            <v>500000</v>
          </cell>
          <cell r="U1775">
            <v>560000</v>
          </cell>
          <cell r="W1775">
            <v>2017</v>
          </cell>
          <cell r="X1775" t="str">
            <v>6; 11; 18; 20; 21;</v>
          </cell>
        </row>
        <row r="1776">
          <cell r="A1776" t="str">
            <v>1122 Т</v>
          </cell>
          <cell r="B1776" t="str">
            <v>ТОО СП "КазГерМунай"</v>
          </cell>
          <cell r="C1776" t="str">
            <v>28.11.42.900.059.00.0796.000000000000</v>
          </cell>
          <cell r="D1776" t="str">
            <v xml:space="preserve">Форсунки </v>
          </cell>
          <cell r="E1776" t="str">
            <v>для дизельного двигателя</v>
          </cell>
          <cell r="F1776" t="str">
            <v>Форсунки Тип форсунки:  C 4948368                 OPR CHINA                                       KBAL105 P29012                        20.5 Mpa 376Тип форсунки:  C 4948368                 OPR CHINA                                       KBAL105 P29012                        20.5 Mpa 376</v>
          </cell>
          <cell r="G1776" t="str">
            <v>ЦП</v>
          </cell>
          <cell r="H1776">
            <v>0</v>
          </cell>
          <cell r="I1776">
            <v>430000000</v>
          </cell>
          <cell r="J1776" t="str">
            <v>Кызылординская обл. г. Кызылорда, пгт. Тасбугет, ул. Амангельды 100</v>
          </cell>
          <cell r="K1776" t="str">
            <v>Ноябрь, декабрь 2016</v>
          </cell>
          <cell r="L1776" t="str">
            <v>Кызылординская обл., м/р "Акшабулак", склад "КГМ"</v>
          </cell>
          <cell r="M1776" t="str">
            <v>DDP</v>
          </cell>
          <cell r="N1776" t="str">
            <v>В течение 90 дней</v>
          </cell>
          <cell r="O1776" t="str">
            <v>авансовый платеж-0%, оставшаяся часть в течении 30 рабочих дней с момента подписания акта приема-передачи поставленных товаров</v>
          </cell>
          <cell r="P1776" t="str">
            <v>796</v>
          </cell>
          <cell r="Q1776" t="str">
            <v>штука</v>
          </cell>
          <cell r="R1776">
            <v>6</v>
          </cell>
          <cell r="S1776">
            <v>50000</v>
          </cell>
          <cell r="T1776">
            <v>0</v>
          </cell>
          <cell r="U1776">
            <v>0</v>
          </cell>
          <cell r="W1776">
            <v>2017</v>
          </cell>
          <cell r="X1776" t="str">
            <v>Исключен;</v>
          </cell>
        </row>
        <row r="1777">
          <cell r="A1777" t="str">
            <v>1123 Т</v>
          </cell>
          <cell r="B1777" t="str">
            <v>ТОО СП "КазГерМунай"</v>
          </cell>
          <cell r="C1777" t="str">
            <v>13.94.12.330.000.00.0006.000000000000</v>
          </cell>
          <cell r="D1777" t="str">
            <v>Синтепон</v>
          </cell>
          <cell r="E1777" t="str">
            <v>нетканое полотно, плотность 200-500 гр/м2, ширина 150 см</v>
          </cell>
          <cell r="F1777" t="str">
            <v>СинтепонСинтепон толщиной 10мм, шириной  1000мм.</v>
          </cell>
          <cell r="G1777" t="str">
            <v>ЦП</v>
          </cell>
          <cell r="H1777">
            <v>0</v>
          </cell>
          <cell r="I1777">
            <v>430000000</v>
          </cell>
          <cell r="J1777" t="str">
            <v>Кызылординская обл. г. Кызылорда, пгт. Тасбугет, ул. Амангельды 100</v>
          </cell>
          <cell r="K1777" t="str">
            <v>Ноябрь, декабрь 2016</v>
          </cell>
          <cell r="L1777" t="str">
            <v>Кызылординская обл., м/р "Акшабулак", склад "КГМ"</v>
          </cell>
          <cell r="M1777" t="str">
            <v>DDP</v>
          </cell>
          <cell r="N1777" t="str">
            <v>В течение 90 дней</v>
          </cell>
          <cell r="O1777" t="str">
            <v>авансовый платеж-0%, оставшаяся часть в течении 30 рабочих дней с момента подписания акта приема-передачи поставленных товаров</v>
          </cell>
          <cell r="P1777" t="str">
            <v>006</v>
          </cell>
          <cell r="Q1777" t="str">
            <v>Метр</v>
          </cell>
          <cell r="R1777">
            <v>10</v>
          </cell>
          <cell r="S1777">
            <v>500</v>
          </cell>
          <cell r="T1777">
            <v>0</v>
          </cell>
          <cell r="U1777">
            <v>0</v>
          </cell>
          <cell r="W1777">
            <v>2017</v>
          </cell>
        </row>
        <row r="1778">
          <cell r="A1778" t="str">
            <v>1123-1 Т</v>
          </cell>
          <cell r="B1778" t="str">
            <v>ТОО СП "КазГерМунай"</v>
          </cell>
          <cell r="C1778" t="str">
            <v>13.94.12.330.000.00.0006.000000000000</v>
          </cell>
          <cell r="D1778" t="str">
            <v>Синтепон</v>
          </cell>
          <cell r="E1778" t="str">
            <v>нетканое полотно, плотность 200-500 гр/м2, ширина 150 см</v>
          </cell>
          <cell r="F1778" t="str">
            <v>СинтепонСинтепон толщиной 10мм, шириной  1000мм.</v>
          </cell>
          <cell r="G1778" t="str">
            <v>ЦП</v>
          </cell>
          <cell r="H1778">
            <v>0</v>
          </cell>
          <cell r="I1778">
            <v>430000000</v>
          </cell>
          <cell r="J1778" t="str">
            <v>Кызылординская обл. г. Кызылорда, пгт. Тасбугет, ул. Амангельды 100</v>
          </cell>
          <cell r="K1778" t="str">
            <v>Март, апрель</v>
          </cell>
          <cell r="L1778" t="str">
            <v>Кызылординская обл., м/р "Акшабулак", склад "КГМ"</v>
          </cell>
          <cell r="M1778" t="str">
            <v>DDP</v>
          </cell>
          <cell r="N1778" t="str">
            <v>В течение 90 дней</v>
          </cell>
          <cell r="O1778" t="str">
            <v>авансовый платеж-0%, оставшаяся часть в течении 30 рабочих дней с момента подписания акта приема-передачи поставленных товаров</v>
          </cell>
          <cell r="P1778" t="str">
            <v>006</v>
          </cell>
          <cell r="Q1778" t="str">
            <v>Метр</v>
          </cell>
          <cell r="R1778">
            <v>10</v>
          </cell>
          <cell r="S1778">
            <v>1816</v>
          </cell>
          <cell r="T1778">
            <v>0</v>
          </cell>
          <cell r="U1778">
            <v>0</v>
          </cell>
          <cell r="W1778">
            <v>2017</v>
          </cell>
          <cell r="X1778" t="str">
            <v>Исключен;</v>
          </cell>
        </row>
        <row r="1779">
          <cell r="A1779" t="str">
            <v>1124 Т</v>
          </cell>
          <cell r="B1779" t="str">
            <v>ТОО СП "КазГерМунай"</v>
          </cell>
          <cell r="C1779" t="str">
            <v>27.11.32.350.000.00.0796.000000000000</v>
          </cell>
          <cell r="D1779" t="str">
            <v xml:space="preserve"> электростанция</v>
          </cell>
          <cell r="E1779" t="str">
            <v xml:space="preserve"> передвижная, бензиновая</v>
          </cell>
          <cell r="F1779" t="str">
            <v>Переносная электростанцияMATEUS 6,5GFE3 220/380 50Hz 6,5kw</v>
          </cell>
          <cell r="G1779" t="str">
            <v>ЦП</v>
          </cell>
          <cell r="H1779">
            <v>0</v>
          </cell>
          <cell r="I1779">
            <v>430000000</v>
          </cell>
          <cell r="J1779" t="str">
            <v>Кызылординская обл. г. Кызылорда, пгт. Тасбугет, ул. Амангельды 100</v>
          </cell>
          <cell r="K1779" t="str">
            <v>Ноябрь, декабрь 2016</v>
          </cell>
          <cell r="L1779" t="str">
            <v>Кызылординская обл., м/р "Акшабулак", склад "КГМ"</v>
          </cell>
          <cell r="M1779" t="str">
            <v>DDP</v>
          </cell>
          <cell r="N1779" t="str">
            <v>В течение 90 дней</v>
          </cell>
          <cell r="O1779" t="str">
            <v>авансовый платеж-0%, оставшаяся часть в течении 30 рабочих дней с момента подписания акта приема-передачи поставленных товаров</v>
          </cell>
          <cell r="P1779" t="str">
            <v>796</v>
          </cell>
          <cell r="Q1779" t="str">
            <v>штука</v>
          </cell>
          <cell r="R1779">
            <v>2</v>
          </cell>
          <cell r="S1779">
            <v>250000</v>
          </cell>
          <cell r="T1779">
            <v>500000</v>
          </cell>
          <cell r="U1779">
            <v>560000</v>
          </cell>
          <cell r="W1779">
            <v>2017</v>
          </cell>
        </row>
        <row r="1780">
          <cell r="A1780" t="str">
            <v>1125 Т</v>
          </cell>
          <cell r="B1780" t="str">
            <v>ТОО СП "КазГерМунай"</v>
          </cell>
          <cell r="C1780" t="str">
            <v>28.11.41.900.037.00.0796.000000000000</v>
          </cell>
          <cell r="D1780" t="str">
            <v xml:space="preserve"> Фильтрующий элемент</v>
          </cell>
          <cell r="E1780" t="str">
            <v>для дизель-генераторов морских судов, топливного фильтра</v>
          </cell>
          <cell r="F1780" t="str">
            <v>Фильтр ДЭС  CUMMINS  APD 2000  6СТА8,3-02Фильтр воздушный 3281238Фильтр воздушный 3281238</v>
          </cell>
          <cell r="G1780" t="str">
            <v>ОТП</v>
          </cell>
          <cell r="H1780">
            <v>0</v>
          </cell>
          <cell r="I1780">
            <v>430000000</v>
          </cell>
          <cell r="J1780" t="str">
            <v>Кызылординская обл. г. Кызылорда, пгт. Тасбугет, ул. Амангельды 100</v>
          </cell>
          <cell r="K1780" t="str">
            <v>Ноябрь, декабрь 2016</v>
          </cell>
          <cell r="L1780" t="str">
            <v>Кызылординская обл., м/р "Акшабулак", склад "КГМ"</v>
          </cell>
          <cell r="M1780" t="str">
            <v>DDP</v>
          </cell>
          <cell r="N1780" t="str">
            <v>В течение 90 дней</v>
          </cell>
          <cell r="O1780" t="str">
            <v>авансовый платеж-0%, оставшаяся часть в течении 30 рабочих дней с момента подписания акта приема-передачи поставленных товаров</v>
          </cell>
          <cell r="P1780" t="str">
            <v>796</v>
          </cell>
          <cell r="Q1780" t="str">
            <v>штука</v>
          </cell>
          <cell r="R1780">
            <v>4</v>
          </cell>
          <cell r="S1780">
            <v>69000</v>
          </cell>
          <cell r="T1780">
            <v>0</v>
          </cell>
          <cell r="U1780">
            <v>0</v>
          </cell>
          <cell r="W1780">
            <v>2017</v>
          </cell>
          <cell r="X1780" t="str">
            <v>Исключен 237-СЗ от 02.02.17</v>
          </cell>
        </row>
        <row r="1781">
          <cell r="A1781" t="str">
            <v>1126 Т</v>
          </cell>
          <cell r="B1781" t="str">
            <v>ТОО СП "КазГерМунай"</v>
          </cell>
          <cell r="C1781" t="str">
            <v>28.11.41.900.037.00.0796.000000000000</v>
          </cell>
          <cell r="D1781" t="str">
            <v xml:space="preserve"> Фильтрующий элемент</v>
          </cell>
          <cell r="E1781" t="str">
            <v>для дизель-генераторов морских судов, топливного фильтра</v>
          </cell>
          <cell r="F1781" t="str">
            <v>Фильтр ДЭС DOOSAN 630
Фильтр маслянный X4162E</v>
          </cell>
          <cell r="G1781" t="str">
            <v>ОТП</v>
          </cell>
          <cell r="H1781">
            <v>0</v>
          </cell>
          <cell r="I1781">
            <v>430000000</v>
          </cell>
          <cell r="J1781" t="str">
            <v>Кызылординская обл. г. Кызылорда, пгт. Тасбугет, ул. Амангельды 100</v>
          </cell>
          <cell r="K1781" t="str">
            <v>Ноябрь, декабрь 2016</v>
          </cell>
          <cell r="L1781" t="str">
            <v>Кызылординская обл., м/р "Акшабулак", склад "КГМ"</v>
          </cell>
          <cell r="M1781" t="str">
            <v>DDP</v>
          </cell>
          <cell r="N1781" t="str">
            <v>В течение 90 дней</v>
          </cell>
          <cell r="O1781" t="str">
            <v>авансовый платеж-0%, оставшаяся часть в течении 30 рабочих дней с момента подписания акта приема-передачи поставленных товаров</v>
          </cell>
          <cell r="P1781" t="str">
            <v>796</v>
          </cell>
          <cell r="Q1781" t="str">
            <v>штука</v>
          </cell>
          <cell r="R1781">
            <v>4</v>
          </cell>
          <cell r="S1781">
            <v>160000</v>
          </cell>
          <cell r="T1781">
            <v>0</v>
          </cell>
          <cell r="U1781">
            <v>0</v>
          </cell>
          <cell r="W1781">
            <v>2017</v>
          </cell>
          <cell r="X1781" t="str">
            <v>Исключен 237-СЗ от 02.02.17</v>
          </cell>
        </row>
        <row r="1782">
          <cell r="A1782" t="str">
            <v>1127 Т</v>
          </cell>
          <cell r="B1782" t="str">
            <v>ТОО СП "КазГерМунай"</v>
          </cell>
          <cell r="C1782" t="str">
            <v>28.11.41.900.037.00.0796.000000000000</v>
          </cell>
          <cell r="D1782" t="str">
            <v xml:space="preserve"> Фильтрующий элемент</v>
          </cell>
          <cell r="E1782" t="str">
            <v>для дизель-генераторов морских судов, топливного фильтра</v>
          </cell>
          <cell r="F1782" t="str">
            <v>Фильтр ДЭС DOOSAN 630Фильтр топливный CX0814CФильтр топливный CX0814C</v>
          </cell>
          <cell r="G1782" t="str">
            <v>ОТП</v>
          </cell>
          <cell r="H1782">
            <v>0</v>
          </cell>
          <cell r="I1782">
            <v>430000000</v>
          </cell>
          <cell r="J1782" t="str">
            <v>Кызылординская обл. г. Кызылорда, пгт. Тасбугет, ул. Амангельды 100</v>
          </cell>
          <cell r="K1782" t="str">
            <v>Ноябрь, декабрь 2016</v>
          </cell>
          <cell r="L1782" t="str">
            <v>Кызылординская обл., м/р "Акшабулак", склад "КГМ"</v>
          </cell>
          <cell r="M1782" t="str">
            <v>DDP</v>
          </cell>
          <cell r="N1782" t="str">
            <v>В течение 90 дней</v>
          </cell>
          <cell r="O1782" t="str">
            <v>авансовый платеж-0%, оставшаяся часть в течении 30 рабочих дней с момента подписания акта приема-передачи поставленных товаров</v>
          </cell>
          <cell r="P1782" t="str">
            <v>796</v>
          </cell>
          <cell r="Q1782" t="str">
            <v>штука</v>
          </cell>
          <cell r="R1782">
            <v>4</v>
          </cell>
          <cell r="S1782">
            <v>160000</v>
          </cell>
          <cell r="T1782">
            <v>0</v>
          </cell>
          <cell r="U1782">
            <v>0</v>
          </cell>
          <cell r="W1782">
            <v>2017</v>
          </cell>
          <cell r="X1782" t="str">
            <v>Исключен 237-СЗ от 02.02.17</v>
          </cell>
        </row>
        <row r="1783">
          <cell r="A1783" t="str">
            <v>1128 Т</v>
          </cell>
          <cell r="B1783" t="str">
            <v>ТОО СП "КазГерМунай"</v>
          </cell>
          <cell r="C1783" t="str">
            <v>22.19.40.300.000.00.0796.000000000179</v>
          </cell>
          <cell r="D1783" t="str">
            <v>Ремень</v>
          </cell>
          <cell r="E1783" t="str">
            <v xml:space="preserve"> клиновый, вентиляторный, размер 8,5*8-1250 мм, ГОСТ 5813-93.</v>
          </cell>
          <cell r="F1783" t="str">
            <v>GENPOWER DOOSAN          Р-222 LE"    model GDD 680Ремень вентилятора С3911620ВРК1727С3911620ВРК1727</v>
          </cell>
          <cell r="G1783" t="str">
            <v>ЦП</v>
          </cell>
          <cell r="H1783">
            <v>0</v>
          </cell>
          <cell r="I1783">
            <v>430000000</v>
          </cell>
          <cell r="J1783" t="str">
            <v>Кызылординская обл. г. Кызылорда, пгт. Тасбугет, ул. Амангельды 100</v>
          </cell>
          <cell r="K1783" t="str">
            <v>Ноябрь, декабрь 2016</v>
          </cell>
          <cell r="L1783" t="str">
            <v>Кызылординская обл., м/р "Акшабулак", склад "КГМ"</v>
          </cell>
          <cell r="M1783" t="str">
            <v>DDP</v>
          </cell>
          <cell r="N1783" t="str">
            <v>В течение 90 дней</v>
          </cell>
          <cell r="O1783" t="str">
            <v>авансовый платеж-0%, оставшаяся часть в течении 30 рабочих дней с момента подписания акта приема-передачи поставленных товаров</v>
          </cell>
          <cell r="P1783" t="str">
            <v>796</v>
          </cell>
          <cell r="Q1783" t="str">
            <v>штука</v>
          </cell>
          <cell r="R1783">
            <v>4</v>
          </cell>
          <cell r="S1783">
            <v>19500</v>
          </cell>
          <cell r="T1783">
            <v>0</v>
          </cell>
          <cell r="U1783">
            <v>0</v>
          </cell>
          <cell r="W1783">
            <v>2017</v>
          </cell>
          <cell r="X1783" t="str">
            <v>Исключен;</v>
          </cell>
        </row>
        <row r="1784">
          <cell r="A1784" t="str">
            <v>1129 Т</v>
          </cell>
          <cell r="B1784" t="str">
            <v>ТОО СП "КазГерМунай"</v>
          </cell>
          <cell r="C1784" t="str">
            <v>28.13.32.000.145.11.0796.000000000000</v>
          </cell>
          <cell r="D1784" t="str">
            <v xml:space="preserve"> Фильтр</v>
          </cell>
          <cell r="E1784" t="str">
            <v>маслянный, для двигателя винтового воздушного компрессора</v>
          </cell>
          <cell r="F1784" t="str">
            <v>Фильтр маслянный Для компрессорa Atlas Copco модель GA-18 GENUINE PART 1 625 4800 00 max 15bar  для компрессорa Atlas Copco модель GA-18 GENUINE PART 1 625 4800 00 max 15bar</v>
          </cell>
          <cell r="G1784" t="str">
            <v>ОТП</v>
          </cell>
          <cell r="H1784">
            <v>0</v>
          </cell>
          <cell r="I1784">
            <v>430000000</v>
          </cell>
          <cell r="J1784" t="str">
            <v>Кызылординская обл. г. Кызылорда, пгт. Тасбугет, ул. Амангельды 100</v>
          </cell>
          <cell r="K1784" t="str">
            <v>Ноябрь, декабрь 2016</v>
          </cell>
          <cell r="L1784" t="str">
            <v>Кызылординская обл., м/р "Акшабулак", склад "КГМ"</v>
          </cell>
          <cell r="M1784" t="str">
            <v>DDP</v>
          </cell>
          <cell r="N1784" t="str">
            <v>В течение 90 дней</v>
          </cell>
          <cell r="O1784" t="str">
            <v>авансовый платеж-0%, оставшаяся часть в течении 30 рабочих дней с момента подписания акта приема-передачи поставленных товаров</v>
          </cell>
          <cell r="P1784" t="str">
            <v>796</v>
          </cell>
          <cell r="Q1784" t="str">
            <v>штука</v>
          </cell>
          <cell r="R1784">
            <v>6</v>
          </cell>
          <cell r="S1784">
            <v>110000</v>
          </cell>
          <cell r="T1784">
            <v>660000</v>
          </cell>
          <cell r="U1784">
            <v>739200.00000000012</v>
          </cell>
          <cell r="W1784">
            <v>2017</v>
          </cell>
        </row>
        <row r="1785">
          <cell r="A1785" t="str">
            <v>1130 Т</v>
          </cell>
          <cell r="B1785" t="str">
            <v>ТОО СП "КазГерМунай"</v>
          </cell>
          <cell r="C1785" t="str">
            <v>28.13.32.000.145.11.0796.000000000000</v>
          </cell>
          <cell r="D1785" t="str">
            <v xml:space="preserve"> Фильтр</v>
          </cell>
          <cell r="E1785" t="str">
            <v>маслянный, для двигателя винтового воздушного компрессора</v>
          </cell>
          <cell r="F1785" t="str">
            <v>Фильтр маслянный Для компрессорa Atlas Copco модель GA-18  ORIGINAL PART; 
1 625 4811 00  MAX.WORKING PRESSURE 20BAR; 
MAX. TEMP 120°C VOLUME 3.14 для компрессорa Atlas Copco модель GA-18  ORIGINAL PART - 1 625 4811 00  MAX.WORKING PRESSURE 20BAR MAX. TEMP 120°C VOLUME 3.14</v>
          </cell>
          <cell r="G1785" t="str">
            <v>ОТП</v>
          </cell>
          <cell r="H1785">
            <v>0</v>
          </cell>
          <cell r="I1785">
            <v>430000000</v>
          </cell>
          <cell r="J1785" t="str">
            <v>Кызылординская обл. г. Кызылорда, пгт. Тасбугет, ул. Амангельды 100</v>
          </cell>
          <cell r="K1785" t="str">
            <v>Ноябрь, декабрь 2016</v>
          </cell>
          <cell r="L1785" t="str">
            <v>Кызылординская обл., м/р "Акшабулак", склад "КГМ"</v>
          </cell>
          <cell r="M1785" t="str">
            <v>DDP</v>
          </cell>
          <cell r="N1785" t="str">
            <v>В течение 90 дней</v>
          </cell>
          <cell r="O1785" t="str">
            <v>авансовый платеж-0%, оставшаяся часть в течении 30 рабочих дней с момента подписания акта приема-передачи поставленных товаров</v>
          </cell>
          <cell r="P1785" t="str">
            <v>796</v>
          </cell>
          <cell r="Q1785" t="str">
            <v>штука</v>
          </cell>
          <cell r="R1785">
            <v>6</v>
          </cell>
          <cell r="S1785">
            <v>110000</v>
          </cell>
          <cell r="T1785">
            <v>660000</v>
          </cell>
          <cell r="U1785">
            <v>739200.00000000012</v>
          </cell>
          <cell r="W1785">
            <v>2017</v>
          </cell>
        </row>
        <row r="1786">
          <cell r="A1786" t="str">
            <v>1131 Т</v>
          </cell>
          <cell r="B1786" t="str">
            <v>ТОО СП "КазГерМунай"</v>
          </cell>
          <cell r="C1786" t="str">
            <v>28.29.13.300.003.01.0796.000000000016</v>
          </cell>
          <cell r="D1786" t="str">
            <v>Фильтр</v>
          </cell>
          <cell r="E1786" t="str">
            <v xml:space="preserve"> топливный, для дизельного генератора</v>
          </cell>
          <cell r="F1786" t="str">
            <v xml:space="preserve">DEUTZ BF6M 1015C2Фильтр топливный   LF-5039  Фильтр топливный   LF-5039  </v>
          </cell>
          <cell r="G1786" t="str">
            <v>ЦП</v>
          </cell>
          <cell r="H1786">
            <v>0</v>
          </cell>
          <cell r="I1786">
            <v>430000000</v>
          </cell>
          <cell r="J1786" t="str">
            <v>Кызылординская обл. г. Кызылорда, пгт. Тасбугет, ул. Амангельды 100</v>
          </cell>
          <cell r="K1786" t="str">
            <v>Январь, Февраль</v>
          </cell>
          <cell r="L1786" t="str">
            <v>Кызылординская обл., м/р "Акшабулак", склад "КГМ"</v>
          </cell>
          <cell r="M1786" t="str">
            <v>DDP</v>
          </cell>
          <cell r="N1786" t="str">
            <v>В течение 90 дней</v>
          </cell>
          <cell r="O1786" t="str">
            <v>авансовый платеж-0%, оставшаяся часть в течении 30 рабочих дней с момента подписания акта приема-передачи поставленных товаров</v>
          </cell>
          <cell r="P1786" t="str">
            <v>796</v>
          </cell>
          <cell r="Q1786" t="str">
            <v>штука</v>
          </cell>
          <cell r="R1786">
            <v>10</v>
          </cell>
          <cell r="S1786">
            <v>19300</v>
          </cell>
          <cell r="T1786">
            <v>0</v>
          </cell>
          <cell r="U1786">
            <v>0</v>
          </cell>
          <cell r="W1786">
            <v>2017</v>
          </cell>
          <cell r="X1786" t="str">
            <v>Исключен 237-СЗ от 02.02.17</v>
          </cell>
        </row>
        <row r="1787">
          <cell r="A1787" t="str">
            <v>1132 Т</v>
          </cell>
          <cell r="B1787" t="str">
            <v>ТОО СП "КазГерМунай"</v>
          </cell>
          <cell r="C1787" t="str">
            <v>28.29.13.300.003.01.0796.000000000016</v>
          </cell>
          <cell r="D1787" t="str">
            <v>Фильтр</v>
          </cell>
          <cell r="E1787" t="str">
            <v xml:space="preserve"> топливный, для дизельного генератора</v>
          </cell>
          <cell r="F1787" t="str">
            <v xml:space="preserve">DEUTZ BF6M 1015C3Фильтр топливный   FF-231 Фильтр топливный   FF-231 </v>
          </cell>
          <cell r="G1787" t="str">
            <v>ЦП</v>
          </cell>
          <cell r="H1787">
            <v>0</v>
          </cell>
          <cell r="I1787">
            <v>430000000</v>
          </cell>
          <cell r="J1787" t="str">
            <v>Кызылординская обл. г. Кызылорда, пгт. Тасбугет, ул. Амангельды 100</v>
          </cell>
          <cell r="K1787" t="str">
            <v>Январь, Февраль</v>
          </cell>
          <cell r="L1787" t="str">
            <v>Кызылординская обл., м/р "Акшабулак", склад "КГМ"</v>
          </cell>
          <cell r="M1787" t="str">
            <v>DDP</v>
          </cell>
          <cell r="N1787" t="str">
            <v>В течение 90 дней</v>
          </cell>
          <cell r="O1787" t="str">
            <v>авансовый платеж-0%, оставшаяся часть в течении 30 рабочих дней с момента подписания акта приема-передачи поставленных товаров</v>
          </cell>
          <cell r="P1787" t="str">
            <v>796</v>
          </cell>
          <cell r="Q1787" t="str">
            <v>штука</v>
          </cell>
          <cell r="R1787">
            <v>10</v>
          </cell>
          <cell r="S1787">
            <v>21500</v>
          </cell>
          <cell r="T1787">
            <v>0</v>
          </cell>
          <cell r="U1787">
            <v>0</v>
          </cell>
          <cell r="W1787">
            <v>2017</v>
          </cell>
          <cell r="X1787" t="str">
            <v>Исключен 237-СЗ от 02.02.17</v>
          </cell>
        </row>
        <row r="1788">
          <cell r="A1788" t="str">
            <v>1133 Т</v>
          </cell>
          <cell r="B1788" t="str">
            <v>ТОО СП "КазГерМунай"</v>
          </cell>
          <cell r="C1788" t="str">
            <v>28.29.13.300.003.01.0796.000000000016</v>
          </cell>
          <cell r="D1788" t="str">
            <v>Фильтр</v>
          </cell>
          <cell r="E1788" t="str">
            <v xml:space="preserve"> топливный, для дизельного генератора</v>
          </cell>
          <cell r="F1788" t="str">
            <v>DEUTZ BF6M 1015C4Фильтр воздушный AF-1802Фильтр воздушный AF-1802</v>
          </cell>
          <cell r="G1788" t="str">
            <v>ЦП</v>
          </cell>
          <cell r="H1788">
            <v>0</v>
          </cell>
          <cell r="I1788">
            <v>430000000</v>
          </cell>
          <cell r="J1788" t="str">
            <v>Кызылординская обл. г. Кызылорда, пгт. Тасбугет, ул. Амангельды 100</v>
          </cell>
          <cell r="K1788" t="str">
            <v>Январь, Февраль</v>
          </cell>
          <cell r="L1788" t="str">
            <v>Кызылординская обл., м/р "Акшабулак", склад "КГМ"</v>
          </cell>
          <cell r="M1788" t="str">
            <v>DDP</v>
          </cell>
          <cell r="N1788" t="str">
            <v>В течение 90 дней</v>
          </cell>
          <cell r="O1788" t="str">
            <v>авансовый платеж-0%, оставшаяся часть в течении 30 рабочих дней с момента подписания акта приема-передачи поставленных товаров</v>
          </cell>
          <cell r="P1788" t="str">
            <v>796</v>
          </cell>
          <cell r="Q1788" t="str">
            <v>штука</v>
          </cell>
          <cell r="R1788">
            <v>5</v>
          </cell>
          <cell r="S1788">
            <v>22600</v>
          </cell>
          <cell r="T1788">
            <v>0</v>
          </cell>
          <cell r="U1788">
            <v>0</v>
          </cell>
          <cell r="W1788">
            <v>2017</v>
          </cell>
          <cell r="X1788" t="str">
            <v>Исключен 237-СЗ от 02.02.17</v>
          </cell>
        </row>
        <row r="1789">
          <cell r="A1789" t="str">
            <v>1134 Т</v>
          </cell>
          <cell r="B1789" t="str">
            <v>ТОО СП "КазГерМунай"</v>
          </cell>
          <cell r="C1789" t="str">
            <v xml:space="preserve">28.13.14.900.002.06.0796.000000000000 </v>
          </cell>
          <cell r="D1789" t="str">
            <v>Насос</v>
          </cell>
          <cell r="E1789" t="str">
            <v>бочковой, рычажно-цилиндрический</v>
          </cell>
          <cell r="F1789" t="str">
            <v>НасосНасос для перекачки топлива бочковой 220В, 700Вт, 60 л/мин</v>
          </cell>
          <cell r="G1789" t="str">
            <v>ОТП</v>
          </cell>
          <cell r="H1789">
            <v>0</v>
          </cell>
          <cell r="I1789">
            <v>430000000</v>
          </cell>
          <cell r="J1789" t="str">
            <v>Кызылординская обл. г. Кызылорда, пгт. Тасбугет, ул. Амангельды 100</v>
          </cell>
          <cell r="K1789" t="str">
            <v>Ноябрь, декабрь 2016</v>
          </cell>
          <cell r="L1789" t="str">
            <v>Кызылординская обл., м/р "Акшабулак", склад "КГМ"</v>
          </cell>
          <cell r="M1789" t="str">
            <v>DDP</v>
          </cell>
          <cell r="N1789" t="str">
            <v>В течение 90 дней</v>
          </cell>
          <cell r="O1789" t="str">
            <v>авансовый платеж-0%, оставшаяся часть в течении 30 рабочих дней с момента подписания акта приема-передачи поставленных товаров</v>
          </cell>
          <cell r="P1789" t="str">
            <v>796</v>
          </cell>
          <cell r="Q1789" t="str">
            <v>штука</v>
          </cell>
          <cell r="R1789">
            <v>1</v>
          </cell>
          <cell r="S1789">
            <v>400000</v>
          </cell>
          <cell r="T1789">
            <v>0</v>
          </cell>
          <cell r="U1789">
            <v>0</v>
          </cell>
          <cell r="W1789">
            <v>2017</v>
          </cell>
        </row>
        <row r="1790">
          <cell r="A1790" t="str">
            <v>1134-1 Т</v>
          </cell>
          <cell r="B1790" t="str">
            <v>ТОО СП "КазГерМунай"</v>
          </cell>
          <cell r="C1790" t="str">
            <v xml:space="preserve">28.13.14.900.002.06.0796.000000000000 </v>
          </cell>
          <cell r="D1790" t="str">
            <v>Насос</v>
          </cell>
          <cell r="E1790" t="str">
            <v>бочковой, рычажно-цилиндрический</v>
          </cell>
          <cell r="F1790" t="str">
            <v>Насос для перекачки топлива бочковой 220В, 700Вт, 60 л/мин</v>
          </cell>
          <cell r="G1790" t="str">
            <v>ЭОТТ</v>
          </cell>
          <cell r="H1790">
            <v>0</v>
          </cell>
          <cell r="I1790">
            <v>430000000</v>
          </cell>
          <cell r="J1790" t="str">
            <v>Кызылординская обл. г. Кызылорда, пгт. Тасбугет, ул. Амангельды 100</v>
          </cell>
          <cell r="K1790" t="str">
            <v>август, сентябрь</v>
          </cell>
          <cell r="L1790" t="str">
            <v>Кызылординская обл., м/р "Акшабулак", склад "КГМ"</v>
          </cell>
          <cell r="M1790" t="str">
            <v>DDP</v>
          </cell>
          <cell r="N1790" t="str">
            <v>В течение 90 дней</v>
          </cell>
          <cell r="O1790" t="str">
            <v>авансовый платеж-0%, оставшаяся часть в течении 30 рабочих дней с момента подписания акта приема-передачи поставленных товаров</v>
          </cell>
          <cell r="P1790" t="str">
            <v>796</v>
          </cell>
          <cell r="Q1790" t="str">
            <v>штука</v>
          </cell>
          <cell r="R1790">
            <v>1</v>
          </cell>
          <cell r="S1790">
            <v>1610000</v>
          </cell>
          <cell r="T1790">
            <v>1610000</v>
          </cell>
          <cell r="U1790">
            <v>1803200.0000000002</v>
          </cell>
          <cell r="W1790">
            <v>2017</v>
          </cell>
          <cell r="X1790" t="str">
            <v>11;19;20;21;</v>
          </cell>
        </row>
        <row r="1791">
          <cell r="A1791" t="str">
            <v>1135 Т</v>
          </cell>
          <cell r="B1791" t="str">
            <v>ТОО СП "КазГерМунай"</v>
          </cell>
          <cell r="C1791" t="str">
            <v xml:space="preserve">28.13.14.900.002.06.0796.000000000000 </v>
          </cell>
          <cell r="D1791" t="str">
            <v>Насос</v>
          </cell>
          <cell r="E1791" t="str">
            <v>бочковой, рычажно-цилиндрический</v>
          </cell>
          <cell r="F1791" t="str">
            <v>НасосБочковой рычажный насос для масел</v>
          </cell>
          <cell r="G1791" t="str">
            <v>ОТП</v>
          </cell>
          <cell r="H1791">
            <v>0</v>
          </cell>
          <cell r="I1791">
            <v>430000000</v>
          </cell>
          <cell r="J1791" t="str">
            <v>Кызылординская обл. г. Кызылорда, пгт. Тасбугет, ул. Амангельды 100</v>
          </cell>
          <cell r="K1791" t="str">
            <v>Ноябрь, декабрь 2016</v>
          </cell>
          <cell r="L1791" t="str">
            <v>Кызылординская обл., м/р "Акшабулак", склад "КГМ"</v>
          </cell>
          <cell r="M1791" t="str">
            <v>DDP</v>
          </cell>
          <cell r="N1791" t="str">
            <v>В течение 90 дней</v>
          </cell>
          <cell r="O1791" t="str">
            <v>авансовый платеж-0%, оставшаяся часть в течении 30 рабочих дней с момента подписания акта приема-передачи поставленных товаров</v>
          </cell>
          <cell r="P1791" t="str">
            <v>796</v>
          </cell>
          <cell r="Q1791" t="str">
            <v>штука</v>
          </cell>
          <cell r="R1791">
            <v>1</v>
          </cell>
          <cell r="S1791">
            <v>600000</v>
          </cell>
          <cell r="T1791">
            <v>600000</v>
          </cell>
          <cell r="U1791">
            <v>672000.00000000012</v>
          </cell>
          <cell r="W1791">
            <v>2017</v>
          </cell>
        </row>
        <row r="1792">
          <cell r="A1792" t="str">
            <v>1136 Т</v>
          </cell>
          <cell r="B1792" t="str">
            <v>ТОО СП "КазГерМунай"</v>
          </cell>
          <cell r="C1792" t="str">
            <v>27.20.11.990.002.00.0796.000000000000</v>
          </cell>
          <cell r="D1792" t="str">
            <v>Аккумулятор</v>
          </cell>
          <cell r="E1792" t="str">
            <v xml:space="preserve"> для ИБП, напряжение 12 В, емкость от 90-200 А*ч</v>
          </cell>
          <cell r="F1792" t="str">
            <v>Аккумуляторная батареяАккумуляторная батарея 12В 180Ач 1000ААккумуляторная батарея 12В 180Ач 1000А</v>
          </cell>
          <cell r="G1792" t="str">
            <v>ОТП</v>
          </cell>
          <cell r="H1792">
            <v>0</v>
          </cell>
          <cell r="I1792">
            <v>430000000</v>
          </cell>
          <cell r="J1792" t="str">
            <v>Кызылординская обл. г. Кызылорда, пгт. Тасбугет, ул. Амангельды 100</v>
          </cell>
          <cell r="K1792" t="str">
            <v>Январь, Февраль</v>
          </cell>
          <cell r="L1792" t="str">
            <v>Кызылординская обл., м/р "Акшабулак", склад "КГМ"</v>
          </cell>
          <cell r="M1792" t="str">
            <v>DDP</v>
          </cell>
          <cell r="N1792" t="str">
            <v>В течение 90 дней</v>
          </cell>
          <cell r="O1792" t="str">
            <v>авансовый платеж-0%, оставшаяся часть в течении 30 рабочих дней с момента подписания акта приема-передачи поставленных товаров</v>
          </cell>
          <cell r="P1792" t="str">
            <v>796</v>
          </cell>
          <cell r="Q1792" t="str">
            <v>штука</v>
          </cell>
          <cell r="R1792">
            <v>10</v>
          </cell>
          <cell r="S1792">
            <v>105000</v>
          </cell>
          <cell r="T1792">
            <v>0</v>
          </cell>
          <cell r="U1792">
            <v>0</v>
          </cell>
          <cell r="W1792">
            <v>2017</v>
          </cell>
        </row>
        <row r="1793">
          <cell r="A1793" t="str">
            <v>1136-1 Т</v>
          </cell>
          <cell r="B1793" t="str">
            <v>ТОО СП "КазГерМунай"</v>
          </cell>
          <cell r="C1793" t="str">
            <v>27.20.11.990.002.00.0796.000000000000</v>
          </cell>
          <cell r="D1793" t="str">
            <v>Аккумулятор</v>
          </cell>
          <cell r="E1793" t="str">
            <v xml:space="preserve"> для ИБП, напряжение 12 В, емкость от 90-200 А*ч</v>
          </cell>
          <cell r="F1793" t="str">
            <v>Аккумуляторная батарея 12В 180Ач 1000А</v>
          </cell>
          <cell r="G1793" t="str">
            <v>ЭОТТ</v>
          </cell>
          <cell r="H1793">
            <v>0</v>
          </cell>
          <cell r="I1793">
            <v>430000000</v>
          </cell>
          <cell r="J1793" t="str">
            <v>Кызылординская обл. г. Кызылорда, пгт. Тасбугет, ул. Амангельды 100</v>
          </cell>
          <cell r="K1793" t="str">
            <v>август, сентябрь</v>
          </cell>
          <cell r="L1793" t="str">
            <v>Кызылординская обл., м/р "Акшабулак", склад "КГМ"</v>
          </cell>
          <cell r="M1793" t="str">
            <v>DDP</v>
          </cell>
          <cell r="N1793" t="str">
            <v>В течение 90 дней</v>
          </cell>
          <cell r="O1793" t="str">
            <v>авансовый платеж-30%, оставшаяся часть в течении 30 рабочих дней с момента подписания акта приема-передачи поставленных товаров</v>
          </cell>
          <cell r="P1793" t="str">
            <v>796</v>
          </cell>
          <cell r="Q1793" t="str">
            <v>штука</v>
          </cell>
          <cell r="R1793">
            <v>10</v>
          </cell>
          <cell r="S1793">
            <v>150000</v>
          </cell>
          <cell r="T1793">
            <v>1500000</v>
          </cell>
          <cell r="U1793">
            <v>1680000.0000000002</v>
          </cell>
          <cell r="V1793" t="str">
            <v>ТПХ</v>
          </cell>
          <cell r="W1793">
            <v>2017</v>
          </cell>
          <cell r="X1793" t="str">
            <v>11;19;20;21;</v>
          </cell>
        </row>
        <row r="1794">
          <cell r="A1794" t="str">
            <v>1137 Т</v>
          </cell>
          <cell r="B1794" t="str">
            <v>ТОО СП "КазГерМунай"</v>
          </cell>
          <cell r="C1794" t="str">
            <v>27.20.11.990.002.00.0796.000000000000</v>
          </cell>
          <cell r="D1794" t="str">
            <v>Аккумулятор</v>
          </cell>
          <cell r="E1794" t="str">
            <v xml:space="preserve"> для ИБП, напряжение 12 В, емкость от 90-200 А*ч</v>
          </cell>
          <cell r="F1794" t="str">
            <v>Аккумуляторные батареиАккумуляторные батареи Sonnenschein</v>
          </cell>
          <cell r="G1794" t="str">
            <v>ОТП</v>
          </cell>
          <cell r="H1794">
            <v>0</v>
          </cell>
          <cell r="I1794">
            <v>430000000</v>
          </cell>
          <cell r="J1794" t="str">
            <v>Кызылординская обл. г. Кызылорда, пгт. Тасбугет, ул. Амангельды 100</v>
          </cell>
          <cell r="K1794" t="str">
            <v>Январь, Февраль</v>
          </cell>
          <cell r="L1794" t="str">
            <v>Кызылординская обл., м/р "Акшабулак", склад "КГМ"</v>
          </cell>
          <cell r="M1794" t="str">
            <v>DDP</v>
          </cell>
          <cell r="N1794" t="str">
            <v>В течение 90 дней</v>
          </cell>
          <cell r="O1794" t="str">
            <v>авансовый платеж-0%, оставшаяся часть в течении 30 рабочих дней с момента подписания акта приема-передачи поставленных товаров</v>
          </cell>
          <cell r="P1794" t="str">
            <v>796</v>
          </cell>
          <cell r="Q1794" t="str">
            <v>штука</v>
          </cell>
          <cell r="R1794">
            <v>24</v>
          </cell>
          <cell r="S1794">
            <v>159750</v>
          </cell>
          <cell r="T1794">
            <v>0</v>
          </cell>
          <cell r="U1794">
            <v>0</v>
          </cell>
          <cell r="W1794">
            <v>2017</v>
          </cell>
          <cell r="X1794" t="str">
            <v>Исключен;</v>
          </cell>
        </row>
        <row r="1795">
          <cell r="A1795" t="str">
            <v>1138 Т</v>
          </cell>
          <cell r="B1795" t="str">
            <v>ТОО СП "КазГерМунай"</v>
          </cell>
          <cell r="C1795" t="str">
            <v>26.30.30.900.084.00.0796.000000000000</v>
          </cell>
          <cell r="D1795" t="str">
            <v>Плата контроллера</v>
          </cell>
          <cell r="E1795" t="str">
            <v>комплектующая часть АТС</v>
          </cell>
          <cell r="F1795" t="str">
            <v>Плата управлениеПлата управление VBSK 20 Gm1</v>
          </cell>
          <cell r="G1795" t="str">
            <v>ЦП</v>
          </cell>
          <cell r="H1795">
            <v>0</v>
          </cell>
          <cell r="I1795">
            <v>430000000</v>
          </cell>
          <cell r="J1795" t="str">
            <v>Кызылординская обл. г. Кызылорда, пгт. Тасбугет, ул. Амангельды 100</v>
          </cell>
          <cell r="K1795" t="str">
            <v>Ноябрь, декабрь 2016</v>
          </cell>
          <cell r="L1795" t="str">
            <v>Кызылординская обл., м/р "Акшабулак", склад "КГМ"</v>
          </cell>
          <cell r="M1795" t="str">
            <v>DDP</v>
          </cell>
          <cell r="N1795" t="str">
            <v>В течение 90 дней</v>
          </cell>
          <cell r="O1795" t="str">
            <v>авансовый платеж-0%, оставшаяся часть в течении 30 рабочих дней с момента подписания акта приема-передачи поставленных товаров</v>
          </cell>
          <cell r="P1795" t="str">
            <v>796</v>
          </cell>
          <cell r="Q1795" t="str">
            <v>штука</v>
          </cell>
          <cell r="R1795">
            <v>3</v>
          </cell>
          <cell r="S1795">
            <v>750000</v>
          </cell>
          <cell r="T1795">
            <v>2250000</v>
          </cell>
          <cell r="U1795">
            <v>2520000.0000000005</v>
          </cell>
          <cell r="W1795">
            <v>2017</v>
          </cell>
        </row>
        <row r="1796">
          <cell r="A1796" t="str">
            <v>1139 Т</v>
          </cell>
          <cell r="B1796" t="str">
            <v>ТОО СП "КазГерМунай"</v>
          </cell>
          <cell r="C1796" t="str">
            <v>26.51.52.300.001.00.0839.000000000000</v>
          </cell>
          <cell r="D1796" t="str">
            <v>Контроллер микропроцессорный</v>
          </cell>
          <cell r="E1796" t="str">
            <v>тактовая частота модуля процессора 24 МГц, объем ОЗУ 8 Кбайт, объем энергонезависимой памяти программ и данных 128 Кбайт</v>
          </cell>
          <cell r="F1796" t="str">
            <v>Комплектующие для СУКонтроллер УМКА-03 АТ.654226.265</v>
          </cell>
          <cell r="G1796" t="str">
            <v>ОТП</v>
          </cell>
          <cell r="H1796">
            <v>0</v>
          </cell>
          <cell r="I1796">
            <v>430000000</v>
          </cell>
          <cell r="J1796" t="str">
            <v>Кызылординская обл. г. Кызылорда, пгт. Тасбугет, ул. Амангельды 100</v>
          </cell>
          <cell r="K1796" t="str">
            <v>Ноябрь, декабрь 2016</v>
          </cell>
          <cell r="L1796" t="str">
            <v>Кызылординская обл., м/р "Акшабулак", склад "КГМ"</v>
          </cell>
          <cell r="M1796" t="str">
            <v>DDP</v>
          </cell>
          <cell r="N1796" t="str">
            <v>В течение 90 дней</v>
          </cell>
          <cell r="O1796" t="str">
            <v>авансовый платеж-0%, оставшаяся часть в течении 30 рабочих дней с момента подписания акта приема-передачи поставленных товаров</v>
          </cell>
          <cell r="P1796" t="str">
            <v>796</v>
          </cell>
          <cell r="Q1796" t="str">
            <v>штука</v>
          </cell>
          <cell r="R1796">
            <v>21</v>
          </cell>
          <cell r="S1796">
            <v>829302</v>
          </cell>
          <cell r="T1796">
            <v>0</v>
          </cell>
          <cell r="U1796">
            <v>0</v>
          </cell>
          <cell r="W1796">
            <v>2017</v>
          </cell>
        </row>
        <row r="1797">
          <cell r="A1797" t="str">
            <v>1139-1 Т</v>
          </cell>
          <cell r="B1797" t="str">
            <v>ТОО СП "КазГерМунай"</v>
          </cell>
          <cell r="C1797" t="str">
            <v>26.51.52.300.001.00.0839.000000000000</v>
          </cell>
          <cell r="D1797" t="str">
            <v>Контроллер микропроцессорный</v>
          </cell>
          <cell r="E1797" t="str">
            <v>тактовая частота модуля процессора 24 МГц, объем ОЗУ 8 Кбайт, объем энергонезависимой памяти программ и данных 128 Кбайт</v>
          </cell>
          <cell r="F1797" t="str">
            <v>Комплектующие для СУКонтроллер УМКА-03 АТ.654226.265</v>
          </cell>
          <cell r="G1797" t="str">
            <v>ОТП</v>
          </cell>
          <cell r="H1797">
            <v>0</v>
          </cell>
          <cell r="I1797">
            <v>430000000</v>
          </cell>
          <cell r="J1797" t="str">
            <v>Кызылординская обл. г. Кызылорда, пгт. Тасбугет, ул. Амангельды 100</v>
          </cell>
          <cell r="K1797" t="str">
            <v>Январь, Февраль</v>
          </cell>
          <cell r="L1797" t="str">
            <v>Кызылординская обл., м/р "Акшабулак", склад "КГМ"</v>
          </cell>
          <cell r="M1797" t="str">
            <v>DDP</v>
          </cell>
          <cell r="N1797" t="str">
            <v>В течение 90 дней</v>
          </cell>
          <cell r="O1797" t="str">
            <v>авансовый платеж-0%, оставшаяся часть в течении 30 рабочих дней с момента подписания акта приема-передачи поставленных товаров</v>
          </cell>
          <cell r="P1797" t="str">
            <v>796</v>
          </cell>
          <cell r="Q1797" t="str">
            <v>штука</v>
          </cell>
          <cell r="R1797">
            <v>21</v>
          </cell>
          <cell r="S1797">
            <v>829302</v>
          </cell>
          <cell r="T1797">
            <v>0</v>
          </cell>
          <cell r="U1797">
            <v>0</v>
          </cell>
          <cell r="W1797">
            <v>2017</v>
          </cell>
          <cell r="X1797" t="str">
            <v>11;</v>
          </cell>
        </row>
        <row r="1798">
          <cell r="A1798" t="str">
            <v>1139-2 Т</v>
          </cell>
          <cell r="B1798" t="str">
            <v>ТОО СП "КазГерМунай"</v>
          </cell>
          <cell r="C1798" t="str">
            <v>26.51.52.300.001.00.0839.000000000000</v>
          </cell>
          <cell r="D1798" t="str">
            <v>Контроллер микропроцессорный</v>
          </cell>
          <cell r="E1798" t="str">
            <v>тактовая частота модуля процессора 24 МГц, объем ОЗУ 8 Кбайт, объем энергонезависимой памяти программ и данных 128 Кбайт</v>
          </cell>
          <cell r="F1798" t="str">
            <v>Комплектующие для СУКонтроллер УМКА-03 АТ.654226.265</v>
          </cell>
          <cell r="G1798" t="str">
            <v>ЭОТТ</v>
          </cell>
          <cell r="H1798">
            <v>0</v>
          </cell>
          <cell r="I1798">
            <v>430000000</v>
          </cell>
          <cell r="J1798" t="str">
            <v>Кызылординская обл. г. Кызылорда, пгт. Тасбугет, ул. Амангельды 100</v>
          </cell>
          <cell r="K1798" t="str">
            <v>август, сентябрь</v>
          </cell>
          <cell r="L1798" t="str">
            <v>Кызылординская обл., м/р "Акшабулак", склад "КГМ"</v>
          </cell>
          <cell r="M1798" t="str">
            <v>DDP</v>
          </cell>
          <cell r="N1798" t="str">
            <v>В течение 90 дней</v>
          </cell>
          <cell r="O1798" t="str">
            <v>авансовый платеж-0%, оставшаяся часть в течении 30 рабочих дней с момента подписания акта приема-передачи поставленных товаров</v>
          </cell>
          <cell r="P1798" t="str">
            <v>796</v>
          </cell>
          <cell r="Q1798" t="str">
            <v>штука</v>
          </cell>
          <cell r="R1798">
            <v>8</v>
          </cell>
          <cell r="S1798">
            <v>829302</v>
          </cell>
          <cell r="T1798">
            <v>6634416</v>
          </cell>
          <cell r="U1798">
            <v>7430545.9200000009</v>
          </cell>
          <cell r="W1798">
            <v>2017</v>
          </cell>
          <cell r="X1798" t="str">
            <v>11;18;20;21;</v>
          </cell>
        </row>
        <row r="1799">
          <cell r="A1799" t="str">
            <v>1140 Т</v>
          </cell>
          <cell r="B1799" t="str">
            <v>ТОО СП "КазГерМунай"</v>
          </cell>
          <cell r="C1799" t="str">
            <v>26.51.52.300.001.00.0839.000000000000</v>
          </cell>
          <cell r="D1799" t="str">
            <v>Контроллер микропроцессорный</v>
          </cell>
          <cell r="E1799" t="str">
            <v>тактовая частота модуля процессора 24 МГц, объем ОЗУ 8 Кбайт, объем энергонезависимой памяти программ и данных 128 Кбайт</v>
          </cell>
          <cell r="F1799" t="str">
            <v>Комплектующие для СУВА88-35-3-СП-Р-О-О 250А (автоматический выключатель для СУ 250 А)</v>
          </cell>
          <cell r="G1799" t="str">
            <v>ОТП</v>
          </cell>
          <cell r="H1799">
            <v>0</v>
          </cell>
          <cell r="I1799">
            <v>430000000</v>
          </cell>
          <cell r="J1799" t="str">
            <v>Кызылординская обл. г. Кызылорда, пгт. Тасбугет, ул. Амангельды 100</v>
          </cell>
          <cell r="K1799" t="str">
            <v>Ноябрь, декабрь 2016</v>
          </cell>
          <cell r="L1799" t="str">
            <v>Кызылординская обл., м/р "Акшабулак", склад "КГМ"</v>
          </cell>
          <cell r="M1799" t="str">
            <v>DDP</v>
          </cell>
          <cell r="N1799" t="str">
            <v>В течение 90 дней</v>
          </cell>
          <cell r="O1799" t="str">
            <v>авансовый платеж-0%, оставшаяся часть в течении 30 рабочих дней с момента подписания акта приема-передачи поставленных товаров</v>
          </cell>
          <cell r="P1799" t="str">
            <v>796</v>
          </cell>
          <cell r="Q1799" t="str">
            <v>штука</v>
          </cell>
          <cell r="R1799">
            <v>18</v>
          </cell>
          <cell r="S1799">
            <v>170405.5</v>
          </cell>
          <cell r="T1799">
            <v>0</v>
          </cell>
          <cell r="U1799">
            <v>0</v>
          </cell>
          <cell r="W1799">
            <v>2017</v>
          </cell>
        </row>
        <row r="1800">
          <cell r="A1800" t="str">
            <v>1140-1 Т</v>
          </cell>
          <cell r="B1800" t="str">
            <v>ТОО СП "КазГерМунай"</v>
          </cell>
          <cell r="C1800" t="str">
            <v>26.51.52.300.001.00.0839.000000000000</v>
          </cell>
          <cell r="D1800" t="str">
            <v>Контроллер микропроцессорный</v>
          </cell>
          <cell r="E1800" t="str">
            <v>тактовая частота модуля процессора 24 МГц, объем ОЗУ 8 Кбайт, объем энергонезависимой памяти программ и данных 128 Кбайт</v>
          </cell>
          <cell r="F1800" t="str">
            <v>Комплектующие для СУВА88-35-3-СП-Р-О-О 250А (автоматический выключатель для СУ 250 А)</v>
          </cell>
          <cell r="G1800" t="str">
            <v>ОТП</v>
          </cell>
          <cell r="H1800">
            <v>0</v>
          </cell>
          <cell r="I1800">
            <v>430000000</v>
          </cell>
          <cell r="J1800" t="str">
            <v>Кызылординская обл. г. Кызылорда, пгт. Тасбугет, ул. Амангельды 100</v>
          </cell>
          <cell r="K1800" t="str">
            <v>Январь, Февраль</v>
          </cell>
          <cell r="L1800" t="str">
            <v>Кызылординская обл., м/р "Акшабулак", склад "КГМ"</v>
          </cell>
          <cell r="M1800" t="str">
            <v>DDP</v>
          </cell>
          <cell r="N1800" t="str">
            <v>В течение 90 дней</v>
          </cell>
          <cell r="O1800" t="str">
            <v>авансовый платеж-0%, оставшаяся часть в течении 30 рабочих дней с момента подписания акта приема-передачи поставленных товаров</v>
          </cell>
          <cell r="P1800" t="str">
            <v>796</v>
          </cell>
          <cell r="Q1800" t="str">
            <v>штука</v>
          </cell>
          <cell r="R1800">
            <v>18</v>
          </cell>
          <cell r="S1800">
            <v>170405.5</v>
          </cell>
          <cell r="T1800">
            <v>0</v>
          </cell>
          <cell r="U1800">
            <v>0</v>
          </cell>
          <cell r="W1800">
            <v>2017</v>
          </cell>
          <cell r="X1800" t="str">
            <v>Исключен;</v>
          </cell>
        </row>
        <row r="1801">
          <cell r="A1801" t="str">
            <v>1141 Т</v>
          </cell>
          <cell r="B1801" t="str">
            <v>ТОО СП "КазГерМунай"</v>
          </cell>
          <cell r="C1801" t="str">
            <v>26.51.52.300.001.00.0839.000000000000</v>
          </cell>
          <cell r="D1801" t="str">
            <v>Контроллер микропроцессорный</v>
          </cell>
          <cell r="E1801" t="str">
            <v>тактовая частота модуля процессора 24 МГц, объем ОЗУ 8 Кбайт, объем энергонезависимой памяти программ и данных 128 Кбайт</v>
          </cell>
          <cell r="F1801" t="str">
            <v>Комплектующие для СУРеле маломощные RUC-1013-25-1024 RELPOL</v>
          </cell>
          <cell r="G1801" t="str">
            <v>ОТП</v>
          </cell>
          <cell r="H1801">
            <v>0</v>
          </cell>
          <cell r="I1801">
            <v>430000000</v>
          </cell>
          <cell r="J1801" t="str">
            <v>Кызылординская обл. г. Кызылорда, пгт. Тасбугет, ул. Амангельды 100</v>
          </cell>
          <cell r="K1801" t="str">
            <v>Ноябрь, декабрь 2016</v>
          </cell>
          <cell r="L1801" t="str">
            <v>Кызылординская обл., м/р "Акшабулак", склад "КГМ"</v>
          </cell>
          <cell r="M1801" t="str">
            <v>DDP</v>
          </cell>
          <cell r="N1801" t="str">
            <v>В течение 90 дней</v>
          </cell>
          <cell r="O1801" t="str">
            <v>авансовый платеж-0%, оставшаяся часть в течении 30 рабочих дней с момента подписания акта приема-передачи поставленных товаров</v>
          </cell>
          <cell r="P1801" t="str">
            <v>796</v>
          </cell>
          <cell r="Q1801" t="str">
            <v>штука</v>
          </cell>
          <cell r="R1801">
            <v>21</v>
          </cell>
          <cell r="S1801">
            <v>23090</v>
          </cell>
          <cell r="T1801">
            <v>0</v>
          </cell>
          <cell r="U1801">
            <v>0</v>
          </cell>
          <cell r="W1801">
            <v>2017</v>
          </cell>
        </row>
        <row r="1802">
          <cell r="A1802" t="str">
            <v>1141-1 Т</v>
          </cell>
          <cell r="B1802" t="str">
            <v>ТОО СП "КазГерМунай"</v>
          </cell>
          <cell r="C1802" t="str">
            <v>26.51.52.300.001.00.0839.000000000000</v>
          </cell>
          <cell r="D1802" t="str">
            <v>Контроллер микропроцессорный</v>
          </cell>
          <cell r="E1802" t="str">
            <v>тактовая частота модуля процессора 24 МГц, объем ОЗУ 8 Кбайт, объем энергонезависимой памяти программ и данных 128 Кбайт</v>
          </cell>
          <cell r="F1802" t="str">
            <v>Комплектующие для СУРеле маломощные RUC-1013-25-1024 RELPOL</v>
          </cell>
          <cell r="G1802" t="str">
            <v>ОТП</v>
          </cell>
          <cell r="H1802">
            <v>0</v>
          </cell>
          <cell r="I1802">
            <v>430000000</v>
          </cell>
          <cell r="J1802" t="str">
            <v>Кызылординская обл. г. Кызылорда, пгт. Тасбугет, ул. Амангельды 100</v>
          </cell>
          <cell r="K1802" t="str">
            <v>Январь, Февраль</v>
          </cell>
          <cell r="L1802" t="str">
            <v>Кызылординская обл., м/р "Акшабулак", склад "КГМ"</v>
          </cell>
          <cell r="M1802" t="str">
            <v>DDP</v>
          </cell>
          <cell r="N1802" t="str">
            <v>В течение 90 дней</v>
          </cell>
          <cell r="O1802" t="str">
            <v>авансовый платеж-0%, оставшаяся часть в течении 30 рабочих дней с момента подписания акта приема-передачи поставленных товаров</v>
          </cell>
          <cell r="P1802" t="str">
            <v>796</v>
          </cell>
          <cell r="Q1802" t="str">
            <v>штука</v>
          </cell>
          <cell r="R1802">
            <v>21</v>
          </cell>
          <cell r="S1802">
            <v>23090</v>
          </cell>
          <cell r="T1802">
            <v>0</v>
          </cell>
          <cell r="U1802">
            <v>0</v>
          </cell>
          <cell r="W1802">
            <v>2017</v>
          </cell>
          <cell r="X1802" t="str">
            <v>Исключен;</v>
          </cell>
        </row>
        <row r="1803">
          <cell r="A1803" t="str">
            <v>1142 Т</v>
          </cell>
          <cell r="B1803" t="str">
            <v>ТОО СП "КазГерМунай"</v>
          </cell>
          <cell r="C1803" t="str">
            <v>26.51.52.300.001.00.0839.000000000000</v>
          </cell>
          <cell r="D1803" t="str">
            <v>Контроллер микропроцессорный</v>
          </cell>
          <cell r="E1803" t="str">
            <v>тактовая частота модуля процессора 24 МГц, объем ОЗУ 8 Кбайт, объем энергонезависимой памяти программ и данных 128 Кбайт</v>
          </cell>
          <cell r="F1803" t="str">
            <v>Комплектующие для СУКлеммная панель GUC11 RELPOL с прижимной скобой</v>
          </cell>
          <cell r="G1803" t="str">
            <v>ОТП</v>
          </cell>
          <cell r="H1803">
            <v>0</v>
          </cell>
          <cell r="I1803">
            <v>430000000</v>
          </cell>
          <cell r="J1803" t="str">
            <v>Кызылординская обл. г. Кызылорда, пгт. Тасбугет, ул. Амангельды 100</v>
          </cell>
          <cell r="K1803" t="str">
            <v>Ноябрь, декабрь 2016</v>
          </cell>
          <cell r="L1803" t="str">
            <v>Кызылординская обл., м/р "Акшабулак", склад "КГМ"</v>
          </cell>
          <cell r="M1803" t="str">
            <v>DDP</v>
          </cell>
          <cell r="N1803" t="str">
            <v>В течение 90 дней</v>
          </cell>
          <cell r="O1803" t="str">
            <v>авансовый платеж-0%, оставшаяся часть в течении 30 рабочих дней с момента подписания акта приема-передачи поставленных товаров</v>
          </cell>
          <cell r="P1803" t="str">
            <v>796</v>
          </cell>
          <cell r="Q1803" t="str">
            <v>штука</v>
          </cell>
          <cell r="R1803">
            <v>15</v>
          </cell>
          <cell r="S1803">
            <v>16122</v>
          </cell>
          <cell r="T1803">
            <v>0</v>
          </cell>
          <cell r="U1803">
            <v>0</v>
          </cell>
          <cell r="W1803">
            <v>2017</v>
          </cell>
        </row>
        <row r="1804">
          <cell r="A1804" t="str">
            <v>1142-1 Т</v>
          </cell>
          <cell r="B1804" t="str">
            <v>ТОО СП "КазГерМунай"</v>
          </cell>
          <cell r="C1804" t="str">
            <v>26.51.52.300.001.00.0839.000000000000</v>
          </cell>
          <cell r="D1804" t="str">
            <v>Контроллер микропроцессорный</v>
          </cell>
          <cell r="E1804" t="str">
            <v>тактовая частота модуля процессора 24 МГц, объем ОЗУ 8 Кбайт, объем энергонезависимой памяти программ и данных 128 Кбайт</v>
          </cell>
          <cell r="F1804" t="str">
            <v>Комплектующие для СУКлеммная панель GUC11 RELPOL с прижимной скобой</v>
          </cell>
          <cell r="G1804" t="str">
            <v>ОТП</v>
          </cell>
          <cell r="H1804">
            <v>0</v>
          </cell>
          <cell r="I1804">
            <v>430000000</v>
          </cell>
          <cell r="J1804" t="str">
            <v>Кызылординская обл. г. Кызылорда, пгт. Тасбугет, ул. Амангельды 100</v>
          </cell>
          <cell r="K1804" t="str">
            <v>Январь, Февраль</v>
          </cell>
          <cell r="L1804" t="str">
            <v>Кызылординская обл., м/р "Акшабулак", склад "КГМ"</v>
          </cell>
          <cell r="M1804" t="str">
            <v>DDP</v>
          </cell>
          <cell r="N1804" t="str">
            <v>В течение 90 дней</v>
          </cell>
          <cell r="O1804" t="str">
            <v>авансовый платеж-0%, оставшаяся часть в течении 30 рабочих дней с момента подписания акта приема-передачи поставленных товаров</v>
          </cell>
          <cell r="P1804" t="str">
            <v>796</v>
          </cell>
          <cell r="Q1804" t="str">
            <v>штука</v>
          </cell>
          <cell r="R1804">
            <v>15</v>
          </cell>
          <cell r="S1804">
            <v>16122</v>
          </cell>
          <cell r="T1804">
            <v>0</v>
          </cell>
          <cell r="U1804">
            <v>0</v>
          </cell>
          <cell r="W1804">
            <v>2017</v>
          </cell>
          <cell r="X1804" t="str">
            <v>Исключен;</v>
          </cell>
        </row>
        <row r="1805">
          <cell r="A1805" t="str">
            <v>1143 Т</v>
          </cell>
          <cell r="B1805" t="str">
            <v>ТОО СП "КазГерМунай"</v>
          </cell>
          <cell r="C1805" t="str">
            <v>27.51.13.300.000.00.0796.000000000006</v>
          </cell>
          <cell r="D1805" t="str">
            <v xml:space="preserve">Машина стиральная </v>
          </cell>
          <cell r="E1805" t="str">
            <v>автоматическая, класс стирки А, класс отжима А, загрузка белья не менее 8 кг</v>
          </cell>
          <cell r="F1805" t="str">
            <v xml:space="preserve">Машина стиральная Стиральная машина  - отдельностоящая,с фронтальной загрузкой до 8 кг  Стиральная машина  - отдельностоящая,с фронтальной загрузкой до 8 кг  </v>
          </cell>
          <cell r="G1805" t="str">
            <v>ЦП</v>
          </cell>
          <cell r="H1805">
            <v>0</v>
          </cell>
          <cell r="I1805">
            <v>430000000</v>
          </cell>
          <cell r="J1805" t="str">
            <v>Кызылординская обл. г. Кызылорда, пгт. Тасбугет, ул. Амангельды 100</v>
          </cell>
          <cell r="K1805" t="str">
            <v>Ноябрь, декабрь 2016</v>
          </cell>
          <cell r="L1805" t="str">
            <v>Кызылординская обл., м/р "Акшабулак", склад "КГМ"</v>
          </cell>
          <cell r="M1805" t="str">
            <v>DDP</v>
          </cell>
          <cell r="N1805" t="str">
            <v>В течение 90 дней</v>
          </cell>
          <cell r="O1805" t="str">
            <v>авансовый платеж-0%, оставшаяся часть в течении 30 рабочих дней с момента подписания акта приема-передачи поставленных товаров</v>
          </cell>
          <cell r="P1805" t="str">
            <v>796</v>
          </cell>
          <cell r="Q1805" t="str">
            <v>штука</v>
          </cell>
          <cell r="R1805">
            <v>3</v>
          </cell>
          <cell r="S1805">
            <v>200000</v>
          </cell>
          <cell r="T1805">
            <v>0</v>
          </cell>
          <cell r="U1805">
            <v>0</v>
          </cell>
          <cell r="W1805">
            <v>2017</v>
          </cell>
        </row>
        <row r="1806">
          <cell r="A1806" t="str">
            <v>1143-1 Т</v>
          </cell>
          <cell r="B1806" t="str">
            <v>ТОО СП "КазГерМунай"</v>
          </cell>
          <cell r="C1806" t="str">
            <v>27.51.13.300.000.00.0796.000000000006</v>
          </cell>
          <cell r="D1806" t="str">
            <v xml:space="preserve">Машина стиральная </v>
          </cell>
          <cell r="E1806" t="str">
            <v>автоматическая, класс стирки А, класс отжима А, загрузка белья не менее 8 кг</v>
          </cell>
          <cell r="F1806" t="str">
            <v xml:space="preserve">Машина стиральная - отдельностоящая,с фронтальной загрузкой до 8 кг  </v>
          </cell>
          <cell r="G1806" t="str">
            <v>ЦП</v>
          </cell>
          <cell r="H1806">
            <v>0</v>
          </cell>
          <cell r="I1806">
            <v>430000000</v>
          </cell>
          <cell r="J1806" t="str">
            <v>Кызылординская обл. г. Кызылорда, пгт. Тасбугет, ул. Амангельды 100</v>
          </cell>
          <cell r="K1806" t="str">
            <v>Январь, Февраль</v>
          </cell>
          <cell r="L1806" t="str">
            <v>Кызылординская обл., м/р "Акшабулак", склад "КГМ"</v>
          </cell>
          <cell r="M1806" t="str">
            <v>DDP</v>
          </cell>
          <cell r="N1806" t="str">
            <v>В течение 90 дней</v>
          </cell>
          <cell r="O1806" t="str">
            <v>авансовый платеж-0%, оставшаяся часть в течении 30 рабочих дней с момента подписания акта приема-передачи поставленных товаров</v>
          </cell>
          <cell r="P1806" t="str">
            <v>796</v>
          </cell>
          <cell r="Q1806" t="str">
            <v>штука</v>
          </cell>
          <cell r="R1806">
            <v>3</v>
          </cell>
          <cell r="S1806">
            <v>200000</v>
          </cell>
          <cell r="T1806">
            <v>600000</v>
          </cell>
          <cell r="U1806">
            <v>672000.00000000012</v>
          </cell>
          <cell r="W1806">
            <v>2017</v>
          </cell>
          <cell r="X1806" t="str">
            <v>6; 11;</v>
          </cell>
        </row>
        <row r="1807">
          <cell r="A1807" t="str">
            <v>1144 Т</v>
          </cell>
          <cell r="B1807" t="str">
            <v>ТОО СП "КазГерМунай"</v>
          </cell>
          <cell r="C1807" t="str">
            <v>28.13.14.900.002.09.0796.000000000000</v>
          </cell>
          <cell r="D1807" t="str">
            <v xml:space="preserve">Насос </v>
          </cell>
          <cell r="E1807" t="str">
            <v xml:space="preserve"> циркуляционный, для системы отопления, диаметр 32 мм, фланцевое соединение</v>
          </cell>
          <cell r="F1807" t="str">
            <v>Насос  циркуляционный Циркуляционный насос для системы отопления, резьбовое соединение с фитингами для системы отопления</v>
          </cell>
          <cell r="G1807" t="str">
            <v>ОТП</v>
          </cell>
          <cell r="H1807">
            <v>0</v>
          </cell>
          <cell r="I1807">
            <v>430000000</v>
          </cell>
          <cell r="J1807" t="str">
            <v>Кызылординская обл. г. Кызылорда, пгт. Тасбугет, ул. Амангельды 100</v>
          </cell>
          <cell r="K1807" t="str">
            <v>Ноябрь, декабрь 2016</v>
          </cell>
          <cell r="L1807" t="str">
            <v>Кызылординская обл., м/р "Акшабулак", склад "КГМ"</v>
          </cell>
          <cell r="M1807" t="str">
            <v>DDP</v>
          </cell>
          <cell r="N1807" t="str">
            <v>В течение 90 дней</v>
          </cell>
          <cell r="O1807" t="str">
            <v>авансовый платеж-0%, оставшаяся часть в течении 30 рабочих дней с момента подписания акта приема-передачи поставленных товаров</v>
          </cell>
          <cell r="P1807" t="str">
            <v>796</v>
          </cell>
          <cell r="Q1807" t="str">
            <v>штука</v>
          </cell>
          <cell r="R1807">
            <v>5</v>
          </cell>
          <cell r="S1807">
            <v>220000</v>
          </cell>
          <cell r="T1807">
            <v>0</v>
          </cell>
          <cell r="U1807">
            <v>0</v>
          </cell>
          <cell r="W1807">
            <v>2017</v>
          </cell>
        </row>
        <row r="1808">
          <cell r="A1808" t="str">
            <v>1144-1 Т</v>
          </cell>
          <cell r="B1808" t="str">
            <v>ТОО СП "КазГерМунай"</v>
          </cell>
          <cell r="C1808" t="str">
            <v>28.13.14.900.002.09.0796.000000000000</v>
          </cell>
          <cell r="D1808" t="str">
            <v xml:space="preserve">Насос </v>
          </cell>
          <cell r="E1808" t="str">
            <v xml:space="preserve"> циркуляционный, для системы отопления, диаметр 32 мм, фланцевое соединение</v>
          </cell>
          <cell r="F1808" t="str">
            <v>Насос циркуляционный
Циркуляционный насос для системы отопления, резьбовое соединение с фитингами для системы отопления</v>
          </cell>
          <cell r="G1808" t="str">
            <v>ОТП</v>
          </cell>
          <cell r="H1808">
            <v>0</v>
          </cell>
          <cell r="I1808">
            <v>430000000</v>
          </cell>
          <cell r="J1808" t="str">
            <v>Кызылординская обл. г. Кызылорда, пгт. Тасбугет, ул. Амангельды 100</v>
          </cell>
          <cell r="K1808" t="str">
            <v>Апрель, май</v>
          </cell>
          <cell r="L1808" t="str">
            <v>Кызылординская обл., м/р "Акшабулак", склад "КГМ"</v>
          </cell>
          <cell r="M1808" t="str">
            <v>DDP</v>
          </cell>
          <cell r="N1808" t="str">
            <v>В течение 90 дней</v>
          </cell>
          <cell r="O1808" t="str">
            <v>авансовый платеж-0%, оставшаяся часть в течении 30 рабочих дней с момента подписания акта приема-передачи поставленных товаров</v>
          </cell>
          <cell r="P1808" t="str">
            <v>796</v>
          </cell>
          <cell r="Q1808" t="str">
            <v>штука</v>
          </cell>
          <cell r="R1808">
            <v>5</v>
          </cell>
          <cell r="S1808">
            <v>220000</v>
          </cell>
          <cell r="T1808">
            <v>0</v>
          </cell>
          <cell r="U1808">
            <v>0</v>
          </cell>
          <cell r="W1808">
            <v>2017</v>
          </cell>
          <cell r="X1808" t="str">
            <v>11;</v>
          </cell>
        </row>
        <row r="1809">
          <cell r="A1809" t="str">
            <v>1144-2 Т</v>
          </cell>
          <cell r="B1809" t="str">
            <v>ТОО СП "КазГерМунай"</v>
          </cell>
          <cell r="C1809" t="str">
            <v>28.13.14.900.002.09.0796.000000000000</v>
          </cell>
          <cell r="D1809" t="str">
            <v xml:space="preserve">Насос </v>
          </cell>
          <cell r="E1809" t="str">
            <v xml:space="preserve"> циркуляционный, для системы отопления, диаметр 32 мм, фланцевое соединение</v>
          </cell>
          <cell r="F1809" t="str">
            <v>Циркуляционный насос. Для системы отопления, резьбовое соединение с фитингами производительность 0,3÷4,3; Потребляемая мощность 270/210/150 напор 14÷0,2м; межосевое расстояние180; Патрубки, дюйм 1 1/2;  Диаметр 32мм.  масса 4,9 кг. Диаметр 32мм.</v>
          </cell>
          <cell r="G1809" t="str">
            <v>ОТП</v>
          </cell>
          <cell r="H1809">
            <v>0</v>
          </cell>
          <cell r="I1809">
            <v>430000000</v>
          </cell>
          <cell r="J1809" t="str">
            <v>Кызылординская обл. г. Кызылорда, пгт. Тасбугет, ул. Амангельды 100</v>
          </cell>
          <cell r="K1809" t="str">
            <v>Июль, август</v>
          </cell>
          <cell r="L1809" t="str">
            <v>Кызылординская обл., м/р "Акшабулак", склад "КГМ"</v>
          </cell>
          <cell r="M1809" t="str">
            <v>DDP</v>
          </cell>
          <cell r="N1809" t="str">
            <v>В течение 90 дней</v>
          </cell>
          <cell r="O1809" t="str">
            <v>авансовый платеж-0%, оставшаяся часть в течении 30 рабочих дней с момента подписания акта приема-передачи поставленных товаров</v>
          </cell>
          <cell r="P1809" t="str">
            <v>796</v>
          </cell>
          <cell r="Q1809" t="str">
            <v>штука</v>
          </cell>
          <cell r="R1809">
            <v>5</v>
          </cell>
          <cell r="S1809">
            <v>220000</v>
          </cell>
          <cell r="T1809">
            <v>0</v>
          </cell>
          <cell r="U1809">
            <v>0</v>
          </cell>
          <cell r="W1809">
            <v>2017</v>
          </cell>
          <cell r="X1809" t="str">
            <v>11;</v>
          </cell>
        </row>
        <row r="1810">
          <cell r="A1810" t="str">
            <v>1144-3 Т</v>
          </cell>
          <cell r="B1810" t="str">
            <v>ТОО СП "КазГерМунай"</v>
          </cell>
          <cell r="C1810" t="str">
            <v>28.13.14.900.002.09.0796.000000000000</v>
          </cell>
          <cell r="D1810" t="str">
            <v xml:space="preserve">Насос </v>
          </cell>
          <cell r="E1810" t="str">
            <v xml:space="preserve"> циркуляционный, для системы отопления, диаметр 32 мм, фланцевое соединение</v>
          </cell>
          <cell r="F1810" t="str">
            <v>Циркуляционный насос. Для системы отопления, резьбовое соединение с фитингами производительность 0,3÷4,3; Потребляемая мощность 270/210/150 напор 14÷0,2м; межосевое расстояние180; Патрубки, дюйм 1 1/2;  Диаметр 32мм.  масса 4,9 кг. Диаметр 32мм.</v>
          </cell>
          <cell r="G1810" t="str">
            <v>ОТП</v>
          </cell>
          <cell r="H1810">
            <v>0</v>
          </cell>
          <cell r="I1810">
            <v>430000000</v>
          </cell>
          <cell r="J1810" t="str">
            <v>Кызылординская обл. г. Кызылорда, пгт. Тасбугет, ул. Амангельды 100</v>
          </cell>
          <cell r="K1810" t="str">
            <v>август, сентябрь</v>
          </cell>
          <cell r="L1810" t="str">
            <v>Кызылординская обл., м/р "Акшабулак", склад "КГМ"</v>
          </cell>
          <cell r="M1810" t="str">
            <v>DDP</v>
          </cell>
          <cell r="N1810" t="str">
            <v>В течение 90 дней</v>
          </cell>
          <cell r="O1810" t="str">
            <v>авансовый платеж-0%, оставшаяся часть в течении 30 рабочих дней с момента подписания акта приема-передачи поставленных товаров</v>
          </cell>
          <cell r="P1810" t="str">
            <v>796</v>
          </cell>
          <cell r="Q1810" t="str">
            <v>штука</v>
          </cell>
          <cell r="R1810">
            <v>5</v>
          </cell>
          <cell r="S1810">
            <v>220000</v>
          </cell>
          <cell r="T1810">
            <v>1100000</v>
          </cell>
          <cell r="U1810">
            <v>1232000.0000000002</v>
          </cell>
          <cell r="W1810">
            <v>2017</v>
          </cell>
          <cell r="X1810" t="str">
            <v>6; 11;
1077-СЗ</v>
          </cell>
        </row>
        <row r="1811">
          <cell r="A1811" t="str">
            <v>1145 Т</v>
          </cell>
          <cell r="B1811" t="str">
            <v>ТОО СП "КазГерМунай"</v>
          </cell>
          <cell r="C1811" t="str">
            <v>27.51.21.900.000.00.0796.000000000000</v>
          </cell>
          <cell r="D1811" t="str">
            <v>Машина</v>
          </cell>
          <cell r="E1811" t="str">
            <v>для резки овощей</v>
          </cell>
          <cell r="F1811" t="str">
            <v>CлайсерСлайcер - 220 В,номинальня мощность 0,21 кВтСлайcер - 220 В,номинальня мощность 0,21 кВт</v>
          </cell>
          <cell r="G1811" t="str">
            <v>ЦП</v>
          </cell>
          <cell r="H1811">
            <v>0</v>
          </cell>
          <cell r="I1811">
            <v>430000000</v>
          </cell>
          <cell r="J1811" t="str">
            <v>Кызылординская обл. г. Кызылорда, пгт. Тасбугет, ул. Амангельды 100</v>
          </cell>
          <cell r="K1811" t="str">
            <v>Ноябрь, декабрь 2016</v>
          </cell>
          <cell r="L1811" t="str">
            <v>Кызылординская обл., м/р "Акшабулак", склад "КГМ"</v>
          </cell>
          <cell r="M1811" t="str">
            <v>DDP</v>
          </cell>
          <cell r="N1811" t="str">
            <v>В течение 90 дней</v>
          </cell>
          <cell r="O1811" t="str">
            <v>авансовый платеж-0%, оставшаяся часть в течении 30 рабочих дней с момента подписания акта приема-передачи поставленных товаров</v>
          </cell>
          <cell r="P1811" t="str">
            <v>796</v>
          </cell>
          <cell r="Q1811" t="str">
            <v>штука</v>
          </cell>
          <cell r="R1811">
            <v>1</v>
          </cell>
          <cell r="S1811">
            <v>80000</v>
          </cell>
          <cell r="T1811">
            <v>80000</v>
          </cell>
          <cell r="U1811">
            <v>89600.000000000015</v>
          </cell>
          <cell r="W1811">
            <v>2017</v>
          </cell>
        </row>
        <row r="1812">
          <cell r="A1812" t="str">
            <v>1146 Т</v>
          </cell>
          <cell r="B1812" t="str">
            <v>ТОО СП "КазГерМунай"</v>
          </cell>
          <cell r="C1812" t="str">
            <v>28.25.13.900.002.00.0796.000000000000</v>
          </cell>
          <cell r="D1812" t="str">
            <v>Прилавок-витрина</v>
          </cell>
          <cell r="E1812" t="str">
            <v>для хранения замороженных пищевых продуктов, объем 0,3 м3</v>
          </cell>
          <cell r="F1812" t="str">
            <v>Прилавок  для раздачи и хранения салатовПрилавок для раздачи и хранения салатовПрилавок для раздачи и хранения салатов</v>
          </cell>
          <cell r="G1812" t="str">
            <v>ЦП</v>
          </cell>
          <cell r="H1812">
            <v>0</v>
          </cell>
          <cell r="I1812">
            <v>430000000</v>
          </cell>
          <cell r="J1812" t="str">
            <v>Кызылординская обл. г. Кызылорда, пгт. Тасбугет, ул. Амангельды 100</v>
          </cell>
          <cell r="K1812" t="str">
            <v>Ноябрь, декабрь 2016</v>
          </cell>
          <cell r="L1812" t="str">
            <v>Кызылординская обл., м/р "Акшабулак", склад "КГМ"</v>
          </cell>
          <cell r="M1812" t="str">
            <v>DDP</v>
          </cell>
          <cell r="N1812" t="str">
            <v>В течение 90 дней</v>
          </cell>
          <cell r="O1812" t="str">
            <v>авансовый платеж-0%, оставшаяся часть в течении 30 рабочих дней с момента подписания акта приема-передачи поставленных товаров</v>
          </cell>
          <cell r="P1812" t="str">
            <v>796</v>
          </cell>
          <cell r="Q1812" t="str">
            <v>штука</v>
          </cell>
          <cell r="R1812">
            <v>1</v>
          </cell>
          <cell r="S1812">
            <v>170000</v>
          </cell>
          <cell r="T1812">
            <v>170000</v>
          </cell>
          <cell r="U1812">
            <v>190400.00000000003</v>
          </cell>
          <cell r="W1812">
            <v>2017</v>
          </cell>
        </row>
        <row r="1813">
          <cell r="A1813" t="str">
            <v>1147 Т</v>
          </cell>
          <cell r="B1813" t="str">
            <v>ТОО СП "КазГерМунай"</v>
          </cell>
          <cell r="C1813" t="str">
            <v>25.99.29.490.085.00.0796.000000000000</v>
          </cell>
          <cell r="D1813" t="str">
            <v>Тележка</v>
          </cell>
          <cell r="E1813" t="str">
            <v>покупательская, хромированное покрытие, объем 100 л</v>
          </cell>
          <cell r="F1813" t="str">
            <v>Тележка для прачкиТележка для белья на 200л. Корпус металл, полимерное покрытие металлик.Тележка для белья на 200л. Корпус металл, полимерное покрытие металлик.</v>
          </cell>
          <cell r="G1813" t="str">
            <v>ОТП</v>
          </cell>
          <cell r="H1813">
            <v>0</v>
          </cell>
          <cell r="I1813">
            <v>430000000</v>
          </cell>
          <cell r="J1813" t="str">
            <v>Кызылординская обл. г. Кызылорда, пгт. Тасбугет, ул. Амангельды 100</v>
          </cell>
          <cell r="K1813" t="str">
            <v>Ноябрь, декабрь 2016</v>
          </cell>
          <cell r="L1813" t="str">
            <v>Кызылординская обл., м/р "Акшабулак", склад "КГМ"</v>
          </cell>
          <cell r="M1813" t="str">
            <v>DDP</v>
          </cell>
          <cell r="N1813" t="str">
            <v>В течение 90 дней</v>
          </cell>
          <cell r="O1813" t="str">
            <v>авансовый платеж-0%, оставшаяся часть в течении 30 рабочих дней с момента подписания акта приема-передачи поставленных товаров</v>
          </cell>
          <cell r="P1813" t="str">
            <v>796</v>
          </cell>
          <cell r="Q1813" t="str">
            <v>штука</v>
          </cell>
          <cell r="R1813">
            <v>3</v>
          </cell>
          <cell r="S1813">
            <v>80000</v>
          </cell>
          <cell r="T1813">
            <v>0</v>
          </cell>
          <cell r="U1813">
            <v>0</v>
          </cell>
          <cell r="W1813">
            <v>2017</v>
          </cell>
        </row>
        <row r="1814">
          <cell r="A1814" t="str">
            <v>1147-1 Т</v>
          </cell>
          <cell r="B1814" t="str">
            <v>ТОО СП "КазГерМунай"</v>
          </cell>
          <cell r="C1814" t="str">
            <v>25.99.29.490.085.00.0796.000000000000</v>
          </cell>
          <cell r="D1814" t="str">
            <v>Тележка</v>
          </cell>
          <cell r="E1814" t="str">
            <v>покупательская, хромированное покрытие, объем 100 л</v>
          </cell>
          <cell r="F1814" t="str">
            <v>Тележка для белья на 200л. Корпус металл, полимерное покрытие металлик.</v>
          </cell>
          <cell r="G1814" t="str">
            <v>ЦП</v>
          </cell>
          <cell r="H1814">
            <v>0</v>
          </cell>
          <cell r="I1814">
            <v>430000000</v>
          </cell>
          <cell r="J1814" t="str">
            <v>Кызылординская обл. г. Кызылорда, пгт. Тасбугет, ул. Амангельды 100</v>
          </cell>
          <cell r="K1814" t="str">
            <v>Январь, Февраль</v>
          </cell>
          <cell r="L1814" t="str">
            <v>Кызылординская обл., м/р "Акшабулак", склад "КГМ"</v>
          </cell>
          <cell r="M1814" t="str">
            <v>DDP</v>
          </cell>
          <cell r="N1814" t="str">
            <v>В течение 90 дней</v>
          </cell>
          <cell r="O1814" t="str">
            <v>авансовый платеж-0%, оставшаяся часть в течении 30 рабочих дней с момента подписания акта приема-передачи поставленных товаров</v>
          </cell>
          <cell r="P1814" t="str">
            <v>796</v>
          </cell>
          <cell r="Q1814" t="str">
            <v>штука</v>
          </cell>
          <cell r="R1814">
            <v>3</v>
          </cell>
          <cell r="S1814">
            <v>80000</v>
          </cell>
          <cell r="T1814">
            <v>240000</v>
          </cell>
          <cell r="U1814">
            <v>268800</v>
          </cell>
          <cell r="W1814">
            <v>2017</v>
          </cell>
          <cell r="X1814" t="str">
            <v>6; 7; 11;</v>
          </cell>
        </row>
        <row r="1815">
          <cell r="A1815" t="str">
            <v>1148 Т</v>
          </cell>
          <cell r="B1815" t="str">
            <v>ТОО СП "КазГерМунай"</v>
          </cell>
          <cell r="C1815" t="str">
            <v>28.93.17.100.001.00.0796.000000000000</v>
          </cell>
          <cell r="D1815" t="str">
            <v>Машина тестомесильная</v>
          </cell>
          <cell r="E1815" t="str">
            <v>мощность 1,1 кВт, объем загрузки 60 кг, производительность 120 кг/ч</v>
          </cell>
          <cell r="F1815" t="str">
            <v xml:space="preserve">Машина тестомес.спирал. мод. TAURO 35-2VТестомес предназначен для замеса теста различной влажности (от 39 до 50%). Двухскоростная модель. Тестомес предназначен для замеса теста различной влажности (от 39 до 50%). Двухскоростная модель. </v>
          </cell>
          <cell r="G1815" t="str">
            <v>ЦП</v>
          </cell>
          <cell r="H1815">
            <v>0</v>
          </cell>
          <cell r="I1815">
            <v>430000000</v>
          </cell>
          <cell r="J1815" t="str">
            <v>Кызылординская обл. г. Кызылорда, пгт. Тасбугет, ул. Амангельды 100</v>
          </cell>
          <cell r="K1815" t="str">
            <v>Ноябрь, декабрь 2016</v>
          </cell>
          <cell r="L1815" t="str">
            <v>Кызылординская обл., м/р "Акшабулак", склад "КГМ"</v>
          </cell>
          <cell r="M1815" t="str">
            <v>DDP</v>
          </cell>
          <cell r="N1815" t="str">
            <v>В течение 90 дней</v>
          </cell>
          <cell r="O1815" t="str">
            <v>авансовый платеж-0%, оставшаяся часть в течении 30 рабочих дней с момента подписания акта приема-передачи поставленных товаров</v>
          </cell>
          <cell r="P1815" t="str">
            <v>796</v>
          </cell>
          <cell r="Q1815" t="str">
            <v>штука</v>
          </cell>
          <cell r="R1815">
            <v>1</v>
          </cell>
          <cell r="S1815">
            <v>100000</v>
          </cell>
          <cell r="T1815">
            <v>0</v>
          </cell>
          <cell r="U1815">
            <v>0</v>
          </cell>
          <cell r="W1815">
            <v>2017</v>
          </cell>
          <cell r="X1815" t="str">
            <v>Исключен;</v>
          </cell>
        </row>
        <row r="1816">
          <cell r="A1816" t="str">
            <v>1149 Т</v>
          </cell>
          <cell r="B1816" t="str">
            <v>ТОО СП "КазГерМунай"</v>
          </cell>
          <cell r="C1816" t="str">
            <v>28.25.13.400.000.00.0796.000000000000</v>
          </cell>
          <cell r="D1816" t="str">
            <v xml:space="preserve"> Камера</v>
          </cell>
          <cell r="E1816" t="str">
            <v xml:space="preserve"> холодильная, для столовой, стационарная</v>
          </cell>
          <cell r="F1816" t="str">
            <v>Холодильная камера (холодильная ларь)Холодильная камера- общий объем 470-500 лХолодильная камера (холодильная ларь)</v>
          </cell>
          <cell r="G1816" t="str">
            <v>ОТП</v>
          </cell>
          <cell r="H1816">
            <v>0</v>
          </cell>
          <cell r="I1816">
            <v>430000000</v>
          </cell>
          <cell r="J1816" t="str">
            <v>Кызылординская обл. г. Кызылорда, пгт. Тасбугет, ул. Амангельды 100</v>
          </cell>
          <cell r="K1816" t="str">
            <v>Ноябрь, декабрь 2016</v>
          </cell>
          <cell r="L1816" t="str">
            <v>Кызылординская обл., м/р "Акшабулак", склад "КГМ"</v>
          </cell>
          <cell r="M1816" t="str">
            <v>DDP</v>
          </cell>
          <cell r="N1816" t="str">
            <v>В течение 90 дней</v>
          </cell>
          <cell r="O1816" t="str">
            <v>авансовый платеж-0%, оставшаяся часть в течении 30 рабочих дней с момента подписания акта приема-передачи поставленных товаров</v>
          </cell>
          <cell r="P1816" t="str">
            <v>796</v>
          </cell>
          <cell r="Q1816" t="str">
            <v>штука</v>
          </cell>
          <cell r="R1816">
            <v>2</v>
          </cell>
          <cell r="S1816">
            <v>170000</v>
          </cell>
          <cell r="T1816">
            <v>0</v>
          </cell>
          <cell r="U1816">
            <v>0</v>
          </cell>
          <cell r="W1816">
            <v>2017</v>
          </cell>
          <cell r="X1816" t="str">
            <v>Исключен;</v>
          </cell>
        </row>
        <row r="1817">
          <cell r="A1817" t="str">
            <v>1150 Т</v>
          </cell>
          <cell r="B1817" t="str">
            <v>ТОО СП "КазГерМунай"</v>
          </cell>
          <cell r="C1817" t="str">
            <v>25.30.12.300.011.00.0796.000000000000</v>
          </cell>
          <cell r="D1817" t="str">
            <v>Установка парогенераторная</v>
          </cell>
          <cell r="E1817" t="str">
            <v>производительность 75 кг пара/час</v>
          </cell>
          <cell r="F1817" t="str">
            <v>Парогенератор  промышленный  емкость 5 л.Парогенератор  промышленный  емкость 5 л.мощн. 800Вт, объем 5 л., давл.пара 3,5 бар,мощн.бойл. 2240Вт,раб.время мин.6,5 ч.</v>
          </cell>
          <cell r="G1817" t="str">
            <v>ОТП</v>
          </cell>
          <cell r="H1817">
            <v>0</v>
          </cell>
          <cell r="I1817">
            <v>430000000</v>
          </cell>
          <cell r="J1817" t="str">
            <v>Кызылординская обл. г. Кызылорда, пгт. Тасбугет, ул. Амангельды 100</v>
          </cell>
          <cell r="K1817" t="str">
            <v>Ноябрь, декабрь 2016</v>
          </cell>
          <cell r="L1817" t="str">
            <v>Кызылординская обл., м/р "Акшабулак", склад "КГМ"</v>
          </cell>
          <cell r="M1817" t="str">
            <v>DDP</v>
          </cell>
          <cell r="N1817" t="str">
            <v>В течение 90 дней</v>
          </cell>
          <cell r="O1817" t="str">
            <v>авансовый платеж-0%, оставшаяся часть в течении 30 рабочих дней с момента подписания акта приема-передачи поставленных товаров</v>
          </cell>
          <cell r="P1817" t="str">
            <v>796</v>
          </cell>
          <cell r="Q1817" t="str">
            <v>штука</v>
          </cell>
          <cell r="R1817">
            <v>3</v>
          </cell>
          <cell r="S1817">
            <v>150000</v>
          </cell>
          <cell r="T1817">
            <v>0</v>
          </cell>
          <cell r="U1817">
            <v>0</v>
          </cell>
          <cell r="W1817">
            <v>2017</v>
          </cell>
        </row>
        <row r="1818">
          <cell r="A1818" t="str">
            <v>1150-1 Т</v>
          </cell>
          <cell r="B1818" t="str">
            <v>ТОО СП "КазГерМунай"</v>
          </cell>
          <cell r="C1818" t="str">
            <v>25.30.12.300.011.00.0796.000000000000</v>
          </cell>
          <cell r="D1818" t="str">
            <v>Установка парогенераторная</v>
          </cell>
          <cell r="E1818" t="str">
            <v>производительность 75 кг пара/час</v>
          </cell>
          <cell r="F1818" t="str">
            <v>Парогенератор промышленный : Мощность утюга, Вт – 800,  Мощность бойлера, Вт – 1250,  Давление пара – 2.5 бар,  Емкость бачка – 3.5л,  Рабочее время – минимум 5 часа,  Напряжение (V) – 220В,  Вес, кг – 8</v>
          </cell>
          <cell r="G1818" t="str">
            <v>ЦП</v>
          </cell>
          <cell r="H1818">
            <v>0</v>
          </cell>
          <cell r="I1818">
            <v>430000000</v>
          </cell>
          <cell r="J1818" t="str">
            <v>Кызылординская обл. г. Кызылорда, пгт. Тасбугет, ул. Амангельды 100</v>
          </cell>
          <cell r="K1818" t="str">
            <v>Март, апрель</v>
          </cell>
          <cell r="L1818" t="str">
            <v>Кызылординская обл., м/р "Акшабулак", склад "КГМ"</v>
          </cell>
          <cell r="M1818" t="str">
            <v>DDP</v>
          </cell>
          <cell r="N1818" t="str">
            <v>В течение 90 дней</v>
          </cell>
          <cell r="O1818" t="str">
            <v>авансовый платеж-0%, оставшаяся часть в течении 30 рабочих дней с момента подписания акта приема-передачи поставленных товаров</v>
          </cell>
          <cell r="P1818" t="str">
            <v>796</v>
          </cell>
          <cell r="Q1818" t="str">
            <v>штука</v>
          </cell>
          <cell r="R1818">
            <v>3</v>
          </cell>
          <cell r="S1818">
            <v>150000</v>
          </cell>
          <cell r="T1818">
            <v>450000</v>
          </cell>
          <cell r="U1818">
            <v>504000.00000000006</v>
          </cell>
          <cell r="W1818">
            <v>2017</v>
          </cell>
          <cell r="X1818" t="str">
            <v>6; 7; 11;</v>
          </cell>
        </row>
        <row r="1819">
          <cell r="A1819" t="str">
            <v>1151 Т</v>
          </cell>
          <cell r="B1819" t="str">
            <v>ТОО СП "КазГерМунай"</v>
          </cell>
          <cell r="C1819" t="str">
            <v>27.12.40.900.049.00.0796.000000000001</v>
          </cell>
          <cell r="D1819" t="str">
            <v>Водонагреватель</v>
          </cell>
          <cell r="E1819" t="str">
            <v>вертикальной установки, объем 50 л</v>
          </cell>
          <cell r="F1819" t="str">
            <v>ЭлектроводонагревательЭлектроводонагреватель 50 лЭлектроводонагреватель 50 л</v>
          </cell>
          <cell r="G1819" t="str">
            <v>ОТП</v>
          </cell>
          <cell r="H1819">
            <v>0</v>
          </cell>
          <cell r="I1819">
            <v>430000000</v>
          </cell>
          <cell r="J1819" t="str">
            <v>Кызылординская обл. г. Кызылорда, пгт. Тасбугет, ул. Амангельды 100</v>
          </cell>
          <cell r="K1819" t="str">
            <v>Ноябрь, декабрь 2016</v>
          </cell>
          <cell r="L1819" t="str">
            <v>Кызылординская обл., м/р "Акшабулак", склад "КГМ"</v>
          </cell>
          <cell r="M1819" t="str">
            <v>DDP</v>
          </cell>
          <cell r="N1819" t="str">
            <v>В течение 90 дней</v>
          </cell>
          <cell r="O1819" t="str">
            <v>авансовый платеж-0%, оставшаяся часть в течении 30 рабочих дней с момента подписания акта приема-передачи поставленных товаров</v>
          </cell>
          <cell r="P1819" t="str">
            <v>796</v>
          </cell>
          <cell r="Q1819" t="str">
            <v>штука</v>
          </cell>
          <cell r="R1819">
            <v>6</v>
          </cell>
          <cell r="S1819">
            <v>90000</v>
          </cell>
          <cell r="T1819">
            <v>0</v>
          </cell>
          <cell r="U1819">
            <v>0</v>
          </cell>
          <cell r="W1819">
            <v>2017</v>
          </cell>
        </row>
        <row r="1820">
          <cell r="A1820" t="str">
            <v>1151-1 Т</v>
          </cell>
          <cell r="B1820" t="str">
            <v>ТОО СП "КазГерМунай"</v>
          </cell>
          <cell r="C1820" t="str">
            <v>27.12.40.900.049.00.0796.000000000001</v>
          </cell>
          <cell r="D1820" t="str">
            <v>Водонагреватель</v>
          </cell>
          <cell r="E1820" t="str">
            <v>вертикальной установки, объем 50 л</v>
          </cell>
          <cell r="F1820" t="str">
            <v>ЭлектроводонагревательЭлектроводонагреватель 50 лЭлектроводонагреватель 50 л</v>
          </cell>
          <cell r="G1820" t="str">
            <v>ОТП</v>
          </cell>
          <cell r="H1820">
            <v>0</v>
          </cell>
          <cell r="I1820">
            <v>430000000</v>
          </cell>
          <cell r="J1820" t="str">
            <v>Кызылординская обл. г. Кызылорда, пгт. Тасбугет, ул. Амангельды 100</v>
          </cell>
          <cell r="K1820" t="str">
            <v>Январь, Февраль</v>
          </cell>
          <cell r="L1820" t="str">
            <v>Кызылординская обл., м/р "Акшабулак", склад "КГМ"</v>
          </cell>
          <cell r="M1820" t="str">
            <v>DDP</v>
          </cell>
          <cell r="N1820" t="str">
            <v>В течение 90 дней</v>
          </cell>
          <cell r="O1820" t="str">
            <v>авансовый платеж-0%, оставшаяся часть в течении 30 рабочих дней с момента подписания акта приема-передачи поставленных товаров</v>
          </cell>
          <cell r="P1820" t="str">
            <v>796</v>
          </cell>
          <cell r="Q1820" t="str">
            <v>штука</v>
          </cell>
          <cell r="R1820">
            <v>6</v>
          </cell>
          <cell r="S1820">
            <v>90000</v>
          </cell>
          <cell r="T1820">
            <v>540000</v>
          </cell>
          <cell r="U1820">
            <v>604800</v>
          </cell>
          <cell r="W1820">
            <v>2017</v>
          </cell>
          <cell r="X1820" t="str">
            <v>11;</v>
          </cell>
        </row>
        <row r="1821">
          <cell r="A1821" t="str">
            <v>1152 Т</v>
          </cell>
          <cell r="B1821" t="str">
            <v>ТОО СП "КазГерМунай"</v>
          </cell>
          <cell r="C1821" t="str">
            <v>28.25.12.300.000.00.0796.000000000001</v>
          </cell>
          <cell r="D1821" t="str">
            <v>Кондиционер (сплит-система)</v>
          </cell>
          <cell r="E1821" t="str">
            <v>настенный</v>
          </cell>
          <cell r="F1821" t="str">
            <v>Сплит-система Холодопроизводительность №12. Внутренний блок настенного исполненияхолодопроизводительность №12. Внутренний блок настенного исполнения</v>
          </cell>
          <cell r="G1821" t="str">
            <v>ЦП</v>
          </cell>
          <cell r="H1821">
            <v>0</v>
          </cell>
          <cell r="I1821">
            <v>430000000</v>
          </cell>
          <cell r="J1821" t="str">
            <v>Кызылординская обл. г. Кызылорда, пгт. Тасбугет, ул. Амангельды 100</v>
          </cell>
          <cell r="K1821" t="str">
            <v>Ноябрь, декабрь 2016</v>
          </cell>
          <cell r="L1821" t="str">
            <v>Кызылординская обл., м/р "Акшабулак", склад "КГМ"</v>
          </cell>
          <cell r="M1821" t="str">
            <v>DDP</v>
          </cell>
          <cell r="N1821" t="str">
            <v>В течение 90 дней</v>
          </cell>
          <cell r="O1821" t="str">
            <v>авансовый платеж-0%, оставшаяся часть в течении 30 рабочих дней с момента подписания акта приема-передачи поставленных товаров</v>
          </cell>
          <cell r="P1821" t="str">
            <v>796</v>
          </cell>
          <cell r="Q1821" t="str">
            <v>штука</v>
          </cell>
          <cell r="R1821">
            <v>12</v>
          </cell>
          <cell r="S1821">
            <v>100000</v>
          </cell>
          <cell r="T1821">
            <v>0</v>
          </cell>
          <cell r="U1821">
            <v>0</v>
          </cell>
          <cell r="W1821">
            <v>2017</v>
          </cell>
        </row>
        <row r="1822">
          <cell r="A1822" t="str">
            <v>1152-1 Т</v>
          </cell>
          <cell r="B1822" t="str">
            <v>ТОО СП "КазГерМунай"</v>
          </cell>
          <cell r="C1822" t="str">
            <v>28.25.12.300.000.00.0796.000000000001</v>
          </cell>
          <cell r="D1822" t="str">
            <v>Кондиционер (сплит-система)</v>
          </cell>
          <cell r="E1822" t="str">
            <v>настенный</v>
          </cell>
          <cell r="F1822" t="str">
            <v>Сплит-система Холодопроизводительность №12. Внутренний блок настенного исполненияхолодопроизводительность №12. Внутренний блок настенного исполнения</v>
          </cell>
          <cell r="G1822" t="str">
            <v>ЦП</v>
          </cell>
          <cell r="H1822">
            <v>0</v>
          </cell>
          <cell r="I1822">
            <v>430000000</v>
          </cell>
          <cell r="J1822" t="str">
            <v>Кызылординская обл. г. Кызылорда, пгт. Тасбугет, ул. Амангельды 100</v>
          </cell>
          <cell r="K1822" t="str">
            <v>Январь, Февраль</v>
          </cell>
          <cell r="L1822" t="str">
            <v>Кызылординская обл., м/р "Акшабулак", склад "КГМ"</v>
          </cell>
          <cell r="M1822" t="str">
            <v>DDP</v>
          </cell>
          <cell r="N1822" t="str">
            <v>В течение 90 дней</v>
          </cell>
          <cell r="O1822" t="str">
            <v>авансовый платеж-0%, оставшаяся часть в течении 30 рабочих дней с момента подписания акта приема-передачи поставленных товаров</v>
          </cell>
          <cell r="P1822" t="str">
            <v>796</v>
          </cell>
          <cell r="Q1822" t="str">
            <v>штука</v>
          </cell>
          <cell r="R1822">
            <v>12</v>
          </cell>
          <cell r="S1822">
            <v>100000</v>
          </cell>
          <cell r="T1822">
            <v>1200000</v>
          </cell>
          <cell r="U1822">
            <v>1344000.0000000002</v>
          </cell>
          <cell r="W1822">
            <v>2017</v>
          </cell>
          <cell r="X1822" t="str">
            <v>11;</v>
          </cell>
        </row>
        <row r="1823">
          <cell r="A1823" t="str">
            <v>1153 Т</v>
          </cell>
          <cell r="B1823" t="str">
            <v>ТОО СП "КазГерМунай"</v>
          </cell>
          <cell r="C1823" t="str">
            <v>22.21.29.300.001.00.0796.000000000000</v>
          </cell>
          <cell r="D1823" t="str">
            <v>Шланг</v>
          </cell>
          <cell r="E1823" t="str">
            <v xml:space="preserve"> гибкий, для сливного бачка унитаза</v>
          </cell>
          <cell r="F1823" t="str">
            <v>Гибкие соединительные шланги к смывным бачкам и АристонамГибкие соединительные шланги к смывным бачкам и Аристонам L=50Гибкие соединительные шланги к смывным бачкам и Аристонам L=50, Рукав для воды гибкий в стальной оплетке  0,6м Г1/2-Г1/2  (1,0М Г1/2 - Г1/2) , P-20 bar      t- 100 град.С.</v>
          </cell>
          <cell r="G1823" t="str">
            <v>ЦП</v>
          </cell>
          <cell r="H1823">
            <v>0</v>
          </cell>
          <cell r="I1823">
            <v>430000000</v>
          </cell>
          <cell r="J1823" t="str">
            <v>Кызылординская обл. г. Кызылорда, пгт. Тасбугет, ул. Амангельды 100</v>
          </cell>
          <cell r="K1823" t="str">
            <v>Ноябрь, декабрь 2016</v>
          </cell>
          <cell r="L1823" t="str">
            <v>Кызылординская обл., м/р "Акшабулак", склад "КГМ"</v>
          </cell>
          <cell r="M1823" t="str">
            <v>DDP</v>
          </cell>
          <cell r="N1823" t="str">
            <v>В течение 90 дней</v>
          </cell>
          <cell r="O1823" t="str">
            <v>авансовый платеж-0%, оставшаяся часть в течении 30 рабочих дней с момента подписания акта приема-передачи поставленных товаров</v>
          </cell>
          <cell r="P1823" t="str">
            <v>796</v>
          </cell>
          <cell r="Q1823" t="str">
            <v>штука</v>
          </cell>
          <cell r="R1823">
            <v>20</v>
          </cell>
          <cell r="S1823">
            <v>1500</v>
          </cell>
          <cell r="T1823">
            <v>0</v>
          </cell>
          <cell r="U1823">
            <v>0</v>
          </cell>
          <cell r="W1823">
            <v>2017</v>
          </cell>
        </row>
        <row r="1824">
          <cell r="A1824" t="str">
            <v>1153-1 Т</v>
          </cell>
          <cell r="B1824" t="str">
            <v>ТОО СП "КазГерМунай"</v>
          </cell>
          <cell r="C1824" t="str">
            <v>22.21.29.300.001.00.0796.000000000000</v>
          </cell>
          <cell r="D1824" t="str">
            <v>Шланг</v>
          </cell>
          <cell r="E1824" t="str">
            <v xml:space="preserve"> гибкий, для сливного бачка унитаза</v>
          </cell>
          <cell r="F1824" t="str">
            <v>Гибкие соединительные шланги к смывным бачкам и АристонамГибкие соединительные шланги к смывным бачкам и Аристонам L=50Гибкие соединительные шланги к смывным бачкам и Аристонам L=50, Рукав для воды гибкий в стальной оплетке  0,6м Г1/2-Г1/2  (1,0М Г1/2 - Г1/2) , P-20 bar      t- 100 град.С.</v>
          </cell>
          <cell r="G1824" t="str">
            <v>ЦП</v>
          </cell>
          <cell r="H1824">
            <v>0</v>
          </cell>
          <cell r="I1824">
            <v>430000000</v>
          </cell>
          <cell r="J1824" t="str">
            <v>Кызылординская обл. г. Кызылорда, пгт. Тасбугет, ул. Амангельды 100</v>
          </cell>
          <cell r="K1824" t="str">
            <v>Январь, Февраль</v>
          </cell>
          <cell r="L1824" t="str">
            <v>Кызылординская обл., м/р "Акшабулак", склад "КГМ"</v>
          </cell>
          <cell r="M1824" t="str">
            <v>DDP</v>
          </cell>
          <cell r="N1824" t="str">
            <v>В течение 90 дней</v>
          </cell>
          <cell r="O1824" t="str">
            <v>авансовый платеж-0%, оставшаяся часть в течении 30 рабочих дней с момента подписания акта приема-передачи поставленных товаров</v>
          </cell>
          <cell r="P1824" t="str">
            <v>796</v>
          </cell>
          <cell r="Q1824" t="str">
            <v>штука</v>
          </cell>
          <cell r="R1824">
            <v>20</v>
          </cell>
          <cell r="S1824">
            <v>1500</v>
          </cell>
          <cell r="T1824">
            <v>30000</v>
          </cell>
          <cell r="U1824">
            <v>33600</v>
          </cell>
          <cell r="W1824">
            <v>2017</v>
          </cell>
          <cell r="X1824" t="str">
            <v>11;</v>
          </cell>
        </row>
        <row r="1825">
          <cell r="A1825" t="str">
            <v>1154 Т</v>
          </cell>
          <cell r="B1825" t="str">
            <v>ТОО СП "КазГерМунай"</v>
          </cell>
          <cell r="C1825" t="str">
            <v xml:space="preserve">22.21.29.300.001.00.0796.000000000001 </v>
          </cell>
          <cell r="D1825" t="str">
            <v xml:space="preserve"> Шланг</v>
          </cell>
          <cell r="E1825" t="str">
            <v>гибкий, для смесителя</v>
          </cell>
          <cell r="F1825" t="str">
            <v>Гибкие соединительные шланги к смесителям умывальникаГибкие соединительные шланги к смесителям умывальникаГибкие соединительные шланги к смесителям умывальника , Рукав для воды гибкий в L=50, стальной оплетке  0,6м Г1/2-Г1/2  (1,0М Г1/2 - Г1/2) , P-20 bar      t- 100 град.С.</v>
          </cell>
          <cell r="G1825" t="str">
            <v>ЦП</v>
          </cell>
          <cell r="H1825">
            <v>0</v>
          </cell>
          <cell r="I1825">
            <v>430000000</v>
          </cell>
          <cell r="J1825" t="str">
            <v>Кызылординская обл. г. Кызылорда, пгт. Тасбугет, ул. Амангельды 100</v>
          </cell>
          <cell r="K1825" t="str">
            <v>Ноябрь, декабрь 2016</v>
          </cell>
          <cell r="L1825" t="str">
            <v>Кызылординская обл., м/р "Акшабулак", склад "КГМ"</v>
          </cell>
          <cell r="M1825" t="str">
            <v>DDP</v>
          </cell>
          <cell r="N1825" t="str">
            <v>В течение 90 дней</v>
          </cell>
          <cell r="O1825" t="str">
            <v>авансовый платеж-0%, оставшаяся часть в течении 30 рабочих дней с момента подписания акта приема-передачи поставленных товаров</v>
          </cell>
          <cell r="P1825" t="str">
            <v>796</v>
          </cell>
          <cell r="Q1825" t="str">
            <v>штука</v>
          </cell>
          <cell r="R1825">
            <v>40</v>
          </cell>
          <cell r="S1825">
            <v>1500</v>
          </cell>
          <cell r="T1825">
            <v>0</v>
          </cell>
          <cell r="U1825">
            <v>0</v>
          </cell>
          <cell r="W1825">
            <v>2017</v>
          </cell>
        </row>
        <row r="1826">
          <cell r="A1826" t="str">
            <v>1154-1 Т</v>
          </cell>
          <cell r="B1826" t="str">
            <v>ТОО СП "КазГерМунай"</v>
          </cell>
          <cell r="C1826" t="str">
            <v xml:space="preserve">22.21.29.300.001.00.0796.000000000001 </v>
          </cell>
          <cell r="D1826" t="str">
            <v xml:space="preserve"> Шланг</v>
          </cell>
          <cell r="E1826" t="str">
            <v>гибкий, для смесителя</v>
          </cell>
          <cell r="F1826" t="str">
            <v>Гибкие соединительные шланги к смесителям умывальникаГибкие соединительные шланги к смесителям умывальникаГибкие соединительные шланги к смесителям умывальника , Рукав для воды гибкий в L=50, стальной оплетке  0,6м Г1/2-Г1/2  (1,0М Г1/2 - Г1/2) , P-20 bar      t- 100 град.С.</v>
          </cell>
          <cell r="G1826" t="str">
            <v>ЦП</v>
          </cell>
          <cell r="H1826">
            <v>0</v>
          </cell>
          <cell r="I1826">
            <v>430000000</v>
          </cell>
          <cell r="J1826" t="str">
            <v>Кызылординская обл. г. Кызылорда, пгт. Тасбугет, ул. Амангельды 100</v>
          </cell>
          <cell r="K1826" t="str">
            <v>Январь, Февраль</v>
          </cell>
          <cell r="L1826" t="str">
            <v>Кызылординская обл., м/р "Акшабулак", склад "КГМ"</v>
          </cell>
          <cell r="M1826" t="str">
            <v>DDP</v>
          </cell>
          <cell r="N1826" t="str">
            <v>В течение 90 дней</v>
          </cell>
          <cell r="O1826" t="str">
            <v>авансовый платеж-0%, оставшаяся часть в течении 30 рабочих дней с момента подписания акта приема-передачи поставленных товаров</v>
          </cell>
          <cell r="P1826" t="str">
            <v>796</v>
          </cell>
          <cell r="Q1826" t="str">
            <v>штука</v>
          </cell>
          <cell r="R1826">
            <v>40</v>
          </cell>
          <cell r="S1826">
            <v>1500</v>
          </cell>
          <cell r="T1826">
            <v>60000</v>
          </cell>
          <cell r="U1826">
            <v>67200</v>
          </cell>
          <cell r="W1826">
            <v>2017</v>
          </cell>
          <cell r="X1826" t="str">
            <v>11;</v>
          </cell>
        </row>
        <row r="1827">
          <cell r="A1827" t="str">
            <v>1155 Т</v>
          </cell>
          <cell r="B1827" t="str">
            <v>ТОО СП "КазГерМунай"</v>
          </cell>
          <cell r="C1827" t="str">
            <v>22.21.29.300.001.00.0796.000000000000</v>
          </cell>
          <cell r="D1827" t="str">
            <v>Шланг</v>
          </cell>
          <cell r="E1827" t="str">
            <v xml:space="preserve"> гибкий, для сливного бачка унитаза</v>
          </cell>
          <cell r="F1827" t="str">
            <v>Гибкие соединительные шланги к смывным бачкам и АристонамГибкие соединительные шланги к смывным бачкам и Аристонам L=100Гибкие соединительные шланги к смывным бачкам и Аристонам L=100, Рукав для воды гибкий в стальной оплетке  0,6м Г1/2-Г1/2  (1,0М Г1/2 - Г1/2) , P-20 bar      t- 100 град.С.</v>
          </cell>
          <cell r="G1827" t="str">
            <v>ЦП</v>
          </cell>
          <cell r="H1827">
            <v>0</v>
          </cell>
          <cell r="I1827">
            <v>430000000</v>
          </cell>
          <cell r="J1827" t="str">
            <v>Кызылординская обл. г. Кызылорда, пгт. Тасбугет, ул. Амангельды 100</v>
          </cell>
          <cell r="K1827" t="str">
            <v>Ноябрь, декабрь 2016</v>
          </cell>
          <cell r="L1827" t="str">
            <v>Кызылординская обл., м/р "Акшабулак", склад "КГМ"</v>
          </cell>
          <cell r="M1827" t="str">
            <v>DDP</v>
          </cell>
          <cell r="N1827" t="str">
            <v>В течение 90 дней</v>
          </cell>
          <cell r="O1827" t="str">
            <v>авансовый платеж-0%, оставшаяся часть в течении 30 рабочих дней с момента подписания акта приема-передачи поставленных товаров</v>
          </cell>
          <cell r="P1827" t="str">
            <v>796</v>
          </cell>
          <cell r="Q1827" t="str">
            <v>штука</v>
          </cell>
          <cell r="R1827">
            <v>30</v>
          </cell>
          <cell r="S1827">
            <v>2200</v>
          </cell>
          <cell r="T1827">
            <v>0</v>
          </cell>
          <cell r="U1827">
            <v>0</v>
          </cell>
          <cell r="W1827">
            <v>2017</v>
          </cell>
        </row>
        <row r="1828">
          <cell r="A1828" t="str">
            <v>1155-1 Т</v>
          </cell>
          <cell r="B1828" t="str">
            <v>ТОО СП "КазГерМунай"</v>
          </cell>
          <cell r="C1828" t="str">
            <v>22.21.29.300.001.00.0796.000000000000</v>
          </cell>
          <cell r="D1828" t="str">
            <v>Шланг</v>
          </cell>
          <cell r="E1828" t="str">
            <v xml:space="preserve"> гибкий, для сливного бачка унитаза</v>
          </cell>
          <cell r="F1828" t="str">
            <v>Гибкие соединительные шланги к смывным бачкам и АристонамГибкие соединительные шланги к смывным бачкам и Аристонам L=100Гибкие соединительные шланги к смывным бачкам и Аристонам L=100, Рукав для воды гибкий в стальной оплетке  0,6м Г1/2-Г1/2  (1,0М Г1/2 - Г1/2) , P-20 bar      t- 100 град.С.</v>
          </cell>
          <cell r="G1828" t="str">
            <v>ЦП</v>
          </cell>
          <cell r="H1828">
            <v>0</v>
          </cell>
          <cell r="I1828">
            <v>430000000</v>
          </cell>
          <cell r="J1828" t="str">
            <v>Кызылординская обл. г. Кызылорда, пгт. Тасбугет, ул. Амангельды 100</v>
          </cell>
          <cell r="K1828" t="str">
            <v>Январь, Февраль</v>
          </cell>
          <cell r="L1828" t="str">
            <v>Кызылординская обл., м/р "Акшабулак", склад "КГМ"</v>
          </cell>
          <cell r="M1828" t="str">
            <v>DDP</v>
          </cell>
          <cell r="N1828" t="str">
            <v>В течение 90 дней</v>
          </cell>
          <cell r="O1828" t="str">
            <v>авансовый платеж-0%, оставшаяся часть в течении 30 рабочих дней с момента подписания акта приема-передачи поставленных товаров</v>
          </cell>
          <cell r="P1828" t="str">
            <v>796</v>
          </cell>
          <cell r="Q1828" t="str">
            <v>штука</v>
          </cell>
          <cell r="R1828">
            <v>30</v>
          </cell>
          <cell r="S1828">
            <v>2200</v>
          </cell>
          <cell r="T1828">
            <v>66000</v>
          </cell>
          <cell r="U1828">
            <v>73920</v>
          </cell>
          <cell r="W1828">
            <v>2017</v>
          </cell>
          <cell r="X1828" t="str">
            <v>11;</v>
          </cell>
        </row>
        <row r="1829">
          <cell r="A1829" t="str">
            <v>1156 Т</v>
          </cell>
          <cell r="B1829" t="str">
            <v>ТОО СП "КазГерМунай"</v>
          </cell>
          <cell r="C1829" t="str">
            <v xml:space="preserve">13.92.11.300.000.00.0796.000000000004 </v>
          </cell>
          <cell r="D1829" t="str">
            <v xml:space="preserve">Одеяло </v>
          </cell>
          <cell r="E1829" t="str">
            <v>с открытой шерстью, размер 220*240 см, двухспальное, ГОСТ 9382-78</v>
          </cell>
          <cell r="F1829" t="str">
            <v>Одеяло  верблюжьеМатериал х/б, верблюжья шерсть, полуторное  размер 2,0 (2,05) х 1,45(1,50)мМатериал х/б, верблюжья шерсть, полуторное</v>
          </cell>
          <cell r="G1829" t="str">
            <v>ЦП</v>
          </cell>
          <cell r="H1829">
            <v>0</v>
          </cell>
          <cell r="I1829">
            <v>430000000</v>
          </cell>
          <cell r="J1829" t="str">
            <v>Кызылординская обл. г. Кызылорда, пгт. Тасбугет, ул. Амангельды 100</v>
          </cell>
          <cell r="K1829" t="str">
            <v>Ноябрь, декабрь 2016</v>
          </cell>
          <cell r="L1829" t="str">
            <v>Кызылординская обл., м/р "Акшабулак", склад "КГМ"</v>
          </cell>
          <cell r="M1829" t="str">
            <v>DDP</v>
          </cell>
          <cell r="N1829" t="str">
            <v>В течение 90 дней</v>
          </cell>
          <cell r="O1829" t="str">
            <v>авансовый платеж-0%, оставшаяся часть в течении 30 рабочих дней с момента подписания акта приема-передачи поставленных товаров</v>
          </cell>
          <cell r="P1829" t="str">
            <v>796</v>
          </cell>
          <cell r="Q1829" t="str">
            <v>штука</v>
          </cell>
          <cell r="R1829">
            <v>150</v>
          </cell>
          <cell r="S1829">
            <v>19500</v>
          </cell>
          <cell r="T1829">
            <v>0</v>
          </cell>
          <cell r="U1829">
            <v>0</v>
          </cell>
          <cell r="W1829">
            <v>2017</v>
          </cell>
        </row>
        <row r="1830">
          <cell r="A1830" t="str">
            <v>1156-1 Т</v>
          </cell>
          <cell r="B1830" t="str">
            <v>ТОО СП "КазГерМунай"</v>
          </cell>
          <cell r="C1830" t="str">
            <v xml:space="preserve">13.92.11.300.000.00.0796.000000000004 </v>
          </cell>
          <cell r="D1830" t="str">
            <v xml:space="preserve">Одеяло </v>
          </cell>
          <cell r="E1830" t="str">
            <v>с открытой шерстью, размер 220*240 см, двухспальное, ГОСТ 9382-78</v>
          </cell>
          <cell r="F1830" t="str">
            <v>Одеяло  верблюжьеМатериал х/б, верблюжья шерсть, полуторное  размер 2,0 (2,05) х 1,45(1,50)мМатериал х/б, верблюжья шерсть, полуторное</v>
          </cell>
          <cell r="G1830" t="str">
            <v>ЦП</v>
          </cell>
          <cell r="H1830">
            <v>50</v>
          </cell>
          <cell r="I1830">
            <v>430000000</v>
          </cell>
          <cell r="J1830" t="str">
            <v>Кызылординская обл. г. Кызылорда, пгт. Тасбугет, ул. Амангельды 100</v>
          </cell>
          <cell r="K1830" t="str">
            <v>Январь, Февраль</v>
          </cell>
          <cell r="L1830" t="str">
            <v>Кызылординская обл., м/р "Акшабулак", склад "КГМ"</v>
          </cell>
          <cell r="M1830" t="str">
            <v>DDP</v>
          </cell>
          <cell r="N1830" t="str">
            <v>В течение 90 дней</v>
          </cell>
          <cell r="O1830" t="str">
            <v>авансовый платеж-30%, оставшаяся часть в течении 30 рабочих дней с момента подписания акта приема-передачи поставленных товаров</v>
          </cell>
          <cell r="P1830" t="str">
            <v>796</v>
          </cell>
          <cell r="Q1830" t="str">
            <v>штука</v>
          </cell>
          <cell r="R1830">
            <v>150</v>
          </cell>
          <cell r="S1830">
            <v>19500</v>
          </cell>
          <cell r="T1830">
            <v>2925000</v>
          </cell>
          <cell r="U1830">
            <v>3276000.0000000005</v>
          </cell>
          <cell r="V1830" t="str">
            <v>ОИН</v>
          </cell>
          <cell r="W1830">
            <v>2017</v>
          </cell>
          <cell r="X1830" t="str">
            <v>8; 11; 15; 22;</v>
          </cell>
        </row>
        <row r="1831">
          <cell r="A1831" t="str">
            <v>1157 Т</v>
          </cell>
          <cell r="B1831" t="str">
            <v>ТОО СП "КазГерМунай"</v>
          </cell>
          <cell r="C1831" t="str">
            <v>27.51.27.000.000.00.0796.000000000001</v>
          </cell>
          <cell r="D1831" t="str">
            <v>Печь микроволновая</v>
          </cell>
          <cell r="E1831" t="str">
            <v>стальная, из керамической эмали, емкость 19-22 л, без гриля</v>
          </cell>
          <cell r="F1831" t="str">
            <v>Микроволновая печь Микроволновая печь - 20лМикроволновая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v>
          </cell>
          <cell r="G1831" t="str">
            <v>ОИ</v>
          </cell>
          <cell r="H1831">
            <v>0</v>
          </cell>
          <cell r="I1831">
            <v>430000000</v>
          </cell>
          <cell r="J1831" t="str">
            <v>Кызылординская обл. г. Кызылорда, пгт. Тасбугет, ул. Амангельды 100</v>
          </cell>
          <cell r="K1831" t="str">
            <v>Ноябрь, декабрь 2016</v>
          </cell>
          <cell r="L1831" t="str">
            <v>Кызылординская обл., м/р "Акшабулак", склад "КГМ"</v>
          </cell>
          <cell r="M1831" t="str">
            <v>DDP</v>
          </cell>
          <cell r="N1831" t="str">
            <v>В течение 90 дней</v>
          </cell>
          <cell r="O1831" t="str">
            <v>авансовый платеж-0%, оставшаяся часть в течении 30 рабочих дней с момента подписания акта приема-передачи поставленных товаров</v>
          </cell>
          <cell r="P1831" t="str">
            <v>796</v>
          </cell>
          <cell r="Q1831" t="str">
            <v>штука</v>
          </cell>
          <cell r="R1831">
            <v>2</v>
          </cell>
          <cell r="S1831">
            <v>37000</v>
          </cell>
          <cell r="T1831">
            <v>0</v>
          </cell>
          <cell r="U1831">
            <v>0</v>
          </cell>
          <cell r="W1831">
            <v>2017</v>
          </cell>
        </row>
        <row r="1832">
          <cell r="A1832" t="str">
            <v>1157-1 Т</v>
          </cell>
          <cell r="B1832" t="str">
            <v>ТОО СП "КазГерМунай"</v>
          </cell>
          <cell r="C1832" t="str">
            <v>27.51.27.000.000.00.0796.000000000001</v>
          </cell>
          <cell r="D1832" t="str">
            <v>Печь микроволновая</v>
          </cell>
          <cell r="E1832" t="str">
            <v>стальная, из керамической эмали, емкость 19-22 л, без гриля</v>
          </cell>
          <cell r="F1832" t="str">
            <v>Микроволновая печь Микроволновая печь - 20лМикроволновая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v>
          </cell>
          <cell r="G1832" t="str">
            <v>ОИ</v>
          </cell>
          <cell r="H1832">
            <v>0</v>
          </cell>
          <cell r="I1832">
            <v>430000000</v>
          </cell>
          <cell r="J1832" t="str">
            <v>Кызылординская обл. г. Кызылорда, пгт. Тасбугет, ул. Амангельды 100</v>
          </cell>
          <cell r="K1832" t="str">
            <v>Апрель, май</v>
          </cell>
          <cell r="L1832" t="str">
            <v>Кызылординская обл., м/р "Акшабулак", склад "КГМ"</v>
          </cell>
          <cell r="M1832" t="str">
            <v>DDP</v>
          </cell>
          <cell r="N1832" t="str">
            <v>В течение 90 дней</v>
          </cell>
          <cell r="O1832" t="str">
            <v>авансовый платеж-0%, оставшаяся часть в течении 30 рабочих дней с момента подписания акта приема-передачи поставленных товаров</v>
          </cell>
          <cell r="P1832" t="str">
            <v>796</v>
          </cell>
          <cell r="Q1832" t="str">
            <v>штука</v>
          </cell>
          <cell r="R1832">
            <v>2</v>
          </cell>
          <cell r="S1832">
            <v>37000</v>
          </cell>
          <cell r="T1832">
            <v>0</v>
          </cell>
          <cell r="U1832">
            <v>0</v>
          </cell>
          <cell r="W1832">
            <v>2017</v>
          </cell>
          <cell r="X1832" t="str">
            <v>11;</v>
          </cell>
        </row>
        <row r="1833">
          <cell r="A1833" t="str">
            <v>1157-2 Т</v>
          </cell>
          <cell r="B1833" t="str">
            <v>ТОО СП "КазГерМунай"</v>
          </cell>
          <cell r="C1833" t="str">
            <v>27.51.27.000.000.00.0796.000000000001</v>
          </cell>
          <cell r="D1833" t="str">
            <v>Печь микроволновая</v>
          </cell>
          <cell r="E1833" t="str">
            <v>стальная, из керамической эмали, емкость 19-22 л, без гриля</v>
          </cell>
          <cell r="F1833" t="str">
            <v>Микроволновая печь Микроволновая печь - 20лМикроволновая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v>
          </cell>
          <cell r="G1833" t="str">
            <v>ОИ</v>
          </cell>
          <cell r="H1833">
            <v>0</v>
          </cell>
          <cell r="I1833">
            <v>430000000</v>
          </cell>
          <cell r="J1833" t="str">
            <v>Кызылординская обл. г. Кызылорда, пгт. Тасбугет, ул. Амангельды 100</v>
          </cell>
          <cell r="K1833" t="str">
            <v>Июль, август</v>
          </cell>
          <cell r="L1833" t="str">
            <v>Кызылординская обл., м/р "Акшабулак", склад "КГМ"</v>
          </cell>
          <cell r="M1833" t="str">
            <v>DDP</v>
          </cell>
          <cell r="N1833" t="str">
            <v>В течение 90 дней</v>
          </cell>
          <cell r="O1833" t="str">
            <v>авансовый платеж-0%, оставшаяся часть в течении 30 рабочих дней с момента подписания акта приема-передачи поставленных товаров</v>
          </cell>
          <cell r="P1833" t="str">
            <v>796</v>
          </cell>
          <cell r="Q1833" t="str">
            <v>штука</v>
          </cell>
          <cell r="R1833">
            <v>2</v>
          </cell>
          <cell r="S1833">
            <v>37000</v>
          </cell>
          <cell r="T1833">
            <v>74000</v>
          </cell>
          <cell r="U1833">
            <v>82880.000000000015</v>
          </cell>
          <cell r="W1833">
            <v>2017</v>
          </cell>
          <cell r="X1833" t="str">
            <v>11;</v>
          </cell>
        </row>
        <row r="1834">
          <cell r="A1834" t="str">
            <v>1158 Т</v>
          </cell>
          <cell r="B1834" t="str">
            <v>ТОО СП "КазГерМунай"</v>
          </cell>
          <cell r="C1834" t="str">
            <v>26.51.12.590.033.00.0796.000000000001</v>
          </cell>
          <cell r="D1834" t="str">
            <v>Модуль индикации</v>
          </cell>
          <cell r="E1834" t="str">
            <v>табло ТВ-1, для отражения информации о состоянии приемно-контрольного прибора</v>
          </cell>
          <cell r="F1834" t="str">
            <v>Табло электронное Электронные часы-табло ,   электронный термометр-календарьЭлектронные часы-табло ,   электронный термометр-календарь</v>
          </cell>
          <cell r="G1834" t="str">
            <v>ОИ</v>
          </cell>
          <cell r="H1834">
            <v>0</v>
          </cell>
          <cell r="I1834">
            <v>430000000</v>
          </cell>
          <cell r="J1834" t="str">
            <v>Кызылординская обл. г. Кызылорда, пгт. Тасбугет, ул. Амангельды 100</v>
          </cell>
          <cell r="K1834" t="str">
            <v>Ноябрь, декабрь 2016</v>
          </cell>
          <cell r="L1834" t="str">
            <v>Кызылординская обл., м/р "Акшабулак", склад "КГМ"</v>
          </cell>
          <cell r="M1834" t="str">
            <v>DDP</v>
          </cell>
          <cell r="N1834" t="str">
            <v>В течение 90 дней</v>
          </cell>
          <cell r="O1834" t="str">
            <v>авансовый платеж-0%, оставшаяся часть в течении 30 рабочих дней с момента подписания акта приема-передачи поставленных товаров</v>
          </cell>
          <cell r="P1834" t="str">
            <v>796</v>
          </cell>
          <cell r="Q1834" t="str">
            <v>штука</v>
          </cell>
          <cell r="R1834">
            <v>4</v>
          </cell>
          <cell r="S1834">
            <v>60000</v>
          </cell>
          <cell r="T1834">
            <v>240000</v>
          </cell>
          <cell r="U1834">
            <v>268800</v>
          </cell>
          <cell r="W1834">
            <v>2017</v>
          </cell>
        </row>
        <row r="1835">
          <cell r="A1835" t="str">
            <v>1159 Т</v>
          </cell>
          <cell r="B1835" t="str">
            <v>ТОО СП "КазГерМунай"</v>
          </cell>
          <cell r="C1835" t="str">
            <v>27.51.25.900.001.00.0796.000000000001</v>
          </cell>
          <cell r="D1835" t="str">
            <v>Диспенсер</v>
          </cell>
          <cell r="E1835" t="str">
            <v>для воды, напольный, с холодильником</v>
          </cell>
          <cell r="F1835" t="str">
            <v>Диспенсор для водыКуллер (диспенсор ) для воды Диспенсор напольный с фреоновым охлаждением</v>
          </cell>
          <cell r="G1835" t="str">
            <v>ОИ</v>
          </cell>
          <cell r="H1835">
            <v>0</v>
          </cell>
          <cell r="I1835">
            <v>430000000</v>
          </cell>
          <cell r="J1835" t="str">
            <v>Кызылординская обл. г. Кызылорда, пгт. Тасбугет, ул. Амангельды 100</v>
          </cell>
          <cell r="K1835" t="str">
            <v>Ноябрь, декабрь 2016</v>
          </cell>
          <cell r="L1835" t="str">
            <v>РК, г. Кызылорда, склад ГУ "КГМ"</v>
          </cell>
          <cell r="M1835" t="str">
            <v>DDP</v>
          </cell>
          <cell r="N1835" t="str">
            <v>В течение 90 дней</v>
          </cell>
          <cell r="O1835" t="str">
            <v>авансовый платеж-0%, оставшаяся часть в течении 30 рабочих дней с момента подписания акта приема-передачи поставленных товаров</v>
          </cell>
          <cell r="P1835" t="str">
            <v>796</v>
          </cell>
          <cell r="Q1835" t="str">
            <v>штука</v>
          </cell>
          <cell r="R1835">
            <v>26</v>
          </cell>
          <cell r="S1835">
            <v>45500</v>
          </cell>
          <cell r="T1835">
            <v>0</v>
          </cell>
          <cell r="U1835">
            <v>0</v>
          </cell>
          <cell r="W1835">
            <v>2017</v>
          </cell>
        </row>
        <row r="1836">
          <cell r="A1836" t="str">
            <v>1159-1 Т</v>
          </cell>
          <cell r="B1836" t="str">
            <v>ТОО СП "КазГерМунай"</v>
          </cell>
          <cell r="C1836" t="str">
            <v>27.51.25.900.001.00.0796.000000000001</v>
          </cell>
          <cell r="D1836" t="str">
            <v>Диспенсер</v>
          </cell>
          <cell r="E1836" t="str">
            <v>для воды, напольный, с холодильником</v>
          </cell>
          <cell r="F1836" t="str">
            <v>Диспенсор для воды 
Куллер (диспенсор ) для воды Диспенсор напольный с фреоновым охлаждением</v>
          </cell>
          <cell r="G1836" t="str">
            <v>ОИ</v>
          </cell>
          <cell r="H1836">
            <v>0</v>
          </cell>
          <cell r="I1836">
            <v>430000000</v>
          </cell>
          <cell r="J1836" t="str">
            <v>Кызылординская обл. г. Кызылорда, пгт. Тасбугет, ул. Амангельды 100</v>
          </cell>
          <cell r="K1836" t="str">
            <v>Июль, август</v>
          </cell>
          <cell r="L1836" t="str">
            <v>РК, г. Кызылорда, склад ГУ "КГМ"</v>
          </cell>
          <cell r="M1836" t="str">
            <v>DDP</v>
          </cell>
          <cell r="N1836" t="str">
            <v>В течение 90 дней</v>
          </cell>
          <cell r="O1836" t="str">
            <v>авансовый платеж-0%, оставшаяся часть в течении 30 рабочих дней с момента подписания акта приема-передачи поставленных товаров</v>
          </cell>
          <cell r="P1836">
            <v>796</v>
          </cell>
          <cell r="Q1836" t="str">
            <v>штука</v>
          </cell>
          <cell r="R1836">
            <v>15</v>
          </cell>
          <cell r="S1836">
            <v>45500</v>
          </cell>
          <cell r="T1836">
            <v>682500</v>
          </cell>
          <cell r="U1836">
            <v>764400.00000000012</v>
          </cell>
          <cell r="W1836">
            <v>2017</v>
          </cell>
          <cell r="X1836" t="str">
            <v>11; 18; 20; 21;
575-СЗ от 10.03.17г.</v>
          </cell>
        </row>
        <row r="1837">
          <cell r="A1837" t="str">
            <v>1160 Т</v>
          </cell>
          <cell r="B1837" t="str">
            <v>ТОО СП "КазГерМунай"</v>
          </cell>
          <cell r="C1837" t="str">
            <v>32.30.14.000.022.01.0796.000000000000</v>
          </cell>
          <cell r="D1837" t="str">
            <v>Тренажер</v>
          </cell>
          <cell r="E1837" t="str">
            <v>спортивный, многофункциональный, турник, брусья, пресс</v>
          </cell>
          <cell r="F1837" t="str">
            <v>Скамья для прессаСкамья для прессаСтальная рама , стойкая порошковая окраска,  Прочные прошитые подушки с плотным наполнителем,  Длинная эргономичная спинка,  Максимальная нагрузка 140 кг,  Спинка: 104х31 см.   Поролоновые валики для коленей и лодыжек (регулируемые по высоте). Рабочие размеры 133x36x60</v>
          </cell>
          <cell r="G1837" t="str">
            <v>ОИ</v>
          </cell>
          <cell r="H1837">
            <v>0</v>
          </cell>
          <cell r="I1837">
            <v>430000000</v>
          </cell>
          <cell r="J1837" t="str">
            <v>Кызылординская обл. г. Кызылорда, пгт. Тасбугет, ул. Амангельды 100</v>
          </cell>
          <cell r="K1837" t="str">
            <v>Ноябрь, декабрь 2016</v>
          </cell>
          <cell r="L1837" t="str">
            <v>Кызылординская обл., м/р "Акшабулак", склад "КГМ"</v>
          </cell>
          <cell r="M1837" t="str">
            <v>DDP</v>
          </cell>
          <cell r="N1837" t="str">
            <v>В течение 90 дней</v>
          </cell>
          <cell r="O1837" t="str">
            <v>авансовый платеж-0%, оставшаяся часть в течении 30 рабочих дней с момента подписания акта приема-передачи поставленных товаров</v>
          </cell>
          <cell r="P1837" t="str">
            <v>796</v>
          </cell>
          <cell r="Q1837" t="str">
            <v>штука</v>
          </cell>
          <cell r="R1837">
            <v>2</v>
          </cell>
          <cell r="S1837">
            <v>47450</v>
          </cell>
          <cell r="T1837">
            <v>0</v>
          </cell>
          <cell r="U1837">
            <v>0</v>
          </cell>
          <cell r="W1837">
            <v>2017</v>
          </cell>
        </row>
        <row r="1838">
          <cell r="A1838" t="str">
            <v>1160-1 Т</v>
          </cell>
          <cell r="B1838" t="str">
            <v>ТОО СП "КазГерМунай"</v>
          </cell>
          <cell r="C1838" t="str">
            <v>32.30.14.000.022.01.0796.000000000000</v>
          </cell>
          <cell r="D1838" t="str">
            <v>Тренажер</v>
          </cell>
          <cell r="E1838" t="str">
            <v>спортивный, многофункциональный, турник, брусья, пресс</v>
          </cell>
          <cell r="F1838" t="str">
            <v>Скамья для пресса стальная рама , стойкая порошковая окраска,  Прочные прошитые подушки с плотным наполнителем,  Длинная эргономичная спинка,  Максимальная нагрузка 140 кг,  Спинка: 104х31 см.   Поролоновые валики для коленей и лодыжек (регулируемые по высоте). Рабочие размеры 133x36x60</v>
          </cell>
          <cell r="G1838" t="str">
            <v>ОИ</v>
          </cell>
          <cell r="H1838">
            <v>0</v>
          </cell>
          <cell r="I1838">
            <v>430000000</v>
          </cell>
          <cell r="J1838" t="str">
            <v>Кызылординская обл. г. Кызылорда, пгт. Тасбугет, ул. Амангельды 100</v>
          </cell>
          <cell r="K1838" t="str">
            <v>Январь, Февраль</v>
          </cell>
          <cell r="L1838" t="str">
            <v>Кызылординская обл., м/р "Акшабулак", склад "КГМ"</v>
          </cell>
          <cell r="M1838" t="str">
            <v>DDP</v>
          </cell>
          <cell r="N1838" t="str">
            <v>В течение 90 дней</v>
          </cell>
          <cell r="O1838" t="str">
            <v>авансовый платеж-0%, оставшаяся часть в течении 30 рабочих дней с момента подписания акта приема-передачи поставленных товаров</v>
          </cell>
          <cell r="P1838" t="str">
            <v>796</v>
          </cell>
          <cell r="Q1838" t="str">
            <v>штука</v>
          </cell>
          <cell r="R1838">
            <v>2</v>
          </cell>
          <cell r="S1838">
            <v>47450</v>
          </cell>
          <cell r="T1838">
            <v>0</v>
          </cell>
          <cell r="U1838">
            <v>0</v>
          </cell>
          <cell r="W1838">
            <v>2017</v>
          </cell>
          <cell r="X1838" t="str">
            <v>6; 11;</v>
          </cell>
        </row>
        <row r="1839">
          <cell r="A1839" t="str">
            <v>1160-2 Т</v>
          </cell>
          <cell r="B1839" t="str">
            <v>ТОО СП "КазГерМунай"</v>
          </cell>
          <cell r="C1839" t="str">
            <v>32.30.14.000.022.01.0796.000000000000</v>
          </cell>
          <cell r="D1839" t="str">
            <v>Тренажер</v>
          </cell>
          <cell r="E1839" t="str">
            <v>спортивный, многофункциональный, турник, брусья, пресс</v>
          </cell>
          <cell r="F1839" t="str">
            <v>Скамья для пресса стальная рама , стойкая порошковая окраска,  Прочные прошитые подушки с плотным наполнителем,  Длинная эргономичная спинка,  Максимальная нагрузка 140 кг,  Спинка: 104х31 см.   Поролоновые валики для коленей и лодыжек (регулируемые по высоте). Рабочие размеры 133x36x60</v>
          </cell>
          <cell r="G1839" t="str">
            <v>ОИ</v>
          </cell>
          <cell r="H1839">
            <v>0</v>
          </cell>
          <cell r="I1839">
            <v>430000000</v>
          </cell>
          <cell r="J1839" t="str">
            <v>Кызылординская обл. г. Кызылорда, пгт. Тасбугет, ул. Амангельды 100</v>
          </cell>
          <cell r="K1839" t="str">
            <v>август, сентябрь</v>
          </cell>
          <cell r="L1839" t="str">
            <v>Кызылординская обл., м/р "Акшабулак", склад "КГМ"</v>
          </cell>
          <cell r="M1839" t="str">
            <v>DDP</v>
          </cell>
          <cell r="N1839" t="str">
            <v>В течение 90 дней</v>
          </cell>
          <cell r="O1839" t="str">
            <v>авансовый платеж-0%, оставшаяся часть в течении 30 рабочих дней с момента подписания акта приема-передачи поставленных товаров</v>
          </cell>
          <cell r="P1839" t="str">
            <v>796</v>
          </cell>
          <cell r="Q1839" t="str">
            <v>штука</v>
          </cell>
          <cell r="R1839">
            <v>2</v>
          </cell>
          <cell r="S1839">
            <v>200500</v>
          </cell>
          <cell r="T1839">
            <v>401000</v>
          </cell>
          <cell r="U1839">
            <v>449120.00000000006</v>
          </cell>
          <cell r="W1839">
            <v>2017</v>
          </cell>
          <cell r="X1839" t="str">
            <v>11;18;19;20;21;</v>
          </cell>
        </row>
        <row r="1840">
          <cell r="A1840" t="str">
            <v>1161 Т</v>
          </cell>
          <cell r="B1840" t="str">
            <v>ТОО СП "КазГерМунай"</v>
          </cell>
          <cell r="C1840" t="str">
            <v>32.99.59.900.082.00.0796.000000000001</v>
          </cell>
          <cell r="D1840" t="str">
            <v>Штрих-корректор</v>
          </cell>
          <cell r="E1840" t="str">
            <v>с кисточкой и разбавителем</v>
          </cell>
          <cell r="F1840" t="str">
            <v>Корректирующий карандаш с металлическим наконечником</v>
          </cell>
          <cell r="G1840" t="str">
            <v>ОТП</v>
          </cell>
          <cell r="H1840">
            <v>0</v>
          </cell>
          <cell r="I1840">
            <v>430000000</v>
          </cell>
          <cell r="J1840" t="str">
            <v>Кызылординская обл. г. Кызылорда, пгт. Тасбугет, ул. Амангельды 100</v>
          </cell>
          <cell r="K1840" t="str">
            <v>Ноябрь, декабрь 2016</v>
          </cell>
          <cell r="L1840" t="str">
            <v>Кызылординская обл., м/р "Акшабулак", склад "КГМ"</v>
          </cell>
          <cell r="M1840" t="str">
            <v>DDP</v>
          </cell>
          <cell r="N1840" t="str">
            <v>В течение 90 дней</v>
          </cell>
          <cell r="O1840" t="str">
            <v>авансовый платеж-0%, оставшаяся часть в течении 30 рабочих дней с момента подписания акта приема-передачи поставленных товаров</v>
          </cell>
          <cell r="P1840" t="str">
            <v>796</v>
          </cell>
          <cell r="Q1840" t="str">
            <v>штука</v>
          </cell>
          <cell r="R1840">
            <v>100</v>
          </cell>
          <cell r="S1840">
            <v>185</v>
          </cell>
          <cell r="T1840">
            <v>0</v>
          </cell>
          <cell r="U1840">
            <v>0</v>
          </cell>
          <cell r="W1840">
            <v>2017</v>
          </cell>
          <cell r="X1840" t="str">
            <v>991-СЗ от 12.05.17</v>
          </cell>
        </row>
        <row r="1841">
          <cell r="A1841" t="str">
            <v>1162 Т</v>
          </cell>
          <cell r="B1841" t="str">
            <v>ТОО СП "КазГерМунай"</v>
          </cell>
          <cell r="C1841" t="str">
            <v>20.52.10.900.005.00.0796.000000000004</v>
          </cell>
          <cell r="D1841" t="str">
            <v>Клей</v>
          </cell>
          <cell r="E1841" t="str">
            <v xml:space="preserve"> эпоксидный, универсальный</v>
          </cell>
          <cell r="F1841" t="str">
            <v>Клей момент особо прочный  Клей момент особо прочный 125 мг</v>
          </cell>
          <cell r="G1841" t="str">
            <v>ОИ</v>
          </cell>
          <cell r="H1841">
            <v>0</v>
          </cell>
          <cell r="I1841">
            <v>430000000</v>
          </cell>
          <cell r="J1841" t="str">
            <v>Кызылординская обл. г. Кызылорда, пгт. Тасбугет, ул. Амангельды 100</v>
          </cell>
          <cell r="K1841" t="str">
            <v>Ноябрь, декабрь 2016</v>
          </cell>
          <cell r="L1841" t="str">
            <v>Кызылординская обл., м/р "Акшабулак", склад "КГМ"</v>
          </cell>
          <cell r="M1841" t="str">
            <v>DDP</v>
          </cell>
          <cell r="N1841" t="str">
            <v>В течение 90 дней</v>
          </cell>
          <cell r="O1841" t="str">
            <v>авансовый платеж-0%, оставшаяся часть в течении 30 рабочих дней с момента подписания акта приема-передачи поставленных товаров</v>
          </cell>
          <cell r="P1841" t="str">
            <v>796</v>
          </cell>
          <cell r="Q1841" t="str">
            <v>штука</v>
          </cell>
          <cell r="R1841">
            <v>100</v>
          </cell>
          <cell r="S1841">
            <v>500</v>
          </cell>
          <cell r="T1841">
            <v>0</v>
          </cell>
          <cell r="U1841">
            <v>0</v>
          </cell>
          <cell r="W1841">
            <v>2017</v>
          </cell>
          <cell r="X1841" t="str">
            <v>991-СЗ от 12.05.17</v>
          </cell>
        </row>
        <row r="1842">
          <cell r="A1842" t="str">
            <v>1163 Т</v>
          </cell>
          <cell r="B1842" t="str">
            <v>ТОО СП "КазГерМунай"</v>
          </cell>
          <cell r="C1842" t="str">
            <v>32.99.59.900.084.00.0796.000000000000</v>
          </cell>
          <cell r="D1842" t="str">
            <v xml:space="preserve">Скотч </v>
          </cell>
          <cell r="E1842" t="str">
            <v>армированный, ширина свыше 3 см, широкий</v>
          </cell>
          <cell r="F1842" t="str">
            <v>Скотч  широкийСкотч  широкий  80 мм  х66 м</v>
          </cell>
          <cell r="G1842" t="str">
            <v>ОТП</v>
          </cell>
          <cell r="H1842">
            <v>0</v>
          </cell>
          <cell r="I1842">
            <v>430000000</v>
          </cell>
          <cell r="J1842" t="str">
            <v>Кызылординская обл. г. Кызылорда, пгт. Тасбугет, ул. Амангельды 100</v>
          </cell>
          <cell r="K1842" t="str">
            <v>Ноябрь, декабрь 2016</v>
          </cell>
          <cell r="L1842" t="str">
            <v>Кызылординская обл., м/р "Акшабулак", склад "КГМ"</v>
          </cell>
          <cell r="M1842" t="str">
            <v>DDP</v>
          </cell>
          <cell r="N1842" t="str">
            <v>В течение 90 дней</v>
          </cell>
          <cell r="O1842" t="str">
            <v>авансовый платеж-0%, оставшаяся часть в течении 30 рабочих дней с момента подписания акта приема-передачи поставленных товаров</v>
          </cell>
          <cell r="P1842" t="str">
            <v>796</v>
          </cell>
          <cell r="Q1842" t="str">
            <v>штука</v>
          </cell>
          <cell r="R1842">
            <v>100</v>
          </cell>
          <cell r="S1842">
            <v>750</v>
          </cell>
          <cell r="T1842">
            <v>0</v>
          </cell>
          <cell r="U1842">
            <v>0</v>
          </cell>
          <cell r="W1842">
            <v>2017</v>
          </cell>
          <cell r="X1842" t="str">
            <v>991-СЗ от 12.05.17</v>
          </cell>
        </row>
        <row r="1843">
          <cell r="A1843" t="str">
            <v>1164 Т</v>
          </cell>
          <cell r="B1843" t="str">
            <v>ТОО СП "КазГерМунай"</v>
          </cell>
          <cell r="C1843" t="str">
            <v>31.00.13.500.001.00.0796.000000000052</v>
          </cell>
          <cell r="D1843" t="str">
            <v>Кресло</v>
          </cell>
          <cell r="E1843" t="str">
            <v>кожаное, на колесиках</v>
          </cell>
          <cell r="F1843" t="str">
            <v>Кресла для офиса  с роликами</v>
          </cell>
          <cell r="G1843" t="str">
            <v>ЦП</v>
          </cell>
          <cell r="H1843">
            <v>0</v>
          </cell>
          <cell r="I1843">
            <v>430000000</v>
          </cell>
          <cell r="J1843" t="str">
            <v>Кызылординская обл. г. Кызылорда, пгт. Тасбугет, ул. Амангельды 100</v>
          </cell>
          <cell r="K1843" t="str">
            <v>Ноябрь, декабрь 2016</v>
          </cell>
          <cell r="L1843" t="str">
            <v>РК, г. Кызылорда, склад ГУ "КГМ"</v>
          </cell>
          <cell r="M1843" t="str">
            <v>DDP</v>
          </cell>
          <cell r="N1843" t="str">
            <v>В течение 90 дней</v>
          </cell>
          <cell r="O1843" t="str">
            <v>авансовый платеж-0%, оставшаяся часть в течении 30 рабочих дней с момента подписания акта приема-передачи поставленных товаров</v>
          </cell>
          <cell r="P1843" t="str">
            <v>796</v>
          </cell>
          <cell r="Q1843" t="str">
            <v>штука</v>
          </cell>
          <cell r="R1843">
            <v>70</v>
          </cell>
          <cell r="S1843">
            <v>35000</v>
          </cell>
          <cell r="T1843">
            <v>0</v>
          </cell>
          <cell r="U1843">
            <v>0</v>
          </cell>
          <cell r="W1843">
            <v>2017</v>
          </cell>
        </row>
        <row r="1844">
          <cell r="A1844" t="str">
            <v>1164-1 Т</v>
          </cell>
          <cell r="B1844" t="str">
            <v>ТОО СП "КазГерМунай"</v>
          </cell>
          <cell r="C1844" t="str">
            <v>31.00.13.500.001.00.0796.000000000052</v>
          </cell>
          <cell r="D1844" t="str">
            <v>Кресло</v>
          </cell>
          <cell r="E1844" t="str">
            <v>кожаное, на колесиках</v>
          </cell>
          <cell r="F1844" t="str">
            <v>Кресла для офиса  с роликами</v>
          </cell>
          <cell r="G1844" t="str">
            <v>ЦП</v>
          </cell>
          <cell r="H1844">
            <v>0</v>
          </cell>
          <cell r="I1844">
            <v>430000000</v>
          </cell>
          <cell r="J1844" t="str">
            <v>Кызылординская обл. г. Кызылорда, пгт. Тасбугет, ул. Амангельды 100</v>
          </cell>
          <cell r="K1844" t="str">
            <v>Январь, Февраль</v>
          </cell>
          <cell r="L1844" t="str">
            <v>РК, г. Кызылорда, склад ГУ "КГМ"</v>
          </cell>
          <cell r="M1844" t="str">
            <v>DDP</v>
          </cell>
          <cell r="N1844" t="str">
            <v>В течение 90 дней</v>
          </cell>
          <cell r="O1844" t="str">
            <v>авансовый платеж-0%, оставшаяся часть в течении 30 рабочих дней с момента подписания акта приема-передачи поставленных товаров</v>
          </cell>
          <cell r="P1844" t="str">
            <v>796</v>
          </cell>
          <cell r="Q1844" t="str">
            <v>штука</v>
          </cell>
          <cell r="R1844">
            <v>70</v>
          </cell>
          <cell r="S1844">
            <v>35000</v>
          </cell>
          <cell r="T1844">
            <v>2450000</v>
          </cell>
          <cell r="U1844">
            <v>2744000.0000000005</v>
          </cell>
          <cell r="W1844">
            <v>2017</v>
          </cell>
          <cell r="X1844" t="str">
            <v>11;</v>
          </cell>
        </row>
        <row r="1845">
          <cell r="A1845" t="str">
            <v>1165 Т</v>
          </cell>
          <cell r="B1845" t="str">
            <v>ТОО СП "КазГерМунай"</v>
          </cell>
          <cell r="C1845" t="str">
            <v>28.25.12.300.000.00.0796.000000000001</v>
          </cell>
          <cell r="D1845" t="str">
            <v>Кондиционер (сплит-система)</v>
          </cell>
          <cell r="E1845" t="str">
            <v>настенный</v>
          </cell>
          <cell r="F1845" t="str">
            <v>Сплит система Кондиционер Сплит сиcтема, холодопроизводительность №12. Внутренний блок настенного исполнения Gree-12: Bee R 410AКондиционер Сплит сиcтема, холодопроизводительность №12. Внутренний блок настенного исполнения Gree-12: Bee R 410A</v>
          </cell>
          <cell r="G1845" t="str">
            <v>ЦП</v>
          </cell>
          <cell r="H1845">
            <v>0</v>
          </cell>
          <cell r="I1845">
            <v>430000000</v>
          </cell>
          <cell r="J1845" t="str">
            <v>Кызылординская обл. г. Кызылорда, пгт. Тасбугет, ул. Амангельды 100</v>
          </cell>
          <cell r="K1845" t="str">
            <v>Ноябрь, декабрь 2016</v>
          </cell>
          <cell r="L1845" t="str">
            <v>РК, г. Кызылорда, склад ГУ "КГМ"</v>
          </cell>
          <cell r="M1845" t="str">
            <v>DDP</v>
          </cell>
          <cell r="N1845" t="str">
            <v>В течение 90 дней</v>
          </cell>
          <cell r="O1845" t="str">
            <v>авансовый платеж-0%, оставшаяся часть в течении 30 рабочих дней с момента подписания акта приема-передачи поставленных товаров</v>
          </cell>
          <cell r="P1845" t="str">
            <v>796</v>
          </cell>
          <cell r="Q1845" t="str">
            <v>штука</v>
          </cell>
          <cell r="R1845">
            <v>3</v>
          </cell>
          <cell r="S1845">
            <v>100000</v>
          </cell>
          <cell r="T1845">
            <v>0</v>
          </cell>
          <cell r="U1845">
            <v>0</v>
          </cell>
          <cell r="W1845">
            <v>2017</v>
          </cell>
        </row>
        <row r="1846">
          <cell r="A1846" t="str">
            <v>1165-1 Т</v>
          </cell>
          <cell r="B1846" t="str">
            <v>ТОО СП "КазГерМунай"</v>
          </cell>
          <cell r="C1846" t="str">
            <v>28.25.12.300.000.00.0796.000000000001</v>
          </cell>
          <cell r="D1846" t="str">
            <v>Кондиционер (сплит-система)</v>
          </cell>
          <cell r="E1846" t="str">
            <v>настенный</v>
          </cell>
          <cell r="F1846" t="str">
            <v>Сплит система Кондиционер Сплит сиcтема, холодопроизводительность №12. Внутренний блок настенного исполнения Gree-12: Bee R 410AКондиционер Сплит сиcтема, холодопроизводительность №12. Внутренний блок настенного исполнения Gree-12: Bee R 410A</v>
          </cell>
          <cell r="G1846" t="str">
            <v>ЦП</v>
          </cell>
          <cell r="H1846">
            <v>0</v>
          </cell>
          <cell r="I1846">
            <v>430000000</v>
          </cell>
          <cell r="J1846" t="str">
            <v>Кызылординская обл. г. Кызылорда, пгт. Тасбугет, ул. Амангельды 100</v>
          </cell>
          <cell r="K1846" t="str">
            <v>Январь, Февраль</v>
          </cell>
          <cell r="L1846" t="str">
            <v>РК, г. Кызылорда, склад ГУ "КГМ"</v>
          </cell>
          <cell r="M1846" t="str">
            <v>DDP</v>
          </cell>
          <cell r="N1846" t="str">
            <v>В течение 90 дней</v>
          </cell>
          <cell r="O1846" t="str">
            <v>авансовый платеж-0%, оставшаяся часть в течении 30 рабочих дней с момента подписания акта приема-передачи поставленных товаров</v>
          </cell>
          <cell r="P1846" t="str">
            <v>796</v>
          </cell>
          <cell r="Q1846" t="str">
            <v>штука</v>
          </cell>
          <cell r="R1846">
            <v>3</v>
          </cell>
          <cell r="S1846">
            <v>100000</v>
          </cell>
          <cell r="T1846">
            <v>300000</v>
          </cell>
          <cell r="U1846">
            <v>336000.00000000006</v>
          </cell>
          <cell r="W1846">
            <v>2017</v>
          </cell>
          <cell r="X1846" t="str">
            <v>11;</v>
          </cell>
        </row>
        <row r="1847">
          <cell r="A1847" t="str">
            <v>1166 Т</v>
          </cell>
          <cell r="B1847" t="str">
            <v>ТОО СП "КазГерМунай"</v>
          </cell>
          <cell r="C1847" t="str">
            <v>28.25.12.300.000.00.0796.000000000001</v>
          </cell>
          <cell r="D1847" t="str">
            <v>Кондиционер (сплит-система)</v>
          </cell>
          <cell r="E1847" t="str">
            <v>настенный</v>
          </cell>
          <cell r="F1847" t="str">
            <v>Сплит система Кондиционер, Класс холодопроизводительности - 12, внутренний блок настенного исполнения, наружный блок (сплит), охладитель R-410AКондиционер, Класс холодопроизводительности - 12, внутренний блок настенного исполнения, наружный блок (сплит), охладитель R-410A</v>
          </cell>
          <cell r="G1847" t="str">
            <v>ЦП</v>
          </cell>
          <cell r="H1847">
            <v>0</v>
          </cell>
          <cell r="I1847">
            <v>430000000</v>
          </cell>
          <cell r="J1847" t="str">
            <v>Кызылординская обл. г. Кызылорда, пгт. Тасбугет, ул. Амангельды 100</v>
          </cell>
          <cell r="K1847" t="str">
            <v>Ноябрь, декабрь 2016</v>
          </cell>
          <cell r="L1847" t="str">
            <v>РК, г. Кызылорда, склад ГУ "КГМ"</v>
          </cell>
          <cell r="M1847" t="str">
            <v>DDP</v>
          </cell>
          <cell r="N1847" t="str">
            <v>В течение 90 дней</v>
          </cell>
          <cell r="O1847" t="str">
            <v>авансовый платеж-0%, оставшаяся часть в течении 30 рабочих дней с момента подписания акта приема-передачи поставленных товаров</v>
          </cell>
          <cell r="P1847" t="str">
            <v>796</v>
          </cell>
          <cell r="Q1847" t="str">
            <v>штука</v>
          </cell>
          <cell r="R1847">
            <v>3</v>
          </cell>
          <cell r="S1847">
            <v>100000</v>
          </cell>
          <cell r="T1847">
            <v>0</v>
          </cell>
          <cell r="U1847">
            <v>0</v>
          </cell>
          <cell r="W1847">
            <v>2017</v>
          </cell>
        </row>
        <row r="1848">
          <cell r="A1848" t="str">
            <v>1166-1 Т</v>
          </cell>
          <cell r="B1848" t="str">
            <v>ТОО СП "КазГерМунай"</v>
          </cell>
          <cell r="C1848" t="str">
            <v>28.25.12.300.000.00.0796.000000000001</v>
          </cell>
          <cell r="D1848" t="str">
            <v>Кондиционер (сплит-система)</v>
          </cell>
          <cell r="E1848" t="str">
            <v>настенный</v>
          </cell>
          <cell r="F1848" t="str">
            <v>Сплит система Кондиционер, Класс холодопроизводительности - 12, внутренний блок настенного исполнения, наружный блок (сплит), охладитель R-410AКондиционер, Класс холодопроизводительности - 12, внутренний блок настенного исполнения, наружный блок (сплит), охладитель R-410A</v>
          </cell>
          <cell r="G1848" t="str">
            <v>ЦП</v>
          </cell>
          <cell r="H1848">
            <v>0</v>
          </cell>
          <cell r="I1848">
            <v>430000000</v>
          </cell>
          <cell r="J1848" t="str">
            <v>Кызылординская обл. г. Кызылорда, пгт. Тасбугет, ул. Амангельды 100</v>
          </cell>
          <cell r="K1848" t="str">
            <v>Январь, Февраль</v>
          </cell>
          <cell r="L1848" t="str">
            <v>РК, г. Кызылорда, склад ГУ "КГМ"</v>
          </cell>
          <cell r="M1848" t="str">
            <v>DDP</v>
          </cell>
          <cell r="N1848" t="str">
            <v>В течение 90 дней</v>
          </cell>
          <cell r="O1848" t="str">
            <v>авансовый платеж-0%, оставшаяся часть в течении 30 рабочих дней с момента подписания акта приема-передачи поставленных товаров</v>
          </cell>
          <cell r="P1848" t="str">
            <v>796</v>
          </cell>
          <cell r="Q1848" t="str">
            <v>штука</v>
          </cell>
          <cell r="R1848">
            <v>3</v>
          </cell>
          <cell r="S1848">
            <v>100000</v>
          </cell>
          <cell r="T1848">
            <v>300000</v>
          </cell>
          <cell r="U1848">
            <v>336000.00000000006</v>
          </cell>
          <cell r="W1848">
            <v>2017</v>
          </cell>
          <cell r="X1848" t="str">
            <v>11;</v>
          </cell>
        </row>
        <row r="1849">
          <cell r="A1849" t="str">
            <v>1167 Т</v>
          </cell>
          <cell r="B1849" t="str">
            <v>ТОО СП "КазГерМунай"</v>
          </cell>
          <cell r="C1849" t="str">
            <v>28.25.12.300.000.00.0796.000000000001</v>
          </cell>
          <cell r="D1849" t="str">
            <v>Кондиционер (сплит-система)</v>
          </cell>
          <cell r="E1849" t="str">
            <v>настенный</v>
          </cell>
          <cell r="F1849" t="str">
            <v>Сплит система Кондиционер, Класс холодопроизводительности - 18, внутренний блок настенного исполнения, наружный блок (сплит), охладитель R-410AКондиционер, Класс холодопроизводительности - 18, внутренний блок настенного исполнения, наружный блок (сплит), охладитель R-410A</v>
          </cell>
          <cell r="G1849" t="str">
            <v>ЦП</v>
          </cell>
          <cell r="H1849">
            <v>0</v>
          </cell>
          <cell r="I1849">
            <v>430000000</v>
          </cell>
          <cell r="J1849" t="str">
            <v>Кызылординская обл. г. Кызылорда, пгт. Тасбугет, ул. Амангельды 100</v>
          </cell>
          <cell r="K1849" t="str">
            <v>Ноябрь, декабрь 2016</v>
          </cell>
          <cell r="L1849" t="str">
            <v>РК, г. Кызылорда, склад ГУ "КГМ"</v>
          </cell>
          <cell r="M1849" t="str">
            <v>DDP</v>
          </cell>
          <cell r="N1849" t="str">
            <v>В течение 90 дней</v>
          </cell>
          <cell r="O1849" t="str">
            <v>авансовый платеж-0%, оставшаяся часть в течении 30 рабочих дней с момента подписания акта приема-передачи поставленных товаров</v>
          </cell>
          <cell r="P1849" t="str">
            <v>796</v>
          </cell>
          <cell r="Q1849" t="str">
            <v>штука</v>
          </cell>
          <cell r="R1849">
            <v>3</v>
          </cell>
          <cell r="S1849">
            <v>150000</v>
          </cell>
          <cell r="T1849">
            <v>0</v>
          </cell>
          <cell r="U1849">
            <v>0</v>
          </cell>
          <cell r="W1849">
            <v>2017</v>
          </cell>
        </row>
        <row r="1850">
          <cell r="A1850" t="str">
            <v>1167-1 Т</v>
          </cell>
          <cell r="B1850" t="str">
            <v>ТОО СП "КазГерМунай"</v>
          </cell>
          <cell r="C1850" t="str">
            <v>28.25.12.300.000.00.0796.000000000001</v>
          </cell>
          <cell r="D1850" t="str">
            <v>Кондиционер (сплит-система)</v>
          </cell>
          <cell r="E1850" t="str">
            <v>настенный</v>
          </cell>
          <cell r="F1850" t="str">
            <v>Сплит система Кондиционер, Класс холодопроизводительности - 18, внутренний блок настенного исполнения, наружный блок (сплит), охладитель R-410AКондиционер, Класс холодопроизводительности - 18, внутренний блок настенного исполнения, наружный блок (сплит), охладитель R-410A</v>
          </cell>
          <cell r="G1850" t="str">
            <v>ЦП</v>
          </cell>
          <cell r="H1850">
            <v>0</v>
          </cell>
          <cell r="I1850">
            <v>430000000</v>
          </cell>
          <cell r="J1850" t="str">
            <v>Кызылординская обл. г. Кызылорда, пгт. Тасбугет, ул. Амангельды 100</v>
          </cell>
          <cell r="K1850" t="str">
            <v>Январь, Февраль</v>
          </cell>
          <cell r="L1850" t="str">
            <v>РК, г. Кызылорда, склад ГУ "КГМ"</v>
          </cell>
          <cell r="M1850" t="str">
            <v>DDP</v>
          </cell>
          <cell r="N1850" t="str">
            <v>В течение 90 дней</v>
          </cell>
          <cell r="O1850" t="str">
            <v>авансовый платеж-0%, оставшаяся часть в течении 30 рабочих дней с момента подписания акта приема-передачи поставленных товаров</v>
          </cell>
          <cell r="P1850" t="str">
            <v>796</v>
          </cell>
          <cell r="Q1850" t="str">
            <v>штука</v>
          </cell>
          <cell r="R1850">
            <v>3</v>
          </cell>
          <cell r="S1850">
            <v>150000</v>
          </cell>
          <cell r="T1850">
            <v>450000</v>
          </cell>
          <cell r="U1850">
            <v>504000.00000000006</v>
          </cell>
          <cell r="W1850">
            <v>2017</v>
          </cell>
          <cell r="X1850" t="str">
            <v>11;</v>
          </cell>
        </row>
        <row r="1851">
          <cell r="A1851" t="str">
            <v>1168 Т</v>
          </cell>
          <cell r="B1851" t="str">
            <v>ТОО СП "КазГерМунай"</v>
          </cell>
          <cell r="C1851" t="str">
            <v>28.25.12.300.000.00.0796.000000000005</v>
          </cell>
          <cell r="D1851" t="str">
            <v>Кондиционер (сплит-система)</v>
          </cell>
          <cell r="E1851" t="str">
            <v>колонно-напольный, площадь охлаждения 120-140м2, мощность охлаждения 4,9кВт, мощность обогрева 14,8 кВт</v>
          </cell>
          <cell r="F1851" t="str">
            <v>Кондиционер напольный  Кондиционер напольный GREE 24 Кондиционер напольный GREE 24 , К 410 , комплектуются медными трубами</v>
          </cell>
          <cell r="G1851" t="str">
            <v>ЦП</v>
          </cell>
          <cell r="H1851">
            <v>0</v>
          </cell>
          <cell r="I1851">
            <v>430000000</v>
          </cell>
          <cell r="J1851" t="str">
            <v>Кызылординская обл. г. Кызылорда, пгт. Тасбугет, ул. Амангельды 100</v>
          </cell>
          <cell r="K1851" t="str">
            <v>Ноябрь, декабрь 2016</v>
          </cell>
          <cell r="L1851" t="str">
            <v>РК, г. Кызылорда, склад ГУ "КГМ"</v>
          </cell>
          <cell r="M1851" t="str">
            <v>DDP</v>
          </cell>
          <cell r="N1851" t="str">
            <v>В течение 90 дней</v>
          </cell>
          <cell r="O1851" t="str">
            <v>авансовый платеж-0%, оставшаяся часть в течении 30 рабочих дней с момента подписания акта приема-передачи поставленных товаров</v>
          </cell>
          <cell r="P1851" t="str">
            <v>796</v>
          </cell>
          <cell r="Q1851" t="str">
            <v>штука</v>
          </cell>
          <cell r="R1851">
            <v>2</v>
          </cell>
          <cell r="S1851">
            <v>350000</v>
          </cell>
          <cell r="T1851">
            <v>0</v>
          </cell>
          <cell r="U1851">
            <v>0</v>
          </cell>
          <cell r="W1851">
            <v>2017</v>
          </cell>
        </row>
        <row r="1852">
          <cell r="A1852" t="str">
            <v>1168-1 Т</v>
          </cell>
          <cell r="B1852" t="str">
            <v>ТОО СП "КазГерМунай"</v>
          </cell>
          <cell r="C1852" t="str">
            <v>28.25.12.300.000.00.0796.000000000005</v>
          </cell>
          <cell r="D1852" t="str">
            <v>Кондиционер (сплит-система)</v>
          </cell>
          <cell r="E1852" t="str">
            <v>колонно-напольный, площадь охлаждения 120-140м2, мощность охлаждения 4,9кВт, мощность обогрева 14,8 кВт</v>
          </cell>
          <cell r="F1852" t="str">
            <v>Кондиционер напольный  Кондиционер напольный GREE 24 Кондиционер напольный GREE 24 , К 410 , комплектуются медными трубами</v>
          </cell>
          <cell r="G1852" t="str">
            <v>ЦП</v>
          </cell>
          <cell r="H1852">
            <v>0</v>
          </cell>
          <cell r="I1852">
            <v>430000000</v>
          </cell>
          <cell r="J1852" t="str">
            <v>Кызылординская обл. г. Кызылорда, пгт. Тасбугет, ул. Амангельды 100</v>
          </cell>
          <cell r="K1852" t="str">
            <v>Январь, Февраль</v>
          </cell>
          <cell r="L1852" t="str">
            <v>РК, г. Кызылорда, склад ГУ "КГМ"</v>
          </cell>
          <cell r="M1852" t="str">
            <v>DDP</v>
          </cell>
          <cell r="N1852" t="str">
            <v>В течение 90 дней</v>
          </cell>
          <cell r="O1852" t="str">
            <v>авансовый платеж-0%, оставшаяся часть в течении 30 рабочих дней с момента подписания акта приема-передачи поставленных товаров</v>
          </cell>
          <cell r="P1852" t="str">
            <v>796</v>
          </cell>
          <cell r="Q1852" t="str">
            <v>штука</v>
          </cell>
          <cell r="R1852">
            <v>2</v>
          </cell>
          <cell r="S1852">
            <v>350000</v>
          </cell>
          <cell r="T1852">
            <v>700000</v>
          </cell>
          <cell r="U1852">
            <v>784000.00000000012</v>
          </cell>
          <cell r="W1852">
            <v>2017</v>
          </cell>
          <cell r="X1852" t="str">
            <v>11;</v>
          </cell>
        </row>
        <row r="1853">
          <cell r="A1853" t="str">
            <v>1169 Т</v>
          </cell>
          <cell r="B1853" t="str">
            <v>ТОО СП "КазГерМунай"</v>
          </cell>
          <cell r="C1853" t="str">
            <v>31.01.12.500.002.00.0796.000000000005</v>
          </cell>
          <cell r="D1853" t="str">
            <v xml:space="preserve">Вешалка </v>
          </cell>
          <cell r="E1853" t="str">
            <v>стоячая на 3-х ножках, металлическая, для одежды</v>
          </cell>
          <cell r="F1853" t="str">
            <v>Вешалка  напольная вертикальнаяВешалка  напольная вертикальнаявешалка  напольная вертикальная</v>
          </cell>
          <cell r="G1853" t="str">
            <v>ОИ</v>
          </cell>
          <cell r="H1853">
            <v>0</v>
          </cell>
          <cell r="I1853">
            <v>430000000</v>
          </cell>
          <cell r="J1853" t="str">
            <v>Кызылординская обл. г. Кызылорда, пгт. Тасбугет, ул. Амангельды 100</v>
          </cell>
          <cell r="K1853" t="str">
            <v>Ноябрь, декабрь 2016</v>
          </cell>
          <cell r="L1853" t="str">
            <v>РК, г. Кызылорда, склад ГУ "КГМ"</v>
          </cell>
          <cell r="M1853" t="str">
            <v>DDP</v>
          </cell>
          <cell r="N1853" t="str">
            <v>В течение 90 дней</v>
          </cell>
          <cell r="O1853" t="str">
            <v>авансовый платеж-0%, оставшаяся часть в течении 30 рабочих дней с момента подписания акта приема-передачи поставленных товаров</v>
          </cell>
          <cell r="P1853" t="str">
            <v>796</v>
          </cell>
          <cell r="Q1853" t="str">
            <v>штука</v>
          </cell>
          <cell r="R1853">
            <v>12</v>
          </cell>
          <cell r="S1853">
            <v>20000</v>
          </cell>
          <cell r="T1853">
            <v>0</v>
          </cell>
          <cell r="U1853">
            <v>0</v>
          </cell>
          <cell r="W1853">
            <v>2017</v>
          </cell>
        </row>
        <row r="1854">
          <cell r="A1854" t="str">
            <v>1169-1 Т</v>
          </cell>
          <cell r="B1854" t="str">
            <v>ТОО СП "КазГерМунай"</v>
          </cell>
          <cell r="C1854" t="str">
            <v>31.01.12.500.002.00.0796.000000000005</v>
          </cell>
          <cell r="D1854" t="str">
            <v xml:space="preserve">Вешалка </v>
          </cell>
          <cell r="E1854" t="str">
            <v>стоячая на 3-х ножках, металлическая, для одежды</v>
          </cell>
          <cell r="F1854" t="str">
            <v>Вешалка  напольная вертикальная</v>
          </cell>
          <cell r="G1854" t="str">
            <v>ОИ</v>
          </cell>
          <cell r="H1854">
            <v>0</v>
          </cell>
          <cell r="I1854">
            <v>430000000</v>
          </cell>
          <cell r="J1854" t="str">
            <v>Кызылординская обл. г. Кызылорда, пгт. Тасбугет, ул. Амангельды 100</v>
          </cell>
          <cell r="K1854" t="str">
            <v>Январь, Февраль</v>
          </cell>
          <cell r="L1854" t="str">
            <v>РК, г. Кызылорда, склад ГУ "КГМ"</v>
          </cell>
          <cell r="M1854" t="str">
            <v>DDP</v>
          </cell>
          <cell r="N1854" t="str">
            <v>В течение 90 дней</v>
          </cell>
          <cell r="O1854" t="str">
            <v>авансовый платеж-0%, оставшаяся часть в течении 30 рабочих дней с момента подписания акта приема-передачи поставленных товаров</v>
          </cell>
          <cell r="P1854" t="str">
            <v>796</v>
          </cell>
          <cell r="Q1854" t="str">
            <v>штука</v>
          </cell>
          <cell r="R1854">
            <v>12</v>
          </cell>
          <cell r="S1854">
            <v>20000</v>
          </cell>
          <cell r="T1854">
            <v>240000</v>
          </cell>
          <cell r="U1854">
            <v>268800</v>
          </cell>
          <cell r="W1854">
            <v>2017</v>
          </cell>
          <cell r="X1854" t="str">
            <v>6; 11;</v>
          </cell>
        </row>
        <row r="1855">
          <cell r="A1855" t="str">
            <v>1170 Т</v>
          </cell>
          <cell r="B1855" t="str">
            <v>ТОО СП "КазГерМунай"</v>
          </cell>
          <cell r="C1855" t="str">
            <v xml:space="preserve">28.13.14.130.000.01.0796.000000000000 </v>
          </cell>
          <cell r="D1855" t="str">
            <v xml:space="preserve">Насос </v>
          </cell>
          <cell r="E1855" t="str">
            <v xml:space="preserve"> центробежный, для подачи воды и других чистых жидкостей, горизонтальный, одноступенчатый с колесом двухстоороннего входа</v>
          </cell>
          <cell r="F1855" t="str">
            <v>Насос К-100Насос К-100для полива</v>
          </cell>
          <cell r="G1855" t="str">
            <v>ОТП</v>
          </cell>
          <cell r="H1855">
            <v>0</v>
          </cell>
          <cell r="I1855">
            <v>430000000</v>
          </cell>
          <cell r="J1855" t="str">
            <v>Кызылординская обл. г. Кызылорда, пгт. Тасбугет, ул. Амангельды 100</v>
          </cell>
          <cell r="K1855" t="str">
            <v>Ноябрь, декабрь 2016</v>
          </cell>
          <cell r="L1855" t="str">
            <v>РК, г. Кызылорда, склад ГУ "КГМ"</v>
          </cell>
          <cell r="M1855" t="str">
            <v>DDP</v>
          </cell>
          <cell r="N1855" t="str">
            <v>В течение 90 дней</v>
          </cell>
          <cell r="O1855" t="str">
            <v>авансовый платеж-0%, оставшаяся часть в течении 30 рабочих дней с момента подписания акта приема-передачи поставленных товаров</v>
          </cell>
          <cell r="P1855" t="str">
            <v>796</v>
          </cell>
          <cell r="Q1855" t="str">
            <v>штука</v>
          </cell>
          <cell r="R1855">
            <v>1</v>
          </cell>
          <cell r="S1855">
            <v>630500</v>
          </cell>
          <cell r="T1855">
            <v>0</v>
          </cell>
          <cell r="U1855">
            <v>0</v>
          </cell>
          <cell r="W1855">
            <v>2017</v>
          </cell>
        </row>
        <row r="1856">
          <cell r="A1856" t="str">
            <v>1170-1 Т</v>
          </cell>
          <cell r="B1856" t="str">
            <v>ТОО СП "КазГерМунай"</v>
          </cell>
          <cell r="C1856" t="str">
            <v xml:space="preserve">28.13.14.130.000.01.0796.000000000000 </v>
          </cell>
          <cell r="D1856" t="str">
            <v xml:space="preserve">Насос </v>
          </cell>
          <cell r="E1856" t="str">
            <v xml:space="preserve"> центробежный, для подачи воды и других чистых жидкостей, горизонтальный, одноступенчатый с колесом двухстоороннего входа</v>
          </cell>
          <cell r="F1856" t="str">
            <v>Насос К-100Насос К-100для полива</v>
          </cell>
          <cell r="G1856" t="str">
            <v>ОИ</v>
          </cell>
          <cell r="H1856">
            <v>0</v>
          </cell>
          <cell r="I1856">
            <v>430000000</v>
          </cell>
          <cell r="J1856" t="str">
            <v>Кызылординская обл. г. Кызылорда, пгт. Тасбугет, ул. Амангельды 100</v>
          </cell>
          <cell r="K1856" t="str">
            <v>Январь, Февраль</v>
          </cell>
          <cell r="L1856" t="str">
            <v>РК, г. Кызылорда, склад ГУ "КГМ"</v>
          </cell>
          <cell r="M1856" t="str">
            <v>DDP</v>
          </cell>
          <cell r="N1856" t="str">
            <v>В течение 90 дней</v>
          </cell>
          <cell r="O1856" t="str">
            <v>авансовый платеж-0%, оставшаяся часть в течении 30 рабочих дней с момента подписания акта приема-передачи поставленных товаров</v>
          </cell>
          <cell r="P1856" t="str">
            <v>796</v>
          </cell>
          <cell r="Q1856" t="str">
            <v>штука</v>
          </cell>
          <cell r="R1856">
            <v>1</v>
          </cell>
          <cell r="S1856">
            <v>630500</v>
          </cell>
          <cell r="T1856">
            <v>630500</v>
          </cell>
          <cell r="U1856">
            <v>706160.00000000012</v>
          </cell>
          <cell r="V1856" t="str">
            <v>ОВХ</v>
          </cell>
          <cell r="W1856">
            <v>2017</v>
          </cell>
          <cell r="X1856" t="str">
            <v>7; 11; 22;
(пп.4 п.137)</v>
          </cell>
        </row>
        <row r="1857">
          <cell r="A1857" t="str">
            <v>1171 Т</v>
          </cell>
          <cell r="B1857" t="str">
            <v>ТОО СП "КазГерМунай"</v>
          </cell>
          <cell r="C1857" t="str">
            <v xml:space="preserve">28.13.14.130.000.01.0796.000000000000 </v>
          </cell>
          <cell r="D1857" t="str">
            <v xml:space="preserve">Насос </v>
          </cell>
          <cell r="E1857" t="str">
            <v xml:space="preserve"> центробежный, для подачи воды и других чистых жидкостей, горизонтальный, одноступенчатый с колесом двухстоороннего входа</v>
          </cell>
          <cell r="F1857" t="str">
            <v>Насос Гном  Насос Гном 10-10Насос Гном 10-10</v>
          </cell>
          <cell r="G1857" t="str">
            <v>ОТП</v>
          </cell>
          <cell r="H1857">
            <v>0</v>
          </cell>
          <cell r="I1857">
            <v>430000000</v>
          </cell>
          <cell r="J1857" t="str">
            <v>Кызылординская обл. г. Кызылорда, пгт. Тасбугет, ул. Амангельды 100</v>
          </cell>
          <cell r="K1857" t="str">
            <v>Ноябрь, декабрь 2016</v>
          </cell>
          <cell r="L1857" t="str">
            <v>РК, г. Кызылорда, склад ГУ "КГМ"</v>
          </cell>
          <cell r="M1857" t="str">
            <v>DDP</v>
          </cell>
          <cell r="N1857" t="str">
            <v>В течение 90 дней</v>
          </cell>
          <cell r="O1857" t="str">
            <v>авансовый платеж-0%, оставшаяся часть в течении 30 рабочих дней с момента подписания акта приема-передачи поставленных товаров</v>
          </cell>
          <cell r="P1857" t="str">
            <v>796</v>
          </cell>
          <cell r="Q1857" t="str">
            <v>штука</v>
          </cell>
          <cell r="R1857">
            <v>2</v>
          </cell>
          <cell r="S1857">
            <v>70000</v>
          </cell>
          <cell r="T1857">
            <v>0</v>
          </cell>
          <cell r="U1857">
            <v>0</v>
          </cell>
          <cell r="W1857">
            <v>2017</v>
          </cell>
        </row>
        <row r="1858">
          <cell r="A1858" t="str">
            <v>1171-1 Т</v>
          </cell>
          <cell r="B1858" t="str">
            <v>ТОО СП "КазГерМунай"</v>
          </cell>
          <cell r="C1858" t="str">
            <v xml:space="preserve">28.13.14.130.000.01.0796.000000000000 </v>
          </cell>
          <cell r="D1858" t="str">
            <v xml:space="preserve">Насос </v>
          </cell>
          <cell r="E1858" t="str">
            <v xml:space="preserve"> центробежный, для подачи воды и других чистых жидкостей, горизонтальный, одноступенчатый с колесом двухстоороннего входа</v>
          </cell>
          <cell r="F1858" t="str">
            <v>Насос Гном  Насос Гном 10-10Насос Гном 10-10</v>
          </cell>
          <cell r="G1858" t="str">
            <v>ОИ</v>
          </cell>
          <cell r="H1858">
            <v>0</v>
          </cell>
          <cell r="I1858">
            <v>430000000</v>
          </cell>
          <cell r="J1858" t="str">
            <v>Кызылординская обл. г. Кызылорда, пгт. Тасбугет, ул. Амангельды 100</v>
          </cell>
          <cell r="K1858" t="str">
            <v>Январь, Февраль</v>
          </cell>
          <cell r="L1858" t="str">
            <v>РК, г. Кызылорда, склад ГУ "КГМ"</v>
          </cell>
          <cell r="M1858" t="str">
            <v>DDP</v>
          </cell>
          <cell r="N1858" t="str">
            <v>В течение 90 дней</v>
          </cell>
          <cell r="O1858" t="str">
            <v>авансовый платеж-0%, оставшаяся часть в течении 30 рабочих дней с момента подписания акта приема-передачи поставленных товаров</v>
          </cell>
          <cell r="P1858" t="str">
            <v>796</v>
          </cell>
          <cell r="Q1858" t="str">
            <v>штука</v>
          </cell>
          <cell r="R1858">
            <v>2</v>
          </cell>
          <cell r="S1858">
            <v>70000</v>
          </cell>
          <cell r="T1858">
            <v>140000</v>
          </cell>
          <cell r="U1858">
            <v>156800.00000000003</v>
          </cell>
          <cell r="V1858" t="str">
            <v>ОВХ</v>
          </cell>
          <cell r="W1858">
            <v>2017</v>
          </cell>
          <cell r="X1858" t="str">
            <v>7; 11; 22;
(пп.4 п.137)</v>
          </cell>
        </row>
        <row r="1859">
          <cell r="A1859" t="str">
            <v>1172 Т</v>
          </cell>
          <cell r="B1859" t="str">
            <v>ТОО СП "КазГерМунай"</v>
          </cell>
          <cell r="C1859" t="str">
            <v xml:space="preserve">28.13.14.130.000.01.0796.000000000000 </v>
          </cell>
          <cell r="D1859" t="str">
            <v xml:space="preserve">Насос </v>
          </cell>
          <cell r="E1859" t="str">
            <v xml:space="preserve"> центробежный, для подачи воды и других чистых жидкостей, горизонтальный, одноступенчатый с колесом двухстоороннего входа</v>
          </cell>
          <cell r="F1859" t="str">
            <v>Насос PedrolloНасос Pedrollo МС 20-50Насос Pedrollo МС 20-50</v>
          </cell>
          <cell r="G1859" t="str">
            <v>ОТП</v>
          </cell>
          <cell r="H1859">
            <v>0</v>
          </cell>
          <cell r="I1859">
            <v>430000000</v>
          </cell>
          <cell r="J1859" t="str">
            <v>Кызылординская обл. г. Кызылорда, пгт. Тасбугет, ул. Амангельды 100</v>
          </cell>
          <cell r="K1859" t="str">
            <v>Ноябрь, декабрь 2016</v>
          </cell>
          <cell r="L1859" t="str">
            <v>РК, г. Кызылорда, склад ГУ "КГМ"</v>
          </cell>
          <cell r="M1859" t="str">
            <v>DDP</v>
          </cell>
          <cell r="N1859" t="str">
            <v>В течение 90 дней</v>
          </cell>
          <cell r="O1859" t="str">
            <v>авансовый платеж-0%, оставшаяся часть в течении 30 рабочих дней с момента подписания акта приема-передачи поставленных товаров</v>
          </cell>
          <cell r="P1859" t="str">
            <v>796</v>
          </cell>
          <cell r="Q1859" t="str">
            <v>штука</v>
          </cell>
          <cell r="R1859">
            <v>2</v>
          </cell>
          <cell r="S1859">
            <v>477500</v>
          </cell>
          <cell r="T1859">
            <v>0</v>
          </cell>
          <cell r="U1859">
            <v>0</v>
          </cell>
          <cell r="W1859">
            <v>2017</v>
          </cell>
        </row>
        <row r="1860">
          <cell r="A1860" t="str">
            <v>1172-1 Т</v>
          </cell>
          <cell r="B1860" t="str">
            <v>ТОО СП "КазГерМунай"</v>
          </cell>
          <cell r="C1860" t="str">
            <v xml:space="preserve">28.13.14.130.000.01.0796.000000000000 </v>
          </cell>
          <cell r="D1860" t="str">
            <v xml:space="preserve">Насос </v>
          </cell>
          <cell r="E1860" t="str">
            <v xml:space="preserve"> центробежный, для подачи воды и других чистых жидкостей, горизонтальный, одноступенчатый с колесом двухстоороннего входа</v>
          </cell>
          <cell r="F1860" t="str">
            <v>Насос PedrolloНасос Pedrollo МС 20-50Насос Pedrollo МС 20-50</v>
          </cell>
          <cell r="G1860" t="str">
            <v>ОИ</v>
          </cell>
          <cell r="H1860">
            <v>0</v>
          </cell>
          <cell r="I1860">
            <v>430000000</v>
          </cell>
          <cell r="J1860" t="str">
            <v>Кызылординская обл. г. Кызылорда, пгт. Тасбугет, ул. Амангельды 100</v>
          </cell>
          <cell r="K1860" t="str">
            <v>Январь, Февраль</v>
          </cell>
          <cell r="L1860" t="str">
            <v>РК, г. Кызылорда, склад ГУ "КГМ"</v>
          </cell>
          <cell r="M1860" t="str">
            <v>DDP</v>
          </cell>
          <cell r="N1860" t="str">
            <v>В течение 90 дней</v>
          </cell>
          <cell r="O1860" t="str">
            <v>авансовый платеж-0%, оставшаяся часть в течении 30 рабочих дней с момента подписания акта приема-передачи поставленных товаров</v>
          </cell>
          <cell r="P1860" t="str">
            <v>796</v>
          </cell>
          <cell r="Q1860" t="str">
            <v>штука</v>
          </cell>
          <cell r="R1860">
            <v>2</v>
          </cell>
          <cell r="S1860">
            <v>477500</v>
          </cell>
          <cell r="T1860">
            <v>955000</v>
          </cell>
          <cell r="U1860">
            <v>1069600</v>
          </cell>
          <cell r="V1860" t="str">
            <v>ОВХ</v>
          </cell>
          <cell r="W1860">
            <v>2017</v>
          </cell>
          <cell r="X1860" t="str">
            <v>7; 11; 22;
(пп.4 п.137)</v>
          </cell>
        </row>
        <row r="1861">
          <cell r="A1861" t="str">
            <v>1173 Т</v>
          </cell>
          <cell r="B1861" t="str">
            <v>ТОО СП "КазГерМунай"</v>
          </cell>
          <cell r="C1861" t="str">
            <v xml:space="preserve">28.13.14.130.000.01.0796.000000000000 </v>
          </cell>
          <cell r="D1861" t="str">
            <v xml:space="preserve">Насос </v>
          </cell>
          <cell r="E1861" t="str">
            <v xml:space="preserve"> центробежный, для подачи воды и других чистых жидкостей, горизонтальный, одноступенчатый с колесом двухстоороннего входа</v>
          </cell>
          <cell r="F1861" t="str">
            <v>Насос PedrolloНасос Pedrollo МС 10-12Насос Pedrollo МС 10-12</v>
          </cell>
          <cell r="G1861" t="str">
            <v>ОТП</v>
          </cell>
          <cell r="H1861">
            <v>0</v>
          </cell>
          <cell r="I1861">
            <v>430000000</v>
          </cell>
          <cell r="J1861" t="str">
            <v>Кызылординская обл. г. Кызылорда, пгт. Тасбугет, ул. Амангельды 100</v>
          </cell>
          <cell r="K1861" t="str">
            <v>Ноябрь, декабрь 2016</v>
          </cell>
          <cell r="L1861" t="str">
            <v>РК, г. Кызылорда, склад ГУ "КГМ"</v>
          </cell>
          <cell r="M1861" t="str">
            <v>DDP</v>
          </cell>
          <cell r="N1861" t="str">
            <v>В течение 90 дней</v>
          </cell>
          <cell r="O1861" t="str">
            <v>авансовый платеж-0%, оставшаяся часть в течении 30 рабочих дней с момента подписания акта приема-передачи поставленных товаров</v>
          </cell>
          <cell r="P1861" t="str">
            <v>796</v>
          </cell>
          <cell r="Q1861" t="str">
            <v>штука</v>
          </cell>
          <cell r="R1861">
            <v>2</v>
          </cell>
          <cell r="S1861">
            <v>400000</v>
          </cell>
          <cell r="T1861">
            <v>0</v>
          </cell>
          <cell r="U1861">
            <v>0</v>
          </cell>
          <cell r="W1861">
            <v>2017</v>
          </cell>
        </row>
        <row r="1862">
          <cell r="A1862" t="str">
            <v>1173-1 Т</v>
          </cell>
          <cell r="B1862" t="str">
            <v>ТОО СП "КазГерМунай"</v>
          </cell>
          <cell r="C1862" t="str">
            <v xml:space="preserve">28.13.14.130.000.01.0796.000000000000 </v>
          </cell>
          <cell r="D1862" t="str">
            <v xml:space="preserve">Насос </v>
          </cell>
          <cell r="E1862" t="str">
            <v xml:space="preserve"> центробежный, для подачи воды и других чистых жидкостей, горизонтальный, одноступенчатый с колесом двухстоороннего входа</v>
          </cell>
          <cell r="F1862" t="str">
            <v>Насос PedrolloНасос Pedrollo МС 10-12Насос Pedrollo МС 10-12</v>
          </cell>
          <cell r="G1862" t="str">
            <v>ОИ</v>
          </cell>
          <cell r="H1862">
            <v>0</v>
          </cell>
          <cell r="I1862">
            <v>430000000</v>
          </cell>
          <cell r="J1862" t="str">
            <v>Кызылординская обл. г. Кызылорда, пгт. Тасбугет, ул. Амангельды 100</v>
          </cell>
          <cell r="K1862" t="str">
            <v>Январь, Февраль</v>
          </cell>
          <cell r="L1862" t="str">
            <v>РК, г. Кызылорда, склад ГУ "КГМ"</v>
          </cell>
          <cell r="M1862" t="str">
            <v>DDP</v>
          </cell>
          <cell r="N1862" t="str">
            <v>В течение 90 дней</v>
          </cell>
          <cell r="O1862" t="str">
            <v>авансовый платеж-0%, оставшаяся часть в течении 30 рабочих дней с момента подписания акта приема-передачи поставленных товаров</v>
          </cell>
          <cell r="P1862" t="str">
            <v>796</v>
          </cell>
          <cell r="Q1862" t="str">
            <v>штука</v>
          </cell>
          <cell r="R1862">
            <v>2</v>
          </cell>
          <cell r="S1862">
            <v>400000</v>
          </cell>
          <cell r="T1862">
            <v>800000</v>
          </cell>
          <cell r="U1862">
            <v>896000.00000000012</v>
          </cell>
          <cell r="V1862" t="str">
            <v>ОВХ</v>
          </cell>
          <cell r="W1862">
            <v>2017</v>
          </cell>
          <cell r="X1862" t="str">
            <v>7; 11; 22;
(пп.4 п.137)</v>
          </cell>
        </row>
        <row r="1863">
          <cell r="A1863" t="str">
            <v>1174 Т</v>
          </cell>
          <cell r="B1863" t="str">
            <v>ТОО СП "КазГерМунай"</v>
          </cell>
          <cell r="C1863" t="str">
            <v xml:space="preserve">28.13.14.130.000.01.0796.000000000000 </v>
          </cell>
          <cell r="D1863" t="str">
            <v xml:space="preserve">Насос </v>
          </cell>
          <cell r="E1863" t="str">
            <v xml:space="preserve"> центробежный, для подачи воды и других чистых жидкостей, горизонтальный, одноступенчатый с колесом двухстоороннего входа</v>
          </cell>
          <cell r="F1863" t="str">
            <v>Насос PedrolloPUMP 2CP 32/21013, 40 =250l/min; H 94+56 m; Hmax 94 m; Hmin 56 m; t max 90 C.PUMP 2CP 32/21013, 40 =250l/min; H 94+56 m; Hmax 94 m; Hmin 56 m; t max 90 C.</v>
          </cell>
          <cell r="G1863" t="str">
            <v>ОТП</v>
          </cell>
          <cell r="H1863">
            <v>0</v>
          </cell>
          <cell r="I1863">
            <v>430000000</v>
          </cell>
          <cell r="J1863" t="str">
            <v>Кызылординская обл. г. Кызылорда, пгт. Тасбугет, ул. Амангельды 100</v>
          </cell>
          <cell r="K1863" t="str">
            <v>Ноябрь, декабрь 2016</v>
          </cell>
          <cell r="L1863" t="str">
            <v>РК, г. Кызылорда, склад ГУ "КГМ"</v>
          </cell>
          <cell r="M1863" t="str">
            <v>DDP</v>
          </cell>
          <cell r="N1863" t="str">
            <v>В течение 90 дней</v>
          </cell>
          <cell r="O1863" t="str">
            <v>авансовый платеж-0%, оставшаяся часть в течении 30 рабочих дней с момента подписания акта приема-передачи поставленных товаров</v>
          </cell>
          <cell r="P1863" t="str">
            <v>796</v>
          </cell>
          <cell r="Q1863" t="str">
            <v>штука</v>
          </cell>
          <cell r="R1863">
            <v>2</v>
          </cell>
          <cell r="S1863">
            <v>189215</v>
          </cell>
          <cell r="T1863">
            <v>0</v>
          </cell>
          <cell r="U1863">
            <v>0</v>
          </cell>
          <cell r="W1863">
            <v>2017</v>
          </cell>
        </row>
        <row r="1864">
          <cell r="A1864" t="str">
            <v>1174-1 Т</v>
          </cell>
          <cell r="B1864" t="str">
            <v>ТОО СП "КазГерМунай"</v>
          </cell>
          <cell r="C1864" t="str">
            <v xml:space="preserve">28.13.14.130.000.01.0796.000000000000 </v>
          </cell>
          <cell r="D1864" t="str">
            <v xml:space="preserve">Насос </v>
          </cell>
          <cell r="E1864" t="str">
            <v xml:space="preserve"> центробежный, для подачи воды и других чистых жидкостей, горизонтальный, одноступенчатый с колесом двухстоороннего входа</v>
          </cell>
          <cell r="F1864" t="str">
            <v>Насос PedrolloPUMP 2CP 32/21013, 40 =250l/min; H 94+56 m; Hmax 94 m; Hmin 56 m; t max 90 C.PUMP 2CP 32/21013, 40 =250l/min; H 94+56 m; Hmax 94 m; Hmin 56 m; t max 90 C.</v>
          </cell>
          <cell r="G1864" t="str">
            <v>ОИ</v>
          </cell>
          <cell r="H1864">
            <v>0</v>
          </cell>
          <cell r="I1864">
            <v>430000000</v>
          </cell>
          <cell r="J1864" t="str">
            <v>Кызылординская обл. г. Кызылорда, пгт. Тасбугет, ул. Амангельды 100</v>
          </cell>
          <cell r="K1864" t="str">
            <v>Январь, Февраль</v>
          </cell>
          <cell r="L1864" t="str">
            <v>РК, г. Кызылорда, склад ГУ "КГМ"</v>
          </cell>
          <cell r="M1864" t="str">
            <v>DDP</v>
          </cell>
          <cell r="N1864" t="str">
            <v>В течение 90 дней</v>
          </cell>
          <cell r="O1864" t="str">
            <v>авансовый платеж-0%, оставшаяся часть в течении 30 рабочих дней с момента подписания акта приема-передачи поставленных товаров</v>
          </cell>
          <cell r="P1864" t="str">
            <v>796</v>
          </cell>
          <cell r="Q1864" t="str">
            <v>штука</v>
          </cell>
          <cell r="R1864">
            <v>2</v>
          </cell>
          <cell r="S1864">
            <v>189215</v>
          </cell>
          <cell r="T1864">
            <v>378430</v>
          </cell>
          <cell r="U1864">
            <v>423841.60000000003</v>
          </cell>
          <cell r="V1864" t="str">
            <v>ОВХ</v>
          </cell>
          <cell r="W1864">
            <v>2017</v>
          </cell>
          <cell r="X1864" t="str">
            <v>7; 11; 22;
(пп.4 п.137)</v>
          </cell>
        </row>
        <row r="1865">
          <cell r="A1865" t="str">
            <v>1175 Т</v>
          </cell>
          <cell r="B1865" t="str">
            <v>ТОО СП "КазГерМунай"</v>
          </cell>
          <cell r="C1865" t="str">
            <v>13.92.14.300.005.00.0839.000000000000</v>
          </cell>
          <cell r="D1865" t="str">
            <v>Набор полотенец</v>
          </cell>
          <cell r="E1865" t="str">
            <v>туалетный, из махровой ткани, состоит из трех полотенец разных размеров</v>
          </cell>
          <cell r="F1865" t="str">
            <v>Полотенце в комплекте большое и маленькоеПолотенце бамбук   в комплекте большое  120*60 см и маленькое 80*60 см.Полотенце бамбук   в комплекте большое  120*60 см и маленькое 80*60 см.</v>
          </cell>
          <cell r="G1865" t="str">
            <v>ОИ</v>
          </cell>
          <cell r="H1865">
            <v>0</v>
          </cell>
          <cell r="I1865">
            <v>430000000</v>
          </cell>
          <cell r="J1865" t="str">
            <v>Кызылординская обл. г. Кызылорда, пгт. Тасбугет, ул. Амангельды 100</v>
          </cell>
          <cell r="K1865" t="str">
            <v>Ноябрь, декабрь 2016</v>
          </cell>
          <cell r="L1865" t="str">
            <v>РК, г. Кызылорда, склад ГУ "КГМ"</v>
          </cell>
          <cell r="M1865" t="str">
            <v>DDP</v>
          </cell>
          <cell r="N1865" t="str">
            <v>В течение 90 дней</v>
          </cell>
          <cell r="O1865" t="str">
            <v>авансовый платеж-0%, оставшаяся часть в течении 30 рабочих дней с момента подписания акта приема-передачи поставленных товаров</v>
          </cell>
          <cell r="P1865" t="str">
            <v>839</v>
          </cell>
          <cell r="Q1865" t="str">
            <v>Комплект</v>
          </cell>
          <cell r="R1865">
            <v>64</v>
          </cell>
          <cell r="S1865">
            <v>6200</v>
          </cell>
          <cell r="T1865">
            <v>0</v>
          </cell>
          <cell r="U1865">
            <v>0</v>
          </cell>
          <cell r="W1865">
            <v>2017</v>
          </cell>
        </row>
        <row r="1866">
          <cell r="A1866" t="str">
            <v>1175-1 Т</v>
          </cell>
          <cell r="B1866" t="str">
            <v>ТОО СП "КазГерМунай"</v>
          </cell>
          <cell r="C1866" t="str">
            <v>13.92.14.300.005.00.0839.000000000000</v>
          </cell>
          <cell r="D1866" t="str">
            <v>Набор полотенец</v>
          </cell>
          <cell r="E1866" t="str">
            <v>туалетный, из махровой ткани, состоит из трех полотенец разных размеров</v>
          </cell>
          <cell r="F1866" t="str">
            <v>Полотенце бамбук   в комплекте большое  120*60 см и маленькое 80*60 см.</v>
          </cell>
          <cell r="G1866" t="str">
            <v>ОИ</v>
          </cell>
          <cell r="H1866">
            <v>0</v>
          </cell>
          <cell r="I1866">
            <v>430000000</v>
          </cell>
          <cell r="J1866" t="str">
            <v>Кызылординская обл. г. Кызылорда, пгт. Тасбугет, ул. Амангельды 100</v>
          </cell>
          <cell r="K1866" t="str">
            <v>Январь, Февраль</v>
          </cell>
          <cell r="L1866" t="str">
            <v>РК, г. Кызылорда, склад ГУ "КГМ"</v>
          </cell>
          <cell r="M1866" t="str">
            <v>DDP</v>
          </cell>
          <cell r="N1866" t="str">
            <v>В течение 90 дней</v>
          </cell>
          <cell r="O1866" t="str">
            <v>авансовый платеж-0%, оставшаяся часть в течении 30 рабочих дней с момента подписания акта приема-передачи поставленных товаров</v>
          </cell>
          <cell r="P1866" t="str">
            <v>839</v>
          </cell>
          <cell r="Q1866" t="str">
            <v>Комплект</v>
          </cell>
          <cell r="R1866">
            <v>64</v>
          </cell>
          <cell r="S1866">
            <v>6200</v>
          </cell>
          <cell r="T1866">
            <v>396800</v>
          </cell>
          <cell r="U1866">
            <v>444416.00000000006</v>
          </cell>
          <cell r="W1866">
            <v>2017</v>
          </cell>
          <cell r="X1866" t="str">
            <v>6; 11;</v>
          </cell>
        </row>
        <row r="1867">
          <cell r="A1867" t="str">
            <v>1176 Т</v>
          </cell>
          <cell r="B1867" t="str">
            <v>ТОО СП "КазГерМунай"</v>
          </cell>
          <cell r="C1867" t="str">
            <v>25.29.11.300.003.00.0796.000000000006</v>
          </cell>
          <cell r="D1867" t="str">
            <v>Бак</v>
          </cell>
          <cell r="E1867" t="str">
            <v>мембранный, расширительный, вертикальный, объем 500 л</v>
          </cell>
          <cell r="F1867" t="str">
            <v>Расширительный бак 500лРасширительный бак 500лрасширительный бак 500л</v>
          </cell>
          <cell r="G1867" t="str">
            <v>ЦП</v>
          </cell>
          <cell r="H1867">
            <v>0</v>
          </cell>
          <cell r="I1867">
            <v>430000000</v>
          </cell>
          <cell r="J1867" t="str">
            <v>Кызылординская обл. г. Кызылорда, пгт. Тасбугет, ул. Амангельды 100</v>
          </cell>
          <cell r="K1867" t="str">
            <v>Ноябрь, декабрь 2016</v>
          </cell>
          <cell r="L1867" t="str">
            <v>РК, г. Кызылорда, склад ГУ "КГМ"</v>
          </cell>
          <cell r="M1867" t="str">
            <v>DDP</v>
          </cell>
          <cell r="N1867" t="str">
            <v>В течение 90 дней</v>
          </cell>
          <cell r="O1867" t="str">
            <v>авансовый платеж-0%, оставшаяся часть в течении 30 рабочих дней с момента подписания акта приема-передачи поставленных товаров</v>
          </cell>
          <cell r="P1867" t="str">
            <v>796</v>
          </cell>
          <cell r="Q1867" t="str">
            <v>штука</v>
          </cell>
          <cell r="R1867">
            <v>2</v>
          </cell>
          <cell r="S1867">
            <v>238680</v>
          </cell>
          <cell r="T1867">
            <v>477360</v>
          </cell>
          <cell r="U1867">
            <v>534643.20000000007</v>
          </cell>
          <cell r="W1867">
            <v>2017</v>
          </cell>
        </row>
        <row r="1868">
          <cell r="A1868" t="str">
            <v>1177 Т</v>
          </cell>
          <cell r="B1868" t="str">
            <v>ТОО СП "КазГерМунай"</v>
          </cell>
          <cell r="C1868" t="str">
            <v>28.92.30.300.000.00.0796.000000000001</v>
          </cell>
          <cell r="D1868" t="str">
            <v>Машина снегоуборочная</v>
          </cell>
          <cell r="E1868" t="str">
            <v>ручная, роторная, с бензиновым двигателем, мощность 4000 - 5000 Вт, колесная, самоходная, двухступенчатая шнековая система</v>
          </cell>
          <cell r="F1868" t="str">
            <v>МОТОБЛОКУниверсальный мотоблок для уборки снега, сенокоса и культивации тип 2</v>
          </cell>
          <cell r="G1868" t="str">
            <v>ЦП</v>
          </cell>
          <cell r="H1868">
            <v>0</v>
          </cell>
          <cell r="I1868">
            <v>430000000</v>
          </cell>
          <cell r="J1868" t="str">
            <v>Кызылординская обл. г. Кызылорда, пгт. Тасбугет, ул. Амангельды 100</v>
          </cell>
          <cell r="K1868" t="str">
            <v>Ноябрь, декабрь 2016</v>
          </cell>
          <cell r="L1868" t="str">
            <v>Кызылординская обл., м/р "Акшабулак", склад "КГМ"</v>
          </cell>
          <cell r="M1868" t="str">
            <v>DDP</v>
          </cell>
          <cell r="N1868" t="str">
            <v>В течение 90 дней</v>
          </cell>
          <cell r="O1868" t="str">
            <v>авансовый платеж-0%, оставшаяся часть в течении 30 рабочих дней с момента подписания акта приема-передачи поставленных товаров</v>
          </cell>
          <cell r="P1868" t="str">
            <v>796</v>
          </cell>
          <cell r="Q1868" t="str">
            <v>штука</v>
          </cell>
          <cell r="R1868">
            <v>3</v>
          </cell>
          <cell r="S1868">
            <v>300000</v>
          </cell>
          <cell r="T1868">
            <v>0</v>
          </cell>
          <cell r="U1868">
            <v>0</v>
          </cell>
          <cell r="W1868">
            <v>2017</v>
          </cell>
        </row>
        <row r="1869">
          <cell r="A1869" t="str">
            <v>1177-1 Т</v>
          </cell>
          <cell r="B1869" t="str">
            <v>ТОО СП "КазГерМунай"</v>
          </cell>
          <cell r="C1869" t="str">
            <v>28.92.30.300.000.00.0796.000000000001</v>
          </cell>
          <cell r="D1869" t="str">
            <v>Машина снегоуборочная</v>
          </cell>
          <cell r="E1869" t="str">
            <v>ручная, роторная, с бензиновым двигателем, мощность 4000 - 5000 Вт, колесная, самоходная, двухступенчатая шнековая система</v>
          </cell>
          <cell r="F1869" t="str">
            <v>МОТОБЛОКУниверсальный мотоблок для уборки снега, сенокоса и культивации тип 2</v>
          </cell>
          <cell r="G1869" t="str">
            <v>ЦП</v>
          </cell>
          <cell r="H1869">
            <v>0</v>
          </cell>
          <cell r="I1869">
            <v>430000000</v>
          </cell>
          <cell r="J1869" t="str">
            <v>Кызылординская обл. г. Кызылорда, пгт. Тасбугет, ул. Амангельды 100</v>
          </cell>
          <cell r="K1869" t="str">
            <v>Январь, Февраль</v>
          </cell>
          <cell r="L1869" t="str">
            <v>Кызылординская обл., м/р "Акшабулак", склад "КГМ"</v>
          </cell>
          <cell r="M1869" t="str">
            <v>DDP</v>
          </cell>
          <cell r="N1869" t="str">
            <v>В течение 90 дней</v>
          </cell>
          <cell r="O1869" t="str">
            <v>авансовый платеж-0%, оставшаяся часть в течении 30 рабочих дней с момента подписания акта приема-передачи поставленных товаров</v>
          </cell>
          <cell r="P1869" t="str">
            <v>796</v>
          </cell>
          <cell r="Q1869" t="str">
            <v>штука</v>
          </cell>
          <cell r="R1869">
            <v>3</v>
          </cell>
          <cell r="S1869">
            <v>300000</v>
          </cell>
          <cell r="T1869">
            <v>0</v>
          </cell>
          <cell r="U1869">
            <v>0</v>
          </cell>
          <cell r="W1869">
            <v>2017</v>
          </cell>
          <cell r="X1869" t="str">
            <v>11;</v>
          </cell>
        </row>
        <row r="1870">
          <cell r="A1870" t="str">
            <v>1177-2 Т</v>
          </cell>
          <cell r="B1870" t="str">
            <v>ТОО СП "КазГерМунай"</v>
          </cell>
          <cell r="C1870" t="str">
            <v>28.92.30.300.000.00.0796.000000000001</v>
          </cell>
          <cell r="D1870" t="str">
            <v>Машина снегоуборочная</v>
          </cell>
          <cell r="E1870" t="str">
            <v>ручная, роторная, с бензиновым двигателем, мощность 4000 - 5000 Вт, колесная, самоходная, двухступенчатая шнековая система</v>
          </cell>
          <cell r="F1870" t="str">
            <v>Универсальный мотоблок для уборки снега, сенокоса и культивации тип 2</v>
          </cell>
          <cell r="G1870" t="str">
            <v>ЭЦПП</v>
          </cell>
          <cell r="H1870">
            <v>0</v>
          </cell>
          <cell r="I1870">
            <v>430000000</v>
          </cell>
          <cell r="J1870" t="str">
            <v>Кызылординская обл. г. Кызылорда, пгт. Тасбугет, ул. Амангельды 100</v>
          </cell>
          <cell r="K1870" t="str">
            <v>август, сентябрь</v>
          </cell>
          <cell r="L1870" t="str">
            <v>Кызылординская обл., м/р "Акшабулак", склад "КГМ"</v>
          </cell>
          <cell r="M1870" t="str">
            <v>DDP</v>
          </cell>
          <cell r="N1870" t="str">
            <v>В течение 90 дней</v>
          </cell>
          <cell r="O1870" t="str">
            <v>авансовый платеж-0%, оставшаяся часть в течении 30 рабочих дней с момента подписания акта приема-передачи поставленных товаров</v>
          </cell>
          <cell r="P1870" t="str">
            <v>796</v>
          </cell>
          <cell r="Q1870" t="str">
            <v>штука</v>
          </cell>
          <cell r="R1870">
            <v>3</v>
          </cell>
          <cell r="S1870">
            <v>650000</v>
          </cell>
          <cell r="T1870">
            <v>1950000</v>
          </cell>
          <cell r="U1870">
            <v>2184000</v>
          </cell>
          <cell r="W1870">
            <v>2017</v>
          </cell>
          <cell r="X1870" t="str">
            <v>11;19;20;21;</v>
          </cell>
        </row>
        <row r="1871">
          <cell r="A1871" t="str">
            <v>1178 Т</v>
          </cell>
          <cell r="B1871" t="str">
            <v>ТОО СП "КазГерМунай"</v>
          </cell>
          <cell r="C1871" t="str">
            <v>25.91.11.000.000.00.0796.000000000000</v>
          </cell>
          <cell r="D1871" t="str">
            <v xml:space="preserve">Контейнер </v>
          </cell>
          <cell r="E1871" t="str">
            <v>для бытового мусора, металлический</v>
          </cell>
          <cell r="F1871" t="str">
            <v>Контейнер для ТБО Контейнер для ТБО металлический 1 м3контейнер металлический с крышкой объёмом 1 м3</v>
          </cell>
          <cell r="G1871" t="str">
            <v>ЦП</v>
          </cell>
          <cell r="H1871">
            <v>0</v>
          </cell>
          <cell r="I1871">
            <v>430000000</v>
          </cell>
          <cell r="J1871" t="str">
            <v>Кызылординская обл. г. Кызылорда, пгт. Тасбугет, ул. Амангельды 100</v>
          </cell>
          <cell r="K1871" t="str">
            <v>Ноябрь, декабрь 2016</v>
          </cell>
          <cell r="L1871" t="str">
            <v>Кызылординская обл., м/р "Акшабулак", склад "КГМ"</v>
          </cell>
          <cell r="M1871" t="str">
            <v>DDP</v>
          </cell>
          <cell r="N1871" t="str">
            <v>В течение 90 дней</v>
          </cell>
          <cell r="O1871" t="str">
            <v>авансовый платеж-0%, оставшаяся часть в течении 30 рабочих дней с момента подписания акта приема-передачи поставленных товаров</v>
          </cell>
          <cell r="P1871" t="str">
            <v>796</v>
          </cell>
          <cell r="Q1871" t="str">
            <v>штука</v>
          </cell>
          <cell r="R1871">
            <v>10</v>
          </cell>
          <cell r="S1871">
            <v>52000</v>
          </cell>
          <cell r="T1871">
            <v>520000</v>
          </cell>
          <cell r="U1871">
            <v>582400</v>
          </cell>
          <cell r="W1871">
            <v>2017</v>
          </cell>
        </row>
        <row r="1872">
          <cell r="A1872" t="str">
            <v>1179 Т</v>
          </cell>
          <cell r="B1872" t="str">
            <v>ТОО СП "КазГерМунай"</v>
          </cell>
          <cell r="C1872" t="str">
            <v>25.91.11.000.000.00.0796.000000000000</v>
          </cell>
          <cell r="D1872" t="str">
            <v xml:space="preserve">Контейнер </v>
          </cell>
          <cell r="E1872" t="str">
            <v>для бытового мусора, металлический</v>
          </cell>
          <cell r="F1872" t="str">
            <v>Контейнер для ТБО Контейнер для ТБО пластиковый 240 литрконтейнер для ТБО пластиковый 240 литр</v>
          </cell>
          <cell r="G1872" t="str">
            <v>ЦП</v>
          </cell>
          <cell r="H1872">
            <v>0</v>
          </cell>
          <cell r="I1872">
            <v>430000000</v>
          </cell>
          <cell r="J1872" t="str">
            <v>Кызылординская обл. г. Кызылорда, пгт. Тасбугет, ул. Амангельды 100</v>
          </cell>
          <cell r="K1872" t="str">
            <v>Ноябрь, декабрь 2016</v>
          </cell>
          <cell r="L1872" t="str">
            <v>Кызылординская обл., м/р "Акшабулак", склад "КГМ"</v>
          </cell>
          <cell r="M1872" t="str">
            <v>DDP</v>
          </cell>
          <cell r="N1872" t="str">
            <v>В течение 90 дней</v>
          </cell>
          <cell r="O1872" t="str">
            <v>авансовый платеж-0%, оставшаяся часть в течении 30 рабочих дней с момента подписания акта приема-передачи поставленных товаров</v>
          </cell>
          <cell r="P1872" t="str">
            <v>796</v>
          </cell>
          <cell r="Q1872" t="str">
            <v>штука</v>
          </cell>
          <cell r="R1872">
            <v>20</v>
          </cell>
          <cell r="S1872">
            <v>31122</v>
          </cell>
          <cell r="T1872">
            <v>622440</v>
          </cell>
          <cell r="U1872">
            <v>697132.8</v>
          </cell>
          <cell r="W1872">
            <v>2017</v>
          </cell>
        </row>
        <row r="1873">
          <cell r="A1873" t="str">
            <v>1180 Т</v>
          </cell>
          <cell r="B1873" t="str">
            <v>ТОО СП "КазГерМунай"</v>
          </cell>
          <cell r="C1873" t="str">
            <v>31.09.12.350.000.00.0796.000000000003</v>
          </cell>
          <cell r="D1873" t="str">
            <v xml:space="preserve">Кровать </v>
          </cell>
          <cell r="E1873" t="str">
            <v>двухярусная, габариты до: 1900x700x1850мм, Состоит из следующих элементов: две спинки, два основания, лестница, две ручки</v>
          </cell>
          <cell r="F1873" t="str">
            <v xml:space="preserve">Кровать двухъяруснаяКровать двухъярусная металлическая </v>
          </cell>
          <cell r="G1873" t="str">
            <v>ОТП</v>
          </cell>
          <cell r="H1873">
            <v>0</v>
          </cell>
          <cell r="I1873">
            <v>430000000</v>
          </cell>
          <cell r="J1873" t="str">
            <v>Кызылординская обл. г. Кызылорда, пгт. Тасбугет, ул. Амангельды 100</v>
          </cell>
          <cell r="K1873" t="str">
            <v>Ноябрь, декабрь 2016</v>
          </cell>
          <cell r="L1873" t="str">
            <v>Кызылординская обл., м/р "Акшабулак", склад "КГМ"</v>
          </cell>
          <cell r="M1873" t="str">
            <v>DDP</v>
          </cell>
          <cell r="N1873" t="str">
            <v>В течение 90 дней</v>
          </cell>
          <cell r="O1873" t="str">
            <v>авансовый платеж-0%, оставшаяся часть в течении 30 рабочих дней с момента подписания акта приема-передачи поставленных товаров</v>
          </cell>
          <cell r="P1873" t="str">
            <v>796</v>
          </cell>
          <cell r="Q1873" t="str">
            <v>штука</v>
          </cell>
          <cell r="R1873">
            <v>30</v>
          </cell>
          <cell r="S1873">
            <v>100000</v>
          </cell>
          <cell r="T1873">
            <v>3000000</v>
          </cell>
          <cell r="U1873">
            <v>3360000.0000000005</v>
          </cell>
          <cell r="W1873">
            <v>2017</v>
          </cell>
        </row>
        <row r="1874">
          <cell r="A1874" t="str">
            <v>1181 Т</v>
          </cell>
          <cell r="B1874" t="str">
            <v>ТОО СП "КазГерМунай"</v>
          </cell>
          <cell r="C1874" t="str">
            <v xml:space="preserve">31.09.12.590.000.00.0796.000000000000 </v>
          </cell>
          <cell r="D1874" t="str">
            <v xml:space="preserve">Тумба </v>
          </cell>
          <cell r="E1874" t="str">
            <v xml:space="preserve"> прикроватная, из ЛДСП, на колесиках</v>
          </cell>
          <cell r="F1874" t="str">
            <v>Тумба прикроватнаяТумба прикроватная</v>
          </cell>
          <cell r="G1874" t="str">
            <v>ОТП</v>
          </cell>
          <cell r="H1874">
            <v>0</v>
          </cell>
          <cell r="I1874">
            <v>430000000</v>
          </cell>
          <cell r="J1874" t="str">
            <v>Кызылординская обл. г. Кызылорда, пгт. Тасбугет, ул. Амангельды 100</v>
          </cell>
          <cell r="K1874" t="str">
            <v>Ноябрь, декабрь 2016</v>
          </cell>
          <cell r="L1874" t="str">
            <v>Кызылординская обл., м/р "Акшабулак", склад "КГМ"</v>
          </cell>
          <cell r="M1874" t="str">
            <v>DDP</v>
          </cell>
          <cell r="N1874" t="str">
            <v>В течение 90 дней</v>
          </cell>
          <cell r="O1874" t="str">
            <v>авансовый платеж-0%, оставшаяся часть в течении 30 рабочих дней с момента подписания акта приема-передачи поставленных товаров</v>
          </cell>
          <cell r="P1874" t="str">
            <v>796</v>
          </cell>
          <cell r="Q1874" t="str">
            <v>штука</v>
          </cell>
          <cell r="R1874">
            <v>50</v>
          </cell>
          <cell r="S1874">
            <v>75000</v>
          </cell>
          <cell r="T1874">
            <v>0</v>
          </cell>
          <cell r="U1874">
            <v>0</v>
          </cell>
          <cell r="W1874">
            <v>2017</v>
          </cell>
          <cell r="X1874" t="str">
            <v>Исключен;</v>
          </cell>
        </row>
        <row r="1875">
          <cell r="A1875" t="str">
            <v>1182 Т</v>
          </cell>
          <cell r="B1875" t="str">
            <v>ТОО СП "КазГерМунай"</v>
          </cell>
          <cell r="C1875" t="str">
            <v>31.00.13.500.001.00.0796.000000000052</v>
          </cell>
          <cell r="D1875" t="str">
            <v>Кресло</v>
          </cell>
          <cell r="E1875" t="str">
            <v>кожаное, на колесиках</v>
          </cell>
          <cell r="F1875" t="str">
            <v>Кресло Кресло президентское</v>
          </cell>
          <cell r="G1875" t="str">
            <v>ЦП</v>
          </cell>
          <cell r="H1875">
            <v>0</v>
          </cell>
          <cell r="I1875">
            <v>430000000</v>
          </cell>
          <cell r="J1875" t="str">
            <v>Кызылординская обл. г. Кызылорда, пгт. Тасбугет, ул. Амангельды 100</v>
          </cell>
          <cell r="K1875" t="str">
            <v>Ноябрь, декабрь 2016</v>
          </cell>
          <cell r="L1875" t="str">
            <v>Кызылординская обл., м/р "Акшабулак", склад "КГМ"</v>
          </cell>
          <cell r="M1875" t="str">
            <v>DDP</v>
          </cell>
          <cell r="N1875" t="str">
            <v>В течение 90 дней</v>
          </cell>
          <cell r="O1875" t="str">
            <v>авансовый платеж-0%, оставшаяся часть в течении 30 рабочих дней с момента подписания акта приема-передачи поставленных товаров</v>
          </cell>
          <cell r="P1875" t="str">
            <v>796</v>
          </cell>
          <cell r="Q1875" t="str">
            <v>штука</v>
          </cell>
          <cell r="R1875">
            <v>2</v>
          </cell>
          <cell r="S1875">
            <v>125000</v>
          </cell>
          <cell r="T1875">
            <v>0</v>
          </cell>
          <cell r="U1875">
            <v>0</v>
          </cell>
          <cell r="W1875">
            <v>2017</v>
          </cell>
          <cell r="X1875" t="str">
            <v>Исключен;</v>
          </cell>
        </row>
        <row r="1876">
          <cell r="A1876" t="str">
            <v>1183 Т</v>
          </cell>
          <cell r="B1876" t="str">
            <v>ТОО СП "КазГерМунай"</v>
          </cell>
          <cell r="C1876" t="str">
            <v>13.93.11.000.001.00.0796.000000000003</v>
          </cell>
          <cell r="D1876" t="str">
            <v xml:space="preserve">Дорожка  </v>
          </cell>
          <cell r="E1876" t="str">
            <v xml:space="preserve"> узелковая, ворсовая, из химических текстильных материалов, среднеплотная от 90 до 176 тыс. узлов на м2</v>
          </cell>
          <cell r="F1876" t="str">
            <v>Дорожка ковровая для комнат Дорожка ковровая  для комнат 1 х 2 метр</v>
          </cell>
          <cell r="G1876" t="str">
            <v>ЦП</v>
          </cell>
          <cell r="H1876">
            <v>0</v>
          </cell>
          <cell r="I1876">
            <v>430000000</v>
          </cell>
          <cell r="J1876" t="str">
            <v>Кызылординская обл. г. Кызылорда, пгт. Тасбугет, ул. Амангельды 100</v>
          </cell>
          <cell r="K1876" t="str">
            <v>Ноябрь, декабрь 2016</v>
          </cell>
          <cell r="L1876" t="str">
            <v>Кызылординская обл., м/р "Акшабулак", склад "КГМ"</v>
          </cell>
          <cell r="M1876" t="str">
            <v>DDP</v>
          </cell>
          <cell r="N1876" t="str">
            <v>В течение 90 дней</v>
          </cell>
          <cell r="O1876" t="str">
            <v>авансовый платеж-0%, оставшаяся часть в течении 30 рабочих дней с момента подписания акта приема-передачи поставленных товаров</v>
          </cell>
          <cell r="P1876" t="str">
            <v>796</v>
          </cell>
          <cell r="Q1876" t="str">
            <v>штука</v>
          </cell>
          <cell r="R1876">
            <v>40</v>
          </cell>
          <cell r="S1876">
            <v>12500</v>
          </cell>
          <cell r="T1876">
            <v>0</v>
          </cell>
          <cell r="U1876">
            <v>0</v>
          </cell>
          <cell r="W1876">
            <v>2017</v>
          </cell>
        </row>
        <row r="1877">
          <cell r="A1877" t="str">
            <v>1183-1 Т</v>
          </cell>
          <cell r="B1877" t="str">
            <v>ТОО СП "КазГерМунай"</v>
          </cell>
          <cell r="C1877" t="str">
            <v>13.93.11.000.001.00.0796.000000000003</v>
          </cell>
          <cell r="D1877" t="str">
            <v xml:space="preserve">Дорожка  </v>
          </cell>
          <cell r="E1877" t="str">
            <v xml:space="preserve"> узелковая, ворсовая, из химических текстильных материалов, среднеплотная от 90 до 176 тыс. узлов на м2</v>
          </cell>
          <cell r="F1877" t="str">
            <v>Дорожка ковровая для комнат Дорожка ковровая  для комнат 1 х 2 метр</v>
          </cell>
          <cell r="G1877" t="str">
            <v>ЦП</v>
          </cell>
          <cell r="H1877">
            <v>60</v>
          </cell>
          <cell r="I1877">
            <v>430000000</v>
          </cell>
          <cell r="J1877" t="str">
            <v>Кызылординская обл. г. Кызылорда, пгт. Тасбугет, ул. Амангельды 100</v>
          </cell>
          <cell r="K1877" t="str">
            <v>Январь, Февраль</v>
          </cell>
          <cell r="L1877" t="str">
            <v>Кызылординская обл., м/р "Акшабулак", склад "КГМ"</v>
          </cell>
          <cell r="M1877" t="str">
            <v>DDP</v>
          </cell>
          <cell r="N1877" t="str">
            <v>В течение 90 дней</v>
          </cell>
          <cell r="O1877" t="str">
            <v>авансовый платеж-30%, оставшаяся часть в течении 30 рабочих дней с момента подписания акта приема-передачи поставленных товаров</v>
          </cell>
          <cell r="P1877" t="str">
            <v>796</v>
          </cell>
          <cell r="Q1877" t="str">
            <v>штука</v>
          </cell>
          <cell r="R1877">
            <v>40</v>
          </cell>
          <cell r="S1877">
            <v>12500</v>
          </cell>
          <cell r="T1877">
            <v>500000</v>
          </cell>
          <cell r="U1877">
            <v>560000</v>
          </cell>
          <cell r="V1877" t="str">
            <v>ТПХ</v>
          </cell>
          <cell r="W1877">
            <v>2017</v>
          </cell>
          <cell r="X1877" t="str">
            <v>8; 11; 15; 22;</v>
          </cell>
        </row>
        <row r="1878">
          <cell r="A1878" t="str">
            <v>1184 Т</v>
          </cell>
          <cell r="B1878" t="str">
            <v>ТОО СП "КазГерМунай"</v>
          </cell>
          <cell r="C1878" t="str">
            <v>13.93.11.000.001.00.0796.000000000003</v>
          </cell>
          <cell r="D1878" t="str">
            <v xml:space="preserve">Дорожка  </v>
          </cell>
          <cell r="E1878" t="str">
            <v xml:space="preserve"> узелковая, ворсовая, из химических текстильных материалов, среднеплотная от 90 до 176 тыс. узлов на м2</v>
          </cell>
          <cell r="F1878" t="str">
            <v>Дорожка ковровая для комнат Дорожка ковровая дорожка 2х4,5 м</v>
          </cell>
          <cell r="G1878" t="str">
            <v>ЦП</v>
          </cell>
          <cell r="H1878">
            <v>0</v>
          </cell>
          <cell r="I1878">
            <v>430000000</v>
          </cell>
          <cell r="J1878" t="str">
            <v>Кызылординская обл. г. Кызылорда, пгт. Тасбугет, ул. Амангельды 100</v>
          </cell>
          <cell r="K1878" t="str">
            <v>Ноябрь, декабрь 2016</v>
          </cell>
          <cell r="L1878" t="str">
            <v>Кызылординская обл., м/р "Акшабулак", склад "КГМ"</v>
          </cell>
          <cell r="M1878" t="str">
            <v>DDP</v>
          </cell>
          <cell r="N1878" t="str">
            <v>В течение 90 дней</v>
          </cell>
          <cell r="O1878" t="str">
            <v>авансовый платеж-0%, оставшаяся часть в течении 30 рабочих дней с момента подписания акта приема-передачи поставленных товаров</v>
          </cell>
          <cell r="P1878" t="str">
            <v>796</v>
          </cell>
          <cell r="Q1878" t="str">
            <v>штука</v>
          </cell>
          <cell r="R1878">
            <v>39</v>
          </cell>
          <cell r="S1878">
            <v>50000</v>
          </cell>
          <cell r="T1878">
            <v>0</v>
          </cell>
          <cell r="U1878">
            <v>0</v>
          </cell>
          <cell r="W1878">
            <v>2017</v>
          </cell>
        </row>
        <row r="1879">
          <cell r="A1879" t="str">
            <v>1184-1 Т</v>
          </cell>
          <cell r="B1879" t="str">
            <v>ТОО СП "КазГерМунай"</v>
          </cell>
          <cell r="C1879" t="str">
            <v>13.93.11.000.001.00.0796.000000000003</v>
          </cell>
          <cell r="D1879" t="str">
            <v xml:space="preserve">Дорожка  </v>
          </cell>
          <cell r="E1879" t="str">
            <v xml:space="preserve"> узелковая, ворсовая, из химических текстильных материалов, среднеплотная от 90 до 176 тыс. узлов на м2</v>
          </cell>
          <cell r="F1879" t="str">
            <v>Дорожка ковровая для комнат Дорожка ковровая дорожка 2х4,5 м</v>
          </cell>
          <cell r="G1879" t="str">
            <v>ЦП</v>
          </cell>
          <cell r="H1879">
            <v>60</v>
          </cell>
          <cell r="I1879">
            <v>430000000</v>
          </cell>
          <cell r="J1879" t="str">
            <v>Кызылординская обл. г. Кызылорда, пгт. Тасбугет, ул. Амангельды 100</v>
          </cell>
          <cell r="K1879" t="str">
            <v>Январь, Февраль</v>
          </cell>
          <cell r="L1879" t="str">
            <v>Кызылординская обл., м/р "Акшабулак", склад "КГМ"</v>
          </cell>
          <cell r="M1879" t="str">
            <v>DDP</v>
          </cell>
          <cell r="N1879" t="str">
            <v>В течение 90 дней</v>
          </cell>
          <cell r="O1879" t="str">
            <v>авансовый платеж-30%, оставшаяся часть в течении 30 рабочих дней с момента подписания акта приема-передачи поставленных товаров</v>
          </cell>
          <cell r="P1879" t="str">
            <v>796</v>
          </cell>
          <cell r="Q1879" t="str">
            <v>штука</v>
          </cell>
          <cell r="R1879">
            <v>39</v>
          </cell>
          <cell r="S1879">
            <v>50000</v>
          </cell>
          <cell r="T1879">
            <v>1950000</v>
          </cell>
          <cell r="U1879">
            <v>2184000</v>
          </cell>
          <cell r="V1879" t="str">
            <v>ТПХ</v>
          </cell>
          <cell r="W1879">
            <v>2017</v>
          </cell>
          <cell r="X1879" t="str">
            <v>8; 11; 15; 22;</v>
          </cell>
        </row>
        <row r="1880">
          <cell r="A1880" t="str">
            <v>1185 Т</v>
          </cell>
          <cell r="B1880" t="str">
            <v>ТОО СП "КазГерМунай"</v>
          </cell>
          <cell r="C1880" t="str">
            <v>28.25.20.900.000.00.0796.000000000001</v>
          </cell>
          <cell r="D1880" t="str">
            <v xml:space="preserve">Вентилятор </v>
          </cell>
          <cell r="E1880" t="str">
            <v>вытяжной</v>
          </cell>
          <cell r="F1880" t="str">
            <v xml:space="preserve">Вытяжной вентилятор тип TEKSAN MODEL EC 1010E  вытяжной вентилятор тип TEKSAN MODEL EC 1010E  </v>
          </cell>
          <cell r="G1880" t="str">
            <v>ЦП</v>
          </cell>
          <cell r="H1880">
            <v>0</v>
          </cell>
          <cell r="I1880">
            <v>430000000</v>
          </cell>
          <cell r="J1880" t="str">
            <v>Кызылординская обл. г. Кызылорда, пгт. Тасбугет, ул. Амангельды 100</v>
          </cell>
          <cell r="K1880" t="str">
            <v>Ноябрь, декабрь 2016</v>
          </cell>
          <cell r="L1880" t="str">
            <v>Кызылординская обл., м/р "Акшабулак", склад "КГМ"</v>
          </cell>
          <cell r="M1880" t="str">
            <v>DDP</v>
          </cell>
          <cell r="N1880" t="str">
            <v>В течение 90 дней</v>
          </cell>
          <cell r="O1880" t="str">
            <v>авансовый платеж-0%, оставшаяся часть в течении 30 рабочих дней с момента подписания акта приема-передачи поставленных товаров</v>
          </cell>
          <cell r="P1880" t="str">
            <v>796</v>
          </cell>
          <cell r="Q1880" t="str">
            <v>штука</v>
          </cell>
          <cell r="R1880">
            <v>50</v>
          </cell>
          <cell r="S1880">
            <v>22000</v>
          </cell>
          <cell r="T1880">
            <v>0</v>
          </cell>
          <cell r="U1880">
            <v>0</v>
          </cell>
          <cell r="W1880">
            <v>2017</v>
          </cell>
        </row>
        <row r="1881">
          <cell r="A1881" t="str">
            <v>1185-1 Т</v>
          </cell>
          <cell r="B1881" t="str">
            <v>ТОО СП "КазГерМунай"</v>
          </cell>
          <cell r="C1881" t="str">
            <v>28.25.20.900.000.00.0796.000000000001</v>
          </cell>
          <cell r="D1881" t="str">
            <v xml:space="preserve">Вентилятор </v>
          </cell>
          <cell r="E1881" t="str">
            <v>вытяжной</v>
          </cell>
          <cell r="F1881" t="str">
            <v xml:space="preserve">Вытяжной вентилятор тип TEKSAN MODEL EC 1010E  вытяжной вентилятор тип TEKSAN MODEL EC 1010E  </v>
          </cell>
          <cell r="G1881" t="str">
            <v>ЦП</v>
          </cell>
          <cell r="H1881">
            <v>0</v>
          </cell>
          <cell r="I1881">
            <v>430000000</v>
          </cell>
          <cell r="J1881" t="str">
            <v>Кызылординская обл. г. Кызылорда, пгт. Тасбугет, ул. Амангельды 100</v>
          </cell>
          <cell r="K1881" t="str">
            <v>Январь, Февраль</v>
          </cell>
          <cell r="L1881" t="str">
            <v>Кызылординская обл., м/р "Акшабулак", склад "КГМ"</v>
          </cell>
          <cell r="M1881" t="str">
            <v>DDP</v>
          </cell>
          <cell r="N1881" t="str">
            <v>В течение 90 дней</v>
          </cell>
          <cell r="O1881" t="str">
            <v>авансовый платеж-0%, оставшаяся часть в течении 30 рабочих дней с момента подписания акта приема-передачи поставленных товаров</v>
          </cell>
          <cell r="P1881" t="str">
            <v>796</v>
          </cell>
          <cell r="Q1881" t="str">
            <v>штука</v>
          </cell>
          <cell r="R1881">
            <v>50</v>
          </cell>
          <cell r="S1881">
            <v>22000</v>
          </cell>
          <cell r="T1881">
            <v>1100000</v>
          </cell>
          <cell r="U1881">
            <v>1232000.0000000002</v>
          </cell>
          <cell r="W1881">
            <v>2017</v>
          </cell>
          <cell r="X1881" t="str">
            <v>11;</v>
          </cell>
        </row>
        <row r="1882">
          <cell r="A1882" t="str">
            <v>1186 Т</v>
          </cell>
          <cell r="B1882" t="str">
            <v>ТОО СП "КазГерМунай"</v>
          </cell>
          <cell r="C1882" t="str">
            <v>27.40.25.300.001.03.0796.000000000000</v>
          </cell>
          <cell r="D1882" t="str">
            <v xml:space="preserve">Светильник </v>
          </cell>
          <cell r="E1882" t="str">
            <v xml:space="preserve">комбинированного освещения, подвесной </v>
          </cell>
          <cell r="F1882" t="str">
            <v xml:space="preserve">Светильник Светильник для душа светильник для душа </v>
          </cell>
          <cell r="G1882" t="str">
            <v>ОТП</v>
          </cell>
          <cell r="H1882">
            <v>0</v>
          </cell>
          <cell r="I1882">
            <v>430000000</v>
          </cell>
          <cell r="J1882" t="str">
            <v>Кызылординская обл. г. Кызылорда, пгт. Тасбугет, ул. Амангельды 100</v>
          </cell>
          <cell r="K1882" t="str">
            <v>Ноябрь, декабрь 2016</v>
          </cell>
          <cell r="L1882" t="str">
            <v>Кызылординская обл., м/р "Акшабулак", склад "КГМ"</v>
          </cell>
          <cell r="M1882" t="str">
            <v>DDP</v>
          </cell>
          <cell r="N1882" t="str">
            <v>В течение 90 дней</v>
          </cell>
          <cell r="O1882" t="str">
            <v>авансовый платеж-0%, оставшаяся часть в течении 30 рабочих дней с момента подписания акта приема-передачи поставленных товаров</v>
          </cell>
          <cell r="P1882" t="str">
            <v>796</v>
          </cell>
          <cell r="Q1882" t="str">
            <v>штука</v>
          </cell>
          <cell r="R1882">
            <v>50</v>
          </cell>
          <cell r="S1882">
            <v>15000</v>
          </cell>
          <cell r="T1882">
            <v>750000</v>
          </cell>
          <cell r="U1882">
            <v>840000.00000000012</v>
          </cell>
          <cell r="W1882">
            <v>2017</v>
          </cell>
        </row>
        <row r="1883">
          <cell r="A1883" t="str">
            <v>1187 Т</v>
          </cell>
          <cell r="B1883" t="str">
            <v>ТОО СП "КазГерМунай"</v>
          </cell>
          <cell r="C1883" t="str">
            <v>23.99.19.900.002.00.0055.000000000000</v>
          </cell>
          <cell r="D1883" t="str">
            <v xml:space="preserve">Плита  </v>
          </cell>
          <cell r="E1883" t="str">
            <v>минераловатная, размер 1000*500*50 мм</v>
          </cell>
          <cell r="F1883" t="str">
            <v>Плита потолочная минеральнаяПлита потолочная минеральнаяплита потолочная минеральная 100 кв.м</v>
          </cell>
          <cell r="G1883" t="str">
            <v>ЦП</v>
          </cell>
          <cell r="H1883">
            <v>0</v>
          </cell>
          <cell r="I1883">
            <v>430000000</v>
          </cell>
          <cell r="J1883" t="str">
            <v>Кызылординская обл. г. Кызылорда, пгт. Тасбугет, ул. Амангельды 100</v>
          </cell>
          <cell r="K1883" t="str">
            <v>Ноябрь, декабрь 2016</v>
          </cell>
          <cell r="L1883" t="str">
            <v>Кызылординская обл., м/р "Акшабулак", склад "КГМ"</v>
          </cell>
          <cell r="M1883" t="str">
            <v>DDP</v>
          </cell>
          <cell r="N1883" t="str">
            <v>В течение 90 дней</v>
          </cell>
          <cell r="O1883" t="str">
            <v>авансовый платеж-0%, оставшаяся часть в течении 30 рабочих дней с момента подписания акта приема-передачи поставленных товаров</v>
          </cell>
          <cell r="P1883" t="str">
            <v>055</v>
          </cell>
          <cell r="Q1883" t="str">
            <v>Метр квадратный</v>
          </cell>
          <cell r="R1883">
            <v>100</v>
          </cell>
          <cell r="S1883">
            <v>5000</v>
          </cell>
          <cell r="T1883">
            <v>0</v>
          </cell>
          <cell r="U1883">
            <v>0</v>
          </cell>
          <cell r="W1883">
            <v>2017</v>
          </cell>
          <cell r="X1883" t="str">
            <v>Исключен на основании 412-СЗ от 17.02.17г.;</v>
          </cell>
        </row>
        <row r="1884">
          <cell r="A1884" t="str">
            <v>1188 Т</v>
          </cell>
          <cell r="B1884" t="str">
            <v>ТОО СП "КазГерМунай"</v>
          </cell>
          <cell r="C1884" t="str">
            <v>23.99.19.900.002.00.0055.000000000000</v>
          </cell>
          <cell r="D1884" t="str">
            <v xml:space="preserve">Плита  </v>
          </cell>
          <cell r="E1884" t="str">
            <v>минераловатная, размер 1000*500*50 мм</v>
          </cell>
          <cell r="F1884" t="str">
            <v>Плита потолочная ПВХПлита потолочная ПВХ белаяплита потолочная ПВХ белая 50 кв.метр</v>
          </cell>
          <cell r="G1884" t="str">
            <v>ЦП</v>
          </cell>
          <cell r="H1884">
            <v>0</v>
          </cell>
          <cell r="I1884">
            <v>430000000</v>
          </cell>
          <cell r="J1884" t="str">
            <v>Кызылординская обл. г. Кызылорда, пгт. Тасбугет, ул. Амангельды 100</v>
          </cell>
          <cell r="K1884" t="str">
            <v>Ноябрь, декабрь 2016</v>
          </cell>
          <cell r="L1884" t="str">
            <v>Кызылординская обл., м/р "Акшабулак", склад "КГМ"</v>
          </cell>
          <cell r="M1884" t="str">
            <v>DDP</v>
          </cell>
          <cell r="N1884" t="str">
            <v>В течение 90 дней</v>
          </cell>
          <cell r="O1884" t="str">
            <v>авансовый платеж-0%, оставшаяся часть в течении 30 рабочих дней с момента подписания акта приема-передачи поставленных товаров</v>
          </cell>
          <cell r="P1884" t="str">
            <v>055</v>
          </cell>
          <cell r="Q1884" t="str">
            <v>Метр квадратный</v>
          </cell>
          <cell r="R1884">
            <v>50</v>
          </cell>
          <cell r="S1884">
            <v>7000</v>
          </cell>
          <cell r="T1884">
            <v>350000</v>
          </cell>
          <cell r="U1884">
            <v>392000.00000000006</v>
          </cell>
          <cell r="W1884">
            <v>2017</v>
          </cell>
        </row>
        <row r="1885">
          <cell r="A1885" t="str">
            <v>1189 Т</v>
          </cell>
          <cell r="B1885" t="str">
            <v>ТОО СП "КазГерМунай"</v>
          </cell>
          <cell r="C1885" t="str">
            <v>25.30.12.300.005.00.0796.000000000002</v>
          </cell>
          <cell r="D1885" t="str">
            <v xml:space="preserve"> Нагреватель</v>
          </cell>
          <cell r="E1885" t="str">
            <v xml:space="preserve"> тип 2, с отверстиями, ГОСТ 21789-76</v>
          </cell>
          <cell r="F1885" t="str">
            <v>ТэнТен Harvia ZSP-255тэн  ZSP-255 3000 W</v>
          </cell>
          <cell r="G1885" t="str">
            <v>ЦП</v>
          </cell>
          <cell r="H1885">
            <v>0</v>
          </cell>
          <cell r="I1885">
            <v>430000000</v>
          </cell>
          <cell r="J1885" t="str">
            <v>Кызылординская обл. г. Кызылорда, пгт. Тасбугет, ул. Амангельды 100</v>
          </cell>
          <cell r="K1885" t="str">
            <v>Ноябрь, декабрь 2016</v>
          </cell>
          <cell r="L1885" t="str">
            <v>Кызылординская обл., м/р "Акшабулак", склад "КГМ"</v>
          </cell>
          <cell r="M1885" t="str">
            <v>DDP</v>
          </cell>
          <cell r="N1885" t="str">
            <v>В течение 90 дней</v>
          </cell>
          <cell r="O1885" t="str">
            <v>авансовый платеж-0%, оставшаяся часть в течении 30 рабочих дней с момента подписания акта приема-передачи поставленных товаров</v>
          </cell>
          <cell r="P1885" t="str">
            <v>796</v>
          </cell>
          <cell r="Q1885" t="str">
            <v>штука</v>
          </cell>
          <cell r="R1885">
            <v>6</v>
          </cell>
          <cell r="S1885">
            <v>15000</v>
          </cell>
          <cell r="T1885">
            <v>90000</v>
          </cell>
          <cell r="U1885">
            <v>100800.00000000001</v>
          </cell>
          <cell r="W1885">
            <v>2017</v>
          </cell>
        </row>
        <row r="1886">
          <cell r="A1886" t="str">
            <v>1190 Т</v>
          </cell>
          <cell r="B1886" t="str">
            <v>ТОО СП "КазГерМунай"</v>
          </cell>
          <cell r="C1886" t="str">
            <v>25.30.12.300.005.00.0796.000000000002</v>
          </cell>
          <cell r="D1886" t="str">
            <v xml:space="preserve"> Нагреватель</v>
          </cell>
          <cell r="E1886" t="str">
            <v xml:space="preserve"> тип 2, с отверстиями, ГОСТ 21789-76</v>
          </cell>
          <cell r="F1886" t="str">
            <v>ТэнТЭН Harvia ZSB-462 2750 ВтТЭН Harvia ZSB-462 2750 Вт</v>
          </cell>
          <cell r="G1886" t="str">
            <v>ЦП</v>
          </cell>
          <cell r="H1886">
            <v>0</v>
          </cell>
          <cell r="I1886">
            <v>430000000</v>
          </cell>
          <cell r="J1886" t="str">
            <v>Кызылординская обл. г. Кызылорда, пгт. Тасбугет, ул. Амангельды 100</v>
          </cell>
          <cell r="K1886" t="str">
            <v>Ноябрь, декабрь 2016</v>
          </cell>
          <cell r="L1886" t="str">
            <v>Кызылординская обл., м/р "Акшабулак", склад "КГМ"</v>
          </cell>
          <cell r="M1886" t="str">
            <v>DDP</v>
          </cell>
          <cell r="N1886" t="str">
            <v>В течение 90 дней</v>
          </cell>
          <cell r="O1886" t="str">
            <v>авансовый платеж-0%, оставшаяся часть в течении 30 рабочих дней с момента подписания акта приема-передачи поставленных товаров</v>
          </cell>
          <cell r="P1886" t="str">
            <v>796</v>
          </cell>
          <cell r="Q1886" t="str">
            <v>штука</v>
          </cell>
          <cell r="R1886">
            <v>12</v>
          </cell>
          <cell r="S1886">
            <v>15000</v>
          </cell>
          <cell r="T1886">
            <v>180000</v>
          </cell>
          <cell r="U1886">
            <v>201600.00000000003</v>
          </cell>
          <cell r="W1886">
            <v>2017</v>
          </cell>
        </row>
        <row r="1887">
          <cell r="A1887" t="str">
            <v>1191 Т</v>
          </cell>
          <cell r="B1887" t="str">
            <v>ТОО СП "КазГерМунай"</v>
          </cell>
          <cell r="C1887" t="str">
            <v>27.51.26.600.000.00.0796.000000000002</v>
          </cell>
          <cell r="D1887" t="str">
            <v>Электрокамин</v>
          </cell>
          <cell r="E1887" t="str">
            <v xml:space="preserve"> классический</v>
          </cell>
          <cell r="F1887" t="str">
            <v>ЭлектрокаменкаПечь для сауны Печь для сауны  (с пультом, камнем) объём парной 10 м3, напольного исполнения</v>
          </cell>
          <cell r="G1887" t="str">
            <v>ЦП</v>
          </cell>
          <cell r="H1887">
            <v>0</v>
          </cell>
          <cell r="I1887">
            <v>430000000</v>
          </cell>
          <cell r="J1887" t="str">
            <v>Кызылординская обл. г. Кызылорда, пгт. Тасбугет, ул. Амангельды 100</v>
          </cell>
          <cell r="K1887" t="str">
            <v>Ноябрь, декабрь 2016</v>
          </cell>
          <cell r="L1887" t="str">
            <v>Кызылординская обл., м/р "Акшабулак", склад "КГМ"</v>
          </cell>
          <cell r="M1887" t="str">
            <v>DDP</v>
          </cell>
          <cell r="N1887" t="str">
            <v>В течение 90 дней</v>
          </cell>
          <cell r="O1887" t="str">
            <v>авансовый платеж-0%, оставшаяся часть в течении 30 рабочих дней с момента подписания акта приема-передачи поставленных товаров</v>
          </cell>
          <cell r="P1887" t="str">
            <v>796</v>
          </cell>
          <cell r="Q1887" t="str">
            <v>штука</v>
          </cell>
          <cell r="R1887">
            <v>1</v>
          </cell>
          <cell r="S1887">
            <v>200000</v>
          </cell>
          <cell r="T1887">
            <v>0</v>
          </cell>
          <cell r="U1887">
            <v>0</v>
          </cell>
          <cell r="W1887">
            <v>2017</v>
          </cell>
        </row>
        <row r="1888">
          <cell r="A1888" t="str">
            <v>1191-1 Т</v>
          </cell>
          <cell r="B1888" t="str">
            <v>ТОО СП "КазГерМунай"</v>
          </cell>
          <cell r="C1888" t="str">
            <v>27.51.26.600.000.00.0796.000000000002</v>
          </cell>
          <cell r="D1888" t="str">
            <v>Электрокамин</v>
          </cell>
          <cell r="E1888" t="str">
            <v xml:space="preserve"> классический</v>
          </cell>
          <cell r="F1888" t="str">
            <v>Электрокаменка печь для сауны  (с пультом, камнем) объём парной 10 м3, напольного исполнения</v>
          </cell>
          <cell r="G1888" t="str">
            <v>ЦП</v>
          </cell>
          <cell r="H1888">
            <v>0</v>
          </cell>
          <cell r="I1888">
            <v>430000000</v>
          </cell>
          <cell r="J1888" t="str">
            <v>Кызылординская обл. г. Кызылорда, пгт. Тасбугет, ул. Амангельды 100</v>
          </cell>
          <cell r="K1888" t="str">
            <v>Январь, Февраль</v>
          </cell>
          <cell r="L1888" t="str">
            <v>Кызылординская обл., м/р "Акшабулак", склад "КГМ"</v>
          </cell>
          <cell r="M1888" t="str">
            <v>DDP</v>
          </cell>
          <cell r="N1888" t="str">
            <v>В течение 90 дней</v>
          </cell>
          <cell r="O1888" t="str">
            <v>авансовый платеж-0%, оставшаяся часть в течении 30 рабочих дней с момента подписания акта приема-передачи поставленных товаров</v>
          </cell>
          <cell r="P1888" t="str">
            <v>796</v>
          </cell>
          <cell r="Q1888" t="str">
            <v>штука</v>
          </cell>
          <cell r="R1888">
            <v>1</v>
          </cell>
          <cell r="S1888">
            <v>200000</v>
          </cell>
          <cell r="T1888">
            <v>200000</v>
          </cell>
          <cell r="U1888">
            <v>224000.00000000003</v>
          </cell>
          <cell r="W1888">
            <v>2017</v>
          </cell>
          <cell r="X1888" t="str">
            <v>6; 11;</v>
          </cell>
        </row>
        <row r="1889">
          <cell r="A1889" t="str">
            <v>1192 Т</v>
          </cell>
          <cell r="B1889" t="str">
            <v>ТОО СП "КазГерМунай"</v>
          </cell>
          <cell r="C1889" t="str">
            <v>27.51.25.900.001.00.0796.000000000001</v>
          </cell>
          <cell r="D1889" t="str">
            <v>Диспенсер</v>
          </cell>
          <cell r="E1889" t="str">
            <v>для воды, напольный, с холодильником</v>
          </cell>
          <cell r="F1889" t="str">
            <v>КулерКулер на 20 литровдля столовых</v>
          </cell>
          <cell r="G1889" t="str">
            <v>ОИ</v>
          </cell>
          <cell r="H1889">
            <v>0</v>
          </cell>
          <cell r="I1889">
            <v>430000000</v>
          </cell>
          <cell r="J1889" t="str">
            <v>Кызылординская обл. г. Кызылорда, пгт. Тасбугет, ул. Амангельды 100</v>
          </cell>
          <cell r="K1889" t="str">
            <v>Ноябрь, декабрь 2016</v>
          </cell>
          <cell r="L1889" t="str">
            <v>Кызылординская обл., м/р "Акшабулак", склад "КГМ"</v>
          </cell>
          <cell r="M1889" t="str">
            <v>DDP</v>
          </cell>
          <cell r="N1889" t="str">
            <v>В течение 90 дней</v>
          </cell>
          <cell r="O1889" t="str">
            <v>авансовый платеж-0%, оставшаяся часть в течении 30 рабочих дней с момента подписания акта приема-передачи поставленных товаров</v>
          </cell>
          <cell r="P1889" t="str">
            <v>796</v>
          </cell>
          <cell r="Q1889" t="str">
            <v>штука</v>
          </cell>
          <cell r="R1889">
            <v>6</v>
          </cell>
          <cell r="S1889">
            <v>50000</v>
          </cell>
          <cell r="T1889">
            <v>0</v>
          </cell>
          <cell r="U1889">
            <v>0</v>
          </cell>
          <cell r="W1889">
            <v>2017</v>
          </cell>
        </row>
        <row r="1890">
          <cell r="A1890" t="str">
            <v>1192-1 Т</v>
          </cell>
          <cell r="B1890" t="str">
            <v>ТОО СП "КазГерМунай"</v>
          </cell>
          <cell r="C1890" t="str">
            <v>27.51.25.900.001.00.0796.000000000001</v>
          </cell>
          <cell r="D1890" t="str">
            <v>Диспенсер</v>
          </cell>
          <cell r="E1890" t="str">
            <v>для воды, напольный, с холодильником</v>
          </cell>
          <cell r="F1890" t="str">
            <v>Кулер на 20 литров для столовых</v>
          </cell>
          <cell r="G1890" t="str">
            <v>ОИ</v>
          </cell>
          <cell r="H1890">
            <v>0</v>
          </cell>
          <cell r="I1890">
            <v>430000000</v>
          </cell>
          <cell r="J1890" t="str">
            <v>Кызылординская обл. г. Кызылорда, пгт. Тасбугет, ул. Амангельды 100</v>
          </cell>
          <cell r="K1890" t="str">
            <v>Ноябрь, декабрь 2016</v>
          </cell>
          <cell r="L1890" t="str">
            <v>Кызылординская обл., м/р "Акшабулак", склад "КГМ"</v>
          </cell>
          <cell r="M1890" t="str">
            <v>DDP</v>
          </cell>
          <cell r="N1890" t="str">
            <v>В течение 90 дней</v>
          </cell>
          <cell r="O1890" t="str">
            <v>авансовый платеж-0%, оставшаяся часть в течении 30 рабочих дней с момента подписания акта приема-передачи поставленных товаров</v>
          </cell>
          <cell r="P1890" t="str">
            <v>796</v>
          </cell>
          <cell r="Q1890" t="str">
            <v>штука</v>
          </cell>
          <cell r="R1890">
            <v>6</v>
          </cell>
          <cell r="S1890">
            <v>50000</v>
          </cell>
          <cell r="T1890">
            <v>300000</v>
          </cell>
          <cell r="U1890">
            <v>336000.00000000006</v>
          </cell>
          <cell r="W1890">
            <v>2017</v>
          </cell>
          <cell r="X1890" t="str">
            <v>6; 11;</v>
          </cell>
        </row>
        <row r="1891">
          <cell r="A1891" t="str">
            <v>1193 Т</v>
          </cell>
          <cell r="B1891" t="str">
            <v>ТОО СП "КазГерМунай"</v>
          </cell>
          <cell r="C1891" t="str">
            <v>28.25.13.500.002.00.0796.000000000001</v>
          </cell>
          <cell r="D1891" t="str">
            <v xml:space="preserve"> Сокоохладитель</v>
          </cell>
          <cell r="E1891" t="str">
            <v xml:space="preserve"> для охлаждения напитков/соков, мощность 0,35-0,5 кВт, напряжение 220 В</v>
          </cell>
          <cell r="F1891" t="str">
            <v>СокоохладительСокоохладитель(300х300х690); 220 В; 0,11 кВт; объем 9+9 л; +2...+9 С; распределительный клапан выполнен из нержавеющей стали, корпус - из нержавеющей стали с ударопрочными пластиковыми вставками, предусмотрены съемные емкости для быстрой и удобной чистки. 2 емкости, функция перемешивания. Вес 22 кг.</v>
          </cell>
          <cell r="G1891" t="str">
            <v>ЦП</v>
          </cell>
          <cell r="H1891">
            <v>0</v>
          </cell>
          <cell r="I1891">
            <v>430000000</v>
          </cell>
          <cell r="J1891" t="str">
            <v>Кызылординская обл. г. Кызылорда, пгт. Тасбугет, ул. Амангельды 100</v>
          </cell>
          <cell r="K1891" t="str">
            <v>Ноябрь, декабрь 2016</v>
          </cell>
          <cell r="L1891" t="str">
            <v>Кызылординская обл., м/р "Акшабулак", склад "КГМ"</v>
          </cell>
          <cell r="M1891" t="str">
            <v>DDP</v>
          </cell>
          <cell r="N1891" t="str">
            <v>В течение 90 дней</v>
          </cell>
          <cell r="O1891" t="str">
            <v>авансовый платеж-0%, оставшаяся часть в течении 30 рабочих дней с момента подписания акта приема-передачи поставленных товаров</v>
          </cell>
          <cell r="P1891" t="str">
            <v>796</v>
          </cell>
          <cell r="Q1891" t="str">
            <v>штука</v>
          </cell>
          <cell r="R1891">
            <v>2</v>
          </cell>
          <cell r="S1891">
            <v>75000</v>
          </cell>
          <cell r="T1891">
            <v>150000</v>
          </cell>
          <cell r="U1891">
            <v>168000.00000000003</v>
          </cell>
          <cell r="W1891">
            <v>2017</v>
          </cell>
        </row>
        <row r="1892">
          <cell r="A1892" t="str">
            <v>1194 Т</v>
          </cell>
          <cell r="B1892" t="str">
            <v>ТОО СП "КазГерМунай"</v>
          </cell>
          <cell r="C1892" t="str">
            <v>27.51.13.300.000.00.0796.000000000006</v>
          </cell>
          <cell r="D1892" t="str">
            <v xml:space="preserve">Машина стиральная </v>
          </cell>
          <cell r="E1892" t="str">
            <v>автоматическая, класс стирки А, класс отжима А, загрузка белья не менее 8 кг</v>
          </cell>
          <cell r="F1892" t="str">
            <v xml:space="preserve">Стиральная машина Стиральная машина   MIELE Typ WS 5082загрузкой 8 КГ </v>
          </cell>
          <cell r="G1892" t="str">
            <v>ЦП</v>
          </cell>
          <cell r="H1892">
            <v>0</v>
          </cell>
          <cell r="I1892">
            <v>430000000</v>
          </cell>
          <cell r="J1892" t="str">
            <v>Кызылординская обл. г. Кызылорда, пгт. Тасбугет, ул. Амангельды 100</v>
          </cell>
          <cell r="K1892" t="str">
            <v>Ноябрь, декабрь 2016</v>
          </cell>
          <cell r="L1892" t="str">
            <v>Кызылординская обл., м/р "Акшабулак", склад "КГМ"</v>
          </cell>
          <cell r="M1892" t="str">
            <v>DDP</v>
          </cell>
          <cell r="N1892" t="str">
            <v>В течение 90 дней</v>
          </cell>
          <cell r="O1892" t="str">
            <v>авансовый платеж-0%, оставшаяся часть в течении 30 рабочих дней с момента подписания акта приема-передачи поставленных товаров</v>
          </cell>
          <cell r="P1892" t="str">
            <v>796</v>
          </cell>
          <cell r="Q1892" t="str">
            <v>штука</v>
          </cell>
          <cell r="R1892">
            <v>1</v>
          </cell>
          <cell r="S1892">
            <v>2500000</v>
          </cell>
          <cell r="T1892">
            <v>0</v>
          </cell>
          <cell r="U1892">
            <v>0</v>
          </cell>
          <cell r="W1892">
            <v>2017</v>
          </cell>
        </row>
        <row r="1893">
          <cell r="A1893" t="str">
            <v>1194-1 Т</v>
          </cell>
          <cell r="B1893" t="str">
            <v>ТОО СП "КазГерМунай"</v>
          </cell>
          <cell r="C1893" t="str">
            <v>27.51.13.300.000.00.0796.000000000006</v>
          </cell>
          <cell r="D1893" t="str">
            <v xml:space="preserve">Машина стиральная </v>
          </cell>
          <cell r="E1893" t="str">
            <v>автоматическая, класс стирки А, класс отжима А, загрузка белья не менее 8 кг</v>
          </cell>
          <cell r="F1893" t="str">
            <v xml:space="preserve">Стиральная машина загрузкой 8 КГ </v>
          </cell>
          <cell r="G1893" t="str">
            <v>ЦП</v>
          </cell>
          <cell r="H1893">
            <v>0</v>
          </cell>
          <cell r="I1893">
            <v>430000000</v>
          </cell>
          <cell r="J1893" t="str">
            <v>Кызылординская обл. г. Кызылорда, пгт. Тасбугет, ул. Амангельды 100</v>
          </cell>
          <cell r="K1893" t="str">
            <v>Январь, Февраль</v>
          </cell>
          <cell r="L1893" t="str">
            <v>Кызылординская обл., м/р "Акшабулак", склад "КГМ"</v>
          </cell>
          <cell r="M1893" t="str">
            <v>DDP</v>
          </cell>
          <cell r="N1893" t="str">
            <v>В течение 90 дней</v>
          </cell>
          <cell r="O1893" t="str">
            <v>авансовый платеж-0%, оставшаяся часть в течении 30 рабочих дней с момента подписания акта приема-передачи поставленных товаров</v>
          </cell>
          <cell r="P1893" t="str">
            <v>796</v>
          </cell>
          <cell r="Q1893" t="str">
            <v>штука</v>
          </cell>
          <cell r="R1893">
            <v>1</v>
          </cell>
          <cell r="S1893">
            <v>2500000</v>
          </cell>
          <cell r="T1893">
            <v>2500000</v>
          </cell>
          <cell r="U1893">
            <v>2800000.0000000005</v>
          </cell>
          <cell r="W1893">
            <v>2017</v>
          </cell>
          <cell r="X1893" t="str">
            <v>6; 11;</v>
          </cell>
        </row>
        <row r="1894">
          <cell r="A1894" t="str">
            <v>1195 Т</v>
          </cell>
          <cell r="B1894" t="str">
            <v>ТОО СП "КазГерМунай"</v>
          </cell>
          <cell r="C1894" t="str">
            <v>27.51.28.390.004.00.0796.000000000003</v>
          </cell>
          <cell r="D1894" t="str">
            <v>Плита электрическая</v>
          </cell>
          <cell r="E1894" t="str">
            <v>тип варочной панели традиционный, количество конфорок 4, встраиваемая</v>
          </cell>
          <cell r="F1894" t="str">
            <v>Электрическая плита Электрическая плита ЭП-4ЖШ-01              4-х конфорочная с духовкой из нерж. стали Abat(Чувашторгтехника)Электрическая плита ЭП-4ЖШ-01         4-х конфорочная с духовкой из нерж. стали Abat(Чувашторгтехника)</v>
          </cell>
          <cell r="G1894" t="str">
            <v>ЦП</v>
          </cell>
          <cell r="H1894">
            <v>0</v>
          </cell>
          <cell r="I1894">
            <v>430000000</v>
          </cell>
          <cell r="J1894" t="str">
            <v>Кызылординская обл. г. Кызылорда, пгт. Тасбугет, ул. Амангельды 100</v>
          </cell>
          <cell r="K1894" t="str">
            <v>Ноябрь, декабрь 2016</v>
          </cell>
          <cell r="L1894" t="str">
            <v>Кызылординская обл., м/р "Акшабулак", склад "КГМ"</v>
          </cell>
          <cell r="M1894" t="str">
            <v>DDP</v>
          </cell>
          <cell r="N1894" t="str">
            <v>В течение 90 дней</v>
          </cell>
          <cell r="O1894" t="str">
            <v>авансовый платеж-0%, оставшаяся часть в течении 30 рабочих дней с момента подписания акта приема-передачи поставленных товаров</v>
          </cell>
          <cell r="P1894" t="str">
            <v>796</v>
          </cell>
          <cell r="Q1894" t="str">
            <v>штука</v>
          </cell>
          <cell r="R1894">
            <v>1</v>
          </cell>
          <cell r="S1894">
            <v>400000</v>
          </cell>
          <cell r="T1894">
            <v>400000</v>
          </cell>
          <cell r="U1894">
            <v>448000.00000000006</v>
          </cell>
          <cell r="W1894">
            <v>2017</v>
          </cell>
        </row>
        <row r="1895">
          <cell r="A1895" t="str">
            <v>1196 Т</v>
          </cell>
          <cell r="B1895" t="str">
            <v>ТОО СП "КазГерМунай"</v>
          </cell>
          <cell r="C1895" t="str">
            <v>25.73.30.650.015.00.0796.000000000000</v>
          </cell>
          <cell r="D1895" t="str">
            <v>Излучатель ультрафиолетовый</v>
          </cell>
          <cell r="E1895" t="str">
            <v xml:space="preserve"> ручной</v>
          </cell>
          <cell r="F1895" t="str">
            <v xml:space="preserve">ИзлучательMIN-65/1P для устройства М-1Р.Е51Ультрафиолетовый </v>
          </cell>
          <cell r="G1895" t="str">
            <v>ОИ</v>
          </cell>
          <cell r="H1895">
            <v>0</v>
          </cell>
          <cell r="I1895">
            <v>430000000</v>
          </cell>
          <cell r="J1895" t="str">
            <v>Кызылординская обл. г. Кызылорда, пгт. Тасбугет, ул. Амангельды 100</v>
          </cell>
          <cell r="K1895" t="str">
            <v>Ноябрь, декабрь 2016</v>
          </cell>
          <cell r="L1895" t="str">
            <v>Кызылординская обл., м/р "Акшабулак", склад "КГМ"</v>
          </cell>
          <cell r="M1895" t="str">
            <v>DDP</v>
          </cell>
          <cell r="N1895" t="str">
            <v>В течение 90 дней</v>
          </cell>
          <cell r="O1895" t="str">
            <v>авансовый платеж-0%, оставшаяся часть в течении 30 рабочих дней с момента подписания акта приема-передачи поставленных товаров</v>
          </cell>
          <cell r="P1895" t="str">
            <v>796</v>
          </cell>
          <cell r="Q1895" t="str">
            <v>штука</v>
          </cell>
          <cell r="R1895">
            <v>6</v>
          </cell>
          <cell r="S1895">
            <v>50000</v>
          </cell>
          <cell r="T1895">
            <v>0</v>
          </cell>
          <cell r="U1895">
            <v>0</v>
          </cell>
          <cell r="W1895">
            <v>2017</v>
          </cell>
          <cell r="X1895" t="str">
            <v>Исключен;</v>
          </cell>
        </row>
        <row r="1896">
          <cell r="A1896" t="str">
            <v>1197 Т</v>
          </cell>
          <cell r="B1896" t="str">
            <v>ТОО СП "КазГерМунай"</v>
          </cell>
          <cell r="C1896" t="str">
            <v>25.73.30.650.015.00.0796.000000000000</v>
          </cell>
          <cell r="D1896" t="str">
            <v>Излучатель ультрафиолетовый</v>
          </cell>
          <cell r="E1896" t="str">
            <v xml:space="preserve"> ручной</v>
          </cell>
          <cell r="F1896" t="str">
            <v xml:space="preserve">ИзлучательSLR2048 Art/-Nr.20567, 90WУльтрафиолетовый </v>
          </cell>
          <cell r="G1896" t="str">
            <v>ОИ</v>
          </cell>
          <cell r="H1896">
            <v>0</v>
          </cell>
          <cell r="I1896">
            <v>430000000</v>
          </cell>
          <cell r="J1896" t="str">
            <v>Кызылординская обл. г. Кызылорда, пгт. Тасбугет, ул. Амангельды 100</v>
          </cell>
          <cell r="K1896" t="str">
            <v>Ноябрь, декабрь 2016</v>
          </cell>
          <cell r="L1896" t="str">
            <v>Кызылординская обл., м/р "Акшабулак", склад "КГМ"</v>
          </cell>
          <cell r="M1896" t="str">
            <v>DDP</v>
          </cell>
          <cell r="N1896" t="str">
            <v>В течение 90 дней</v>
          </cell>
          <cell r="O1896" t="str">
            <v>авансовый платеж-0%, оставшаяся часть в течении 30 рабочих дней с момента подписания акта приема-передачи поставленных товаров</v>
          </cell>
          <cell r="P1896" t="str">
            <v>796</v>
          </cell>
          <cell r="Q1896" t="str">
            <v>штука</v>
          </cell>
          <cell r="R1896">
            <v>6</v>
          </cell>
          <cell r="S1896">
            <v>50000</v>
          </cell>
          <cell r="T1896">
            <v>0</v>
          </cell>
          <cell r="U1896">
            <v>0</v>
          </cell>
          <cell r="W1896">
            <v>2017</v>
          </cell>
          <cell r="X1896" t="str">
            <v>Исключен;</v>
          </cell>
        </row>
        <row r="1897">
          <cell r="A1897" t="str">
            <v>1198 Т</v>
          </cell>
          <cell r="B1897" t="str">
            <v>ТОО СП "КазГерМунай"</v>
          </cell>
          <cell r="C1897" t="str">
            <v>28.11.41.900.037.00.0796.000000000000</v>
          </cell>
          <cell r="D1897" t="str">
            <v xml:space="preserve"> Фильтрующий элемент</v>
          </cell>
          <cell r="E1897" t="str">
            <v>для дизель-генераторов морских судов, топливного фильтра</v>
          </cell>
          <cell r="F1897" t="str">
            <v>Фильтр10", 5 µm, Art 335101 фильтр для фильтрации</v>
          </cell>
          <cell r="G1897" t="str">
            <v>ОТП</v>
          </cell>
          <cell r="H1897">
            <v>0</v>
          </cell>
          <cell r="I1897">
            <v>430000000</v>
          </cell>
          <cell r="J1897" t="str">
            <v>Кызылординская обл. г. Кызылорда, пгт. Тасбугет, ул. Амангельды 100</v>
          </cell>
          <cell r="K1897" t="str">
            <v>Ноябрь, декабрь 2016</v>
          </cell>
          <cell r="L1897" t="str">
            <v>Кызылординская обл., м/р "Акшабулак", склад "КГМ"</v>
          </cell>
          <cell r="M1897" t="str">
            <v>DDP</v>
          </cell>
          <cell r="N1897" t="str">
            <v>В течение 90 дней</v>
          </cell>
          <cell r="O1897" t="str">
            <v>авансовый платеж-0%, оставшаяся часть в течении 30 рабочих дней с момента подписания акта приема-передачи поставленных товаров</v>
          </cell>
          <cell r="P1897" t="str">
            <v>796</v>
          </cell>
          <cell r="Q1897" t="str">
            <v>штука</v>
          </cell>
          <cell r="R1897">
            <v>30</v>
          </cell>
          <cell r="S1897">
            <v>45000</v>
          </cell>
          <cell r="T1897">
            <v>0</v>
          </cell>
          <cell r="U1897">
            <v>0</v>
          </cell>
          <cell r="W1897">
            <v>2017</v>
          </cell>
          <cell r="X1897" t="str">
            <v>Исключен;
472-СЗ от 27.02.17</v>
          </cell>
        </row>
        <row r="1898">
          <cell r="A1898" t="str">
            <v>1199 Т</v>
          </cell>
          <cell r="B1898" t="str">
            <v>ТОО СП "КазГерМунай"</v>
          </cell>
          <cell r="C1898" t="str">
            <v>28.11.41.900.037.00.0796.000000000000</v>
          </cell>
          <cell r="D1898" t="str">
            <v xml:space="preserve"> Фильтрующий элемент</v>
          </cell>
          <cell r="E1898" t="str">
            <v>для дизель-генераторов морских судов, топливного фильтра</v>
          </cell>
          <cell r="F1898" t="str">
            <v>ФильтрФильтр для фильтрации воды10", 50µm, тип WPX50BB97P, Art.-Nr.335101  для осмозной установки фирмы Weil Industrieanlagen GmbH</v>
          </cell>
          <cell r="G1898" t="str">
            <v>ОТП</v>
          </cell>
          <cell r="H1898">
            <v>0</v>
          </cell>
          <cell r="I1898">
            <v>430000000</v>
          </cell>
          <cell r="J1898" t="str">
            <v>Кызылординская обл. г. Кызылорда, пгт. Тасбугет, ул. Амангельды 100</v>
          </cell>
          <cell r="K1898" t="str">
            <v>Ноябрь, декабрь 2016</v>
          </cell>
          <cell r="L1898" t="str">
            <v>Кызылординская обл., м/р "Акшабулак", склад "КГМ"</v>
          </cell>
          <cell r="M1898" t="str">
            <v>DDP</v>
          </cell>
          <cell r="N1898" t="str">
            <v>В течение 90 дней</v>
          </cell>
          <cell r="O1898" t="str">
            <v>авансовый платеж-0%, оставшаяся часть в течении 30 рабочих дней с момента подписания акта приема-передачи поставленных товаров</v>
          </cell>
          <cell r="P1898" t="str">
            <v>796</v>
          </cell>
          <cell r="Q1898" t="str">
            <v>штука</v>
          </cell>
          <cell r="R1898">
            <v>30</v>
          </cell>
          <cell r="S1898">
            <v>45000</v>
          </cell>
          <cell r="T1898">
            <v>0</v>
          </cell>
          <cell r="U1898">
            <v>0</v>
          </cell>
          <cell r="W1898">
            <v>2017</v>
          </cell>
          <cell r="X1898" t="str">
            <v>Исключен;
472-СЗ от 27.02.17</v>
          </cell>
        </row>
        <row r="1899">
          <cell r="A1899" t="str">
            <v>1200 Т</v>
          </cell>
          <cell r="B1899" t="str">
            <v>ТОО СП "КазГерМунай"</v>
          </cell>
          <cell r="C1899" t="str">
            <v>27.40.15.990.004.00.0796.000000000000</v>
          </cell>
          <cell r="D1899" t="str">
            <v>Лампа ультрафиолетовая</v>
          </cell>
          <cell r="E1899" t="str">
            <v>тип цоколя Е27, мощность 40 Вт</v>
          </cell>
          <cell r="F1899" t="str">
            <v xml:space="preserve">ЛампаTYPE: MIN -65 W/4P PROTECT EYES FROM RAYS FH 01. REX UV SYSTEMS  Ультрафиолетовые </v>
          </cell>
          <cell r="G1899" t="str">
            <v>ЦП</v>
          </cell>
          <cell r="H1899">
            <v>0</v>
          </cell>
          <cell r="I1899">
            <v>430000000</v>
          </cell>
          <cell r="J1899" t="str">
            <v>Кызылординская обл. г. Кызылорда, пгт. Тасбугет, ул. Амангельды 100</v>
          </cell>
          <cell r="K1899" t="str">
            <v>Ноябрь, декабрь 2016</v>
          </cell>
          <cell r="L1899" t="str">
            <v>Кызылординская обл., м/р "Акшабулак", склад "КГМ"</v>
          </cell>
          <cell r="M1899" t="str">
            <v>DDP</v>
          </cell>
          <cell r="N1899" t="str">
            <v>В течение 90 дней</v>
          </cell>
          <cell r="O1899" t="str">
            <v>авансовый платеж-0%, оставшаяся часть в течении 30 рабочих дней с момента подписания акта приема-передачи поставленных товаров</v>
          </cell>
          <cell r="P1899" t="str">
            <v>796</v>
          </cell>
          <cell r="Q1899" t="str">
            <v>штука</v>
          </cell>
          <cell r="R1899">
            <v>6</v>
          </cell>
          <cell r="S1899">
            <v>86680</v>
          </cell>
          <cell r="T1899">
            <v>0</v>
          </cell>
          <cell r="U1899">
            <v>0</v>
          </cell>
          <cell r="W1899">
            <v>2017</v>
          </cell>
          <cell r="X1899" t="str">
            <v>Исключен;</v>
          </cell>
        </row>
        <row r="1900">
          <cell r="A1900" t="str">
            <v>1201 Т</v>
          </cell>
          <cell r="B1900" t="str">
            <v>ТОО СП "КазГерМунай"</v>
          </cell>
          <cell r="C1900" t="str">
            <v>27.40.15.990.004.00.0796.000000000000</v>
          </cell>
          <cell r="D1900" t="str">
            <v>Лампа ультрафиолетовая</v>
          </cell>
          <cell r="E1900" t="str">
            <v>тип цоколя Е27, мощность 40 Вт</v>
          </cell>
          <cell r="F1900" t="str">
            <v>ЛампаWEDECO SLR 2048V/43285/431110025 DANGER UV RADIATION HARMFUL TO SIN FNDEVESУльтрафиолетовая</v>
          </cell>
          <cell r="G1900" t="str">
            <v>ЦП</v>
          </cell>
          <cell r="H1900">
            <v>0</v>
          </cell>
          <cell r="I1900">
            <v>430000000</v>
          </cell>
          <cell r="J1900" t="str">
            <v>Кызылординская обл. г. Кызылорда, пгт. Тасбугет, ул. Амангельды 100</v>
          </cell>
          <cell r="K1900" t="str">
            <v>Ноябрь, декабрь 2016</v>
          </cell>
          <cell r="L1900" t="str">
            <v>Кызылординская обл., м/р "Акшабулак", склад "КГМ"</v>
          </cell>
          <cell r="M1900" t="str">
            <v>DDP</v>
          </cell>
          <cell r="N1900" t="str">
            <v>В течение 90 дней</v>
          </cell>
          <cell r="O1900" t="str">
            <v>авансовый платеж-0%, оставшаяся часть в течении 30 рабочих дней с момента подписания акта приема-передачи поставленных товаров</v>
          </cell>
          <cell r="P1900" t="str">
            <v>796</v>
          </cell>
          <cell r="Q1900" t="str">
            <v>штука</v>
          </cell>
          <cell r="R1900">
            <v>6</v>
          </cell>
          <cell r="S1900">
            <v>102850</v>
          </cell>
          <cell r="T1900">
            <v>0</v>
          </cell>
          <cell r="U1900">
            <v>0</v>
          </cell>
          <cell r="W1900">
            <v>2017</v>
          </cell>
          <cell r="X1900" t="str">
            <v>Исключен;</v>
          </cell>
        </row>
        <row r="1901">
          <cell r="A1901" t="str">
            <v>1202 Т</v>
          </cell>
          <cell r="B1901" t="str">
            <v>ТОО СП "КазГерМунай"</v>
          </cell>
          <cell r="C1901" t="str">
            <v>08.93.10.900.005.00.0168.000000000001</v>
          </cell>
          <cell r="D1901" t="str">
            <v xml:space="preserve"> Соль техническая</v>
          </cell>
          <cell r="E1901" t="str">
            <v>кристаллическая, сорт 1</v>
          </cell>
          <cell r="F1901" t="str">
            <v xml:space="preserve">СольТаблетка различного типоразмера . Масса таблетки 12,5 г; диаметр 22,5 мм, высота 15,5 мм; белого цвета; массовая доля  хлор.натрий - 99,7 %; кальций иона - 0,004%; магний иона - 0,001 %; сульфат иона - 0,09%; нерастворимых в воде в-в 0,004 %; содерж ание радионуклидов по цезию БК/кг, не более 3,0,в таблетках </v>
          </cell>
          <cell r="G1901" t="str">
            <v>ЦП</v>
          </cell>
          <cell r="H1901">
            <v>0</v>
          </cell>
          <cell r="I1901">
            <v>430000000</v>
          </cell>
          <cell r="J1901" t="str">
            <v>Кызылординская обл. г. Кызылорда, пгт. Тасбугет, ул. Амангельды 100</v>
          </cell>
          <cell r="K1901" t="str">
            <v>Ноябрь, декабрь 2016</v>
          </cell>
          <cell r="L1901" t="str">
            <v>Кызылординская обл., м/р "Акшабулак", склад "КГМ"</v>
          </cell>
          <cell r="M1901" t="str">
            <v>DDP</v>
          </cell>
          <cell r="N1901" t="str">
            <v>В течение 90 дней</v>
          </cell>
          <cell r="O1901" t="str">
            <v>авансовый платеж-0%, оставшаяся часть в течении 30 рабочих дней с момента подписания акта приема-передачи поставленных товаров</v>
          </cell>
          <cell r="P1901" t="str">
            <v xml:space="preserve"> 168</v>
          </cell>
          <cell r="Q1901" t="str">
            <v>Тонна (метрическая)</v>
          </cell>
          <cell r="R1901">
            <v>25</v>
          </cell>
          <cell r="S1901">
            <v>110000</v>
          </cell>
          <cell r="T1901">
            <v>0</v>
          </cell>
          <cell r="U1901">
            <v>0</v>
          </cell>
          <cell r="W1901">
            <v>2017</v>
          </cell>
        </row>
        <row r="1902">
          <cell r="A1902" t="str">
            <v>1202-1 Т</v>
          </cell>
          <cell r="B1902" t="str">
            <v>ТОО СП "КазГерМунай"</v>
          </cell>
          <cell r="C1902" t="str">
            <v>08.93.10.900.005.00.0168.000000000001</v>
          </cell>
          <cell r="D1902" t="str">
            <v xml:space="preserve"> Соль техническая</v>
          </cell>
          <cell r="E1902" t="str">
            <v>кристаллическая, сорт 1</v>
          </cell>
          <cell r="F1902" t="str">
            <v xml:space="preserve">СольТаблетка различного типоразмера . Масса таблетки 12,5 г; диаметр 22,5 мм, высота 15,5 мм; белого цвета; массовая доля  хлор.натрий - 99,7 %; кальций иона - 0,004%; магний иона - 0,001 %; сульфат иона - 0,09%; нерастворимых в воде в-в 0,004 %; содерж ание радионуклидов по цезию БК/кг, не более 3,0,в таблетках </v>
          </cell>
          <cell r="G1902" t="str">
            <v>ЦП</v>
          </cell>
          <cell r="H1902">
            <v>0</v>
          </cell>
          <cell r="I1902">
            <v>430000000</v>
          </cell>
          <cell r="J1902" t="str">
            <v>Кызылординская обл. г. Кызылорда, пгт. Тасбугет, ул. Амангельды 100</v>
          </cell>
          <cell r="K1902" t="str">
            <v>Январь, Февраль</v>
          </cell>
          <cell r="L1902" t="str">
            <v>Кызылординская обл., м/р "Акшабулак", склад "КГМ"</v>
          </cell>
          <cell r="M1902" t="str">
            <v>DDP</v>
          </cell>
          <cell r="N1902" t="str">
            <v>В течение 90 дней</v>
          </cell>
          <cell r="O1902" t="str">
            <v>авансовый платеж-0%, оставшаяся часть в течении 30 рабочих дней с момента подписания акта приема-передачи поставленных товаров</v>
          </cell>
          <cell r="P1902" t="str">
            <v xml:space="preserve"> 168</v>
          </cell>
          <cell r="Q1902" t="str">
            <v>Тонна (метрическая)</v>
          </cell>
          <cell r="R1902">
            <v>25</v>
          </cell>
          <cell r="S1902">
            <v>110000</v>
          </cell>
          <cell r="T1902">
            <v>2750000</v>
          </cell>
          <cell r="U1902">
            <v>3080000.0000000005</v>
          </cell>
          <cell r="W1902">
            <v>2017</v>
          </cell>
        </row>
        <row r="1903">
          <cell r="A1903" t="str">
            <v>1203 Т</v>
          </cell>
          <cell r="B1903" t="str">
            <v>ТОО СП "КазГерМунай"</v>
          </cell>
          <cell r="C1903" t="str">
            <v>28.13.32.000.167.00.0796.000000000000</v>
          </cell>
          <cell r="D1903" t="str">
            <v xml:space="preserve">Блок управления </v>
          </cell>
          <cell r="E1903" t="str">
            <v>взрывозащищенный, для газомотокомпрессоров</v>
          </cell>
          <cell r="F1903" t="str">
            <v>Блок управления СЛ5-04-10 Т, 1 датчик электропроводности и температуры ДЭТ9-10Т, диапазон контроля электропроводности от 0,1 до 100 000 мкС/см, диапазлн контроля температуры от 0 до 100 С, гальванически развязанный токовый выход 4-20 мА, реле автоматики (220 В. 3А), исполнение щитовое.блок управления СЛ5-04-10 Т</v>
          </cell>
          <cell r="G1903" t="str">
            <v>ЦП</v>
          </cell>
          <cell r="H1903">
            <v>0</v>
          </cell>
          <cell r="I1903">
            <v>430000000</v>
          </cell>
          <cell r="J1903" t="str">
            <v>Кызылординская обл. г. Кызылорда, пгт. Тасбугет, ул. Амангельды 100</v>
          </cell>
          <cell r="K1903" t="str">
            <v>Ноябрь, декабрь 2016</v>
          </cell>
          <cell r="L1903" t="str">
            <v>Кызылординская обл., м/р "Акшабулак", склад "КГМ"</v>
          </cell>
          <cell r="M1903" t="str">
            <v>DDP</v>
          </cell>
          <cell r="N1903" t="str">
            <v>В течение 90 дней</v>
          </cell>
          <cell r="O1903" t="str">
            <v>авансовый платеж-0%, оставшаяся часть в течении 30 рабочих дней с момента подписания акта приема-передачи поставленных товаров</v>
          </cell>
          <cell r="P1903" t="str">
            <v>796</v>
          </cell>
          <cell r="Q1903" t="str">
            <v>штука</v>
          </cell>
          <cell r="R1903">
            <v>1</v>
          </cell>
          <cell r="S1903">
            <v>350000</v>
          </cell>
          <cell r="T1903">
            <v>0</v>
          </cell>
          <cell r="U1903">
            <v>0</v>
          </cell>
          <cell r="W1903">
            <v>2017</v>
          </cell>
        </row>
        <row r="1904">
          <cell r="A1904" t="str">
            <v>1203-1 Т</v>
          </cell>
          <cell r="B1904" t="str">
            <v>ТОО СП "КазГерМунай"</v>
          </cell>
          <cell r="C1904" t="str">
            <v>28.13.32.000.167.00.0796.000000000000</v>
          </cell>
          <cell r="D1904" t="str">
            <v xml:space="preserve">Блок управления </v>
          </cell>
          <cell r="E1904" t="str">
            <v>взрывозащищенный, для газомотокомпрессоров</v>
          </cell>
          <cell r="F1904" t="str">
            <v>Блок управления СЛ5-04-10 Т, 1 датчик электропроводности и температуры ДЭТ9-10Т, диапазон контроля электропроводности от 0,01 до 10 000 мкС/см, диапазлн контроля температуры от 0 до 100 С, гальванически развязанный токовый выход 4-20 мА, реле автоматики (220 В. 3А), исполнение щитовое.блок управления СЛ5-04-10 Т</v>
          </cell>
          <cell r="G1904" t="str">
            <v>ЦП</v>
          </cell>
          <cell r="H1904">
            <v>0</v>
          </cell>
          <cell r="I1904">
            <v>430000000</v>
          </cell>
          <cell r="J1904" t="str">
            <v>Кызылординская обл. г. Кызылорда, пгт. Тасбугет, ул. Амангельды 100</v>
          </cell>
          <cell r="K1904" t="str">
            <v>Январь, Февраль</v>
          </cell>
          <cell r="L1904" t="str">
            <v>Кызылординская обл., м/р "Акшабулак", склад "КГМ"</v>
          </cell>
          <cell r="M1904" t="str">
            <v>DDP</v>
          </cell>
          <cell r="N1904" t="str">
            <v>В течение 90 дней</v>
          </cell>
          <cell r="O1904" t="str">
            <v>авансовый платеж-0%, оставшаяся часть в течении 30 рабочих дней с момента подписания акта приема-передачи поставленных товаров</v>
          </cell>
          <cell r="P1904" t="str">
            <v>796</v>
          </cell>
          <cell r="Q1904" t="str">
            <v>штука</v>
          </cell>
          <cell r="R1904">
            <v>1</v>
          </cell>
          <cell r="S1904">
            <v>350000</v>
          </cell>
          <cell r="T1904">
            <v>350000</v>
          </cell>
          <cell r="U1904">
            <v>392000.00000000006</v>
          </cell>
          <cell r="W1904">
            <v>2017</v>
          </cell>
          <cell r="X1904" t="str">
            <v>6; 11;</v>
          </cell>
        </row>
        <row r="1905">
          <cell r="A1905" t="str">
            <v>1204 Т</v>
          </cell>
          <cell r="B1905" t="str">
            <v>ТОО СП "КазГерМунай"</v>
          </cell>
          <cell r="C1905" t="str">
            <v xml:space="preserve">28.13.14.130.000.01.0796.000000000000 </v>
          </cell>
          <cell r="D1905" t="str">
            <v xml:space="preserve">Насос </v>
          </cell>
          <cell r="E1905" t="str">
            <v xml:space="preserve"> центробежный, для подачи воды и других чистых жидкостей, горизонтальный, одноступенчатый с колесом двухстоороннего входа</v>
          </cell>
          <cell r="F1905" t="str">
            <v>НасосLOWARA CA120/55/P 220-240/380-415 50 №00804бустерный</v>
          </cell>
          <cell r="G1905" t="str">
            <v>ОТП</v>
          </cell>
          <cell r="H1905">
            <v>0</v>
          </cell>
          <cell r="I1905">
            <v>430000000</v>
          </cell>
          <cell r="J1905" t="str">
            <v>Кызылординская обл. г. Кызылорда, пгт. Тасбугет, ул. Амангельды 100</v>
          </cell>
          <cell r="K1905" t="str">
            <v>Ноябрь, декабрь 2016</v>
          </cell>
          <cell r="L1905" t="str">
            <v>Кызылординская обл., м/р "Акшабулак", склад "КГМ"</v>
          </cell>
          <cell r="M1905" t="str">
            <v>DDP</v>
          </cell>
          <cell r="N1905" t="str">
            <v>В течение 90 дней</v>
          </cell>
          <cell r="O1905" t="str">
            <v>авансовый платеж-0%, оставшаяся часть в течении 30 рабочих дней с момента подписания акта приема-передачи поставленных товаров</v>
          </cell>
          <cell r="P1905" t="str">
            <v>796</v>
          </cell>
          <cell r="Q1905" t="str">
            <v>штука</v>
          </cell>
          <cell r="R1905">
            <v>1</v>
          </cell>
          <cell r="S1905">
            <v>120000</v>
          </cell>
          <cell r="T1905">
            <v>0</v>
          </cell>
          <cell r="U1905">
            <v>0</v>
          </cell>
          <cell r="W1905">
            <v>2017</v>
          </cell>
          <cell r="X1905" t="str">
            <v>Исключен;</v>
          </cell>
        </row>
        <row r="1906">
          <cell r="A1906" t="str">
            <v>1205 Т</v>
          </cell>
          <cell r="B1906" t="str">
            <v>ТОО СП "КазГерМунай"</v>
          </cell>
          <cell r="C1906" t="str">
            <v>28.13.24.000.001.00.0796.000000000000</v>
          </cell>
          <cell r="D1906" t="str">
            <v>Компрессор</v>
          </cell>
          <cell r="E1906" t="str">
            <v>воздушный</v>
          </cell>
          <cell r="F1906" t="str">
            <v>Компрессор 
AIR PUPM AP-200X</v>
          </cell>
          <cell r="G1906" t="str">
            <v>ОТП</v>
          </cell>
          <cell r="H1906">
            <v>0</v>
          </cell>
          <cell r="I1906">
            <v>430000000</v>
          </cell>
          <cell r="J1906" t="str">
            <v>Кызылординская обл. г. Кызылорда, пгт. Тасбугет, ул. Амангельды 100</v>
          </cell>
          <cell r="K1906" t="str">
            <v>Ноябрь, декабрь 2016</v>
          </cell>
          <cell r="L1906" t="str">
            <v>Кызылординская обл., м/р "Акшабулак", склад "КГМ"</v>
          </cell>
          <cell r="M1906" t="str">
            <v>DDP</v>
          </cell>
          <cell r="N1906" t="str">
            <v>В течение 90 дней</v>
          </cell>
          <cell r="O1906" t="str">
            <v>авансовый платеж-0%, оставшаяся часть в течении 30 рабочих дней с момента подписания акта приема-передачи поставленных товаров</v>
          </cell>
          <cell r="P1906" t="str">
            <v>796</v>
          </cell>
          <cell r="Q1906" t="str">
            <v>штука</v>
          </cell>
          <cell r="R1906">
            <v>1</v>
          </cell>
          <cell r="S1906">
            <v>80000</v>
          </cell>
          <cell r="T1906">
            <v>0</v>
          </cell>
          <cell r="U1906">
            <v>0</v>
          </cell>
          <cell r="W1906">
            <v>2017</v>
          </cell>
          <cell r="X1906" t="str">
            <v>Исключен;</v>
          </cell>
        </row>
        <row r="1907">
          <cell r="A1907" t="str">
            <v>1206 Т</v>
          </cell>
          <cell r="B1907" t="str">
            <v>ТОО СП "КазГерМунай"</v>
          </cell>
          <cell r="C1907" t="str">
            <v>28.29.12.300.002.00.0796.000000000001</v>
          </cell>
          <cell r="D1907" t="str">
            <v>Оборудование для фильтрования</v>
          </cell>
          <cell r="E1907" t="str">
            <v>для обеззараживания воды</v>
          </cell>
          <cell r="F1907" t="str">
            <v>Установка обеззараживания водыУОВ-УФТ-П-5 Заводской номер 1013160113с ультрофиолетовым излучением</v>
          </cell>
          <cell r="G1907" t="str">
            <v>ОТП</v>
          </cell>
          <cell r="H1907">
            <v>0</v>
          </cell>
          <cell r="I1907">
            <v>430000000</v>
          </cell>
          <cell r="J1907" t="str">
            <v>Кызылординская обл. г. Кызылорда, пгт. Тасбугет, ул. Амангельды 100</v>
          </cell>
          <cell r="K1907" t="str">
            <v>Ноябрь, декабрь 2016</v>
          </cell>
          <cell r="L1907" t="str">
            <v>Кызылординская обл., м/р "Акшабулак", склад "КГМ"</v>
          </cell>
          <cell r="M1907" t="str">
            <v>DDP</v>
          </cell>
          <cell r="N1907" t="str">
            <v>В течение 90 дней</v>
          </cell>
          <cell r="O1907" t="str">
            <v>авансовый платеж-0%, оставшаяся часть в течении 30 рабочих дней с момента подписания акта приема-передачи поставленных товаров</v>
          </cell>
          <cell r="P1907" t="str">
            <v>796</v>
          </cell>
          <cell r="Q1907" t="str">
            <v>штука</v>
          </cell>
          <cell r="R1907">
            <v>2</v>
          </cell>
          <cell r="S1907">
            <v>220000</v>
          </cell>
          <cell r="T1907">
            <v>0</v>
          </cell>
          <cell r="U1907">
            <v>0</v>
          </cell>
          <cell r="W1907">
            <v>2017</v>
          </cell>
        </row>
        <row r="1908">
          <cell r="A1908" t="str">
            <v>1206-1 Т</v>
          </cell>
          <cell r="B1908" t="str">
            <v>ТОО СП "КазГерМунай"</v>
          </cell>
          <cell r="C1908" t="str">
            <v>28.29.12.300.002.00.0796.000000000001</v>
          </cell>
          <cell r="D1908" t="str">
            <v>Оборудование для фильтрования</v>
          </cell>
          <cell r="E1908" t="str">
            <v>для обеззараживания воды</v>
          </cell>
          <cell r="F1908" t="str">
            <v>Установка обеззараживания водыУОВ-УФТ-П-5 Заводской номер 1013160113с ультрофиолетовым излучением</v>
          </cell>
          <cell r="G1908" t="str">
            <v>ЦП</v>
          </cell>
          <cell r="H1908">
            <v>0</v>
          </cell>
          <cell r="I1908">
            <v>430000000</v>
          </cell>
          <cell r="J1908" t="str">
            <v>Кызылординская обл. г. Кызылорда, пгт. Тасбугет, ул. Амангельды 100</v>
          </cell>
          <cell r="K1908" t="str">
            <v>Январь, Февраль</v>
          </cell>
          <cell r="L1908" t="str">
            <v>Кызылординская обл., м/р "Акшабулак", склад "КГМ"</v>
          </cell>
          <cell r="M1908" t="str">
            <v>DDP</v>
          </cell>
          <cell r="N1908" t="str">
            <v>В течение 90 дней</v>
          </cell>
          <cell r="O1908" t="str">
            <v>авансовый платеж-0%, оставшаяся часть в течении 30 рабочих дней с момента подписания акта приема-передачи поставленных товаров</v>
          </cell>
          <cell r="P1908" t="str">
            <v>796</v>
          </cell>
          <cell r="Q1908" t="str">
            <v>штука</v>
          </cell>
          <cell r="R1908">
            <v>2</v>
          </cell>
          <cell r="S1908">
            <v>220000</v>
          </cell>
          <cell r="T1908">
            <v>0</v>
          </cell>
          <cell r="U1908">
            <v>0</v>
          </cell>
          <cell r="W1908">
            <v>2017</v>
          </cell>
          <cell r="X1908" t="str">
            <v>Исключен;</v>
          </cell>
        </row>
        <row r="1909">
          <cell r="A1909" t="str">
            <v>1207 Т</v>
          </cell>
          <cell r="B1909" t="str">
            <v>ТОО СП "КазГерМунай"</v>
          </cell>
          <cell r="C1909" t="str">
            <v xml:space="preserve">28.13.14.130.000.01.0796.000000000000 </v>
          </cell>
          <cell r="D1909" t="str">
            <v xml:space="preserve">Насос </v>
          </cell>
          <cell r="E1909" t="str">
            <v xml:space="preserve"> центробежный, для подачи воды и других чистых жидкостей, горизонтальный, одноступенчатый с колесом двухстоороннего входа</v>
          </cell>
          <cell r="F1909" t="str">
            <v>НасосCRN4-80 A-P-G-BUBV Q=6  m³/h H=49,7 m, фирмы Grundfosгидрофорный</v>
          </cell>
          <cell r="G1909" t="str">
            <v>ОТП</v>
          </cell>
          <cell r="H1909">
            <v>0</v>
          </cell>
          <cell r="I1909">
            <v>430000000</v>
          </cell>
          <cell r="J1909" t="str">
            <v>Кызылординская обл. г. Кызылорда, пгт. Тасбугет, ул. Амангельды 100</v>
          </cell>
          <cell r="K1909" t="str">
            <v>Ноябрь, декабрь 2016</v>
          </cell>
          <cell r="L1909" t="str">
            <v>Кызылординская обл., м/р "Акшабулак", склад "КГМ"</v>
          </cell>
          <cell r="M1909" t="str">
            <v>DDP</v>
          </cell>
          <cell r="N1909" t="str">
            <v>В течение 90 дней</v>
          </cell>
          <cell r="O1909" t="str">
            <v>авансовый платеж-0%, оставшаяся часть в течении 30 рабочих дней с момента подписания акта приема-передачи поставленных товаров</v>
          </cell>
          <cell r="P1909" t="str">
            <v>796</v>
          </cell>
          <cell r="Q1909" t="str">
            <v>штука</v>
          </cell>
          <cell r="R1909">
            <v>1</v>
          </cell>
          <cell r="S1909">
            <v>3500000</v>
          </cell>
          <cell r="T1909">
            <v>0</v>
          </cell>
          <cell r="U1909">
            <v>0</v>
          </cell>
          <cell r="W1909">
            <v>2017</v>
          </cell>
          <cell r="X1909" t="str">
            <v>Исключен;</v>
          </cell>
        </row>
        <row r="1910">
          <cell r="A1910" t="str">
            <v>1208 Т</v>
          </cell>
          <cell r="B1910" t="str">
            <v>ТОО СП "КазГерМунай"</v>
          </cell>
          <cell r="C1910" t="str">
            <v>28.13.32.000.003.03.0796.000000000000</v>
          </cell>
          <cell r="D1910" t="str">
            <v xml:space="preserve">Корпус </v>
          </cell>
          <cell r="E1910" t="str">
            <v xml:space="preserve"> угольного фильтра, для газокомпрессорной установки, стальной</v>
          </cell>
          <cell r="F1910" t="str">
            <v>Корпус WC-2162 Размеры корпуса: диаметр-554 мм, высота -1728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v>
          </cell>
          <cell r="G1910" t="str">
            <v>ОТП</v>
          </cell>
          <cell r="H1910">
            <v>0</v>
          </cell>
          <cell r="I1910">
            <v>430000000</v>
          </cell>
          <cell r="J1910" t="str">
            <v>Кызылординская обл. г. Кызылорда, пгт. Тасбугет, ул. Амангельды 100</v>
          </cell>
          <cell r="K1910" t="str">
            <v>Ноябрь, декабрь 2016</v>
          </cell>
          <cell r="L1910" t="str">
            <v>Кызылординская обл., м/р "Акшабулак", склад "КГМ"</v>
          </cell>
          <cell r="M1910" t="str">
            <v>DDP</v>
          </cell>
          <cell r="N1910" t="str">
            <v>В течение 90 дней</v>
          </cell>
          <cell r="O1910" t="str">
            <v>авансовый платеж-0%, оставшаяся часть в течении 30 рабочих дней с момента подписания акта приема-передачи поставленных товаров</v>
          </cell>
          <cell r="P1910" t="str">
            <v>796</v>
          </cell>
          <cell r="Q1910" t="str">
            <v>штука</v>
          </cell>
          <cell r="R1910">
            <v>1</v>
          </cell>
          <cell r="S1910">
            <v>25000</v>
          </cell>
          <cell r="T1910">
            <v>25000</v>
          </cell>
          <cell r="U1910">
            <v>28000.000000000004</v>
          </cell>
          <cell r="W1910">
            <v>2017</v>
          </cell>
        </row>
        <row r="1911">
          <cell r="A1911" t="str">
            <v>1209 Т</v>
          </cell>
          <cell r="B1911" t="str">
            <v>ТОО СП "КазГерМунай"</v>
          </cell>
          <cell r="C1911" t="str">
            <v>28.13.32.000.003.03.0796.000000000000</v>
          </cell>
          <cell r="D1911" t="str">
            <v xml:space="preserve">Корпус </v>
          </cell>
          <cell r="E1911" t="str">
            <v xml:space="preserve"> угольного фильтра, для газокомпрессорной установки, стальной</v>
          </cell>
          <cell r="F1911" t="str">
            <v>Корпус WC-1354 Размеры корпуса: диаметр-334 мм, высота -1400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v>
          </cell>
          <cell r="G1911" t="str">
            <v>ОТП</v>
          </cell>
          <cell r="H1911">
            <v>0</v>
          </cell>
          <cell r="I1911">
            <v>430000000</v>
          </cell>
          <cell r="J1911" t="str">
            <v>Кызылординская обл. г. Кызылорда, пгт. Тасбугет, ул. Амангельды 100</v>
          </cell>
          <cell r="K1911" t="str">
            <v>Ноябрь, декабрь 2016</v>
          </cell>
          <cell r="L1911" t="str">
            <v>Кызылординская обл., м/р "Акшабулак", склад "КГМ"</v>
          </cell>
          <cell r="M1911" t="str">
            <v>DDP</v>
          </cell>
          <cell r="N1911" t="str">
            <v>В течение 90 дней</v>
          </cell>
          <cell r="O1911" t="str">
            <v>авансовый платеж-0%, оставшаяся часть в течении 30 рабочих дней с момента подписания акта приема-передачи поставленных товаров</v>
          </cell>
          <cell r="P1911" t="str">
            <v>796</v>
          </cell>
          <cell r="Q1911" t="str">
            <v>штука</v>
          </cell>
          <cell r="R1911">
            <v>1</v>
          </cell>
          <cell r="S1911">
            <v>25000</v>
          </cell>
          <cell r="T1911">
            <v>25000</v>
          </cell>
          <cell r="U1911">
            <v>28000.000000000004</v>
          </cell>
          <cell r="W1911">
            <v>2017</v>
          </cell>
        </row>
        <row r="1912">
          <cell r="A1912" t="str">
            <v>1210 Т</v>
          </cell>
          <cell r="B1912" t="str">
            <v>ТОО СП "КазГерМунай"</v>
          </cell>
          <cell r="C1912" t="str">
            <v>28.13.32.000.003.03.0796.000000000000</v>
          </cell>
          <cell r="D1912" t="str">
            <v xml:space="preserve">Корпус </v>
          </cell>
          <cell r="E1912" t="str">
            <v xml:space="preserve"> угольного фильтра, для газокомпрессорной установки, стальной</v>
          </cell>
          <cell r="F1912" t="str">
            <v>Корпус WC-1665 Размеры корпуса: диаметр-41 мм, высота -1678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v>
          </cell>
          <cell r="G1912" t="str">
            <v>ОТП</v>
          </cell>
          <cell r="H1912">
            <v>0</v>
          </cell>
          <cell r="I1912">
            <v>430000000</v>
          </cell>
          <cell r="J1912" t="str">
            <v>Кызылординская обл. г. Кызылорда, пгт. Тасбугет, ул. Амангельды 100</v>
          </cell>
          <cell r="K1912" t="str">
            <v>Ноябрь, декабрь 2016</v>
          </cell>
          <cell r="L1912" t="str">
            <v>Кызылординская обл., м/р "Акшабулак", склад "КГМ"</v>
          </cell>
          <cell r="M1912" t="str">
            <v>DDP</v>
          </cell>
          <cell r="N1912" t="str">
            <v>В течение 90 дней</v>
          </cell>
          <cell r="O1912" t="str">
            <v>авансовый платеж-0%, оставшаяся часть в течении 30 рабочих дней с момента подписания акта приема-передачи поставленных товаров</v>
          </cell>
          <cell r="P1912" t="str">
            <v>796</v>
          </cell>
          <cell r="Q1912" t="str">
            <v>штука</v>
          </cell>
          <cell r="R1912">
            <v>1</v>
          </cell>
          <cell r="S1912">
            <v>25000</v>
          </cell>
          <cell r="T1912">
            <v>0</v>
          </cell>
          <cell r="U1912">
            <v>0</v>
          </cell>
          <cell r="W1912">
            <v>2017</v>
          </cell>
          <cell r="X1912" t="str">
            <v>Исключен;</v>
          </cell>
        </row>
        <row r="1913">
          <cell r="A1913" t="str">
            <v>1211 Т</v>
          </cell>
          <cell r="B1913" t="str">
            <v>ТОО СП "КазГерМунай"</v>
          </cell>
          <cell r="C1913" t="str">
            <v>26.51.82.500.073.00.0796.000000000000</v>
          </cell>
          <cell r="D1913" t="str">
            <v>Блок контроля управления</v>
          </cell>
          <cell r="E1913" t="str">
            <v>для датчика-реле уровня</v>
          </cell>
          <cell r="F1913" t="str">
            <v>Блок управленияClack V15EIBTZ-32переключатель потоков</v>
          </cell>
          <cell r="G1913" t="str">
            <v>ЦП</v>
          </cell>
          <cell r="H1913">
            <v>0</v>
          </cell>
          <cell r="I1913">
            <v>430000000</v>
          </cell>
          <cell r="J1913" t="str">
            <v>Кызылординская обл. г. Кызылорда, пгт. Тасбугет, ул. Амангельды 100</v>
          </cell>
          <cell r="K1913" t="str">
            <v>Ноябрь, декабрь 2016</v>
          </cell>
          <cell r="L1913" t="str">
            <v>Кызылординская обл., м/р "Акшабулак", склад "КГМ"</v>
          </cell>
          <cell r="M1913" t="str">
            <v>DDP</v>
          </cell>
          <cell r="N1913" t="str">
            <v>В течение 90 дней</v>
          </cell>
          <cell r="O1913" t="str">
            <v>авансовый платеж-0%, оставшаяся часть в течении 30 рабочих дней с момента подписания акта приема-передачи поставленных товаров</v>
          </cell>
          <cell r="P1913" t="str">
            <v>796</v>
          </cell>
          <cell r="Q1913" t="str">
            <v>штука</v>
          </cell>
          <cell r="R1913">
            <v>1</v>
          </cell>
          <cell r="S1913">
            <v>75000</v>
          </cell>
          <cell r="T1913">
            <v>0</v>
          </cell>
          <cell r="U1913">
            <v>0</v>
          </cell>
          <cell r="W1913">
            <v>2017</v>
          </cell>
        </row>
        <row r="1914">
          <cell r="A1914" t="str">
            <v>1211-1 Т</v>
          </cell>
          <cell r="B1914" t="str">
            <v>ТОО СП "КазГерМунай"</v>
          </cell>
          <cell r="C1914" t="str">
            <v>26.51.82.500.073.00.0796.000000000000</v>
          </cell>
          <cell r="D1914" t="str">
            <v>Блок контроля управления</v>
          </cell>
          <cell r="E1914" t="str">
            <v>для датчика-реле уровня</v>
          </cell>
          <cell r="F1914" t="str">
            <v>Блок управленияClack V15EIBTZ-32переключатель потоков</v>
          </cell>
          <cell r="G1914" t="str">
            <v>ЦП</v>
          </cell>
          <cell r="H1914">
            <v>0</v>
          </cell>
          <cell r="I1914">
            <v>430000000</v>
          </cell>
          <cell r="J1914" t="str">
            <v>Кызылординская обл. г. Кызылорда, пгт. Тасбугет, ул. Амангельды 100</v>
          </cell>
          <cell r="K1914" t="str">
            <v>Январь, Февраль</v>
          </cell>
          <cell r="L1914" t="str">
            <v>Кызылординская обл., м/р "Акшабулак", склад "КГМ"</v>
          </cell>
          <cell r="M1914" t="str">
            <v>DDP</v>
          </cell>
          <cell r="N1914" t="str">
            <v>В течение 90 дней</v>
          </cell>
          <cell r="O1914" t="str">
            <v>авансовый платеж-0%, оставшаяся часть в течении 30 рабочих дней с момента подписания акта приема-передачи поставленных товаров</v>
          </cell>
          <cell r="P1914" t="str">
            <v>796</v>
          </cell>
          <cell r="Q1914" t="str">
            <v>штука</v>
          </cell>
          <cell r="R1914">
            <v>1</v>
          </cell>
          <cell r="S1914">
            <v>75000</v>
          </cell>
          <cell r="T1914">
            <v>0</v>
          </cell>
          <cell r="U1914">
            <v>0</v>
          </cell>
          <cell r="W1914">
            <v>2017</v>
          </cell>
          <cell r="X1914" t="str">
            <v>Исключен на основании 412-СЗ от 17.02.17г;</v>
          </cell>
        </row>
        <row r="1915">
          <cell r="A1915" t="str">
            <v>1212 Т</v>
          </cell>
          <cell r="B1915" t="str">
            <v>ТОО СП "КазГерМунай"</v>
          </cell>
          <cell r="C1915" t="str">
            <v>26.51.82.500.073.00.0796.000000000000</v>
          </cell>
          <cell r="D1915" t="str">
            <v>Блок контроля управления</v>
          </cell>
          <cell r="E1915" t="str">
            <v>для датчика-реле уровня</v>
          </cell>
          <cell r="F1915" t="str">
            <v>Блок управленияClack V125EIDMF-D33переключатель потоков</v>
          </cell>
          <cell r="G1915" t="str">
            <v>ЦП</v>
          </cell>
          <cell r="H1915">
            <v>0</v>
          </cell>
          <cell r="I1915">
            <v>430000000</v>
          </cell>
          <cell r="J1915" t="str">
            <v>Кызылординская обл. г. Кызылорда, пгт. Тасбугет, ул. Амангельды 100</v>
          </cell>
          <cell r="K1915" t="str">
            <v>Ноябрь, декабрь 2016</v>
          </cell>
          <cell r="L1915" t="str">
            <v>Кызылординская обл., м/р "Акшабулак", склад "КГМ"</v>
          </cell>
          <cell r="M1915" t="str">
            <v>DDP</v>
          </cell>
          <cell r="N1915" t="str">
            <v>В течение 90 дней</v>
          </cell>
          <cell r="O1915" t="str">
            <v>авансовый платеж-0%, оставшаяся часть в течении 30 рабочих дней с момента подписания акта приема-передачи поставленных товаров</v>
          </cell>
          <cell r="P1915" t="str">
            <v>796</v>
          </cell>
          <cell r="Q1915" t="str">
            <v>штука</v>
          </cell>
          <cell r="R1915">
            <v>1</v>
          </cell>
          <cell r="S1915">
            <v>75000</v>
          </cell>
          <cell r="T1915">
            <v>0</v>
          </cell>
          <cell r="U1915">
            <v>0</v>
          </cell>
          <cell r="W1915">
            <v>2017</v>
          </cell>
        </row>
        <row r="1916">
          <cell r="A1916" t="str">
            <v>1212-1 Т</v>
          </cell>
          <cell r="B1916" t="str">
            <v>ТОО СП "КазГерМунай"</v>
          </cell>
          <cell r="C1916" t="str">
            <v>26.51.82.500.073.00.0796.000000000000</v>
          </cell>
          <cell r="D1916" t="str">
            <v>Блок контроля управления</v>
          </cell>
          <cell r="E1916" t="str">
            <v>для датчика-реле уровня</v>
          </cell>
          <cell r="F1916" t="str">
            <v>Блок управленияClack V125EIDMF-D33переключатель потоков</v>
          </cell>
          <cell r="G1916" t="str">
            <v>ЦП</v>
          </cell>
          <cell r="H1916">
            <v>0</v>
          </cell>
          <cell r="I1916">
            <v>430000000</v>
          </cell>
          <cell r="J1916" t="str">
            <v>Кызылординская обл. г. Кызылорда, пгт. Тасбугет, ул. Амангельды 100</v>
          </cell>
          <cell r="K1916" t="str">
            <v>Январь, Февраль</v>
          </cell>
          <cell r="L1916" t="str">
            <v>Кызылординская обл., м/р "Акшабулак", склад "КГМ"</v>
          </cell>
          <cell r="M1916" t="str">
            <v>DDP</v>
          </cell>
          <cell r="N1916" t="str">
            <v>В течение 90 дней</v>
          </cell>
          <cell r="O1916" t="str">
            <v>авансовый платеж-0%, оставшаяся часть в течении 30 рабочих дней с момента подписания акта приема-передачи поставленных товаров</v>
          </cell>
          <cell r="P1916" t="str">
            <v>796</v>
          </cell>
          <cell r="Q1916" t="str">
            <v>штука</v>
          </cell>
          <cell r="R1916">
            <v>1</v>
          </cell>
          <cell r="S1916">
            <v>75000</v>
          </cell>
          <cell r="T1916">
            <v>0</v>
          </cell>
          <cell r="U1916">
            <v>0</v>
          </cell>
          <cell r="W1916">
            <v>2017</v>
          </cell>
          <cell r="X1916" t="str">
            <v>Исключен на основании 412-СЗ от 17.02.17г;</v>
          </cell>
        </row>
        <row r="1917">
          <cell r="A1917" t="str">
            <v>1213 Т</v>
          </cell>
          <cell r="B1917" t="str">
            <v>ТОО СП "КазГерМунай"</v>
          </cell>
          <cell r="C1917" t="str">
            <v>28.29.12.300.001.02.0796.000000000000</v>
          </cell>
          <cell r="D1917" t="str">
            <v>Фильтр</v>
          </cell>
          <cell r="E1917" t="str">
            <v>для резервуара, системы очистки воды</v>
          </cell>
          <cell r="F1917" t="str">
            <v xml:space="preserve">ФильтрЭФМ508 -5ВВА - 5 мкр (ЭФГ112/508-5 мкр) Элемент фильтрующий глубинной структуры предварительной очистки воды             </v>
          </cell>
          <cell r="G1917" t="str">
            <v>ОТП</v>
          </cell>
          <cell r="H1917">
            <v>0</v>
          </cell>
          <cell r="I1917">
            <v>430000000</v>
          </cell>
          <cell r="J1917" t="str">
            <v>Кызылординская обл. г. Кызылорда, пгт. Тасбугет, ул. Амангельды 100</v>
          </cell>
          <cell r="K1917" t="str">
            <v>Ноябрь, декабрь 2016</v>
          </cell>
          <cell r="L1917" t="str">
            <v>Кызылординская обл., м/р "Акшабулак", склад "КГМ"</v>
          </cell>
          <cell r="M1917" t="str">
            <v>DDP</v>
          </cell>
          <cell r="N1917" t="str">
            <v>В течение 90 дней</v>
          </cell>
          <cell r="O1917" t="str">
            <v>авансовый платеж-0%, оставшаяся часть в течении 30 рабочих дней с момента подписания акта приема-передачи поставленных товаров</v>
          </cell>
          <cell r="P1917" t="str">
            <v>796</v>
          </cell>
          <cell r="Q1917" t="str">
            <v>штука</v>
          </cell>
          <cell r="R1917">
            <v>25</v>
          </cell>
          <cell r="S1917">
            <v>40000</v>
          </cell>
          <cell r="T1917">
            <v>0</v>
          </cell>
          <cell r="U1917">
            <v>0</v>
          </cell>
          <cell r="W1917">
            <v>2017</v>
          </cell>
          <cell r="X1917" t="str">
            <v>Исключен;
472-СЗ от 27.02.17</v>
          </cell>
        </row>
        <row r="1918">
          <cell r="A1918" t="str">
            <v>1214 Т</v>
          </cell>
          <cell r="B1918" t="str">
            <v>ТОО СП "КазГерМунай"</v>
          </cell>
          <cell r="C1918" t="str">
            <v>26.30.30.900.019.00.0796.000000000000</v>
          </cell>
          <cell r="D1918" t="str">
            <v>Модуль процессорный</v>
          </cell>
          <cell r="E1918" t="str">
            <v>промышленного контроллера</v>
          </cell>
          <cell r="F1918" t="str">
            <v>МодульLOGO!24RCE, 12В/=24В/РЕЛЕ, 8 DI(4AI)/4 DO, ПАМЯТЬ 400 БЛОКОВ, РАСШИРЕНИЕ ДОП.МОДУЛЯМИ, ETHERNET 6ED1052-1MD00-0BA7 SIEMENSлогический С ДИСПЛ., ПИТАНИЕ/ВХ./ВЫХ</v>
          </cell>
          <cell r="G1918" t="str">
            <v>ОТП</v>
          </cell>
          <cell r="H1918">
            <v>0</v>
          </cell>
          <cell r="I1918">
            <v>430000000</v>
          </cell>
          <cell r="J1918" t="str">
            <v>Кызылординская обл. г. Кызылорда, пгт. Тасбугет, ул. Амангельды 100</v>
          </cell>
          <cell r="K1918" t="str">
            <v>Ноябрь, декабрь 2016</v>
          </cell>
          <cell r="L1918" t="str">
            <v>Кызылординская обл., м/р "Акшабулак", склад "КГМ"</v>
          </cell>
          <cell r="M1918" t="str">
            <v>DDP</v>
          </cell>
          <cell r="N1918" t="str">
            <v>В течение 90 дней</v>
          </cell>
          <cell r="O1918" t="str">
            <v>авансовый платеж-0%, оставшаяся часть в течении 30 рабочих дней с момента подписания акта приема-передачи поставленных товаров</v>
          </cell>
          <cell r="P1918" t="str">
            <v>796</v>
          </cell>
          <cell r="Q1918" t="str">
            <v>штука</v>
          </cell>
          <cell r="R1918">
            <v>1</v>
          </cell>
          <cell r="S1918">
            <v>35000</v>
          </cell>
          <cell r="T1918">
            <v>0</v>
          </cell>
          <cell r="U1918">
            <v>0</v>
          </cell>
          <cell r="W1918">
            <v>2017</v>
          </cell>
        </row>
        <row r="1919">
          <cell r="A1919" t="str">
            <v>1214-1 Т</v>
          </cell>
          <cell r="B1919" t="str">
            <v>ТОО СП "КазГерМунай"</v>
          </cell>
          <cell r="C1919" t="str">
            <v>26.30.30.900.019.00.0796.000000000000</v>
          </cell>
          <cell r="D1919" t="str">
            <v>Модуль процессорный</v>
          </cell>
          <cell r="E1919" t="str">
            <v>промышленного контроллера</v>
          </cell>
          <cell r="F1919" t="str">
            <v>МодульLOGO!24RCE, 12В/=24В/РЕЛЕ, 8 DI(4AI)/4 DO, ПАМЯТЬ 400 БЛОКОВ, РАСШИРЕНИЕ ДОП.МОДУЛЯМИ, ETHERNET 6ED1052-1MD00-0BA7 SIEMENSлогический С ДИСПЛ., ПИТАНИЕ/ВХ./ВЫХ</v>
          </cell>
          <cell r="G1919" t="str">
            <v>ОТП</v>
          </cell>
          <cell r="H1919">
            <v>0</v>
          </cell>
          <cell r="I1919">
            <v>430000000</v>
          </cell>
          <cell r="J1919" t="str">
            <v>Кызылординская обл. г. Кызылорда, пгт. Тасбугет, ул. Амангельды 100</v>
          </cell>
          <cell r="K1919" t="str">
            <v>Январь, Февраль</v>
          </cell>
          <cell r="L1919" t="str">
            <v>Кызылординская обл., м/р "Акшабулак", склад "КГМ"</v>
          </cell>
          <cell r="M1919" t="str">
            <v>DDP</v>
          </cell>
          <cell r="N1919" t="str">
            <v>В течение 90 дней</v>
          </cell>
          <cell r="O1919" t="str">
            <v>авансовый платеж-0%, оставшаяся часть в течении 30 рабочих дней с момента подписания акта приема-передачи поставленных товаров</v>
          </cell>
          <cell r="P1919" t="str">
            <v>796</v>
          </cell>
          <cell r="Q1919" t="str">
            <v>штука</v>
          </cell>
          <cell r="R1919">
            <v>1</v>
          </cell>
          <cell r="S1919">
            <v>35000</v>
          </cell>
          <cell r="T1919">
            <v>0</v>
          </cell>
          <cell r="U1919">
            <v>0</v>
          </cell>
          <cell r="W1919">
            <v>2017</v>
          </cell>
          <cell r="X1919" t="str">
            <v>11;</v>
          </cell>
        </row>
        <row r="1920">
          <cell r="A1920" t="str">
            <v>1214-2 Т</v>
          </cell>
          <cell r="B1920" t="str">
            <v>ТОО СП "КазГерМунай"</v>
          </cell>
          <cell r="C1920" t="str">
            <v>26.30.30.900.019.00.0796.000000000000</v>
          </cell>
          <cell r="D1920" t="str">
            <v>Модуль процессорный</v>
          </cell>
          <cell r="E1920" t="str">
            <v>промышленного контроллера</v>
          </cell>
          <cell r="F1920" t="str">
            <v>МодульLOGO!24RCE, 12В/=24В/РЕЛЕ, 8 DI(4AI)/4 DO, ПАМЯТЬ 400 БЛОКОВ, РАСШИРЕНИЕ ДОП.МОДУЛЯМИ, ETHERNET 6ED1052-1MD00-0BA7 SIEMENSлогический С ДИСПЛ., ПИТАНИЕ/ВХ./ВЫХ</v>
          </cell>
          <cell r="G1920" t="str">
            <v>ОТП</v>
          </cell>
          <cell r="H1920">
            <v>0</v>
          </cell>
          <cell r="I1920">
            <v>430000000</v>
          </cell>
          <cell r="J1920" t="str">
            <v>Кызылординская обл. г. Кызылорда, пгт. Тасбугет, ул. Амангельды 100</v>
          </cell>
          <cell r="K1920" t="str">
            <v>Март, апрель</v>
          </cell>
          <cell r="L1920" t="str">
            <v>Кызылординская обл., м/р "Акшабулак", склад "КГМ"</v>
          </cell>
          <cell r="M1920" t="str">
            <v>DDP</v>
          </cell>
          <cell r="N1920" t="str">
            <v>В течение 90 дней</v>
          </cell>
          <cell r="O1920" t="str">
            <v>авансовый платеж-0%, оставшаяся часть в течении 30 рабочих дней с момента подписания акта приема-передачи поставленных товаров</v>
          </cell>
          <cell r="P1920" t="str">
            <v>796</v>
          </cell>
          <cell r="Q1920" t="str">
            <v>штука</v>
          </cell>
          <cell r="R1920">
            <v>1</v>
          </cell>
          <cell r="S1920">
            <v>35000</v>
          </cell>
          <cell r="T1920">
            <v>0</v>
          </cell>
          <cell r="U1920">
            <v>0</v>
          </cell>
          <cell r="W1920">
            <v>2017</v>
          </cell>
          <cell r="X1920" t="str">
            <v>11;</v>
          </cell>
        </row>
        <row r="1921">
          <cell r="A1921" t="str">
            <v>1214-3 Т</v>
          </cell>
          <cell r="B1921" t="str">
            <v>ТОО СП "КазГерМунай"</v>
          </cell>
          <cell r="C1921" t="str">
            <v>26.30.30.900.019.00.0796.000000000000</v>
          </cell>
          <cell r="D1921" t="str">
            <v>Модуль процессорный</v>
          </cell>
          <cell r="E1921" t="str">
            <v>промышленного контроллера</v>
          </cell>
          <cell r="F1921" t="str">
            <v>МодульLOGO!24RCE, 12В/=24В/РЕЛЕ, 8 DI(4AI)/4 DO, ПАМЯТЬ 400 БЛОКОВ, РАСШИРЕНИЕ ДОП.МОДУЛЯМИ, ETHERNET 6ED1052-1MD00-0BA7 SIEMENSлогический С ДИСПЛ., ПИТАНИЕ/ВХ./ВЫХ</v>
          </cell>
          <cell r="G1921" t="str">
            <v>ОТП</v>
          </cell>
          <cell r="H1921">
            <v>0</v>
          </cell>
          <cell r="I1921">
            <v>430000000</v>
          </cell>
          <cell r="J1921" t="str">
            <v>Кызылординская обл. г. Кызылорда, пгт. Тасбугет, ул. Амангельды 100</v>
          </cell>
          <cell r="K1921" t="str">
            <v>Май, июнь</v>
          </cell>
          <cell r="L1921" t="str">
            <v>Кызылординская обл., м/р "Акшабулак", склад "КГМ"</v>
          </cell>
          <cell r="M1921" t="str">
            <v>DDP</v>
          </cell>
          <cell r="N1921" t="str">
            <v>В течение 90 дней</v>
          </cell>
          <cell r="O1921" t="str">
            <v>авансовый платеж-0%, оставшаяся часть в течении 30 рабочих дней с момента подписания акта приема-передачи поставленных товаров</v>
          </cell>
          <cell r="P1921" t="str">
            <v>796</v>
          </cell>
          <cell r="Q1921" t="str">
            <v>штука</v>
          </cell>
          <cell r="R1921">
            <v>1</v>
          </cell>
          <cell r="S1921">
            <v>35000</v>
          </cell>
          <cell r="T1921">
            <v>35000</v>
          </cell>
          <cell r="U1921">
            <v>39200.000000000007</v>
          </cell>
          <cell r="W1921">
            <v>2017</v>
          </cell>
          <cell r="X1921" t="str">
            <v>11;</v>
          </cell>
        </row>
        <row r="1922">
          <cell r="A1922" t="str">
            <v>1215 Т</v>
          </cell>
          <cell r="B1922" t="str">
            <v>ТОО СП "КазГерМунай"</v>
          </cell>
          <cell r="C1922" t="str">
            <v>26.30.30.900.019.00.0796.000000000000</v>
          </cell>
          <cell r="D1922" t="str">
            <v>Модуль процессорный</v>
          </cell>
          <cell r="E1922" t="str">
            <v>промышленного контроллера</v>
          </cell>
          <cell r="F1922" t="str">
            <v>Модуль LOGO! DM8 12/24R: ПИТАНИЕ =12/24В, 4DI =12/24В, 4DO С ЗАМЫКАЮЩИМИ КОНТАКТАМИ РЕЛЕ, ДО 5А НА КОНТАКТ, ВНУТРЕННЯЯ ШИНА БЕЗ ГАЛЬВАНИЧЕСКОГО РАЗДЕЛЕНИЯ ЦЕПЕЙ 6ED1055-1MB00-0BA1 SIEMENSввода - вывода ДИСКРЕТНЫХ СИГНАЛОВ</v>
          </cell>
          <cell r="G1922" t="str">
            <v>ОТП</v>
          </cell>
          <cell r="H1922">
            <v>0</v>
          </cell>
          <cell r="I1922">
            <v>430000000</v>
          </cell>
          <cell r="J1922" t="str">
            <v>Кызылординская обл. г. Кызылорда, пгт. Тасбугет, ул. Амангельды 100</v>
          </cell>
          <cell r="K1922" t="str">
            <v>Ноябрь, декабрь 2016</v>
          </cell>
          <cell r="L1922" t="str">
            <v>Кызылординская обл., м/р "Акшабулак", склад "КГМ"</v>
          </cell>
          <cell r="M1922" t="str">
            <v>DDP</v>
          </cell>
          <cell r="N1922" t="str">
            <v>В течение 90 дней</v>
          </cell>
          <cell r="O1922" t="str">
            <v>авансовый платеж-0%, оставшаяся часть в течении 30 рабочих дней с момента подписания акта приема-передачи поставленных товаров</v>
          </cell>
          <cell r="P1922" t="str">
            <v>796</v>
          </cell>
          <cell r="Q1922" t="str">
            <v>штука</v>
          </cell>
          <cell r="R1922">
            <v>1</v>
          </cell>
          <cell r="S1922">
            <v>45000</v>
          </cell>
          <cell r="T1922">
            <v>0</v>
          </cell>
          <cell r="U1922">
            <v>0</v>
          </cell>
          <cell r="W1922">
            <v>2017</v>
          </cell>
        </row>
        <row r="1923">
          <cell r="A1923" t="str">
            <v>1215-1 Т</v>
          </cell>
          <cell r="B1923" t="str">
            <v>ТОО СП "КазГерМунай"</v>
          </cell>
          <cell r="C1923" t="str">
            <v>26.30.30.900.019.00.0796.000000000000</v>
          </cell>
          <cell r="D1923" t="str">
            <v>Модуль процессорный</v>
          </cell>
          <cell r="E1923" t="str">
            <v>промышленного контроллера</v>
          </cell>
          <cell r="F1923" t="str">
            <v>Модуль LOGO! DM8 12/24R: ПИТАНИЕ =12/24В, 4DI =12/24В, 4DO С ЗАМЫКАЮЩИМИ КОНТАКТАМИ РЕЛЕ, ДО 5А НА КОНТАКТ, ВНУТРЕННЯЯ ШИНА БЕЗ ГАЛЬВАНИЧЕСКОГО РАЗДЕЛЕНИЯ ЦЕПЕЙ 6ED1055-1MB00-0BA1 SIEMENSввода - вывода ДИСКРЕТНЫХ СИГНАЛОВ</v>
          </cell>
          <cell r="G1923" t="str">
            <v>ОТП</v>
          </cell>
          <cell r="H1923">
            <v>0</v>
          </cell>
          <cell r="I1923">
            <v>430000000</v>
          </cell>
          <cell r="J1923" t="str">
            <v>Кызылординская обл. г. Кызылорда, пгт. Тасбугет, ул. Амангельды 100</v>
          </cell>
          <cell r="K1923" t="str">
            <v>Январь, Февраль</v>
          </cell>
          <cell r="L1923" t="str">
            <v>Кызылординская обл., м/р "Акшабулак", склад "КГМ"</v>
          </cell>
          <cell r="M1923" t="str">
            <v>DDP</v>
          </cell>
          <cell r="N1923" t="str">
            <v>В течение 90 дней</v>
          </cell>
          <cell r="O1923" t="str">
            <v>авансовый платеж-0%, оставшаяся часть в течении 30 рабочих дней с момента подписания акта приема-передачи поставленных товаров</v>
          </cell>
          <cell r="P1923" t="str">
            <v>796</v>
          </cell>
          <cell r="Q1923" t="str">
            <v>штука</v>
          </cell>
          <cell r="R1923">
            <v>1</v>
          </cell>
          <cell r="S1923">
            <v>45000</v>
          </cell>
          <cell r="T1923">
            <v>0</v>
          </cell>
          <cell r="U1923">
            <v>0</v>
          </cell>
          <cell r="W1923">
            <v>2017</v>
          </cell>
          <cell r="X1923" t="str">
            <v>11;</v>
          </cell>
        </row>
        <row r="1924">
          <cell r="A1924" t="str">
            <v>1215-2 Т</v>
          </cell>
          <cell r="B1924" t="str">
            <v>ТОО СП "КазГерМунай"</v>
          </cell>
          <cell r="C1924" t="str">
            <v>26.30.30.900.019.00.0796.000000000000</v>
          </cell>
          <cell r="D1924" t="str">
            <v>Модуль процессорный</v>
          </cell>
          <cell r="E1924" t="str">
            <v>промышленного контроллера</v>
          </cell>
          <cell r="F1924" t="str">
            <v>Модуль LOGO! DM8 12/24R: ПИТАНИЕ =12/24В, 4DI =12/24В, 4DO С ЗАМЫКАЮЩИМИ КОНТАКТАМИ РЕЛЕ, ДО 5А НА КОНТАКТ, ВНУТРЕННЯЯ ШИНА БЕЗ ГАЛЬВАНИЧЕСКОГО РАЗДЕЛЕНИЯ ЦЕПЕЙ 6ED1055-1MB00-0BA1 SIEMENSввода - вывода ДИСКРЕТНЫХ СИГНАЛОВ</v>
          </cell>
          <cell r="G1924" t="str">
            <v>ОТП</v>
          </cell>
          <cell r="H1924">
            <v>0</v>
          </cell>
          <cell r="I1924">
            <v>430000000</v>
          </cell>
          <cell r="J1924" t="str">
            <v>Кызылординская обл. г. Кызылорда, пгт. Тасбугет, ул. Амангельды 100</v>
          </cell>
          <cell r="K1924" t="str">
            <v>Март, апрель</v>
          </cell>
          <cell r="L1924" t="str">
            <v>Кызылординская обл., м/р "Акшабулак", склад "КГМ"</v>
          </cell>
          <cell r="M1924" t="str">
            <v>DDP</v>
          </cell>
          <cell r="N1924" t="str">
            <v>В течение 90 дней</v>
          </cell>
          <cell r="O1924" t="str">
            <v>авансовый платеж-0%, оставшаяся часть в течении 30 рабочих дней с момента подписания акта приема-передачи поставленных товаров</v>
          </cell>
          <cell r="P1924" t="str">
            <v>796</v>
          </cell>
          <cell r="Q1924" t="str">
            <v>штука</v>
          </cell>
          <cell r="R1924">
            <v>1</v>
          </cell>
          <cell r="S1924">
            <v>45000</v>
          </cell>
          <cell r="T1924">
            <v>0</v>
          </cell>
          <cell r="U1924">
            <v>0</v>
          </cell>
          <cell r="W1924">
            <v>2017</v>
          </cell>
          <cell r="X1924" t="str">
            <v>11;</v>
          </cell>
        </row>
        <row r="1925">
          <cell r="A1925" t="str">
            <v>1215-3 Т</v>
          </cell>
          <cell r="B1925" t="str">
            <v>ТОО СП "КазГерМунай"</v>
          </cell>
          <cell r="C1925" t="str">
            <v>26.30.30.900.019.00.0796.000000000000</v>
          </cell>
          <cell r="D1925" t="str">
            <v>Модуль процессорный</v>
          </cell>
          <cell r="E1925" t="str">
            <v>промышленного контроллера</v>
          </cell>
          <cell r="F1925" t="str">
            <v>Модуль LOGO! DM8 12/24R: ПИТАНИЕ =12/24В, 4DI =12/24В, 4DO С ЗАМЫКАЮЩИМИ КОНТАКТАМИ РЕЛЕ, ДО 5А НА КОНТАКТ, ВНУТРЕННЯЯ ШИНА БЕЗ ГАЛЬВАНИЧЕСКОГО РАЗДЕЛЕНИЯ ЦЕПЕЙ 6ED1055-1MB00-0BA1 SIEMENSввода - вывода ДИСКРЕТНЫХ СИГНАЛОВ</v>
          </cell>
          <cell r="G1925" t="str">
            <v>ОТП</v>
          </cell>
          <cell r="H1925">
            <v>0</v>
          </cell>
          <cell r="I1925">
            <v>430000000</v>
          </cell>
          <cell r="J1925" t="str">
            <v>Кызылординская обл. г. Кызылорда, пгт. Тасбугет, ул. Амангельды 100</v>
          </cell>
          <cell r="K1925" t="str">
            <v>Май, июнь</v>
          </cell>
          <cell r="L1925" t="str">
            <v>Кызылординская обл., м/р "Акшабулак", склад "КГМ"</v>
          </cell>
          <cell r="M1925" t="str">
            <v>DDP</v>
          </cell>
          <cell r="N1925" t="str">
            <v>В течение 90 дней</v>
          </cell>
          <cell r="O1925" t="str">
            <v>авансовый платеж-0%, оставшаяся часть в течении 30 рабочих дней с момента подписания акта приема-передачи поставленных товаров</v>
          </cell>
          <cell r="P1925" t="str">
            <v>796</v>
          </cell>
          <cell r="Q1925" t="str">
            <v>штука</v>
          </cell>
          <cell r="R1925">
            <v>1</v>
          </cell>
          <cell r="S1925">
            <v>45000</v>
          </cell>
          <cell r="T1925">
            <v>45000</v>
          </cell>
          <cell r="U1925">
            <v>50400.000000000007</v>
          </cell>
          <cell r="W1925">
            <v>2017</v>
          </cell>
          <cell r="X1925" t="str">
            <v>11;</v>
          </cell>
        </row>
        <row r="1926">
          <cell r="A1926" t="str">
            <v>1216 Т</v>
          </cell>
          <cell r="B1926" t="str">
            <v>ТОО СП "КазГерМунай"</v>
          </cell>
          <cell r="C1926" t="str">
            <v>26.30.30.900.019.00.0796.000000000000</v>
          </cell>
          <cell r="D1926" t="str">
            <v>Модуль процессорный</v>
          </cell>
          <cell r="E1926" t="str">
            <v>промышленного контроллера</v>
          </cell>
          <cell r="F1926" t="str">
            <v>МодульLOGO! AM2: ПИТАНИЕ: =12/24В, 2AI 0 ... 10В ИЛИ 0 .. . 20MA, ГАЛЬВАНИЧЕСКОЕ РАЗДЕЛЕНИЕ ЦЕПЕЙ СО СТОРОНЫ ВХОДНОГО УЧАСТКА ВНУТРЕННЕЙ ШИНЫ 6ED1055-1MA00-0BA0 SIEMENS ввода аналоговых сигналов</v>
          </cell>
          <cell r="G1926" t="str">
            <v>ОТП</v>
          </cell>
          <cell r="H1926">
            <v>0</v>
          </cell>
          <cell r="I1926">
            <v>430000000</v>
          </cell>
          <cell r="J1926" t="str">
            <v>Кызылординская обл. г. Кызылорда, пгт. Тасбугет, ул. Амангельды 100</v>
          </cell>
          <cell r="K1926" t="str">
            <v>Ноябрь, декабрь 2016</v>
          </cell>
          <cell r="L1926" t="str">
            <v>Кызылординская обл., м/р "Акшабулак", склад "КГМ"</v>
          </cell>
          <cell r="M1926" t="str">
            <v>DDP</v>
          </cell>
          <cell r="N1926" t="str">
            <v>В течение 90 дней</v>
          </cell>
          <cell r="O1926" t="str">
            <v>авансовый платеж-0%, оставшаяся часть в течении 30 рабочих дней с момента подписания акта приема-передачи поставленных товаров</v>
          </cell>
          <cell r="P1926" t="str">
            <v>796</v>
          </cell>
          <cell r="Q1926" t="str">
            <v>штука</v>
          </cell>
          <cell r="R1926">
            <v>1</v>
          </cell>
          <cell r="S1926">
            <v>50000</v>
          </cell>
          <cell r="T1926">
            <v>0</v>
          </cell>
          <cell r="U1926">
            <v>0</v>
          </cell>
          <cell r="W1926">
            <v>2017</v>
          </cell>
        </row>
        <row r="1927">
          <cell r="A1927" t="str">
            <v>1216-1 Т</v>
          </cell>
          <cell r="B1927" t="str">
            <v>ТОО СП "КазГерМунай"</v>
          </cell>
          <cell r="C1927" t="str">
            <v>26.30.30.900.019.00.0796.000000000000</v>
          </cell>
          <cell r="D1927" t="str">
            <v>Модуль процессорный</v>
          </cell>
          <cell r="E1927" t="str">
            <v>промышленного контроллера</v>
          </cell>
          <cell r="F1927" t="str">
            <v>МодульLOGO! AM2: ПИТАНИЕ: =12/24В, 2AI 0 ... 10В ИЛИ 0 .. . 20MA, ГАЛЬВАНИЧЕСКОЕ РАЗДЕЛЕНИЕ ЦЕПЕЙ СО СТОРОНЫ ВХОДНОГО УЧАСТКА ВНУТРЕННЕЙ ШИНЫ 6ED1055-1MA00-0BA0 SIEMENS ввода аналоговых сигналов</v>
          </cell>
          <cell r="G1927" t="str">
            <v>ОТП</v>
          </cell>
          <cell r="H1927">
            <v>0</v>
          </cell>
          <cell r="I1927">
            <v>430000000</v>
          </cell>
          <cell r="J1927" t="str">
            <v>Кызылординская обл. г. Кызылорда, пгт. Тасбугет, ул. Амангельды 100</v>
          </cell>
          <cell r="K1927" t="str">
            <v>Январь, Февраль</v>
          </cell>
          <cell r="L1927" t="str">
            <v>Кызылординская обл., м/р "Акшабулак", склад "КГМ"</v>
          </cell>
          <cell r="M1927" t="str">
            <v>DDP</v>
          </cell>
          <cell r="N1927" t="str">
            <v>В течение 90 дней</v>
          </cell>
          <cell r="O1927" t="str">
            <v>авансовый платеж-0%, оставшаяся часть в течении 30 рабочих дней с момента подписания акта приема-передачи поставленных товаров</v>
          </cell>
          <cell r="P1927" t="str">
            <v>796</v>
          </cell>
          <cell r="Q1927" t="str">
            <v>штука</v>
          </cell>
          <cell r="R1927">
            <v>1</v>
          </cell>
          <cell r="S1927">
            <v>50000</v>
          </cell>
          <cell r="T1927">
            <v>0</v>
          </cell>
          <cell r="U1927">
            <v>0</v>
          </cell>
          <cell r="W1927">
            <v>2017</v>
          </cell>
          <cell r="X1927" t="str">
            <v>11;</v>
          </cell>
        </row>
        <row r="1928">
          <cell r="A1928" t="str">
            <v>1216-2 Т</v>
          </cell>
          <cell r="B1928" t="str">
            <v>ТОО СП "КазГерМунай"</v>
          </cell>
          <cell r="C1928" t="str">
            <v>26.30.30.900.019.00.0796.000000000000</v>
          </cell>
          <cell r="D1928" t="str">
            <v>Модуль процессорный</v>
          </cell>
          <cell r="E1928" t="str">
            <v>промышленного контроллера</v>
          </cell>
          <cell r="F1928" t="str">
            <v>МодульLOGO! AM2: ПИТАНИЕ: =12/24В, 2AI 0 ... 10В ИЛИ 0 .. . 20MA, ГАЛЬВАНИЧЕСКОЕ РАЗДЕЛЕНИЕ ЦЕПЕЙ СО СТОРОНЫ ВХОДНОГО УЧАСТКА ВНУТРЕННЕЙ ШИНЫ 6ED1055-1MA00-0BA0 SIEMENS ввода аналоговых сигналов</v>
          </cell>
          <cell r="G1928" t="str">
            <v>ОТП</v>
          </cell>
          <cell r="H1928">
            <v>0</v>
          </cell>
          <cell r="I1928">
            <v>430000000</v>
          </cell>
          <cell r="J1928" t="str">
            <v>Кызылординская обл. г. Кызылорда, пгт. Тасбугет, ул. Амангельды 100</v>
          </cell>
          <cell r="K1928" t="str">
            <v>Март, апрель</v>
          </cell>
          <cell r="L1928" t="str">
            <v>Кызылординская обл., м/р "Акшабулак", склад "КГМ"</v>
          </cell>
          <cell r="M1928" t="str">
            <v>DDP</v>
          </cell>
          <cell r="N1928" t="str">
            <v>В течение 90 дней</v>
          </cell>
          <cell r="O1928" t="str">
            <v>авансовый платеж-0%, оставшаяся часть в течении 30 рабочих дней с момента подписания акта приема-передачи поставленных товаров</v>
          </cell>
          <cell r="P1928" t="str">
            <v>796</v>
          </cell>
          <cell r="Q1928" t="str">
            <v>штука</v>
          </cell>
          <cell r="R1928">
            <v>1</v>
          </cell>
          <cell r="S1928">
            <v>50000</v>
          </cell>
          <cell r="T1928">
            <v>0</v>
          </cell>
          <cell r="U1928">
            <v>0</v>
          </cell>
          <cell r="W1928">
            <v>2017</v>
          </cell>
          <cell r="X1928" t="str">
            <v>11;</v>
          </cell>
        </row>
        <row r="1929">
          <cell r="A1929" t="str">
            <v>1216-3 Т</v>
          </cell>
          <cell r="B1929" t="str">
            <v>ТОО СП "КазГерМунай"</v>
          </cell>
          <cell r="C1929" t="str">
            <v>26.30.30.900.019.00.0796.000000000000</v>
          </cell>
          <cell r="D1929" t="str">
            <v>Модуль процессорный</v>
          </cell>
          <cell r="E1929" t="str">
            <v>промышленного контроллера</v>
          </cell>
          <cell r="F1929" t="str">
            <v>МодульLOGO! AM2: ПИТАНИЕ: =12/24В, 2AI 0 ... 10В ИЛИ 0 .. . 20MA, ГАЛЬВАНИЧЕСКОЕ РАЗДЕЛЕНИЕ ЦЕПЕЙ СО СТОРОНЫ ВХОДНОГО УЧАСТКА ВНУТРЕННЕЙ ШИНЫ 6ED1055-1MA00-0BA0 SIEMENS ввода аналоговых сигналов</v>
          </cell>
          <cell r="G1929" t="str">
            <v>ОТП</v>
          </cell>
          <cell r="H1929">
            <v>0</v>
          </cell>
          <cell r="I1929">
            <v>430000000</v>
          </cell>
          <cell r="J1929" t="str">
            <v>Кызылординская обл. г. Кызылорда, пгт. Тасбугет, ул. Амангельды 100</v>
          </cell>
          <cell r="K1929" t="str">
            <v>Май, июнь</v>
          </cell>
          <cell r="L1929" t="str">
            <v>Кызылординская обл., м/р "Акшабулак", склад "КГМ"</v>
          </cell>
          <cell r="M1929" t="str">
            <v>DDP</v>
          </cell>
          <cell r="N1929" t="str">
            <v>В течение 90 дней</v>
          </cell>
          <cell r="O1929" t="str">
            <v>авансовый платеж-0%, оставшаяся часть в течении 30 рабочих дней с момента подписания акта приема-передачи поставленных товаров</v>
          </cell>
          <cell r="P1929" t="str">
            <v>796</v>
          </cell>
          <cell r="Q1929" t="str">
            <v>штука</v>
          </cell>
          <cell r="R1929">
            <v>1</v>
          </cell>
          <cell r="S1929">
            <v>50000</v>
          </cell>
          <cell r="T1929">
            <v>50000</v>
          </cell>
          <cell r="U1929">
            <v>56000.000000000007</v>
          </cell>
          <cell r="W1929">
            <v>2017</v>
          </cell>
          <cell r="X1929" t="str">
            <v>11;</v>
          </cell>
        </row>
        <row r="1930">
          <cell r="A1930" t="str">
            <v>1217 Т</v>
          </cell>
          <cell r="B1930" t="str">
            <v>ТОО СП "КазГерМунай"</v>
          </cell>
          <cell r="C1930" t="str">
            <v>26.20.40.000.017.00.0796.000000000001</v>
          </cell>
          <cell r="D1930" t="str">
            <v>Блок</v>
          </cell>
          <cell r="E1930" t="str">
            <v>стандарт АTХ 700 Вт, питания</v>
          </cell>
          <cell r="F1930" t="str">
            <v>Блок питанияLOGO!POWER 24 V ВХОД: ~100-240 В ВЫХОД: 24 V/2,5 A DC 6EP1332-1SH43 SIEMENSстабилизированный</v>
          </cell>
          <cell r="G1930" t="str">
            <v>ЦП</v>
          </cell>
          <cell r="H1930">
            <v>0</v>
          </cell>
          <cell r="I1930">
            <v>430000000</v>
          </cell>
          <cell r="J1930" t="str">
            <v>Кызылординская обл. г. Кызылорда, пгт. Тасбугет, ул. Амангельды 100</v>
          </cell>
          <cell r="K1930" t="str">
            <v>Январь, Февраль</v>
          </cell>
          <cell r="L1930" t="str">
            <v>Кызылординская обл., м/р "Акшабулак", склад "КГМ"</v>
          </cell>
          <cell r="M1930" t="str">
            <v>DDP</v>
          </cell>
          <cell r="N1930" t="str">
            <v>В течение 90 дней</v>
          </cell>
          <cell r="O1930" t="str">
            <v>авансовый платеж-0%, оставшаяся часть в течении 30 рабочих дней с момента подписания акта приема-передачи поставленных товаров</v>
          </cell>
          <cell r="P1930" t="str">
            <v>796</v>
          </cell>
          <cell r="Q1930" t="str">
            <v>штука</v>
          </cell>
          <cell r="R1930">
            <v>1</v>
          </cell>
          <cell r="S1930">
            <v>120000</v>
          </cell>
          <cell r="T1930">
            <v>0</v>
          </cell>
          <cell r="U1930">
            <v>0</v>
          </cell>
          <cell r="W1930">
            <v>2017</v>
          </cell>
        </row>
        <row r="1931">
          <cell r="A1931" t="str">
            <v>1217-1 Т</v>
          </cell>
          <cell r="B1931" t="str">
            <v>ТОО СП "КазГерМунай"</v>
          </cell>
          <cell r="C1931" t="str">
            <v>26.20.40.000.017.00.0796.000000000001</v>
          </cell>
          <cell r="D1931" t="str">
            <v>Блок</v>
          </cell>
          <cell r="E1931" t="str">
            <v>стандарт АTХ 700 Вт, питания</v>
          </cell>
          <cell r="F1931" t="str">
            <v>Блок питанияLOGO!POWER 24 V ВХОД: ~100-240 В ВЫХОД: 24 V/2,5 A DC 6EP1332-1SH43 SIEMENSстабилизированный</v>
          </cell>
          <cell r="G1931" t="str">
            <v>ЦП</v>
          </cell>
          <cell r="H1931">
            <v>0</v>
          </cell>
          <cell r="I1931">
            <v>430000000</v>
          </cell>
          <cell r="J1931" t="str">
            <v>Кызылординская обл. г. Кызылорда, пгт. Тасбугет, ул. Амангельды 100</v>
          </cell>
          <cell r="K1931" t="str">
            <v>Январь, Февраль</v>
          </cell>
          <cell r="L1931" t="str">
            <v>Кызылординская обл., м/р "Акшабулак", склад "КГМ"</v>
          </cell>
          <cell r="M1931" t="str">
            <v>DDP</v>
          </cell>
          <cell r="N1931" t="str">
            <v>В течение 90 дней</v>
          </cell>
          <cell r="O1931" t="str">
            <v>авансовый платеж-0%, оставшаяся часть в течении 30 рабочих дней с момента подписания акта приема-передачи поставленных товаров</v>
          </cell>
          <cell r="P1931" t="str">
            <v>796</v>
          </cell>
          <cell r="Q1931" t="str">
            <v>штука</v>
          </cell>
          <cell r="R1931">
            <v>1</v>
          </cell>
          <cell r="S1931">
            <v>120000</v>
          </cell>
          <cell r="T1931">
            <v>0</v>
          </cell>
          <cell r="U1931">
            <v>0</v>
          </cell>
          <cell r="W1931">
            <v>2017</v>
          </cell>
          <cell r="X1931" t="str">
            <v>11;</v>
          </cell>
        </row>
        <row r="1932">
          <cell r="A1932" t="str">
            <v>1217-2 Т</v>
          </cell>
          <cell r="B1932" t="str">
            <v>ТОО СП "КазГерМунай"</v>
          </cell>
          <cell r="C1932" t="str">
            <v>26.20.40.000.017.00.0796.000000000001</v>
          </cell>
          <cell r="D1932" t="str">
            <v>Блок</v>
          </cell>
          <cell r="E1932" t="str">
            <v>стандарт АTХ 700 Вт, питания</v>
          </cell>
          <cell r="F1932" t="str">
            <v>Блок питанияLOGO!POWER 24 V ВХОД: ~100-240 В ВЫХОД: 24 V/2,5 A DC 6EP1332-1SH43 SIEMENSстабилизированный</v>
          </cell>
          <cell r="G1932" t="str">
            <v>ОТП</v>
          </cell>
          <cell r="H1932">
            <v>0</v>
          </cell>
          <cell r="I1932">
            <v>430000000</v>
          </cell>
          <cell r="J1932" t="str">
            <v>Кызылординская обл. г. Кызылорда, пгт. Тасбугет, ул. Амангельды 100</v>
          </cell>
          <cell r="K1932" t="str">
            <v>Март, апрель</v>
          </cell>
          <cell r="L1932" t="str">
            <v>Кызылординская обл., м/р "Акшабулак", склад "КГМ"</v>
          </cell>
          <cell r="M1932" t="str">
            <v>DDP</v>
          </cell>
          <cell r="N1932" t="str">
            <v>В течение 90 дней</v>
          </cell>
          <cell r="O1932" t="str">
            <v>авансовый платеж-0%, оставшаяся часть в течении 30 рабочих дней с момента подписания акта приема-передачи поставленных товаров</v>
          </cell>
          <cell r="P1932" t="str">
            <v>796</v>
          </cell>
          <cell r="Q1932" t="str">
            <v>штука</v>
          </cell>
          <cell r="R1932">
            <v>1</v>
          </cell>
          <cell r="S1932">
            <v>120000</v>
          </cell>
          <cell r="T1932">
            <v>0</v>
          </cell>
          <cell r="U1932">
            <v>0</v>
          </cell>
          <cell r="W1932">
            <v>2017</v>
          </cell>
          <cell r="X1932" t="str">
            <v>7; 11;</v>
          </cell>
        </row>
        <row r="1933">
          <cell r="A1933" t="str">
            <v>1217-3 Т</v>
          </cell>
          <cell r="B1933" t="str">
            <v>ТОО СП "КазГерМунай"</v>
          </cell>
          <cell r="C1933" t="str">
            <v>26.20.40.000.017.00.0796.000000000001</v>
          </cell>
          <cell r="D1933" t="str">
            <v>Блок</v>
          </cell>
          <cell r="E1933" t="str">
            <v>стандарт АTХ 700 Вт, питания</v>
          </cell>
          <cell r="F1933" t="str">
            <v>Блок питанияLOGO!POWER 24 V ВХОД: ~100-240 В ВЫХОД: 24 V/2,5 A DC 6EP1332-1SH43 SIEMENSстабилизированный</v>
          </cell>
          <cell r="G1933" t="str">
            <v>ОТП</v>
          </cell>
          <cell r="H1933">
            <v>0</v>
          </cell>
          <cell r="I1933">
            <v>430000000</v>
          </cell>
          <cell r="J1933" t="str">
            <v>Кызылординская обл. г. Кызылорда, пгт. Тасбугет, ул. Амангельды 100</v>
          </cell>
          <cell r="K1933" t="str">
            <v>Май, июнь</v>
          </cell>
          <cell r="L1933" t="str">
            <v>Кызылординская обл., м/р "Акшабулак", склад "КГМ"</v>
          </cell>
          <cell r="M1933" t="str">
            <v>DDP</v>
          </cell>
          <cell r="N1933" t="str">
            <v>В течение 90 дней</v>
          </cell>
          <cell r="O1933" t="str">
            <v>авансовый платеж-0%, оставшаяся часть в течении 30 рабочих дней с момента подписания акта приема-передачи поставленных товаров</v>
          </cell>
          <cell r="P1933" t="str">
            <v>796</v>
          </cell>
          <cell r="Q1933" t="str">
            <v>штука</v>
          </cell>
          <cell r="R1933">
            <v>1</v>
          </cell>
          <cell r="S1933">
            <v>120000</v>
          </cell>
          <cell r="T1933">
            <v>120000</v>
          </cell>
          <cell r="U1933">
            <v>134400</v>
          </cell>
          <cell r="W1933">
            <v>2017</v>
          </cell>
          <cell r="X1933" t="str">
            <v>11;</v>
          </cell>
        </row>
        <row r="1934">
          <cell r="A1934" t="str">
            <v>1218 Т</v>
          </cell>
          <cell r="B1934" t="str">
            <v>ТОО СП "КазГерМунай"</v>
          </cell>
          <cell r="C1934" t="str">
            <v>26.40.42.700.003.00.0796.000000000000</v>
          </cell>
          <cell r="D1934" t="str">
            <v>Панель управления</v>
          </cell>
          <cell r="E1934" t="str">
            <v>сенсорная, настенная</v>
          </cell>
          <cell r="F1934" t="str">
            <v>Панель оператораLOGO! TD, ТЕКСТОВЫЙ ДИСПЛЕЙ, ДЛЯ LOGO! НАЧИНАЯ С ВЕРСИИ .. 0BA6, 4Х СТРОЧНЫЙ, С КАБЕЛЕМ (2,5M) И МОНТАЖНЫМИ ПРИНАДЛЕЖНОСТЯМИ, НАСТРОЙКА В СРЕДЕ LOGO! SOFT COMFORT V6.0  6ED1055-4MH00-0BA0 SIEMENSтекстовая</v>
          </cell>
          <cell r="G1934" t="str">
            <v>ОТП</v>
          </cell>
          <cell r="H1934">
            <v>0</v>
          </cell>
          <cell r="I1934">
            <v>430000000</v>
          </cell>
          <cell r="J1934" t="str">
            <v>Кызылординская обл. г. Кызылорда, пгт. Тасбугет, ул. Амангельды 100</v>
          </cell>
          <cell r="K1934" t="str">
            <v>Ноябрь, декабрь 2016</v>
          </cell>
          <cell r="L1934" t="str">
            <v>Кызылординская обл., м/р "Акшабулак", склад "КГМ"</v>
          </cell>
          <cell r="M1934" t="str">
            <v>DDP</v>
          </cell>
          <cell r="N1934" t="str">
            <v>В течение 90 дней</v>
          </cell>
          <cell r="O1934" t="str">
            <v>авансовый платеж-0%, оставшаяся часть в течении 30 рабочих дней с момента подписания акта приема-передачи поставленных товаров</v>
          </cell>
          <cell r="P1934" t="str">
            <v>796</v>
          </cell>
          <cell r="Q1934" t="str">
            <v>штука</v>
          </cell>
          <cell r="R1934">
            <v>1</v>
          </cell>
          <cell r="S1934">
            <v>250000</v>
          </cell>
          <cell r="T1934">
            <v>0</v>
          </cell>
          <cell r="U1934">
            <v>0</v>
          </cell>
          <cell r="W1934">
            <v>2017</v>
          </cell>
        </row>
        <row r="1935">
          <cell r="A1935" t="str">
            <v>1218-1 Т</v>
          </cell>
          <cell r="B1935" t="str">
            <v>ТОО СП "КазГерМунай"</v>
          </cell>
          <cell r="C1935" t="str">
            <v>26.40.42.700.003.00.0796.000000000000</v>
          </cell>
          <cell r="D1935" t="str">
            <v>Панель управления</v>
          </cell>
          <cell r="E1935" t="str">
            <v>сенсорная, настенная</v>
          </cell>
          <cell r="F1935" t="str">
            <v>Панель оператораLOGO! TD, ТЕКСТОВЫЙ ДИСПЛЕЙ, ДЛЯ LOGO! НАЧИНАЯ С ВЕРСИИ .. 0BA6, 4Х СТРОЧНЫЙ, С КАБЕЛЕМ (2,5M) И МОНТАЖНЫМИ ПРИНАДЛЕЖНОСТЯМИ, НАСТРОЙКА В СРЕДЕ LOGO! SOFT COMFORT V6.0  6ED1055-4MH00-0BA0 SIEMENSтекстовая</v>
          </cell>
          <cell r="G1935" t="str">
            <v>ОТП</v>
          </cell>
          <cell r="H1935">
            <v>0</v>
          </cell>
          <cell r="I1935">
            <v>430000000</v>
          </cell>
          <cell r="J1935" t="str">
            <v>Кызылординская обл. г. Кызылорда, пгт. Тасбугет, ул. Амангельды 100</v>
          </cell>
          <cell r="K1935" t="str">
            <v>Январь, Февраль</v>
          </cell>
          <cell r="L1935" t="str">
            <v>Кызылординская обл., м/р "Акшабулак", склад "КГМ"</v>
          </cell>
          <cell r="M1935" t="str">
            <v>DDP</v>
          </cell>
          <cell r="N1935" t="str">
            <v>В течение 90 дней</v>
          </cell>
          <cell r="O1935" t="str">
            <v>авансовый платеж-0%, оставшаяся часть в течении 30 рабочих дней с момента подписания акта приема-передачи поставленных товаров</v>
          </cell>
          <cell r="P1935" t="str">
            <v>796</v>
          </cell>
          <cell r="Q1935" t="str">
            <v>штука</v>
          </cell>
          <cell r="R1935">
            <v>1</v>
          </cell>
          <cell r="S1935">
            <v>250000</v>
          </cell>
          <cell r="T1935">
            <v>0</v>
          </cell>
          <cell r="U1935">
            <v>0</v>
          </cell>
          <cell r="W1935">
            <v>2017</v>
          </cell>
          <cell r="X1935" t="str">
            <v>11;</v>
          </cell>
        </row>
        <row r="1936">
          <cell r="A1936" t="str">
            <v>1218-2 Т</v>
          </cell>
          <cell r="B1936" t="str">
            <v>ТОО СП "КазГерМунай"</v>
          </cell>
          <cell r="C1936" t="str">
            <v>26.40.42.700.003.00.0796.000000000000</v>
          </cell>
          <cell r="D1936" t="str">
            <v>Панель управления</v>
          </cell>
          <cell r="E1936" t="str">
            <v>сенсорная, настенная</v>
          </cell>
          <cell r="F1936" t="str">
            <v>Панель оператораLOGO! TD, ТЕКСТОВЫЙ ДИСПЛЕЙ, ДЛЯ LOGO! НАЧИНАЯ С ВЕРСИИ .. 0BA6, 4Х СТРОЧНЫЙ, С КАБЕЛЕМ (2,5M) И МОНТАЖНЫМИ ПРИНАДЛЕЖНОСТЯМИ, НАСТРОЙКА В СРЕДЕ LOGO! SOFT COMFORT V6.0  6ED1055-4MH00-0BA0 SIEMENSтекстовая</v>
          </cell>
          <cell r="G1936" t="str">
            <v>ОТП</v>
          </cell>
          <cell r="H1936">
            <v>0</v>
          </cell>
          <cell r="I1936">
            <v>430000000</v>
          </cell>
          <cell r="J1936" t="str">
            <v>Кызылординская обл. г. Кызылорда, пгт. Тасбугет, ул. Амангельды 100</v>
          </cell>
          <cell r="K1936" t="str">
            <v>Март, апрель</v>
          </cell>
          <cell r="L1936" t="str">
            <v>Кызылординская обл., м/р "Акшабулак", склад "КГМ"</v>
          </cell>
          <cell r="M1936" t="str">
            <v>DDP</v>
          </cell>
          <cell r="N1936" t="str">
            <v>В течение 90 дней</v>
          </cell>
          <cell r="O1936" t="str">
            <v>авансовый платеж-0%, оставшаяся часть в течении 30 рабочих дней с момента подписания акта приема-передачи поставленных товаров</v>
          </cell>
          <cell r="P1936" t="str">
            <v>796</v>
          </cell>
          <cell r="Q1936" t="str">
            <v>штука</v>
          </cell>
          <cell r="R1936">
            <v>1</v>
          </cell>
          <cell r="S1936">
            <v>250000</v>
          </cell>
          <cell r="T1936">
            <v>0</v>
          </cell>
          <cell r="U1936">
            <v>0</v>
          </cell>
          <cell r="W1936">
            <v>2017</v>
          </cell>
          <cell r="X1936" t="str">
            <v>11;</v>
          </cell>
        </row>
        <row r="1937">
          <cell r="A1937" t="str">
            <v>1218-3 Т</v>
          </cell>
          <cell r="B1937" t="str">
            <v>ТОО СП "КазГерМунай"</v>
          </cell>
          <cell r="C1937" t="str">
            <v>26.40.42.700.003.00.0796.000000000000</v>
          </cell>
          <cell r="D1937" t="str">
            <v>Панель управления</v>
          </cell>
          <cell r="E1937" t="str">
            <v>сенсорная, настенная</v>
          </cell>
          <cell r="F1937" t="str">
            <v>Панель оператораLOGO! TD, ТЕКСТОВЫЙ ДИСПЛЕЙ, ДЛЯ LOGO! НАЧИНАЯ С ВЕРСИИ .. 0BA6, 4Х СТРОЧНЫЙ, С КАБЕЛЕМ (2,5M) И МОНТАЖНЫМИ ПРИНАДЛЕЖНОСТЯМИ, НАСТРОЙКА В СРЕДЕ LOGO! SOFT COMFORT V6.0  6ED1055-4MH00-0BA0 SIEMENSтекстовая</v>
          </cell>
          <cell r="G1937" t="str">
            <v>ОТП</v>
          </cell>
          <cell r="H1937">
            <v>0</v>
          </cell>
          <cell r="I1937">
            <v>430000000</v>
          </cell>
          <cell r="J1937" t="str">
            <v>Кызылординская обл. г. Кызылорда, пгт. Тасбугет, ул. Амангельды 100</v>
          </cell>
          <cell r="K1937" t="str">
            <v>Май, июнь</v>
          </cell>
          <cell r="L1937" t="str">
            <v>Кызылординская обл., м/р "Акшабулак", склад "КГМ"</v>
          </cell>
          <cell r="M1937" t="str">
            <v>DDP</v>
          </cell>
          <cell r="N1937" t="str">
            <v>В течение 90 дней</v>
          </cell>
          <cell r="O1937" t="str">
            <v>авансовый платеж-0%, оставшаяся часть в течении 30 рабочих дней с момента подписания акта приема-передачи поставленных товаров</v>
          </cell>
          <cell r="P1937" t="str">
            <v>796</v>
          </cell>
          <cell r="Q1937" t="str">
            <v>штука</v>
          </cell>
          <cell r="R1937">
            <v>1</v>
          </cell>
          <cell r="S1937">
            <v>250000</v>
          </cell>
          <cell r="T1937">
            <v>250000</v>
          </cell>
          <cell r="U1937">
            <v>280000</v>
          </cell>
          <cell r="W1937">
            <v>2017</v>
          </cell>
          <cell r="X1937" t="str">
            <v>11;</v>
          </cell>
        </row>
        <row r="1938">
          <cell r="A1938" t="str">
            <v>1219 Т</v>
          </cell>
          <cell r="B1938" t="str">
            <v>ТОО СП "КазГерМунай"</v>
          </cell>
          <cell r="C1938" t="str">
            <v>28.29.12.300.001.02.0796.000000000000</v>
          </cell>
          <cell r="D1938" t="str">
            <v>Фильтр</v>
          </cell>
          <cell r="E1938" t="str">
            <v>для резервуара, системы очистки воды</v>
          </cell>
          <cell r="F1938" t="str">
            <v>Фильтр Фильтр карманный FTA800-040 1NРАЗМЕРЫ 756*678*350/G4</v>
          </cell>
          <cell r="G1938" t="str">
            <v>ОТП</v>
          </cell>
          <cell r="H1938">
            <v>0</v>
          </cell>
          <cell r="I1938">
            <v>430000000</v>
          </cell>
          <cell r="J1938" t="str">
            <v>Кызылординская обл. г. Кызылорда, пгт. Тасбугет, ул. Амангельды 100</v>
          </cell>
          <cell r="K1938" t="str">
            <v>Ноябрь, декабрь 2016</v>
          </cell>
          <cell r="L1938" t="str">
            <v>Кызылординская обл., м/р "Акшабулак", склад "КГМ"</v>
          </cell>
          <cell r="M1938" t="str">
            <v>DDP</v>
          </cell>
          <cell r="N1938" t="str">
            <v>В течение 90 дней</v>
          </cell>
          <cell r="O1938" t="str">
            <v>авансовый платеж-0%, оставшаяся часть в течении 30 рабочих дней с момента подписания акта приема-передачи поставленных товаров</v>
          </cell>
          <cell r="P1938" t="str">
            <v>796</v>
          </cell>
          <cell r="Q1938" t="str">
            <v>штука</v>
          </cell>
          <cell r="R1938">
            <v>3</v>
          </cell>
          <cell r="S1938">
            <v>80000</v>
          </cell>
          <cell r="T1938">
            <v>0</v>
          </cell>
          <cell r="U1938">
            <v>0</v>
          </cell>
          <cell r="W1938">
            <v>2017</v>
          </cell>
        </row>
        <row r="1939">
          <cell r="A1939" t="str">
            <v>1219-1 Т</v>
          </cell>
          <cell r="B1939" t="str">
            <v>ТОО СП "КазГерМунай"</v>
          </cell>
          <cell r="C1939" t="str">
            <v>28.29.12.300.001.02.0796.000000000000</v>
          </cell>
          <cell r="D1939" t="str">
            <v>Фильтр</v>
          </cell>
          <cell r="E1939" t="str">
            <v>для резервуара, системы очистки воды</v>
          </cell>
          <cell r="F1939" t="str">
            <v>Фильтр Фильтр карманный FTA800-040 1NРАЗМЕРЫ 756*678*350/G4</v>
          </cell>
          <cell r="G1939" t="str">
            <v>ОТП</v>
          </cell>
          <cell r="H1939">
            <v>0</v>
          </cell>
          <cell r="I1939">
            <v>430000000</v>
          </cell>
          <cell r="J1939" t="str">
            <v>Кызылординская обл. г. Кызылорда, пгт. Тасбугет, ул. Амангельды 100</v>
          </cell>
          <cell r="K1939" t="str">
            <v>Апрель, май</v>
          </cell>
          <cell r="L1939" t="str">
            <v>Кызылординская обл., м/р "Акшабулак", склад "КГМ"</v>
          </cell>
          <cell r="M1939" t="str">
            <v>DDP</v>
          </cell>
          <cell r="N1939" t="str">
            <v>В течение 90 дней</v>
          </cell>
          <cell r="O1939" t="str">
            <v>авансовый платеж-0%, оставшаяся часть в течении 30 рабочих дней с момента подписания акта приема-передачи поставленных товаров</v>
          </cell>
          <cell r="P1939" t="str">
            <v>796</v>
          </cell>
          <cell r="Q1939" t="str">
            <v>штука</v>
          </cell>
          <cell r="R1939">
            <v>3</v>
          </cell>
          <cell r="S1939">
            <v>80000</v>
          </cell>
          <cell r="T1939">
            <v>240000</v>
          </cell>
          <cell r="U1939">
            <v>268800</v>
          </cell>
          <cell r="W1939">
            <v>2017</v>
          </cell>
          <cell r="X1939" t="str">
            <v>11;</v>
          </cell>
        </row>
        <row r="1940">
          <cell r="A1940" t="str">
            <v>1220 Т</v>
          </cell>
          <cell r="B1940" t="str">
            <v>ТОО СП "КазГерМунай"</v>
          </cell>
          <cell r="C1940" t="str">
            <v>28.29.12.300.001.02.0796.000000000000</v>
          </cell>
          <cell r="D1940" t="str">
            <v>Фильтр</v>
          </cell>
          <cell r="E1940" t="str">
            <v>для резервуара, системы очистки воды</v>
          </cell>
          <cell r="F1940" t="str">
            <v>Фильтровальный бакФильтровальный бакФильтровальный бак для гравийных фильтров BEHNCKE GMBH WERKII38835Bűhne, Landkreis Halberstadt Filter-Typ7010 600  476Iiter 6bar 40ºC</v>
          </cell>
          <cell r="G1940" t="str">
            <v>ОТП</v>
          </cell>
          <cell r="H1940">
            <v>0</v>
          </cell>
          <cell r="I1940">
            <v>430000000</v>
          </cell>
          <cell r="J1940" t="str">
            <v>Кызылординская обл. г. Кызылорда, пгт. Тасбугет, ул. Амангельды 100</v>
          </cell>
          <cell r="K1940" t="str">
            <v>Ноябрь, декабрь 2016</v>
          </cell>
          <cell r="L1940" t="str">
            <v>Кызылординская обл., м/р "Акшабулак", склад "КГМ"</v>
          </cell>
          <cell r="M1940" t="str">
            <v>DDP</v>
          </cell>
          <cell r="N1940" t="str">
            <v>В течение 90 дней</v>
          </cell>
          <cell r="O1940" t="str">
            <v>авансовый платеж-0%, оставшаяся часть в течении 30 рабочих дней с момента подписания акта приема-передачи поставленных товаров</v>
          </cell>
          <cell r="P1940" t="str">
            <v>796</v>
          </cell>
          <cell r="Q1940" t="str">
            <v>штука</v>
          </cell>
          <cell r="R1940">
            <v>1</v>
          </cell>
          <cell r="S1940">
            <v>1350000</v>
          </cell>
          <cell r="T1940">
            <v>0</v>
          </cell>
          <cell r="U1940">
            <v>0</v>
          </cell>
          <cell r="W1940">
            <v>2017</v>
          </cell>
        </row>
        <row r="1941">
          <cell r="A1941" t="str">
            <v>1220-1 Т</v>
          </cell>
          <cell r="B1941" t="str">
            <v>ТОО СП "КазГерМунай"</v>
          </cell>
          <cell r="C1941" t="str">
            <v>28.29.12.300.001.02.0796.000000000000</v>
          </cell>
          <cell r="D1941" t="str">
            <v>Фильтр</v>
          </cell>
          <cell r="E1941" t="str">
            <v>для резервуара, системы очистки воды</v>
          </cell>
          <cell r="F1941" t="str">
            <v>Фильтровальный бак для гравийных фильтров BEHNCKE GMBH WERKII38835Bűhne, Landkreis Halberstadt Filter-Typ7010 600  481 Iiter 6bar 40ºC</v>
          </cell>
          <cell r="G1941" t="str">
            <v>ОТП</v>
          </cell>
          <cell r="H1941">
            <v>0</v>
          </cell>
          <cell r="I1941">
            <v>430000000</v>
          </cell>
          <cell r="J1941" t="str">
            <v>Кызылординская обл. г. Кызылорда, пгт. Тасбугет, ул. Амангельды 100</v>
          </cell>
          <cell r="K1941" t="str">
            <v>Апрель, май</v>
          </cell>
          <cell r="L1941" t="str">
            <v>Кызылординская обл., м/р "Акшабулак", склад "КГМ"</v>
          </cell>
          <cell r="M1941" t="str">
            <v>DDP</v>
          </cell>
          <cell r="N1941" t="str">
            <v>В течение 90 дней</v>
          </cell>
          <cell r="O1941" t="str">
            <v>авансовый платеж-0%, оставшаяся часть в течении 30 рабочих дней с момента подписания акта приема-передачи поставленных товаров</v>
          </cell>
          <cell r="P1941" t="str">
            <v>796</v>
          </cell>
          <cell r="Q1941" t="str">
            <v>штука</v>
          </cell>
          <cell r="R1941">
            <v>1</v>
          </cell>
          <cell r="S1941">
            <v>1350000</v>
          </cell>
          <cell r="T1941">
            <v>1350000</v>
          </cell>
          <cell r="U1941">
            <v>1512000.0000000002</v>
          </cell>
          <cell r="W1941">
            <v>2017</v>
          </cell>
          <cell r="X1941" t="str">
            <v>6; 11;
163-СЗ от 26.01.17</v>
          </cell>
        </row>
        <row r="1942">
          <cell r="A1942" t="str">
            <v>1221 Т</v>
          </cell>
          <cell r="B1942" t="str">
            <v>ТОО СП "КазГерМунай"</v>
          </cell>
          <cell r="C1942" t="str">
            <v>28.29.12.300.002.00.0796.000000000001</v>
          </cell>
          <cell r="D1942" t="str">
            <v>Оборудование для фильтрования</v>
          </cell>
          <cell r="E1942" t="str">
            <v>для обеззараживания воды</v>
          </cell>
          <cell r="F1942" t="str">
            <v xml:space="preserve">Установка для умягчения питьевой воды FLECK 9000 FLECK 9000 с двумя баллонами и солевым баком </v>
          </cell>
          <cell r="G1942" t="str">
            <v>ОТП</v>
          </cell>
          <cell r="H1942">
            <v>0</v>
          </cell>
          <cell r="I1942">
            <v>430000000</v>
          </cell>
          <cell r="J1942" t="str">
            <v>Кызылординская обл. г. Кызылорда, пгт. Тасбугет, ул. Амангельды 100</v>
          </cell>
          <cell r="K1942" t="str">
            <v>Ноябрь, декабрь 2016</v>
          </cell>
          <cell r="L1942" t="str">
            <v>Кызылординская обл., м/р "Акшабулак", склад "КГМ"</v>
          </cell>
          <cell r="M1942" t="str">
            <v>DDP</v>
          </cell>
          <cell r="N1942" t="str">
            <v>В течение 90 дней</v>
          </cell>
          <cell r="O1942" t="str">
            <v>авансовый платеж-0%, оставшаяся часть в течении 30 рабочих дней с момента подписания акта приема-передачи поставленных товаров</v>
          </cell>
          <cell r="P1942" t="str">
            <v>796</v>
          </cell>
          <cell r="Q1942" t="str">
            <v>штука</v>
          </cell>
          <cell r="R1942">
            <v>1</v>
          </cell>
          <cell r="S1942">
            <v>1200000</v>
          </cell>
          <cell r="T1942">
            <v>0</v>
          </cell>
          <cell r="U1942">
            <v>0</v>
          </cell>
          <cell r="W1942">
            <v>2017</v>
          </cell>
          <cell r="X1942" t="str">
            <v>Исключен;</v>
          </cell>
        </row>
        <row r="1943">
          <cell r="A1943" t="str">
            <v>1222 Т</v>
          </cell>
          <cell r="B1943" t="str">
            <v>ТОО СП "КазГерМунай"</v>
          </cell>
          <cell r="C1943" t="str">
            <v xml:space="preserve">22.21.29.700.042.00.0796.000000000003 </v>
          </cell>
          <cell r="D1943" t="str">
            <v>Кран</v>
          </cell>
          <cell r="E1943" t="str">
            <v xml:space="preserve"> шаровый, из поливинилхлорида, с муфтовыми окончаниями, диаметр 40 мм</v>
          </cell>
          <cell r="F1943" t="str">
            <v>Кран шаровой с электрическим приводом Кран шаровой  40 из НПВХ с электрическим приводом UM. Версия Вентар Эконом. 40-E040-UM1-2201210 SN: V.0285.180113.007диаметр d  40 mm, диаметр Ду 32 мм КОРПУС: PVC-U, Шар: PVC-U, УПЛОТНЕНИЕ ШАРА:PTFE, уплотнение муфт: EPDM, Электропривод тип UM, 220/50 в/гц    UM1-2201210</v>
          </cell>
          <cell r="G1943" t="str">
            <v>ОТП</v>
          </cell>
          <cell r="H1943">
            <v>0</v>
          </cell>
          <cell r="I1943">
            <v>430000000</v>
          </cell>
          <cell r="J1943" t="str">
            <v>Кызылординская обл. г. Кызылорда, пгт. Тасбугет, ул. Амангельды 100</v>
          </cell>
          <cell r="K1943" t="str">
            <v>Ноябрь, декабрь 2016</v>
          </cell>
          <cell r="L1943" t="str">
            <v>Кызылординская обл., м/р "Акшабулак", склад "КГМ"</v>
          </cell>
          <cell r="M1943" t="str">
            <v>DDP</v>
          </cell>
          <cell r="N1943" t="str">
            <v>В течение 90 дней</v>
          </cell>
          <cell r="O1943" t="str">
            <v>авансовый платеж-0%, оставшаяся часть в течении 30 рабочих дней с момента подписания акта приема-передачи поставленных товаров</v>
          </cell>
          <cell r="P1943" t="str">
            <v>796</v>
          </cell>
          <cell r="Q1943" t="str">
            <v>штука</v>
          </cell>
          <cell r="R1943">
            <v>5</v>
          </cell>
          <cell r="S1943">
            <v>200000</v>
          </cell>
          <cell r="T1943">
            <v>0</v>
          </cell>
          <cell r="U1943">
            <v>0</v>
          </cell>
          <cell r="W1943">
            <v>2017</v>
          </cell>
        </row>
        <row r="1944">
          <cell r="A1944" t="str">
            <v>1222-1 Т</v>
          </cell>
          <cell r="B1944" t="str">
            <v>ТОО СП "КазГерМунай"</v>
          </cell>
          <cell r="C1944" t="str">
            <v xml:space="preserve">22.21.29.700.042.00.0796.000000000003 </v>
          </cell>
          <cell r="D1944" t="str">
            <v>Кран</v>
          </cell>
          <cell r="E1944" t="str">
            <v xml:space="preserve"> шаровый, из поливинилхлорида, с муфтовыми окончаниями, диаметр 40 мм</v>
          </cell>
          <cell r="F1944" t="str">
            <v>Кран шаровой с электрическим приводом Кран шаровой  40 из НПВХ с электрическим приводом UM. Версия Вентар Эконом. 40-E040-UM1-2201210 SN: V.0285.180113.007диаметр d  40 mm, диаметр Ду 32 мм КОРПУС: PVC-U, Шар: PVC-U, УПЛОТНЕНИЕ ШАРА:PTFE, уплотнение муфт: EPDM, Электропривод тип UM, 220/50 в/гц    UM1-2201210</v>
          </cell>
          <cell r="G1944" t="str">
            <v>ОТП</v>
          </cell>
          <cell r="H1944">
            <v>0</v>
          </cell>
          <cell r="I1944">
            <v>430000000</v>
          </cell>
          <cell r="J1944" t="str">
            <v>Кызылординская обл. г. Кызылорда, пгт. Тасбугет, ул. Амангельды 100</v>
          </cell>
          <cell r="K1944" t="str">
            <v>Март, апрель</v>
          </cell>
          <cell r="L1944" t="str">
            <v>Кызылординская обл., м/р "Акшабулак", склад "КГМ"</v>
          </cell>
          <cell r="M1944" t="str">
            <v>DDP</v>
          </cell>
          <cell r="N1944" t="str">
            <v>В течение 90 дней</v>
          </cell>
          <cell r="O1944" t="str">
            <v>авансовый платеж-0%, оставшаяся часть в течении 30 рабочих дней с момента подписания акта приема-передачи поставленных товаров</v>
          </cell>
          <cell r="P1944" t="str">
            <v>796</v>
          </cell>
          <cell r="Q1944" t="str">
            <v>штука</v>
          </cell>
          <cell r="R1944">
            <v>5</v>
          </cell>
          <cell r="S1944">
            <v>200000</v>
          </cell>
          <cell r="T1944">
            <v>1000000</v>
          </cell>
          <cell r="U1944">
            <v>1120000</v>
          </cell>
          <cell r="W1944">
            <v>2017</v>
          </cell>
          <cell r="X1944" t="str">
            <v>11;</v>
          </cell>
        </row>
        <row r="1945">
          <cell r="A1945" t="str">
            <v>1223 Т</v>
          </cell>
          <cell r="B1945" t="str">
            <v>ТОО СП "КазГерМунай"</v>
          </cell>
          <cell r="C1945" t="str">
            <v xml:space="preserve">22.21.29.700.042.00.0796.000000000003 </v>
          </cell>
          <cell r="D1945" t="str">
            <v>Кран</v>
          </cell>
          <cell r="E1945" t="str">
            <v xml:space="preserve"> шаровый, из поливинилхлорида, с муфтовыми окончаниями, диаметр 40 мм</v>
          </cell>
          <cell r="F1945" t="str">
            <v>Кран шаровой с электрическим приводом Кран шаровой  40 из НПВХ с электрическим приводом UM. Версия Вентар Эконом. 40-E050-UM1-2201210 SN: V.0285.180113.012диаметр d  50 mm, диаметр Ду 40 мм КОРПУС: PVC-U, Шар: PVC-U, УПЛОТНЕНИЕ ШАРА:PTFE, уплотнение муфт: EPDM, Электропривод тип UM, 220/50 в/гц    UM1-2201210</v>
          </cell>
          <cell r="G1945" t="str">
            <v>ОТП</v>
          </cell>
          <cell r="H1945">
            <v>0</v>
          </cell>
          <cell r="I1945">
            <v>430000000</v>
          </cell>
          <cell r="J1945" t="str">
            <v>Кызылординская обл. г. Кызылорда, пгт. Тасбугет, ул. Амангельды 100</v>
          </cell>
          <cell r="K1945" t="str">
            <v>Ноябрь, декабрь 2016</v>
          </cell>
          <cell r="L1945" t="str">
            <v>Кызылординская обл., м/р "Акшабулак", склад "КГМ"</v>
          </cell>
          <cell r="M1945" t="str">
            <v>DDP</v>
          </cell>
          <cell r="N1945" t="str">
            <v>В течение 90 дней</v>
          </cell>
          <cell r="O1945" t="str">
            <v>авансовый платеж-0%, оставшаяся часть в течении 30 рабочих дней с момента подписания акта приема-передачи поставленных товаров</v>
          </cell>
          <cell r="P1945" t="str">
            <v>796</v>
          </cell>
          <cell r="Q1945" t="str">
            <v>штука</v>
          </cell>
          <cell r="R1945">
            <v>5</v>
          </cell>
          <cell r="S1945">
            <v>220000</v>
          </cell>
          <cell r="T1945">
            <v>0</v>
          </cell>
          <cell r="U1945">
            <v>0</v>
          </cell>
          <cell r="W1945">
            <v>2017</v>
          </cell>
        </row>
        <row r="1946">
          <cell r="A1946" t="str">
            <v>1223-1 Т</v>
          </cell>
          <cell r="B1946" t="str">
            <v>ТОО СП "КазГерМунай"</v>
          </cell>
          <cell r="C1946" t="str">
            <v xml:space="preserve">22.21.29.700.042.00.0796.000000000003 </v>
          </cell>
          <cell r="D1946" t="str">
            <v>Кран</v>
          </cell>
          <cell r="E1946" t="str">
            <v xml:space="preserve"> шаровый, из поливинилхлорида, с муфтовыми окончаниями, диаметр 40 мм</v>
          </cell>
          <cell r="F1946" t="str">
            <v>Кран шаровой с электрическим приводом Кран шаровой  40 из НПВХ с электрическим приводом UM. Версия Вентар Эконом. 40-E050-UM1-2201210 SN: V.0285.180113.012диаметр d  50 mm, диаметр Ду 40 мм КОРПУС: PVC-U, Шар: PVC-U, УПЛОТНЕНИЕ ШАРА:PTFE, уплотнение муфт: EPDM, Электропривод тип UM, 220/50 в/гц    UM1-2201210</v>
          </cell>
          <cell r="G1946" t="str">
            <v>ОТП</v>
          </cell>
          <cell r="H1946">
            <v>0</v>
          </cell>
          <cell r="I1946">
            <v>430000000</v>
          </cell>
          <cell r="J1946" t="str">
            <v>Кызылординская обл. г. Кызылорда, пгт. Тасбугет, ул. Амангельды 100</v>
          </cell>
          <cell r="K1946" t="str">
            <v>Март, апрель</v>
          </cell>
          <cell r="L1946" t="str">
            <v>Кызылординская обл., м/р "Акшабулак", склад "КГМ"</v>
          </cell>
          <cell r="M1946" t="str">
            <v>DDP</v>
          </cell>
          <cell r="N1946" t="str">
            <v>В течение 90 дней</v>
          </cell>
          <cell r="O1946" t="str">
            <v>авансовый платеж-0%, оставшаяся часть в течении 30 рабочих дней с момента подписания акта приема-передачи поставленных товаров</v>
          </cell>
          <cell r="P1946" t="str">
            <v>796</v>
          </cell>
          <cell r="Q1946" t="str">
            <v>штука</v>
          </cell>
          <cell r="R1946">
            <v>5</v>
          </cell>
          <cell r="S1946">
            <v>220000</v>
          </cell>
          <cell r="T1946">
            <v>1100000</v>
          </cell>
          <cell r="U1946">
            <v>1232000.0000000002</v>
          </cell>
          <cell r="W1946">
            <v>2017</v>
          </cell>
          <cell r="X1946" t="str">
            <v>11;</v>
          </cell>
        </row>
        <row r="1947">
          <cell r="A1947" t="str">
            <v>1224 Т</v>
          </cell>
          <cell r="B1947" t="str">
            <v>ТОО СП "КазГерМунай"</v>
          </cell>
          <cell r="C1947" t="str">
            <v>30.30.16.000.003.00.0796.000000000000</v>
          </cell>
          <cell r="D1947" t="str">
            <v xml:space="preserve"> Клапан воздушный</v>
          </cell>
          <cell r="E1947" t="str">
            <v>для регулирования расхода воздуха и перекрывания воздуховодов</v>
          </cell>
          <cell r="F1947" t="str">
            <v xml:space="preserve">Воздушный клапанАвтоматический воздушный клапан тип S-050рабочее давление от 0.02 до 1.6 мПа </v>
          </cell>
          <cell r="G1947" t="str">
            <v>ОТП</v>
          </cell>
          <cell r="H1947">
            <v>0</v>
          </cell>
          <cell r="I1947">
            <v>430000000</v>
          </cell>
          <cell r="J1947" t="str">
            <v>Кызылординская обл. г. Кызылорда, пгт. Тасбугет, ул. Амангельды 100</v>
          </cell>
          <cell r="K1947" t="str">
            <v>Ноябрь, декабрь 2016</v>
          </cell>
          <cell r="L1947" t="str">
            <v>Кызылординская обл., м/р "Акшабулак", склад "КГМ"</v>
          </cell>
          <cell r="M1947" t="str">
            <v>DDP</v>
          </cell>
          <cell r="N1947" t="str">
            <v>В течение 90 дней</v>
          </cell>
          <cell r="O1947" t="str">
            <v>авансовый платеж-0%, оставшаяся часть в течении 30 рабочих дней с момента подписания акта приема-передачи поставленных товаров</v>
          </cell>
          <cell r="P1947" t="str">
            <v>796</v>
          </cell>
          <cell r="Q1947" t="str">
            <v>штука</v>
          </cell>
          <cell r="R1947">
            <v>1</v>
          </cell>
          <cell r="S1947">
            <v>50000</v>
          </cell>
          <cell r="T1947">
            <v>0</v>
          </cell>
          <cell r="U1947">
            <v>0</v>
          </cell>
          <cell r="W1947">
            <v>2017</v>
          </cell>
        </row>
        <row r="1948">
          <cell r="A1948" t="str">
            <v>1224-1 Т</v>
          </cell>
          <cell r="B1948" t="str">
            <v>ТОО СП "КазГерМунай"</v>
          </cell>
          <cell r="C1948" t="str">
            <v>30.30.16.000.003.00.0796.000000000000</v>
          </cell>
          <cell r="D1948" t="str">
            <v xml:space="preserve"> Клапан воздушный</v>
          </cell>
          <cell r="E1948" t="str">
            <v>для регулирования расхода воздуха и перекрывания воздуховодов</v>
          </cell>
          <cell r="F1948" t="str">
            <v xml:space="preserve">Воздушный клапанАвтоматический воздушный клапан тип S-050рабочее давление от 0.02 до 1.6 мПа </v>
          </cell>
          <cell r="G1948" t="str">
            <v>ОТП</v>
          </cell>
          <cell r="H1948">
            <v>0</v>
          </cell>
          <cell r="I1948">
            <v>430000000</v>
          </cell>
          <cell r="J1948" t="str">
            <v>Кызылординская обл. г. Кызылорда, пгт. Тасбугет, ул. Амангельды 100</v>
          </cell>
          <cell r="K1948" t="str">
            <v>Январь, Февраль</v>
          </cell>
          <cell r="L1948" t="str">
            <v>Кызылординская обл., м/р "Акшабулак", склад "КГМ"</v>
          </cell>
          <cell r="M1948" t="str">
            <v>DDP</v>
          </cell>
          <cell r="N1948" t="str">
            <v>В течение 90 дней</v>
          </cell>
          <cell r="O1948" t="str">
            <v>авансовый платеж-0%, оставшаяся часть в течении 30 рабочих дней с момента подписания акта приема-передачи поставленных товаров</v>
          </cell>
          <cell r="P1948" t="str">
            <v>796</v>
          </cell>
          <cell r="Q1948" t="str">
            <v>штука</v>
          </cell>
          <cell r="R1948">
            <v>1</v>
          </cell>
          <cell r="S1948">
            <v>50000</v>
          </cell>
          <cell r="T1948">
            <v>0</v>
          </cell>
          <cell r="U1948">
            <v>0</v>
          </cell>
          <cell r="W1948">
            <v>2017</v>
          </cell>
          <cell r="X1948" t="str">
            <v>11;</v>
          </cell>
        </row>
        <row r="1949">
          <cell r="A1949" t="str">
            <v>1224-2 Т</v>
          </cell>
          <cell r="B1949" t="str">
            <v>ТОО СП "КазГерМунай"</v>
          </cell>
          <cell r="C1949" t="str">
            <v>30.30.16.000.003.00.0796.000000000000</v>
          </cell>
          <cell r="D1949" t="str">
            <v xml:space="preserve"> Клапан воздушный</v>
          </cell>
          <cell r="E1949" t="str">
            <v>для регулирования расхода воздуха и перекрывания воздуховодов</v>
          </cell>
          <cell r="F1949" t="str">
            <v xml:space="preserve">Автоматический воздушный клапан тип S-050рабочее давление от 0.02 до 1.6 мПа </v>
          </cell>
          <cell r="G1949" t="str">
            <v>ЭОТТ</v>
          </cell>
          <cell r="H1949">
            <v>0</v>
          </cell>
          <cell r="I1949">
            <v>430000000</v>
          </cell>
          <cell r="J1949" t="str">
            <v>Кызылординская обл. г. Кызылорда, пгт. Тасбугет, ул. Амангельды 100</v>
          </cell>
          <cell r="K1949" t="str">
            <v>август, сентябрь</v>
          </cell>
          <cell r="L1949" t="str">
            <v>Кызылординская обл., м/р "Акшабулак", склад "КГМ"</v>
          </cell>
          <cell r="M1949" t="str">
            <v>DDP</v>
          </cell>
          <cell r="N1949" t="str">
            <v>В течение 90 дней</v>
          </cell>
          <cell r="O1949" t="str">
            <v>авансовый платеж-0%, оставшаяся часть в течении 30 рабочих дней с момента подписания акта приема-передачи поставленных товаров</v>
          </cell>
          <cell r="P1949" t="str">
            <v>796</v>
          </cell>
          <cell r="Q1949" t="str">
            <v>штука</v>
          </cell>
          <cell r="R1949">
            <v>1</v>
          </cell>
          <cell r="S1949">
            <v>90000</v>
          </cell>
          <cell r="T1949">
            <v>90000</v>
          </cell>
          <cell r="U1949">
            <v>100800.00000000001</v>
          </cell>
          <cell r="W1949">
            <v>2017</v>
          </cell>
          <cell r="X1949" t="str">
            <v>11;19;20;21;</v>
          </cell>
        </row>
        <row r="1950">
          <cell r="A1950" t="str">
            <v>1225 Т</v>
          </cell>
          <cell r="B1950" t="str">
            <v>ТОО СП "КазГерМунай"</v>
          </cell>
          <cell r="C1950" t="str">
            <v>28.29.82.500.002.01.0796.000000000000</v>
          </cell>
          <cell r="D1950" t="str">
            <v>Фильтр</v>
          </cell>
          <cell r="E1950" t="str">
            <v>патрон, коалесцирующий, для очистки от твердых частиц, мелкодисперсных капель жидкости, их сепарации, коалесценции из газовых или жидкостных потоков</v>
          </cell>
          <cell r="F1950" t="str">
            <v>ФильтрФильтр 5 микрон размеры 25 см Х 6.5 смфильтр 5 микрон размеры 25 см Х 6.5 см</v>
          </cell>
          <cell r="G1950" t="str">
            <v>ОТП</v>
          </cell>
          <cell r="H1950">
            <v>0</v>
          </cell>
          <cell r="I1950">
            <v>430000000</v>
          </cell>
          <cell r="J1950" t="str">
            <v>Кызылординская обл. г. Кызылорда, пгт. Тасбугет, ул. Амангельды 100</v>
          </cell>
          <cell r="K1950" t="str">
            <v>Ноябрь, декабрь 2016</v>
          </cell>
          <cell r="L1950" t="str">
            <v>Кызылординская обл., м/р "Акшабулак", склад "КГМ"</v>
          </cell>
          <cell r="M1950" t="str">
            <v>DDP</v>
          </cell>
          <cell r="N1950" t="str">
            <v>В течение 90 дней</v>
          </cell>
          <cell r="O1950" t="str">
            <v>авансовый платеж-0%, оставшаяся часть в течении 30 рабочих дней с момента подписания акта приема-передачи поставленных товаров</v>
          </cell>
          <cell r="P1950" t="str">
            <v>796</v>
          </cell>
          <cell r="Q1950" t="str">
            <v>штука</v>
          </cell>
          <cell r="R1950">
            <v>25</v>
          </cell>
          <cell r="S1950">
            <v>81000</v>
          </cell>
          <cell r="T1950">
            <v>0</v>
          </cell>
          <cell r="U1950">
            <v>0</v>
          </cell>
          <cell r="W1950">
            <v>2017</v>
          </cell>
        </row>
        <row r="1951">
          <cell r="A1951" t="str">
            <v>1225-1 Т</v>
          </cell>
          <cell r="B1951" t="str">
            <v>ТОО СП "КазГерМунай"</v>
          </cell>
          <cell r="C1951" t="str">
            <v>28.29.82.500.002.01.0796.000000000000</v>
          </cell>
          <cell r="D1951" t="str">
            <v>Фильтр</v>
          </cell>
          <cell r="E1951" t="str">
            <v>патрон, коалесцирующий, для очистки от твердых частиц, мелкодисперсных капель жидкости, их сепарации, коалесценции из газовых или жидкостных потоков</v>
          </cell>
          <cell r="F1951" t="str">
            <v>ФильтрФильтр 5 микрон размеры 25 см Х 6.5 смфильтр 5 микрон размеры 25 см Х 6.5 см</v>
          </cell>
          <cell r="G1951" t="str">
            <v>ОТП</v>
          </cell>
          <cell r="H1951">
            <v>0</v>
          </cell>
          <cell r="I1951">
            <v>430000000</v>
          </cell>
          <cell r="J1951" t="str">
            <v>Кызылординская обл. г. Кызылорда, пгт. Тасбугет, ул. Амангельды 100</v>
          </cell>
          <cell r="K1951" t="str">
            <v>Апрель, май</v>
          </cell>
          <cell r="L1951" t="str">
            <v>Кызылординская обл., м/р "Акшабулак", склад "КГМ"</v>
          </cell>
          <cell r="M1951" t="str">
            <v>DDP</v>
          </cell>
          <cell r="N1951" t="str">
            <v>В течение 90 дней</v>
          </cell>
          <cell r="O1951" t="str">
            <v>авансовый платеж-0%, оставшаяся часть в течении 30 рабочих дней с момента подписания акта приема-передачи поставленных товаров</v>
          </cell>
          <cell r="P1951" t="str">
            <v>796</v>
          </cell>
          <cell r="Q1951" t="str">
            <v>штука</v>
          </cell>
          <cell r="R1951">
            <v>25</v>
          </cell>
          <cell r="S1951">
            <v>81000</v>
          </cell>
          <cell r="T1951">
            <v>2025000</v>
          </cell>
          <cell r="U1951">
            <v>2268000</v>
          </cell>
          <cell r="W1951">
            <v>2017</v>
          </cell>
          <cell r="X1951" t="str">
            <v>11;</v>
          </cell>
        </row>
        <row r="1952">
          <cell r="A1952" t="str">
            <v>1226 Т</v>
          </cell>
          <cell r="B1952" t="str">
            <v>ТОО СП "КазГерМунай"</v>
          </cell>
          <cell r="C1952" t="str">
            <v>28.29.82.500.002.01.0796.000000000000</v>
          </cell>
          <cell r="D1952" t="str">
            <v>Фильтр</v>
          </cell>
          <cell r="E1952" t="str">
            <v>патрон, коалесцирующий, для очистки от твердых частиц, мелкодисперсных капель жидкости, их сепарации, коалесценции из газовых или жидкостных потоков</v>
          </cell>
          <cell r="F1952" t="str">
            <v>Патрон фильтровальныйBig Blue 10" (360x185 - высота x диаметр)Big Blue 10" (360x185 - высота x диаметр)</v>
          </cell>
          <cell r="G1952" t="str">
            <v>ОТП</v>
          </cell>
          <cell r="H1952">
            <v>0</v>
          </cell>
          <cell r="I1952">
            <v>430000000</v>
          </cell>
          <cell r="J1952" t="str">
            <v>Кызылординская обл. г. Кызылорда, пгт. Тасбугет, ул. Амангельды 100</v>
          </cell>
          <cell r="K1952" t="str">
            <v>Ноябрь, декабрь 2016</v>
          </cell>
          <cell r="L1952" t="str">
            <v>Кызылординская обл., м/р "Акшабулак", склад "КГМ"</v>
          </cell>
          <cell r="M1952" t="str">
            <v>DDP</v>
          </cell>
          <cell r="N1952" t="str">
            <v>В течение 90 дней</v>
          </cell>
          <cell r="O1952" t="str">
            <v>авансовый платеж-0%, оставшаяся часть в течении 30 рабочих дней с момента подписания акта приема-передачи поставленных товаров</v>
          </cell>
          <cell r="P1952" t="str">
            <v>796</v>
          </cell>
          <cell r="Q1952" t="str">
            <v>штука</v>
          </cell>
          <cell r="R1952">
            <v>2</v>
          </cell>
          <cell r="S1952">
            <v>950000</v>
          </cell>
          <cell r="T1952">
            <v>0</v>
          </cell>
          <cell r="U1952">
            <v>0</v>
          </cell>
          <cell r="W1952">
            <v>2017</v>
          </cell>
        </row>
        <row r="1953">
          <cell r="A1953" t="str">
            <v>1226-1 Т</v>
          </cell>
          <cell r="B1953" t="str">
            <v>ТОО СП "КазГерМунай"</v>
          </cell>
          <cell r="C1953" t="str">
            <v>28.29.82.500.002.01.0796.000000000000</v>
          </cell>
          <cell r="D1953" t="str">
            <v>Фильтр</v>
          </cell>
          <cell r="E1953" t="str">
            <v>патрон, коалесцирующий, для очистки от твердых частиц, мелкодисперсных капель жидкости, их сепарации, коалесценции из газовых или жидкостных потоков</v>
          </cell>
          <cell r="F1953" t="str">
            <v>Патрон фильтровальныйBig Blue 10" (360x185 - высота x диаметр)Big Blue 10" (360x185 - высота x диаметр)</v>
          </cell>
          <cell r="G1953" t="str">
            <v>ОТП</v>
          </cell>
          <cell r="H1953">
            <v>0</v>
          </cell>
          <cell r="I1953">
            <v>430000000</v>
          </cell>
          <cell r="J1953" t="str">
            <v>Кызылординская обл. г. Кызылорда, пгт. Тасбугет, ул. Амангельды 100</v>
          </cell>
          <cell r="K1953" t="str">
            <v>Январь, Февраль</v>
          </cell>
          <cell r="L1953" t="str">
            <v>Кызылординская обл., м/р "Акшабулак", склад "КГМ"</v>
          </cell>
          <cell r="M1953" t="str">
            <v>DDP</v>
          </cell>
          <cell r="N1953" t="str">
            <v>В течение 90 дней</v>
          </cell>
          <cell r="O1953" t="str">
            <v>авансовый платеж-0%, оставшаяся часть в течении 30 рабочих дней с момента подписания акта приема-передачи поставленных товаров</v>
          </cell>
          <cell r="P1953" t="str">
            <v>796</v>
          </cell>
          <cell r="Q1953" t="str">
            <v>штука</v>
          </cell>
          <cell r="R1953">
            <v>2</v>
          </cell>
          <cell r="S1953">
            <v>950000</v>
          </cell>
          <cell r="T1953">
            <v>1900000</v>
          </cell>
          <cell r="U1953">
            <v>2128000</v>
          </cell>
          <cell r="W1953">
            <v>2017</v>
          </cell>
          <cell r="X1953" t="str">
            <v>11;</v>
          </cell>
        </row>
        <row r="1954">
          <cell r="A1954" t="str">
            <v>1227 Т</v>
          </cell>
          <cell r="B1954" t="str">
            <v>ТОО СП "КазГерМунай"</v>
          </cell>
          <cell r="C1954" t="str">
            <v>28.29.82.500.002.01.0796.000000000000</v>
          </cell>
          <cell r="D1954" t="str">
            <v>Фильтр</v>
          </cell>
          <cell r="E1954" t="str">
            <v>патрон, коалесцирующий, для очистки от твердых частиц, мелкодисперсных капель жидкости, их сепарации, коалесценции из газовых или жидкостных потоков</v>
          </cell>
          <cell r="F1954" t="str">
            <v>Патрон фильтровальныйBig Blue 20" (594x184 - высота x диаметр)Big Blue 20" (594x184 - высота x диаметр)</v>
          </cell>
          <cell r="G1954" t="str">
            <v>ОТП</v>
          </cell>
          <cell r="H1954">
            <v>0</v>
          </cell>
          <cell r="I1954">
            <v>430000000</v>
          </cell>
          <cell r="J1954" t="str">
            <v>Кызылординская обл. г. Кызылорда, пгт. Тасбугет, ул. Амангельды 100</v>
          </cell>
          <cell r="K1954" t="str">
            <v>Ноябрь, декабрь 2016</v>
          </cell>
          <cell r="L1954" t="str">
            <v>Кызылординская обл., м/р "Акшабулак", склад "КГМ"</v>
          </cell>
          <cell r="M1954" t="str">
            <v>DDP</v>
          </cell>
          <cell r="N1954" t="str">
            <v>В течение 90 дней</v>
          </cell>
          <cell r="O1954" t="str">
            <v>авансовый платеж-0%, оставшаяся часть в течении 30 рабочих дней с момента подписания акта приема-передачи поставленных товаров</v>
          </cell>
          <cell r="P1954" t="str">
            <v>796</v>
          </cell>
          <cell r="Q1954" t="str">
            <v>штука</v>
          </cell>
          <cell r="R1954">
            <v>4</v>
          </cell>
          <cell r="S1954">
            <v>1100000</v>
          </cell>
          <cell r="T1954">
            <v>0</v>
          </cell>
          <cell r="U1954">
            <v>0</v>
          </cell>
          <cell r="W1954">
            <v>2017</v>
          </cell>
        </row>
        <row r="1955">
          <cell r="A1955" t="str">
            <v>1227-1 Т</v>
          </cell>
          <cell r="B1955" t="str">
            <v>ТОО СП "КазГерМунай"</v>
          </cell>
          <cell r="C1955" t="str">
            <v>28.29.82.500.002.01.0796.000000000000</v>
          </cell>
          <cell r="D1955" t="str">
            <v>Фильтр</v>
          </cell>
          <cell r="E1955" t="str">
            <v>патрон, коалесцирующий, для очистки от твердых частиц, мелкодисперсных капель жидкости, их сепарации, коалесценции из газовых или жидкостных потоков</v>
          </cell>
          <cell r="F1955" t="str">
            <v>Патрон фильтровальныйBig Blue 20" (594x184 - высота x диаметр)Big Blue 20" (594x184 - высота x диаметр)</v>
          </cell>
          <cell r="G1955" t="str">
            <v>ОТП</v>
          </cell>
          <cell r="H1955">
            <v>0</v>
          </cell>
          <cell r="I1955">
            <v>430000000</v>
          </cell>
          <cell r="J1955" t="str">
            <v>Кызылординская обл. г. Кызылорда, пгт. Тасбугет, ул. Амангельды 100</v>
          </cell>
          <cell r="K1955" t="str">
            <v>Январь, Февраль</v>
          </cell>
          <cell r="L1955" t="str">
            <v>Кызылординская обл., м/р "Акшабулак", склад "КГМ"</v>
          </cell>
          <cell r="M1955" t="str">
            <v>DDP</v>
          </cell>
          <cell r="N1955" t="str">
            <v>В течение 90 дней</v>
          </cell>
          <cell r="O1955" t="str">
            <v>авансовый платеж-0%, оставшаяся часть в течении 30 рабочих дней с момента подписания акта приема-передачи поставленных товаров</v>
          </cell>
          <cell r="P1955" t="str">
            <v>796</v>
          </cell>
          <cell r="Q1955" t="str">
            <v>штука</v>
          </cell>
          <cell r="R1955">
            <v>4</v>
          </cell>
          <cell r="S1955">
            <v>1100000</v>
          </cell>
          <cell r="T1955">
            <v>4400000</v>
          </cell>
          <cell r="U1955">
            <v>4928000.0000000009</v>
          </cell>
          <cell r="W1955">
            <v>2017</v>
          </cell>
          <cell r="X1955" t="str">
            <v>11;</v>
          </cell>
        </row>
        <row r="1956">
          <cell r="A1956" t="str">
            <v>1228 Т</v>
          </cell>
          <cell r="B1956" t="str">
            <v>ТОО СП "КазГерМунай"</v>
          </cell>
          <cell r="C1956" t="str">
            <v>26.51.45.200.025.00.0796.000000000000</v>
          </cell>
          <cell r="D1956" t="str">
            <v>Модуль коммуникационный</v>
          </cell>
          <cell r="E1956" t="str">
            <v>для контроллера системы автоматизации</v>
          </cell>
          <cell r="F1956" t="str">
            <v>Цифровой индикатор модель DI25Цифровой индикатор модель DI26Big Blue 20" (594x184 - высота x диаметр)</v>
          </cell>
          <cell r="G1956" t="str">
            <v>ОТП</v>
          </cell>
          <cell r="H1956">
            <v>0</v>
          </cell>
          <cell r="I1956">
            <v>430000000</v>
          </cell>
          <cell r="J1956" t="str">
            <v>Кызылординская обл. г. Кызылорда, пгт. Тасбугет, ул. Амангельды 100</v>
          </cell>
          <cell r="K1956" t="str">
            <v>Ноябрь, декабрь 2016</v>
          </cell>
          <cell r="L1956" t="str">
            <v>Кызылординская обл., м/р "Акшабулак", склад "КГМ"</v>
          </cell>
          <cell r="M1956" t="str">
            <v>DDP</v>
          </cell>
          <cell r="N1956" t="str">
            <v>В течение 90 дней</v>
          </cell>
          <cell r="O1956" t="str">
            <v>авансовый платеж-0%, оставшаяся часть в течении 30 рабочих дней с момента подписания акта приема-передачи поставленных товаров</v>
          </cell>
          <cell r="P1956" t="str">
            <v>796</v>
          </cell>
          <cell r="Q1956" t="str">
            <v>штука</v>
          </cell>
          <cell r="R1956">
            <v>1</v>
          </cell>
          <cell r="S1956">
            <v>250000</v>
          </cell>
          <cell r="T1956">
            <v>0</v>
          </cell>
          <cell r="U1956">
            <v>0</v>
          </cell>
          <cell r="W1956">
            <v>2017</v>
          </cell>
          <cell r="X1956" t="str">
            <v>Исключен;</v>
          </cell>
        </row>
        <row r="1957">
          <cell r="A1957" t="str">
            <v>1229 Т</v>
          </cell>
          <cell r="B1957" t="str">
            <v>ТОО СП "КазГерМунай"</v>
          </cell>
          <cell r="C1957" t="str">
            <v>26.51.63.700.000.00.0796.000000000000</v>
          </cell>
          <cell r="D1957" t="str">
            <v>Счетчик электроэнергии</v>
          </cell>
          <cell r="E1957" t="str">
            <v>для учета энергии постоянного тока, электронный, класс точности при учете энергии 0,5 или 1,0</v>
          </cell>
          <cell r="F1957" t="str">
            <v>Импульсный счётчик Импульсный счётчик для воды ETATRON D.S.Qn 3.5 m3/h t-30 C, 16 bar</v>
          </cell>
          <cell r="G1957" t="str">
            <v>ОТП</v>
          </cell>
          <cell r="H1957">
            <v>0</v>
          </cell>
          <cell r="I1957">
            <v>430000000</v>
          </cell>
          <cell r="J1957" t="str">
            <v>Кызылординская обл. г. Кызылорда, пгт. Тасбугет, ул. Амангельды 100</v>
          </cell>
          <cell r="K1957" t="str">
            <v>Ноябрь, декабрь 2016</v>
          </cell>
          <cell r="L1957" t="str">
            <v>Кызылординская обл., м/р "Акшабулак", склад "КГМ"</v>
          </cell>
          <cell r="M1957" t="str">
            <v>DDP</v>
          </cell>
          <cell r="N1957" t="str">
            <v>В течение 90 дней</v>
          </cell>
          <cell r="O1957" t="str">
            <v>авансовый платеж-0%, оставшаяся часть в течении 30 рабочих дней с момента подписания акта приема-передачи поставленных товаров</v>
          </cell>
          <cell r="P1957" t="str">
            <v>796</v>
          </cell>
          <cell r="Q1957" t="str">
            <v>штука</v>
          </cell>
          <cell r="R1957">
            <v>1</v>
          </cell>
          <cell r="S1957">
            <v>840000</v>
          </cell>
          <cell r="T1957">
            <v>840000</v>
          </cell>
          <cell r="U1957">
            <v>940800.00000000012</v>
          </cell>
          <cell r="W1957">
            <v>2017</v>
          </cell>
        </row>
        <row r="1958">
          <cell r="A1958" t="str">
            <v>1230 Т</v>
          </cell>
          <cell r="B1958" t="str">
            <v>ТОО СП "КазГерМунай"</v>
          </cell>
          <cell r="C1958" t="str">
            <v>26.51.63.700.000.00.0796.000000000000</v>
          </cell>
          <cell r="D1958" t="str">
            <v>Счетчик электроэнергии</v>
          </cell>
          <cell r="E1958" t="str">
            <v>для учета энергии постоянного тока, электронный, класс точности при учете энергии 0,5 или 1,0</v>
          </cell>
          <cell r="F1958" t="str">
            <v>Импульсный счётчик Импульсный счётчик для воды ETATRON D.S.Qn 5 m3/h t-30 C, 16 bar</v>
          </cell>
          <cell r="G1958" t="str">
            <v>ОТП</v>
          </cell>
          <cell r="H1958">
            <v>0</v>
          </cell>
          <cell r="I1958">
            <v>430000000</v>
          </cell>
          <cell r="J1958" t="str">
            <v>Кызылординская обл. г. Кызылорда, пгт. Тасбугет, ул. Амангельды 100</v>
          </cell>
          <cell r="K1958" t="str">
            <v>Ноябрь, декабрь 2016</v>
          </cell>
          <cell r="L1958" t="str">
            <v>Кызылординская обл., м/р "Акшабулак", склад "КГМ"</v>
          </cell>
          <cell r="M1958" t="str">
            <v>DDP</v>
          </cell>
          <cell r="N1958" t="str">
            <v>В течение 90 дней</v>
          </cell>
          <cell r="O1958" t="str">
            <v>авансовый платеж-0%, оставшаяся часть в течении 30 рабочих дней с момента подписания акта приема-передачи поставленных товаров</v>
          </cell>
          <cell r="P1958" t="str">
            <v>796</v>
          </cell>
          <cell r="Q1958" t="str">
            <v>штука</v>
          </cell>
          <cell r="R1958">
            <v>1</v>
          </cell>
          <cell r="S1958">
            <v>870000</v>
          </cell>
          <cell r="T1958">
            <v>870000</v>
          </cell>
          <cell r="U1958">
            <v>974400.00000000012</v>
          </cell>
          <cell r="W1958">
            <v>2017</v>
          </cell>
        </row>
        <row r="1959">
          <cell r="A1959" t="str">
            <v>1231 Т</v>
          </cell>
          <cell r="B1959" t="str">
            <v>ТОО СП "КазГерМунай"</v>
          </cell>
          <cell r="C1959" t="str">
            <v>26.51.63.700.000.00.0796.000000000000</v>
          </cell>
          <cell r="D1959" t="str">
            <v>Счетчик электроэнергии</v>
          </cell>
          <cell r="E1959" t="str">
            <v>для учета энергии постоянного тока, электронный, класс точности при учете энергии 0,5 или 1,0</v>
          </cell>
          <cell r="F1959" t="str">
            <v>Импульсный счётчик Импульсный счётчик для воды ETATRON D.S.Qn 10 m3/h t-30 C, 16 bar</v>
          </cell>
          <cell r="G1959" t="str">
            <v>ОТП</v>
          </cell>
          <cell r="H1959">
            <v>0</v>
          </cell>
          <cell r="I1959">
            <v>430000000</v>
          </cell>
          <cell r="J1959" t="str">
            <v>Кызылординская обл. г. Кызылорда, пгт. Тасбугет, ул. Амангельды 100</v>
          </cell>
          <cell r="K1959" t="str">
            <v>Ноябрь, декабрь 2016</v>
          </cell>
          <cell r="L1959" t="str">
            <v>Кызылординская обл., м/р "Акшабулак", склад "КГМ"</v>
          </cell>
          <cell r="M1959" t="str">
            <v>DDP</v>
          </cell>
          <cell r="N1959" t="str">
            <v>В течение 90 дней</v>
          </cell>
          <cell r="O1959" t="str">
            <v>авансовый платеж-0%, оставшаяся часть в течении 30 рабочих дней с момента подписания акта приема-передачи поставленных товаров</v>
          </cell>
          <cell r="P1959" t="str">
            <v>796</v>
          </cell>
          <cell r="Q1959" t="str">
            <v>штука</v>
          </cell>
          <cell r="R1959">
            <v>1</v>
          </cell>
          <cell r="S1959">
            <v>900000</v>
          </cell>
          <cell r="T1959">
            <v>900000</v>
          </cell>
          <cell r="U1959">
            <v>1008000.0000000001</v>
          </cell>
          <cell r="W1959">
            <v>2017</v>
          </cell>
        </row>
        <row r="1960">
          <cell r="A1960" t="str">
            <v>1232 Т</v>
          </cell>
          <cell r="B1960" t="str">
            <v>ТОО СП "КазГерМунай"</v>
          </cell>
          <cell r="C1960" t="str">
            <v>26.51.63.500.000.02.0796.000000000009</v>
          </cell>
          <cell r="D1960" t="str">
            <v>Счетчик</v>
          </cell>
          <cell r="E1960" t="str">
            <v>жидкости, одноструйный</v>
          </cell>
          <cell r="F1960" t="str">
            <v>Счётчик водыСчётчик водыQn 6 m3/h</v>
          </cell>
          <cell r="G1960" t="str">
            <v>ОТП</v>
          </cell>
          <cell r="H1960">
            <v>0</v>
          </cell>
          <cell r="I1960">
            <v>430000000</v>
          </cell>
          <cell r="J1960" t="str">
            <v>Кызылординская обл. г. Кызылорда, пгт. Тасбугет, ул. Амангельды 100</v>
          </cell>
          <cell r="K1960" t="str">
            <v>Ноябрь, декабрь 2016</v>
          </cell>
          <cell r="L1960" t="str">
            <v>Кызылординская обл., м/р "Акшабулак", склад "КГМ"</v>
          </cell>
          <cell r="M1960" t="str">
            <v>DDP</v>
          </cell>
          <cell r="N1960" t="str">
            <v>В течение 90 дней</v>
          </cell>
          <cell r="O1960" t="str">
            <v>авансовый платеж-0%, оставшаяся часть в течении 30 рабочих дней с момента подписания акта приема-передачи поставленных товаров</v>
          </cell>
          <cell r="P1960" t="str">
            <v>796</v>
          </cell>
          <cell r="Q1960" t="str">
            <v>штука</v>
          </cell>
          <cell r="R1960">
            <v>2</v>
          </cell>
          <cell r="S1960">
            <v>35000</v>
          </cell>
          <cell r="T1960">
            <v>0</v>
          </cell>
          <cell r="U1960">
            <v>0</v>
          </cell>
          <cell r="W1960">
            <v>2017</v>
          </cell>
          <cell r="X1960" t="str">
            <v>Исключен;</v>
          </cell>
        </row>
        <row r="1961">
          <cell r="A1961" t="str">
            <v>1233 Т</v>
          </cell>
          <cell r="B1961" t="str">
            <v>ТОО СП "КазГерМунай"</v>
          </cell>
          <cell r="C1961" t="str">
            <v>26.30.30.900.019.00.0796.000000000000</v>
          </cell>
          <cell r="D1961" t="str">
            <v>Модуль процессорный</v>
          </cell>
          <cell r="E1961" t="str">
            <v>промышленного контроллера</v>
          </cell>
          <cell r="F1961" t="str">
            <v>Конторллер для осматического аппарата RO 1000 конторллер для осматического аппарата UO- 1000 литрRO 1000 контроллер для осмотического аппарата UO- 1000 литр</v>
          </cell>
          <cell r="G1961" t="str">
            <v>ОТП</v>
          </cell>
          <cell r="H1961">
            <v>0</v>
          </cell>
          <cell r="I1961">
            <v>430000000</v>
          </cell>
          <cell r="J1961" t="str">
            <v>Кызылординская обл. г. Кызылорда, пгт. Тасбугет, ул. Амангельды 100</v>
          </cell>
          <cell r="K1961" t="str">
            <v>Ноябрь, декабрь 2016</v>
          </cell>
          <cell r="L1961" t="str">
            <v>Кызылординская обл., м/р "Акшабулак", склад "КГМ"</v>
          </cell>
          <cell r="M1961" t="str">
            <v>DDP</v>
          </cell>
          <cell r="N1961" t="str">
            <v>В течение 90 дней</v>
          </cell>
          <cell r="O1961" t="str">
            <v>авансовый платеж-0%, оставшаяся часть в течении 30 рабочих дней с момента подписания акта приема-передачи поставленных товаров</v>
          </cell>
          <cell r="P1961" t="str">
            <v>796</v>
          </cell>
          <cell r="Q1961" t="str">
            <v>штука</v>
          </cell>
          <cell r="R1961">
            <v>1</v>
          </cell>
          <cell r="S1961">
            <v>450000</v>
          </cell>
          <cell r="T1961">
            <v>450000</v>
          </cell>
          <cell r="U1961">
            <v>504000.00000000006</v>
          </cell>
          <cell r="W1961">
            <v>2017</v>
          </cell>
        </row>
        <row r="1962">
          <cell r="A1962" t="str">
            <v>1234 Т</v>
          </cell>
          <cell r="B1962" t="str">
            <v>ТОО СП "КазГерМунай"</v>
          </cell>
          <cell r="C1962" t="str">
            <v xml:space="preserve">28.13.14.130.000.01.0796.000000000000 </v>
          </cell>
          <cell r="D1962" t="str">
            <v xml:space="preserve">Насос </v>
          </cell>
          <cell r="E1962" t="str">
            <v xml:space="preserve"> центробежный, для подачи воды и других чистых жидкостей, горизонтальный, одноступенчатый с колесом двухстоороннего входа</v>
          </cell>
          <cell r="F1962" t="str">
            <v>НасосLOWARA CA120/33/D 220-240/380-415 50 № 01925LOWARA CA120/33/D 220-240/380-415 50 № 01926</v>
          </cell>
          <cell r="G1962" t="str">
            <v>ОТП</v>
          </cell>
          <cell r="H1962">
            <v>0</v>
          </cell>
          <cell r="I1962">
            <v>430000000</v>
          </cell>
          <cell r="J1962" t="str">
            <v>Кызылординская обл. г. Кызылорда, пгт. Тасбугет, ул. Амангельды 100</v>
          </cell>
          <cell r="K1962" t="str">
            <v>Ноябрь, декабрь 2016</v>
          </cell>
          <cell r="L1962" t="str">
            <v>Кызылординская обл., м/р "Акшабулак", склад "КГМ"</v>
          </cell>
          <cell r="M1962" t="str">
            <v>DDP</v>
          </cell>
          <cell r="N1962" t="str">
            <v>В течение 90 дней</v>
          </cell>
          <cell r="O1962" t="str">
            <v>авансовый платеж-0%, оставшаяся часть в течении 30 рабочих дней с момента подписания акта приема-передачи поставленных товаров</v>
          </cell>
          <cell r="P1962" t="str">
            <v>796</v>
          </cell>
          <cell r="Q1962" t="str">
            <v>штука</v>
          </cell>
          <cell r="R1962">
            <v>1</v>
          </cell>
          <cell r="S1962">
            <v>1100000</v>
          </cell>
          <cell r="T1962">
            <v>0</v>
          </cell>
          <cell r="U1962">
            <v>0</v>
          </cell>
          <cell r="W1962">
            <v>2017</v>
          </cell>
          <cell r="X1962" t="str">
            <v>Исключен;</v>
          </cell>
        </row>
        <row r="1963">
          <cell r="A1963" t="str">
            <v>1235 Т</v>
          </cell>
          <cell r="B1963" t="str">
            <v>ТОО СП "КазГерМунай"</v>
          </cell>
          <cell r="C1963" t="str">
            <v>26.51.52.790.011.00.0796.000000000000</v>
          </cell>
          <cell r="D1963" t="str">
            <v>Датчик перепада давления</v>
          </cell>
          <cell r="E1963" t="str">
            <v>предел измерения 0,06 кПа, ГОСТ 22520-85</v>
          </cell>
          <cell r="F1963" t="str">
            <v>Датчик давления  Typ FF4-8 DAY, 0-8 bar, G3/8", резьба внутренняя,     фирма  CONDORTyp FF4-8 DAY, 0-8 bar, G3/8", резьба внутренняя,     фирма  CONDOR</v>
          </cell>
          <cell r="G1963" t="str">
            <v>ОТП</v>
          </cell>
          <cell r="H1963">
            <v>0</v>
          </cell>
          <cell r="I1963">
            <v>430000000</v>
          </cell>
          <cell r="J1963" t="str">
            <v>Кызылординская обл. г. Кызылорда, пгт. Тасбугет, ул. Амангельды 100</v>
          </cell>
          <cell r="K1963" t="str">
            <v>Ноябрь, декабрь 2016</v>
          </cell>
          <cell r="L1963" t="str">
            <v>Кызылординская обл., м/р "Акшабулак", склад "КГМ"</v>
          </cell>
          <cell r="M1963" t="str">
            <v>DDP</v>
          </cell>
          <cell r="N1963" t="str">
            <v>В течение 90 дней</v>
          </cell>
          <cell r="O1963" t="str">
            <v>авансовый платеж-0%, оставшаяся часть в течении 30 рабочих дней с момента подписания акта приема-передачи поставленных товаров</v>
          </cell>
          <cell r="P1963" t="str">
            <v>796</v>
          </cell>
          <cell r="Q1963" t="str">
            <v>штука</v>
          </cell>
          <cell r="R1963">
            <v>5</v>
          </cell>
          <cell r="S1963">
            <v>920000</v>
          </cell>
          <cell r="T1963">
            <v>0</v>
          </cell>
          <cell r="U1963">
            <v>0</v>
          </cell>
          <cell r="W1963">
            <v>2017</v>
          </cell>
          <cell r="X1963" t="str">
            <v>1109-СЗ от 26.05.17;</v>
          </cell>
        </row>
        <row r="1964">
          <cell r="A1964" t="str">
            <v>1236 Т</v>
          </cell>
          <cell r="B1964" t="str">
            <v>ТОО СП "КазГерМунай"</v>
          </cell>
          <cell r="C1964" t="str">
            <v>26.51.52.790.011.00.0796.000000000000</v>
          </cell>
          <cell r="D1964" t="str">
            <v>Датчик перепада давления</v>
          </cell>
          <cell r="E1964" t="str">
            <v>предел измерения 0,06 кПа, ГОСТ 22520-85</v>
          </cell>
          <cell r="F1964" t="str">
            <v>Датчик давления  Typ FF4-16 DAY, 0-16 bar, G3/8", резьба внутренняя,   фирма CONDORTyp FF4-16 DAY, 0-16 bar, G3/8", резьба внутренняя,   фирма CONDOR</v>
          </cell>
          <cell r="G1964" t="str">
            <v>ОТП</v>
          </cell>
          <cell r="H1964">
            <v>0</v>
          </cell>
          <cell r="I1964">
            <v>430000000</v>
          </cell>
          <cell r="J1964" t="str">
            <v>Кызылординская обл. г. Кызылорда, пгт. Тасбугет, ул. Амангельды 100</v>
          </cell>
          <cell r="K1964" t="str">
            <v>Ноябрь, декабрь 2016</v>
          </cell>
          <cell r="L1964" t="str">
            <v>Кызылординская обл., м/р "Акшабулак", склад "КГМ"</v>
          </cell>
          <cell r="M1964" t="str">
            <v>DDP</v>
          </cell>
          <cell r="N1964" t="str">
            <v>В течение 90 дней</v>
          </cell>
          <cell r="O1964" t="str">
            <v>авансовый платеж-0%, оставшаяся часть в течении 30 рабочих дней с момента подписания акта приема-передачи поставленных товаров</v>
          </cell>
          <cell r="P1964" t="str">
            <v>796</v>
          </cell>
          <cell r="Q1964" t="str">
            <v>штука</v>
          </cell>
          <cell r="R1964">
            <v>5</v>
          </cell>
          <cell r="S1964">
            <v>920000</v>
          </cell>
          <cell r="T1964">
            <v>0</v>
          </cell>
          <cell r="U1964">
            <v>0</v>
          </cell>
          <cell r="W1964">
            <v>2017</v>
          </cell>
          <cell r="X1964" t="str">
            <v>1109-СЗ от 26.05.17;</v>
          </cell>
        </row>
        <row r="1965">
          <cell r="A1965" t="str">
            <v>1237 Т</v>
          </cell>
          <cell r="B1965" t="str">
            <v>ТОО СП "КазГерМунай"</v>
          </cell>
          <cell r="C1965" t="str">
            <v>26.51.52.790.011.00.0796.000000000000</v>
          </cell>
          <cell r="D1965" t="str">
            <v>Датчик перепада давления</v>
          </cell>
          <cell r="E1965" t="str">
            <v>предел измерения 0,06 кПа, ГОСТ 22520-85</v>
          </cell>
          <cell r="F1965" t="str">
            <v>Датчик уровняKROHNE LT 100/R/R/01/AL/TKROHNE LT 100/R/R/01/AL/T</v>
          </cell>
          <cell r="G1965" t="str">
            <v>ОТП</v>
          </cell>
          <cell r="H1965">
            <v>0</v>
          </cell>
          <cell r="I1965">
            <v>430000000</v>
          </cell>
          <cell r="J1965" t="str">
            <v>Кызылординская обл. г. Кызылорда, пгт. Тасбугет, ул. Амангельды 100</v>
          </cell>
          <cell r="K1965" t="str">
            <v>Ноябрь, декабрь 2016</v>
          </cell>
          <cell r="L1965" t="str">
            <v>Кызылординская обл., м/р "Акшабулак", склад "КГМ"</v>
          </cell>
          <cell r="M1965" t="str">
            <v>DDP</v>
          </cell>
          <cell r="N1965" t="str">
            <v>В течение 90 дней</v>
          </cell>
          <cell r="O1965" t="str">
            <v>авансовый платеж-0%, оставшаяся часть в течении 30 рабочих дней с момента подписания акта приема-передачи поставленных товаров</v>
          </cell>
          <cell r="P1965" t="str">
            <v>796</v>
          </cell>
          <cell r="Q1965" t="str">
            <v>штука</v>
          </cell>
          <cell r="R1965">
            <v>2</v>
          </cell>
          <cell r="S1965">
            <v>1350000</v>
          </cell>
          <cell r="T1965">
            <v>2700000</v>
          </cell>
          <cell r="U1965">
            <v>3024000.0000000005</v>
          </cell>
          <cell r="W1965">
            <v>2017</v>
          </cell>
          <cell r="X1965" t="str">
            <v xml:space="preserve"> </v>
          </cell>
        </row>
        <row r="1966">
          <cell r="A1966" t="str">
            <v>1238 Т</v>
          </cell>
          <cell r="B1966" t="str">
            <v>ТОО СП "КазГерМунай"</v>
          </cell>
          <cell r="C1966" t="str">
            <v>26.51.52.790.011.00.0796.000000000000</v>
          </cell>
          <cell r="D1966" t="str">
            <v>Датчик перепада давления</v>
          </cell>
          <cell r="E1966" t="str">
            <v>предел измерения 0,06 кПа, ГОСТ 22520-85</v>
          </cell>
          <cell r="F1966" t="str">
            <v>Датчик уровняROSEMOUNT 3301HA2S1V3AM04RBE1Q4  Ser.43095ROSEMOUNT 3301HA2S1V3AM04RBE1Q4  Ser.43095</v>
          </cell>
          <cell r="G1966" t="str">
            <v>ОТП</v>
          </cell>
          <cell r="H1966">
            <v>0</v>
          </cell>
          <cell r="I1966">
            <v>430000000</v>
          </cell>
          <cell r="J1966" t="str">
            <v>Кызылординская обл. г. Кызылорда, пгт. Тасбугет, ул. Амангельды 100</v>
          </cell>
          <cell r="K1966" t="str">
            <v>Ноябрь, декабрь 2016</v>
          </cell>
          <cell r="L1966" t="str">
            <v>Кызылординская обл., м/р "Акшабулак", склад "КГМ"</v>
          </cell>
          <cell r="M1966" t="str">
            <v>DDP</v>
          </cell>
          <cell r="N1966" t="str">
            <v>В течение 90 дней</v>
          </cell>
          <cell r="O1966" t="str">
            <v>авансовый платеж-0%, оставшаяся часть в течении 30 рабочих дней с момента подписания акта приема-передачи поставленных товаров</v>
          </cell>
          <cell r="P1966" t="str">
            <v>796</v>
          </cell>
          <cell r="Q1966" t="str">
            <v>штука</v>
          </cell>
          <cell r="R1966">
            <v>1</v>
          </cell>
          <cell r="S1966">
            <v>2500000</v>
          </cell>
          <cell r="T1966">
            <v>0</v>
          </cell>
          <cell r="U1966">
            <v>0</v>
          </cell>
          <cell r="W1966">
            <v>2017</v>
          </cell>
        </row>
        <row r="1967">
          <cell r="A1967" t="str">
            <v>1238-1 Т</v>
          </cell>
          <cell r="B1967" t="str">
            <v>ТОО СП "КазГерМунай"</v>
          </cell>
          <cell r="C1967" t="str">
            <v>26.51.52.790.011.00.0796.000000000000</v>
          </cell>
          <cell r="D1967" t="str">
            <v>Датчик перепада давления</v>
          </cell>
          <cell r="E1967" t="str">
            <v>предел измерения 0,06 кПа, ГОСТ 22520-85</v>
          </cell>
          <cell r="F1967" t="str">
            <v>Датчик уровняROSEMOUNT 3301HA2S1V3AM04RBE1Q4  Ser.43095ROSEMOUNT 3301HA2S1V3AM04RBE1Q4  Ser.43095</v>
          </cell>
          <cell r="G1967" t="str">
            <v>ОТП</v>
          </cell>
          <cell r="H1967">
            <v>0</v>
          </cell>
          <cell r="I1967">
            <v>430000000</v>
          </cell>
          <cell r="J1967" t="str">
            <v>Кызылординская обл. г. Кызылорда, пгт. Тасбугет, ул. Амангельды 100</v>
          </cell>
          <cell r="K1967" t="str">
            <v>Март, апрель</v>
          </cell>
          <cell r="L1967" t="str">
            <v>Кызылординская обл., м/р "Акшабулак", склад "КГМ"</v>
          </cell>
          <cell r="M1967" t="str">
            <v>DDP</v>
          </cell>
          <cell r="N1967" t="str">
            <v>В течение 90 дней</v>
          </cell>
          <cell r="O1967" t="str">
            <v>авансовый платеж-0%, оставшаяся часть в течении 30 рабочих дней с момента подписания акта приема-передачи поставленных товаров</v>
          </cell>
          <cell r="P1967" t="str">
            <v>796</v>
          </cell>
          <cell r="Q1967" t="str">
            <v>штука</v>
          </cell>
          <cell r="R1967">
            <v>1</v>
          </cell>
          <cell r="S1967">
            <v>1500000</v>
          </cell>
          <cell r="T1967">
            <v>0</v>
          </cell>
          <cell r="U1967">
            <v>0</v>
          </cell>
          <cell r="W1967">
            <v>2017</v>
          </cell>
          <cell r="X1967" t="str">
            <v>11; 19; 20;21;</v>
          </cell>
        </row>
        <row r="1968">
          <cell r="A1968" t="str">
            <v>1238-2 Т</v>
          </cell>
          <cell r="B1968" t="str">
            <v>ТОО СП "КазГерМунай"</v>
          </cell>
          <cell r="C1968" t="str">
            <v>26.51.52.790.011.00.0796.000000000000</v>
          </cell>
          <cell r="D1968" t="str">
            <v>Датчик перепада давления</v>
          </cell>
          <cell r="E1968" t="str">
            <v>предел измерения 0,06 кПа, ГОСТ 22520-85</v>
          </cell>
          <cell r="F1968" t="str">
            <v>Датчик уровняROSEMOUNT 3301HA2S1V3AM04RBE1Q4  Ser.43095ROSEMOUNT 3301HA2S1V3AM04RBE1Q4  Ser.43095</v>
          </cell>
          <cell r="G1968" t="str">
            <v>ОТП</v>
          </cell>
          <cell r="H1968">
            <v>0</v>
          </cell>
          <cell r="I1968">
            <v>430000000</v>
          </cell>
          <cell r="J1968" t="str">
            <v>Кызылординская обл. г. Кызылорда, пгт. Тасбугет, ул. Амангельды 100</v>
          </cell>
          <cell r="K1968" t="str">
            <v>Апрель, май</v>
          </cell>
          <cell r="L1968" t="str">
            <v>Кызылординская обл., м/р "Акшабулак", склад "КГМ"</v>
          </cell>
          <cell r="M1968" t="str">
            <v>DDP</v>
          </cell>
          <cell r="N1968" t="str">
            <v>В течение 90 дней</v>
          </cell>
          <cell r="O1968" t="str">
            <v>авансовый платеж-0%, оставшаяся часть в течении 30 рабочих дней с момента подписания акта приема-передачи поставленных товаров</v>
          </cell>
          <cell r="P1968" t="str">
            <v>796</v>
          </cell>
          <cell r="Q1968" t="str">
            <v>штука</v>
          </cell>
          <cell r="R1968">
            <v>1</v>
          </cell>
          <cell r="S1968">
            <v>1500000</v>
          </cell>
          <cell r="T1968">
            <v>1500000</v>
          </cell>
          <cell r="U1968">
            <v>1680000.0000000002</v>
          </cell>
          <cell r="W1968">
            <v>2017</v>
          </cell>
          <cell r="X1968" t="str">
            <v>11;</v>
          </cell>
        </row>
        <row r="1969">
          <cell r="A1969" t="str">
            <v>1239 Т</v>
          </cell>
          <cell r="B1969" t="str">
            <v>ТОО СП "КазГерМунай"</v>
          </cell>
          <cell r="C1969" t="str">
            <v>26.51.52.790.011.00.0796.000000000000</v>
          </cell>
          <cell r="D1969" t="str">
            <v>Датчик перепада давления</v>
          </cell>
          <cell r="E1969" t="str">
            <v>предел измерения 0,06 кПа, ГОСТ 22520-85</v>
          </cell>
          <cell r="F1969" t="str">
            <v>Датчик уровняKSR KUEBLER AVR 2-VK 20/TS- L1600/12-V52RKSR KUEBLER AVR 2-VK 20/TS- L1600/12-V52R</v>
          </cell>
          <cell r="G1969" t="str">
            <v>ОТП</v>
          </cell>
          <cell r="H1969">
            <v>0</v>
          </cell>
          <cell r="I1969">
            <v>430000000</v>
          </cell>
          <cell r="J1969" t="str">
            <v>Кызылординская обл. г. Кызылорда, пгт. Тасбугет, ул. Амангельды 100</v>
          </cell>
          <cell r="K1969" t="str">
            <v>Ноябрь, декабрь 2016</v>
          </cell>
          <cell r="L1969" t="str">
            <v>Кызылординская обл., м/р "Акшабулак", склад "КГМ"</v>
          </cell>
          <cell r="M1969" t="str">
            <v>DDP</v>
          </cell>
          <cell r="N1969" t="str">
            <v>В течение 90 дней</v>
          </cell>
          <cell r="O1969" t="str">
            <v>авансовый платеж-0%, оставшаяся часть в течении 30 рабочих дней с момента подписания акта приема-передачи поставленных товаров</v>
          </cell>
          <cell r="P1969" t="str">
            <v>796</v>
          </cell>
          <cell r="Q1969" t="str">
            <v>штука</v>
          </cell>
          <cell r="R1969">
            <v>1</v>
          </cell>
          <cell r="S1969">
            <v>1600000</v>
          </cell>
          <cell r="T1969">
            <v>1600000</v>
          </cell>
          <cell r="U1969">
            <v>1792000.0000000002</v>
          </cell>
          <cell r="W1969">
            <v>2017</v>
          </cell>
        </row>
        <row r="1970">
          <cell r="A1970" t="str">
            <v>1240 Т</v>
          </cell>
          <cell r="B1970" t="str">
            <v>ТОО СП "КазГерМунай"</v>
          </cell>
          <cell r="C1970" t="str">
            <v xml:space="preserve">27.51.25.900.000.00.0796.000000000021 </v>
          </cell>
          <cell r="D1970" t="str">
            <v xml:space="preserve"> Бойлер</v>
          </cell>
          <cell r="E1970" t="str">
            <v>накопительный, тип закрытый, объем не менее 100 л</v>
          </cell>
          <cell r="F1970" t="str">
            <v>Бойлер 1000 лБойлер 1000 лбойлер 1000 л</v>
          </cell>
          <cell r="G1970" t="str">
            <v>ОТП</v>
          </cell>
          <cell r="H1970">
            <v>0</v>
          </cell>
          <cell r="I1970">
            <v>430000000</v>
          </cell>
          <cell r="J1970" t="str">
            <v>Кызылординская обл. г. Кызылорда, пгт. Тасбугет, ул. Амангельды 100</v>
          </cell>
          <cell r="K1970" t="str">
            <v>Ноябрь, декабрь 2016</v>
          </cell>
          <cell r="L1970" t="str">
            <v>Кызылординская обл., м/р "Акшабулак", склад "КГМ"</v>
          </cell>
          <cell r="M1970" t="str">
            <v>DDP</v>
          </cell>
          <cell r="N1970" t="str">
            <v>В течение 90 дней</v>
          </cell>
          <cell r="O1970" t="str">
            <v>авансовый платеж-0%, оставшаяся часть в течении 30 рабочих дней с момента подписания акта приема-передачи поставленных товаров</v>
          </cell>
          <cell r="P1970" t="str">
            <v>796</v>
          </cell>
          <cell r="Q1970" t="str">
            <v>штука</v>
          </cell>
          <cell r="R1970">
            <v>1</v>
          </cell>
          <cell r="S1970">
            <v>1200000</v>
          </cell>
          <cell r="T1970">
            <v>0</v>
          </cell>
          <cell r="U1970">
            <v>0</v>
          </cell>
          <cell r="W1970">
            <v>2017</v>
          </cell>
        </row>
        <row r="1971">
          <cell r="A1971" t="str">
            <v>1240-1 Т</v>
          </cell>
          <cell r="B1971" t="str">
            <v>ТОО СП "КазГерМунай"</v>
          </cell>
          <cell r="C1971" t="str">
            <v xml:space="preserve">27.51.25.900.000.00.0796.000000000021 </v>
          </cell>
          <cell r="D1971" t="str">
            <v xml:space="preserve"> Бойлер</v>
          </cell>
          <cell r="E1971" t="str">
            <v>накопительный, тип закрытый, объем не менее 100 л</v>
          </cell>
          <cell r="F1971" t="str">
            <v>Бойлер 1000 лБойлер 1000 лбойлер 1000 л</v>
          </cell>
          <cell r="G1971" t="str">
            <v>ОТП</v>
          </cell>
          <cell r="H1971">
            <v>0</v>
          </cell>
          <cell r="I1971">
            <v>430000000</v>
          </cell>
          <cell r="J1971" t="str">
            <v>Кызылординская обл. г. Кызылорда, пгт. Тасбугет, ул. Амангельды 100</v>
          </cell>
          <cell r="K1971" t="str">
            <v>Январь, Февраль</v>
          </cell>
          <cell r="L1971" t="str">
            <v>Кызылординская обл., м/р "Акшабулак", склад "КГМ"</v>
          </cell>
          <cell r="M1971" t="str">
            <v>DDP</v>
          </cell>
          <cell r="N1971" t="str">
            <v>В течение 90 дней</v>
          </cell>
          <cell r="O1971" t="str">
            <v>авансовый платеж-0%, оставшаяся часть в течении 30 рабочих дней с момента подписания акта приема-передачи поставленных товаров</v>
          </cell>
          <cell r="P1971" t="str">
            <v>796</v>
          </cell>
          <cell r="Q1971" t="str">
            <v>штука</v>
          </cell>
          <cell r="R1971">
            <v>1</v>
          </cell>
          <cell r="S1971">
            <v>1200000</v>
          </cell>
          <cell r="T1971">
            <v>1200000</v>
          </cell>
          <cell r="U1971">
            <v>1344000.0000000002</v>
          </cell>
          <cell r="W1971">
            <v>2017</v>
          </cell>
          <cell r="X1971" t="str">
            <v>11;</v>
          </cell>
        </row>
        <row r="1972">
          <cell r="A1972" t="str">
            <v>1241 Т</v>
          </cell>
          <cell r="B1972" t="str">
            <v>ТОО СП "КазГерМунай"</v>
          </cell>
          <cell r="C1972" t="str">
            <v>27.51.29.000.002.00.0796.000000000002</v>
          </cell>
          <cell r="D1972" t="str">
            <v>Элемент</v>
          </cell>
          <cell r="E1972" t="str">
            <v>нагревательный, для варочного бойлера</v>
          </cell>
          <cell r="F1972" t="str">
            <v>Тэн для бойлераТэн тип STIBEL ELTRON FCR 28/120 12kW 3/PE -400 Vтэн тип STIBEL ELTRON FCR 28/120 12kW 3/PE -400 V</v>
          </cell>
          <cell r="G1972" t="str">
            <v>ОТП</v>
          </cell>
          <cell r="H1972">
            <v>0</v>
          </cell>
          <cell r="I1972">
            <v>430000000</v>
          </cell>
          <cell r="J1972" t="str">
            <v>Кызылординская обл. г. Кызылорда, пгт. Тасбугет, ул. Амангельды 100</v>
          </cell>
          <cell r="K1972" t="str">
            <v>Ноябрь, декабрь 2016</v>
          </cell>
          <cell r="L1972" t="str">
            <v>Кызылординская обл., м/р "Акшабулак", склад "КГМ"</v>
          </cell>
          <cell r="M1972" t="str">
            <v>DDP</v>
          </cell>
          <cell r="N1972" t="str">
            <v>В течение 90 дней</v>
          </cell>
          <cell r="O1972" t="str">
            <v>авансовый платеж-0%, оставшаяся часть в течении 30 рабочих дней с момента подписания акта приема-передачи поставленных товаров</v>
          </cell>
          <cell r="P1972" t="str">
            <v>796</v>
          </cell>
          <cell r="Q1972" t="str">
            <v>штука</v>
          </cell>
          <cell r="R1972">
            <v>2</v>
          </cell>
          <cell r="S1972">
            <v>250000</v>
          </cell>
          <cell r="T1972">
            <v>0</v>
          </cell>
          <cell r="U1972">
            <v>0</v>
          </cell>
          <cell r="W1972">
            <v>2017</v>
          </cell>
        </row>
        <row r="1973">
          <cell r="A1973" t="str">
            <v>1241-1 Т</v>
          </cell>
          <cell r="B1973" t="str">
            <v>ТОО СП "КазГерМунай"</v>
          </cell>
          <cell r="C1973" t="str">
            <v>27.51.29.000.002.00.0796.000000000002</v>
          </cell>
          <cell r="D1973" t="str">
            <v>Элемент</v>
          </cell>
          <cell r="E1973" t="str">
            <v>нагревательный, для варочного бойлера</v>
          </cell>
          <cell r="F1973" t="str">
            <v>Тэн для бойлераТэн тип STIBEL ELTRON FCR 28/120 12kW 3/PE -400 Vтэн тип STIBEL ELTRON FCR 28/120 12kW 3/PE -400 V</v>
          </cell>
          <cell r="G1973" t="str">
            <v>ОТП</v>
          </cell>
          <cell r="H1973">
            <v>0</v>
          </cell>
          <cell r="I1973">
            <v>430000000</v>
          </cell>
          <cell r="J1973" t="str">
            <v>Кызылординская обл. г. Кызылорда, пгт. Тасбугет, ул. Амангельды 100</v>
          </cell>
          <cell r="K1973" t="str">
            <v>Январь, Февраль</v>
          </cell>
          <cell r="L1973" t="str">
            <v>Кызылординская обл., м/р "Акшабулак", склад "КГМ"</v>
          </cell>
          <cell r="M1973" t="str">
            <v>DDP</v>
          </cell>
          <cell r="N1973" t="str">
            <v>В течение 90 дней</v>
          </cell>
          <cell r="O1973" t="str">
            <v>авансовый платеж-0%, оставшаяся часть в течении 30 рабочих дней с момента подписания акта приема-передачи поставленных товаров</v>
          </cell>
          <cell r="P1973" t="str">
            <v>796</v>
          </cell>
          <cell r="Q1973" t="str">
            <v>штука</v>
          </cell>
          <cell r="R1973">
            <v>2</v>
          </cell>
          <cell r="S1973">
            <v>250000</v>
          </cell>
          <cell r="T1973">
            <v>0</v>
          </cell>
          <cell r="U1973">
            <v>0</v>
          </cell>
          <cell r="W1973">
            <v>2017</v>
          </cell>
          <cell r="X1973" t="str">
            <v>11;</v>
          </cell>
        </row>
        <row r="1974">
          <cell r="A1974" t="str">
            <v>1241-2 Т</v>
          </cell>
          <cell r="B1974" t="str">
            <v>ТОО СП "КазГерМунай"</v>
          </cell>
          <cell r="C1974" t="str">
            <v>27.51.29.000.002.00.0796.000000000002</v>
          </cell>
          <cell r="D1974" t="str">
            <v>Элемент</v>
          </cell>
          <cell r="E1974" t="str">
            <v>нагревательный, для варочного бойлера</v>
          </cell>
          <cell r="F1974" t="str">
            <v>Тэн для бойлераТэн тип STIBEL ELTRON FCR 28/120 12kW 3/PE -400 Vтэн тип STIBEL ELTRON FCR 28/120 12kW 3/PE -400 V</v>
          </cell>
          <cell r="G1974" t="str">
            <v>ЭОТТ</v>
          </cell>
          <cell r="H1974">
            <v>0</v>
          </cell>
          <cell r="I1974">
            <v>430000000</v>
          </cell>
          <cell r="J1974" t="str">
            <v>Кызылординская обл. г. Кызылорда, пгт. Тасбугет, ул. Амангельды 100</v>
          </cell>
          <cell r="K1974" t="str">
            <v>август, сентябрь</v>
          </cell>
          <cell r="L1974" t="str">
            <v>Кызылординская обл., м/р "Акшабулак", склад "КГМ"</v>
          </cell>
          <cell r="M1974" t="str">
            <v>DDP</v>
          </cell>
          <cell r="N1974" t="str">
            <v>В течение 90 дней</v>
          </cell>
          <cell r="O1974" t="str">
            <v>авансовый платеж-0%, оставшаяся часть в течении 30 рабочих дней с момента подписания акта приема-передачи поставленных товаров</v>
          </cell>
          <cell r="P1974" t="str">
            <v>796</v>
          </cell>
          <cell r="Q1974" t="str">
            <v>штука</v>
          </cell>
          <cell r="R1974">
            <v>2</v>
          </cell>
          <cell r="S1974">
            <v>550000</v>
          </cell>
          <cell r="T1974">
            <v>1100000</v>
          </cell>
          <cell r="U1974">
            <v>1232000.0000000002</v>
          </cell>
          <cell r="W1974">
            <v>2017</v>
          </cell>
          <cell r="X1974" t="str">
            <v>11;19;20;21;</v>
          </cell>
        </row>
        <row r="1975">
          <cell r="A1975" t="str">
            <v>1242 Т</v>
          </cell>
          <cell r="B1975" t="str">
            <v>ТОО СП "КазГерМунай"</v>
          </cell>
          <cell r="C1975" t="str">
            <v>26.40.20.900.000.00.0796.000000000003</v>
          </cell>
          <cell r="D1975" t="str">
            <v>Телевизор</v>
          </cell>
          <cell r="E1975" t="str">
            <v>жидкокристаллический (LCD), аналоговый</v>
          </cell>
          <cell r="F1975" t="str">
            <v>ТелевизорТелевизор 32"телевизор 32"</v>
          </cell>
          <cell r="G1975" t="str">
            <v>ЦП</v>
          </cell>
          <cell r="H1975">
            <v>0</v>
          </cell>
          <cell r="I1975">
            <v>430000000</v>
          </cell>
          <cell r="J1975" t="str">
            <v>Кызылординская обл. г. Кызылорда, пгт. Тасбугет, ул. Амангельды 100</v>
          </cell>
          <cell r="K1975" t="str">
            <v>Ноябрь, декабрь 2016</v>
          </cell>
          <cell r="L1975" t="str">
            <v>Кызылординская обл., м/р "Акшабулак", склад "КГМ"</v>
          </cell>
          <cell r="M1975" t="str">
            <v>DDP</v>
          </cell>
          <cell r="N1975" t="str">
            <v>В течение 90 дней</v>
          </cell>
          <cell r="O1975" t="str">
            <v>авансовый платеж-0%, оставшаяся часть в течении 30 рабочих дней с момента подписания акта приема-передачи поставленных товаров</v>
          </cell>
          <cell r="P1975" t="str">
            <v>796</v>
          </cell>
          <cell r="Q1975" t="str">
            <v>штука</v>
          </cell>
          <cell r="R1975">
            <v>10</v>
          </cell>
          <cell r="S1975">
            <v>78000</v>
          </cell>
          <cell r="T1975">
            <v>0</v>
          </cell>
          <cell r="U1975">
            <v>0</v>
          </cell>
          <cell r="W1975">
            <v>2017</v>
          </cell>
        </row>
        <row r="1976">
          <cell r="A1976" t="str">
            <v>1242-1 Т</v>
          </cell>
          <cell r="B1976" t="str">
            <v>ТОО СП "КазГерМунай"</v>
          </cell>
          <cell r="C1976" t="str">
            <v>26.40.20.900.000.00.0796.000000000003</v>
          </cell>
          <cell r="D1976" t="str">
            <v>Телевизор</v>
          </cell>
          <cell r="E1976" t="str">
            <v>жидкокристаллический (LCD), аналоговый</v>
          </cell>
          <cell r="F1976" t="str">
            <v>Телевизор 32"</v>
          </cell>
          <cell r="G1976" t="str">
            <v>ЦП</v>
          </cell>
          <cell r="H1976">
            <v>0</v>
          </cell>
          <cell r="I1976">
            <v>430000000</v>
          </cell>
          <cell r="J1976" t="str">
            <v>Кызылординская обл. г. Кызылорда, пгт. Тасбугет, ул. Амангельды 100</v>
          </cell>
          <cell r="K1976" t="str">
            <v>Январь, Февраль</v>
          </cell>
          <cell r="L1976" t="str">
            <v>Кызылординская обл., м/р "Акшабулак", склад "КГМ"</v>
          </cell>
          <cell r="M1976" t="str">
            <v>DDP</v>
          </cell>
          <cell r="N1976" t="str">
            <v>В течение 90 дней</v>
          </cell>
          <cell r="O1976" t="str">
            <v>авансовый платеж-0%, оставшаяся часть в течении 30 рабочих дней с момента подписания акта приема-передачи поставленных товаров</v>
          </cell>
          <cell r="P1976" t="str">
            <v>796</v>
          </cell>
          <cell r="Q1976" t="str">
            <v>штука</v>
          </cell>
          <cell r="R1976">
            <v>10</v>
          </cell>
          <cell r="S1976">
            <v>78000</v>
          </cell>
          <cell r="T1976">
            <v>0</v>
          </cell>
          <cell r="U1976">
            <v>0</v>
          </cell>
          <cell r="W1976">
            <v>2017</v>
          </cell>
          <cell r="X1976" t="str">
            <v>6; 11;</v>
          </cell>
        </row>
        <row r="1977">
          <cell r="A1977" t="str">
            <v>1242-2 Т</v>
          </cell>
          <cell r="B1977" t="str">
            <v>ТОО СП "КазГерМунай"</v>
          </cell>
          <cell r="C1977" t="str">
            <v>26.40.20.900.000.00.0796.000000000003</v>
          </cell>
          <cell r="D1977" t="str">
            <v>Телевизор</v>
          </cell>
          <cell r="E1977" t="str">
            <v>жидкокристаллический (LCD), аналоговый</v>
          </cell>
          <cell r="F1977" t="str">
            <v>Телевизор 32"</v>
          </cell>
          <cell r="G1977" t="str">
            <v>ЭЦПП</v>
          </cell>
          <cell r="H1977">
            <v>0</v>
          </cell>
          <cell r="I1977">
            <v>430000000</v>
          </cell>
          <cell r="J1977" t="str">
            <v>Кызылординская обл. г. Кызылорда, пгт. Тасбугет, ул. Амангельды 100</v>
          </cell>
          <cell r="K1977" t="str">
            <v>август, сентябрь</v>
          </cell>
          <cell r="L1977" t="str">
            <v>Кызылординская обл., м/р "Акшабулак", склад "КГМ"</v>
          </cell>
          <cell r="M1977" t="str">
            <v>DDP</v>
          </cell>
          <cell r="N1977" t="str">
            <v>В течение 90 дней</v>
          </cell>
          <cell r="O1977" t="str">
            <v>авансовый платеж-0%, оставшаяся часть в течении 30 рабочих дней с момента подписания акта приема-передачи поставленных товаров</v>
          </cell>
          <cell r="P1977" t="str">
            <v>796</v>
          </cell>
          <cell r="Q1977" t="str">
            <v>штука</v>
          </cell>
          <cell r="R1977">
            <v>10</v>
          </cell>
          <cell r="S1977">
            <v>90000</v>
          </cell>
          <cell r="T1977">
            <v>900000</v>
          </cell>
          <cell r="U1977">
            <v>1008000.0000000001</v>
          </cell>
          <cell r="W1977">
            <v>2017</v>
          </cell>
          <cell r="X1977" t="str">
            <v>11;19;20;21;</v>
          </cell>
        </row>
        <row r="1978">
          <cell r="A1978" t="str">
            <v>1243 Т</v>
          </cell>
          <cell r="B1978" t="str">
            <v>ТОО СП "КазГерМунай"</v>
          </cell>
          <cell r="C1978" t="str">
            <v>26.30.30.900.019.00.0796.000000000000</v>
          </cell>
          <cell r="D1978" t="str">
            <v>Модуль процессорный</v>
          </cell>
          <cell r="E1978" t="str">
            <v>промышленного контроллера</v>
          </cell>
          <cell r="F1978" t="str">
            <v>КонтроллерКонтроллер для  управления насосами GUNDFOS тype CU 362 type CU 362 serNr.00682 Product No. 98146953-V02 Un 100-240 Vac 50/60 Hz- Max.22 W</v>
          </cell>
          <cell r="G1978" t="str">
            <v>ОТП</v>
          </cell>
          <cell r="H1978">
            <v>0</v>
          </cell>
          <cell r="I1978">
            <v>430000000</v>
          </cell>
          <cell r="J1978" t="str">
            <v>Кызылординская обл. г. Кызылорда, пгт. Тасбугет, ул. Амангельды 100</v>
          </cell>
          <cell r="K1978" t="str">
            <v>Ноябрь, декабрь 2016</v>
          </cell>
          <cell r="L1978" t="str">
            <v>Кызылординская обл., м/р "Акшабулак", склад "КГМ"</v>
          </cell>
          <cell r="M1978" t="str">
            <v>DDP</v>
          </cell>
          <cell r="N1978" t="str">
            <v>В течение 90 дней</v>
          </cell>
          <cell r="O1978" t="str">
            <v>авансовый платеж-0%, оставшаяся часть в течении 30 рабочих дней с момента подписания акта приема-передачи поставленных товаров</v>
          </cell>
          <cell r="P1978" t="str">
            <v>796</v>
          </cell>
          <cell r="Q1978" t="str">
            <v>штука</v>
          </cell>
          <cell r="R1978">
            <v>1</v>
          </cell>
          <cell r="S1978">
            <v>145000</v>
          </cell>
          <cell r="T1978">
            <v>145000</v>
          </cell>
          <cell r="U1978">
            <v>162400.00000000003</v>
          </cell>
          <cell r="W1978">
            <v>2017</v>
          </cell>
        </row>
        <row r="1979">
          <cell r="A1979" t="str">
            <v>1244 Т</v>
          </cell>
          <cell r="B1979" t="str">
            <v>ТОО СП "КазГерМунай"</v>
          </cell>
          <cell r="C1979" t="str">
            <v>26.30.30.900.019.00.0796.000000000000</v>
          </cell>
          <cell r="D1979" t="str">
            <v>Модуль процессорный</v>
          </cell>
          <cell r="E1979" t="str">
            <v>промышленного контроллера</v>
          </cell>
          <cell r="F1979" t="str">
            <v>КонтроллерКонтроллер для  управления насосами GUNDFOS тype CU 212контроллер для  управления насосами GUNDFOS тype CU 212</v>
          </cell>
          <cell r="G1979" t="str">
            <v>ОТП</v>
          </cell>
          <cell r="H1979">
            <v>0</v>
          </cell>
          <cell r="I1979">
            <v>430000000</v>
          </cell>
          <cell r="J1979" t="str">
            <v>Кызылординская обл. г. Кызылорда, пгт. Тасбугет, ул. Амангельды 100</v>
          </cell>
          <cell r="K1979" t="str">
            <v>Ноябрь, декабрь 2016</v>
          </cell>
          <cell r="L1979" t="str">
            <v>Кызылординская обл., м/р "Акшабулак", склад "КГМ"</v>
          </cell>
          <cell r="M1979" t="str">
            <v>DDP</v>
          </cell>
          <cell r="N1979" t="str">
            <v>В течение 90 дней</v>
          </cell>
          <cell r="O1979" t="str">
            <v>авансовый платеж-0%, оставшаяся часть в течении 30 рабочих дней с момента подписания акта приема-передачи поставленных товаров</v>
          </cell>
          <cell r="P1979" t="str">
            <v>796</v>
          </cell>
          <cell r="Q1979" t="str">
            <v>штука</v>
          </cell>
          <cell r="R1979">
            <v>1</v>
          </cell>
          <cell r="S1979">
            <v>155000</v>
          </cell>
          <cell r="T1979">
            <v>155000</v>
          </cell>
          <cell r="U1979">
            <v>173600.00000000003</v>
          </cell>
          <cell r="W1979">
            <v>2017</v>
          </cell>
        </row>
        <row r="1980">
          <cell r="A1980" t="str">
            <v>1245 Т</v>
          </cell>
          <cell r="B1980" t="str">
            <v>ТОО СП "КазГерМунай"</v>
          </cell>
          <cell r="C1980" t="str">
            <v>26.60.13.000.009.00.0796.000000000000</v>
          </cell>
          <cell r="D1980" t="str">
            <v xml:space="preserve"> Лампа бактерицидная</v>
          </cell>
          <cell r="E1980" t="str">
            <v>для обеззараживания воздуха и поверхностей в помещении</v>
          </cell>
          <cell r="F1980" t="str">
            <v xml:space="preserve">ЛампаLTC 115.112 LightTech мощ.115 Вт, потребляемая мощ. 300Вт, поток  бактерицидной лампы  не менее 34,0 Вт.,  разм. 1260 мм х 125 мм  х 125 мм.ультрафиолетовые </v>
          </cell>
          <cell r="G1980" t="str">
            <v>ЦП</v>
          </cell>
          <cell r="H1980">
            <v>0</v>
          </cell>
          <cell r="I1980">
            <v>430000000</v>
          </cell>
          <cell r="J1980" t="str">
            <v>Кызылординская обл. г. Кызылорда, пгт. Тасбугет, ул. Амангельды 100</v>
          </cell>
          <cell r="K1980" t="str">
            <v>Ноябрь, декабрь 2016</v>
          </cell>
          <cell r="L1980" t="str">
            <v>Кызылординская обл., м/р "Акшабулак", склад "КГМ"</v>
          </cell>
          <cell r="M1980" t="str">
            <v>DDP</v>
          </cell>
          <cell r="N1980" t="str">
            <v>В течение 90 дней</v>
          </cell>
          <cell r="O1980" t="str">
            <v>авансовый платеж-0%, оставшаяся часть в течении 30 рабочих дней с момента подписания акта приема-передачи поставленных товаров</v>
          </cell>
          <cell r="P1980" t="str">
            <v>796</v>
          </cell>
          <cell r="Q1980" t="str">
            <v>штука</v>
          </cell>
          <cell r="R1980">
            <v>16</v>
          </cell>
          <cell r="S1980">
            <v>38400</v>
          </cell>
          <cell r="T1980">
            <v>614400</v>
          </cell>
          <cell r="U1980">
            <v>688128.00000000012</v>
          </cell>
          <cell r="W1980">
            <v>2017</v>
          </cell>
        </row>
        <row r="1981">
          <cell r="A1981" t="str">
            <v>1246 Т</v>
          </cell>
          <cell r="B1981" t="str">
            <v>ТОО СП "КазГерМунай"</v>
          </cell>
          <cell r="C1981" t="str">
            <v>28.29.41.300.000.00.0796.000000000003</v>
          </cell>
          <cell r="D1981" t="str">
            <v xml:space="preserve"> Мешалка магнитная</v>
          </cell>
          <cell r="E1981" t="str">
            <v>многопозиционная</v>
          </cell>
          <cell r="F1981" t="str">
            <v>МешалкаЧервячные мотор-редуктор NMRV 063 I 40 № 005355, с асинхронным двигателем тип АИР 71 А 4 У2червячные мотор-редуктор NMRV 063 I 40 № 005355, с асинхронным двигателем тип АИР 71 А 4 У2 0.55 Kw 1360 min 2.7/1.6 A</v>
          </cell>
          <cell r="G1981" t="str">
            <v>ЦП</v>
          </cell>
          <cell r="H1981">
            <v>0</v>
          </cell>
          <cell r="I1981">
            <v>430000000</v>
          </cell>
          <cell r="J1981" t="str">
            <v>Кызылординская обл. г. Кызылорда, пгт. Тасбугет, ул. Амангельды 100</v>
          </cell>
          <cell r="K1981" t="str">
            <v>Ноябрь, декабрь 2016</v>
          </cell>
          <cell r="L1981" t="str">
            <v>Кызылординская обл., м/р "Акшабулак", склад "КГМ"</v>
          </cell>
          <cell r="M1981" t="str">
            <v>DDP</v>
          </cell>
          <cell r="N1981" t="str">
            <v>В течение 90 дней</v>
          </cell>
          <cell r="O1981" t="str">
            <v>авансовый платеж-0%, оставшаяся часть в течении 30 рабочих дней с момента подписания акта приема-передачи поставленных товаров</v>
          </cell>
          <cell r="P1981" t="str">
            <v>796</v>
          </cell>
          <cell r="Q1981" t="str">
            <v>штука</v>
          </cell>
          <cell r="R1981">
            <v>1</v>
          </cell>
          <cell r="S1981">
            <v>1000000</v>
          </cell>
          <cell r="T1981">
            <v>1000000</v>
          </cell>
          <cell r="U1981">
            <v>1120000</v>
          </cell>
          <cell r="W1981">
            <v>2017</v>
          </cell>
        </row>
        <row r="1982">
          <cell r="A1982" t="str">
            <v>1247 Т</v>
          </cell>
          <cell r="B1982" t="str">
            <v>ТОО СП "КазГерМунай"</v>
          </cell>
          <cell r="C1982" t="str">
            <v xml:space="preserve">28.13.14.130.000.01.0796.000000000000 </v>
          </cell>
          <cell r="D1982" t="str">
            <v xml:space="preserve">Насос </v>
          </cell>
          <cell r="E1982" t="str">
            <v xml:space="preserve"> центробежный, для подачи воды и других чистых жидкостей, горизонтальный, одноступенчатый с колесом двухстоороннего входа</v>
          </cell>
          <cell r="F1982" t="str">
            <v>НАСОС ДЛЯ ГРЯЗНОЙ ВОДЫ Grundfos type: SEG.40.09.2.50B model: 9607589700019289Основные данные SEG.40.09.2.50B Hmax 14.4 m, Qmax:4.4 l/s, P1: 1.4 kW, P2: 0.9 kW n: 2860 min-1</v>
          </cell>
          <cell r="G1982" t="str">
            <v>ОТП</v>
          </cell>
          <cell r="H1982">
            <v>0</v>
          </cell>
          <cell r="I1982">
            <v>430000000</v>
          </cell>
          <cell r="J1982" t="str">
            <v>Кызылординская обл. г. Кызылорда, пгт. Тасбугет, ул. Амангельды 100</v>
          </cell>
          <cell r="K1982" t="str">
            <v>Ноябрь, декабрь 2016</v>
          </cell>
          <cell r="L1982" t="str">
            <v>Кызылординская обл., м/р "Акшабулак", склад "КГМ"</v>
          </cell>
          <cell r="M1982" t="str">
            <v>DDP</v>
          </cell>
          <cell r="N1982" t="str">
            <v>В течение 90 дней</v>
          </cell>
          <cell r="O1982" t="str">
            <v>авансовый платеж-0%, оставшаяся часть в течении 30 рабочих дней с момента подписания акта приема-передачи поставленных товаров</v>
          </cell>
          <cell r="P1982" t="str">
            <v>796</v>
          </cell>
          <cell r="Q1982" t="str">
            <v>штука</v>
          </cell>
          <cell r="R1982">
            <v>2</v>
          </cell>
          <cell r="S1982">
            <v>3300000</v>
          </cell>
          <cell r="T1982">
            <v>0</v>
          </cell>
          <cell r="U1982">
            <v>0</v>
          </cell>
          <cell r="W1982">
            <v>2017</v>
          </cell>
        </row>
        <row r="1983">
          <cell r="A1983" t="str">
            <v>1247-1 Т</v>
          </cell>
          <cell r="B1983" t="str">
            <v>ТОО СП "КазГерМунай"</v>
          </cell>
          <cell r="C1983" t="str">
            <v xml:space="preserve">28.13.14.130.000.01.0796.000000000000 </v>
          </cell>
          <cell r="D1983" t="str">
            <v xml:space="preserve">Насос </v>
          </cell>
          <cell r="E1983" t="str">
            <v xml:space="preserve"> центробежный, для подачи воды и других чистых жидкостей, горизонтальный, одноступенчатый с колесом двухстоороннего входа</v>
          </cell>
          <cell r="F1983" t="str">
            <v>НАСОС ДЛЯ ГРЯЗНОЙ ВОДЫ Grundfos type: SEG.40.09.2.50B model: 9607589700019289Основные данные SEG.40.09.2.50B Hmax 14.4 m, Qmax:4.4 l/s, P1: 1.4 kW, P2: 0.9 kW n: 2860 min-1</v>
          </cell>
          <cell r="G1983" t="str">
            <v>ОТП</v>
          </cell>
          <cell r="H1983">
            <v>0</v>
          </cell>
          <cell r="I1983">
            <v>430000000</v>
          </cell>
          <cell r="J1983" t="str">
            <v>Кызылординская обл. г. Кызылорда, пгт. Тасбугет, ул. Амангельды 100</v>
          </cell>
          <cell r="K1983" t="str">
            <v>Апрель, май</v>
          </cell>
          <cell r="L1983" t="str">
            <v>Кызылординская обл., м/р "Акшабулак", склад "КГМ"</v>
          </cell>
          <cell r="M1983" t="str">
            <v>DDP</v>
          </cell>
          <cell r="N1983" t="str">
            <v>В течение 90 дней</v>
          </cell>
          <cell r="O1983" t="str">
            <v>авансовый платеж-0%, оставшаяся часть в течении 30 рабочих дней с момента подписания акта приема-передачи поставленных товаров</v>
          </cell>
          <cell r="P1983" t="str">
            <v>796</v>
          </cell>
          <cell r="Q1983" t="str">
            <v>штука</v>
          </cell>
          <cell r="R1983">
            <v>2</v>
          </cell>
          <cell r="S1983">
            <v>3300000</v>
          </cell>
          <cell r="T1983">
            <v>0</v>
          </cell>
          <cell r="U1983">
            <v>0</v>
          </cell>
          <cell r="W1983">
            <v>2017</v>
          </cell>
          <cell r="X1983" t="str">
            <v>Исключена (Служебная записка  № 896-СЗ от 03.05.2017)</v>
          </cell>
        </row>
        <row r="1984">
          <cell r="A1984" t="str">
            <v>1248 Т</v>
          </cell>
          <cell r="B1984" t="str">
            <v>ТОО СП "КазГерМунай"</v>
          </cell>
          <cell r="C1984" t="str">
            <v xml:space="preserve">28.13.14.130.000.01.0796.000000000000 </v>
          </cell>
          <cell r="D1984" t="str">
            <v xml:space="preserve">Насос </v>
          </cell>
          <cell r="E1984" t="str">
            <v xml:space="preserve"> центробежный, для подачи воды и других чистых жидкостей, горизонтальный, одноступенчатый с колесом двухстоороннего входа</v>
          </cell>
          <cell r="F1984" t="str">
            <v>Насос для грязной водыGrundfos type: SEV.65.65.30.2.50.D model: 9604771300001407type: SEV.65.65.30.2.50.D Hmax: 21,2 mQmax: 45 m3/h n:2910 min-1, P1/P2:3.8/3.0 kw, I-6.8/6.5 A</v>
          </cell>
          <cell r="G1984" t="str">
            <v>ОТП</v>
          </cell>
          <cell r="H1984">
            <v>0</v>
          </cell>
          <cell r="I1984">
            <v>430000000</v>
          </cell>
          <cell r="J1984" t="str">
            <v>Кызылординская обл. г. Кызылорда, пгт. Тасбугет, ул. Амангельды 100</v>
          </cell>
          <cell r="K1984" t="str">
            <v>Ноябрь, декабрь 2016</v>
          </cell>
          <cell r="L1984" t="str">
            <v>Кызылординская обл., м/р "Акшабулак", склад "КГМ"</v>
          </cell>
          <cell r="M1984" t="str">
            <v>DDP</v>
          </cell>
          <cell r="N1984" t="str">
            <v>В течение 90 дней</v>
          </cell>
          <cell r="O1984" t="str">
            <v>авансовый платеж-0%, оставшаяся часть в течении 30 рабочих дней с момента подписания акта приема-передачи поставленных товаров</v>
          </cell>
          <cell r="P1984" t="str">
            <v>796</v>
          </cell>
          <cell r="Q1984" t="str">
            <v>штука</v>
          </cell>
          <cell r="R1984">
            <v>1</v>
          </cell>
          <cell r="S1984">
            <v>3200000</v>
          </cell>
          <cell r="T1984">
            <v>0</v>
          </cell>
          <cell r="U1984">
            <v>0</v>
          </cell>
          <cell r="W1984">
            <v>2017</v>
          </cell>
        </row>
        <row r="1985">
          <cell r="A1985" t="str">
            <v>1248-1 Т</v>
          </cell>
          <cell r="B1985" t="str">
            <v>ТОО СП "КазГерМунай"</v>
          </cell>
          <cell r="C1985" t="str">
            <v xml:space="preserve">28.13.14.130.000.01.0796.000000000000 </v>
          </cell>
          <cell r="D1985" t="str">
            <v xml:space="preserve">Насос </v>
          </cell>
          <cell r="E1985" t="str">
            <v xml:space="preserve"> центробежный, для подачи воды и других чистых жидкостей, горизонтальный, одноступенчатый с колесом двухстоороннего входа</v>
          </cell>
          <cell r="F1985" t="str">
            <v>Насос для грязной водыGrundfos type: SEV.65.65.30.2.50.D model: 9604771300001407type: SEV.65.65.30.2.50.D Hmax: 21,2 mQmax: 45 m3/h n:2910 min-1, P1/P2:3.8/3.0 kw, I-6.8/6.5 A</v>
          </cell>
          <cell r="G1985" t="str">
            <v>ОТП</v>
          </cell>
          <cell r="H1985">
            <v>0</v>
          </cell>
          <cell r="I1985">
            <v>430000000</v>
          </cell>
          <cell r="J1985" t="str">
            <v>Кызылординская обл. г. Кызылорда, пгт. Тасбугет, ул. Амангельды 100</v>
          </cell>
          <cell r="K1985" t="str">
            <v>Апрель, май</v>
          </cell>
          <cell r="L1985" t="str">
            <v>Кызылординская обл., м/р "Акшабулак", склад "КГМ"</v>
          </cell>
          <cell r="M1985" t="str">
            <v>DDP</v>
          </cell>
          <cell r="N1985" t="str">
            <v>В течение 90 дней</v>
          </cell>
          <cell r="O1985" t="str">
            <v>авансовый платеж-0%, оставшаяся часть в течении 30 рабочих дней с момента подписания акта приема-передачи поставленных товаров</v>
          </cell>
          <cell r="P1985" t="str">
            <v>796</v>
          </cell>
          <cell r="Q1985" t="str">
            <v>штука</v>
          </cell>
          <cell r="R1985">
            <v>1</v>
          </cell>
          <cell r="S1985">
            <v>3200000</v>
          </cell>
          <cell r="T1985">
            <v>0</v>
          </cell>
          <cell r="U1985">
            <v>0</v>
          </cell>
          <cell r="V1985" t="str">
            <v xml:space="preserve"> </v>
          </cell>
          <cell r="W1985">
            <v>2017</v>
          </cell>
          <cell r="X1985" t="str">
            <v>11;</v>
          </cell>
        </row>
        <row r="1986">
          <cell r="A1986" t="str">
            <v>1248-2 Т</v>
          </cell>
          <cell r="B1986" t="str">
            <v>ТОО СП "КазГерМунай"</v>
          </cell>
          <cell r="C1986" t="str">
            <v xml:space="preserve">28.13.14.130.000.01.0796.000000000000 </v>
          </cell>
          <cell r="D1986" t="str">
            <v xml:space="preserve">Насос </v>
          </cell>
          <cell r="E1986" t="str">
            <v xml:space="preserve"> центробежный, для подачи воды и других чистых жидкостей, горизонтальный, одноступенчатый с колесом двухстоороннего входа</v>
          </cell>
          <cell r="F1986" t="str">
            <v>Насос для грязной воды   Hmax: 21,2 m Qmax: 45m3/h    скорость вращения 2910 об/мин, P1/P2:3.8/3.0 kw, I-6.8/6.5 A, класс защиты IP68, материал корпуса чугун, длина кабеля 10 м,   Вход насоса DN 65, выход насоса DN 65, температура перекачиваемой среды  0-40C, уровень рН от 4 до 10, плотность не более 1000 кг/м3, кинематическая вязкость не более 1мм/с, напряжение 3х400 В, 50 Гц.</v>
          </cell>
          <cell r="G1986" t="str">
            <v>ОТП</v>
          </cell>
          <cell r="H1986">
            <v>0</v>
          </cell>
          <cell r="I1986">
            <v>430000000</v>
          </cell>
          <cell r="J1986" t="str">
            <v>Кызылординская обл. г. Кызылорда, пгт. Тасбугет, ул. Амангельды 100</v>
          </cell>
          <cell r="K1986" t="str">
            <v>Июль, август</v>
          </cell>
          <cell r="L1986" t="str">
            <v>Кызылординская обл., м/р "Акшабулак", склад "КГМ"</v>
          </cell>
          <cell r="M1986" t="str">
            <v>DDP</v>
          </cell>
          <cell r="N1986" t="str">
            <v>В течение 90 дней</v>
          </cell>
          <cell r="O1986" t="str">
            <v>авансовый платеж-0%, оставшаяся часть в течении 30 рабочих дней с момента подписания акта приема-передачи поставленных товаров</v>
          </cell>
          <cell r="P1986" t="str">
            <v>796</v>
          </cell>
          <cell r="Q1986" t="str">
            <v>штука</v>
          </cell>
          <cell r="R1986">
            <v>1</v>
          </cell>
          <cell r="S1986">
            <v>3200000</v>
          </cell>
          <cell r="T1986">
            <v>3200000</v>
          </cell>
          <cell r="U1986">
            <v>3584000.0000000005</v>
          </cell>
          <cell r="V1986" t="str">
            <v xml:space="preserve"> </v>
          </cell>
          <cell r="W1986">
            <v>2017</v>
          </cell>
          <cell r="X1986" t="str">
            <v>6; 11;
1077-СЗ</v>
          </cell>
        </row>
        <row r="1987">
          <cell r="A1987" t="str">
            <v>1249 Т</v>
          </cell>
          <cell r="B1987" t="str">
            <v>ТОО СП "КазГерМунай"</v>
          </cell>
          <cell r="C1987" t="str">
            <v>26.51.52.300.006.00.0796.000000000000</v>
          </cell>
          <cell r="D1987" t="str">
            <v>Расходомер</v>
          </cell>
          <cell r="E1987" t="str">
            <v>электронный</v>
          </cell>
          <cell r="F1987" t="str">
            <v>Ультразвуковой расходомер Ультрозвуковой расходомер “Ultrasonic Flow Meter YS—2000S” ультразвуковой расходомер YS-2000S</v>
          </cell>
          <cell r="G1987" t="str">
            <v>ОТП</v>
          </cell>
          <cell r="H1987">
            <v>0</v>
          </cell>
          <cell r="I1987">
            <v>430000000</v>
          </cell>
          <cell r="J1987" t="str">
            <v>Кызылординская обл. г. Кызылорда, пгт. Тасбугет, ул. Амангельды 100</v>
          </cell>
          <cell r="K1987" t="str">
            <v>Ноябрь, декабрь 2016</v>
          </cell>
          <cell r="L1987" t="str">
            <v>Кызылординская обл., м/р "Акшабулак", склад "КГМ"</v>
          </cell>
          <cell r="M1987" t="str">
            <v>DDP</v>
          </cell>
          <cell r="N1987" t="str">
            <v>В течение 90 дней</v>
          </cell>
          <cell r="O1987" t="str">
            <v>авансовый платеж-0%, оставшаяся часть в течении 30 рабочих дней с момента подписания акта приема-передачи поставленных товаров</v>
          </cell>
          <cell r="P1987" t="str">
            <v>796</v>
          </cell>
          <cell r="Q1987" t="str">
            <v>штука</v>
          </cell>
          <cell r="R1987">
            <v>1</v>
          </cell>
          <cell r="S1987">
            <v>3377900</v>
          </cell>
          <cell r="T1987">
            <v>0</v>
          </cell>
          <cell r="U1987">
            <v>0</v>
          </cell>
          <cell r="W1987">
            <v>2017</v>
          </cell>
        </row>
        <row r="1988">
          <cell r="A1988" t="str">
            <v>1249-1 Т</v>
          </cell>
          <cell r="B1988" t="str">
            <v>ТОО СП "КазГерМунай"</v>
          </cell>
          <cell r="C1988" t="str">
            <v>26.51.52.300.006.00.0796.000000000000</v>
          </cell>
          <cell r="D1988" t="str">
            <v>Расходомер</v>
          </cell>
          <cell r="E1988" t="str">
            <v>электронный</v>
          </cell>
          <cell r="F1988" t="str">
            <v>Ультразвуковой расходомер с накладными датчиками, электронный конвертер UFC-300 F, 220B/AC. Общепромышленное исполнение (не-Ех). Малая версия, в комплекте с хомутами для накладного датчика и кабельными вводами</v>
          </cell>
          <cell r="G1988" t="str">
            <v>ОТП</v>
          </cell>
          <cell r="H1988">
            <v>0</v>
          </cell>
          <cell r="I1988">
            <v>430000000</v>
          </cell>
          <cell r="J1988" t="str">
            <v>Кызылординская обл. г. Кызылорда, пгт. Тасбугет, ул. Амангельды 100</v>
          </cell>
          <cell r="K1988" t="str">
            <v>Март, апрель</v>
          </cell>
          <cell r="L1988" t="str">
            <v>Кызылординская обл., м/р "Акшабулак", склад "КГМ"</v>
          </cell>
          <cell r="M1988" t="str">
            <v>DDP</v>
          </cell>
          <cell r="N1988" t="str">
            <v>В течение 90 дней</v>
          </cell>
          <cell r="O1988" t="str">
            <v>авансовый платеж-0%, оставшаяся часть в течении 30 рабочих дней с момента подписания акта приема-передачи поставленных товаров</v>
          </cell>
          <cell r="P1988" t="str">
            <v>796</v>
          </cell>
          <cell r="Q1988" t="str">
            <v>штука</v>
          </cell>
          <cell r="R1988">
            <v>1</v>
          </cell>
          <cell r="S1988">
            <v>3377900</v>
          </cell>
          <cell r="T1988">
            <v>3377900</v>
          </cell>
          <cell r="U1988">
            <v>3783248.0000000005</v>
          </cell>
          <cell r="W1988">
            <v>2017</v>
          </cell>
          <cell r="X1988" t="str">
            <v>6; 11;</v>
          </cell>
        </row>
        <row r="1989">
          <cell r="A1989" t="str">
            <v>1250 Т</v>
          </cell>
          <cell r="B1989" t="str">
            <v>ТОО СП "КазГерМунай"</v>
          </cell>
          <cell r="C1989" t="str">
            <v>28.14.13.730.002.00.0796.000000000975</v>
          </cell>
          <cell r="D1989" t="str">
            <v xml:space="preserve">Уровномер </v>
          </cell>
          <cell r="E1989" t="str">
            <v xml:space="preserve">Уровномер </v>
          </cell>
          <cell r="F1989" t="str">
            <v>Сигнализатор уровня жидкости трехканальный Сигнализатор уровня жидкости трехканальный САУ-М6сигнализатор уровня жидкости трехканальный САУ-М6</v>
          </cell>
          <cell r="G1989" t="str">
            <v>ОТП</v>
          </cell>
          <cell r="H1989">
            <v>0</v>
          </cell>
          <cell r="I1989">
            <v>430000000</v>
          </cell>
          <cell r="J1989" t="str">
            <v>Кызылординская обл. г. Кызылорда, пгт. Тасбугет, ул. Амангельды 100</v>
          </cell>
          <cell r="K1989" t="str">
            <v>Ноябрь, декабрь 2016</v>
          </cell>
          <cell r="L1989" t="str">
            <v>Кызылординская обл., м/р "Акшабулак", склад "КГМ"</v>
          </cell>
          <cell r="M1989" t="str">
            <v>DDP</v>
          </cell>
          <cell r="N1989" t="str">
            <v>В течение 90 дней</v>
          </cell>
          <cell r="O1989" t="str">
            <v>авансовый платеж-0%, оставшаяся часть в течении 30 рабочих дней с момента подписания акта приема-передачи поставленных товаров</v>
          </cell>
          <cell r="P1989" t="str">
            <v>796</v>
          </cell>
          <cell r="Q1989" t="str">
            <v>штука</v>
          </cell>
          <cell r="R1989">
            <v>1</v>
          </cell>
          <cell r="S1989">
            <v>720000</v>
          </cell>
          <cell r="T1989">
            <v>0</v>
          </cell>
          <cell r="U1989">
            <v>0</v>
          </cell>
          <cell r="W1989">
            <v>2017</v>
          </cell>
        </row>
        <row r="1990">
          <cell r="A1990" t="str">
            <v>1250-1 Т</v>
          </cell>
          <cell r="B1990" t="str">
            <v>ТОО СП "КазГерМунай"</v>
          </cell>
          <cell r="C1990" t="str">
            <v>28.14.13.730.002.00.0796.000000000975</v>
          </cell>
          <cell r="D1990" t="str">
            <v xml:space="preserve">Уровномер </v>
          </cell>
          <cell r="E1990" t="str">
            <v xml:space="preserve">Уровномер </v>
          </cell>
          <cell r="F1990" t="str">
            <v>Сигнализатор уровня жидкости трехканальный Сигнализатор уровня жидкости трехканальный САУ-М6сигнализатор уровня жидкости трехканальный САУ-М6</v>
          </cell>
          <cell r="G1990" t="str">
            <v>ОТП</v>
          </cell>
          <cell r="H1990">
            <v>0</v>
          </cell>
          <cell r="I1990">
            <v>430000000</v>
          </cell>
          <cell r="J1990" t="str">
            <v>Кызылординская обл. г. Кызылорда, пгт. Тасбугет, ул. Амангельды 100</v>
          </cell>
          <cell r="K1990" t="str">
            <v>Март, апрель</v>
          </cell>
          <cell r="L1990" t="str">
            <v>Кызылординская обл., м/р "Акшабулак", склад "КГМ"</v>
          </cell>
          <cell r="M1990" t="str">
            <v>DDP</v>
          </cell>
          <cell r="N1990" t="str">
            <v>В течение 90 дней</v>
          </cell>
          <cell r="O1990" t="str">
            <v>авансовый платеж-0%, оставшаяся часть в течении 30 рабочих дней с момента подписания акта приема-передачи поставленных товаров</v>
          </cell>
          <cell r="P1990" t="str">
            <v>796</v>
          </cell>
          <cell r="Q1990" t="str">
            <v>штука</v>
          </cell>
          <cell r="R1990">
            <v>1</v>
          </cell>
          <cell r="S1990">
            <v>720000</v>
          </cell>
          <cell r="T1990">
            <v>720000</v>
          </cell>
          <cell r="U1990">
            <v>806400.00000000012</v>
          </cell>
          <cell r="W1990">
            <v>2017</v>
          </cell>
          <cell r="X1990" t="str">
            <v>11;</v>
          </cell>
        </row>
        <row r="1991">
          <cell r="A1991" t="str">
            <v>1251 Т</v>
          </cell>
          <cell r="B1991" t="str">
            <v>ТОО СП "КазГерМунай"</v>
          </cell>
          <cell r="C1991" t="str">
            <v>28.14.13.730.002.00.0796.000000000975</v>
          </cell>
          <cell r="D1991" t="str">
            <v xml:space="preserve">Уровномер </v>
          </cell>
          <cell r="E1991" t="str">
            <v xml:space="preserve">Уровномер </v>
          </cell>
          <cell r="F1991" t="str">
            <v>Прибор для измерения уровняПрибор для измерения уровня SIEMENS SITRANS P, Serie MPS (7MF1570)SIEMENS SITRANS P, Serie MPS (7MF1570)прибор для измерения уровня SIEMENS SITRANS P, Serie MPS (7MF1570)SIEMENS SITRANS P, Serie MPS (7MF1570)</v>
          </cell>
          <cell r="G1991" t="str">
            <v>ОТП</v>
          </cell>
          <cell r="H1991">
            <v>0</v>
          </cell>
          <cell r="I1991">
            <v>430000000</v>
          </cell>
          <cell r="J1991" t="str">
            <v>Кызылординская обл. г. Кызылорда, пгт. Тасбугет, ул. Амангельды 100</v>
          </cell>
          <cell r="K1991" t="str">
            <v>Ноябрь, декабрь 2016</v>
          </cell>
          <cell r="L1991" t="str">
            <v>Кызылординская обл., м/р "Акшабулак", склад "КГМ"</v>
          </cell>
          <cell r="M1991" t="str">
            <v>DDP</v>
          </cell>
          <cell r="N1991" t="str">
            <v>В течение 90 дней</v>
          </cell>
          <cell r="O1991" t="str">
            <v>авансовый платеж-0%, оставшаяся часть в течении 30 рабочих дней с момента подписания акта приема-передачи поставленных товаров</v>
          </cell>
          <cell r="P1991" t="str">
            <v>796</v>
          </cell>
          <cell r="Q1991" t="str">
            <v>штука</v>
          </cell>
          <cell r="R1991">
            <v>1</v>
          </cell>
          <cell r="S1991">
            <v>2235000</v>
          </cell>
          <cell r="T1991">
            <v>0</v>
          </cell>
          <cell r="U1991">
            <v>0</v>
          </cell>
          <cell r="W1991">
            <v>2017</v>
          </cell>
        </row>
        <row r="1992">
          <cell r="A1992" t="str">
            <v>1251-1 Т</v>
          </cell>
          <cell r="B1992" t="str">
            <v>ТОО СП "КазГерМунай"</v>
          </cell>
          <cell r="C1992" t="str">
            <v>28.14.13.730.002.00.0796.000000000975</v>
          </cell>
          <cell r="D1992" t="str">
            <v xml:space="preserve">Уровномер </v>
          </cell>
          <cell r="E1992" t="str">
            <v xml:space="preserve">Уровномер </v>
          </cell>
          <cell r="F1992" t="str">
            <v>Прибор для измерения уровня SIEMENS SITRANS P, Serie MPS (7MF1570)</v>
          </cell>
          <cell r="G1992" t="str">
            <v>ОТП</v>
          </cell>
          <cell r="H1992">
            <v>0</v>
          </cell>
          <cell r="I1992">
            <v>430000000</v>
          </cell>
          <cell r="J1992" t="str">
            <v>Кызылординская обл. г. Кызылорда, пгт. Тасбугет, ул. Амангельды 100</v>
          </cell>
          <cell r="K1992" t="str">
            <v>Март, апрель</v>
          </cell>
          <cell r="L1992" t="str">
            <v>Кызылординская обл., м/р "Акшабулак", склад "КГМ"</v>
          </cell>
          <cell r="M1992" t="str">
            <v>DDP</v>
          </cell>
          <cell r="N1992" t="str">
            <v>В течение 90 дней</v>
          </cell>
          <cell r="O1992" t="str">
            <v>авансовый платеж-0%, оставшаяся часть в течении 30 рабочих дней с момента подписания акта приема-передачи поставленных товаров</v>
          </cell>
          <cell r="P1992" t="str">
            <v>796</v>
          </cell>
          <cell r="Q1992" t="str">
            <v>штука</v>
          </cell>
          <cell r="R1992">
            <v>1</v>
          </cell>
          <cell r="S1992">
            <v>2235000</v>
          </cell>
          <cell r="T1992">
            <v>2235000</v>
          </cell>
          <cell r="U1992">
            <v>2503200.0000000005</v>
          </cell>
          <cell r="W1992">
            <v>2017</v>
          </cell>
          <cell r="X1992" t="str">
            <v>6; 11;</v>
          </cell>
        </row>
        <row r="1993">
          <cell r="A1993" t="str">
            <v>1252 Т</v>
          </cell>
          <cell r="B1993" t="str">
            <v>ТОО СП "КазГерМунай"</v>
          </cell>
          <cell r="C1993" t="str">
            <v>28.14.13.730.002.00.0796.000000000975</v>
          </cell>
          <cell r="D1993" t="str">
            <v xml:space="preserve">Уровномер </v>
          </cell>
          <cell r="E1993" t="str">
            <v xml:space="preserve">Уровномер </v>
          </cell>
          <cell r="F1993" t="str">
            <v>Регулятор уровняРегулятор уровня NOLTANIVA MS 1регулятор уровня NOLTANIVA MS 2</v>
          </cell>
          <cell r="G1993" t="str">
            <v>ОТП</v>
          </cell>
          <cell r="H1993">
            <v>0</v>
          </cell>
          <cell r="I1993">
            <v>430000000</v>
          </cell>
          <cell r="J1993" t="str">
            <v>Кызылординская обл. г. Кызылорда, пгт. Тасбугет, ул. Амангельды 100</v>
          </cell>
          <cell r="K1993" t="str">
            <v>Ноябрь, декабрь 2016</v>
          </cell>
          <cell r="L1993" t="str">
            <v>Кызылординская обл., м/р "Акшабулак", склад "КГМ"</v>
          </cell>
          <cell r="M1993" t="str">
            <v>DDP</v>
          </cell>
          <cell r="N1993" t="str">
            <v>В течение 90 дней</v>
          </cell>
          <cell r="O1993" t="str">
            <v>авансовый платеж-0%, оставшаяся часть в течении 30 рабочих дней с момента подписания акта приема-передачи поставленных товаров</v>
          </cell>
          <cell r="P1993" t="str">
            <v>796</v>
          </cell>
          <cell r="Q1993" t="str">
            <v>штука</v>
          </cell>
          <cell r="R1993">
            <v>1</v>
          </cell>
          <cell r="S1993">
            <v>725000</v>
          </cell>
          <cell r="T1993">
            <v>725000</v>
          </cell>
          <cell r="U1993">
            <v>812000.00000000012</v>
          </cell>
          <cell r="W1993">
            <v>2017</v>
          </cell>
        </row>
        <row r="1994">
          <cell r="A1994" t="str">
            <v>1253 Т</v>
          </cell>
          <cell r="B1994" t="str">
            <v>ТОО СП "КазГерМунай"</v>
          </cell>
          <cell r="C1994" t="str">
            <v>28.14.13.730.002.00.0796.000000000975</v>
          </cell>
          <cell r="D1994" t="str">
            <v xml:space="preserve">Уровномер </v>
          </cell>
          <cell r="E1994" t="str">
            <v xml:space="preserve">Уровномер </v>
          </cell>
          <cell r="F1994" t="str">
            <v>Датчик уровняДатчик уровня кондуктометрический  ДС .1-0,5 Овендатчик уровня кондуктометрический  ДС .1-.5 Овен</v>
          </cell>
          <cell r="G1994" t="str">
            <v>ОТП</v>
          </cell>
          <cell r="H1994">
            <v>0</v>
          </cell>
          <cell r="I1994">
            <v>430000000</v>
          </cell>
          <cell r="J1994" t="str">
            <v>Кызылординская обл. г. Кызылорда, пгт. Тасбугет, ул. Амангельды 100</v>
          </cell>
          <cell r="K1994" t="str">
            <v>Ноябрь, декабрь 2016</v>
          </cell>
          <cell r="L1994" t="str">
            <v>Кызылординская обл., м/р "Акшабулак", склад "КГМ"</v>
          </cell>
          <cell r="M1994" t="str">
            <v>DDP</v>
          </cell>
          <cell r="N1994" t="str">
            <v>В течение 90 дней</v>
          </cell>
          <cell r="O1994" t="str">
            <v>авансовый платеж-0%, оставшаяся часть в течении 30 рабочих дней с момента подписания акта приема-передачи поставленных товаров</v>
          </cell>
          <cell r="P1994" t="str">
            <v>796</v>
          </cell>
          <cell r="Q1994" t="str">
            <v>штука</v>
          </cell>
          <cell r="R1994">
            <v>3</v>
          </cell>
          <cell r="S1994">
            <v>500000</v>
          </cell>
          <cell r="T1994">
            <v>1500000</v>
          </cell>
          <cell r="U1994">
            <v>1680000.0000000002</v>
          </cell>
          <cell r="W1994">
            <v>2017</v>
          </cell>
        </row>
        <row r="1995">
          <cell r="A1995" t="str">
            <v>1254 Т</v>
          </cell>
          <cell r="B1995" t="str">
            <v>ТОО СП "КазГерМунай"</v>
          </cell>
          <cell r="C1995" t="str">
            <v>26.51.70.990.025.00.0796.000000000000</v>
          </cell>
          <cell r="D1995" t="str">
            <v>Терморегулятор</v>
          </cell>
          <cell r="E1995" t="str">
            <v>для измерения, регистрации температуры теплоносителей и различных сред</v>
          </cell>
          <cell r="F1995" t="str">
            <v>Измеритель-регулятор двухканальный Измеритель-регулятор двухканальный ОВЕН 2ТРМ1-Щ1.У.РРИзмеритель-регулятор двухканальный ОВЕН 2ТРМ1-Щ1.У.РР</v>
          </cell>
          <cell r="G1995" t="str">
            <v>ОТП</v>
          </cell>
          <cell r="H1995">
            <v>0</v>
          </cell>
          <cell r="I1995">
            <v>430000000</v>
          </cell>
          <cell r="J1995" t="str">
            <v>Кызылординская обл. г. Кызылорда, пгт. Тасбугет, ул. Амангельды 100</v>
          </cell>
          <cell r="K1995" t="str">
            <v>Ноябрь, декабрь 2016</v>
          </cell>
          <cell r="L1995" t="str">
            <v>Кызылординская обл., м/р "Акшабулак", склад "КГМ"</v>
          </cell>
          <cell r="M1995" t="str">
            <v>DDP</v>
          </cell>
          <cell r="N1995" t="str">
            <v>В течение 90 дней</v>
          </cell>
          <cell r="O1995" t="str">
            <v>авансовый платеж-0%, оставшаяся часть в течении 30 рабочих дней с момента подписания акта приема-передачи поставленных товаров</v>
          </cell>
          <cell r="P1995" t="str">
            <v>796</v>
          </cell>
          <cell r="Q1995" t="str">
            <v>штука</v>
          </cell>
          <cell r="R1995">
            <v>1</v>
          </cell>
          <cell r="S1995">
            <v>475000</v>
          </cell>
          <cell r="T1995">
            <v>475000</v>
          </cell>
          <cell r="U1995">
            <v>532000</v>
          </cell>
          <cell r="W1995">
            <v>2017</v>
          </cell>
        </row>
        <row r="1996">
          <cell r="A1996" t="str">
            <v>1255 Т</v>
          </cell>
          <cell r="B1996" t="str">
            <v>ТОО СП "КазГерМунай"</v>
          </cell>
          <cell r="C1996" t="str">
            <v>26.51.51.100.000.00.0796.000000000000</v>
          </cell>
          <cell r="D1996" t="str">
            <v>Термопреобразователь сопротивления</v>
          </cell>
          <cell r="E1996" t="str">
            <v>для измерения температуры в жидких и газообразных средах с низким давлением, диапазон измерения от -50 до +150 С, выходной сигнал 4-20 мА</v>
          </cell>
          <cell r="F1996" t="str">
            <v>Термопреобразователь сопротивления Термопреобразователь сопротивления  ДТС-105-50M.B3.80термопреобразователь сопротивления  ДТС-105-50M.B3.81</v>
          </cell>
          <cell r="G1996" t="str">
            <v>ОТП</v>
          </cell>
          <cell r="H1996">
            <v>0</v>
          </cell>
          <cell r="I1996">
            <v>430000000</v>
          </cell>
          <cell r="J1996" t="str">
            <v>Кызылординская обл. г. Кызылорда, пгт. Тасбугет, ул. Амангельды 100</v>
          </cell>
          <cell r="K1996" t="str">
            <v>Ноябрь, декабрь 2016</v>
          </cell>
          <cell r="L1996" t="str">
            <v>Кызылординская обл., м/р "Акшабулак", склад "КГМ"</v>
          </cell>
          <cell r="M1996" t="str">
            <v>DDP</v>
          </cell>
          <cell r="N1996" t="str">
            <v>В течение 90 дней</v>
          </cell>
          <cell r="O1996" t="str">
            <v>авансовый платеж-0%, оставшаяся часть в течении 30 рабочих дней с момента подписания акта приема-передачи поставленных товаров</v>
          </cell>
          <cell r="P1996" t="str">
            <v>796</v>
          </cell>
          <cell r="Q1996" t="str">
            <v>штука</v>
          </cell>
          <cell r="R1996">
            <v>2</v>
          </cell>
          <cell r="S1996">
            <v>575000</v>
          </cell>
          <cell r="T1996">
            <v>0</v>
          </cell>
          <cell r="U1996">
            <v>0</v>
          </cell>
          <cell r="W1996">
            <v>2017</v>
          </cell>
          <cell r="X1996" t="str">
            <v>Исключен;</v>
          </cell>
        </row>
        <row r="1997">
          <cell r="A1997" t="str">
            <v>1256 Т</v>
          </cell>
          <cell r="B1997" t="str">
            <v>ТОО СП "КазГерМунай"</v>
          </cell>
          <cell r="C1997" t="str">
            <v>28.29.82.500.002.01.0796.000000000000</v>
          </cell>
          <cell r="D1997" t="str">
            <v>Фильтр</v>
          </cell>
          <cell r="E1997" t="str">
            <v>патрон, коалесцирующий, для очистки от твердых частиц, мелкодисперсных капель жидкости, их сепарации, коалесценции из газовых или жидкостных потоков</v>
          </cell>
          <cell r="F1997" t="str">
            <v>Фильтр Габаритные размеры одного кармана 31х18см (сверху основание 20,5х19,5см)с тремя карманами бумажный</v>
          </cell>
          <cell r="G1997" t="str">
            <v>ОТП</v>
          </cell>
          <cell r="H1997">
            <v>0</v>
          </cell>
          <cell r="I1997">
            <v>430000000</v>
          </cell>
          <cell r="J1997" t="str">
            <v>Кызылординская обл. г. Кызылорда, пгт. Тасбугет, ул. Амангельды 100</v>
          </cell>
          <cell r="K1997" t="str">
            <v>Ноябрь, декабрь 2016</v>
          </cell>
          <cell r="L1997" t="str">
            <v>Кызылординская обл., м/р "Акшабулак", склад "КГМ"</v>
          </cell>
          <cell r="M1997" t="str">
            <v>DDP</v>
          </cell>
          <cell r="N1997" t="str">
            <v>В течение 90 дней</v>
          </cell>
          <cell r="O1997" t="str">
            <v>авансовый платеж-0%, оставшаяся часть в течении 30 рабочих дней с момента подписания акта приема-передачи поставленных товаров</v>
          </cell>
          <cell r="P1997" t="str">
            <v>796</v>
          </cell>
          <cell r="Q1997" t="str">
            <v>штука</v>
          </cell>
          <cell r="R1997">
            <v>1</v>
          </cell>
          <cell r="S1997">
            <v>780000</v>
          </cell>
          <cell r="T1997">
            <v>0</v>
          </cell>
          <cell r="U1997">
            <v>0</v>
          </cell>
          <cell r="W1997">
            <v>2017</v>
          </cell>
        </row>
        <row r="1998">
          <cell r="A1998" t="str">
            <v>1256-1 Т</v>
          </cell>
          <cell r="B1998" t="str">
            <v>ТОО СП "КазГерМунай"</v>
          </cell>
          <cell r="C1998" t="str">
            <v>28.29.82.500.002.01.0796.000000000000</v>
          </cell>
          <cell r="D1998" t="str">
            <v>Фильтр</v>
          </cell>
          <cell r="E1998" t="str">
            <v>патрон, коалесцирующий, для очистки от твердых частиц, мелкодисперсных капель жидкости, их сепарации, коалесценции из газовых или жидкостных потоков</v>
          </cell>
          <cell r="F1998" t="str">
            <v>Фильтр Габаритные размеры одного кармана 31х18см (сверху основание 20,5х19,5см)с тремя карманами бумажный</v>
          </cell>
          <cell r="G1998" t="str">
            <v>ОТП</v>
          </cell>
          <cell r="H1998">
            <v>0</v>
          </cell>
          <cell r="I1998">
            <v>430000000</v>
          </cell>
          <cell r="J1998" t="str">
            <v>Кызылординская обл. г. Кызылорда, пгт. Тасбугет, ул. Амангельды 100</v>
          </cell>
          <cell r="K1998" t="str">
            <v>Январь, Февраль</v>
          </cell>
          <cell r="L1998" t="str">
            <v>Кызылординская обл., м/р "Акшабулак", склад "КГМ"</v>
          </cell>
          <cell r="M1998" t="str">
            <v>DDP</v>
          </cell>
          <cell r="N1998" t="str">
            <v>В течение 90 дней</v>
          </cell>
          <cell r="O1998" t="str">
            <v>авансовый платеж-0%, оставшаяся часть в течении 30 рабочих дней с момента подписания акта приема-передачи поставленных товаров</v>
          </cell>
          <cell r="P1998" t="str">
            <v>796</v>
          </cell>
          <cell r="Q1998" t="str">
            <v>штука</v>
          </cell>
          <cell r="R1998">
            <v>1</v>
          </cell>
          <cell r="S1998">
            <v>780000</v>
          </cell>
          <cell r="T1998">
            <v>780000</v>
          </cell>
          <cell r="U1998">
            <v>873600.00000000012</v>
          </cell>
          <cell r="W1998">
            <v>2017</v>
          </cell>
          <cell r="X1998" t="str">
            <v>11;</v>
          </cell>
        </row>
        <row r="1999">
          <cell r="A1999" t="str">
            <v>1257 Т</v>
          </cell>
          <cell r="B1999" t="str">
            <v>ТОО СП "КазГерМунай"</v>
          </cell>
          <cell r="C1999" t="str">
            <v>22.19.40.300.000.00.0796.000000000191</v>
          </cell>
          <cell r="D1999" t="str">
            <v xml:space="preserve">Ремень </v>
          </cell>
          <cell r="E1999" t="str">
            <v xml:space="preserve"> клиновый, вентиляторный, размер 11*10-1500 мм, ГОСТ 5813-93.</v>
          </cell>
          <cell r="F1999" t="str">
            <v>Ремень  1500 SPAРемень  1500 SPA oplibelt-SK для вентиляцииРемень  1500 SPA oplibelt-SK для вентиляции</v>
          </cell>
          <cell r="G1999" t="str">
            <v>ЦП</v>
          </cell>
          <cell r="H1999">
            <v>0</v>
          </cell>
          <cell r="I1999">
            <v>430000000</v>
          </cell>
          <cell r="J1999" t="str">
            <v>Кызылординская обл. г. Кызылорда, пгт. Тасбугет, ул. Амангельды 100</v>
          </cell>
          <cell r="K1999" t="str">
            <v>Ноябрь, декабрь 2016</v>
          </cell>
          <cell r="L1999" t="str">
            <v>Кызылординская обл., м/р "Акшабулак", склад "КГМ"</v>
          </cell>
          <cell r="M1999" t="str">
            <v>DDP</v>
          </cell>
          <cell r="N1999" t="str">
            <v>В течение 90 дней</v>
          </cell>
          <cell r="O1999" t="str">
            <v>авансовый платеж-0%, оставшаяся часть в течении 30 рабочих дней с момента подписания акта приема-передачи поставленных товаров</v>
          </cell>
          <cell r="P1999" t="str">
            <v>796</v>
          </cell>
          <cell r="Q1999" t="str">
            <v>штука</v>
          </cell>
          <cell r="R1999">
            <v>10</v>
          </cell>
          <cell r="S1999">
            <v>25000</v>
          </cell>
          <cell r="T1999">
            <v>0</v>
          </cell>
          <cell r="U1999">
            <v>0</v>
          </cell>
          <cell r="W1999">
            <v>2017</v>
          </cell>
        </row>
        <row r="2000">
          <cell r="A2000" t="str">
            <v>1257-1 Т</v>
          </cell>
          <cell r="B2000" t="str">
            <v>ТОО СП "КазГерМунай"</v>
          </cell>
          <cell r="C2000" t="str">
            <v>22.19.40.300.000.00.0796.000000000191</v>
          </cell>
          <cell r="D2000" t="str">
            <v xml:space="preserve">Ремень </v>
          </cell>
          <cell r="E2000" t="str">
            <v xml:space="preserve"> клиновый, вентиляторный, размер 11*10-1500 мм, ГОСТ 5813-93.</v>
          </cell>
          <cell r="F2000" t="str">
            <v>Ремень  1500 SPA oplibelt-SK для вентиляции</v>
          </cell>
          <cell r="G2000" t="str">
            <v>ЦП</v>
          </cell>
          <cell r="H2000">
            <v>0</v>
          </cell>
          <cell r="I2000">
            <v>430000000</v>
          </cell>
          <cell r="J2000" t="str">
            <v>Кызылординская обл. г. Кызылорда, пгт. Тасбугет, ул. Амангельды 100</v>
          </cell>
          <cell r="K2000" t="str">
            <v>Январь, Февраль</v>
          </cell>
          <cell r="L2000" t="str">
            <v>Кызылординская обл., м/р "Акшабулак", склад "КГМ"</v>
          </cell>
          <cell r="M2000" t="str">
            <v>DDP</v>
          </cell>
          <cell r="N2000" t="str">
            <v>В течение 90 дней</v>
          </cell>
          <cell r="O2000" t="str">
            <v>авансовый платеж-0%, оставшаяся часть в течении 30 рабочих дней с момента подписания акта приема-передачи поставленных товаров</v>
          </cell>
          <cell r="P2000" t="str">
            <v>796</v>
          </cell>
          <cell r="Q2000" t="str">
            <v>штука</v>
          </cell>
          <cell r="R2000">
            <v>10</v>
          </cell>
          <cell r="S2000">
            <v>25000</v>
          </cell>
          <cell r="T2000">
            <v>0</v>
          </cell>
          <cell r="U2000">
            <v>0</v>
          </cell>
          <cell r="W2000">
            <v>2017</v>
          </cell>
          <cell r="X2000" t="str">
            <v>6; 11;
Исключен на основании 412-СЗ от 17.02.17г.;</v>
          </cell>
        </row>
        <row r="2001">
          <cell r="A2001" t="str">
            <v>1258 Т</v>
          </cell>
          <cell r="B2001" t="str">
            <v>ТОО СП "КазГерМунай"</v>
          </cell>
          <cell r="C2001" t="str">
            <v>22.19.40.300.000.00.0796.000000000191</v>
          </cell>
          <cell r="D2001" t="str">
            <v xml:space="preserve">Ремень </v>
          </cell>
          <cell r="E2001" t="str">
            <v xml:space="preserve"> клиновый, вентиляторный, размер 11*10-1500 мм, ГОСТ 5813-93.</v>
          </cell>
          <cell r="F2001" t="str">
            <v>Ремень 1000 SPAРемень 1000 SPA oplibelt-SK для вентиляцииРемень 1000 SPA oplibelt-SK для вентиляции</v>
          </cell>
          <cell r="G2001" t="str">
            <v>ЦП</v>
          </cell>
          <cell r="H2001">
            <v>0</v>
          </cell>
          <cell r="I2001">
            <v>430000000</v>
          </cell>
          <cell r="J2001" t="str">
            <v>Кызылординская обл. г. Кызылорда, пгт. Тасбугет, ул. Амангельды 100</v>
          </cell>
          <cell r="K2001" t="str">
            <v>Ноябрь, декабрь 2016</v>
          </cell>
          <cell r="L2001" t="str">
            <v>Кызылординская обл., м/р "Акшабулак", склад "КГМ"</v>
          </cell>
          <cell r="M2001" t="str">
            <v>DDP</v>
          </cell>
          <cell r="N2001" t="str">
            <v>В течение 90 дней</v>
          </cell>
          <cell r="O2001" t="str">
            <v>авансовый платеж-0%, оставшаяся часть в течении 30 рабочих дней с момента подписания акта приема-передачи поставленных товаров</v>
          </cell>
          <cell r="P2001" t="str">
            <v>796</v>
          </cell>
          <cell r="Q2001" t="str">
            <v>штука</v>
          </cell>
          <cell r="R2001">
            <v>8</v>
          </cell>
          <cell r="S2001">
            <v>23500</v>
          </cell>
          <cell r="T2001">
            <v>0</v>
          </cell>
          <cell r="U2001">
            <v>0</v>
          </cell>
          <cell r="W2001">
            <v>2017</v>
          </cell>
        </row>
        <row r="2002">
          <cell r="A2002" t="str">
            <v>1258-1 Т</v>
          </cell>
          <cell r="B2002" t="str">
            <v>ТОО СП "КазГерМунай"</v>
          </cell>
          <cell r="C2002" t="str">
            <v>22.19.40.300.000.00.0796.000000000191</v>
          </cell>
          <cell r="D2002" t="str">
            <v xml:space="preserve">Ремень </v>
          </cell>
          <cell r="E2002" t="str">
            <v xml:space="preserve"> клиновый, вентиляторный, размер 11*10-1500 мм, ГОСТ 5813-93.</v>
          </cell>
          <cell r="F2002" t="str">
            <v>Ремень 1000 SPA oplibelt-SK для вентиляции</v>
          </cell>
          <cell r="G2002" t="str">
            <v>ЦП</v>
          </cell>
          <cell r="H2002">
            <v>0</v>
          </cell>
          <cell r="I2002">
            <v>430000000</v>
          </cell>
          <cell r="J2002" t="str">
            <v>Кызылординская обл. г. Кызылорда, пгт. Тасбугет, ул. Амангельды 100</v>
          </cell>
          <cell r="K2002" t="str">
            <v>Апрель, май</v>
          </cell>
          <cell r="L2002" t="str">
            <v>Кызылординская обл., м/р "Акшабулак", склад "КГМ"</v>
          </cell>
          <cell r="M2002" t="str">
            <v>DDP</v>
          </cell>
          <cell r="N2002" t="str">
            <v>В течение 90 дней</v>
          </cell>
          <cell r="O2002" t="str">
            <v>авансовый платеж-0%, оставшаяся часть в течении 30 рабочих дней с момента подписания акта приема-передачи поставленных товаров</v>
          </cell>
          <cell r="P2002" t="str">
            <v>796</v>
          </cell>
          <cell r="Q2002" t="str">
            <v>штука</v>
          </cell>
          <cell r="R2002">
            <v>8</v>
          </cell>
          <cell r="S2002">
            <v>23500</v>
          </cell>
          <cell r="T2002">
            <v>188000</v>
          </cell>
          <cell r="U2002">
            <v>210560.00000000003</v>
          </cell>
          <cell r="W2002">
            <v>2017</v>
          </cell>
          <cell r="X2002" t="str">
            <v>6; 11;</v>
          </cell>
        </row>
        <row r="2003">
          <cell r="A2003" t="str">
            <v>1259 Т</v>
          </cell>
          <cell r="B2003" t="str">
            <v>ТОО СП "КазГерМунай"</v>
          </cell>
          <cell r="C2003" t="str">
            <v>22.19.40.300.000.00.0796.000000000191</v>
          </cell>
          <cell r="D2003" t="str">
            <v xml:space="preserve">Ремень </v>
          </cell>
          <cell r="E2003" t="str">
            <v xml:space="preserve"> клиновый, вентиляторный, размер 11*10-1500 мм, ГОСТ 5813-93.</v>
          </cell>
          <cell r="F2003" t="str">
            <v>Ремень 1950 SPA Ремень 1950 SPA oplibelt-SK для вентиляцииРемень 1950 SPA oplibelt-SK для вентиляции</v>
          </cell>
          <cell r="G2003" t="str">
            <v>ЦП</v>
          </cell>
          <cell r="H2003">
            <v>0</v>
          </cell>
          <cell r="I2003">
            <v>430000000</v>
          </cell>
          <cell r="J2003" t="str">
            <v>Кызылординская обл. г. Кызылорда, пгт. Тасбугет, ул. Амангельды 100</v>
          </cell>
          <cell r="K2003" t="str">
            <v>Ноябрь, декабрь 2016</v>
          </cell>
          <cell r="L2003" t="str">
            <v>Кызылординская обл., м/р "Акшабулак", склад "КГМ"</v>
          </cell>
          <cell r="M2003" t="str">
            <v>DDP</v>
          </cell>
          <cell r="N2003" t="str">
            <v>В течение 90 дней</v>
          </cell>
          <cell r="O2003" t="str">
            <v>авансовый платеж-0%, оставшаяся часть в течении 30 рабочих дней с момента подписания акта приема-передачи поставленных товаров</v>
          </cell>
          <cell r="P2003" t="str">
            <v>796</v>
          </cell>
          <cell r="Q2003" t="str">
            <v>штука</v>
          </cell>
          <cell r="R2003">
            <v>8</v>
          </cell>
          <cell r="S2003">
            <v>27300</v>
          </cell>
          <cell r="T2003">
            <v>0</v>
          </cell>
          <cell r="U2003">
            <v>0</v>
          </cell>
          <cell r="W2003">
            <v>2017</v>
          </cell>
        </row>
        <row r="2004">
          <cell r="A2004" t="str">
            <v>1259-1 Т</v>
          </cell>
          <cell r="B2004" t="str">
            <v>ТОО СП "КазГерМунай"</v>
          </cell>
          <cell r="C2004" t="str">
            <v>22.19.40.300.000.00.0796.000000000191</v>
          </cell>
          <cell r="D2004" t="str">
            <v xml:space="preserve">Ремень </v>
          </cell>
          <cell r="E2004" t="str">
            <v xml:space="preserve"> клиновый, вентиляторный, размер 11*10-1500 мм, ГОСТ 5813-93.</v>
          </cell>
          <cell r="F2004" t="str">
            <v>Ремень 1950 SPA oplibelt-SK для вентиляции</v>
          </cell>
          <cell r="G2004" t="str">
            <v>ЦП</v>
          </cell>
          <cell r="H2004">
            <v>0</v>
          </cell>
          <cell r="I2004">
            <v>430000000</v>
          </cell>
          <cell r="J2004" t="str">
            <v>Кызылординская обл. г. Кызылорда, пгт. Тасбугет, ул. Амангельды 100</v>
          </cell>
          <cell r="K2004" t="str">
            <v>Январь, Февраль</v>
          </cell>
          <cell r="L2004" t="str">
            <v>Кызылординская обл., м/р "Акшабулак", склад "КГМ"</v>
          </cell>
          <cell r="M2004" t="str">
            <v>DDP</v>
          </cell>
          <cell r="N2004" t="str">
            <v>В течение 90 дней</v>
          </cell>
          <cell r="O2004" t="str">
            <v>авансовый платеж-0%, оставшаяся часть в течении 30 рабочих дней с момента подписания акта приема-передачи поставленных товаров</v>
          </cell>
          <cell r="P2004" t="str">
            <v>796</v>
          </cell>
          <cell r="Q2004" t="str">
            <v>штука</v>
          </cell>
          <cell r="R2004">
            <v>8</v>
          </cell>
          <cell r="S2004">
            <v>27300</v>
          </cell>
          <cell r="T2004">
            <v>0</v>
          </cell>
          <cell r="U2004">
            <v>0</v>
          </cell>
          <cell r="W2004">
            <v>2017</v>
          </cell>
          <cell r="X2004" t="str">
            <v>6; 11;
Исключен на основании 412-СЗ от 17.02.17г.;</v>
          </cell>
        </row>
        <row r="2005">
          <cell r="A2005" t="str">
            <v>1260 Т</v>
          </cell>
          <cell r="B2005" t="str">
            <v>ТОО СП "КазГерМунай"</v>
          </cell>
          <cell r="C2005" t="str">
            <v>22.19.40.300.000.00.0796.000000000191</v>
          </cell>
          <cell r="D2005" t="str">
            <v xml:space="preserve">Ремень </v>
          </cell>
          <cell r="E2005" t="str">
            <v xml:space="preserve"> клиновый, вентиляторный, размер 11*10-1500 мм, ГОСТ 5813-93.</v>
          </cell>
          <cell r="F2005" t="str">
            <v>Ремень 1882 SPAРемень 1882 SPAoplibelt-SK для вентиляцииРемень 1882 SPAoplibelt-SK для вентиляции</v>
          </cell>
          <cell r="G2005" t="str">
            <v>ЦП</v>
          </cell>
          <cell r="H2005">
            <v>0</v>
          </cell>
          <cell r="I2005">
            <v>430000000</v>
          </cell>
          <cell r="J2005" t="str">
            <v>Кызылординская обл. г. Кызылорда, пгт. Тасбугет, ул. Амангельды 100</v>
          </cell>
          <cell r="K2005" t="str">
            <v>Ноябрь, декабрь 2016</v>
          </cell>
          <cell r="L2005" t="str">
            <v>Кызылординская обл., м/р "Акшабулак", склад "КГМ"</v>
          </cell>
          <cell r="M2005" t="str">
            <v>DDP</v>
          </cell>
          <cell r="N2005" t="str">
            <v>В течение 90 дней</v>
          </cell>
          <cell r="O2005" t="str">
            <v>авансовый платеж-0%, оставшаяся часть в течении 30 рабочих дней с момента подписания акта приема-передачи поставленных товаров</v>
          </cell>
          <cell r="P2005" t="str">
            <v>796</v>
          </cell>
          <cell r="Q2005" t="str">
            <v>штука</v>
          </cell>
          <cell r="R2005">
            <v>8</v>
          </cell>
          <cell r="S2005">
            <v>26500</v>
          </cell>
          <cell r="T2005">
            <v>0</v>
          </cell>
          <cell r="U2005">
            <v>0</v>
          </cell>
          <cell r="W2005">
            <v>2017</v>
          </cell>
        </row>
        <row r="2006">
          <cell r="A2006" t="str">
            <v>1260-1 Т</v>
          </cell>
          <cell r="B2006" t="str">
            <v>ТОО СП "КазГерМунай"</v>
          </cell>
          <cell r="C2006" t="str">
            <v>22.19.40.300.000.00.0796.000000000191</v>
          </cell>
          <cell r="D2006" t="str">
            <v xml:space="preserve">Ремень </v>
          </cell>
          <cell r="E2006" t="str">
            <v xml:space="preserve"> клиновый, вентиляторный, размер 11*10-1500 мм, ГОСТ 5813-93.</v>
          </cell>
          <cell r="F2006" t="str">
            <v>Ремень 1882 SPAoplibelt-SK для вентиляции</v>
          </cell>
          <cell r="G2006" t="str">
            <v>ЦП</v>
          </cell>
          <cell r="H2006">
            <v>0</v>
          </cell>
          <cell r="I2006">
            <v>430000000</v>
          </cell>
          <cell r="J2006" t="str">
            <v>Кызылординская обл. г. Кызылорда, пгт. Тасбугет, ул. Амангельды 100</v>
          </cell>
          <cell r="K2006" t="str">
            <v>Январь, Февраль</v>
          </cell>
          <cell r="L2006" t="str">
            <v>Кызылординская обл., м/р "Акшабулак", склад "КГМ"</v>
          </cell>
          <cell r="M2006" t="str">
            <v>DDP</v>
          </cell>
          <cell r="N2006" t="str">
            <v>В течение 90 дней</v>
          </cell>
          <cell r="O2006" t="str">
            <v>авансовый платеж-0%, оставшаяся часть в течении 30 рабочих дней с момента подписания акта приема-передачи поставленных товаров</v>
          </cell>
          <cell r="P2006" t="str">
            <v>796</v>
          </cell>
          <cell r="Q2006" t="str">
            <v>штука</v>
          </cell>
          <cell r="R2006">
            <v>8</v>
          </cell>
          <cell r="S2006">
            <v>26500</v>
          </cell>
          <cell r="T2006">
            <v>0</v>
          </cell>
          <cell r="U2006">
            <v>0</v>
          </cell>
          <cell r="W2006">
            <v>2017</v>
          </cell>
          <cell r="X2006" t="str">
            <v>6; 11;
Исключен на основании 412-СЗ от 17.02.17г.;</v>
          </cell>
        </row>
        <row r="2007">
          <cell r="A2007" t="str">
            <v>1261 Т</v>
          </cell>
          <cell r="B2007" t="str">
            <v>ТОО СП "КазГерМунай"</v>
          </cell>
          <cell r="C2007" t="str">
            <v>22.19.40.300.000.00.0796.000000000191</v>
          </cell>
          <cell r="D2007" t="str">
            <v xml:space="preserve">Ремень </v>
          </cell>
          <cell r="E2007" t="str">
            <v xml:space="preserve"> клиновый, вентиляторный, размер 11*10-1500 мм, ГОСТ 5813-93.</v>
          </cell>
          <cell r="F2007" t="str">
            <v>Ремень 1,1 x 10 1045Ремень 1,1 x 10 1046 oplibelt-SK для вентиляцииРемень 1,1 x 10 1046 oplibelt-SK для вентиляции</v>
          </cell>
          <cell r="G2007" t="str">
            <v>ЦП</v>
          </cell>
          <cell r="H2007">
            <v>0</v>
          </cell>
          <cell r="I2007">
            <v>430000000</v>
          </cell>
          <cell r="J2007" t="str">
            <v>Кызылординская обл. г. Кызылорда, пгт. Тасбугет, ул. Амангельды 100</v>
          </cell>
          <cell r="K2007" t="str">
            <v>Ноябрь, декабрь 2016</v>
          </cell>
          <cell r="L2007" t="str">
            <v>Кызылординская обл., м/р "Акшабулак", склад "КГМ"</v>
          </cell>
          <cell r="M2007" t="str">
            <v>DDP</v>
          </cell>
          <cell r="N2007" t="str">
            <v>В течение 90 дней</v>
          </cell>
          <cell r="O2007" t="str">
            <v>авансовый платеж-0%, оставшаяся часть в течении 30 рабочих дней с момента подписания акта приема-передачи поставленных товаров</v>
          </cell>
          <cell r="P2007" t="str">
            <v>796</v>
          </cell>
          <cell r="Q2007" t="str">
            <v>штука</v>
          </cell>
          <cell r="R2007">
            <v>8</v>
          </cell>
          <cell r="S2007">
            <v>24500</v>
          </cell>
          <cell r="T2007">
            <v>0</v>
          </cell>
          <cell r="U2007">
            <v>0</v>
          </cell>
          <cell r="W2007">
            <v>2017</v>
          </cell>
        </row>
        <row r="2008">
          <cell r="A2008" t="str">
            <v>1261-1 Т</v>
          </cell>
          <cell r="B2008" t="str">
            <v>ТОО СП "КазГерМунай"</v>
          </cell>
          <cell r="C2008" t="str">
            <v>22.19.40.300.000.00.0796.000000000191</v>
          </cell>
          <cell r="D2008" t="str">
            <v xml:space="preserve">Ремень </v>
          </cell>
          <cell r="E2008" t="str">
            <v xml:space="preserve"> клиновый, вентиляторный, размер 11*10-1500 мм, ГОСТ 5813-93.</v>
          </cell>
          <cell r="F2008" t="str">
            <v>Ремень 1,1 x 10 1045 oplibelt-SK для вентиляции</v>
          </cell>
          <cell r="G2008" t="str">
            <v>ЦП</v>
          </cell>
          <cell r="H2008">
            <v>0</v>
          </cell>
          <cell r="I2008">
            <v>430000000</v>
          </cell>
          <cell r="J2008" t="str">
            <v>Кызылординская обл. г. Кызылорда, пгт. Тасбугет, ул. Амангельды 100</v>
          </cell>
          <cell r="K2008" t="str">
            <v>Январь, Февраль</v>
          </cell>
          <cell r="L2008" t="str">
            <v>Кызылординская обл., м/р "Акшабулак", склад "КГМ"</v>
          </cell>
          <cell r="M2008" t="str">
            <v>DDP</v>
          </cell>
          <cell r="N2008" t="str">
            <v>В течение 90 дней</v>
          </cell>
          <cell r="O2008" t="str">
            <v>авансовый платеж-0%, оставшаяся часть в течении 30 рабочих дней с момента подписания акта приема-передачи поставленных товаров</v>
          </cell>
          <cell r="P2008" t="str">
            <v>796</v>
          </cell>
          <cell r="Q2008" t="str">
            <v>штука</v>
          </cell>
          <cell r="R2008">
            <v>8</v>
          </cell>
          <cell r="S2008">
            <v>24500</v>
          </cell>
          <cell r="T2008">
            <v>0</v>
          </cell>
          <cell r="U2008">
            <v>0</v>
          </cell>
          <cell r="W2008">
            <v>2017</v>
          </cell>
          <cell r="X2008" t="str">
            <v>6; 11;
Исключен на основании 412-СЗ от 17.02.17г.;</v>
          </cell>
        </row>
        <row r="2009">
          <cell r="A2009" t="str">
            <v>1262 Т</v>
          </cell>
          <cell r="B2009" t="str">
            <v>ТОО СП "КазГерМунай"</v>
          </cell>
          <cell r="C2009" t="str">
            <v>22.19.40.300.000.00.0796.000000000191</v>
          </cell>
          <cell r="D2009" t="str">
            <v xml:space="preserve">Ремень </v>
          </cell>
          <cell r="E2009" t="str">
            <v xml:space="preserve"> клиновый, вентиляторный, размер 11*10-1500 мм, ГОСТ 5813-93.</v>
          </cell>
          <cell r="F2009" t="str">
            <v>Ремень 5x8-1250 (российский)Ремень 5x8-1250 (российский)Ремень 5x8-1250 (российский)</v>
          </cell>
          <cell r="G2009" t="str">
            <v>ЦП</v>
          </cell>
          <cell r="H2009">
            <v>0</v>
          </cell>
          <cell r="I2009">
            <v>430000000</v>
          </cell>
          <cell r="J2009" t="str">
            <v>Кызылординская обл. г. Кызылорда, пгт. Тасбугет, ул. Амангельды 100</v>
          </cell>
          <cell r="K2009" t="str">
            <v>Ноябрь, декабрь 2016</v>
          </cell>
          <cell r="L2009" t="str">
            <v>Кызылординская обл., м/р "Акшабулак", склад "КГМ"</v>
          </cell>
          <cell r="M2009" t="str">
            <v>DDP</v>
          </cell>
          <cell r="N2009" t="str">
            <v>В течение 90 дней</v>
          </cell>
          <cell r="O2009" t="str">
            <v>авансовый платеж-0%, оставшаяся часть в течении 30 рабочих дней с момента подписания акта приема-передачи поставленных товаров</v>
          </cell>
          <cell r="P2009" t="str">
            <v>796</v>
          </cell>
          <cell r="Q2009" t="str">
            <v>штука</v>
          </cell>
          <cell r="R2009">
            <v>10</v>
          </cell>
          <cell r="S2009">
            <v>5000</v>
          </cell>
          <cell r="T2009">
            <v>0</v>
          </cell>
          <cell r="U2009">
            <v>0</v>
          </cell>
          <cell r="W2009">
            <v>2017</v>
          </cell>
        </row>
        <row r="2010">
          <cell r="A2010" t="str">
            <v>1262-1 Т</v>
          </cell>
          <cell r="B2010" t="str">
            <v>ТОО СП "КазГерМунай"</v>
          </cell>
          <cell r="C2010" t="str">
            <v>22.19.40.300.000.00.0796.000000000191</v>
          </cell>
          <cell r="D2010" t="str">
            <v xml:space="preserve">Ремень </v>
          </cell>
          <cell r="E2010" t="str">
            <v xml:space="preserve"> клиновый, вентиляторный, размер 11*10-1500 мм, ГОСТ 5813-93.</v>
          </cell>
          <cell r="F2010" t="str">
            <v>Ремень 5x8-1250</v>
          </cell>
          <cell r="G2010" t="str">
            <v>ЦП</v>
          </cell>
          <cell r="H2010">
            <v>0</v>
          </cell>
          <cell r="I2010">
            <v>430000000</v>
          </cell>
          <cell r="J2010" t="str">
            <v>Кызылординская обл. г. Кызылорда, пгт. Тасбугет, ул. Амангельды 100</v>
          </cell>
          <cell r="K2010" t="str">
            <v>Январь, Февраль</v>
          </cell>
          <cell r="L2010" t="str">
            <v>Кызылординская обл., м/р "Акшабулак", склад "КГМ"</v>
          </cell>
          <cell r="M2010" t="str">
            <v>DDP</v>
          </cell>
          <cell r="N2010" t="str">
            <v>В течение 90 дней</v>
          </cell>
          <cell r="O2010" t="str">
            <v>авансовый платеж-0%, оставшаяся часть в течении 30 рабочих дней с момента подписания акта приема-передачи поставленных товаров</v>
          </cell>
          <cell r="P2010" t="str">
            <v>796</v>
          </cell>
          <cell r="Q2010" t="str">
            <v>штука</v>
          </cell>
          <cell r="R2010">
            <v>10</v>
          </cell>
          <cell r="S2010">
            <v>5000</v>
          </cell>
          <cell r="T2010">
            <v>0</v>
          </cell>
          <cell r="U2010">
            <v>0</v>
          </cell>
          <cell r="W2010">
            <v>2017</v>
          </cell>
          <cell r="X2010" t="str">
            <v>6; 11;
Исключен на основании 412-СЗ от 17.02.17г.;</v>
          </cell>
        </row>
        <row r="2011">
          <cell r="A2011" t="str">
            <v>1263 Т</v>
          </cell>
          <cell r="B2011" t="str">
            <v>ТОО СП "КазГерМунай"</v>
          </cell>
          <cell r="C2011" t="str">
            <v>22.19.40.300.000.00.0796.000000000191</v>
          </cell>
          <cell r="D2011" t="str">
            <v xml:space="preserve">Ремень </v>
          </cell>
          <cell r="E2011" t="str">
            <v xml:space="preserve"> клиновый, вентиляторный, размер 11*10-1500 мм, ГОСТ 5813-93.</v>
          </cell>
          <cell r="F2011" t="str">
            <v>Ремень 2000 SPA Ремень 2000 SPA  oplibelt-SK для вентиляцииРемень 2000 SPA  oplibelt-SK для вентиляции</v>
          </cell>
          <cell r="G2011" t="str">
            <v>ЦП</v>
          </cell>
          <cell r="H2011">
            <v>0</v>
          </cell>
          <cell r="I2011">
            <v>430000000</v>
          </cell>
          <cell r="J2011" t="str">
            <v>Кызылординская обл. г. Кызылорда, пгт. Тасбугет, ул. Амангельды 100</v>
          </cell>
          <cell r="K2011" t="str">
            <v>Ноябрь, декабрь 2016</v>
          </cell>
          <cell r="L2011" t="str">
            <v>Кызылординская обл., м/р "Акшабулак", склад "КГМ"</v>
          </cell>
          <cell r="M2011" t="str">
            <v>DDP</v>
          </cell>
          <cell r="N2011" t="str">
            <v>В течение 90 дней</v>
          </cell>
          <cell r="O2011" t="str">
            <v>авансовый платеж-0%, оставшаяся часть в течении 30 рабочих дней с момента подписания акта приема-передачи поставленных товаров</v>
          </cell>
          <cell r="P2011" t="str">
            <v>796</v>
          </cell>
          <cell r="Q2011" t="str">
            <v>штука</v>
          </cell>
          <cell r="R2011">
            <v>8</v>
          </cell>
          <cell r="S2011">
            <v>28000</v>
          </cell>
          <cell r="T2011">
            <v>0</v>
          </cell>
          <cell r="U2011">
            <v>0</v>
          </cell>
          <cell r="W2011">
            <v>2017</v>
          </cell>
        </row>
        <row r="2012">
          <cell r="A2012" t="str">
            <v>1263-1 Т</v>
          </cell>
          <cell r="B2012" t="str">
            <v>ТОО СП "КазГерМунай"</v>
          </cell>
          <cell r="C2012" t="str">
            <v>22.19.40.300.000.00.0796.000000000191</v>
          </cell>
          <cell r="D2012" t="str">
            <v xml:space="preserve">Ремень </v>
          </cell>
          <cell r="E2012" t="str">
            <v xml:space="preserve"> клиновый, вентиляторный, размер 11*10-1500 мм, ГОСТ 5813-93.</v>
          </cell>
          <cell r="F2012" t="str">
            <v>Ремень 2000 SPA  oplibelt-SK для вентиляции</v>
          </cell>
          <cell r="G2012" t="str">
            <v>ЦП</v>
          </cell>
          <cell r="H2012">
            <v>0</v>
          </cell>
          <cell r="I2012">
            <v>430000000</v>
          </cell>
          <cell r="J2012" t="str">
            <v>Кызылординская обл. г. Кызылорда, пгт. Тасбугет, ул. Амангельды 100</v>
          </cell>
          <cell r="K2012" t="str">
            <v>Январь, Февраль</v>
          </cell>
          <cell r="L2012" t="str">
            <v>Кызылординская обл., м/р "Акшабулак", склад "КГМ"</v>
          </cell>
          <cell r="M2012" t="str">
            <v>DDP</v>
          </cell>
          <cell r="N2012" t="str">
            <v>В течение 90 дней</v>
          </cell>
          <cell r="O2012" t="str">
            <v>авансовый платеж-0%, оставшаяся часть в течении 30 рабочих дней с момента подписания акта приема-передачи поставленных товаров</v>
          </cell>
          <cell r="P2012" t="str">
            <v>796</v>
          </cell>
          <cell r="Q2012" t="str">
            <v>штука</v>
          </cell>
          <cell r="R2012">
            <v>8</v>
          </cell>
          <cell r="S2012">
            <v>28000</v>
          </cell>
          <cell r="T2012">
            <v>0</v>
          </cell>
          <cell r="U2012">
            <v>0</v>
          </cell>
          <cell r="W2012">
            <v>2017</v>
          </cell>
          <cell r="X2012" t="str">
            <v>6; 11;
Исключен на основании 412-СЗ от 17.02.17г.;</v>
          </cell>
        </row>
        <row r="2013">
          <cell r="A2013" t="str">
            <v>1264 Т</v>
          </cell>
          <cell r="B2013" t="str">
            <v>ТОО СП "КазГерМунай"</v>
          </cell>
          <cell r="C2013" t="str">
            <v>22.19.40.300.000.00.0796.000000000191</v>
          </cell>
          <cell r="D2013" t="str">
            <v xml:space="preserve">Ремень </v>
          </cell>
          <cell r="E2013" t="str">
            <v xml:space="preserve"> клиновый, вентиляторный, размер 11*10-1500 мм, ГОСТ 5813-93.</v>
          </cell>
          <cell r="F2013" t="str">
            <v>Ремень 10A1400C-6601 Ремень 10A1400C-6601 (зубчатый)Ремень 10A1400C-6601 (зубчатый)</v>
          </cell>
          <cell r="G2013" t="str">
            <v>ЦП</v>
          </cell>
          <cell r="H2013">
            <v>0</v>
          </cell>
          <cell r="I2013">
            <v>430000000</v>
          </cell>
          <cell r="J2013" t="str">
            <v>Кызылординская обл. г. Кызылорда, пгт. Тасбугет, ул. Амангельды 100</v>
          </cell>
          <cell r="K2013" t="str">
            <v>Ноябрь, декабрь 2016</v>
          </cell>
          <cell r="L2013" t="str">
            <v>Кызылординская обл., м/р "Акшабулак", склад "КГМ"</v>
          </cell>
          <cell r="M2013" t="str">
            <v>DDP</v>
          </cell>
          <cell r="N2013" t="str">
            <v>В течение 90 дней</v>
          </cell>
          <cell r="O2013" t="str">
            <v>авансовый платеж-0%, оставшаяся часть в течении 30 рабочих дней с момента подписания акта приема-передачи поставленных товаров</v>
          </cell>
          <cell r="P2013" t="str">
            <v>796</v>
          </cell>
          <cell r="Q2013" t="str">
            <v>штука</v>
          </cell>
          <cell r="R2013">
            <v>10</v>
          </cell>
          <cell r="S2013">
            <v>6500</v>
          </cell>
          <cell r="T2013">
            <v>0</v>
          </cell>
          <cell r="U2013">
            <v>0</v>
          </cell>
          <cell r="W2013">
            <v>2017</v>
          </cell>
        </row>
        <row r="2014">
          <cell r="A2014" t="str">
            <v>1264-1 Т</v>
          </cell>
          <cell r="B2014" t="str">
            <v>ТОО СП "КазГерМунай"</v>
          </cell>
          <cell r="C2014" t="str">
            <v>22.19.40.300.000.00.0796.000000000191</v>
          </cell>
          <cell r="D2014" t="str">
            <v xml:space="preserve">Ремень </v>
          </cell>
          <cell r="E2014" t="str">
            <v xml:space="preserve"> клиновый, вентиляторный, размер 11*10-1500 мм, ГОСТ 5813-93.</v>
          </cell>
          <cell r="F2014" t="str">
            <v>Ремень 10A1400C-6601 (зубчатый)</v>
          </cell>
          <cell r="G2014" t="str">
            <v>ЦП</v>
          </cell>
          <cell r="H2014">
            <v>0</v>
          </cell>
          <cell r="I2014">
            <v>430000000</v>
          </cell>
          <cell r="J2014" t="str">
            <v>Кызылординская обл. г. Кызылорда, пгт. Тасбугет, ул. Амангельды 100</v>
          </cell>
          <cell r="K2014" t="str">
            <v>Январь, Февраль</v>
          </cell>
          <cell r="L2014" t="str">
            <v>Кызылординская обл., м/р "Акшабулак", склад "КГМ"</v>
          </cell>
          <cell r="M2014" t="str">
            <v>DDP</v>
          </cell>
          <cell r="N2014" t="str">
            <v>В течение 90 дней</v>
          </cell>
          <cell r="O2014" t="str">
            <v>авансовый платеж-0%, оставшаяся часть в течении 30 рабочих дней с момента подписания акта приема-передачи поставленных товаров</v>
          </cell>
          <cell r="P2014" t="str">
            <v>796</v>
          </cell>
          <cell r="Q2014" t="str">
            <v>штука</v>
          </cell>
          <cell r="R2014">
            <v>10</v>
          </cell>
          <cell r="S2014">
            <v>6500</v>
          </cell>
          <cell r="T2014">
            <v>0</v>
          </cell>
          <cell r="U2014">
            <v>0</v>
          </cell>
          <cell r="W2014">
            <v>2017</v>
          </cell>
          <cell r="X2014" t="str">
            <v>6; 11;
Исключен на основании 412-СЗ от 17.02.17г.;</v>
          </cell>
        </row>
        <row r="2015">
          <cell r="A2015" t="str">
            <v>1265 Т</v>
          </cell>
          <cell r="B2015" t="str">
            <v>ТОО СП "КазГерМунай"</v>
          </cell>
          <cell r="C2015" t="str">
            <v>22.19.40.300.000.00.0796.000000000191</v>
          </cell>
          <cell r="D2015" t="str">
            <v xml:space="preserve">Ремень </v>
          </cell>
          <cell r="E2015" t="str">
            <v xml:space="preserve"> клиновый, вентиляторный, размер 11*10-1500 мм, ГОСТ 5813-93.</v>
          </cell>
          <cell r="F2015" t="str">
            <v>Ремень 10А1125С-6630Ремень 10А1125С-6630 (зубчатый)Ремень 10А1125С-6630 (зубчатый)</v>
          </cell>
          <cell r="G2015" t="str">
            <v>ЦП</v>
          </cell>
          <cell r="H2015">
            <v>0</v>
          </cell>
          <cell r="I2015">
            <v>430000000</v>
          </cell>
          <cell r="J2015" t="str">
            <v>Кызылординская обл. г. Кызылорда, пгт. Тасбугет, ул. Амангельды 100</v>
          </cell>
          <cell r="K2015" t="str">
            <v>Ноябрь, декабрь 2016</v>
          </cell>
          <cell r="L2015" t="str">
            <v>Кызылординская обл., м/р "Акшабулак", склад "КГМ"</v>
          </cell>
          <cell r="M2015" t="str">
            <v>DDP</v>
          </cell>
          <cell r="N2015" t="str">
            <v>В течение 90 дней</v>
          </cell>
          <cell r="O2015" t="str">
            <v>авансовый платеж-0%, оставшаяся часть в течении 30 рабочих дней с момента подписания акта приема-передачи поставленных товаров</v>
          </cell>
          <cell r="P2015" t="str">
            <v>796</v>
          </cell>
          <cell r="Q2015" t="str">
            <v>штука</v>
          </cell>
          <cell r="R2015">
            <v>8</v>
          </cell>
          <cell r="S2015">
            <v>7500</v>
          </cell>
          <cell r="T2015">
            <v>0</v>
          </cell>
          <cell r="U2015">
            <v>0</v>
          </cell>
          <cell r="W2015">
            <v>2017</v>
          </cell>
        </row>
        <row r="2016">
          <cell r="A2016" t="str">
            <v>1265-1 Т</v>
          </cell>
          <cell r="B2016" t="str">
            <v>ТОО СП "КазГерМунай"</v>
          </cell>
          <cell r="C2016" t="str">
            <v>22.19.40.300.000.00.0796.000000000191</v>
          </cell>
          <cell r="D2016" t="str">
            <v xml:space="preserve">Ремень </v>
          </cell>
          <cell r="E2016" t="str">
            <v xml:space="preserve"> клиновый, вентиляторный, размер 11*10-1500 мм, ГОСТ 5813-93.</v>
          </cell>
          <cell r="F2016" t="str">
            <v>Ремень 10А1125С-6630 (зубчатый)</v>
          </cell>
          <cell r="G2016" t="str">
            <v>ЦП</v>
          </cell>
          <cell r="H2016">
            <v>0</v>
          </cell>
          <cell r="I2016">
            <v>430000000</v>
          </cell>
          <cell r="J2016" t="str">
            <v>Кызылординская обл. г. Кызылорда, пгт. Тасбугет, ул. Амангельды 100</v>
          </cell>
          <cell r="K2016" t="str">
            <v>Январь, Февраль</v>
          </cell>
          <cell r="L2016" t="str">
            <v>Кызылординская обл., м/р "Акшабулак", склад "КГМ"</v>
          </cell>
          <cell r="M2016" t="str">
            <v>DDP</v>
          </cell>
          <cell r="N2016" t="str">
            <v>В течение 90 дней</v>
          </cell>
          <cell r="O2016" t="str">
            <v>авансовый платеж-0%, оставшаяся часть в течении 30 рабочих дней с момента подписания акта приема-передачи поставленных товаров</v>
          </cell>
          <cell r="P2016" t="str">
            <v>796</v>
          </cell>
          <cell r="Q2016" t="str">
            <v>штука</v>
          </cell>
          <cell r="R2016">
            <v>8</v>
          </cell>
          <cell r="S2016">
            <v>7500</v>
          </cell>
          <cell r="T2016">
            <v>0</v>
          </cell>
          <cell r="U2016">
            <v>0</v>
          </cell>
          <cell r="W2016">
            <v>2017</v>
          </cell>
          <cell r="X2016" t="str">
            <v>6; 11;
Исключен на основании 412-СЗ от 17.02.17г.;</v>
          </cell>
        </row>
        <row r="2017">
          <cell r="A2017" t="str">
            <v>1266 Т</v>
          </cell>
          <cell r="B2017" t="str">
            <v>ТОО СП "КазГерМунай"</v>
          </cell>
          <cell r="C2017" t="str">
            <v>27.12.23.700.002.00.0796.000000000000</v>
          </cell>
          <cell r="D2017" t="str">
            <v>Переключатель</v>
          </cell>
          <cell r="E2017" t="str">
            <v>мгновенного действия, для коммутации электрических цепей постоянного и переменного тока, серия ТВ</v>
          </cell>
          <cell r="F2017" t="str">
            <v>Переключающий приборPreline РТА 421 фирмы Endress&amp;HauserPreline РТА 421 фирмы Endress&amp;Hauser</v>
          </cell>
          <cell r="G2017" t="str">
            <v>ЦП</v>
          </cell>
          <cell r="H2017">
            <v>0</v>
          </cell>
          <cell r="I2017">
            <v>430000000</v>
          </cell>
          <cell r="J2017" t="str">
            <v>Кызылординская обл. г. Кызылорда, пгт. Тасбугет, ул. Амангельды 100</v>
          </cell>
          <cell r="K2017" t="str">
            <v>Ноябрь, декабрь 2016</v>
          </cell>
          <cell r="L2017" t="str">
            <v>Кызылординская обл., м/р "Акшабулак", склад "КГМ"</v>
          </cell>
          <cell r="M2017" t="str">
            <v>DDP</v>
          </cell>
          <cell r="N2017" t="str">
            <v>В течение 90 дней</v>
          </cell>
          <cell r="O2017" t="str">
            <v>авансовый платеж-0%, оставшаяся часть в течении 30 рабочих дней с момента подписания акта приема-передачи поставленных товаров</v>
          </cell>
          <cell r="P2017" t="str">
            <v>796</v>
          </cell>
          <cell r="Q2017" t="str">
            <v>штука</v>
          </cell>
          <cell r="R2017">
            <v>1</v>
          </cell>
          <cell r="S2017">
            <v>950000</v>
          </cell>
          <cell r="T2017">
            <v>950000</v>
          </cell>
          <cell r="U2017">
            <v>1064000</v>
          </cell>
          <cell r="W2017">
            <v>2017</v>
          </cell>
        </row>
        <row r="2018">
          <cell r="A2018" t="str">
            <v>1267 Т</v>
          </cell>
          <cell r="B2018" t="str">
            <v>ТОО СП "КазГерМунай"</v>
          </cell>
          <cell r="C2018" t="str">
            <v>26.30.30.900.007.02.0796.000000000000</v>
          </cell>
          <cell r="D2018" t="str">
            <v>Модуль</v>
          </cell>
          <cell r="E2018" t="str">
            <v>интерфейсный, промышленного контроллера</v>
          </cell>
          <cell r="F2018" t="str">
            <v>МодульModular PLUS typ MP 19.2140-LSmodular PLUS typ MP 19.2140-LS</v>
          </cell>
          <cell r="G2018" t="str">
            <v>ЦП</v>
          </cell>
          <cell r="H2018">
            <v>0</v>
          </cell>
          <cell r="I2018">
            <v>430000000</v>
          </cell>
          <cell r="J2018" t="str">
            <v>Кызылординская обл. г. Кызылорда, пгт. Тасбугет, ул. Амангельды 100</v>
          </cell>
          <cell r="K2018" t="str">
            <v>Ноябрь, декабрь 2016</v>
          </cell>
          <cell r="L2018" t="str">
            <v>Кызылординская обл., м/р "Акшабулак", склад "КГМ"</v>
          </cell>
          <cell r="M2018" t="str">
            <v>DDP</v>
          </cell>
          <cell r="N2018" t="str">
            <v>В течение 90 дней</v>
          </cell>
          <cell r="O2018" t="str">
            <v>авансовый платеж-0%, оставшаяся часть в течении 30 рабочих дней с момента подписания акта приема-передачи поставленных товаров</v>
          </cell>
          <cell r="P2018" t="str">
            <v>796</v>
          </cell>
          <cell r="Q2018" t="str">
            <v>штука</v>
          </cell>
          <cell r="R2018">
            <v>2</v>
          </cell>
          <cell r="S2018">
            <v>1043000</v>
          </cell>
          <cell r="T2018">
            <v>0</v>
          </cell>
          <cell r="U2018">
            <v>0</v>
          </cell>
          <cell r="W2018">
            <v>2017</v>
          </cell>
        </row>
        <row r="2019">
          <cell r="A2019" t="str">
            <v>1267-1 Т</v>
          </cell>
          <cell r="B2019" t="str">
            <v>ТОО СП "КазГерМунай"</v>
          </cell>
          <cell r="C2019" t="str">
            <v>26.30.30.900.007.02.0796.000000000000</v>
          </cell>
          <cell r="D2019" t="str">
            <v>Модуль</v>
          </cell>
          <cell r="E2019" t="str">
            <v>интерфейсный, промышленного контроллера</v>
          </cell>
          <cell r="F2019" t="str">
            <v>МодульModular PLUS typ MP 19.2140-LSmodular PLUS typ MP 19.2140-LS</v>
          </cell>
          <cell r="G2019" t="str">
            <v>ЦП</v>
          </cell>
          <cell r="H2019">
            <v>0</v>
          </cell>
          <cell r="I2019">
            <v>430000000</v>
          </cell>
          <cell r="J2019" t="str">
            <v>Кызылординская обл. г. Кызылорда, пгт. Тасбугет, ул. Амангельды 100</v>
          </cell>
          <cell r="K2019" t="str">
            <v>Январь, Февраль</v>
          </cell>
          <cell r="L2019" t="str">
            <v>Кызылординская обл., м/р "Акшабулак", склад "КГМ"</v>
          </cell>
          <cell r="M2019" t="str">
            <v>DDP</v>
          </cell>
          <cell r="N2019" t="str">
            <v>В течение 90 дней</v>
          </cell>
          <cell r="O2019" t="str">
            <v>авансовый платеж-0%, оставшаяся часть в течении 30 рабочих дней с момента подписания акта приема-передачи поставленных товаров</v>
          </cell>
          <cell r="P2019" t="str">
            <v>796</v>
          </cell>
          <cell r="Q2019" t="str">
            <v>штука</v>
          </cell>
          <cell r="R2019">
            <v>2</v>
          </cell>
          <cell r="S2019">
            <v>1043000</v>
          </cell>
          <cell r="T2019">
            <v>2086000</v>
          </cell>
          <cell r="U2019">
            <v>2336320</v>
          </cell>
          <cell r="W2019">
            <v>2017</v>
          </cell>
          <cell r="X2019" t="str">
            <v>11;</v>
          </cell>
        </row>
        <row r="2020">
          <cell r="A2020" t="str">
            <v>1268 Т</v>
          </cell>
          <cell r="B2020" t="str">
            <v>ТОО СП "КазГерМунай"</v>
          </cell>
          <cell r="C2020" t="str">
            <v xml:space="preserve">24.44.12.300.000.00.0796.000000000000 </v>
          </cell>
          <cell r="D2020" t="str">
            <v>Анод</v>
          </cell>
          <cell r="E2020" t="str">
            <v xml:space="preserve"> медный, ГОСТ 767-91</v>
          </cell>
          <cell r="F2020" t="str">
            <v>АнодАнод для ELYSATOR TYP 25Главная функция ELYSATOR® – защита металла от коррозии и уменьшение проводимости. Это устройство помогает устранить старую накипь, предотвратить появление новой, стабилизирует уровен</v>
          </cell>
          <cell r="G2020" t="str">
            <v>ОИ</v>
          </cell>
          <cell r="H2020">
            <v>0</v>
          </cell>
          <cell r="I2020">
            <v>430000000</v>
          </cell>
          <cell r="J2020" t="str">
            <v>Кызылординская обл. г. Кызылорда, пгт. Тасбугет, ул. Амангельды 100</v>
          </cell>
          <cell r="K2020" t="str">
            <v>Ноябрь, декабрь 2016</v>
          </cell>
          <cell r="L2020" t="str">
            <v>Кызылординская обл., м/р "Акшабулак", склад "КГМ"</v>
          </cell>
          <cell r="M2020" t="str">
            <v>DDP</v>
          </cell>
          <cell r="N2020" t="str">
            <v>В течение 90 дней</v>
          </cell>
          <cell r="O2020" t="str">
            <v>авансовый платеж-0%, оставшаяся часть в течении 30 рабочих дней с момента подписания акта приема-передачи поставленных товаров</v>
          </cell>
          <cell r="P2020" t="str">
            <v>796</v>
          </cell>
          <cell r="Q2020" t="str">
            <v>штука</v>
          </cell>
          <cell r="R2020">
            <v>3</v>
          </cell>
          <cell r="S2020">
            <v>500000</v>
          </cell>
          <cell r="T2020">
            <v>0</v>
          </cell>
          <cell r="U2020">
            <v>0</v>
          </cell>
          <cell r="W2020">
            <v>2017</v>
          </cell>
        </row>
        <row r="2021">
          <cell r="A2021" t="str">
            <v>1268-1 Т</v>
          </cell>
          <cell r="B2021" t="str">
            <v>ТОО СП "КазГерМунай"</v>
          </cell>
          <cell r="C2021" t="str">
            <v xml:space="preserve">24.44.12.300.000.00.0796.000000000000 </v>
          </cell>
          <cell r="D2021" t="str">
            <v>Анод</v>
          </cell>
          <cell r="E2021" t="str">
            <v xml:space="preserve"> медный, ГОСТ 767-91</v>
          </cell>
          <cell r="F2021" t="str">
            <v>АнодАнод для ELYSATOR TYP 25Главная функция ELYSATOR® – защита металла от коррозии и уменьшение проводимости. Это устройство помогает устранить старую накипь, предотвратить появление новой, стабилизирует уровен</v>
          </cell>
          <cell r="G2021" t="str">
            <v>ОИ</v>
          </cell>
          <cell r="H2021">
            <v>0</v>
          </cell>
          <cell r="I2021">
            <v>430000000</v>
          </cell>
          <cell r="J2021" t="str">
            <v>Кызылординская обл. г. Кызылорда, пгт. Тасбугет, ул. Амангельды 100</v>
          </cell>
          <cell r="K2021" t="str">
            <v>Январь, Февраль</v>
          </cell>
          <cell r="L2021" t="str">
            <v>Кызылординская обл., м/р "Акшабулак", склад "КГМ"</v>
          </cell>
          <cell r="M2021" t="str">
            <v>DDP</v>
          </cell>
          <cell r="N2021" t="str">
            <v>В течение 90 дней</v>
          </cell>
          <cell r="O2021" t="str">
            <v>авансовый платеж-0%, оставшаяся часть в течении 30 рабочих дней с момента подписания акта приема-передачи поставленных товаров</v>
          </cell>
          <cell r="P2021" t="str">
            <v>796</v>
          </cell>
          <cell r="Q2021" t="str">
            <v>штука</v>
          </cell>
          <cell r="R2021">
            <v>3</v>
          </cell>
          <cell r="S2021">
            <v>500000</v>
          </cell>
          <cell r="T2021">
            <v>1500000</v>
          </cell>
          <cell r="U2021">
            <v>1680000.0000000002</v>
          </cell>
          <cell r="W2021">
            <v>2017</v>
          </cell>
          <cell r="X2021" t="str">
            <v>11;</v>
          </cell>
        </row>
        <row r="2022">
          <cell r="A2022" t="str">
            <v>1269 Т</v>
          </cell>
          <cell r="B2022" t="str">
            <v>ТОО СП "КазГерМунай"</v>
          </cell>
          <cell r="C2022" t="str">
            <v xml:space="preserve">28.13.14.130.000.01.0796.000000000000 </v>
          </cell>
          <cell r="D2022" t="str">
            <v xml:space="preserve">Насос </v>
          </cell>
          <cell r="E2022" t="str">
            <v xml:space="preserve"> центробежный, для подачи воды и других чистых жидкостей, горизонтальный, одноступенчатый с колесом двухстоороннего входа</v>
          </cell>
          <cell r="F2022" t="str">
            <v>Насос Wilo star-z 15 cwilo star-z 15 c арт..№4097215/0609 230v, 50 hz, 22 w, I 0.25 A</v>
          </cell>
          <cell r="G2022" t="str">
            <v>ОТП</v>
          </cell>
          <cell r="H2022">
            <v>0</v>
          </cell>
          <cell r="I2022">
            <v>430000000</v>
          </cell>
          <cell r="J2022" t="str">
            <v>Кызылординская обл. г. Кызылорда, пгт. Тасбугет, ул. Амангельды 100</v>
          </cell>
          <cell r="K2022" t="str">
            <v>Ноябрь, декабрь 2016</v>
          </cell>
          <cell r="L2022" t="str">
            <v>Кызылординская обл., м/р "Акшабулак", склад "КГМ"</v>
          </cell>
          <cell r="M2022" t="str">
            <v>DDP</v>
          </cell>
          <cell r="N2022" t="str">
            <v>В течение 90 дней</v>
          </cell>
          <cell r="O2022" t="str">
            <v>авансовый платеж-0%, оставшаяся часть в течении 30 рабочих дней с момента подписания акта приема-передачи поставленных товаров</v>
          </cell>
          <cell r="P2022" t="str">
            <v>796</v>
          </cell>
          <cell r="Q2022" t="str">
            <v>штука</v>
          </cell>
          <cell r="R2022">
            <v>2</v>
          </cell>
          <cell r="S2022">
            <v>4100000</v>
          </cell>
          <cell r="T2022">
            <v>0</v>
          </cell>
          <cell r="U2022">
            <v>0</v>
          </cell>
          <cell r="W2022">
            <v>2017</v>
          </cell>
        </row>
        <row r="2023">
          <cell r="A2023" t="str">
            <v>1269-1 Т</v>
          </cell>
          <cell r="B2023" t="str">
            <v>ТОО СП "КазГерМунай"</v>
          </cell>
          <cell r="C2023" t="str">
            <v xml:space="preserve">28.13.14.130.000.01.0796.000000000000 </v>
          </cell>
          <cell r="D2023" t="str">
            <v xml:space="preserve">Насос </v>
          </cell>
          <cell r="E2023" t="str">
            <v xml:space="preserve"> центробежный, для подачи воды и других чистых жидкостей, горизонтальный, одноступенчатый с колесом двухстоороннего входа</v>
          </cell>
          <cell r="F2023" t="str">
            <v>Насос Wilo star-z 15 cwilo star-z 15 c арт..№4097215/0609 230v, 50 hz, 22 w, I 0.25 A</v>
          </cell>
          <cell r="G2023" t="str">
            <v>ОТП</v>
          </cell>
          <cell r="H2023">
            <v>0</v>
          </cell>
          <cell r="I2023">
            <v>430000000</v>
          </cell>
          <cell r="J2023" t="str">
            <v>Кызылординская обл. г. Кызылорда, пгт. Тасбугет, ул. Амангельды 100</v>
          </cell>
          <cell r="K2023" t="str">
            <v>Апрель, май</v>
          </cell>
          <cell r="L2023" t="str">
            <v>Кызылординская обл., м/р "Акшабулак", склад "КГМ"</v>
          </cell>
          <cell r="M2023" t="str">
            <v>DDP</v>
          </cell>
          <cell r="N2023" t="str">
            <v>В течение 90 дней</v>
          </cell>
          <cell r="O2023" t="str">
            <v>авансовый платеж-0%, оставшаяся часть в течении 30 рабочих дней с момента подписания акта приема-передачи поставленных товаров</v>
          </cell>
          <cell r="P2023" t="str">
            <v>796</v>
          </cell>
          <cell r="Q2023" t="str">
            <v>штука</v>
          </cell>
          <cell r="R2023">
            <v>2</v>
          </cell>
          <cell r="S2023">
            <v>4100000</v>
          </cell>
          <cell r="T2023">
            <v>0</v>
          </cell>
          <cell r="U2023">
            <v>0</v>
          </cell>
          <cell r="W2023">
            <v>2017</v>
          </cell>
          <cell r="X2023" t="str">
            <v>11;</v>
          </cell>
        </row>
        <row r="2024">
          <cell r="A2024" t="str">
            <v>1269-2 Т</v>
          </cell>
          <cell r="B2024" t="str">
            <v>ТОО СП "КазГерМунай"</v>
          </cell>
          <cell r="C2024" t="str">
            <v xml:space="preserve">28.13.14.130.000.01.0796.000000000000 </v>
          </cell>
          <cell r="D2024" t="str">
            <v xml:space="preserve">Насос </v>
          </cell>
          <cell r="E2024" t="str">
            <v xml:space="preserve"> центробежный, для подачи воды и других чистых жидкостей, горизонтальный, одноступенчатый с колесом двухстоороннего входа</v>
          </cell>
          <cell r="F2024" t="str">
            <v>Циркуляционный стандартный  однофазный насос для питьевой воды  с мокрым ротором с резьбовым соединением    со встроенным таймером и управлением температурой, резьбовое соединение  внутр 20 мм   и наружн. резьба 25 мм  запорная арматура корпус латунь, вал.-нерж.сталь.Макс. Давление 10 бар,  монтажная длина 84 мм, напряжение 230 В/50 Гц, допустимый диапазон температур перекачиваемой жидкости   20- 65 С</v>
          </cell>
          <cell r="G2024" t="str">
            <v>ОТП</v>
          </cell>
          <cell r="H2024">
            <v>0</v>
          </cell>
          <cell r="I2024">
            <v>430000000</v>
          </cell>
          <cell r="J2024" t="str">
            <v>Кызылординская обл. г. Кызылорда, пгт. Тасбугет, ул. Амангельды 100</v>
          </cell>
          <cell r="K2024" t="str">
            <v>Июль, август</v>
          </cell>
          <cell r="L2024" t="str">
            <v>Кызылординская обл., м/р "Акшабулак", склад "КГМ"</v>
          </cell>
          <cell r="M2024" t="str">
            <v>DDP</v>
          </cell>
          <cell r="N2024" t="str">
            <v>В течение 90 дней</v>
          </cell>
          <cell r="O2024" t="str">
            <v>авансовый платеж-0%, оставшаяся часть в течении 30 рабочих дней с момента подписания акта приема-передачи поставленных товаров</v>
          </cell>
          <cell r="P2024" t="str">
            <v>796</v>
          </cell>
          <cell r="Q2024" t="str">
            <v>штука</v>
          </cell>
          <cell r="R2024">
            <v>2</v>
          </cell>
          <cell r="S2024">
            <v>4100000</v>
          </cell>
          <cell r="T2024">
            <v>8200000</v>
          </cell>
          <cell r="U2024">
            <v>9184000</v>
          </cell>
          <cell r="W2024">
            <v>2017</v>
          </cell>
          <cell r="X2024" t="str">
            <v>6; 11;
1077-СЗ</v>
          </cell>
        </row>
        <row r="2025">
          <cell r="A2025" t="str">
            <v>1270 Т</v>
          </cell>
          <cell r="B2025" t="str">
            <v>ТОО СП "КазГерМунай"</v>
          </cell>
          <cell r="C2025" t="str">
            <v xml:space="preserve">28.13.14.130.000.01.0796.000000000000 </v>
          </cell>
          <cell r="D2025" t="str">
            <v xml:space="preserve">Насос </v>
          </cell>
          <cell r="E2025" t="str">
            <v xml:space="preserve"> центробежный, для подачи воды и других чистых жидкостей, горизонтальный, одноступенчатый с колесом двухстоороннего входа</v>
          </cell>
          <cell r="F2025" t="str">
            <v>Насос Wilo Typ: TOP Е 40/10 -10 Art Nr:2080045/13w49     wilo Typ: TOP Е 40/10 -10 Art Nr:2080045/13w49 400 v</v>
          </cell>
          <cell r="G2025" t="str">
            <v>ОТП</v>
          </cell>
          <cell r="H2025">
            <v>0</v>
          </cell>
          <cell r="I2025">
            <v>430000000</v>
          </cell>
          <cell r="J2025" t="str">
            <v>Кызылординская обл. г. Кызылорда, пгт. Тасбугет, ул. Амангельды 100</v>
          </cell>
          <cell r="K2025" t="str">
            <v>Ноябрь, декабрь 2016</v>
          </cell>
          <cell r="L2025" t="str">
            <v>Кызылординская обл., м/р "Акшабулак", склад "КГМ"</v>
          </cell>
          <cell r="M2025" t="str">
            <v>DDP</v>
          </cell>
          <cell r="N2025" t="str">
            <v>В течение 90 дней</v>
          </cell>
          <cell r="O2025" t="str">
            <v>авансовый платеж-0%, оставшаяся часть в течении 30 рабочих дней с момента подписания акта приема-передачи поставленных товаров</v>
          </cell>
          <cell r="P2025" t="str">
            <v>796</v>
          </cell>
          <cell r="Q2025" t="str">
            <v>штука</v>
          </cell>
          <cell r="R2025">
            <v>1</v>
          </cell>
          <cell r="S2025">
            <v>4000000</v>
          </cell>
          <cell r="T2025">
            <v>0</v>
          </cell>
          <cell r="U2025">
            <v>0</v>
          </cell>
          <cell r="W2025">
            <v>2017</v>
          </cell>
          <cell r="X2025" t="str">
            <v>Исключен;</v>
          </cell>
        </row>
        <row r="2026">
          <cell r="A2026" t="str">
            <v>1271 Т</v>
          </cell>
          <cell r="B2026" t="str">
            <v>ТОО СП "КазГерМунай"</v>
          </cell>
          <cell r="C2026" t="str">
            <v>28.25.20.900.000.00.0796.000000000001</v>
          </cell>
          <cell r="D2026" t="str">
            <v xml:space="preserve">Вентилятор </v>
          </cell>
          <cell r="E2026" t="str">
            <v>вытяжной</v>
          </cell>
          <cell r="F2026" t="str">
            <v>Вентилятор Rosenberg HRZP 01 280 - радиальный вентилятор с ременным приводом Двустороннего всасывания с назад загнутыми лопаткамиV(M3/H) 3240. VENT/-TYP HRZ-P 280 , U(V) 400, J(A) 3.8, P1(KW) 1,5 , N (MIN-1) 2760 с электродвигателем ADDA ANTRIBSTECHNIK  ТИП С90L/4 1.5KW, 220/380 V, 6.6/3.8 A 0.82 COS , 1380 1/MIN</v>
          </cell>
          <cell r="G2026" t="str">
            <v>ЦП</v>
          </cell>
          <cell r="H2026">
            <v>0</v>
          </cell>
          <cell r="I2026">
            <v>430000000</v>
          </cell>
          <cell r="J2026" t="str">
            <v>Кызылординская обл. г. Кызылорда, пгт. Тасбугет, ул. Амангельды 100</v>
          </cell>
          <cell r="K2026" t="str">
            <v>Ноябрь, декабрь 2016</v>
          </cell>
          <cell r="L2026" t="str">
            <v>Кызылординская обл., м/р "Акшабулак", склад "КГМ"</v>
          </cell>
          <cell r="M2026" t="str">
            <v>DDP</v>
          </cell>
          <cell r="N2026" t="str">
            <v>В течение 90 дней</v>
          </cell>
          <cell r="O2026" t="str">
            <v>авансовый платеж-0%, оставшаяся часть в течении 30 рабочих дней с момента подписания акта приема-передачи поставленных товаров</v>
          </cell>
          <cell r="P2026" t="str">
            <v>796</v>
          </cell>
          <cell r="Q2026" t="str">
            <v>штука</v>
          </cell>
          <cell r="R2026">
            <v>2</v>
          </cell>
          <cell r="S2026">
            <v>750000</v>
          </cell>
          <cell r="T2026">
            <v>0</v>
          </cell>
          <cell r="U2026">
            <v>0</v>
          </cell>
          <cell r="W2026">
            <v>2017</v>
          </cell>
        </row>
        <row r="2027">
          <cell r="A2027" t="str">
            <v>1271-1 Т</v>
          </cell>
          <cell r="B2027" t="str">
            <v>ТОО СП "КазГерМунай"</v>
          </cell>
          <cell r="C2027" t="str">
            <v>28.25.20.900.000.00.0796.000000000005</v>
          </cell>
          <cell r="D2027" t="str">
            <v xml:space="preserve">Вентилятор </v>
          </cell>
          <cell r="E2027" t="str">
            <v>радиальный, низкого давления, взрывозащищенный</v>
          </cell>
          <cell r="F2027" t="str">
            <v>Вентилятор Rosenberg HRZP 01 280 - радиальный вентилятор с ременным приводом Двустороннего всасывания с назад загнутыми лопаткамиV(M3/H) 3240. VENT/-TYP HRZ-P 280 , U(V) 400, J(A) 3.8, P1(KW) 1,5 , N (MIN-1) 2760 с электродвигателем ADDA ANTRIBSTECHNIK  ТИП С90L/4 1.5KW, 220/380 V, 6.6/3.8 A 0.82 COS , 1380 1/MIN</v>
          </cell>
          <cell r="G2027" t="str">
            <v>ЦП</v>
          </cell>
          <cell r="H2027">
            <v>0</v>
          </cell>
          <cell r="I2027">
            <v>430000000</v>
          </cell>
          <cell r="J2027" t="str">
            <v>Кызылординская обл. г. Кызылорда, пгт. Тасбугет, ул. Амангельды 100</v>
          </cell>
          <cell r="K2027" t="str">
            <v>Январь, Февраль</v>
          </cell>
          <cell r="L2027" t="str">
            <v>Кызылординская обл., м/р "Акшабулак", склад "КГМ"</v>
          </cell>
          <cell r="M2027" t="str">
            <v>DDP</v>
          </cell>
          <cell r="N2027" t="str">
            <v>В течение 90 дней</v>
          </cell>
          <cell r="O2027" t="str">
            <v>авансовый платеж-0%, оставшаяся часть в течении 30 рабочих дней с момента подписания акта приема-передачи поставленных товаров</v>
          </cell>
          <cell r="P2027" t="str">
            <v>796</v>
          </cell>
          <cell r="Q2027" t="str">
            <v>штука</v>
          </cell>
          <cell r="R2027">
            <v>2</v>
          </cell>
          <cell r="S2027">
            <v>750000</v>
          </cell>
          <cell r="T2027">
            <v>1500000</v>
          </cell>
          <cell r="U2027">
            <v>1680000.0000000002</v>
          </cell>
          <cell r="W2027">
            <v>2017</v>
          </cell>
          <cell r="X2027" t="str">
            <v>3; 4; 5; 11;</v>
          </cell>
        </row>
        <row r="2028">
          <cell r="A2028" t="str">
            <v>1272 Т</v>
          </cell>
          <cell r="B2028" t="str">
            <v>ТОО СП "КазГерМунай"</v>
          </cell>
          <cell r="C2028" t="str">
            <v>28.25.20.900.000.00.0796.000000000001</v>
          </cell>
          <cell r="D2028" t="str">
            <v xml:space="preserve">Вентилятор </v>
          </cell>
          <cell r="E2028" t="str">
            <v>вытяжной</v>
          </cell>
          <cell r="F2028" t="str">
            <v>ВентиляторRosenberg HRZP  315  - радиальный вентилятор с ременным приводом Двустороннего всасывания с назад загнутыми лопаткамиV(M3/H) 3860, VENT/-TYP HRZ-P 315 , U(V) 400, J(A) 3.8, P1(KW) 1.5 , N (MIN-1) 2484 C ЭЛЕКТОРДВИГАТЕЛЕМ ADDA ANTRIBSTECHNIK  ТИП С100L/4 Б 2.2 KW, 220/380 V, 8.8/5.1 A,  0.84 COS , 1390 1/MIN</v>
          </cell>
          <cell r="G2028" t="str">
            <v>ЦП</v>
          </cell>
          <cell r="H2028">
            <v>0</v>
          </cell>
          <cell r="I2028">
            <v>430000000</v>
          </cell>
          <cell r="J2028" t="str">
            <v>Кызылординская обл. г. Кызылорда, пгт. Тасбугет, ул. Амангельды 100</v>
          </cell>
          <cell r="K2028" t="str">
            <v>Ноябрь, декабрь 2016</v>
          </cell>
          <cell r="L2028" t="str">
            <v>Кызылординская обл., м/р "Акшабулак", склад "КГМ"</v>
          </cell>
          <cell r="M2028" t="str">
            <v>DDP</v>
          </cell>
          <cell r="N2028" t="str">
            <v>В течение 90 дней</v>
          </cell>
          <cell r="O2028" t="str">
            <v>авансовый платеж-0%, оставшаяся часть в течении 30 рабочих дней с момента подписания акта приема-передачи поставленных товаров</v>
          </cell>
          <cell r="P2028" t="str">
            <v>796</v>
          </cell>
          <cell r="Q2028" t="str">
            <v>штука</v>
          </cell>
          <cell r="R2028">
            <v>2</v>
          </cell>
          <cell r="S2028">
            <v>750000</v>
          </cell>
          <cell r="T2028">
            <v>0</v>
          </cell>
          <cell r="U2028">
            <v>0</v>
          </cell>
          <cell r="W2028">
            <v>2017</v>
          </cell>
        </row>
        <row r="2029">
          <cell r="A2029" t="str">
            <v>1272-1 Т</v>
          </cell>
          <cell r="B2029" t="str">
            <v>ТОО СП "КазГерМунай"</v>
          </cell>
          <cell r="C2029" t="str">
            <v>28.25.20.900.000.00.0796.000000000005</v>
          </cell>
          <cell r="D2029" t="str">
            <v xml:space="preserve">Вентилятор </v>
          </cell>
          <cell r="E2029" t="str">
            <v>радиальный, низкого давления, взрывозащищенный</v>
          </cell>
          <cell r="F2029" t="str">
            <v>Вентилятор Rosenberg HRZP  315  - радиальный вентилятор с ременным приводом Двустороннего всасывания с назад загнутыми лопаткамиV(M3/H) 3860, VENT/-TYP HRZ-P 315 , U(V) 400, J(A) 3.8, P1(KW) 1.5 , N (MIN-1) 2484 C ЭЛЕКТОРДВИГАТЕЛЕМ ADDA ANTRIBSTECHNIK  ТИП С100L/4 Б 2.2 KW, 220/380 V, 8.8/5.1 A,  0.84 COS , 1390 1/MIN</v>
          </cell>
          <cell r="G2029" t="str">
            <v>ЦП</v>
          </cell>
          <cell r="H2029">
            <v>0</v>
          </cell>
          <cell r="I2029">
            <v>430000000</v>
          </cell>
          <cell r="J2029" t="str">
            <v>Кызылординская обл. г. Кызылорда, пгт. Тасбугет, ул. Амангельды 100</v>
          </cell>
          <cell r="K2029" t="str">
            <v>Январь, Февраль</v>
          </cell>
          <cell r="L2029" t="str">
            <v>Кызылординская обл., м/р "Акшабулак", склад "КГМ"</v>
          </cell>
          <cell r="M2029" t="str">
            <v>DDP</v>
          </cell>
          <cell r="N2029" t="str">
            <v>В течение 90 дней</v>
          </cell>
          <cell r="O2029" t="str">
            <v>авансовый платеж-0%, оставшаяся часть в течении 30 рабочих дней с момента подписания акта приема-передачи поставленных товаров</v>
          </cell>
          <cell r="P2029" t="str">
            <v>796</v>
          </cell>
          <cell r="Q2029" t="str">
            <v>штука</v>
          </cell>
          <cell r="R2029">
            <v>2</v>
          </cell>
          <cell r="S2029">
            <v>750000</v>
          </cell>
          <cell r="T2029">
            <v>1500000</v>
          </cell>
          <cell r="U2029">
            <v>1680000.0000000002</v>
          </cell>
          <cell r="W2029">
            <v>2017</v>
          </cell>
          <cell r="X2029" t="str">
            <v>3; 4; 5; 11;</v>
          </cell>
        </row>
        <row r="2030">
          <cell r="A2030" t="str">
            <v>1273 Т</v>
          </cell>
          <cell r="B2030" t="str">
            <v>ТОО СП "КазГерМунай"</v>
          </cell>
          <cell r="C2030" t="str">
            <v>27.11.23.000.000.00.0796.000000002274</v>
          </cell>
          <cell r="D2030" t="str">
            <v xml:space="preserve"> электродвигатель </v>
          </cell>
          <cell r="E2030"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2030" t="str">
            <v>ЭлектродвигательLAFERT TYPE ST 100L/ C4,P-2,2 Kw cos 075 , n1420LAFERT TYPE ST 100L/ C4,P-2,2 Kw cos 075 , n1421 NR 61306</v>
          </cell>
          <cell r="G2030" t="str">
            <v>ЦП</v>
          </cell>
          <cell r="H2030">
            <v>0</v>
          </cell>
          <cell r="I2030">
            <v>430000000</v>
          </cell>
          <cell r="J2030" t="str">
            <v>Кызылординская обл. г. Кызылорда, пгт. Тасбугет, ул. Амангельды 100</v>
          </cell>
          <cell r="K2030" t="str">
            <v>Ноябрь, декабрь 2016</v>
          </cell>
          <cell r="L2030" t="str">
            <v>Кызылординская обл., м/р "Акшабулак", склад "КГМ"</v>
          </cell>
          <cell r="M2030" t="str">
            <v>DDP</v>
          </cell>
          <cell r="N2030" t="str">
            <v>В течение 90 дней</v>
          </cell>
          <cell r="O2030" t="str">
            <v>авансовый платеж-0%, оставшаяся часть в течении 30 рабочих дней с момента подписания акта приема-передачи поставленных товаров</v>
          </cell>
          <cell r="P2030" t="str">
            <v>796</v>
          </cell>
          <cell r="Q2030" t="str">
            <v>штука</v>
          </cell>
          <cell r="R2030">
            <v>2</v>
          </cell>
          <cell r="S2030">
            <v>75000</v>
          </cell>
          <cell r="T2030">
            <v>0</v>
          </cell>
          <cell r="U2030">
            <v>0</v>
          </cell>
          <cell r="W2030">
            <v>2017</v>
          </cell>
        </row>
        <row r="2031">
          <cell r="A2031" t="str">
            <v>1273-1 Т</v>
          </cell>
          <cell r="B2031" t="str">
            <v>ТОО СП "КазГерМунай"</v>
          </cell>
          <cell r="C2031" t="str">
            <v>27.11.23.000.000.00.0796.000000002274</v>
          </cell>
          <cell r="D2031" t="str">
            <v xml:space="preserve"> электродвигатель </v>
          </cell>
          <cell r="E2031"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2031" t="str">
            <v>ЭлектродвигательLAFERT TYPE ST 100L/ C4,P-2,2 Kw cos 075 , n1420LAFERT TYPE ST 100L/ C4,P-2,2 Kw cos 075 , n1421 NR 61306</v>
          </cell>
          <cell r="G2031" t="str">
            <v>ЭЦПП</v>
          </cell>
          <cell r="H2031">
            <v>0</v>
          </cell>
          <cell r="I2031">
            <v>430000000</v>
          </cell>
          <cell r="J2031" t="str">
            <v>Кызылординская обл. г. Кызылорда, пгт. Тасбугет, ул. Амангельды 100</v>
          </cell>
          <cell r="K2031" t="str">
            <v>август, сентябрь</v>
          </cell>
          <cell r="L2031" t="str">
            <v>Кызылординская обл., м/р "Акшабулак", склад "КГМ"</v>
          </cell>
          <cell r="M2031" t="str">
            <v>DDP</v>
          </cell>
          <cell r="N2031" t="str">
            <v>В течение 90 дней</v>
          </cell>
          <cell r="O2031" t="str">
            <v>авансовый платеж-0%, оставшаяся часть в течении 30 рабочих дней с момента подписания акта приема-передачи поставленных товаров</v>
          </cell>
          <cell r="P2031" t="str">
            <v>796</v>
          </cell>
          <cell r="Q2031" t="str">
            <v>штука</v>
          </cell>
          <cell r="R2031">
            <v>2</v>
          </cell>
          <cell r="S2031">
            <v>520000</v>
          </cell>
          <cell r="T2031">
            <v>1040000</v>
          </cell>
          <cell r="U2031">
            <v>1164800</v>
          </cell>
          <cell r="W2031">
            <v>2017</v>
          </cell>
          <cell r="X2031" t="str">
            <v>11;19;20;21;</v>
          </cell>
        </row>
        <row r="2032">
          <cell r="A2032" t="str">
            <v>1274 Т</v>
          </cell>
          <cell r="B2032" t="str">
            <v>ТОО СП "КазГерМунай"</v>
          </cell>
          <cell r="C2032" t="str">
            <v>27.11.23.000.000.00.0796.000000002274</v>
          </cell>
          <cell r="D2032" t="str">
            <v xml:space="preserve"> электродвигатель </v>
          </cell>
          <cell r="E2032"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2032" t="str">
            <v>ЭлектродвигательLAFERT TYPE ST 100L/ S4,P-3 Kw cos 079 , n1410LAFERT TYPE ST 100L/ B4,P-3 Kw cos 079 , n1410 Nr 61117</v>
          </cell>
          <cell r="G2032" t="str">
            <v>ЦП</v>
          </cell>
          <cell r="H2032">
            <v>0</v>
          </cell>
          <cell r="I2032">
            <v>430000000</v>
          </cell>
          <cell r="J2032" t="str">
            <v>Кызылординская обл. г. Кызылорда, пгт. Тасбугет, ул. Амангельды 100</v>
          </cell>
          <cell r="K2032" t="str">
            <v>Ноябрь, декабрь 2016</v>
          </cell>
          <cell r="L2032" t="str">
            <v>Кызылординская обл., м/р "Акшабулак", склад "КГМ"</v>
          </cell>
          <cell r="M2032" t="str">
            <v>DDP</v>
          </cell>
          <cell r="N2032" t="str">
            <v>В течение 90 дней</v>
          </cell>
          <cell r="O2032" t="str">
            <v>авансовый платеж-0%, оставшаяся часть в течении 30 рабочих дней с момента подписания акта приема-передачи поставленных товаров</v>
          </cell>
          <cell r="P2032" t="str">
            <v>796</v>
          </cell>
          <cell r="Q2032" t="str">
            <v>штука</v>
          </cell>
          <cell r="R2032">
            <v>2</v>
          </cell>
          <cell r="S2032">
            <v>95000</v>
          </cell>
          <cell r="T2032">
            <v>0</v>
          </cell>
          <cell r="U2032">
            <v>0</v>
          </cell>
          <cell r="W2032">
            <v>2017</v>
          </cell>
        </row>
        <row r="2033">
          <cell r="A2033" t="str">
            <v>1274-1 Т</v>
          </cell>
          <cell r="B2033" t="str">
            <v>ТОО СП "КазГерМунай"</v>
          </cell>
          <cell r="C2033" t="str">
            <v>27.11.23.000.000.00.0796.000000002274</v>
          </cell>
          <cell r="D2033" t="str">
            <v xml:space="preserve"> электродвигатель </v>
          </cell>
          <cell r="E2033"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2033" t="str">
            <v>ЭлектродвигательLAFERT TYPE ST 100L/ S4,P-3 Kw cos 079 , n1410LAFERT TYPE ST 100L/ B4,P-3 Kw cos 079 , n1410 Nr 61117</v>
          </cell>
          <cell r="G2033" t="str">
            <v>ЭЦПП</v>
          </cell>
          <cell r="H2033">
            <v>0</v>
          </cell>
          <cell r="I2033">
            <v>430000000</v>
          </cell>
          <cell r="J2033" t="str">
            <v>Кызылординская обл. г. Кызылорда, пгт. Тасбугет, ул. Амангельды 100</v>
          </cell>
          <cell r="K2033" t="str">
            <v>август, сентябрь</v>
          </cell>
          <cell r="L2033" t="str">
            <v>Кызылординская обл., м/р "Акшабулак", склад "КГМ"</v>
          </cell>
          <cell r="M2033" t="str">
            <v>DDP</v>
          </cell>
          <cell r="N2033" t="str">
            <v>В течение 90 дней</v>
          </cell>
          <cell r="O2033" t="str">
            <v>авансовый платеж-0%, оставшаяся часть в течении 30 рабочих дней с момента подписания акта приема-передачи поставленных товаров</v>
          </cell>
          <cell r="P2033" t="str">
            <v>796</v>
          </cell>
          <cell r="Q2033" t="str">
            <v>штука</v>
          </cell>
          <cell r="R2033">
            <v>2</v>
          </cell>
          <cell r="S2033">
            <v>540000</v>
          </cell>
          <cell r="T2033">
            <v>1080000</v>
          </cell>
          <cell r="U2033">
            <v>1209600</v>
          </cell>
          <cell r="W2033">
            <v>2017</v>
          </cell>
          <cell r="X2033" t="str">
            <v>11;19;20;21;</v>
          </cell>
        </row>
        <row r="2034">
          <cell r="A2034" t="str">
            <v>1275 Т</v>
          </cell>
          <cell r="B2034" t="str">
            <v>ТОО СП "КазГерМунай"</v>
          </cell>
          <cell r="C2034" t="str">
            <v>27.11.23.000.000.00.0796.000000002274</v>
          </cell>
          <cell r="D2034" t="str">
            <v xml:space="preserve"> электродвигатель </v>
          </cell>
          <cell r="E2034"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2034" t="str">
            <v>ЭлектродвигательLAFERT TYPE ST 112M  S4 ,P-4 Kw cos 075 , n-1440 min-1LAFERT TYPE ST 112M  S4 ,P-4 Kw cos 075 , n-1440 min-1 Nr 61163</v>
          </cell>
          <cell r="G2034" t="str">
            <v>ЦП</v>
          </cell>
          <cell r="H2034">
            <v>0</v>
          </cell>
          <cell r="I2034">
            <v>430000000</v>
          </cell>
          <cell r="J2034" t="str">
            <v>Кызылординская обл. г. Кызылорда, пгт. Тасбугет, ул. Амангельды 100</v>
          </cell>
          <cell r="K2034" t="str">
            <v>Ноябрь, декабрь 2016</v>
          </cell>
          <cell r="L2034" t="str">
            <v>Кызылординская обл., м/р "Акшабулак", склад "КГМ"</v>
          </cell>
          <cell r="M2034" t="str">
            <v>DDP</v>
          </cell>
          <cell r="N2034" t="str">
            <v>В течение 90 дней</v>
          </cell>
          <cell r="O2034" t="str">
            <v>авансовый платеж-0%, оставшаяся часть в течении 30 рабочих дней с момента подписания акта приема-передачи поставленных товаров</v>
          </cell>
          <cell r="P2034" t="str">
            <v>796</v>
          </cell>
          <cell r="Q2034" t="str">
            <v>штука</v>
          </cell>
          <cell r="R2034">
            <v>2</v>
          </cell>
          <cell r="S2034">
            <v>105000</v>
          </cell>
          <cell r="T2034">
            <v>0</v>
          </cell>
          <cell r="U2034">
            <v>0</v>
          </cell>
          <cell r="W2034">
            <v>2017</v>
          </cell>
        </row>
        <row r="2035">
          <cell r="A2035" t="str">
            <v>1275-1 Т</v>
          </cell>
          <cell r="B2035" t="str">
            <v>ТОО СП "КазГерМунай"</v>
          </cell>
          <cell r="C2035" t="str">
            <v>27.11.23.000.000.00.0796.000000002274</v>
          </cell>
          <cell r="D2035" t="str">
            <v xml:space="preserve"> электродвигатель </v>
          </cell>
          <cell r="E2035"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2035" t="str">
            <v>ЭлектродвигательLAFERT TYPE ST 112M  S4 ,P-4 Kw cos 075 , n-1440 min-1LAFERT TYPE ST 112M  S4 ,P-4 Kw cos 075 , n-1440 min-1 Nr 61163</v>
          </cell>
          <cell r="G2035" t="str">
            <v>ЭЦПП</v>
          </cell>
          <cell r="H2035">
            <v>0</v>
          </cell>
          <cell r="I2035">
            <v>430000000</v>
          </cell>
          <cell r="J2035" t="str">
            <v>Кызылординская обл. г. Кызылорда, пгт. Тасбугет, ул. Амангельды 100</v>
          </cell>
          <cell r="K2035" t="str">
            <v>август, сентябрь</v>
          </cell>
          <cell r="L2035" t="str">
            <v>Кызылординская обл., м/р "Акшабулак", склад "КГМ"</v>
          </cell>
          <cell r="M2035" t="str">
            <v>DDP</v>
          </cell>
          <cell r="N2035" t="str">
            <v>В течение 90 дней</v>
          </cell>
          <cell r="O2035" t="str">
            <v>авансовый платеж-0%, оставшаяся часть в течении 30 рабочих дней с момента подписания акта приема-передачи поставленных товаров</v>
          </cell>
          <cell r="P2035" t="str">
            <v>796</v>
          </cell>
          <cell r="Q2035" t="str">
            <v>штука</v>
          </cell>
          <cell r="R2035">
            <v>2</v>
          </cell>
          <cell r="S2035">
            <v>580000</v>
          </cell>
          <cell r="T2035">
            <v>1160000</v>
          </cell>
          <cell r="U2035">
            <v>1299200.0000000002</v>
          </cell>
          <cell r="W2035">
            <v>2017</v>
          </cell>
          <cell r="X2035" t="str">
            <v>11;19;20;21;</v>
          </cell>
        </row>
        <row r="2036">
          <cell r="A2036" t="str">
            <v>1276 Т</v>
          </cell>
          <cell r="B2036" t="str">
            <v>ТОО СП "КазГерМунай"</v>
          </cell>
          <cell r="C2036" t="str">
            <v>27.11.23.000.000.00.0796.000000002274</v>
          </cell>
          <cell r="D2036" t="str">
            <v xml:space="preserve"> электродвигатель </v>
          </cell>
          <cell r="E2036"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2036" t="str">
            <v>ЭлектродвигательLAFERT TYPE ST 132SS4, P-5,5 Kw cos 0,80 , n1440LAFERT TYPE ST 132SS4, P-5,5 Kw cos 0,80 , n1441</v>
          </cell>
          <cell r="G2036" t="str">
            <v>ЦП</v>
          </cell>
          <cell r="H2036">
            <v>0</v>
          </cell>
          <cell r="I2036">
            <v>430000000</v>
          </cell>
          <cell r="J2036" t="str">
            <v>Кызылординская обл. г. Кызылорда, пгт. Тасбугет, ул. Амангельды 100</v>
          </cell>
          <cell r="K2036" t="str">
            <v>Ноябрь, декабрь 2016</v>
          </cell>
          <cell r="L2036" t="str">
            <v>Кызылординская обл., м/р "Акшабулак", склад "КГМ"</v>
          </cell>
          <cell r="M2036" t="str">
            <v>DDP</v>
          </cell>
          <cell r="N2036" t="str">
            <v>В течение 90 дней</v>
          </cell>
          <cell r="O2036" t="str">
            <v>авансовый платеж-0%, оставшаяся часть в течении 30 рабочих дней с момента подписания акта приема-передачи поставленных товаров</v>
          </cell>
          <cell r="P2036" t="str">
            <v>796</v>
          </cell>
          <cell r="Q2036" t="str">
            <v>штука</v>
          </cell>
          <cell r="R2036">
            <v>2</v>
          </cell>
          <cell r="S2036">
            <v>135000</v>
          </cell>
          <cell r="T2036">
            <v>0</v>
          </cell>
          <cell r="U2036">
            <v>0</v>
          </cell>
          <cell r="W2036">
            <v>2017</v>
          </cell>
        </row>
        <row r="2037">
          <cell r="A2037" t="str">
            <v>1276-1 Т</v>
          </cell>
          <cell r="B2037" t="str">
            <v>ТОО СП "КазГерМунай"</v>
          </cell>
          <cell r="C2037" t="str">
            <v>27.11.23.000.000.00.0796.000000002274</v>
          </cell>
          <cell r="D2037" t="str">
            <v xml:space="preserve"> электродвигатель </v>
          </cell>
          <cell r="E2037"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2037" t="str">
            <v>ЭлектродвигательLAFERT TYPE ST 132SS4, P-5,5 Kw cos 0,80 , n1440LAFERT TYPE ST 132SS4, P-5,5 Kw cos 0,80 , n1441</v>
          </cell>
          <cell r="G2037" t="str">
            <v>ЭЦПП</v>
          </cell>
          <cell r="H2037">
            <v>0</v>
          </cell>
          <cell r="I2037">
            <v>430000000</v>
          </cell>
          <cell r="J2037" t="str">
            <v>Кызылординская обл. г. Кызылорда, пгт. Тасбугет, ул. Амангельды 100</v>
          </cell>
          <cell r="K2037" t="str">
            <v>август, сентябрь</v>
          </cell>
          <cell r="L2037" t="str">
            <v>Кызылординская обл., м/р "Акшабулак", склад "КГМ"</v>
          </cell>
          <cell r="M2037" t="str">
            <v>DDP</v>
          </cell>
          <cell r="N2037" t="str">
            <v>В течение 90 дней</v>
          </cell>
          <cell r="O2037" t="str">
            <v>авансовый платеж-0%, оставшаяся часть в течении 30 рабочих дней с момента подписания акта приема-передачи поставленных товаров</v>
          </cell>
          <cell r="P2037" t="str">
            <v>796</v>
          </cell>
          <cell r="Q2037" t="str">
            <v>штука</v>
          </cell>
          <cell r="R2037">
            <v>2</v>
          </cell>
          <cell r="S2037">
            <v>600000</v>
          </cell>
          <cell r="T2037">
            <v>1200000</v>
          </cell>
          <cell r="U2037">
            <v>1344000.0000000002</v>
          </cell>
          <cell r="W2037">
            <v>2017</v>
          </cell>
          <cell r="X2037" t="str">
            <v>11;19;20;21;</v>
          </cell>
        </row>
        <row r="2038">
          <cell r="A2038" t="str">
            <v>1277 Т</v>
          </cell>
          <cell r="B2038" t="str">
            <v>ТОО СП "КазГерМунай"</v>
          </cell>
          <cell r="C2038" t="str">
            <v xml:space="preserve">28.13.14.130.000.01.0796.000000000000 </v>
          </cell>
          <cell r="D2038" t="str">
            <v xml:space="preserve">Насос </v>
          </cell>
          <cell r="E2038" t="str">
            <v xml:space="preserve"> центробежный, для подачи воды и других чистых жидкостей, горизонтальный, одноступенчатый с колесом двухстоороннего входа</v>
          </cell>
          <cell r="F2038" t="str">
            <v>Насос  LOWARA  pompa CEA 210/5 Q-120-300 L/min,Hmax 30 m, H 28.5-23 m, Motore 185T802, 4,4 A, 1.85 kw, 2800 min-1</v>
          </cell>
          <cell r="G2038" t="str">
            <v>ОТП</v>
          </cell>
          <cell r="H2038">
            <v>0</v>
          </cell>
          <cell r="I2038">
            <v>430000000</v>
          </cell>
          <cell r="J2038" t="str">
            <v>Кызылординская обл. г. Кызылорда, пгт. Тасбугет, ул. Амангельды 100</v>
          </cell>
          <cell r="K2038" t="str">
            <v>Ноябрь, декабрь 2016</v>
          </cell>
          <cell r="L2038" t="str">
            <v>Кызылординская обл., м/р "Акшабулак", склад "КГМ"</v>
          </cell>
          <cell r="M2038" t="str">
            <v>DDP</v>
          </cell>
          <cell r="N2038" t="str">
            <v>В течение 90 дней</v>
          </cell>
          <cell r="O2038" t="str">
            <v>авансовый платеж-0%, оставшаяся часть в течении 30 рабочих дней с момента подписания акта приема-передачи поставленных товаров</v>
          </cell>
          <cell r="P2038" t="str">
            <v>796</v>
          </cell>
          <cell r="Q2038" t="str">
            <v>штука</v>
          </cell>
          <cell r="R2038">
            <v>1</v>
          </cell>
          <cell r="S2038">
            <v>1375000</v>
          </cell>
          <cell r="T2038">
            <v>0</v>
          </cell>
          <cell r="U2038">
            <v>0</v>
          </cell>
          <cell r="W2038">
            <v>2017</v>
          </cell>
        </row>
        <row r="2039">
          <cell r="A2039" t="str">
            <v>1277-1 Т</v>
          </cell>
          <cell r="B2039" t="str">
            <v>ТОО СП "КазГерМунай"</v>
          </cell>
          <cell r="C2039" t="str">
            <v xml:space="preserve">28.13.14.130.000.01.0796.000000000000 </v>
          </cell>
          <cell r="D2039" t="str">
            <v xml:space="preserve">Насос </v>
          </cell>
          <cell r="E2039" t="str">
            <v xml:space="preserve"> центробежный, для подачи воды и других чистых жидкостей, горизонтальный, одноступенчатый с колесом двухстоороннего входа</v>
          </cell>
          <cell r="F2039" t="str">
            <v>Насос  LOWARA  pompa CEA 210/5 Q-120-300 L/min,Hmax 30 m, H 28.5-23 m, Motore 185T802, 4,4 A, 1.85 kw, 2800 min-1</v>
          </cell>
          <cell r="G2039" t="str">
            <v>ОИ</v>
          </cell>
          <cell r="H2039">
            <v>0</v>
          </cell>
          <cell r="I2039">
            <v>430000000</v>
          </cell>
          <cell r="J2039" t="str">
            <v>Кызылординская обл. г. Кызылорда, пгт. Тасбугет, ул. Амангельды 100</v>
          </cell>
          <cell r="K2039" t="str">
            <v>Апрель, май</v>
          </cell>
          <cell r="L2039" t="str">
            <v>Кызылординская обл., м/р "Акшабулак", склад "КГМ"</v>
          </cell>
          <cell r="M2039" t="str">
            <v>DDP</v>
          </cell>
          <cell r="N2039" t="str">
            <v>В течение 90 дней</v>
          </cell>
          <cell r="O2039" t="str">
            <v>авансовый платеж-0%, оставшаяся часть в течении 30 рабочих дней с момента подписания акта приема-передачи поставленных товаров</v>
          </cell>
          <cell r="P2039" t="str">
            <v>796</v>
          </cell>
          <cell r="Q2039" t="str">
            <v>штука</v>
          </cell>
          <cell r="R2039">
            <v>1</v>
          </cell>
          <cell r="S2039">
            <v>1375000</v>
          </cell>
          <cell r="T2039">
            <v>0</v>
          </cell>
          <cell r="U2039">
            <v>0</v>
          </cell>
          <cell r="V2039" t="str">
            <v>ОВХ</v>
          </cell>
          <cell r="W2039">
            <v>2017</v>
          </cell>
          <cell r="X2039" t="str">
            <v>Исключен на основании 568-СЗ от 10.03.17</v>
          </cell>
        </row>
        <row r="2040">
          <cell r="A2040" t="str">
            <v>1278 Т</v>
          </cell>
          <cell r="B2040" t="str">
            <v>ТОО СП "КазГерМунай"</v>
          </cell>
          <cell r="C2040" t="str">
            <v>32.30.15.800.002.00.0796.000000000002</v>
          </cell>
          <cell r="D2040" t="str">
            <v xml:space="preserve">Мяч </v>
          </cell>
          <cell r="E2040" t="str">
            <v>надувной, кожаный</v>
          </cell>
          <cell r="F2040" t="str">
            <v>Мяч для игры на футбольном поле GF-SPOR</v>
          </cell>
          <cell r="G2040" t="str">
            <v>ОИ</v>
          </cell>
          <cell r="H2040">
            <v>0</v>
          </cell>
          <cell r="I2040">
            <v>430000000</v>
          </cell>
          <cell r="J2040" t="str">
            <v>Кызылординская обл. г. Кызылорда, пгт. Тасбугет, ул. Амангельды 100</v>
          </cell>
          <cell r="K2040" t="str">
            <v>Ноябрь, декабрь 2016</v>
          </cell>
          <cell r="L2040" t="str">
            <v>РК, г. Кызылорда, склад ГУ "КГМ"</v>
          </cell>
          <cell r="M2040" t="str">
            <v>DDP</v>
          </cell>
          <cell r="N2040" t="str">
            <v>В течение 90 дней</v>
          </cell>
          <cell r="O2040" t="str">
            <v>авансовый платеж-0%, оставшаяся часть в течении 30 рабочих дней с момента подписания акта приема-передачи поставленных товаров</v>
          </cell>
          <cell r="P2040" t="str">
            <v>796</v>
          </cell>
          <cell r="Q2040" t="str">
            <v>штука</v>
          </cell>
          <cell r="R2040">
            <v>6</v>
          </cell>
          <cell r="S2040">
            <v>8000</v>
          </cell>
          <cell r="T2040">
            <v>0</v>
          </cell>
          <cell r="U2040">
            <v>0</v>
          </cell>
          <cell r="W2040">
            <v>2017</v>
          </cell>
        </row>
        <row r="2041">
          <cell r="A2041" t="str">
            <v>1278-1 Т</v>
          </cell>
          <cell r="B2041" t="str">
            <v>ТОО СП "КазГерМунай"</v>
          </cell>
          <cell r="C2041" t="str">
            <v>32.30.15.800.002.00.0796.000000000002</v>
          </cell>
          <cell r="D2041" t="str">
            <v xml:space="preserve">Мяч </v>
          </cell>
          <cell r="E2041" t="str">
            <v>надувной, кожаный</v>
          </cell>
          <cell r="F2041" t="str">
            <v>Мяч для игры на футбольном поле GF-SPOR</v>
          </cell>
          <cell r="G2041" t="str">
            <v>ОИ</v>
          </cell>
          <cell r="H2041">
            <v>0</v>
          </cell>
          <cell r="I2041">
            <v>430000000</v>
          </cell>
          <cell r="J2041" t="str">
            <v>Кызылординская обл. г. Кызылорда, пгт. Тасбугет, ул. Амангельды 100</v>
          </cell>
          <cell r="K2041" t="str">
            <v>Январь, Февраль</v>
          </cell>
          <cell r="L2041" t="str">
            <v>РК, г. Кызылорда, склад ГУ "КГМ"</v>
          </cell>
          <cell r="M2041" t="str">
            <v>DDP</v>
          </cell>
          <cell r="N2041" t="str">
            <v>В течение 90 дней</v>
          </cell>
          <cell r="O2041" t="str">
            <v>авансовый платеж-0%, оставшаяся часть в течении 30 рабочих дней с момента подписания акта приема-передачи поставленных товаров</v>
          </cell>
          <cell r="P2041" t="str">
            <v>796</v>
          </cell>
          <cell r="Q2041" t="str">
            <v>штука</v>
          </cell>
          <cell r="R2041">
            <v>6</v>
          </cell>
          <cell r="S2041">
            <v>8000</v>
          </cell>
          <cell r="T2041">
            <v>0</v>
          </cell>
          <cell r="U2041">
            <v>0</v>
          </cell>
          <cell r="W2041">
            <v>2017</v>
          </cell>
          <cell r="X2041" t="str">
            <v>11;</v>
          </cell>
        </row>
        <row r="2042">
          <cell r="A2042" t="str">
            <v>1278-2 Т</v>
          </cell>
          <cell r="B2042" t="str">
            <v>ТОО СП "КазГерМунай"</v>
          </cell>
          <cell r="C2042" t="str">
            <v>32.30.15.800.002.00.0796.000000000002</v>
          </cell>
          <cell r="D2042" t="str">
            <v xml:space="preserve">Мяч </v>
          </cell>
          <cell r="E2042" t="str">
            <v>надувной, кожаный</v>
          </cell>
          <cell r="F2042" t="str">
            <v>Мяч для игры на футбольном поле GF-SPOR</v>
          </cell>
          <cell r="G2042" t="str">
            <v>ОИ</v>
          </cell>
          <cell r="H2042">
            <v>0</v>
          </cell>
          <cell r="I2042">
            <v>430000000</v>
          </cell>
          <cell r="J2042" t="str">
            <v>Кызылординская обл. г. Кызылорда, пгт. Тасбугет, ул. Амангельды 100</v>
          </cell>
          <cell r="K2042" t="str">
            <v>август, сентябрь</v>
          </cell>
          <cell r="L2042" t="str">
            <v>РК, г. Кызылорда, склад ГУ "КГМ"</v>
          </cell>
          <cell r="M2042" t="str">
            <v>DDP</v>
          </cell>
          <cell r="N2042" t="str">
            <v>В течение 90 дней</v>
          </cell>
          <cell r="O2042" t="str">
            <v>авансовый платеж-0%, оставшаяся часть в течении 30 рабочих дней с момента подписания акта приема-передачи поставленных товаров</v>
          </cell>
          <cell r="P2042" t="str">
            <v>796</v>
          </cell>
          <cell r="Q2042" t="str">
            <v>штука</v>
          </cell>
          <cell r="R2042">
            <v>9</v>
          </cell>
          <cell r="S2042">
            <v>12500</v>
          </cell>
          <cell r="T2042">
            <v>112500</v>
          </cell>
          <cell r="U2042">
            <v>126000.00000000001</v>
          </cell>
          <cell r="W2042">
            <v>2017</v>
          </cell>
          <cell r="X2042" t="str">
            <v>11;18;19;20;21;</v>
          </cell>
        </row>
        <row r="2043">
          <cell r="A2043" t="str">
            <v>1279 Т</v>
          </cell>
          <cell r="B2043" t="str">
            <v>ТОО СП "КазГерМунай"</v>
          </cell>
          <cell r="C2043" t="str">
            <v>32.30.15.800.002.00.0796.000000000002</v>
          </cell>
          <cell r="D2043" t="str">
            <v xml:space="preserve">Мяч </v>
          </cell>
          <cell r="E2043" t="str">
            <v>надувной, кожаный</v>
          </cell>
          <cell r="F2043" t="str">
            <v>Мяч для игр и тренировок профессиональных команд и клубов. Перламутровый ламинированный полиуретан PU 1800 с интегрированным слоем из нектаного материала и слоем пены для лучшего контроля, 3 подкладочных слоя из смесовой ткани  (хлопок и полиэстер), бутиловая камера с наполнителем для низкого отскока.  
Стандарт - №4 FIFA Inspected
Вес - 350-390 гр
Окружность - 63.5-66.0 смSTAR,4</v>
          </cell>
          <cell r="G2043" t="str">
            <v>ОИ</v>
          </cell>
          <cell r="H2043">
            <v>0</v>
          </cell>
          <cell r="I2043">
            <v>430000000</v>
          </cell>
          <cell r="J2043" t="str">
            <v>Кызылординская обл. г. Кызылорда, пгт. Тасбугет, ул. Амангельды 100</v>
          </cell>
          <cell r="K2043" t="str">
            <v>Ноябрь, декабрь 2016</v>
          </cell>
          <cell r="L2043" t="str">
            <v>РК, г. Кызылорда, склад ГУ "КГМ"</v>
          </cell>
          <cell r="M2043" t="str">
            <v>DDP</v>
          </cell>
          <cell r="N2043" t="str">
            <v>В течение 90 дней</v>
          </cell>
          <cell r="O2043" t="str">
            <v>авансовый платеж-0%, оставшаяся часть в течении 30 рабочих дней с момента подписания акта приема-передачи поставленных товаров</v>
          </cell>
          <cell r="P2043" t="str">
            <v>796</v>
          </cell>
          <cell r="Q2043" t="str">
            <v>штука</v>
          </cell>
          <cell r="R2043">
            <v>12</v>
          </cell>
          <cell r="S2043">
            <v>12000</v>
          </cell>
          <cell r="T2043">
            <v>0</v>
          </cell>
          <cell r="U2043">
            <v>0</v>
          </cell>
          <cell r="W2043">
            <v>2017</v>
          </cell>
        </row>
        <row r="2044">
          <cell r="A2044" t="str">
            <v>1279-1 Т</v>
          </cell>
          <cell r="B2044" t="str">
            <v>ТОО СП "КазГерМунай"</v>
          </cell>
          <cell r="C2044" t="str">
            <v>32.30.15.800.002.00.0796.000000000002</v>
          </cell>
          <cell r="D2044" t="str">
            <v xml:space="preserve">Мяч </v>
          </cell>
          <cell r="E2044" t="str">
            <v>надувной, кожаный</v>
          </cell>
          <cell r="F2044" t="str">
            <v>Мяч для игр и тренировок профессиональных команд и клубов. Перламутровый ламинированный полиуретан PU 1800 с интегрированным слоем из нектаного материала и слоем пены для лучшего контроля, 3 подкладочных слоя из смесовой ткани  (хлопок и полиэстер), бутиловая камера с наполнителем для низкого отскока.  
Стандарт - №4 FIFA Inspected
Вес - 350-390 гр
Окружность - 63.5-66.0 смSTAR,4</v>
          </cell>
          <cell r="G2044" t="str">
            <v>ОИ</v>
          </cell>
          <cell r="H2044">
            <v>0</v>
          </cell>
          <cell r="I2044">
            <v>430000000</v>
          </cell>
          <cell r="J2044" t="str">
            <v>Кызылординская обл. г. Кызылорда, пгт. Тасбугет, ул. Амангельды 100</v>
          </cell>
          <cell r="K2044" t="str">
            <v>Январь, Февраль</v>
          </cell>
          <cell r="L2044" t="str">
            <v>РК, г. Кызылорда, склад ГУ "КГМ"</v>
          </cell>
          <cell r="M2044" t="str">
            <v>DDP</v>
          </cell>
          <cell r="N2044" t="str">
            <v>В течение 90 дней</v>
          </cell>
          <cell r="O2044" t="str">
            <v>авансовый платеж-0%, оставшаяся часть в течении 30 рабочих дней с момента подписания акта приема-передачи поставленных товаров</v>
          </cell>
          <cell r="P2044" t="str">
            <v>796</v>
          </cell>
          <cell r="Q2044" t="str">
            <v>штука</v>
          </cell>
          <cell r="R2044">
            <v>12</v>
          </cell>
          <cell r="S2044">
            <v>12000</v>
          </cell>
          <cell r="T2044">
            <v>0</v>
          </cell>
          <cell r="U2044">
            <v>0</v>
          </cell>
          <cell r="W2044">
            <v>2017</v>
          </cell>
          <cell r="X2044" t="str">
            <v>11;</v>
          </cell>
        </row>
        <row r="2045">
          <cell r="A2045" t="str">
            <v>1279-2 Т</v>
          </cell>
          <cell r="B2045" t="str">
            <v>ТОО СП "КазГерМунай"</v>
          </cell>
          <cell r="C2045" t="str">
            <v>32.30.15.800.002.00.0796.000000000002</v>
          </cell>
          <cell r="D2045" t="str">
            <v xml:space="preserve">Мяч </v>
          </cell>
          <cell r="E2045" t="str">
            <v>надувной, кожаный</v>
          </cell>
          <cell r="F2045" t="str">
            <v>Мяч для игр и тренировок профессиональных команд и клубов. Перламутровый ламинированный полиуретан PU 1800 с интегрированным слоем из нектаного материала и слоем пены для лучшего контроля, 3 подкладочных слоя из смесовой ткани  (хлопок и полиэстер), бутиловая камера с наполнителем для низкого отскока.  
Стандарт - №4 FIFA Inspected
Вес - 350-390 гр
Окружность - 63.5-66.0 смSTAR,4</v>
          </cell>
          <cell r="G2045" t="str">
            <v>ОИ</v>
          </cell>
          <cell r="H2045">
            <v>0</v>
          </cell>
          <cell r="I2045">
            <v>430000000</v>
          </cell>
          <cell r="J2045" t="str">
            <v>Кызылординская обл. г. Кызылорда, пгт. Тасбугет, ул. Амангельды 100</v>
          </cell>
          <cell r="K2045" t="str">
            <v>август, сентябрь</v>
          </cell>
          <cell r="L2045" t="str">
            <v>РК, г. Кызылорда, склад ГУ "КГМ"</v>
          </cell>
          <cell r="M2045" t="str">
            <v>DDP</v>
          </cell>
          <cell r="N2045" t="str">
            <v>В течение 90 дней</v>
          </cell>
          <cell r="O2045" t="str">
            <v>авансовый платеж-0%, оставшаяся часть в течении 30 рабочих дней с момента подписания акта приема-передачи поставленных товаров</v>
          </cell>
          <cell r="P2045" t="str">
            <v>796</v>
          </cell>
          <cell r="Q2045" t="str">
            <v>штука</v>
          </cell>
          <cell r="R2045">
            <v>9</v>
          </cell>
          <cell r="S2045">
            <v>25000</v>
          </cell>
          <cell r="T2045">
            <v>225000</v>
          </cell>
          <cell r="U2045">
            <v>252000.00000000003</v>
          </cell>
          <cell r="W2045">
            <v>2017</v>
          </cell>
          <cell r="X2045" t="str">
            <v>11;18;19;20;21;</v>
          </cell>
        </row>
        <row r="2046">
          <cell r="A2046" t="str">
            <v>1280 Т</v>
          </cell>
          <cell r="B2046" t="str">
            <v>ТОО СП "КазГерМунай"</v>
          </cell>
          <cell r="C2046" t="str">
            <v>32.30.15.800.002.00.0796.000000000002</v>
          </cell>
          <cell r="D2046" t="str">
            <v xml:space="preserve">Мяч </v>
          </cell>
          <cell r="E2046" t="str">
            <v>надувной, кожаный</v>
          </cell>
          <cell r="F2046" t="str">
            <v>Мячи для волейбола Стандарт FIVB:  MVA200№5,вес-260гр,окружность-65-67см. Синтетическая кожа, микрофибра, 8 панелей, клееный,бутиловая камера, цвет-сине-желтый.</v>
          </cell>
          <cell r="G2046" t="str">
            <v>ОИ</v>
          </cell>
          <cell r="H2046">
            <v>0</v>
          </cell>
          <cell r="I2046">
            <v>430000000</v>
          </cell>
          <cell r="J2046" t="str">
            <v>Кызылординская обл. г. Кызылорда, пгт. Тасбугет, ул. Амангельды 100</v>
          </cell>
          <cell r="K2046" t="str">
            <v>Ноябрь, декабрь 2016</v>
          </cell>
          <cell r="L2046" t="str">
            <v>РК, г. Кызылорда, склад ГУ "КГМ"</v>
          </cell>
          <cell r="M2046" t="str">
            <v>DDP</v>
          </cell>
          <cell r="N2046" t="str">
            <v>В течение 90 дней</v>
          </cell>
          <cell r="O2046" t="str">
            <v>авансовый платеж-0%, оставшаяся часть в течении 30 рабочих дней с момента подписания акта приема-передачи поставленных товаров</v>
          </cell>
          <cell r="P2046" t="str">
            <v>796</v>
          </cell>
          <cell r="Q2046" t="str">
            <v>штука</v>
          </cell>
          <cell r="R2046">
            <v>12</v>
          </cell>
          <cell r="S2046">
            <v>17000</v>
          </cell>
          <cell r="T2046">
            <v>0</v>
          </cell>
          <cell r="U2046">
            <v>0</v>
          </cell>
          <cell r="W2046">
            <v>2017</v>
          </cell>
        </row>
        <row r="2047">
          <cell r="A2047" t="str">
            <v>1280-1 Т</v>
          </cell>
          <cell r="B2047" t="str">
            <v>ТОО СП "КазГерМунай"</v>
          </cell>
          <cell r="C2047" t="str">
            <v>32.30.15.800.002.00.0796.000000000002</v>
          </cell>
          <cell r="D2047" t="str">
            <v xml:space="preserve">Мяч </v>
          </cell>
          <cell r="E2047" t="str">
            <v>надувной, кожаный</v>
          </cell>
          <cell r="F2047" t="str">
            <v>Мячи для волейбола Стандарт FIVB:  MVA200№5,вес-260гр,окружность-65-67см. Синтетическая кожа, микрофибра, 8 панелей, клееный,бутиловая камера, цвет-сине-желтый.</v>
          </cell>
          <cell r="G2047" t="str">
            <v>ОИ</v>
          </cell>
          <cell r="H2047">
            <v>0</v>
          </cell>
          <cell r="I2047">
            <v>430000000</v>
          </cell>
          <cell r="J2047" t="str">
            <v>Кызылординская обл. г. Кызылорда, пгт. Тасбугет, ул. Амангельды 100</v>
          </cell>
          <cell r="K2047" t="str">
            <v>Январь, Февраль</v>
          </cell>
          <cell r="L2047" t="str">
            <v>РК, г. Кызылорда, склад ГУ "КГМ"</v>
          </cell>
          <cell r="M2047" t="str">
            <v>DDP</v>
          </cell>
          <cell r="N2047" t="str">
            <v>В течение 90 дней</v>
          </cell>
          <cell r="O2047" t="str">
            <v>авансовый платеж-0%, оставшаяся часть в течении 30 рабочих дней с момента подписания акта приема-передачи поставленных товаров</v>
          </cell>
          <cell r="P2047" t="str">
            <v>796</v>
          </cell>
          <cell r="Q2047" t="str">
            <v>штука</v>
          </cell>
          <cell r="R2047">
            <v>12</v>
          </cell>
          <cell r="S2047">
            <v>17000</v>
          </cell>
          <cell r="T2047">
            <v>0</v>
          </cell>
          <cell r="U2047">
            <v>0</v>
          </cell>
          <cell r="W2047">
            <v>2017</v>
          </cell>
          <cell r="X2047" t="str">
            <v>11;</v>
          </cell>
        </row>
        <row r="2048">
          <cell r="A2048" t="str">
            <v>1280-2 Т</v>
          </cell>
          <cell r="B2048" t="str">
            <v>ТОО СП "КазГерМунай"</v>
          </cell>
          <cell r="C2048" t="str">
            <v>32.30.15.800.002.00.0796.000000000002</v>
          </cell>
          <cell r="D2048" t="str">
            <v xml:space="preserve">Мяч </v>
          </cell>
          <cell r="E2048" t="str">
            <v>надувной, кожаный</v>
          </cell>
          <cell r="F2048" t="str">
            <v>Мячи для волейбола Стандарт FIVB:  MVA200№5,вес-260гр,окружность-65-67см. Синтетическая кожа, микрофибра, 8 панелей, клееный,бутиловая камера, цвет-сине-желтый.</v>
          </cell>
          <cell r="G2048" t="str">
            <v>ОИ</v>
          </cell>
          <cell r="H2048">
            <v>0</v>
          </cell>
          <cell r="I2048">
            <v>430000000</v>
          </cell>
          <cell r="J2048" t="str">
            <v>Кызылординская обл. г. Кызылорда, пгт. Тасбугет, ул. Амангельды 100</v>
          </cell>
          <cell r="K2048" t="str">
            <v>август, сентябрь</v>
          </cell>
          <cell r="L2048" t="str">
            <v>РК, г. Кызылорда, склад ГУ "КГМ"</v>
          </cell>
          <cell r="M2048" t="str">
            <v>DDP</v>
          </cell>
          <cell r="N2048" t="str">
            <v>В течение 90 дней</v>
          </cell>
          <cell r="O2048" t="str">
            <v>авансовый платеж-0%, оставшаяся часть в течении 30 рабочих дней с момента подписания акта приема-передачи поставленных товаров</v>
          </cell>
          <cell r="P2048" t="str">
            <v>796</v>
          </cell>
          <cell r="Q2048" t="str">
            <v>штука</v>
          </cell>
          <cell r="R2048">
            <v>9</v>
          </cell>
          <cell r="S2048">
            <v>23000</v>
          </cell>
          <cell r="T2048">
            <v>207000</v>
          </cell>
          <cell r="U2048">
            <v>231840.00000000003</v>
          </cell>
          <cell r="W2048">
            <v>2017</v>
          </cell>
          <cell r="X2048" t="str">
            <v>11;18;19;20;21;</v>
          </cell>
        </row>
        <row r="2049">
          <cell r="A2049" t="str">
            <v>1281 Т</v>
          </cell>
          <cell r="B2049" t="str">
            <v>ТОО СП "КазГерМунай"</v>
          </cell>
          <cell r="C2049" t="str">
            <v>32.30.15.800.002.00.0796.000000000002</v>
          </cell>
          <cell r="D2049" t="str">
            <v xml:space="preserve">Мяч </v>
          </cell>
          <cell r="E2049" t="str">
            <v>надувной, кожаный</v>
          </cell>
          <cell r="F2049" t="str">
            <v>Мячи для баскетбола Стандарт FIВA:
MoltenGF №7,вес-560-650гр,
окружность-75-78см
Одобрен и утвержден – DBB/FIBA
12 панелей, цвета – оранжевый/кремовый, 
материал – композитная кожа</v>
          </cell>
          <cell r="G2049" t="str">
            <v>ОИ</v>
          </cell>
          <cell r="H2049">
            <v>0</v>
          </cell>
          <cell r="I2049">
            <v>430000000</v>
          </cell>
          <cell r="J2049" t="str">
            <v>Кызылординская обл. г. Кызылорда, пгт. Тасбугет, ул. Амангельды 100</v>
          </cell>
          <cell r="K2049" t="str">
            <v>Ноябрь, декабрь 2016</v>
          </cell>
          <cell r="L2049" t="str">
            <v>РК, г. Кызылорда, склад ГУ "КГМ"</v>
          </cell>
          <cell r="M2049" t="str">
            <v>DDP</v>
          </cell>
          <cell r="N2049" t="str">
            <v>В течение 90 дней</v>
          </cell>
          <cell r="O2049" t="str">
            <v>авансовый платеж-0%, оставшаяся часть в течении 30 рабочих дней с момента подписания акта приема-передачи поставленных товаров</v>
          </cell>
          <cell r="P2049" t="str">
            <v>796</v>
          </cell>
          <cell r="Q2049" t="str">
            <v>штука</v>
          </cell>
          <cell r="R2049">
            <v>12</v>
          </cell>
          <cell r="S2049">
            <v>12000</v>
          </cell>
          <cell r="T2049">
            <v>0</v>
          </cell>
          <cell r="U2049">
            <v>0</v>
          </cell>
          <cell r="W2049">
            <v>2017</v>
          </cell>
        </row>
        <row r="2050">
          <cell r="A2050" t="str">
            <v>1281-1 Т</v>
          </cell>
          <cell r="B2050" t="str">
            <v>ТОО СП "КазГерМунай"</v>
          </cell>
          <cell r="C2050" t="str">
            <v>32.30.15.800.002.00.0796.000000000002</v>
          </cell>
          <cell r="D2050" t="str">
            <v xml:space="preserve">Мяч </v>
          </cell>
          <cell r="E2050" t="str">
            <v>надувной, кожаный</v>
          </cell>
          <cell r="F2050" t="str">
            <v>Мячи для баскетбола Стандарт FIВA:
MoltenGF №7,вес-560-650гр,
окружность-75-78см
Одобрен и утвержден – DBB/FIBA
12 панелей, цвета – оранжевый/кремовый, 
материал – композитная кожа</v>
          </cell>
          <cell r="G2050" t="str">
            <v>ОИ</v>
          </cell>
          <cell r="H2050">
            <v>0</v>
          </cell>
          <cell r="I2050">
            <v>430000000</v>
          </cell>
          <cell r="J2050" t="str">
            <v>Кызылординская обл. г. Кызылорда, пгт. Тасбугет, ул. Амангельды 100</v>
          </cell>
          <cell r="K2050" t="str">
            <v>Январь, Февраль</v>
          </cell>
          <cell r="L2050" t="str">
            <v>РК, г. Кызылорда, склад ГУ "КГМ"</v>
          </cell>
          <cell r="M2050" t="str">
            <v>DDP</v>
          </cell>
          <cell r="N2050" t="str">
            <v>В течение 90 дней</v>
          </cell>
          <cell r="O2050" t="str">
            <v>авансовый платеж-0%, оставшаяся часть в течении 30 рабочих дней с момента подписания акта приема-передачи поставленных товаров</v>
          </cell>
          <cell r="P2050" t="str">
            <v>796</v>
          </cell>
          <cell r="Q2050" t="str">
            <v>штука</v>
          </cell>
          <cell r="R2050">
            <v>12</v>
          </cell>
          <cell r="S2050">
            <v>12000</v>
          </cell>
          <cell r="T2050">
            <v>0</v>
          </cell>
          <cell r="U2050">
            <v>0</v>
          </cell>
          <cell r="W2050">
            <v>2017</v>
          </cell>
          <cell r="X2050" t="str">
            <v>11;</v>
          </cell>
        </row>
        <row r="2051">
          <cell r="A2051" t="str">
            <v>1281-2 Т</v>
          </cell>
          <cell r="B2051" t="str">
            <v>ТОО СП "КазГерМунай"</v>
          </cell>
          <cell r="C2051" t="str">
            <v>32.30.15.800.002.00.0796.000000000002</v>
          </cell>
          <cell r="D2051" t="str">
            <v xml:space="preserve">Мяч </v>
          </cell>
          <cell r="E2051" t="str">
            <v>надувной, кожаный</v>
          </cell>
          <cell r="F2051" t="str">
            <v>Мячи для баскетбола Стандарт FIВA:
MoltenGF №7,вес-560-650гр,
окружность-75-78см
Одобрен и утвержден – DBB/FIBA
12 панелей, цвета – оранжевый/кремовый, 
материал – композитная кожа</v>
          </cell>
          <cell r="G2051" t="str">
            <v>ОИ</v>
          </cell>
          <cell r="H2051">
            <v>0</v>
          </cell>
          <cell r="I2051">
            <v>430000000</v>
          </cell>
          <cell r="J2051" t="str">
            <v>Кызылординская обл. г. Кызылорда, пгт. Тасбугет, ул. Амангельды 100</v>
          </cell>
          <cell r="K2051" t="str">
            <v>август, сентябрь</v>
          </cell>
          <cell r="L2051" t="str">
            <v>РК, г. Кызылорда, склад ГУ "КГМ"</v>
          </cell>
          <cell r="M2051" t="str">
            <v>DDP</v>
          </cell>
          <cell r="N2051" t="str">
            <v>В течение 90 дней</v>
          </cell>
          <cell r="O2051" t="str">
            <v>авансовый платеж-0%, оставшаяся часть в течении 30 рабочих дней с момента подписания акта приема-передачи поставленных товаров</v>
          </cell>
          <cell r="P2051" t="str">
            <v>796</v>
          </cell>
          <cell r="Q2051" t="str">
            <v>штука</v>
          </cell>
          <cell r="R2051">
            <v>9</v>
          </cell>
          <cell r="S2051">
            <v>24000</v>
          </cell>
          <cell r="T2051">
            <v>216000</v>
          </cell>
          <cell r="U2051">
            <v>241920.00000000003</v>
          </cell>
          <cell r="W2051">
            <v>2017</v>
          </cell>
          <cell r="X2051" t="str">
            <v>11;18;19;20;21;</v>
          </cell>
        </row>
        <row r="2052">
          <cell r="A2052" t="str">
            <v>1282 Т</v>
          </cell>
          <cell r="B2052" t="str">
            <v>ТОО СП "КазГерМунай"</v>
          </cell>
          <cell r="C2052" t="str">
            <v>32.30.15.600.000.01.0796.000000000000</v>
          </cell>
          <cell r="D2052" t="str">
            <v xml:space="preserve">Ракетки </v>
          </cell>
          <cell r="E2052" t="str">
            <v>для тенниса, со струнами</v>
          </cell>
          <cell r="F2052" t="str">
            <v>Ракетки для настольного тенниса, Основание: 5-ти слойное, вес-примерно 85гр.,размер основания-157х150мм.,толщина основания:5.6мм.,размер ручки-100х24мм,форма ручки:AN/FL/ST
Накладки  (гладкие):
Evolution MX-P – по 2 штуки
(1.9- крас., черный цвет   2.1- крас.,черн.цв.)
Evolution EL-P --  по 2 штуки
(1.9- крас., черный цвет   2.1- крас.,черн.цв.)
Tibhar 5Q  --  по 2 штуки
(1.9- крас., черный цвет   2.1- крас.,черн.цв.)</v>
          </cell>
          <cell r="G2052" t="str">
            <v>ОИ</v>
          </cell>
          <cell r="H2052">
            <v>0</v>
          </cell>
          <cell r="I2052">
            <v>430000000</v>
          </cell>
          <cell r="J2052" t="str">
            <v>Кызылординская обл. г. Кызылорда, пгт. Тасбугет, ул. Амангельды 100</v>
          </cell>
          <cell r="K2052" t="str">
            <v>Ноябрь, декабрь 2016</v>
          </cell>
          <cell r="L2052" t="str">
            <v>РК, г. Кызылорда, склад ГУ "КГМ"</v>
          </cell>
          <cell r="M2052" t="str">
            <v>DDP</v>
          </cell>
          <cell r="N2052" t="str">
            <v>В течение 90 дней</v>
          </cell>
          <cell r="O2052" t="str">
            <v>авансовый платеж-0%, оставшаяся часть в течении 30 рабочих дней с момента подписания акта приема-передачи поставленных товаров</v>
          </cell>
          <cell r="P2052" t="str">
            <v>796</v>
          </cell>
          <cell r="Q2052" t="str">
            <v>штука</v>
          </cell>
          <cell r="R2052">
            <v>12</v>
          </cell>
          <cell r="S2052">
            <v>7000</v>
          </cell>
          <cell r="T2052">
            <v>0</v>
          </cell>
          <cell r="U2052">
            <v>0</v>
          </cell>
          <cell r="W2052">
            <v>2017</v>
          </cell>
        </row>
        <row r="2053">
          <cell r="A2053" t="str">
            <v>1282-1 Т</v>
          </cell>
          <cell r="B2053" t="str">
            <v>ТОО СП "КазГерМунай"</v>
          </cell>
          <cell r="C2053" t="str">
            <v>32.30.15.600.000.01.0796.000000000000</v>
          </cell>
          <cell r="D2053" t="str">
            <v xml:space="preserve">Ракетки </v>
          </cell>
          <cell r="E2053" t="str">
            <v>для тенниса, со струнами</v>
          </cell>
          <cell r="F2053" t="str">
            <v>Ракетки для настольного тенниса, Основание: 5-ти слойное, вес-примерно 85гр.,размер основания-157х150мм.,толщина основания:5.6мм.,размер ручки-100х24мм,форма ручки:AN/FL/ST
Накладки  (гладкие):
Evolution MX-P – по 2 штуки
(1.9- крас., черный цвет   2.1- крас.,черн.цв.)
Evolution EL-P --  по 2 штуки
(1.9- крас., черный цвет   2.1- крас.,черн.цв.)
Tibhar 5Q  --  по 2 штуки
(1.9- крас., черный цвет   2.1- крас.,черн.цв.)</v>
          </cell>
          <cell r="G2053" t="str">
            <v>ОИ</v>
          </cell>
          <cell r="H2053">
            <v>0</v>
          </cell>
          <cell r="I2053">
            <v>430000000</v>
          </cell>
          <cell r="J2053" t="str">
            <v>Кызылординская обл. г. Кызылорда, пгт. Тасбугет, ул. Амангельды 100</v>
          </cell>
          <cell r="K2053" t="str">
            <v>Январь, Февраль</v>
          </cell>
          <cell r="L2053" t="str">
            <v>РК, г. Кызылорда, склад ГУ "КГМ"</v>
          </cell>
          <cell r="M2053" t="str">
            <v>DDP</v>
          </cell>
          <cell r="N2053" t="str">
            <v>В течение 90 дней</v>
          </cell>
          <cell r="O2053" t="str">
            <v>авансовый платеж-0%, оставшаяся часть в течении 30 рабочих дней с момента подписания акта приема-передачи поставленных товаров</v>
          </cell>
          <cell r="P2053" t="str">
            <v>796</v>
          </cell>
          <cell r="Q2053" t="str">
            <v>штука</v>
          </cell>
          <cell r="R2053">
            <v>12</v>
          </cell>
          <cell r="S2053">
            <v>7000</v>
          </cell>
          <cell r="T2053">
            <v>0</v>
          </cell>
          <cell r="U2053">
            <v>0</v>
          </cell>
          <cell r="W2053">
            <v>2017</v>
          </cell>
          <cell r="X2053" t="str">
            <v>11;</v>
          </cell>
        </row>
        <row r="2054">
          <cell r="A2054" t="str">
            <v>1282-2 Т</v>
          </cell>
          <cell r="B2054" t="str">
            <v>ТОО СП "КазГерМунай"</v>
          </cell>
          <cell r="C2054" t="str">
            <v>32.30.15.600.000.01.0796.000000000000</v>
          </cell>
          <cell r="D2054" t="str">
            <v xml:space="preserve">Ракетки </v>
          </cell>
          <cell r="E2054" t="str">
            <v>для тенниса, со струнами</v>
          </cell>
          <cell r="F2054" t="str">
            <v>Ракетки для настольного тенниса, Основание: 5-ти слойное, вес-примерно 85гр.,размер основания-157х150мм.,толщина основания:5.6мм.,размер ручки-100х24мм,форма ручки:AN/FL/ST
Накладки  (гладкие):
Evolution MX-P – по 2 штуки
(1.9- крас., черный цвет   2.1- крас.,черн.цв.)
Evolution EL-P --  по 2 штуки
(1.9- крас., черный цвет   2.1- крас.,черн.цв.)
Tibhar 5Q  --  по 2 штуки
(1.9- крас., черный цвет   2.1- крас.,черн.цв.)</v>
          </cell>
          <cell r="G2054" t="str">
            <v>ОИ</v>
          </cell>
          <cell r="H2054">
            <v>0</v>
          </cell>
          <cell r="I2054">
            <v>430000000</v>
          </cell>
          <cell r="J2054" t="str">
            <v>Кызылординская обл. г. Кызылорда, пгт. Тасбугет, ул. Амангельды 100</v>
          </cell>
          <cell r="K2054" t="str">
            <v>август, сентябрь</v>
          </cell>
          <cell r="L2054" t="str">
            <v>РК, г. Кызылорда, склад ГУ "КГМ"</v>
          </cell>
          <cell r="M2054" t="str">
            <v>DDP</v>
          </cell>
          <cell r="N2054" t="str">
            <v>В течение 90 дней</v>
          </cell>
          <cell r="O2054" t="str">
            <v>авансовый платеж-0%, оставшаяся часть в течении 30 рабочих дней с момента подписания акта приема-передачи поставленных товаров</v>
          </cell>
          <cell r="P2054" t="str">
            <v>796</v>
          </cell>
          <cell r="Q2054" t="str">
            <v>штука</v>
          </cell>
          <cell r="R2054">
            <v>3</v>
          </cell>
          <cell r="S2054">
            <v>44000</v>
          </cell>
          <cell r="T2054">
            <v>132000</v>
          </cell>
          <cell r="U2054">
            <v>147840</v>
          </cell>
          <cell r="W2054">
            <v>2017</v>
          </cell>
          <cell r="X2054" t="str">
            <v>11;18;19;20;21;</v>
          </cell>
        </row>
        <row r="2055">
          <cell r="A2055" t="str">
            <v>1283 Т</v>
          </cell>
          <cell r="B2055" t="str">
            <v>ТОО СП "КазГерМунай"</v>
          </cell>
          <cell r="C2055" t="str">
            <v>32.30.15.600.000.01.0796.000000000000</v>
          </cell>
          <cell r="D2055" t="str">
            <v>Кий для бильярда</v>
          </cell>
          <cell r="E2055" t="str">
            <v>Кий для игры в бильярд "Русская пирамида". Кий должен быть прямолинеен, уравновешен, он должен быть изготовлен из нескольких пород дерева.кий неразборный</v>
          </cell>
          <cell r="F2055" t="str">
            <v>Кий для игры в бильярд "Русская пирамида". Кий должен быть прямолинеен, уравновешен, он должен быть изготовлен из нескольких пород дерева.кий неразборный</v>
          </cell>
          <cell r="G2055" t="str">
            <v>ОИ</v>
          </cell>
          <cell r="H2055">
            <v>0</v>
          </cell>
          <cell r="I2055">
            <v>430000000</v>
          </cell>
          <cell r="J2055" t="str">
            <v>Кызылординская обл. г. Кызылорда, пгт. Тасбугет, ул. Амангельды 100</v>
          </cell>
          <cell r="K2055" t="str">
            <v>Ноябрь, декабрь 2016</v>
          </cell>
          <cell r="L2055" t="str">
            <v>РК, г. Кызылорда, склад ГУ "КГМ"</v>
          </cell>
          <cell r="M2055" t="str">
            <v>DDP</v>
          </cell>
          <cell r="N2055" t="str">
            <v>В течение 90 дней</v>
          </cell>
          <cell r="O2055" t="str">
            <v>авансовый платеж-0%, оставшаяся часть в течении 30 рабочих дней с момента подписания акта приема-передачи поставленных товаров</v>
          </cell>
          <cell r="P2055" t="str">
            <v>796</v>
          </cell>
          <cell r="Q2055" t="str">
            <v>штука</v>
          </cell>
          <cell r="R2055">
            <v>16</v>
          </cell>
          <cell r="S2055">
            <v>35000</v>
          </cell>
          <cell r="T2055">
            <v>0</v>
          </cell>
          <cell r="U2055">
            <v>0</v>
          </cell>
          <cell r="W2055">
            <v>2017</v>
          </cell>
        </row>
        <row r="2056">
          <cell r="A2056" t="str">
            <v>1283-1 Т</v>
          </cell>
          <cell r="B2056" t="str">
            <v>ТОО СП "КазГерМунай"</v>
          </cell>
          <cell r="C2056" t="str">
            <v>32.30.15.600.000.01.0796.000000000000</v>
          </cell>
          <cell r="D2056" t="str">
            <v>Кий для бильярда</v>
          </cell>
          <cell r="E2056" t="str">
            <v>Кий для игры в бильярд "Русская пирамида". Кий должен быть прямолинеен, уравновешен, он должен быть изготовлен из нескольких пород дерева.кий неразборный</v>
          </cell>
          <cell r="F2056" t="str">
            <v>Кий для игры в бильярд "Русская пирамида". Кий должен быть прямолинеен, уравновешен, он должен быть изготовлен из нескольких пород дерева.кий неразборный</v>
          </cell>
          <cell r="G2056" t="str">
            <v>ОИ</v>
          </cell>
          <cell r="H2056">
            <v>0</v>
          </cell>
          <cell r="I2056">
            <v>430000000</v>
          </cell>
          <cell r="J2056" t="str">
            <v>Кызылординская обл. г. Кызылорда, пгт. Тасбугет, ул. Амангельды 100</v>
          </cell>
          <cell r="K2056" t="str">
            <v>Январь, Февраль</v>
          </cell>
          <cell r="L2056" t="str">
            <v>РК, г. Кызылорда, склад ГУ "КГМ"</v>
          </cell>
          <cell r="M2056" t="str">
            <v>DDP</v>
          </cell>
          <cell r="N2056" t="str">
            <v>В течение 90 дней</v>
          </cell>
          <cell r="O2056" t="str">
            <v>авансовый платеж-0%, оставшаяся часть в течении 30 рабочих дней с момента подписания акта приема-передачи поставленных товаров</v>
          </cell>
          <cell r="P2056" t="str">
            <v>796</v>
          </cell>
          <cell r="Q2056" t="str">
            <v>штука</v>
          </cell>
          <cell r="R2056">
            <v>16</v>
          </cell>
          <cell r="S2056">
            <v>35000</v>
          </cell>
          <cell r="T2056">
            <v>560000</v>
          </cell>
          <cell r="U2056">
            <v>627200.00000000012</v>
          </cell>
          <cell r="W2056">
            <v>2017</v>
          </cell>
          <cell r="X2056" t="str">
            <v>11;</v>
          </cell>
        </row>
        <row r="2057">
          <cell r="A2057" t="str">
            <v>1284 Т</v>
          </cell>
          <cell r="B2057" t="str">
            <v>ТОО СП "КазГерМунай"</v>
          </cell>
          <cell r="C2057" t="str">
            <v>32.40.42.100.004.00.0839.000000000000</v>
          </cell>
          <cell r="D2057" t="str">
            <v>Шары</v>
          </cell>
          <cell r="E2057" t="str">
            <v xml:space="preserve"> игровой, для игры в бильярд, из феноло-альдегидных смол, диаметр 68 мм</v>
          </cell>
          <cell r="F2057" t="str">
            <v>Шары Aramait Premier Pyramid Ø 68ммшары бильярдные для большой игры</v>
          </cell>
          <cell r="G2057" t="str">
            <v>ОИ</v>
          </cell>
          <cell r="H2057">
            <v>0</v>
          </cell>
          <cell r="I2057">
            <v>430000000</v>
          </cell>
          <cell r="J2057" t="str">
            <v>Кызылординская обл. г. Кызылорда, пгт. Тасбугет, ул. Амангельды 100</v>
          </cell>
          <cell r="K2057" t="str">
            <v>Ноябрь, декабрь 2016</v>
          </cell>
          <cell r="L2057" t="str">
            <v>РК, г. Кызылорда, склад ГУ "КГМ"</v>
          </cell>
          <cell r="M2057" t="str">
            <v>DDP</v>
          </cell>
          <cell r="N2057" t="str">
            <v>В течение 90 дней</v>
          </cell>
          <cell r="O2057" t="str">
            <v>авансовый платеж-0%, оставшаяся часть в течении 30 рабочих дней с момента подписания акта приема-передачи поставленных товаров</v>
          </cell>
          <cell r="P2057" t="str">
            <v>839</v>
          </cell>
          <cell r="Q2057" t="str">
            <v>Комплект</v>
          </cell>
          <cell r="R2057">
            <v>3</v>
          </cell>
          <cell r="S2057">
            <v>75000</v>
          </cell>
          <cell r="T2057">
            <v>0</v>
          </cell>
          <cell r="U2057">
            <v>0</v>
          </cell>
          <cell r="W2057">
            <v>2017</v>
          </cell>
        </row>
        <row r="2058">
          <cell r="A2058" t="str">
            <v>1284-1 Т</v>
          </cell>
          <cell r="B2058" t="str">
            <v>ТОО СП "КазГерМунай"</v>
          </cell>
          <cell r="C2058" t="str">
            <v>32.40.42.100.004.00.0839.000000000000</v>
          </cell>
          <cell r="D2058" t="str">
            <v>Шары</v>
          </cell>
          <cell r="E2058" t="str">
            <v xml:space="preserve"> игровой, для игры в бильярд, из феноло-альдегидных смол, диаметр 68 мм</v>
          </cell>
          <cell r="F2058" t="str">
            <v>Шары Aramait Premier Pyramid Ø 68ммшары бильярдные для большой игры</v>
          </cell>
          <cell r="G2058" t="str">
            <v>ОИ</v>
          </cell>
          <cell r="H2058">
            <v>0</v>
          </cell>
          <cell r="I2058">
            <v>430000000</v>
          </cell>
          <cell r="J2058" t="str">
            <v>Кызылординская обл. г. Кызылорда, пгт. Тасбугет, ул. Амангельды 100</v>
          </cell>
          <cell r="K2058" t="str">
            <v>Январь, Февраль</v>
          </cell>
          <cell r="L2058" t="str">
            <v>РК, г. Кызылорда, склад ГУ "КГМ"</v>
          </cell>
          <cell r="M2058" t="str">
            <v>DDP</v>
          </cell>
          <cell r="N2058" t="str">
            <v>В течение 90 дней</v>
          </cell>
          <cell r="O2058" t="str">
            <v>авансовый платеж-0%, оставшаяся часть в течении 30 рабочих дней с момента подписания акта приема-передачи поставленных товаров</v>
          </cell>
          <cell r="P2058" t="str">
            <v>839</v>
          </cell>
          <cell r="Q2058" t="str">
            <v>Комплект</v>
          </cell>
          <cell r="R2058">
            <v>3</v>
          </cell>
          <cell r="S2058">
            <v>75000</v>
          </cell>
          <cell r="T2058">
            <v>225000</v>
          </cell>
          <cell r="U2058">
            <v>252000.00000000003</v>
          </cell>
          <cell r="W2058">
            <v>2017</v>
          </cell>
          <cell r="X2058" t="str">
            <v>11;</v>
          </cell>
        </row>
        <row r="2059">
          <cell r="A2059" t="str">
            <v>1285 Т</v>
          </cell>
          <cell r="B2059" t="str">
            <v>ТОО СП "КазГерМунай"</v>
          </cell>
          <cell r="C2059" t="str">
            <v>32.40.42.100.004.00.0839.000000000000</v>
          </cell>
          <cell r="D2059" t="str">
            <v>Шары</v>
          </cell>
          <cell r="E2059" t="str">
            <v xml:space="preserve"> игровой, для игры в бильярд, из феноло-альдегидных смол, диаметр 68 мм</v>
          </cell>
          <cell r="F2059" t="str">
            <v>Шары для игры бильярд "Русская пирамида"шары бильярдные Ø 57мм STO50</v>
          </cell>
          <cell r="G2059" t="str">
            <v>ОИ</v>
          </cell>
          <cell r="H2059">
            <v>0</v>
          </cell>
          <cell r="I2059">
            <v>430000000</v>
          </cell>
          <cell r="J2059" t="str">
            <v>Кызылординская обл. г. Кызылорда, пгт. Тасбугет, ул. Амангельды 100</v>
          </cell>
          <cell r="K2059" t="str">
            <v>Ноябрь, декабрь 2016</v>
          </cell>
          <cell r="L2059" t="str">
            <v>РК, г. Кызылорда, склад ГУ "КГМ"</v>
          </cell>
          <cell r="M2059" t="str">
            <v>DDP</v>
          </cell>
          <cell r="N2059" t="str">
            <v>В течение 90 дней</v>
          </cell>
          <cell r="O2059" t="str">
            <v>авансовый платеж-0%, оставшаяся часть в течении 30 рабочих дней с момента подписания акта приема-передачи поставленных товаров</v>
          </cell>
          <cell r="P2059" t="str">
            <v>839</v>
          </cell>
          <cell r="Q2059" t="str">
            <v>Комплект</v>
          </cell>
          <cell r="R2059">
            <v>4</v>
          </cell>
          <cell r="S2059">
            <v>60000</v>
          </cell>
          <cell r="T2059">
            <v>0</v>
          </cell>
          <cell r="U2059">
            <v>0</v>
          </cell>
          <cell r="W2059">
            <v>2017</v>
          </cell>
        </row>
        <row r="2060">
          <cell r="A2060" t="str">
            <v>1285-1 Т</v>
          </cell>
          <cell r="B2060" t="str">
            <v>ТОО СП "КазГерМунай"</v>
          </cell>
          <cell r="C2060" t="str">
            <v>32.40.42.100.004.00.0839.000000000000</v>
          </cell>
          <cell r="D2060" t="str">
            <v>Шары</v>
          </cell>
          <cell r="E2060" t="str">
            <v xml:space="preserve"> игровой, для игры в бильярд, из феноло-альдегидных смол, диаметр 68 мм</v>
          </cell>
          <cell r="F2060" t="str">
            <v>Шары для игры бильярд "Русская пирамида"шары бильярдные Ø 57мм STO50</v>
          </cell>
          <cell r="G2060" t="str">
            <v>ОИ</v>
          </cell>
          <cell r="H2060">
            <v>0</v>
          </cell>
          <cell r="I2060">
            <v>430000000</v>
          </cell>
          <cell r="J2060" t="str">
            <v>Кызылординская обл. г. Кызылорда, пгт. Тасбугет, ул. Амангельды 100</v>
          </cell>
          <cell r="K2060" t="str">
            <v>Январь, Февраль</v>
          </cell>
          <cell r="L2060" t="str">
            <v>РК, г. Кызылорда, склад ГУ "КГМ"</v>
          </cell>
          <cell r="M2060" t="str">
            <v>DDP</v>
          </cell>
          <cell r="N2060" t="str">
            <v>В течение 90 дней</v>
          </cell>
          <cell r="O2060" t="str">
            <v>авансовый платеж-0%, оставшаяся часть в течении 30 рабочих дней с момента подписания акта приема-передачи поставленных товаров</v>
          </cell>
          <cell r="P2060" t="str">
            <v>839</v>
          </cell>
          <cell r="Q2060" t="str">
            <v>Комплект</v>
          </cell>
          <cell r="R2060">
            <v>4</v>
          </cell>
          <cell r="S2060">
            <v>60000</v>
          </cell>
          <cell r="T2060">
            <v>240000</v>
          </cell>
          <cell r="U2060">
            <v>268800</v>
          </cell>
          <cell r="W2060">
            <v>2017</v>
          </cell>
          <cell r="X2060" t="str">
            <v>11;</v>
          </cell>
        </row>
        <row r="2061">
          <cell r="A2061" t="str">
            <v>1286 Т</v>
          </cell>
          <cell r="B2061" t="str">
            <v>ТОО СП "КазГерМунай"</v>
          </cell>
          <cell r="C2061" t="str">
            <v>32.30.14.000.018.00.0796.000000000000</v>
          </cell>
          <cell r="D2061" t="str">
            <v>Блины для штанги</v>
          </cell>
          <cell r="E2061" t="str">
            <v>Блины для штанги(гриф-вес20кг). Набор блинов от 0,25кг до 25кг.Блины для штанги(гриф-вес20кг). Набор блинов от 0,25кг до 25кг.</v>
          </cell>
          <cell r="F2061" t="str">
            <v>Блины для штанги(гриф-вес20кг). Набор блинов от 0,25кг до 25кг.Блины для штанги(гриф-вес20кг). Набор блинов от 0,25кг до 25кг.</v>
          </cell>
          <cell r="G2061" t="str">
            <v>ОИ</v>
          </cell>
          <cell r="H2061">
            <v>0</v>
          </cell>
          <cell r="I2061">
            <v>430000000</v>
          </cell>
          <cell r="J2061" t="str">
            <v>Кызылординская обл. г. Кызылорда, пгт. Тасбугет, ул. Амангельды 100</v>
          </cell>
          <cell r="K2061" t="str">
            <v>Ноябрь, декабрь 2016</v>
          </cell>
          <cell r="L2061" t="str">
            <v>РК, г. Кызылорда, склад ГУ "КГМ"</v>
          </cell>
          <cell r="M2061" t="str">
            <v>DDP</v>
          </cell>
          <cell r="N2061" t="str">
            <v>В течение 90 дней</v>
          </cell>
          <cell r="O2061" t="str">
            <v>авансовый платеж-0%, оставшаяся часть в течении 30 рабочих дней с момента подписания акта приема-передачи поставленных товаров</v>
          </cell>
          <cell r="P2061" t="str">
            <v>839</v>
          </cell>
          <cell r="Q2061" t="str">
            <v>Комплект</v>
          </cell>
          <cell r="R2061">
            <v>4</v>
          </cell>
          <cell r="S2061">
            <v>1500</v>
          </cell>
          <cell r="T2061">
            <v>0</v>
          </cell>
          <cell r="U2061">
            <v>0</v>
          </cell>
          <cell r="W2061">
            <v>2017</v>
          </cell>
        </row>
        <row r="2062">
          <cell r="A2062" t="str">
            <v>1286-1 Т</v>
          </cell>
          <cell r="B2062" t="str">
            <v>ТОО СП "КазГерМунай"</v>
          </cell>
          <cell r="C2062" t="str">
            <v>32.30.14.000.018.00.0796.000000000000</v>
          </cell>
          <cell r="D2062" t="str">
            <v>Блины для штанги</v>
          </cell>
          <cell r="E2062" t="str">
            <v>Блины для штанги(гриф-вес20кг). Набор блинов от 0,25кг до 25кг.Блины для штанги(гриф-вес20кг). Набор блинов от 0,25кг до 25кг.</v>
          </cell>
          <cell r="F2062" t="str">
            <v>Блины для штанги(гриф-вес20кг). Набор блинов от 0,25кг до 25кг.Блины для штанги(гриф-вес20кг). Набор блинов от 0,25кг до 25кг.</v>
          </cell>
          <cell r="G2062" t="str">
            <v>ОИ</v>
          </cell>
          <cell r="H2062">
            <v>0</v>
          </cell>
          <cell r="I2062">
            <v>430000000</v>
          </cell>
          <cell r="J2062" t="str">
            <v>Кызылординская обл. г. Кызылорда, пгт. Тасбугет, ул. Амангельды 100</v>
          </cell>
          <cell r="K2062" t="str">
            <v>Январь, Февраль</v>
          </cell>
          <cell r="L2062" t="str">
            <v>РК, г. Кызылорда, склад ГУ "КГМ"</v>
          </cell>
          <cell r="M2062" t="str">
            <v>DDP</v>
          </cell>
          <cell r="N2062" t="str">
            <v>В течение 90 дней</v>
          </cell>
          <cell r="O2062" t="str">
            <v>авансовый платеж-0%, оставшаяся часть в течении 30 рабочих дней с момента подписания акта приема-передачи поставленных товаров</v>
          </cell>
          <cell r="P2062" t="str">
            <v>839</v>
          </cell>
          <cell r="Q2062" t="str">
            <v>Комплект</v>
          </cell>
          <cell r="R2062">
            <v>4</v>
          </cell>
          <cell r="S2062">
            <v>1500</v>
          </cell>
          <cell r="T2062">
            <v>0</v>
          </cell>
          <cell r="U2062">
            <v>0</v>
          </cell>
          <cell r="W2062">
            <v>2017</v>
          </cell>
          <cell r="X2062" t="str">
            <v xml:space="preserve">исключена  </v>
          </cell>
        </row>
        <row r="2063">
          <cell r="A2063" t="str">
            <v>1287 Т</v>
          </cell>
          <cell r="B2063" t="str">
            <v>ТОО СП "КазГерМунай"</v>
          </cell>
          <cell r="C2063" t="str">
            <v>13.94.11.600.002.00.0796.000000000008</v>
          </cell>
          <cell r="D2063" t="str">
            <v xml:space="preserve">Канат </v>
          </cell>
          <cell r="E2063" t="str">
            <v xml:space="preserve"> полиамидный, диаметр 29 мм, ГОСТ 30055-93</v>
          </cell>
          <cell r="F2063" t="str">
            <v>Канат для перетягивания каната. Материал хлопчатобумажный трех прядный крученый.Lbfvtnh a 60мм Длина 20метров. Канат для перетягивания каната. Материал хлопчатобумажный трех прядный крученый.Lbfvtnh a 60мм Длина 20метров.</v>
          </cell>
          <cell r="G2063" t="str">
            <v>ОИ</v>
          </cell>
          <cell r="H2063">
            <v>0</v>
          </cell>
          <cell r="I2063">
            <v>430000000</v>
          </cell>
          <cell r="J2063" t="str">
            <v>Кызылординская обл. г. Кызылорда, пгт. Тасбугет, ул. Амангельды 100</v>
          </cell>
          <cell r="K2063" t="str">
            <v>Ноябрь, декабрь 2016</v>
          </cell>
          <cell r="L2063" t="str">
            <v>РК, г. Кызылорда, склад ГУ "КГМ"</v>
          </cell>
          <cell r="M2063" t="str">
            <v>DDP</v>
          </cell>
          <cell r="N2063" t="str">
            <v>В течение 90 дней</v>
          </cell>
          <cell r="O2063" t="str">
            <v>авансовый платеж-0%, оставшаяся часть в течении 30 рабочих дней с момента подписания акта приема-передачи поставленных товаров</v>
          </cell>
          <cell r="P2063" t="str">
            <v>796</v>
          </cell>
          <cell r="Q2063" t="str">
            <v>штука</v>
          </cell>
          <cell r="R2063">
            <v>3</v>
          </cell>
          <cell r="S2063">
            <v>30000</v>
          </cell>
          <cell r="T2063">
            <v>0</v>
          </cell>
          <cell r="U2063">
            <v>0</v>
          </cell>
          <cell r="W2063">
            <v>2017</v>
          </cell>
        </row>
        <row r="2064">
          <cell r="A2064" t="str">
            <v>1287-1 Т</v>
          </cell>
          <cell r="B2064" t="str">
            <v>ТОО СП "КазГерМунай"</v>
          </cell>
          <cell r="C2064" t="str">
            <v>13.94.11.600.002.00.0796.000000000008</v>
          </cell>
          <cell r="D2064" t="str">
            <v xml:space="preserve">Канат </v>
          </cell>
          <cell r="E2064" t="str">
            <v xml:space="preserve"> полиамидный, диаметр 29 мм, ГОСТ 30055-93</v>
          </cell>
          <cell r="F2064" t="str">
            <v>Канат для перетягивания каната. Материал хлопчатобумажный трех прядный крученый.Lbfvtnh a 60мм Длина 20метров. Канат для перетягивания каната. Материал хлопчатобумажный трех прядный крученый.Lbfvtnh a 60мм Длина 20метров.</v>
          </cell>
          <cell r="G2064" t="str">
            <v>ОИ</v>
          </cell>
          <cell r="H2064">
            <v>0</v>
          </cell>
          <cell r="I2064">
            <v>430000000</v>
          </cell>
          <cell r="J2064" t="str">
            <v>Кызылординская обл. г. Кызылорда, пгт. Тасбугет, ул. Амангельды 100</v>
          </cell>
          <cell r="K2064" t="str">
            <v>Январь, Февраль</v>
          </cell>
          <cell r="L2064" t="str">
            <v>РК, г. Кызылорда, склад ГУ "КГМ"</v>
          </cell>
          <cell r="M2064" t="str">
            <v>DDP</v>
          </cell>
          <cell r="N2064" t="str">
            <v>В течение 90 дней</v>
          </cell>
          <cell r="O2064" t="str">
            <v>авансовый платеж-0%, оставшаяся часть в течении 30 рабочих дней с момента подписания акта приема-передачи поставленных товаров</v>
          </cell>
          <cell r="P2064" t="str">
            <v>796</v>
          </cell>
          <cell r="Q2064" t="str">
            <v>штука</v>
          </cell>
          <cell r="R2064">
            <v>3</v>
          </cell>
          <cell r="S2064">
            <v>30000</v>
          </cell>
          <cell r="T2064">
            <v>0</v>
          </cell>
          <cell r="U2064">
            <v>0</v>
          </cell>
          <cell r="W2064">
            <v>2017</v>
          </cell>
          <cell r="X2064" t="str">
            <v>11;</v>
          </cell>
        </row>
        <row r="2065">
          <cell r="A2065" t="str">
            <v>1287-2 Т</v>
          </cell>
          <cell r="B2065" t="str">
            <v>ТОО СП "КазГерМунай"</v>
          </cell>
          <cell r="C2065" t="str">
            <v>13.94.11.600.002.00.0796.000000000008</v>
          </cell>
          <cell r="D2065" t="str">
            <v xml:space="preserve">Канат </v>
          </cell>
          <cell r="E2065" t="str">
            <v xml:space="preserve"> полиамидный, диаметр 29 мм, ГОСТ 30055-93</v>
          </cell>
          <cell r="F2065" t="str">
            <v>Канат для перетягивания каната. Материал хлопчатобумажный трех прядный крученый.Lbfvtnh a 60мм Длина 20метров. Канат для перетягивания каната. Материал хлопчатобумажный трех прядный крученый.Lbfvtnh a 60мм Длина 20метров.</v>
          </cell>
          <cell r="G2065" t="str">
            <v>ОИ</v>
          </cell>
          <cell r="H2065">
            <v>0</v>
          </cell>
          <cell r="I2065">
            <v>430000000</v>
          </cell>
          <cell r="J2065" t="str">
            <v>Кызылординская обл. г. Кызылорда, пгт. Тасбугет, ул. Амангельды 100</v>
          </cell>
          <cell r="K2065" t="str">
            <v>август, сентябрь</v>
          </cell>
          <cell r="L2065" t="str">
            <v>РК, г. Кызылорда, склад ГУ "КГМ"</v>
          </cell>
          <cell r="M2065" t="str">
            <v>DDP</v>
          </cell>
          <cell r="N2065" t="str">
            <v>В течение 90 дней</v>
          </cell>
          <cell r="O2065" t="str">
            <v>авансовый платеж-0%, оставшаяся часть в течении 30 рабочих дней с момента подписания акта приема-передачи поставленных товаров</v>
          </cell>
          <cell r="P2065" t="str">
            <v>796</v>
          </cell>
          <cell r="Q2065" t="str">
            <v>штука</v>
          </cell>
          <cell r="R2065">
            <v>3</v>
          </cell>
          <cell r="S2065">
            <v>40000</v>
          </cell>
          <cell r="T2065">
            <v>120000</v>
          </cell>
          <cell r="U2065">
            <v>134400</v>
          </cell>
          <cell r="W2065">
            <v>2017</v>
          </cell>
          <cell r="X2065" t="str">
            <v>11;18;19;20;21;</v>
          </cell>
        </row>
        <row r="2066">
          <cell r="A2066" t="str">
            <v>1288 Т</v>
          </cell>
          <cell r="B2066" t="str">
            <v>ТОО СП "КазГерМунай"</v>
          </cell>
          <cell r="C2066" t="str">
            <v>28.29.83.200.000.00.0796.000000000001</v>
          </cell>
          <cell r="D2066" t="str">
            <v>Гиря</v>
          </cell>
          <cell r="E2066" t="str">
            <v>эталонная М1</v>
          </cell>
          <cell r="F2066" t="str">
            <v>Гири 24кг. Классические чугунные Гири 24кг. Классические чугунные</v>
          </cell>
          <cell r="G2066" t="str">
            <v>ОИ</v>
          </cell>
          <cell r="H2066">
            <v>0</v>
          </cell>
          <cell r="I2066">
            <v>430000000</v>
          </cell>
          <cell r="J2066" t="str">
            <v>Кызылординская обл. г. Кызылорда, пгт. Тасбугет, ул. Амангельды 100</v>
          </cell>
          <cell r="K2066" t="str">
            <v>Ноябрь, декабрь 2016</v>
          </cell>
          <cell r="L2066" t="str">
            <v>РК, г. Кызылорда, склад ГУ "КГМ"</v>
          </cell>
          <cell r="M2066" t="str">
            <v>DDP</v>
          </cell>
          <cell r="N2066" t="str">
            <v>В течение 90 дней</v>
          </cell>
          <cell r="O2066" t="str">
            <v>авансовый платеж-0%, оставшаяся часть в течении 30 рабочих дней с момента подписания акта приема-передачи поставленных товаров</v>
          </cell>
          <cell r="P2066" t="str">
            <v>796</v>
          </cell>
          <cell r="Q2066" t="str">
            <v>штука</v>
          </cell>
          <cell r="R2066">
            <v>6</v>
          </cell>
          <cell r="S2066">
            <v>20000</v>
          </cell>
          <cell r="T2066">
            <v>0</v>
          </cell>
          <cell r="U2066">
            <v>0</v>
          </cell>
          <cell r="W2066">
            <v>2017</v>
          </cell>
        </row>
        <row r="2067">
          <cell r="A2067" t="str">
            <v>1288-1 Т</v>
          </cell>
          <cell r="B2067" t="str">
            <v>ТОО СП "КазГерМунай"</v>
          </cell>
          <cell r="C2067" t="str">
            <v>28.29.83.200.000.00.0796.000000000001</v>
          </cell>
          <cell r="D2067" t="str">
            <v>Гиря</v>
          </cell>
          <cell r="E2067" t="str">
            <v>эталонная М1</v>
          </cell>
          <cell r="F2067" t="str">
            <v>Гири 24кг. Классические чугунные Гири 24кг. Классические чугунные</v>
          </cell>
          <cell r="G2067" t="str">
            <v>ОИ</v>
          </cell>
          <cell r="H2067">
            <v>0</v>
          </cell>
          <cell r="I2067">
            <v>430000000</v>
          </cell>
          <cell r="J2067" t="str">
            <v>Кызылординская обл. г. Кызылорда, пгт. Тасбугет, ул. Амангельды 100</v>
          </cell>
          <cell r="K2067" t="str">
            <v>Январь, Февраль</v>
          </cell>
          <cell r="L2067" t="str">
            <v>РК, г. Кызылорда, склад ГУ "КГМ"</v>
          </cell>
          <cell r="M2067" t="str">
            <v>DDP</v>
          </cell>
          <cell r="N2067" t="str">
            <v>В течение 90 дней</v>
          </cell>
          <cell r="O2067" t="str">
            <v>авансовый платеж-0%, оставшаяся часть в течении 30 рабочих дней с момента подписания акта приема-передачи поставленных товаров</v>
          </cell>
          <cell r="P2067" t="str">
            <v>796</v>
          </cell>
          <cell r="Q2067" t="str">
            <v>штука</v>
          </cell>
          <cell r="R2067">
            <v>6</v>
          </cell>
          <cell r="S2067">
            <v>20000</v>
          </cell>
          <cell r="T2067">
            <v>0</v>
          </cell>
          <cell r="U2067">
            <v>0</v>
          </cell>
          <cell r="W2067">
            <v>2017</v>
          </cell>
          <cell r="X2067" t="str">
            <v>исключена</v>
          </cell>
        </row>
        <row r="2068">
          <cell r="A2068" t="str">
            <v>1289 Т</v>
          </cell>
          <cell r="B2068" t="str">
            <v>ТОО СП "КазГерМунай"</v>
          </cell>
          <cell r="C2068" t="str">
            <v>28.29.83.200.000.00.0796.000000000001</v>
          </cell>
          <cell r="D2068" t="str">
            <v>Гиря</v>
          </cell>
          <cell r="E2068" t="str">
            <v>эталонная М1</v>
          </cell>
          <cell r="F2068" t="str">
            <v>Гири 16кг. Классические чугунныеГири 16кг. Классические чугунные</v>
          </cell>
          <cell r="G2068" t="str">
            <v>ОИ</v>
          </cell>
          <cell r="H2068">
            <v>0</v>
          </cell>
          <cell r="I2068">
            <v>430000000</v>
          </cell>
          <cell r="J2068" t="str">
            <v>Кызылординская обл. г. Кызылорда, пгт. Тасбугет, ул. Амангельды 100</v>
          </cell>
          <cell r="K2068" t="str">
            <v>Ноябрь, декабрь 2016</v>
          </cell>
          <cell r="L2068" t="str">
            <v>РК, г. Кызылорда, склад ГУ "КГМ"</v>
          </cell>
          <cell r="M2068" t="str">
            <v>DDP</v>
          </cell>
          <cell r="N2068" t="str">
            <v>В течение 90 дней</v>
          </cell>
          <cell r="O2068" t="str">
            <v>авансовый платеж-0%, оставшаяся часть в течении 30 рабочих дней с момента подписания акта приема-передачи поставленных товаров</v>
          </cell>
          <cell r="P2068" t="str">
            <v>796</v>
          </cell>
          <cell r="Q2068" t="str">
            <v>штука</v>
          </cell>
          <cell r="R2068">
            <v>6</v>
          </cell>
          <cell r="S2068">
            <v>18000</v>
          </cell>
          <cell r="T2068">
            <v>0</v>
          </cell>
          <cell r="U2068">
            <v>0</v>
          </cell>
          <cell r="W2068">
            <v>2017</v>
          </cell>
        </row>
        <row r="2069">
          <cell r="A2069" t="str">
            <v>1289-1 Т</v>
          </cell>
          <cell r="B2069" t="str">
            <v>ТОО СП "КазГерМунай"</v>
          </cell>
          <cell r="C2069" t="str">
            <v>28.29.83.200.000.00.0796.000000000001</v>
          </cell>
          <cell r="D2069" t="str">
            <v>Гиря</v>
          </cell>
          <cell r="E2069" t="str">
            <v>эталонная М1</v>
          </cell>
          <cell r="F2069" t="str">
            <v>Гири 16кг. Классические чугунныеГири 16кг. Классические чугунные</v>
          </cell>
          <cell r="G2069" t="str">
            <v>ОИ</v>
          </cell>
          <cell r="H2069">
            <v>0</v>
          </cell>
          <cell r="I2069">
            <v>430000000</v>
          </cell>
          <cell r="J2069" t="str">
            <v>Кызылординская обл. г. Кызылорда, пгт. Тасбугет, ул. Амангельды 100</v>
          </cell>
          <cell r="K2069" t="str">
            <v>Январь, Февраль</v>
          </cell>
          <cell r="L2069" t="str">
            <v>РК, г. Кызылорда, склад ГУ "КГМ"</v>
          </cell>
          <cell r="M2069" t="str">
            <v>DDP</v>
          </cell>
          <cell r="N2069" t="str">
            <v>В течение 90 дней</v>
          </cell>
          <cell r="O2069" t="str">
            <v>авансовый платеж-0%, оставшаяся часть в течении 30 рабочих дней с момента подписания акта приема-передачи поставленных товаров</v>
          </cell>
          <cell r="P2069" t="str">
            <v>796</v>
          </cell>
          <cell r="Q2069" t="str">
            <v>штука</v>
          </cell>
          <cell r="R2069">
            <v>6</v>
          </cell>
          <cell r="S2069">
            <v>18000</v>
          </cell>
          <cell r="T2069">
            <v>0</v>
          </cell>
          <cell r="U2069">
            <v>0</v>
          </cell>
          <cell r="W2069">
            <v>2017</v>
          </cell>
          <cell r="X2069" t="str">
            <v>исключена</v>
          </cell>
        </row>
        <row r="2070">
          <cell r="A2070" t="str">
            <v>1290 Т</v>
          </cell>
          <cell r="B2070" t="str">
            <v>ТОО СП "КазГерМунай"</v>
          </cell>
          <cell r="C2070" t="str">
            <v>31.00.12.500.002.00.0796.000000000035</v>
          </cell>
          <cell r="D2070" t="str">
            <v xml:space="preserve">Диван  </v>
          </cell>
          <cell r="E2070" t="str">
            <v xml:space="preserve"> офисный, угловой, раскладной, из кожи</v>
          </cell>
          <cell r="F2070" t="str">
            <v xml:space="preserve">Диван трехместный 1000х800 кожаный </v>
          </cell>
          <cell r="G2070" t="str">
            <v>ОТП</v>
          </cell>
          <cell r="H2070">
            <v>0</v>
          </cell>
          <cell r="I2070">
            <v>430000000</v>
          </cell>
          <cell r="J2070" t="str">
            <v>Кызылординская обл. г. Кызылорда, пгт. Тасбугет, ул. Амангельды 100</v>
          </cell>
          <cell r="K2070" t="str">
            <v>Ноябрь, декабрь 2016</v>
          </cell>
          <cell r="L2070" t="str">
            <v>Кызылординская обл., м/р "Акшабулак", склад "КГМ"</v>
          </cell>
          <cell r="M2070" t="str">
            <v>DDP</v>
          </cell>
          <cell r="N2070" t="str">
            <v>В течение 90 дней</v>
          </cell>
          <cell r="O2070" t="str">
            <v>авансовый платеж-0%, оставшаяся часть в течении 30 рабочих дней с момента подписания акта приема-передачи поставленных товаров</v>
          </cell>
          <cell r="P2070" t="str">
            <v>796</v>
          </cell>
          <cell r="Q2070" t="str">
            <v>штука</v>
          </cell>
          <cell r="R2070">
            <v>6</v>
          </cell>
          <cell r="S2070">
            <v>250000</v>
          </cell>
          <cell r="T2070">
            <v>1500000</v>
          </cell>
          <cell r="U2070">
            <v>1680000.0000000002</v>
          </cell>
          <cell r="W2070">
            <v>2017</v>
          </cell>
        </row>
        <row r="2071">
          <cell r="A2071" t="str">
            <v>1291 Т</v>
          </cell>
          <cell r="B2071" t="str">
            <v>ТОО СП "КазГерМунай"</v>
          </cell>
          <cell r="C2071" t="str">
            <v>32.30.15.900.029.00.0796.000000000002</v>
          </cell>
          <cell r="D2071" t="str">
            <v xml:space="preserve">Сетка  </v>
          </cell>
          <cell r="E2071" t="str">
            <v>для волейбола</v>
          </cell>
          <cell r="F2071" t="str">
            <v>Сетка волейбольная, диаметр нити 1,8мм, размер 1м*9,5м, обшита сверху стропой, без троса 4000-Р.сетка волейбольная, диаметр нити 1,8мм, размер 1м*9,5м, обшита сверху стропой, без троса 4000-Р.</v>
          </cell>
          <cell r="G2071" t="str">
            <v>ОИ</v>
          </cell>
          <cell r="H2071">
            <v>0</v>
          </cell>
          <cell r="I2071">
            <v>430000000</v>
          </cell>
          <cell r="J2071" t="str">
            <v>Кызылординская обл. г. Кызылорда, пгт. Тасбугет, ул. Амангельды 100</v>
          </cell>
          <cell r="K2071" t="str">
            <v>Ноябрь, декабрь 2016</v>
          </cell>
          <cell r="L2071" t="str">
            <v>РК, г. Кызылорда, склад ГУ "КГМ"</v>
          </cell>
          <cell r="M2071" t="str">
            <v>DDP</v>
          </cell>
          <cell r="N2071" t="str">
            <v>В течение 90 дней</v>
          </cell>
          <cell r="O2071" t="str">
            <v>авансовый платеж-0%, оставшаяся часть в течении 30 рабочих дней с момента подписания акта приема-передачи поставленных товаров</v>
          </cell>
          <cell r="P2071" t="str">
            <v>796</v>
          </cell>
          <cell r="Q2071" t="str">
            <v>штука</v>
          </cell>
          <cell r="R2071">
            <v>3</v>
          </cell>
          <cell r="S2071">
            <v>11000</v>
          </cell>
          <cell r="T2071">
            <v>0</v>
          </cell>
          <cell r="U2071">
            <v>0</v>
          </cell>
          <cell r="W2071">
            <v>2017</v>
          </cell>
        </row>
        <row r="2072">
          <cell r="A2072" t="str">
            <v>1291-1 Т</v>
          </cell>
          <cell r="B2072" t="str">
            <v>ТОО СП "КазГерМунай"</v>
          </cell>
          <cell r="C2072" t="str">
            <v>32.30.15.900.029.00.0796.000000000002</v>
          </cell>
          <cell r="D2072" t="str">
            <v xml:space="preserve">Сетка  </v>
          </cell>
          <cell r="E2072" t="str">
            <v>для волейбола</v>
          </cell>
          <cell r="F2072" t="str">
            <v>Сетка волейбольная, диаметр нити 1,8мм, размер 1м*9,5м, обшита сверху стропой, без троса 4000-Р.сетка волейбольная, диаметр нити 1,8мм, размер 1м*9,5м, обшита сверху стропой, без троса 4000-Р.</v>
          </cell>
          <cell r="G2072" t="str">
            <v>ОИ</v>
          </cell>
          <cell r="H2072">
            <v>0</v>
          </cell>
          <cell r="I2072">
            <v>430000000</v>
          </cell>
          <cell r="J2072" t="str">
            <v>Кызылординская обл. г. Кызылорда, пгт. Тасбугет, ул. Амангельды 100</v>
          </cell>
          <cell r="K2072" t="str">
            <v>Январь, Февраль</v>
          </cell>
          <cell r="L2072" t="str">
            <v>РК, г. Кызылорда, склад ГУ "КГМ"</v>
          </cell>
          <cell r="M2072" t="str">
            <v>DDP</v>
          </cell>
          <cell r="N2072" t="str">
            <v>В течение 90 дней</v>
          </cell>
          <cell r="O2072" t="str">
            <v>авансовый платеж-0%, оставшаяся часть в течении 30 рабочих дней с момента подписания акта приема-передачи поставленных товаров</v>
          </cell>
          <cell r="P2072" t="str">
            <v>796</v>
          </cell>
          <cell r="Q2072" t="str">
            <v>штука</v>
          </cell>
          <cell r="R2072">
            <v>3</v>
          </cell>
          <cell r="S2072">
            <v>11000</v>
          </cell>
          <cell r="T2072">
            <v>0</v>
          </cell>
          <cell r="U2072">
            <v>0</v>
          </cell>
          <cell r="W2072">
            <v>2017</v>
          </cell>
          <cell r="X2072" t="str">
            <v>11;</v>
          </cell>
        </row>
        <row r="2073">
          <cell r="A2073" t="str">
            <v>1291-2 Т</v>
          </cell>
          <cell r="B2073" t="str">
            <v>ТОО СП "КазГерМунай"</v>
          </cell>
          <cell r="C2073" t="str">
            <v>32.30.15.900.029.00.0796.000000000002</v>
          </cell>
          <cell r="D2073" t="str">
            <v xml:space="preserve">Сетка  </v>
          </cell>
          <cell r="E2073" t="str">
            <v>для волейбола</v>
          </cell>
          <cell r="F2073" t="str">
            <v>Сетка волейбольная, диаметр нити 1,8мм, размер 1м*9,5м, обшита сверху стропой, без троса 4000-Р.сетка волейбольная, диаметр нити 1,8мм, размер 1м*9,5м, обшита сверху стропой, без троса 4000-Р.</v>
          </cell>
          <cell r="G2073" t="str">
            <v>ОИ</v>
          </cell>
          <cell r="H2073">
            <v>0</v>
          </cell>
          <cell r="I2073">
            <v>430000000</v>
          </cell>
          <cell r="J2073" t="str">
            <v>Кызылординская обл. г. Кызылорда, пгт. Тасбугет, ул. Амангельды 100</v>
          </cell>
          <cell r="K2073" t="str">
            <v>август, сентябрь</v>
          </cell>
          <cell r="L2073" t="str">
            <v>РК, г. Кызылорда, склад ГУ "КГМ"</v>
          </cell>
          <cell r="M2073" t="str">
            <v>DDP</v>
          </cell>
          <cell r="N2073" t="str">
            <v>В течение 90 дней</v>
          </cell>
          <cell r="O2073" t="str">
            <v>авансовый платеж-0%, оставшаяся часть в течении 30 рабочих дней с момента подписания акта приема-передачи поставленных товаров</v>
          </cell>
          <cell r="P2073" t="str">
            <v>796</v>
          </cell>
          <cell r="Q2073" t="str">
            <v>штука</v>
          </cell>
          <cell r="R2073">
            <v>3</v>
          </cell>
          <cell r="S2073">
            <v>33000</v>
          </cell>
          <cell r="T2073">
            <v>99000</v>
          </cell>
          <cell r="U2073">
            <v>110880.00000000001</v>
          </cell>
          <cell r="W2073">
            <v>2017</v>
          </cell>
          <cell r="X2073" t="str">
            <v>11;18;19;20;21;</v>
          </cell>
        </row>
        <row r="2074">
          <cell r="A2074" t="str">
            <v>1292 Т</v>
          </cell>
          <cell r="B2074" t="str">
            <v>ТОО СП "КазГерМунай"</v>
          </cell>
          <cell r="C2074" t="str">
            <v>32.30.14.000.022.01.0796.000000000001</v>
          </cell>
          <cell r="D2074" t="str">
            <v>Тренажер</v>
          </cell>
          <cell r="E2074" t="str">
            <v>спортивный, велотренажер</v>
          </cell>
          <cell r="F2074" t="str">
            <v xml:space="preserve">Велотренажер магнитный House Fit Kinetic B1.0спортивный велотренажер </v>
          </cell>
          <cell r="G2074" t="str">
            <v>ОИ</v>
          </cell>
          <cell r="H2074">
            <v>0</v>
          </cell>
          <cell r="I2074">
            <v>430000000</v>
          </cell>
          <cell r="J2074" t="str">
            <v>Кызылординская обл. г. Кызылорда, пгт. Тасбугет, ул. Амангельды 100</v>
          </cell>
          <cell r="K2074" t="str">
            <v>Ноябрь, декабрь 2016</v>
          </cell>
          <cell r="L2074" t="str">
            <v>Кызылординская обл., м/р "Акшабулак", склад "КГМ"</v>
          </cell>
          <cell r="M2074" t="str">
            <v>DDP</v>
          </cell>
          <cell r="N2074" t="str">
            <v>В течение 90 дней</v>
          </cell>
          <cell r="O2074" t="str">
            <v>авансовый платеж-0%, оставшаяся часть в течении 30 рабочих дней с момента подписания акта приема-передачи поставленных товаров</v>
          </cell>
          <cell r="P2074" t="str">
            <v>796</v>
          </cell>
          <cell r="Q2074" t="str">
            <v>штука</v>
          </cell>
          <cell r="R2074">
            <v>2</v>
          </cell>
          <cell r="S2074">
            <v>155000</v>
          </cell>
          <cell r="T2074">
            <v>0</v>
          </cell>
          <cell r="U2074">
            <v>0</v>
          </cell>
          <cell r="W2074">
            <v>2017</v>
          </cell>
        </row>
        <row r="2075">
          <cell r="A2075" t="str">
            <v>1292-1 Т</v>
          </cell>
          <cell r="B2075" t="str">
            <v>ТОО СП "КазГерМунай"</v>
          </cell>
          <cell r="C2075" t="str">
            <v>32.30.14.000.022.01.0796.000000000001</v>
          </cell>
          <cell r="D2075" t="str">
            <v>Тренажер</v>
          </cell>
          <cell r="E2075" t="str">
            <v>спортивный, велотренажер</v>
          </cell>
          <cell r="F2075" t="str">
            <v>Велотренажер магнитный спортивный</v>
          </cell>
          <cell r="G2075" t="str">
            <v>ОИ</v>
          </cell>
          <cell r="H2075">
            <v>0</v>
          </cell>
          <cell r="I2075">
            <v>430000000</v>
          </cell>
          <cell r="J2075" t="str">
            <v>Кызылординская обл. г. Кызылорда, пгт. Тасбугет, ул. Амангельды 100</v>
          </cell>
          <cell r="K2075" t="str">
            <v>Январь, Февраль</v>
          </cell>
          <cell r="L2075" t="str">
            <v>Кызылординская обл., м/р "Акшабулак", склад "КГМ"</v>
          </cell>
          <cell r="M2075" t="str">
            <v>DDP</v>
          </cell>
          <cell r="N2075" t="str">
            <v>В течение 90 дней</v>
          </cell>
          <cell r="O2075" t="str">
            <v>авансовый платеж-0%, оставшаяся часть в течении 30 рабочих дней с момента подписания акта приема-передачи поставленных товаров</v>
          </cell>
          <cell r="P2075" t="str">
            <v>796</v>
          </cell>
          <cell r="Q2075" t="str">
            <v>штука</v>
          </cell>
          <cell r="R2075">
            <v>2</v>
          </cell>
          <cell r="S2075">
            <v>155000</v>
          </cell>
          <cell r="T2075">
            <v>0</v>
          </cell>
          <cell r="U2075">
            <v>0</v>
          </cell>
          <cell r="W2075">
            <v>2017</v>
          </cell>
          <cell r="X2075" t="str">
            <v>исключена</v>
          </cell>
        </row>
        <row r="2076">
          <cell r="A2076" t="str">
            <v>1293 Т</v>
          </cell>
          <cell r="B2076" t="str">
            <v>ТОО СП "КазГерМунай"</v>
          </cell>
          <cell r="C2076" t="str">
            <v>32.30.14.000.022.01.0796.000000000002</v>
          </cell>
          <cell r="D2076" t="str">
            <v>Тренажер</v>
          </cell>
          <cell r="E2076" t="str">
            <v>спортивный, беговая дорожка</v>
          </cell>
          <cell r="F2076" t="str">
            <v>Беговая дорожка Sportop YK-FT1501B электрическаа беговая доржка Sportop YK-FT1501B</v>
          </cell>
          <cell r="G2076" t="str">
            <v>ОИ</v>
          </cell>
          <cell r="H2076">
            <v>0</v>
          </cell>
          <cell r="I2076">
            <v>430000000</v>
          </cell>
          <cell r="J2076" t="str">
            <v>Кызылординская обл. г. Кызылорда, пгт. Тасбугет, ул. Амангельды 100</v>
          </cell>
          <cell r="K2076" t="str">
            <v>Ноябрь, декабрь 2016</v>
          </cell>
          <cell r="L2076" t="str">
            <v>Кызылординская обл., м/р "Акшабулак", склад "КГМ"</v>
          </cell>
          <cell r="M2076" t="str">
            <v>DDP</v>
          </cell>
          <cell r="N2076" t="str">
            <v>В течение 90 дней</v>
          </cell>
          <cell r="O2076" t="str">
            <v>авансовый платеж-0%, оставшаяся часть в течении 30 рабочих дней с момента подписания акта приема-передачи поставленных товаров</v>
          </cell>
          <cell r="P2076" t="str">
            <v>796</v>
          </cell>
          <cell r="Q2076" t="str">
            <v>штука</v>
          </cell>
          <cell r="R2076">
            <v>2</v>
          </cell>
          <cell r="S2076">
            <v>350000</v>
          </cell>
          <cell r="T2076">
            <v>0</v>
          </cell>
          <cell r="U2076">
            <v>0</v>
          </cell>
          <cell r="W2076">
            <v>2017</v>
          </cell>
        </row>
        <row r="2077">
          <cell r="A2077" t="str">
            <v>1293-1 Т</v>
          </cell>
          <cell r="B2077" t="str">
            <v>ТОО СП "КазГерМунай"</v>
          </cell>
          <cell r="C2077" t="str">
            <v>32.30.14.000.022.01.0796.000000000002</v>
          </cell>
          <cell r="D2077" t="str">
            <v>Тренажер</v>
          </cell>
          <cell r="E2077" t="str">
            <v>спортивный, беговая дорожка</v>
          </cell>
          <cell r="F2077" t="str">
            <v xml:space="preserve">Беговая дорожка электрическаа </v>
          </cell>
          <cell r="G2077" t="str">
            <v>ОИ</v>
          </cell>
          <cell r="H2077">
            <v>0</v>
          </cell>
          <cell r="I2077">
            <v>430000000</v>
          </cell>
          <cell r="J2077" t="str">
            <v>Кызылординская обл. г. Кызылорда, пгт. Тасбугет, ул. Амангельды 100</v>
          </cell>
          <cell r="K2077" t="str">
            <v>Январь, Февраль</v>
          </cell>
          <cell r="L2077" t="str">
            <v>Кызылординская обл., м/р "Акшабулак", склад "КГМ"</v>
          </cell>
          <cell r="M2077" t="str">
            <v>DDP</v>
          </cell>
          <cell r="N2077" t="str">
            <v>В течение 90 дней</v>
          </cell>
          <cell r="O2077" t="str">
            <v>авансовый платеж-0%, оставшаяся часть в течении 30 рабочих дней с момента подписания акта приема-передачи поставленных товаров</v>
          </cell>
          <cell r="P2077" t="str">
            <v>796</v>
          </cell>
          <cell r="Q2077" t="str">
            <v>штука</v>
          </cell>
          <cell r="R2077">
            <v>2</v>
          </cell>
          <cell r="S2077">
            <v>350000</v>
          </cell>
          <cell r="T2077">
            <v>0</v>
          </cell>
          <cell r="U2077">
            <v>0</v>
          </cell>
          <cell r="W2077">
            <v>2017</v>
          </cell>
          <cell r="X2077" t="str">
            <v>6; 11;</v>
          </cell>
        </row>
        <row r="2078">
          <cell r="A2078" t="str">
            <v>1293-2 Т</v>
          </cell>
          <cell r="B2078" t="str">
            <v>ТОО СП "КазГерМунай"</v>
          </cell>
          <cell r="C2078" t="str">
            <v>32.30.14.000.022.01.0796.000000000002</v>
          </cell>
          <cell r="D2078" t="str">
            <v>Тренажер</v>
          </cell>
          <cell r="E2078" t="str">
            <v>спортивный, беговая дорожка</v>
          </cell>
          <cell r="F2078" t="str">
            <v xml:space="preserve">Беговая дорожка электрическаа </v>
          </cell>
          <cell r="G2078" t="str">
            <v>ОИ</v>
          </cell>
          <cell r="H2078">
            <v>0</v>
          </cell>
          <cell r="I2078">
            <v>430000000</v>
          </cell>
          <cell r="J2078" t="str">
            <v>Кызылординская обл. г. Кызылорда, пгт. Тасбугет, ул. Амангельды 100</v>
          </cell>
          <cell r="K2078" t="str">
            <v>август, сентябрь</v>
          </cell>
          <cell r="L2078" t="str">
            <v>Кызылординская обл., м/р "Акшабулак", склад "КГМ"</v>
          </cell>
          <cell r="M2078" t="str">
            <v>DDP</v>
          </cell>
          <cell r="N2078" t="str">
            <v>В течение 90 дней</v>
          </cell>
          <cell r="O2078" t="str">
            <v>авансовый платеж-0%, оставшаяся часть в течении 30 рабочих дней с момента подписания акта приема-передачи поставленных товаров</v>
          </cell>
          <cell r="P2078" t="str">
            <v>796</v>
          </cell>
          <cell r="Q2078" t="str">
            <v>штука</v>
          </cell>
          <cell r="R2078">
            <v>3</v>
          </cell>
          <cell r="S2078">
            <v>2580000</v>
          </cell>
          <cell r="T2078">
            <v>7740000</v>
          </cell>
          <cell r="U2078">
            <v>8668800</v>
          </cell>
          <cell r="W2078">
            <v>2017</v>
          </cell>
          <cell r="X2078" t="str">
            <v>11;18;19;20;21;</v>
          </cell>
        </row>
        <row r="2079">
          <cell r="A2079" t="str">
            <v>1294 Т</v>
          </cell>
          <cell r="B2079" t="str">
            <v>ТОО СП "КазГерМунай"</v>
          </cell>
          <cell r="C2079" t="str">
            <v>32.30.14.000.022.01.0796.000000000000</v>
          </cell>
          <cell r="D2079" t="str">
            <v>Тренажер</v>
          </cell>
          <cell r="E2079" t="str">
            <v>спортивный, многофункциональный, турник, брусья, пресс</v>
          </cell>
          <cell r="F2079" t="str">
            <v>Тренажер STP-3040LE-400 силовой 4-х позиционный</v>
          </cell>
          <cell r="G2079" t="str">
            <v>ОИ</v>
          </cell>
          <cell r="H2079">
            <v>0</v>
          </cell>
          <cell r="I2079">
            <v>430000000</v>
          </cell>
          <cell r="J2079" t="str">
            <v>Кызылординская обл. г. Кызылорда, пгт. Тасбугет, ул. Амангельды 100</v>
          </cell>
          <cell r="K2079" t="str">
            <v>Ноябрь, декабрь 2016</v>
          </cell>
          <cell r="L2079" t="str">
            <v>Кызылординская обл., м/р "Акшабулак", склад "КГМ"</v>
          </cell>
          <cell r="M2079" t="str">
            <v>DDP</v>
          </cell>
          <cell r="N2079" t="str">
            <v>В течение 90 дней</v>
          </cell>
          <cell r="O2079" t="str">
            <v>авансовый платеж-0%, оставшаяся часть в течении 30 рабочих дней с момента подписания акта приема-передачи поставленных товаров</v>
          </cell>
          <cell r="P2079" t="str">
            <v>796</v>
          </cell>
          <cell r="Q2079" t="str">
            <v>штука</v>
          </cell>
          <cell r="R2079">
            <v>2</v>
          </cell>
          <cell r="S2079">
            <v>470000</v>
          </cell>
          <cell r="T2079">
            <v>0</v>
          </cell>
          <cell r="U2079">
            <v>0</v>
          </cell>
          <cell r="W2079">
            <v>2017</v>
          </cell>
        </row>
        <row r="2080">
          <cell r="A2080" t="str">
            <v>1294-1 Т</v>
          </cell>
          <cell r="B2080" t="str">
            <v>ТОО СП "КазГерМунай"</v>
          </cell>
          <cell r="C2080" t="str">
            <v>32.30.14.000.022.01.0796.000000000000</v>
          </cell>
          <cell r="D2080" t="str">
            <v>Тренажер</v>
          </cell>
          <cell r="E2080" t="str">
            <v>спортивный, многофункциональный, турник, брусья, пресс</v>
          </cell>
          <cell r="F2080" t="str">
            <v>Тренажер STP-3040LE-400 силовой 4-х позиционный</v>
          </cell>
          <cell r="G2080" t="str">
            <v>ОИ</v>
          </cell>
          <cell r="H2080">
            <v>0</v>
          </cell>
          <cell r="I2080">
            <v>430000000</v>
          </cell>
          <cell r="J2080" t="str">
            <v>Кызылординская обл. г. Кызылорда, пгт. Тасбугет, ул. Амангельды 100</v>
          </cell>
          <cell r="K2080" t="str">
            <v>Январь, Февраль</v>
          </cell>
          <cell r="L2080" t="str">
            <v>Кызылординская обл., м/р "Акшабулак", склад "КГМ"</v>
          </cell>
          <cell r="M2080" t="str">
            <v>DDP</v>
          </cell>
          <cell r="N2080" t="str">
            <v>В течение 90 дней</v>
          </cell>
          <cell r="O2080" t="str">
            <v>авансовый платеж-0%, оставшаяся часть в течении 30 рабочих дней с момента подписания акта приема-передачи поставленных товаров</v>
          </cell>
          <cell r="P2080" t="str">
            <v>796</v>
          </cell>
          <cell r="Q2080" t="str">
            <v>штука</v>
          </cell>
          <cell r="R2080">
            <v>2</v>
          </cell>
          <cell r="S2080">
            <v>470000</v>
          </cell>
          <cell r="T2080">
            <v>0</v>
          </cell>
          <cell r="U2080">
            <v>0</v>
          </cell>
          <cell r="W2080">
            <v>2017</v>
          </cell>
          <cell r="X2080" t="str">
            <v>исключена</v>
          </cell>
        </row>
        <row r="2081">
          <cell r="A2081" t="str">
            <v>1295 Т</v>
          </cell>
          <cell r="B2081" t="str">
            <v>ТОО СП "КазГерМунай"</v>
          </cell>
          <cell r="C2081" t="str">
            <v>32.30.15.500.001.00.0796.000000000001</v>
          </cell>
          <cell r="D2081" t="str">
            <v>Шарик</v>
          </cell>
          <cell r="E2081" t="str">
            <v>пластиковый, для настольного тенниса</v>
          </cell>
          <cell r="F2081" t="str">
            <v>Мячи для настольного тенниса, Double Fish(3-х звездные, белого цвета), 40+ммшары для настольного тенниса</v>
          </cell>
          <cell r="G2081" t="str">
            <v>ОИ</v>
          </cell>
          <cell r="H2081">
            <v>0</v>
          </cell>
          <cell r="I2081">
            <v>430000000</v>
          </cell>
          <cell r="J2081" t="str">
            <v>Кызылординская обл. г. Кызылорда, пгт. Тасбугет, ул. Амангельды 100</v>
          </cell>
          <cell r="K2081" t="str">
            <v>Ноябрь, декабрь 2016</v>
          </cell>
          <cell r="L2081" t="str">
            <v>РК, г. Кызылорда, склад ГУ "КГМ"</v>
          </cell>
          <cell r="M2081" t="str">
            <v>DDP</v>
          </cell>
          <cell r="N2081" t="str">
            <v>В течение 90 дней</v>
          </cell>
          <cell r="O2081" t="str">
            <v>авансовый платеж-0%, оставшаяся часть в течении 30 рабочих дней с момента подписания акта приема-передачи поставленных товаров</v>
          </cell>
          <cell r="P2081" t="str">
            <v>796</v>
          </cell>
          <cell r="Q2081" t="str">
            <v>штука</v>
          </cell>
          <cell r="R2081">
            <v>150</v>
          </cell>
          <cell r="S2081">
            <v>300</v>
          </cell>
          <cell r="T2081">
            <v>0</v>
          </cell>
          <cell r="U2081">
            <v>0</v>
          </cell>
          <cell r="W2081">
            <v>2017</v>
          </cell>
        </row>
        <row r="2082">
          <cell r="A2082" t="str">
            <v>1295-1 Т</v>
          </cell>
          <cell r="B2082" t="str">
            <v>ТОО СП "КазГерМунай"</v>
          </cell>
          <cell r="C2082" t="str">
            <v>32.30.15.500.001.00.0796.000000000001</v>
          </cell>
          <cell r="D2082" t="str">
            <v>Шарик</v>
          </cell>
          <cell r="E2082" t="str">
            <v>пластиковый, для настольного тенниса</v>
          </cell>
          <cell r="F2082" t="str">
            <v>Мячи для настольного тенниса, Double Fish(3-х звездные, белого цвета), 40+ммшары для настольного тенниса</v>
          </cell>
          <cell r="G2082" t="str">
            <v>ОИ</v>
          </cell>
          <cell r="H2082">
            <v>0</v>
          </cell>
          <cell r="I2082">
            <v>430000000</v>
          </cell>
          <cell r="J2082" t="str">
            <v>Кызылординская обл. г. Кызылорда, пгт. Тасбугет, ул. Амангельды 100</v>
          </cell>
          <cell r="K2082" t="str">
            <v>Январь, Февраль</v>
          </cell>
          <cell r="L2082" t="str">
            <v>РК, г. Кызылорда, склад ГУ "КГМ"</v>
          </cell>
          <cell r="M2082" t="str">
            <v>DDP</v>
          </cell>
          <cell r="N2082" t="str">
            <v>В течение 90 дней</v>
          </cell>
          <cell r="O2082" t="str">
            <v>авансовый платеж-0%, оставшаяся часть в течении 30 рабочих дней с момента подписания акта приема-передачи поставленных товаров</v>
          </cell>
          <cell r="P2082" t="str">
            <v>796</v>
          </cell>
          <cell r="Q2082" t="str">
            <v>штука</v>
          </cell>
          <cell r="R2082">
            <v>150</v>
          </cell>
          <cell r="S2082">
            <v>300</v>
          </cell>
          <cell r="T2082">
            <v>0</v>
          </cell>
          <cell r="U2082">
            <v>0</v>
          </cell>
          <cell r="W2082">
            <v>2017</v>
          </cell>
          <cell r="X2082" t="str">
            <v>исключена</v>
          </cell>
        </row>
        <row r="2083">
          <cell r="A2083" t="str">
            <v>1296 Т</v>
          </cell>
          <cell r="B2083" t="str">
            <v>ТОО СП "КазГерМунай"</v>
          </cell>
          <cell r="C2083" t="str">
            <v>28.25.13.400.000.00.0796.000000000000</v>
          </cell>
          <cell r="D2083" t="str">
            <v xml:space="preserve"> Камера</v>
          </cell>
          <cell r="E2083" t="str">
            <v>холодильная, для столовой, стационарная</v>
          </cell>
          <cell r="F2083" t="str">
            <v>Холодильная камера (холодильная ларь) Морозильник Ларь, белый, 515л, Габариты (ШхГхВ) 1640x765x875, .Класс Энергопотребления A+, 2 крышки глухие, замок, 3 корзины</v>
          </cell>
          <cell r="G2083" t="str">
            <v>ОТП</v>
          </cell>
          <cell r="H2083">
            <v>0</v>
          </cell>
          <cell r="I2083">
            <v>430000000</v>
          </cell>
          <cell r="J2083" t="str">
            <v>Кызылординская обл. г. Кызылорда, пгт. Тасбугет, ул. Амангельды 100</v>
          </cell>
          <cell r="K2083" t="str">
            <v>Ноябрь, декабрь 2016</v>
          </cell>
          <cell r="L2083" t="str">
            <v>Кызылординская обл., м/р "Акшабулак", склад "КГМ"</v>
          </cell>
          <cell r="M2083" t="str">
            <v>DDP</v>
          </cell>
          <cell r="N2083" t="str">
            <v>В течение 90 дней</v>
          </cell>
          <cell r="O2083" t="str">
            <v>авансовый платеж-0%, оставшаяся часть в течении 30 рабочих дней с момента подписания акта приема-передачи поставленных товаров</v>
          </cell>
          <cell r="P2083" t="str">
            <v>796</v>
          </cell>
          <cell r="Q2083" t="str">
            <v>штука</v>
          </cell>
          <cell r="R2083">
            <v>4</v>
          </cell>
          <cell r="S2083">
            <v>2300000</v>
          </cell>
          <cell r="T2083">
            <v>0</v>
          </cell>
          <cell r="U2083">
            <v>0</v>
          </cell>
          <cell r="W2083">
            <v>2017</v>
          </cell>
          <cell r="X2083" t="str">
            <v>Исключен;</v>
          </cell>
        </row>
        <row r="2084">
          <cell r="A2084" t="str">
            <v>1297 Т</v>
          </cell>
          <cell r="B2084" t="str">
            <v>ТОО СП "КазГерМунай"</v>
          </cell>
          <cell r="C2084" t="str">
            <v>26.30.30.900.019.00.0796.000000000000</v>
          </cell>
          <cell r="D2084" t="str">
            <v>Модуль процессорный</v>
          </cell>
          <cell r="E2084" t="str">
            <v>промышленного контроллера</v>
          </cell>
          <cell r="F2084" t="str">
            <v>Модуль низкого давления для фильтрации воды ESPA 2 4040  Art.-Nr.395091 для осмозной</v>
          </cell>
          <cell r="G2084" t="str">
            <v>ОТП</v>
          </cell>
          <cell r="H2084">
            <v>0</v>
          </cell>
          <cell r="I2084">
            <v>430000000</v>
          </cell>
          <cell r="J2084" t="str">
            <v>Кызылординская обл. г. Кызылорда, пгт. Тасбугет, ул. Амангельды 100</v>
          </cell>
          <cell r="K2084" t="str">
            <v>Ноябрь, декабрь 2016</v>
          </cell>
          <cell r="L2084" t="str">
            <v>Кызылординская обл., м/р "Акшабулак", склад "КГМ"</v>
          </cell>
          <cell r="M2084" t="str">
            <v>DDP</v>
          </cell>
          <cell r="N2084" t="str">
            <v>В течение 90 дней</v>
          </cell>
          <cell r="O2084" t="str">
            <v>авансовый платеж-0%, оставшаяся часть в течении 30 рабочих дней с момента подписания акта приема-передачи поставленных товаров</v>
          </cell>
          <cell r="P2084" t="str">
            <v>796</v>
          </cell>
          <cell r="Q2084" t="str">
            <v>штука</v>
          </cell>
          <cell r="R2084">
            <v>18</v>
          </cell>
          <cell r="S2084">
            <v>50000</v>
          </cell>
          <cell r="T2084">
            <v>0</v>
          </cell>
          <cell r="U2084">
            <v>0</v>
          </cell>
          <cell r="W2084">
            <v>2017</v>
          </cell>
        </row>
        <row r="2085">
          <cell r="A2085" t="str">
            <v>1297-1 Т</v>
          </cell>
          <cell r="B2085" t="str">
            <v>ТОО СП "КазГерМунай"</v>
          </cell>
          <cell r="C2085" t="str">
            <v>26.30.30.900.019.00.0796.000000000000</v>
          </cell>
          <cell r="D2085" t="str">
            <v>Модуль процессорный</v>
          </cell>
          <cell r="E2085" t="str">
            <v>промышленного контроллера</v>
          </cell>
          <cell r="F2085" t="str">
            <v>Модуль низкого давления для фильтрации воды ESPA 2 4040  Art.-Nr.395091 для осмозной</v>
          </cell>
          <cell r="G2085" t="str">
            <v>ЭОТТ</v>
          </cell>
          <cell r="H2085">
            <v>0</v>
          </cell>
          <cell r="I2085">
            <v>430000000</v>
          </cell>
          <cell r="J2085" t="str">
            <v>Кызылординская обл. г. Кызылорда, пгт. Тасбугет, ул. Амангельды 100</v>
          </cell>
          <cell r="K2085" t="str">
            <v>август, сентябрь</v>
          </cell>
          <cell r="L2085" t="str">
            <v>Кызылординская обл., м/р "Акшабулак", склад "КГМ"</v>
          </cell>
          <cell r="M2085" t="str">
            <v>DDP</v>
          </cell>
          <cell r="N2085" t="str">
            <v>В течение 90 дней</v>
          </cell>
          <cell r="O2085" t="str">
            <v>авансовый платеж-0%, оставшаяся часть в течении 30 рабочих дней с момента подписания акта приема-передачи поставленных товаров</v>
          </cell>
          <cell r="P2085" t="str">
            <v>796</v>
          </cell>
          <cell r="Q2085" t="str">
            <v>штука</v>
          </cell>
          <cell r="R2085">
            <v>20</v>
          </cell>
          <cell r="S2085">
            <v>116000</v>
          </cell>
          <cell r="T2085">
            <v>2320000</v>
          </cell>
          <cell r="U2085">
            <v>2598400.0000000005</v>
          </cell>
          <cell r="W2085">
            <v>2017</v>
          </cell>
          <cell r="X2085" t="str">
            <v>11;18;19;20;21;</v>
          </cell>
        </row>
        <row r="2086">
          <cell r="A2086" t="str">
            <v>1298 Т</v>
          </cell>
          <cell r="B2086" t="str">
            <v>ТОО СП "КазГерМунай"</v>
          </cell>
          <cell r="C2086" t="str">
            <v>22.29.29.900.020.00.0796.000000000000</v>
          </cell>
          <cell r="D2086" t="str">
            <v xml:space="preserve"> Фильтр</v>
          </cell>
          <cell r="E2086" t="str">
            <v>мембранный, для контроллера-дозатора, полипропиленовый, стерильный</v>
          </cell>
          <cell r="F2086" t="str">
            <v>Элемент мембранный «XLE – 440»</v>
          </cell>
          <cell r="G2086" t="str">
            <v>ОТП</v>
          </cell>
          <cell r="H2086">
            <v>0</v>
          </cell>
          <cell r="I2086">
            <v>430000000</v>
          </cell>
          <cell r="J2086" t="str">
            <v>Кызылординская обл. г. Кызылорда, пгт. Тасбугет, ул. Амангельды 100</v>
          </cell>
          <cell r="K2086" t="str">
            <v>Ноябрь, декабрь 2016</v>
          </cell>
          <cell r="L2086" t="str">
            <v>Кызылординская обл., м/р "Акшабулак", склад "КГМ"</v>
          </cell>
          <cell r="M2086" t="str">
            <v>DDP</v>
          </cell>
          <cell r="N2086" t="str">
            <v>В течение 90 дней</v>
          </cell>
          <cell r="O2086" t="str">
            <v>авансовый платеж-0%, оставшаяся часть в течении 30 рабочих дней с момента подписания акта приема-передачи поставленных товаров</v>
          </cell>
          <cell r="P2086" t="str">
            <v>796</v>
          </cell>
          <cell r="Q2086" t="str">
            <v>штука</v>
          </cell>
          <cell r="R2086">
            <v>10</v>
          </cell>
          <cell r="S2086">
            <v>75000</v>
          </cell>
          <cell r="T2086">
            <v>0</v>
          </cell>
          <cell r="U2086">
            <v>0</v>
          </cell>
          <cell r="W2086">
            <v>2017</v>
          </cell>
        </row>
        <row r="2087">
          <cell r="A2087" t="str">
            <v>1298-1 Т</v>
          </cell>
          <cell r="B2087" t="str">
            <v>ТОО СП "КазГерМунай"</v>
          </cell>
          <cell r="C2087" t="str">
            <v>22.29.29.900.020.00.0796.000000000000</v>
          </cell>
          <cell r="D2087" t="str">
            <v xml:space="preserve"> Фильтр</v>
          </cell>
          <cell r="E2087" t="str">
            <v>мембранный, для контроллера-дозатора, полипропиленовый, стерильный</v>
          </cell>
          <cell r="F2087" t="str">
            <v>Элемент мембранный «XLE – 440»</v>
          </cell>
          <cell r="G2087" t="str">
            <v>ЭОТТ</v>
          </cell>
          <cell r="H2087">
            <v>0</v>
          </cell>
          <cell r="I2087">
            <v>430000000</v>
          </cell>
          <cell r="J2087" t="str">
            <v>Кызылординская обл. г. Кызылорда, пгт. Тасбугет, ул. Амангельды 100</v>
          </cell>
          <cell r="K2087" t="str">
            <v>август, сентябрь</v>
          </cell>
          <cell r="L2087" t="str">
            <v>Кызылординская обл., м/р "Акшабулак", склад "КГМ"</v>
          </cell>
          <cell r="M2087" t="str">
            <v>DDP</v>
          </cell>
          <cell r="N2087" t="str">
            <v>В течение 90 дней</v>
          </cell>
          <cell r="O2087" t="str">
            <v>авансовый платеж-0%, оставшаяся часть в течении 30 рабочих дней с момента подписания акта приема-передачи поставленных товаров</v>
          </cell>
          <cell r="P2087" t="str">
            <v>796</v>
          </cell>
          <cell r="Q2087" t="str">
            <v>штука</v>
          </cell>
          <cell r="R2087">
            <v>10</v>
          </cell>
          <cell r="S2087">
            <v>200000</v>
          </cell>
          <cell r="T2087">
            <v>2000000</v>
          </cell>
          <cell r="U2087">
            <v>2240000</v>
          </cell>
          <cell r="W2087">
            <v>2017</v>
          </cell>
          <cell r="X2087" t="str">
            <v>11;19;20;21;</v>
          </cell>
        </row>
        <row r="2088">
          <cell r="A2088" t="str">
            <v>1299 Т</v>
          </cell>
          <cell r="B2088" t="str">
            <v>ТОО СП "КазГерМунай"</v>
          </cell>
          <cell r="C2088" t="str">
            <v>27.12.24.500.000.04.0796.000000000006</v>
          </cell>
          <cell r="D2088" t="str">
            <v xml:space="preserve"> Реле</v>
          </cell>
          <cell r="E2088" t="str">
            <v>контроля фаз, для использования в схемах автоматического управления для контроля наличия и симметрии напряжения, напряжение 300 - 380 В, трехфазный</v>
          </cell>
          <cell r="F2088" t="str">
            <v>Реле протока FLU 25Реле протока FLU 25 Микропереключатель (реле) 6 А – 220 В, Максимальное рабочее давление 10 бар. ,Максимальная температура теплоносителя 110° С
· Максимальная температура окружающей среды 60° С
· Класс защиты IP 54
· Наружная резьба 1”</v>
          </cell>
          <cell r="G2088" t="str">
            <v>ЦП</v>
          </cell>
          <cell r="H2088">
            <v>0</v>
          </cell>
          <cell r="I2088">
            <v>430000000</v>
          </cell>
          <cell r="J2088" t="str">
            <v>Кызылординская обл. г. Кызылорда, пгт. Тасбугет, ул. Амангельды 100</v>
          </cell>
          <cell r="K2088" t="str">
            <v>Ноябрь, декабрь 2016</v>
          </cell>
          <cell r="L2088" t="str">
            <v>Кызылординская обл., м/р "Акшабулак", склад "КГМ"</v>
          </cell>
          <cell r="M2088" t="str">
            <v>DDP</v>
          </cell>
          <cell r="N2088" t="str">
            <v>В течение 90 дней</v>
          </cell>
          <cell r="O2088" t="str">
            <v>авансовый платеж-0%, оставшаяся часть в течении 30 рабочих дней с момента подписания акта приема-передачи поставленных товаров</v>
          </cell>
          <cell r="P2088" t="str">
            <v>796</v>
          </cell>
          <cell r="Q2088" t="str">
            <v>штука</v>
          </cell>
          <cell r="R2088">
            <v>2</v>
          </cell>
          <cell r="S2088">
            <v>700000</v>
          </cell>
          <cell r="T2088">
            <v>1400000</v>
          </cell>
          <cell r="U2088">
            <v>1568000.0000000002</v>
          </cell>
          <cell r="W2088">
            <v>2017</v>
          </cell>
        </row>
        <row r="2089">
          <cell r="A2089" t="str">
            <v>1300 Т</v>
          </cell>
          <cell r="B2089" t="str">
            <v>ТОО СП "КазГерМунай"</v>
          </cell>
          <cell r="C2089" t="str">
            <v>28.14.13.100.001.00.0796.000000000000</v>
          </cell>
          <cell r="D2089" t="str">
            <v>Клапан распределительный</v>
          </cell>
          <cell r="E2089" t="str">
            <v>трехходовой, электромагнитный</v>
          </cell>
          <cell r="F2089" t="str">
            <v>Клапан трёхходовой Клапан трёхходовой   Claсk V3069 FF-01клапан трёхходовой   Claсk V3069 FF-02</v>
          </cell>
          <cell r="G2089" t="str">
            <v>ОТП</v>
          </cell>
          <cell r="H2089">
            <v>0</v>
          </cell>
          <cell r="I2089">
            <v>430000000</v>
          </cell>
          <cell r="J2089" t="str">
            <v>Кызылординская обл. г. Кызылорда, пгт. Тасбугет, ул. Амангельды 100</v>
          </cell>
          <cell r="K2089" t="str">
            <v>Ноябрь, декабрь 2016</v>
          </cell>
          <cell r="L2089" t="str">
            <v>Кызылординская обл., м/р "Акшабулак", склад "КГМ"</v>
          </cell>
          <cell r="M2089" t="str">
            <v>DDP</v>
          </cell>
          <cell r="N2089" t="str">
            <v>В течение 90 дней</v>
          </cell>
          <cell r="O2089" t="str">
            <v>авансовый платеж-0%, оставшаяся часть в течении 30 рабочих дней с момента подписания акта приема-передачи поставленных товаров</v>
          </cell>
          <cell r="P2089" t="str">
            <v>796</v>
          </cell>
          <cell r="Q2089" t="str">
            <v>штука</v>
          </cell>
          <cell r="R2089">
            <v>2</v>
          </cell>
          <cell r="S2089">
            <v>2500000</v>
          </cell>
          <cell r="T2089">
            <v>0</v>
          </cell>
          <cell r="U2089">
            <v>0</v>
          </cell>
          <cell r="W2089">
            <v>2017</v>
          </cell>
        </row>
        <row r="2090">
          <cell r="A2090" t="str">
            <v>1300-1 Т</v>
          </cell>
          <cell r="B2090" t="str">
            <v>ТОО СП "КазГерМунай"</v>
          </cell>
          <cell r="C2090" t="str">
            <v>28.14.13.100.001.00.0796.000000000000</v>
          </cell>
          <cell r="D2090" t="str">
            <v>Клапан распределительный</v>
          </cell>
          <cell r="E2090" t="str">
            <v>трехходовой, электромагнитный</v>
          </cell>
          <cell r="F2090" t="str">
            <v>Клапан трёхходовой Клапан трёхходовой   Claсk V3069 FF-01клапан трёхходовой   Claсk V3069 FF-02</v>
          </cell>
          <cell r="G2090" t="str">
            <v>ОТП</v>
          </cell>
          <cell r="H2090">
            <v>0</v>
          </cell>
          <cell r="I2090">
            <v>430000000</v>
          </cell>
          <cell r="J2090" t="str">
            <v>Кызылординская обл. г. Кызылорда, пгт. Тасбугет, ул. Амангельды 100</v>
          </cell>
          <cell r="K2090" t="str">
            <v>Январь, Февраль</v>
          </cell>
          <cell r="L2090" t="str">
            <v>Кызылординская обл., м/р "Акшабулак", склад "КГМ"</v>
          </cell>
          <cell r="M2090" t="str">
            <v>DDP</v>
          </cell>
          <cell r="N2090" t="str">
            <v>В течение 90 дней</v>
          </cell>
          <cell r="O2090" t="str">
            <v>авансовый платеж-0%, оставшаяся часть в течении 30 рабочих дней с момента подписания акта приема-передачи поставленных товаров</v>
          </cell>
          <cell r="P2090" t="str">
            <v>796</v>
          </cell>
          <cell r="Q2090" t="str">
            <v>штука</v>
          </cell>
          <cell r="R2090">
            <v>2</v>
          </cell>
          <cell r="S2090">
            <v>2500000</v>
          </cell>
          <cell r="T2090">
            <v>0</v>
          </cell>
          <cell r="U2090">
            <v>0</v>
          </cell>
          <cell r="W2090">
            <v>2017</v>
          </cell>
          <cell r="X2090" t="str">
            <v>11;</v>
          </cell>
        </row>
        <row r="2091">
          <cell r="A2091" t="str">
            <v>1300-2 Т</v>
          </cell>
          <cell r="B2091" t="str">
            <v>ТОО СП "КазГерМунай"</v>
          </cell>
          <cell r="C2091" t="str">
            <v>28.14.13.100.001.00.0796.000000000000</v>
          </cell>
          <cell r="D2091" t="str">
            <v>Клапан распределительный</v>
          </cell>
          <cell r="E2091" t="str">
            <v>трехходовой, электромагнитный</v>
          </cell>
          <cell r="F2091" t="str">
            <v>Клапан трёхходовой Клапан трёхходовой   Claсk V3069 FF-01клапан трёхходовой   Claсk V3069 FF-02</v>
          </cell>
          <cell r="G2091" t="str">
            <v>ОТП</v>
          </cell>
          <cell r="H2091">
            <v>0</v>
          </cell>
          <cell r="I2091">
            <v>430000000</v>
          </cell>
          <cell r="J2091" t="str">
            <v>Кызылординская обл. г. Кызылорда, пгт. Тасбугет, ул. Амангельды 100</v>
          </cell>
          <cell r="K2091" t="str">
            <v>Апрель, май</v>
          </cell>
          <cell r="L2091" t="str">
            <v>Кызылординская обл., м/р "Акшабулак", склад "КГМ"</v>
          </cell>
          <cell r="M2091" t="str">
            <v>DDP</v>
          </cell>
          <cell r="N2091" t="str">
            <v>В течение 90 дней</v>
          </cell>
          <cell r="O2091" t="str">
            <v>авансовый платеж-0%, оставшаяся часть в течении 30 рабочих дней с момента подписания акта приема-передачи поставленных товаров</v>
          </cell>
          <cell r="P2091" t="str">
            <v>796</v>
          </cell>
          <cell r="Q2091" t="str">
            <v>штука</v>
          </cell>
          <cell r="R2091">
            <v>2</v>
          </cell>
          <cell r="S2091">
            <v>2500000</v>
          </cell>
          <cell r="T2091">
            <v>5000000</v>
          </cell>
          <cell r="U2091">
            <v>5600000.0000000009</v>
          </cell>
          <cell r="W2091">
            <v>2017</v>
          </cell>
          <cell r="X2091" t="str">
            <v>11;</v>
          </cell>
        </row>
        <row r="2092">
          <cell r="A2092" t="str">
            <v>1301 Т</v>
          </cell>
          <cell r="B2092" t="str">
            <v>ТОО СП "КазГерМунай"</v>
          </cell>
          <cell r="C2092" t="str">
            <v>28.13.24.000.001.00.0796.000000000000</v>
          </cell>
          <cell r="D2092" t="str">
            <v>компрессор</v>
          </cell>
          <cell r="E2092" t="str">
            <v>воздушный</v>
          </cell>
          <cell r="F2092" t="str">
            <v>Компрессор
Compakt Typ 300 Plus mobiler Druckluft Kompressor 2KW Compact 230V 50H
продувка, очистка оборудовании.</v>
          </cell>
          <cell r="G2092" t="str">
            <v>ЦП</v>
          </cell>
          <cell r="H2092">
            <v>0</v>
          </cell>
          <cell r="I2092">
            <v>430000000</v>
          </cell>
          <cell r="J2092" t="str">
            <v>Кызылординская обл. г. Кызылорда, пгт. Тасбугет, ул. Амангельды 100</v>
          </cell>
          <cell r="K2092" t="str">
            <v>Ноябрь, декабрь 2016</v>
          </cell>
          <cell r="L2092" t="str">
            <v>Кызылординская обл., м/р "Акшабулак", склад "КГМ"</v>
          </cell>
          <cell r="M2092" t="str">
            <v>DDP</v>
          </cell>
          <cell r="N2092" t="str">
            <v>В течение 90 дней</v>
          </cell>
          <cell r="O2092" t="str">
            <v>авансовый платеж-0%, оставшаяся часть в течении 30 рабочих дней с момента подписания акта приема-передачи поставленных товаров</v>
          </cell>
          <cell r="P2092" t="str">
            <v>796</v>
          </cell>
          <cell r="Q2092" t="str">
            <v>штука</v>
          </cell>
          <cell r="R2092">
            <v>1</v>
          </cell>
          <cell r="S2092">
            <v>300000</v>
          </cell>
          <cell r="T2092">
            <v>0</v>
          </cell>
          <cell r="U2092">
            <v>0</v>
          </cell>
          <cell r="W2092">
            <v>2017</v>
          </cell>
        </row>
        <row r="2093">
          <cell r="A2093" t="str">
            <v>1301-1 Т</v>
          </cell>
          <cell r="B2093" t="str">
            <v>ТОО СП "КазГерМунай"</v>
          </cell>
          <cell r="C2093" t="str">
            <v>28.13.24.000.001.00.0796.000000000000</v>
          </cell>
          <cell r="D2093" t="str">
            <v>компрессор</v>
          </cell>
          <cell r="E2093" t="str">
            <v>воздушный</v>
          </cell>
          <cell r="F2093" t="str">
            <v>Компрессор-мощностью 2KW, напряжение 230В, давление макс. 10,3 bar, давление раб. 10,0 bar, объем горизонтальный ресивер, производительность макс. 300л/мин, передвижной на колесах</v>
          </cell>
          <cell r="G2093" t="str">
            <v>ЦП</v>
          </cell>
          <cell r="H2093">
            <v>0</v>
          </cell>
          <cell r="I2093">
            <v>430000000</v>
          </cell>
          <cell r="J2093" t="str">
            <v>Кызылординская обл. г. Кызылорда, пгт. Тасбугет, ул. Амангельды 100</v>
          </cell>
          <cell r="K2093" t="str">
            <v>Январь, Февраль</v>
          </cell>
          <cell r="L2093" t="str">
            <v>Кызылординская обл., м/р "Акшабулак", склад "КГМ"</v>
          </cell>
          <cell r="M2093" t="str">
            <v>DDP</v>
          </cell>
          <cell r="N2093" t="str">
            <v>В течение 90 дней</v>
          </cell>
          <cell r="O2093" t="str">
            <v>авансовый платеж-0%, оставшаяся часть в течении 30 рабочих дней с момента подписания акта приема-передачи поставленных товаров</v>
          </cell>
          <cell r="P2093" t="str">
            <v>796</v>
          </cell>
          <cell r="Q2093" t="str">
            <v>штука</v>
          </cell>
          <cell r="R2093">
            <v>1</v>
          </cell>
          <cell r="S2093">
            <v>300000</v>
          </cell>
          <cell r="T2093">
            <v>300000</v>
          </cell>
          <cell r="U2093">
            <v>336000.00000000006</v>
          </cell>
          <cell r="W2093">
            <v>2017</v>
          </cell>
          <cell r="X2093" t="str">
            <v>6; 11;</v>
          </cell>
        </row>
        <row r="2094">
          <cell r="A2094" t="str">
            <v>1302 Т</v>
          </cell>
          <cell r="B2094" t="str">
            <v>ТОО СП "КазГерМунай"</v>
          </cell>
          <cell r="C2094" t="str">
            <v>28.93.17.100.001.00.0796.000000000000</v>
          </cell>
          <cell r="D2094" t="str">
            <v>Машина тестомесильная</v>
          </cell>
          <cell r="E2094" t="str">
            <v>мощность 1,1 кВт, объем загрузки 60 кг, производительность 120 кг/ч</v>
          </cell>
          <cell r="F2094" t="str">
            <v>Машина тестомесильнаяМашина тестомес.спирал. мод. TAURO 35-2VМашина тестомес.спирал. мод. TAURO 35-2V</v>
          </cell>
          <cell r="G2094" t="str">
            <v>ЦП</v>
          </cell>
          <cell r="H2094">
            <v>0</v>
          </cell>
          <cell r="I2094">
            <v>430000000</v>
          </cell>
          <cell r="J2094" t="str">
            <v>Кызылординская обл. г. Кызылорда, пгт. Тасбугет, ул. Амангельды 100</v>
          </cell>
          <cell r="K2094" t="str">
            <v>Ноябрь, декабрь 2016</v>
          </cell>
          <cell r="L2094" t="str">
            <v>Кызылординская обл., м/р "Акшабулак", склад "КГМ"</v>
          </cell>
          <cell r="M2094" t="str">
            <v>DDP</v>
          </cell>
          <cell r="N2094" t="str">
            <v>В течение 90 дней</v>
          </cell>
          <cell r="O2094" t="str">
            <v>авансовый платеж-0%, оставшаяся часть в течении 30 рабочих дней с момента подписания акта приема-передачи поставленных товаров</v>
          </cell>
          <cell r="P2094" t="str">
            <v>796</v>
          </cell>
          <cell r="Q2094" t="str">
            <v>штука</v>
          </cell>
          <cell r="R2094">
            <v>1</v>
          </cell>
          <cell r="S2094">
            <v>400000</v>
          </cell>
          <cell r="T2094">
            <v>0</v>
          </cell>
          <cell r="U2094">
            <v>0</v>
          </cell>
          <cell r="W2094">
            <v>2017</v>
          </cell>
          <cell r="X2094" t="str">
            <v>Исключен;</v>
          </cell>
        </row>
        <row r="2095">
          <cell r="A2095" t="str">
            <v>1303 Т</v>
          </cell>
          <cell r="B2095" t="str">
            <v>ТОО СП "КазГерМунай"</v>
          </cell>
          <cell r="C2095" t="str">
            <v>31.01.11.100.000.00.0796.000000000000</v>
          </cell>
          <cell r="D2095" t="str">
            <v>Стол</v>
          </cell>
          <cell r="E2095" t="str">
            <v>подтоварник кухонный, металлический, размер 1500*600*300 мм</v>
          </cell>
          <cell r="F2095" t="str">
            <v xml:space="preserve">Стол для сбора отходов Стол для сбора отходов Стол для сбора отходов. Конструкция стола - разборная. Усиленный стальной каркас и его стяжки изготовлены из квадратной трубы с регулируемыми по высоте ножками. Столешница выполнена из нержавеющей стали с подкладкой из влагонепроницаемой фанеры толщиной 12 </v>
          </cell>
          <cell r="G2095" t="str">
            <v>ОТП</v>
          </cell>
          <cell r="H2095">
            <v>0</v>
          </cell>
          <cell r="I2095">
            <v>430000000</v>
          </cell>
          <cell r="J2095" t="str">
            <v>Кызылординская обл. г. Кызылорда, пгт. Тасбугет, ул. Амангельды 100</v>
          </cell>
          <cell r="K2095" t="str">
            <v>Ноябрь, декабрь 2016</v>
          </cell>
          <cell r="L2095" t="str">
            <v>Кызылординская обл., м/р "Акшабулак", склад "КГМ"</v>
          </cell>
          <cell r="M2095" t="str">
            <v>DDP</v>
          </cell>
          <cell r="N2095" t="str">
            <v>В течение 90 дней</v>
          </cell>
          <cell r="O2095" t="str">
            <v>авансовый платеж-0%, оставшаяся часть в течении 30 рабочих дней с момента подписания акта приема-передачи поставленных товаров</v>
          </cell>
          <cell r="P2095" t="str">
            <v>796</v>
          </cell>
          <cell r="Q2095" t="str">
            <v>штука</v>
          </cell>
          <cell r="R2095">
            <v>3</v>
          </cell>
          <cell r="S2095">
            <v>65000</v>
          </cell>
          <cell r="T2095">
            <v>195000</v>
          </cell>
          <cell r="U2095">
            <v>218400.00000000003</v>
          </cell>
          <cell r="W2095">
            <v>2017</v>
          </cell>
        </row>
        <row r="2096">
          <cell r="A2096" t="str">
            <v>1304 Т</v>
          </cell>
          <cell r="B2096" t="str">
            <v>ТОО СП "КазГерМунай"</v>
          </cell>
          <cell r="C2096" t="str">
            <v>28.93.15.800.009.00.0796.000000000002</v>
          </cell>
          <cell r="D2096" t="str">
            <v>Мармит</v>
          </cell>
          <cell r="E2096" t="str">
            <v>для 2 блюд, 2 деления, мощность 220 В</v>
          </cell>
          <cell r="F2096" t="str">
            <v>МармитЭМК-70М (Патша)ЭМК-70М (Патша): Мармит вторых блюд на шесть гастроемкостей предназначен для сохранения в горячем состоянии вторых блюд, соусов и гарниров, а также для раздачи их потребителю.Внешние размеры: 1120x1030x1360 мм</v>
          </cell>
          <cell r="G2096" t="str">
            <v>ОТП</v>
          </cell>
          <cell r="H2096">
            <v>0</v>
          </cell>
          <cell r="I2096">
            <v>430000000</v>
          </cell>
          <cell r="J2096" t="str">
            <v>Кызылординская обл. г. Кызылорда, пгт. Тасбугет, ул. Амангельды 100</v>
          </cell>
          <cell r="K2096" t="str">
            <v>Ноябрь, декабрь 2016</v>
          </cell>
          <cell r="L2096" t="str">
            <v>Кызылординская обл., м/р "Акшабулак", склад "КГМ"</v>
          </cell>
          <cell r="M2096" t="str">
            <v>DDP</v>
          </cell>
          <cell r="N2096" t="str">
            <v>В течение 90 дней</v>
          </cell>
          <cell r="O2096" t="str">
            <v>авансовый платеж-0%, оставшаяся часть в течении 30 рабочих дней с момента подписания акта приема-передачи поставленных товаров</v>
          </cell>
          <cell r="P2096" t="str">
            <v>796</v>
          </cell>
          <cell r="Q2096" t="str">
            <v>штука</v>
          </cell>
          <cell r="R2096">
            <v>1</v>
          </cell>
          <cell r="S2096">
            <v>500000</v>
          </cell>
          <cell r="T2096">
            <v>500000</v>
          </cell>
          <cell r="U2096">
            <v>560000</v>
          </cell>
          <cell r="W2096">
            <v>2017</v>
          </cell>
        </row>
        <row r="2097">
          <cell r="A2097" t="str">
            <v>1305 Т</v>
          </cell>
          <cell r="B2097" t="str">
            <v>ТОО СП "КазГерМунай"</v>
          </cell>
          <cell r="C2097" t="str">
            <v>31.01.11.100.000.00.0796.000000000000</v>
          </cell>
          <cell r="D2097" t="str">
            <v>Стол</v>
          </cell>
          <cell r="E2097" t="str">
            <v>подтоварник кухонный, металлический, размер 1500*600*300 мм</v>
          </cell>
          <cell r="F2097" t="str">
            <v>Прилавок  для раздачи и хранения салатовПВВ(Н)-70ПМ-НШ (передвижной): Прилавок холодильныйВнешние размеры: 1120х1370х1340 мм</v>
          </cell>
          <cell r="G2097" t="str">
            <v>ОТП</v>
          </cell>
          <cell r="H2097">
            <v>0</v>
          </cell>
          <cell r="I2097">
            <v>430000000</v>
          </cell>
          <cell r="J2097" t="str">
            <v>Кызылординская обл. г. Кызылорда, пгт. Тасбугет, ул. Амангельды 100</v>
          </cell>
          <cell r="K2097" t="str">
            <v>Ноябрь, декабрь 2016</v>
          </cell>
          <cell r="L2097" t="str">
            <v>Кызылординская обл., м/р "Акшабулак", склад "КГМ"</v>
          </cell>
          <cell r="M2097" t="str">
            <v>DDP</v>
          </cell>
          <cell r="N2097" t="str">
            <v>В течение 90 дней</v>
          </cell>
          <cell r="O2097" t="str">
            <v>авансовый платеж-0%, оставшаяся часть в течении 30 рабочих дней с момента подписания акта приема-передачи поставленных товаров</v>
          </cell>
          <cell r="P2097" t="str">
            <v>796</v>
          </cell>
          <cell r="Q2097" t="str">
            <v>штука</v>
          </cell>
          <cell r="R2097">
            <v>2</v>
          </cell>
          <cell r="S2097">
            <v>1200000</v>
          </cell>
          <cell r="T2097">
            <v>0</v>
          </cell>
          <cell r="U2097">
            <v>0</v>
          </cell>
          <cell r="W2097">
            <v>2017</v>
          </cell>
        </row>
        <row r="2098">
          <cell r="A2098" t="str">
            <v>1305-1 Т</v>
          </cell>
          <cell r="B2098" t="str">
            <v>ТОО СП "КазГерМунай"</v>
          </cell>
          <cell r="C2098" t="str">
            <v>31.01.11.100.000.00.0796.000000000000</v>
          </cell>
          <cell r="D2098" t="str">
            <v>Стол</v>
          </cell>
          <cell r="E2098" t="str">
            <v>подтоварник кухонный, металлический, размер 1500*600*300 мм</v>
          </cell>
          <cell r="F2098" t="str">
            <v>Прилавок  для раздачи и хранения салатов ПВВ(Н)-70ПМ-НШ (передвижной): Прилавок холодильный Внешние размеры: 1120х1370х1340 мм</v>
          </cell>
          <cell r="G2098" t="str">
            <v>ЦП</v>
          </cell>
          <cell r="H2098">
            <v>0</v>
          </cell>
          <cell r="I2098">
            <v>430000000</v>
          </cell>
          <cell r="J2098" t="str">
            <v>Кызылординская обл. г. Кызылорда, пгт. Тасбугет, ул. Амангельды 100</v>
          </cell>
          <cell r="K2098" t="str">
            <v>Февраль, Март</v>
          </cell>
          <cell r="L2098" t="str">
            <v>Кызылординская обл., м/р "Акшабулак", склад "КГМ"</v>
          </cell>
          <cell r="M2098" t="str">
            <v>DDP</v>
          </cell>
          <cell r="N2098" t="str">
            <v>В течение 90 дней</v>
          </cell>
          <cell r="O2098" t="str">
            <v>авансовый платеж-0%, оставшаяся часть в течении 30 рабочих дней с момента подписания акта приема-передачи поставленных товаров</v>
          </cell>
          <cell r="P2098" t="str">
            <v>796</v>
          </cell>
          <cell r="Q2098" t="str">
            <v>штука</v>
          </cell>
          <cell r="R2098">
            <v>2</v>
          </cell>
          <cell r="S2098">
            <v>1200000</v>
          </cell>
          <cell r="T2098">
            <v>2400000</v>
          </cell>
          <cell r="U2098">
            <v>2688000.0000000005</v>
          </cell>
          <cell r="W2098">
            <v>2017</v>
          </cell>
          <cell r="X2098" t="str">
            <v>11;</v>
          </cell>
        </row>
        <row r="2099">
          <cell r="A2099" t="str">
            <v>1306 Т</v>
          </cell>
          <cell r="B2099" t="str">
            <v>ТОО СП "КазГерМунай"</v>
          </cell>
          <cell r="C2099" t="str">
            <v>27.51.11.100.000.00.0796.000000000001</v>
          </cell>
          <cell r="D2099" t="str">
            <v>Витрина холодильная</v>
          </cell>
          <cell r="E2099" t="str">
            <v xml:space="preserve">отдельностоящая, объем 200-249 л
</v>
          </cell>
          <cell r="F2099" t="str">
            <v xml:space="preserve">Полка-витрина Полка-витрина ATESY ПВ-2Полка-витрина, 2 яруса, подсветка, защитное стекло Модель: Регата - полка 2-х ярусная-1840 (ПВ-2)
Код товара: 84765
Производитель: Атеси
Страна: РОССИЯ
Габариты (мм): 1670x425x936
Объем (М3): 0.664326
Объем брутто (М3): 1.1424
</v>
          </cell>
          <cell r="G2099" t="str">
            <v>ОТП</v>
          </cell>
          <cell r="H2099">
            <v>0</v>
          </cell>
          <cell r="I2099">
            <v>430000000</v>
          </cell>
          <cell r="J2099" t="str">
            <v>Кызылординская обл. г. Кызылорда, пгт. Тасбугет, ул. Амангельды 100</v>
          </cell>
          <cell r="K2099" t="str">
            <v>Ноябрь, декабрь 2016</v>
          </cell>
          <cell r="L2099" t="str">
            <v>Кызылординская обл., м/р "Акшабулак", склад "КГМ"</v>
          </cell>
          <cell r="M2099" t="str">
            <v>DDP</v>
          </cell>
          <cell r="N2099" t="str">
            <v>В течение 90 дней</v>
          </cell>
          <cell r="O2099" t="str">
            <v>авансовый платеж-0%, оставшаяся часть в течении 30 рабочих дней с момента подписания акта приема-передачи поставленных товаров</v>
          </cell>
          <cell r="P2099" t="str">
            <v>796</v>
          </cell>
          <cell r="Q2099" t="str">
            <v>штука</v>
          </cell>
          <cell r="R2099">
            <v>1</v>
          </cell>
          <cell r="S2099">
            <v>800000</v>
          </cell>
          <cell r="T2099">
            <v>0</v>
          </cell>
          <cell r="U2099">
            <v>0</v>
          </cell>
          <cell r="W2099">
            <v>2017</v>
          </cell>
          <cell r="X2099" t="str">
            <v>Исключен;</v>
          </cell>
        </row>
        <row r="2100">
          <cell r="A2100" t="str">
            <v>1307 Т</v>
          </cell>
          <cell r="B2100" t="str">
            <v>ТОО СП "КазГерМунай"</v>
          </cell>
          <cell r="C2100" t="str">
            <v xml:space="preserve">28.13.14.900.002.09.0796.000000000000 </v>
          </cell>
          <cell r="D2100" t="str">
            <v xml:space="preserve">Насос </v>
          </cell>
          <cell r="E2100" t="str">
            <v xml:space="preserve"> циркуляционный, для системы отопления, диаметр 32 мм, фланцевое соединение</v>
          </cell>
          <cell r="F2100" t="str">
            <v>Насос Насос PEDROLLO Type DHL 32/70насос PEDROLLO Type dhl 32/70</v>
          </cell>
          <cell r="G2100" t="str">
            <v>ОТП</v>
          </cell>
          <cell r="H2100">
            <v>0</v>
          </cell>
          <cell r="I2100">
            <v>430000000</v>
          </cell>
          <cell r="J2100" t="str">
            <v>Кызылординская обл. г. Кызылорда, пгт. Тасбугет, ул. Амангельды 100</v>
          </cell>
          <cell r="K2100" t="str">
            <v>Ноябрь, декабрь 2016</v>
          </cell>
          <cell r="L2100" t="str">
            <v>Кызылординская обл., м/р "Акшабулак", склад "КГМ"</v>
          </cell>
          <cell r="M2100" t="str">
            <v>DDP</v>
          </cell>
          <cell r="N2100" t="str">
            <v>В течение 90 дней</v>
          </cell>
          <cell r="O2100" t="str">
            <v>авансовый платеж-0%, оставшаяся часть в течении 30 рабочих дней с момента подписания акта приема-передачи поставленных товаров</v>
          </cell>
          <cell r="P2100" t="str">
            <v>796</v>
          </cell>
          <cell r="Q2100" t="str">
            <v>штука</v>
          </cell>
          <cell r="R2100">
            <v>6</v>
          </cell>
          <cell r="S2100">
            <v>1500000</v>
          </cell>
          <cell r="T2100">
            <v>0</v>
          </cell>
          <cell r="U2100">
            <v>0</v>
          </cell>
          <cell r="W2100">
            <v>2017</v>
          </cell>
          <cell r="X2100" t="str">
            <v>Исключен;</v>
          </cell>
        </row>
        <row r="2101">
          <cell r="A2101" t="str">
            <v>1308 Т</v>
          </cell>
          <cell r="B2101" t="str">
            <v>ТОО СП "КазГерМунай"</v>
          </cell>
          <cell r="C2101" t="str">
            <v xml:space="preserve">28.13.14.900.002.09.0796.000000000000 </v>
          </cell>
          <cell r="D2101" t="str">
            <v xml:space="preserve">Насос </v>
          </cell>
          <cell r="E2101" t="str">
            <v xml:space="preserve"> циркуляционный, для системы отопления, диаметр 32 мм, фланцевое соединение</v>
          </cell>
          <cell r="F2101" t="str">
            <v>Насос Насос GRUNDFOS Type UPS 32-80 B  180насос GRUNDFOS Type UPS 32-80 B  180</v>
          </cell>
          <cell r="G2101" t="str">
            <v>ОТП</v>
          </cell>
          <cell r="H2101">
            <v>0</v>
          </cell>
          <cell r="I2101">
            <v>430000000</v>
          </cell>
          <cell r="J2101" t="str">
            <v>Кызылординская обл. г. Кызылорда, пгт. Тасбугет, ул. Амангельды 100</v>
          </cell>
          <cell r="K2101" t="str">
            <v>Ноябрь, декабрь 2016</v>
          </cell>
          <cell r="L2101" t="str">
            <v>Кызылординская обл., м/р "Акшабулак", склад "КГМ"</v>
          </cell>
          <cell r="M2101" t="str">
            <v>DDP</v>
          </cell>
          <cell r="N2101" t="str">
            <v>В течение 90 дней</v>
          </cell>
          <cell r="O2101" t="str">
            <v>авансовый платеж-0%, оставшаяся часть в течении 30 рабочих дней с момента подписания акта приема-передачи поставленных товаров</v>
          </cell>
          <cell r="P2101" t="str">
            <v>796</v>
          </cell>
          <cell r="Q2101" t="str">
            <v>штука</v>
          </cell>
          <cell r="R2101">
            <v>5</v>
          </cell>
          <cell r="S2101">
            <v>2500000</v>
          </cell>
          <cell r="T2101">
            <v>0</v>
          </cell>
          <cell r="U2101">
            <v>0</v>
          </cell>
          <cell r="W2101">
            <v>2017</v>
          </cell>
        </row>
        <row r="2102">
          <cell r="A2102" t="str">
            <v>1308-1 Т</v>
          </cell>
          <cell r="B2102" t="str">
            <v>ТОО СП "КазГерМунай"</v>
          </cell>
          <cell r="C2102" t="str">
            <v xml:space="preserve">28.13.14.900.002.09.0796.000000000000 </v>
          </cell>
          <cell r="D2102" t="str">
            <v xml:space="preserve">Насос </v>
          </cell>
          <cell r="E2102" t="str">
            <v xml:space="preserve"> циркуляционный, для системы отопления, диаметр 32 мм, фланцевое соединение</v>
          </cell>
          <cell r="F2102" t="str">
            <v>Насос Насос GRUNDFOS Type UPS 32-80 B  180насос GRUNDFOS Type UPS 32-80 B  180</v>
          </cell>
          <cell r="G2102" t="str">
            <v>ОТП</v>
          </cell>
          <cell r="H2102">
            <v>0</v>
          </cell>
          <cell r="I2102">
            <v>430000000</v>
          </cell>
          <cell r="J2102" t="str">
            <v>Кызылординская обл. г. Кызылорда, пгт. Тасбугет, ул. Амангельды 100</v>
          </cell>
          <cell r="K2102" t="str">
            <v>Апрель, май</v>
          </cell>
          <cell r="L2102" t="str">
            <v>Кызылординская обл., м/р "Акшабулак", склад "КГМ"</v>
          </cell>
          <cell r="M2102" t="str">
            <v>DDP</v>
          </cell>
          <cell r="N2102" t="str">
            <v>В течение 90 дней</v>
          </cell>
          <cell r="O2102" t="str">
            <v>авансовый платеж-0%, оставшаяся часть в течении 30 рабочих дней с момента подписания акта приема-передачи поставленных товаров</v>
          </cell>
          <cell r="P2102" t="str">
            <v>796</v>
          </cell>
          <cell r="Q2102" t="str">
            <v>штука</v>
          </cell>
          <cell r="R2102">
            <v>5</v>
          </cell>
          <cell r="S2102">
            <v>2500000</v>
          </cell>
          <cell r="T2102">
            <v>0</v>
          </cell>
          <cell r="U2102">
            <v>0</v>
          </cell>
          <cell r="W2102">
            <v>2017</v>
          </cell>
          <cell r="X2102" t="str">
            <v>11;</v>
          </cell>
        </row>
        <row r="2103">
          <cell r="A2103" t="str">
            <v>1308-2 Т</v>
          </cell>
          <cell r="B2103" t="str">
            <v>ТОО СП "КазГерМунай"</v>
          </cell>
          <cell r="C2103" t="str">
            <v xml:space="preserve">28.13.14.900.002.09.0796.000000000000 </v>
          </cell>
          <cell r="D2103" t="str">
            <v xml:space="preserve">Насос </v>
          </cell>
          <cell r="E2103" t="str">
            <v xml:space="preserve"> циркуляционный, для системы отопления, диаметр 32 мм, фланцевое соединение</v>
          </cell>
          <cell r="F2103" t="str">
            <v>Насос поверхностный (циркуляционный), для чистой воды, пропускная способность: 12.3 м3/час, напор: 7.6 м, мощность: 240 Вт, номинальная мощность 135 Вт.,  габариты шир.х длина х выс.   14,2 х 16,9 х 18 см.  С внешним   резьбовым  соединением  диаметр 50 мм.</v>
          </cell>
          <cell r="G2103" t="str">
            <v>ОТП</v>
          </cell>
          <cell r="H2103">
            <v>0</v>
          </cell>
          <cell r="I2103">
            <v>430000000</v>
          </cell>
          <cell r="J2103" t="str">
            <v>Кызылординская обл. г. Кызылорда, пгт. Тасбугет, ул. Амангельды 100</v>
          </cell>
          <cell r="K2103" t="str">
            <v>Июль, август</v>
          </cell>
          <cell r="L2103" t="str">
            <v>Кызылординская обл., м/р "Акшабулак", склад "КГМ"</v>
          </cell>
          <cell r="M2103" t="str">
            <v>DDP</v>
          </cell>
          <cell r="N2103" t="str">
            <v>В течение 90 дней</v>
          </cell>
          <cell r="O2103" t="str">
            <v>авансовый платеж-0%, оставшаяся часть в течении 30 рабочих дней с момента подписания акта приема-передачи поставленных товаров</v>
          </cell>
          <cell r="P2103" t="str">
            <v>796</v>
          </cell>
          <cell r="Q2103" t="str">
            <v>штука</v>
          </cell>
          <cell r="R2103">
            <v>5</v>
          </cell>
          <cell r="S2103">
            <v>2500000</v>
          </cell>
          <cell r="T2103">
            <v>12500000</v>
          </cell>
          <cell r="U2103">
            <v>14000000.000000002</v>
          </cell>
          <cell r="W2103">
            <v>2017</v>
          </cell>
          <cell r="X2103" t="str">
            <v>6; 11;
1077-СЗ</v>
          </cell>
        </row>
        <row r="2104">
          <cell r="A2104" t="str">
            <v>1309 Т</v>
          </cell>
          <cell r="B2104" t="str">
            <v>ТОО СП "КазГерМунай"</v>
          </cell>
          <cell r="C2104" t="str">
            <v xml:space="preserve">28.13.14.900.002.09.0796.000000000000 </v>
          </cell>
          <cell r="D2104" t="str">
            <v xml:space="preserve">Насос </v>
          </cell>
          <cell r="E2104" t="str">
            <v xml:space="preserve"> циркуляционный, для системы отопления, диаметр 32 мм, фланцевое соединение</v>
          </cell>
          <cell r="F2104" t="str">
            <v>Насос Насос Wilo-Star-RS30/7 ART.4037311/10W09насос Wilo-Star-RS30/7 ART.4037311/10W09</v>
          </cell>
          <cell r="G2104" t="str">
            <v>ОТП</v>
          </cell>
          <cell r="H2104">
            <v>0</v>
          </cell>
          <cell r="I2104">
            <v>430000000</v>
          </cell>
          <cell r="J2104" t="str">
            <v>Кызылординская обл. г. Кызылорда, пгт. Тасбугет, ул. Амангельды 100</v>
          </cell>
          <cell r="K2104" t="str">
            <v>Ноябрь, декабрь 2016</v>
          </cell>
          <cell r="L2104" t="str">
            <v>Кызылординская обл., м/р "Акшабулак", склад "КГМ"</v>
          </cell>
          <cell r="M2104" t="str">
            <v>DDP</v>
          </cell>
          <cell r="N2104" t="str">
            <v>В течение 90 дней</v>
          </cell>
          <cell r="O2104" t="str">
            <v>авансовый платеж-0%, оставшаяся часть в течении 30 рабочих дней с момента подписания акта приема-передачи поставленных товаров</v>
          </cell>
          <cell r="P2104" t="str">
            <v>796</v>
          </cell>
          <cell r="Q2104" t="str">
            <v>штука</v>
          </cell>
          <cell r="R2104">
            <v>3</v>
          </cell>
          <cell r="S2104">
            <v>3900000</v>
          </cell>
          <cell r="T2104">
            <v>0</v>
          </cell>
          <cell r="U2104">
            <v>0</v>
          </cell>
          <cell r="W2104">
            <v>2017</v>
          </cell>
        </row>
        <row r="2105">
          <cell r="A2105" t="str">
            <v>1309-1 Т</v>
          </cell>
          <cell r="B2105" t="str">
            <v>ТОО СП "КазГерМунай"</v>
          </cell>
          <cell r="C2105" t="str">
            <v xml:space="preserve">28.13.14.900.002.09.0796.000000000000 </v>
          </cell>
          <cell r="D2105" t="str">
            <v xml:space="preserve">Насос </v>
          </cell>
          <cell r="E2105" t="str">
            <v xml:space="preserve"> циркуляционный, для системы отопления, диаметр 32 мм, фланцевое соединение</v>
          </cell>
          <cell r="F2105" t="str">
            <v>Насос Насос Wilo-Star-RS30/7 ART.4037311/10W09насос Wilo-Star-RS30/7 ART.4037311/10W09</v>
          </cell>
          <cell r="G2105" t="str">
            <v>ОТП</v>
          </cell>
          <cell r="H2105">
            <v>0</v>
          </cell>
          <cell r="I2105">
            <v>430000000</v>
          </cell>
          <cell r="J2105" t="str">
            <v>Кызылординская обл. г. Кызылорда, пгт. Тасбугет, ул. Амангельды 100</v>
          </cell>
          <cell r="K2105" t="str">
            <v>Апрель, май</v>
          </cell>
          <cell r="L2105" t="str">
            <v>Кызылординская обл., м/р "Акшабулак", склад "КГМ"</v>
          </cell>
          <cell r="M2105" t="str">
            <v>DDP</v>
          </cell>
          <cell r="N2105" t="str">
            <v>В течение 90 дней</v>
          </cell>
          <cell r="O2105" t="str">
            <v>авансовый платеж-0%, оставшаяся часть в течении 30 рабочих дней с момента подписания акта приема-передачи поставленных товаров</v>
          </cell>
          <cell r="P2105" t="str">
            <v>796</v>
          </cell>
          <cell r="Q2105" t="str">
            <v>штука</v>
          </cell>
          <cell r="R2105">
            <v>3</v>
          </cell>
          <cell r="S2105">
            <v>3900000</v>
          </cell>
          <cell r="T2105">
            <v>0</v>
          </cell>
          <cell r="U2105">
            <v>0</v>
          </cell>
          <cell r="W2105">
            <v>2017</v>
          </cell>
          <cell r="X2105" t="str">
            <v>11;</v>
          </cell>
        </row>
        <row r="2106">
          <cell r="A2106" t="str">
            <v>1309-2 Т</v>
          </cell>
          <cell r="B2106" t="str">
            <v>ТОО СП "КазГерМунай"</v>
          </cell>
          <cell r="C2106" t="str">
            <v xml:space="preserve">28.13.14.900.002.09.0796.000000000000 </v>
          </cell>
          <cell r="D2106" t="str">
            <v xml:space="preserve">Насос </v>
          </cell>
          <cell r="E2106" t="str">
            <v xml:space="preserve"> циркуляционный, для системы отопления, диаметр 32 мм, фланцевое соединение</v>
          </cell>
          <cell r="F2106" t="str">
            <v>Насос циркуляционный , макс.напор: 6,8 м, макс.расход : 7,4 м куб/час, разьбовое соединение  Rр 1 1/4"  резьба G 2,  макс. Раб.  Давление 10 бар, чистая перекачиваемая среда, габаритная длина 180 мм, температура воды мин/макс - 10 С до + 110 С, частота вращения 2300/2650/2800 об/мин, ручное, ном.мощность 0,09 кВт, напряжение 1-230, класс защиты IP 44,  потреб.  мощность Р1 68/95/135 W, потребление тока  I 0,30/0,42/0,58 А.   С внешним   резьбовым  соединением  диаметр 50 мм.</v>
          </cell>
          <cell r="G2106" t="str">
            <v>ОТП</v>
          </cell>
          <cell r="H2106">
            <v>0</v>
          </cell>
          <cell r="I2106">
            <v>430000000</v>
          </cell>
          <cell r="J2106" t="str">
            <v>Кызылординская обл. г. Кызылорда, пгт. Тасбугет, ул. Амангельды 100</v>
          </cell>
          <cell r="K2106" t="str">
            <v>Июль, август</v>
          </cell>
          <cell r="L2106" t="str">
            <v>Кызылординская обл., м/р "Акшабулак", склад "КГМ"</v>
          </cell>
          <cell r="M2106" t="str">
            <v>DDP</v>
          </cell>
          <cell r="N2106" t="str">
            <v>В течение 90 дней</v>
          </cell>
          <cell r="O2106" t="str">
            <v>авансовый платеж-0%, оставшаяся часть в течении 30 рабочих дней с момента подписания акта приема-передачи поставленных товаров</v>
          </cell>
          <cell r="P2106" t="str">
            <v>796</v>
          </cell>
          <cell r="Q2106" t="str">
            <v>штука</v>
          </cell>
          <cell r="R2106">
            <v>3</v>
          </cell>
          <cell r="S2106">
            <v>3900000</v>
          </cell>
          <cell r="T2106">
            <v>11700000</v>
          </cell>
          <cell r="U2106">
            <v>13104000.000000002</v>
          </cell>
          <cell r="W2106">
            <v>2017</v>
          </cell>
          <cell r="X2106" t="str">
            <v>6; 11;
1077-СЗ</v>
          </cell>
        </row>
        <row r="2107">
          <cell r="A2107" t="str">
            <v>1310 Т</v>
          </cell>
          <cell r="B2107" t="str">
            <v>ТОО СП "КазГерМунай"</v>
          </cell>
          <cell r="C2107" t="str">
            <v xml:space="preserve">28.13.14.900.002.09.0796.000000000000 </v>
          </cell>
          <cell r="D2107" t="str">
            <v xml:space="preserve">Насос </v>
          </cell>
          <cell r="E2107" t="str">
            <v xml:space="preserve"> циркуляционный, для системы отопления, диаметр 32 мм, фланцевое соединение</v>
          </cell>
          <cell r="F2107" t="str">
            <v>Насос Насос Wilo-Star-RS25/6 ART.4107884/09W17насос Wilo-Star-RS25/6 ART.4107884/09W17</v>
          </cell>
          <cell r="G2107" t="str">
            <v>ОТП</v>
          </cell>
          <cell r="H2107">
            <v>0</v>
          </cell>
          <cell r="I2107">
            <v>430000000</v>
          </cell>
          <cell r="J2107" t="str">
            <v>Кызылординская обл. г. Кызылорда, пгт. Тасбугет, ул. Амангельды 100</v>
          </cell>
          <cell r="K2107" t="str">
            <v>Ноябрь, декабрь 2016</v>
          </cell>
          <cell r="L2107" t="str">
            <v>Кызылординская обл., м/р "Акшабулак", склад "КГМ"</v>
          </cell>
          <cell r="M2107" t="str">
            <v>DDP</v>
          </cell>
          <cell r="N2107" t="str">
            <v>В течение 90 дней</v>
          </cell>
          <cell r="O2107" t="str">
            <v>авансовый платеж-0%, оставшаяся часть в течении 30 рабочих дней с момента подписания акта приема-передачи поставленных товаров</v>
          </cell>
          <cell r="P2107" t="str">
            <v>796</v>
          </cell>
          <cell r="Q2107" t="str">
            <v>штука</v>
          </cell>
          <cell r="R2107">
            <v>3</v>
          </cell>
          <cell r="S2107">
            <v>3700000</v>
          </cell>
          <cell r="T2107">
            <v>11100000</v>
          </cell>
          <cell r="U2107">
            <v>12432000.000000002</v>
          </cell>
          <cell r="W2107">
            <v>2017</v>
          </cell>
        </row>
        <row r="2108">
          <cell r="A2108" t="str">
            <v>1311 Т</v>
          </cell>
          <cell r="B2108" t="str">
            <v>ТОО СП "КазГерМунай"</v>
          </cell>
          <cell r="C2108" t="str">
            <v xml:space="preserve">28.13.14.900.002.02.0796.000000000023 </v>
          </cell>
          <cell r="D2108" t="str">
            <v xml:space="preserve">Насос </v>
          </cell>
          <cell r="E2108" t="str">
            <v>центробежный, тип ФС и ФгС, фекально-судовой, моноблочный, для перекачивания сточных и бытовых вод с температурой до 55 градусов с посторонним включением, свободно-вихревой горизонтальный</v>
          </cell>
          <cell r="F2108" t="str">
            <v>Насос погружной фекальный Модель 80WQ40-13-3 ;380В      3кВт ; выходной патрубок  -3д; направляющий фитинг  80-80 ; 40м3/час; ном.напор 13м : 2860обор/мин. ; канал крыльчатки 30,вес 52.модель 80WQ40-13-3 ;380В      3кВт ; выходной патрубок  -3д; направляющий фитинг  80-80 ; 40м3/час; ном.напор 13м : 2860обор/мин. ; канал крыльчатки 30,вес 52.</v>
          </cell>
          <cell r="G2108" t="str">
            <v>ОТП</v>
          </cell>
          <cell r="H2108">
            <v>0</v>
          </cell>
          <cell r="I2108">
            <v>430000000</v>
          </cell>
          <cell r="J2108" t="str">
            <v>Кызылординская обл. г. Кызылорда, пгт. Тасбугет, ул. Амангельды 100</v>
          </cell>
          <cell r="K2108" t="str">
            <v>Ноябрь, декабрь 2016</v>
          </cell>
          <cell r="L2108" t="str">
            <v>Кызылординская обл., м/р "Акшабулак", склад "КГМ"</v>
          </cell>
          <cell r="M2108" t="str">
            <v>DDP</v>
          </cell>
          <cell r="N2108" t="str">
            <v>В течение 90 дней</v>
          </cell>
          <cell r="O2108" t="str">
            <v>авансовый платеж-0%, оставшаяся часть в течении 30 рабочих дней с момента подписания акта приема-передачи поставленных товаров</v>
          </cell>
          <cell r="P2108" t="str">
            <v>796</v>
          </cell>
          <cell r="Q2108" t="str">
            <v>штука</v>
          </cell>
          <cell r="R2108">
            <v>1</v>
          </cell>
          <cell r="S2108">
            <v>500000</v>
          </cell>
          <cell r="T2108">
            <v>0</v>
          </cell>
          <cell r="U2108">
            <v>0</v>
          </cell>
          <cell r="W2108">
            <v>2017</v>
          </cell>
        </row>
        <row r="2109">
          <cell r="A2109" t="str">
            <v>1311-1 Т</v>
          </cell>
          <cell r="B2109" t="str">
            <v>ТОО СП "КазГерМунай"</v>
          </cell>
          <cell r="C2109" t="str">
            <v xml:space="preserve">28.13.14.900.002.02.0796.000000000023 </v>
          </cell>
          <cell r="D2109" t="str">
            <v xml:space="preserve">Насос </v>
          </cell>
          <cell r="E2109" t="str">
            <v>центробежный, тип ФС и ФгС, фекально-судовой, моноблочный, для перекачивания сточных и бытовых вод с температурой до 55 градусов с посторонним включением, свободно-вихревой горизонтальный</v>
          </cell>
          <cell r="F2109" t="str">
            <v>Насос погружной фекальный Модель 80WQ40-13-3 ;380В      3кВт ; выходной патрубок  -3д; направляющий фитинг  80-80 ; 40м3/час; ном.напор 13м : 2860обор/мин. ; канал крыльчатки 30,вес 52.модель 80WQ40-13-3 ;380В      3кВт ; выходной патрубок  -3д; направляющий фитинг  80-80 ; 40м3/час; ном.напор 13м : 2860обор/мин. ; канал крыльчатки 30,вес 52.</v>
          </cell>
          <cell r="G2109" t="str">
            <v>ОИ</v>
          </cell>
          <cell r="H2109">
            <v>0</v>
          </cell>
          <cell r="I2109">
            <v>430000000</v>
          </cell>
          <cell r="J2109" t="str">
            <v>Кызылординская обл. г. Кызылорда, пгт. Тасбугет, ул. Амангельды 100</v>
          </cell>
          <cell r="K2109" t="str">
            <v>Апрель, май</v>
          </cell>
          <cell r="L2109" t="str">
            <v>Кызылординская обл., м/р "Акшабулак", склад "КГМ"</v>
          </cell>
          <cell r="M2109" t="str">
            <v>DDP</v>
          </cell>
          <cell r="N2109" t="str">
            <v>В течение 90 дней</v>
          </cell>
          <cell r="O2109" t="str">
            <v>авансовый платеж-0%, оставшаяся часть в течении 30 рабочих дней с момента подписания акта приема-передачи поставленных товаров</v>
          </cell>
          <cell r="P2109" t="str">
            <v>796</v>
          </cell>
          <cell r="Q2109" t="str">
            <v>штука</v>
          </cell>
          <cell r="R2109">
            <v>1</v>
          </cell>
          <cell r="S2109">
            <v>500000</v>
          </cell>
          <cell r="T2109">
            <v>0</v>
          </cell>
          <cell r="U2109">
            <v>0</v>
          </cell>
          <cell r="V2109" t="str">
            <v>ОВХ</v>
          </cell>
          <cell r="W2109">
            <v>2017</v>
          </cell>
          <cell r="X2109" t="str">
            <v>Исключен на основании 568-СЗ от 10.03.17</v>
          </cell>
        </row>
        <row r="2110">
          <cell r="A2110" t="str">
            <v>1312 Т</v>
          </cell>
          <cell r="B2110" t="str">
            <v>ТОО СП "КазГерМунай"</v>
          </cell>
          <cell r="C2110" t="str">
            <v xml:space="preserve">27.51.25.900.000.00.0796.000000000021 </v>
          </cell>
          <cell r="D2110" t="str">
            <v xml:space="preserve">Бойлер </v>
          </cell>
          <cell r="E2110" t="str">
            <v xml:space="preserve"> накопительный, тип закрытый, объем не менее 100 л</v>
          </cell>
          <cell r="F2110" t="str">
            <v>Бойлер  300 лВодонагреватель напольный - 300 л ( 295л) предназначены для использования в системе горячего  водоснабженияВодонагреватель напольный - 300 л ( 295л) предназначены для использования в системе горячего  водоснабжения</v>
          </cell>
          <cell r="G2110" t="str">
            <v>ОТП</v>
          </cell>
          <cell r="H2110">
            <v>0</v>
          </cell>
          <cell r="I2110">
            <v>430000000</v>
          </cell>
          <cell r="J2110" t="str">
            <v>Кызылординская обл. г. Кызылорда, пгт. Тасбугет, ул. Амангельды 100</v>
          </cell>
          <cell r="K2110" t="str">
            <v>Ноябрь, декабрь 2016</v>
          </cell>
          <cell r="L2110" t="str">
            <v>Кызылординская обл., м/р "Акшабулак", склад "КГМ"</v>
          </cell>
          <cell r="M2110" t="str">
            <v>DDP</v>
          </cell>
          <cell r="N2110" t="str">
            <v>В течение 90 дней</v>
          </cell>
          <cell r="O2110" t="str">
            <v>авансовый платеж-0%, оставшаяся часть в течении 30 рабочих дней с момента подписания акта приема-передачи поставленных товаров</v>
          </cell>
          <cell r="P2110" t="str">
            <v>796</v>
          </cell>
          <cell r="Q2110" t="str">
            <v>штука</v>
          </cell>
          <cell r="R2110">
            <v>8</v>
          </cell>
          <cell r="S2110">
            <v>1300000</v>
          </cell>
          <cell r="T2110">
            <v>0</v>
          </cell>
          <cell r="U2110">
            <v>0</v>
          </cell>
          <cell r="W2110">
            <v>2017</v>
          </cell>
        </row>
        <row r="2111">
          <cell r="A2111" t="str">
            <v>1312-1 Т</v>
          </cell>
          <cell r="B2111" t="str">
            <v>ТОО СП "КазГерМунай"</v>
          </cell>
          <cell r="C2111" t="str">
            <v xml:space="preserve">27.51.25.900.000.00.0796.000000000021 </v>
          </cell>
          <cell r="D2111" t="str">
            <v xml:space="preserve">Бойлер </v>
          </cell>
          <cell r="E2111" t="str">
            <v xml:space="preserve"> накопительный, тип закрытый, объем не менее 100 л</v>
          </cell>
          <cell r="F2111" t="str">
            <v>Бойлер  300 лВодонагреватель напольный - 300 л ( 295л) предназначены для использования в системе горячего  водоснабженияВодонагреватель напольный - 300 л ( 295л) предназначены для использования в системе горячего  водоснабжения</v>
          </cell>
          <cell r="G2111" t="str">
            <v>ОТП</v>
          </cell>
          <cell r="H2111">
            <v>0</v>
          </cell>
          <cell r="I2111">
            <v>430000000</v>
          </cell>
          <cell r="J2111" t="str">
            <v>Кызылординская обл. г. Кызылорда, пгт. Тасбугет, ул. Амангельды 100</v>
          </cell>
          <cell r="K2111" t="str">
            <v>Январь, Февраль</v>
          </cell>
          <cell r="L2111" t="str">
            <v>Кызылординская обл., м/р "Акшабулак", склад "КГМ"</v>
          </cell>
          <cell r="M2111" t="str">
            <v>DDP</v>
          </cell>
          <cell r="N2111" t="str">
            <v>В течение 90 дней</v>
          </cell>
          <cell r="O2111" t="str">
            <v>авансовый платеж-0%, оставшаяся часть в течении 30 рабочих дней с момента подписания акта приема-передачи поставленных товаров</v>
          </cell>
          <cell r="P2111" t="str">
            <v>796</v>
          </cell>
          <cell r="Q2111" t="str">
            <v>штука</v>
          </cell>
          <cell r="R2111">
            <v>8</v>
          </cell>
          <cell r="S2111">
            <v>1300000</v>
          </cell>
          <cell r="T2111">
            <v>10400000</v>
          </cell>
          <cell r="U2111">
            <v>11648000.000000002</v>
          </cell>
          <cell r="W2111">
            <v>2017</v>
          </cell>
          <cell r="X2111" t="str">
            <v>11;</v>
          </cell>
        </row>
        <row r="2112">
          <cell r="A2112" t="str">
            <v>1313 Т</v>
          </cell>
          <cell r="B2112" t="str">
            <v>ТОО СП "КазГерМунай"</v>
          </cell>
          <cell r="C2112" t="str">
            <v xml:space="preserve">28.13.14.130.000.01.0796.000000000000 </v>
          </cell>
          <cell r="D2112" t="str">
            <v xml:space="preserve">Насос </v>
          </cell>
          <cell r="E2112" t="str">
            <v xml:space="preserve"> центробежный, для подачи воды и других чистых жидкостей, горизонтальный, одноступенчатый с колесом двухстоороннего входа</v>
          </cell>
          <cell r="F2112" t="str">
            <v>Насос CRN5-29 A-P-G-E-HQQEосмотического аппарата</v>
          </cell>
          <cell r="G2112" t="str">
            <v>ОТП</v>
          </cell>
          <cell r="H2112">
            <v>0</v>
          </cell>
          <cell r="I2112">
            <v>430000000</v>
          </cell>
          <cell r="J2112" t="str">
            <v>Кызылординская обл. г. Кызылорда, пгт. Тасбугет, ул. Амангельды 100</v>
          </cell>
          <cell r="K2112" t="str">
            <v>Ноябрь, декабрь 2016</v>
          </cell>
          <cell r="L2112" t="str">
            <v>Кызылординская обл., м/р "Акшабулак", склад "КГМ"</v>
          </cell>
          <cell r="M2112" t="str">
            <v>DDP</v>
          </cell>
          <cell r="N2112" t="str">
            <v>В течение 90 дней</v>
          </cell>
          <cell r="O2112" t="str">
            <v>авансовый платеж-0%, оставшаяся часть в течении 30 рабочих дней с момента подписания акта приема-передачи поставленных товаров</v>
          </cell>
          <cell r="P2112" t="str">
            <v>796</v>
          </cell>
          <cell r="Q2112" t="str">
            <v>штука</v>
          </cell>
          <cell r="R2112">
            <v>1</v>
          </cell>
          <cell r="S2112">
            <v>1000000</v>
          </cell>
          <cell r="T2112">
            <v>0</v>
          </cell>
          <cell r="U2112">
            <v>0</v>
          </cell>
          <cell r="W2112">
            <v>2017</v>
          </cell>
          <cell r="X2112" t="str">
            <v>Исключен;</v>
          </cell>
        </row>
        <row r="2113">
          <cell r="A2113" t="str">
            <v>1314 Т</v>
          </cell>
          <cell r="B2113" t="str">
            <v>ТОО СП "КазГерМунай"</v>
          </cell>
          <cell r="C2113" t="str">
            <v xml:space="preserve">28.13.14.130.000.01.0796.000000000000 </v>
          </cell>
          <cell r="D2113" t="str">
            <v xml:space="preserve">Насос </v>
          </cell>
          <cell r="E2113" t="str">
            <v xml:space="preserve"> центробежный, для подачи воды и других чистых жидкостей, горизонтальный, одноступенчатый с колесом двухстоороннего входа</v>
          </cell>
          <cell r="F2113" t="str">
            <v>Насос  LOWARAНасос  LOWARA СА 200/33/Р 220-240/380-415 50 №00983Насос  LOWARA СА 200/33/Р 220-240/380-415 50 №00983</v>
          </cell>
          <cell r="G2113" t="str">
            <v>ОТП</v>
          </cell>
          <cell r="H2113">
            <v>0</v>
          </cell>
          <cell r="I2113">
            <v>430000000</v>
          </cell>
          <cell r="J2113" t="str">
            <v>Кызылординская обл. г. Кызылорда, пгт. Тасбугет, ул. Амангельды 100</v>
          </cell>
          <cell r="K2113" t="str">
            <v>Ноябрь, декабрь 2016</v>
          </cell>
          <cell r="L2113" t="str">
            <v>Кызылординская обл., м/р "Акшабулак", склад "КГМ"</v>
          </cell>
          <cell r="M2113" t="str">
            <v>DDP</v>
          </cell>
          <cell r="N2113" t="str">
            <v>В течение 90 дней</v>
          </cell>
          <cell r="O2113" t="str">
            <v>авансовый платеж-0%, оставшаяся часть в течении 30 рабочих дней с момента подписания акта приема-передачи поставленных товаров</v>
          </cell>
          <cell r="P2113" t="str">
            <v>796</v>
          </cell>
          <cell r="Q2113" t="str">
            <v>штука</v>
          </cell>
          <cell r="R2113">
            <v>2</v>
          </cell>
          <cell r="S2113">
            <v>2000000</v>
          </cell>
          <cell r="T2113">
            <v>0</v>
          </cell>
          <cell r="U2113">
            <v>0</v>
          </cell>
          <cell r="W2113">
            <v>2017</v>
          </cell>
          <cell r="X2113" t="str">
            <v>Исключен;</v>
          </cell>
        </row>
        <row r="2114">
          <cell r="A2114" t="str">
            <v>1315 Т</v>
          </cell>
          <cell r="B2114" t="str">
            <v>ТОО СП "КазГерМунай"</v>
          </cell>
          <cell r="C2114" t="str">
            <v xml:space="preserve">28.13.14.130.000.01.0796.000000000000 </v>
          </cell>
          <cell r="D2114" t="str">
            <v xml:space="preserve">Насос </v>
          </cell>
          <cell r="E2114" t="str">
            <v xml:space="preserve"> центробежный, для подачи воды и других чистых жидкостей, горизонтальный, одноступенчатый с колесом двухстоороннего входа</v>
          </cell>
          <cell r="F2114" t="str">
            <v>НасосCRN4-20 A-P-G-BUBV Q=6 m3/h H=10,3 m, GrundfosCRN4-20 A-P-G-BUBV Q=6 m3/h H=10,3 m, Grundfos</v>
          </cell>
          <cell r="G2114" t="str">
            <v>ОТП</v>
          </cell>
          <cell r="H2114">
            <v>0</v>
          </cell>
          <cell r="I2114">
            <v>430000000</v>
          </cell>
          <cell r="J2114" t="str">
            <v>Кызылординская обл. г. Кызылорда, пгт. Тасбугет, ул. Амангельды 100</v>
          </cell>
          <cell r="K2114" t="str">
            <v>Ноябрь, декабрь 2016</v>
          </cell>
          <cell r="L2114" t="str">
            <v>Кызылординская обл., м/р "Акшабулак", склад "КГМ"</v>
          </cell>
          <cell r="M2114" t="str">
            <v>DDP</v>
          </cell>
          <cell r="N2114" t="str">
            <v>В течение 90 дней</v>
          </cell>
          <cell r="O2114" t="str">
            <v>авансовый платеж-0%, оставшаяся часть в течении 30 рабочих дней с момента подписания акта приема-передачи поставленных товаров</v>
          </cell>
          <cell r="P2114" t="str">
            <v>796</v>
          </cell>
          <cell r="Q2114" t="str">
            <v>штука</v>
          </cell>
          <cell r="R2114">
            <v>1</v>
          </cell>
          <cell r="S2114">
            <v>2100000</v>
          </cell>
          <cell r="T2114">
            <v>0</v>
          </cell>
          <cell r="U2114">
            <v>0</v>
          </cell>
          <cell r="W2114">
            <v>2017</v>
          </cell>
          <cell r="X2114" t="str">
            <v>Исключен;</v>
          </cell>
        </row>
        <row r="2115">
          <cell r="A2115" t="str">
            <v>1316 Т</v>
          </cell>
          <cell r="B2115" t="str">
            <v>ТОО СП "КазГерМунай"</v>
          </cell>
          <cell r="C2115" t="str">
            <v xml:space="preserve">28.13.14.130.000.01.0796.000000000000 </v>
          </cell>
          <cell r="D2115" t="str">
            <v xml:space="preserve">Насос </v>
          </cell>
          <cell r="E2115" t="str">
            <v xml:space="preserve"> центробежный, для подачи воды и других чистых жидкостей, горизонтальный, одноступенчатый с колесом двухстоороннего входа</v>
          </cell>
          <cell r="F2115" t="str">
            <v>НасосНасос- дозаторный ETATRON DS - ROME Type: DLX-MA/AD CP-PVDF АРТИКУЛ PXL23222V8насос- дозаторный ETATRON DS - ROME Type: DLX-MA/AD CP-PVDF АРТИКУЛ PXL23222V8</v>
          </cell>
          <cell r="G2115" t="str">
            <v>ОТП</v>
          </cell>
          <cell r="H2115">
            <v>0</v>
          </cell>
          <cell r="I2115">
            <v>430000000</v>
          </cell>
          <cell r="J2115" t="str">
            <v>Кызылординская обл. г. Кызылорда, пгт. Тасбугет, ул. Амангельды 100</v>
          </cell>
          <cell r="K2115" t="str">
            <v>Ноябрь, декабрь 2016</v>
          </cell>
          <cell r="L2115" t="str">
            <v>Кызылординская обл., м/р "Акшабулак", склад "КГМ"</v>
          </cell>
          <cell r="M2115" t="str">
            <v>DDP</v>
          </cell>
          <cell r="N2115" t="str">
            <v>В течение 90 дней</v>
          </cell>
          <cell r="O2115" t="str">
            <v>авансовый платеж-0%, оставшаяся часть в течении 30 рабочих дней с момента подписания акта приема-передачи поставленных товаров</v>
          </cell>
          <cell r="P2115" t="str">
            <v>796</v>
          </cell>
          <cell r="Q2115" t="str">
            <v>штука</v>
          </cell>
          <cell r="R2115">
            <v>1</v>
          </cell>
          <cell r="S2115">
            <v>3200000</v>
          </cell>
          <cell r="T2115">
            <v>0</v>
          </cell>
          <cell r="U2115">
            <v>0</v>
          </cell>
          <cell r="W2115">
            <v>2017</v>
          </cell>
        </row>
        <row r="2116">
          <cell r="A2116" t="str">
            <v>1316-1 Т</v>
          </cell>
          <cell r="B2116" t="str">
            <v>ТОО СП "КазГерМунай"</v>
          </cell>
          <cell r="C2116" t="str">
            <v xml:space="preserve">28.13.14.130.000.01.0796.000000000000 </v>
          </cell>
          <cell r="D2116" t="str">
            <v xml:space="preserve">Насос </v>
          </cell>
          <cell r="E2116" t="str">
            <v xml:space="preserve"> центробежный, для подачи воды и других чистых жидкостей, горизонтальный, одноступенчатый с колесом двухстоороннего входа</v>
          </cell>
          <cell r="F2116" t="str">
            <v>НасосНасос- дозаторный ETATRON DS - ROME Type: DLX-MA/AD CP-PVDF АРТИКУЛ PXL23222V8насос- дозаторный ETATRON DS - ROME Type: DLX-MA/AD CP-PVDF АРТИКУЛ PXL23222V8</v>
          </cell>
          <cell r="G2116" t="str">
            <v>ОТП</v>
          </cell>
          <cell r="H2116">
            <v>0</v>
          </cell>
          <cell r="I2116">
            <v>430000000</v>
          </cell>
          <cell r="J2116" t="str">
            <v>Кызылординская обл. г. Кызылорда, пгт. Тасбугет, ул. Амангельды 100</v>
          </cell>
          <cell r="K2116" t="str">
            <v>Апрель, май</v>
          </cell>
          <cell r="L2116" t="str">
            <v>Кызылординская обл., м/р "Акшабулак", склад "КГМ"</v>
          </cell>
          <cell r="M2116" t="str">
            <v>DDP</v>
          </cell>
          <cell r="N2116" t="str">
            <v>В течение 90 дней</v>
          </cell>
          <cell r="O2116" t="str">
            <v>авансовый платеж-0%, оставшаяся часть в течении 30 рабочих дней с момента подписания акта приема-передачи поставленных товаров</v>
          </cell>
          <cell r="P2116" t="str">
            <v>796</v>
          </cell>
          <cell r="Q2116" t="str">
            <v>штука</v>
          </cell>
          <cell r="R2116">
            <v>1</v>
          </cell>
          <cell r="S2116">
            <v>3200000</v>
          </cell>
          <cell r="T2116">
            <v>0</v>
          </cell>
          <cell r="U2116">
            <v>0</v>
          </cell>
          <cell r="W2116">
            <v>2017</v>
          </cell>
          <cell r="X2116" t="str">
            <v>11;</v>
          </cell>
        </row>
        <row r="2117">
          <cell r="A2117" t="str">
            <v>1316-2 Т</v>
          </cell>
          <cell r="B2117" t="str">
            <v>ТОО СП "КазГерМунай"</v>
          </cell>
          <cell r="C2117" t="str">
            <v xml:space="preserve">28.13.14.130.000.01.0796.000000000000 </v>
          </cell>
          <cell r="D2117" t="str">
            <v xml:space="preserve">Насос </v>
          </cell>
          <cell r="E2117" t="str">
            <v xml:space="preserve"> центробежный, для подачи воды и других чистых жидкостей, горизонтальный, одноступенчатый с колесом двухстоороннего входа</v>
          </cell>
          <cell r="F2117" t="str">
            <v xml:space="preserve">Насос- дозаторный (дозирующий)  для подачи раствора коагулянта (раствор шестиводного хлорного железа), настенного  крепления, производительность насоса 1,5 л/ч, мощность 0,037 кВт , 12 бар , диаметр входа и выхода 15 мм. Комплектующий дозирующий насос  для биологической очистки сточных вод блочно-модульного типа со шлангом  забора из гибкого ПВХ** – 4 м.п.; шланг сброса из напорного ПЭ – 2 м.п.; клапан забора реагента – 1 шт.; клапан впрыска реагента – 1 шт. </v>
          </cell>
          <cell r="G2117" t="str">
            <v>ОТП</v>
          </cell>
          <cell r="H2117">
            <v>0</v>
          </cell>
          <cell r="I2117">
            <v>430000000</v>
          </cell>
          <cell r="J2117" t="str">
            <v>Кызылординская обл. г. Кызылорда, пгт. Тасбугет, ул. Амангельды 100</v>
          </cell>
          <cell r="K2117" t="str">
            <v>Июль, август</v>
          </cell>
          <cell r="L2117" t="str">
            <v>Кызылординская обл., м/р "Акшабулак", склад "КГМ"</v>
          </cell>
          <cell r="M2117" t="str">
            <v>DDP</v>
          </cell>
          <cell r="N2117" t="str">
            <v>В течение 90 дней</v>
          </cell>
          <cell r="O2117" t="str">
            <v>авансовый платеж-0%, оставшаяся часть в течении 30 рабочих дней с момента подписания акта приема-передачи поставленных товаров</v>
          </cell>
          <cell r="P2117" t="str">
            <v>796</v>
          </cell>
          <cell r="Q2117" t="str">
            <v>штука</v>
          </cell>
          <cell r="R2117">
            <v>1</v>
          </cell>
          <cell r="S2117">
            <v>3200000</v>
          </cell>
          <cell r="T2117">
            <v>3200000</v>
          </cell>
          <cell r="U2117">
            <v>3584000.0000000005</v>
          </cell>
          <cell r="W2117">
            <v>2017</v>
          </cell>
          <cell r="X2117" t="str">
            <v>6; 11;
1077-СЗ</v>
          </cell>
        </row>
        <row r="2118">
          <cell r="A2118" t="str">
            <v>1317 Т</v>
          </cell>
          <cell r="B2118" t="str">
            <v>ТОО СП "КазГерМунай"</v>
          </cell>
          <cell r="C2118" t="str">
            <v>27.51.13.300.000.00.0796.000000000006</v>
          </cell>
          <cell r="D2118" t="str">
            <v xml:space="preserve">Машина стиральная </v>
          </cell>
          <cell r="E2118" t="str">
            <v>автоматическая, класс стирки А, класс отжима А, загрузка белья не менее 8 кг</v>
          </cell>
          <cell r="F2118" t="str">
            <v xml:space="preserve">Стиральная машина Загрузка:фронтальная, 8 кг
Класс (стирка/отжим): А/В
Скорость вращения центрифуги: 1200 об/мин
Потребление за цикл (электроэнергия/вода): 1.2 kWh/56 L
Режимы: 15 автоматических
Габариты (ВxШxГ) 850x600x450мм
Цвет: белый </v>
          </cell>
          <cell r="G2118" t="str">
            <v>ЦП</v>
          </cell>
          <cell r="H2118">
            <v>0</v>
          </cell>
          <cell r="I2118">
            <v>430000000</v>
          </cell>
          <cell r="J2118" t="str">
            <v>Кызылординская обл. г. Кызылорда, пгт. Тасбугет, ул. Амангельды 100</v>
          </cell>
          <cell r="K2118" t="str">
            <v>Ноябрь, декабрь 2016</v>
          </cell>
          <cell r="L2118" t="str">
            <v>РК, г. Кызылорда, склад ГУ "КГМ"</v>
          </cell>
          <cell r="M2118" t="str">
            <v>DDP</v>
          </cell>
          <cell r="N2118" t="str">
            <v>В течение 90 дней</v>
          </cell>
          <cell r="O2118" t="str">
            <v>авансовый платеж-0%, оставшаяся часть в течении 30 рабочих дней с момента подписания акта приема-передачи поставленных товаров</v>
          </cell>
          <cell r="P2118" t="str">
            <v>796</v>
          </cell>
          <cell r="Q2118" t="str">
            <v>штука</v>
          </cell>
          <cell r="R2118">
            <v>5</v>
          </cell>
          <cell r="S2118">
            <v>150000</v>
          </cell>
          <cell r="T2118">
            <v>0</v>
          </cell>
          <cell r="U2118">
            <v>0</v>
          </cell>
          <cell r="W2118">
            <v>2017</v>
          </cell>
        </row>
        <row r="2119">
          <cell r="A2119" t="str">
            <v>1317-1 Т</v>
          </cell>
          <cell r="B2119" t="str">
            <v>ТОО СП "КазГерМунай"</v>
          </cell>
          <cell r="C2119" t="str">
            <v>27.51.13.300.000.00.0796.000000000006</v>
          </cell>
          <cell r="D2119" t="str">
            <v xml:space="preserve">Машина стиральная </v>
          </cell>
          <cell r="E2119" t="str">
            <v>автоматическая, класс стирки А, класс отжима А, загрузка белья не менее 8 кг</v>
          </cell>
          <cell r="F2119" t="str">
            <v xml:space="preserve">Стиральная машина Загрузка:фронтальная, 8 кг
Класс (стирка/отжим): А/В
Скорость вращения центрифуги: 1200 об/мин
Потребление за цикл (электроэнергия/вода): 1.2 kWh/56 L
Режимы: 15 автоматических
Габариты (ВxШxГ) 850x600x450мм
Цвет: белый </v>
          </cell>
          <cell r="G2119" t="str">
            <v>ЦП</v>
          </cell>
          <cell r="H2119">
            <v>0</v>
          </cell>
          <cell r="I2119">
            <v>430000000</v>
          </cell>
          <cell r="J2119" t="str">
            <v>Кызылординская обл. г. Кызылорда, пгт. Тасбугет, ул. Амангельды 100</v>
          </cell>
          <cell r="K2119" t="str">
            <v>Январь, Февраль</v>
          </cell>
          <cell r="L2119" t="str">
            <v>РК, г. Кызылорда, склад ГУ "КГМ"</v>
          </cell>
          <cell r="M2119" t="str">
            <v>DDP</v>
          </cell>
          <cell r="N2119" t="str">
            <v>В течение 90 дней</v>
          </cell>
          <cell r="O2119" t="str">
            <v>авансовый платеж-0%, оставшаяся часть в течении 30 рабочих дней с момента подписания акта приема-передачи поставленных товаров</v>
          </cell>
          <cell r="P2119" t="str">
            <v>796</v>
          </cell>
          <cell r="Q2119" t="str">
            <v>штука</v>
          </cell>
          <cell r="R2119">
            <v>5</v>
          </cell>
          <cell r="S2119">
            <v>150000</v>
          </cell>
          <cell r="T2119">
            <v>750000</v>
          </cell>
          <cell r="U2119">
            <v>840000.00000000012</v>
          </cell>
          <cell r="W2119">
            <v>2017</v>
          </cell>
          <cell r="X2119" t="str">
            <v>11;</v>
          </cell>
        </row>
        <row r="2120">
          <cell r="A2120" t="str">
            <v>1318 Т</v>
          </cell>
          <cell r="B2120" t="str">
            <v>ТОО СП "КазГерМунай"</v>
          </cell>
          <cell r="C2120" t="str">
            <v>26.51.82.500.030.00.0796.000000000000</v>
          </cell>
          <cell r="D2120" t="str">
            <v xml:space="preserve"> Комплект ремонтный</v>
          </cell>
          <cell r="E2120" t="str">
            <v>для 6 портового клапана хроматографа</v>
          </cell>
          <cell r="F2120" t="str">
            <v xml:space="preserve">Аналитическая колонкаРем. комплект для жидкостного ионного хроматографа  DIONEX 120, Ion Pac AS9-HC 4x250 mm Produkt No. 51786 Serial No. 5442 аналитическая колонка </v>
          </cell>
          <cell r="G2120" t="str">
            <v>ЦП</v>
          </cell>
          <cell r="H2120">
            <v>0</v>
          </cell>
          <cell r="I2120">
            <v>430000000</v>
          </cell>
          <cell r="J2120" t="str">
            <v>Кызылординская обл. г. Кызылорда, пгт. Тасбугет, ул. Амангельды 100</v>
          </cell>
          <cell r="K2120" t="str">
            <v>Ноябрь, декабрь 2016</v>
          </cell>
          <cell r="L2120" t="str">
            <v>Кызылординская обл., м/р "Акшабулак", склад "КГМ"</v>
          </cell>
          <cell r="M2120" t="str">
            <v>DDP</v>
          </cell>
          <cell r="N2120" t="str">
            <v>В течение 90 дней</v>
          </cell>
          <cell r="O2120" t="str">
            <v>авансовый платеж-0%, оставшаяся часть в течении 30 рабочих дней с момента подписания акта приема-передачи поставленных товаров</v>
          </cell>
          <cell r="P2120" t="str">
            <v>796</v>
          </cell>
          <cell r="Q2120" t="str">
            <v>штука</v>
          </cell>
          <cell r="R2120">
            <v>1</v>
          </cell>
          <cell r="S2120">
            <v>375000</v>
          </cell>
          <cell r="T2120">
            <v>0</v>
          </cell>
          <cell r="U2120">
            <v>0</v>
          </cell>
          <cell r="W2120">
            <v>2017</v>
          </cell>
        </row>
        <row r="2121">
          <cell r="A2121" t="str">
            <v>1318-1 Т</v>
          </cell>
          <cell r="B2121" t="str">
            <v>ТОО СП "КазГерМунай"</v>
          </cell>
          <cell r="C2121" t="str">
            <v>26.51.82.500.030.00.0796.000000000000</v>
          </cell>
          <cell r="D2121" t="str">
            <v xml:space="preserve"> Комплект ремонтный</v>
          </cell>
          <cell r="E2121" t="str">
            <v>для 6 портового клапана хроматографа</v>
          </cell>
          <cell r="F2121" t="str">
            <v xml:space="preserve">Аналитическая колонкаРем. комплект для жидкостного ионного хроматографа  DIONEX 120, Ion Pac AS9-HC 4x250 mm Produkt No. 51786 Serial No. 5442 аналитическая колонка </v>
          </cell>
          <cell r="G2121" t="str">
            <v>ЭЦПП</v>
          </cell>
          <cell r="H2121">
            <v>0</v>
          </cell>
          <cell r="I2121">
            <v>430000000</v>
          </cell>
          <cell r="J2121" t="str">
            <v>Кызылординская обл. г. Кызылорда, пгт. Тасбугет, ул. Амангельды 100</v>
          </cell>
          <cell r="K2121" t="str">
            <v>август, сентябрь</v>
          </cell>
          <cell r="L2121" t="str">
            <v>Кызылординская обл., м/р "Акшабулак", склад "КГМ"</v>
          </cell>
          <cell r="M2121" t="str">
            <v>DDP</v>
          </cell>
          <cell r="N2121" t="str">
            <v>В течение 90 дней</v>
          </cell>
          <cell r="O2121" t="str">
            <v>авансовый платеж-0%, оставшаяся часть в течении 30 рабочих дней с момента подписания акта приема-передачи поставленных товаров</v>
          </cell>
          <cell r="P2121" t="str">
            <v>796</v>
          </cell>
          <cell r="Q2121" t="str">
            <v>штука</v>
          </cell>
          <cell r="R2121">
            <v>1</v>
          </cell>
          <cell r="S2121">
            <v>825000</v>
          </cell>
          <cell r="T2121">
            <v>825000</v>
          </cell>
          <cell r="U2121">
            <v>924000.00000000012</v>
          </cell>
          <cell r="W2121">
            <v>2017</v>
          </cell>
          <cell r="X2121" t="str">
            <v>11;19;20;21;</v>
          </cell>
        </row>
        <row r="2122">
          <cell r="A2122" t="str">
            <v>1319 Т</v>
          </cell>
          <cell r="B2122" t="str">
            <v>ТОО СП "КазГерМунай"</v>
          </cell>
          <cell r="C2122" t="str">
            <v>26.51.82.500.030.00.0796.000000000000</v>
          </cell>
          <cell r="D2122" t="str">
            <v xml:space="preserve"> Комплект ремонтный</v>
          </cell>
          <cell r="E2122" t="str">
            <v>для 6 портового клапана хроматографа</v>
          </cell>
          <cell r="F2122" t="str">
            <v>ПредколонкаРем. Комплект для жидкостного ионного хроматографа DIONEX-120, предколонка  DIONEX Ion Pac AG9-HC  4x50 mm Guard Produkt No. 51791 Serial No5666</v>
          </cell>
          <cell r="G2122" t="str">
            <v>ЦП</v>
          </cell>
          <cell r="H2122">
            <v>0</v>
          </cell>
          <cell r="I2122">
            <v>430000000</v>
          </cell>
          <cell r="J2122" t="str">
            <v>Кызылординская обл. г. Кызылорда, пгт. Тасбугет, ул. Амангельды 100</v>
          </cell>
          <cell r="K2122" t="str">
            <v>Ноябрь, декабрь 2016</v>
          </cell>
          <cell r="L2122" t="str">
            <v>Кызылординская обл., м/р "Акшабулак", склад "КГМ"</v>
          </cell>
          <cell r="M2122" t="str">
            <v>DDP</v>
          </cell>
          <cell r="N2122" t="str">
            <v>В течение 90 дней</v>
          </cell>
          <cell r="O2122" t="str">
            <v>авансовый платеж-0%, оставшаяся часть в течении 30 рабочих дней с момента подписания акта приема-передачи поставленных товаров</v>
          </cell>
          <cell r="P2122" t="str">
            <v>796</v>
          </cell>
          <cell r="Q2122" t="str">
            <v>штука</v>
          </cell>
          <cell r="R2122">
            <v>1</v>
          </cell>
          <cell r="S2122">
            <v>75000</v>
          </cell>
          <cell r="T2122">
            <v>0</v>
          </cell>
          <cell r="U2122">
            <v>0</v>
          </cell>
          <cell r="W2122">
            <v>2017</v>
          </cell>
        </row>
        <row r="2123">
          <cell r="A2123" t="str">
            <v>1319-1 Т</v>
          </cell>
          <cell r="B2123" t="str">
            <v>ТОО СП "КазГерМунай"</v>
          </cell>
          <cell r="C2123" t="str">
            <v>26.51.82.500.030.00.0796.000000000000</v>
          </cell>
          <cell r="D2123" t="str">
            <v xml:space="preserve"> Комплект ремонтный</v>
          </cell>
          <cell r="E2123" t="str">
            <v>для 6 портового клапана хроматографа</v>
          </cell>
          <cell r="F2123" t="str">
            <v>ПредколонкаРем. Комплект для жидкостного ионного хроматографа DIONEX-120, предколонка  DIONEX Ion Pac AG9-HC  4x50 mm Guard Produkt No. 51791 Serial No5666</v>
          </cell>
          <cell r="G2123" t="str">
            <v>ЭЦПП</v>
          </cell>
          <cell r="H2123">
            <v>0</v>
          </cell>
          <cell r="I2123">
            <v>430000000</v>
          </cell>
          <cell r="J2123" t="str">
            <v>Кызылординская обл. г. Кызылорда, пгт. Тасбугет, ул. Амангельды 100</v>
          </cell>
          <cell r="K2123" t="str">
            <v>август, сентябрь</v>
          </cell>
          <cell r="L2123" t="str">
            <v>Кызылординская обл., м/р "Акшабулак", склад "КГМ"</v>
          </cell>
          <cell r="M2123" t="str">
            <v>DDP</v>
          </cell>
          <cell r="N2123" t="str">
            <v>В течение 90 дней</v>
          </cell>
          <cell r="O2123" t="str">
            <v>авансовый платеж-0%, оставшаяся часть в течении 30 рабочих дней с момента подписания акта приема-передачи поставленных товаров</v>
          </cell>
          <cell r="P2123" t="str">
            <v>796</v>
          </cell>
          <cell r="Q2123" t="str">
            <v>штука</v>
          </cell>
          <cell r="R2123">
            <v>1</v>
          </cell>
          <cell r="S2123">
            <v>165000</v>
          </cell>
          <cell r="T2123">
            <v>165000</v>
          </cell>
          <cell r="U2123">
            <v>184800.00000000003</v>
          </cell>
          <cell r="W2123">
            <v>2017</v>
          </cell>
          <cell r="X2123" t="str">
            <v>11;19;20;21;</v>
          </cell>
        </row>
        <row r="2124">
          <cell r="A2124" t="str">
            <v>1320 Т</v>
          </cell>
          <cell r="B2124" t="str">
            <v>ТОО СП "КазГерМунай"</v>
          </cell>
          <cell r="C2124" t="str">
            <v>26.51.82.500.030.00.0796.000000000000</v>
          </cell>
          <cell r="D2124" t="str">
            <v xml:space="preserve"> Комплект ремонтный</v>
          </cell>
          <cell r="E2124" t="str">
            <v>для 6 портового клапана хроматографа</v>
          </cell>
          <cell r="F2124" t="str">
            <v>Саморегенерирующий супрессорРем. комплект для жидкостного ионного хроматографа DIONEX-120, саморегенерирующий  супрессор DIONEX Anion ASRS-ULTRA II 4mm P/N061561</v>
          </cell>
          <cell r="G2124" t="str">
            <v>ЦП</v>
          </cell>
          <cell r="H2124">
            <v>0</v>
          </cell>
          <cell r="I2124">
            <v>430000000</v>
          </cell>
          <cell r="J2124" t="str">
            <v>Кызылординская обл. г. Кызылорда, пгт. Тасбугет, ул. Амангельды 100</v>
          </cell>
          <cell r="K2124" t="str">
            <v>Ноябрь, декабрь 2016</v>
          </cell>
          <cell r="L2124" t="str">
            <v>Кызылординская обл., м/р "Акшабулак", склад "КГМ"</v>
          </cell>
          <cell r="M2124" t="str">
            <v>DDP</v>
          </cell>
          <cell r="N2124" t="str">
            <v>В течение 90 дней</v>
          </cell>
          <cell r="O2124" t="str">
            <v>авансовый платеж-0%, оставшаяся часть в течении 30 рабочих дней с момента подписания акта приема-передачи поставленных товаров</v>
          </cell>
          <cell r="P2124" t="str">
            <v>796</v>
          </cell>
          <cell r="Q2124" t="str">
            <v>штука</v>
          </cell>
          <cell r="R2124">
            <v>1</v>
          </cell>
          <cell r="S2124">
            <v>375000</v>
          </cell>
          <cell r="T2124">
            <v>0</v>
          </cell>
          <cell r="U2124">
            <v>0</v>
          </cell>
          <cell r="W2124">
            <v>2017</v>
          </cell>
        </row>
        <row r="2125">
          <cell r="A2125" t="str">
            <v>1320-1 Т</v>
          </cell>
          <cell r="B2125" t="str">
            <v>ТОО СП "КазГерМунай"</v>
          </cell>
          <cell r="C2125" t="str">
            <v>26.51.82.500.030.00.0796.000000000000</v>
          </cell>
          <cell r="D2125" t="str">
            <v xml:space="preserve"> Комплект ремонтный</v>
          </cell>
          <cell r="E2125" t="str">
            <v>для 6 портового клапана хроматографа</v>
          </cell>
          <cell r="F2125" t="str">
            <v>Саморегенерирующий супрессорРем. комплект для жидкостного ионного хроматографа DIONEX-120, саморегенерирующий  супрессор DIONEX Anion ASRS-ULTRA II 4mm P/N061561</v>
          </cell>
          <cell r="G2125" t="str">
            <v>ЭЦПП</v>
          </cell>
          <cell r="H2125">
            <v>0</v>
          </cell>
          <cell r="I2125">
            <v>430000000</v>
          </cell>
          <cell r="J2125" t="str">
            <v>Кызылординская обл. г. Кызылорда, пгт. Тасбугет, ул. Амангельды 100</v>
          </cell>
          <cell r="K2125" t="str">
            <v>август, сентябрь</v>
          </cell>
          <cell r="L2125" t="str">
            <v>Кызылординская обл., м/р "Акшабулак", склад "КГМ"</v>
          </cell>
          <cell r="M2125" t="str">
            <v>DDP</v>
          </cell>
          <cell r="N2125" t="str">
            <v>В течение 90 дней</v>
          </cell>
          <cell r="O2125" t="str">
            <v>авансовый платеж-0%, оставшаяся часть в течении 30 рабочих дней с момента подписания акта приема-передачи поставленных товаров</v>
          </cell>
          <cell r="P2125" t="str">
            <v>796</v>
          </cell>
          <cell r="Q2125" t="str">
            <v>штука</v>
          </cell>
          <cell r="R2125">
            <v>1</v>
          </cell>
          <cell r="S2125">
            <v>825000</v>
          </cell>
          <cell r="T2125">
            <v>825000</v>
          </cell>
          <cell r="U2125">
            <v>924000.00000000012</v>
          </cell>
          <cell r="W2125">
            <v>2017</v>
          </cell>
          <cell r="X2125" t="str">
            <v>11;19;20;21;</v>
          </cell>
        </row>
        <row r="2126">
          <cell r="A2126" t="str">
            <v>1321 Т</v>
          </cell>
          <cell r="B2126" t="str">
            <v>ТОО СП "КазГерМунай"</v>
          </cell>
          <cell r="C2126" t="str">
            <v>28.29.41.300.001.00.0796.000000000000</v>
          </cell>
          <cell r="D2126" t="str">
            <v xml:space="preserve">Настольная </v>
          </cell>
          <cell r="E2126" t="str">
            <v xml:space="preserve"> используемая в лабораториях для медицинской промышленности</v>
          </cell>
          <cell r="F2126" t="str">
            <v>Настольная центрифугаНастольная центрифуга в комплекте с ротором с качающимися стаканами, 4 стаканами и крышками для стаканов. Ротор  с качающимися стаканами с круглым стаканом. Автоматическая система детекции дисбаланса, защита от превышения скорости, функция распознавания ротора, принадлежности для герметичного центрифугирования.
Ротор  с качающимися стаканами с круглым стаканом: Максимальная вместимость, мл - 
4х180, Максимальная скорость, мин-1 - 3500; Максимальное ускорение, g - 2383 ; Минимальная скорость, мин-1 - 300; Минимальное ускорение, g - 17; Время разгона, c - 50; Время торможения, c - 35; Максимальный радиус, см - 17,4. Центрифуга: 
Макс. ускорение, g - 2383 
Макс. скорость, мин-1 - 3500 
Мин. скорость, мин-1 - 300 
Макс. емкость, мл - 4 х 180  
Управление - MEGACONTROL II; Время центрифугирования - 1 – 99 минут. ; Защита - Замки крышки и блокировка замка, детектор дисбаланса, армированная камера ротора 
Размеры (В х Ш х Г), мм - 310 х 436 х 568
Вес (без ротора), кг - 40</v>
          </cell>
          <cell r="G2126" t="str">
            <v>ЦП</v>
          </cell>
          <cell r="H2126">
            <v>0</v>
          </cell>
          <cell r="I2126">
            <v>430000000</v>
          </cell>
          <cell r="J2126" t="str">
            <v>Кызылординская обл. г. Кызылорда, пгт. Тасбугет, ул. Амангельды 100</v>
          </cell>
          <cell r="K2126" t="str">
            <v>Ноябрь, декабрь 2016</v>
          </cell>
          <cell r="L2126" t="str">
            <v>Кызылординская обл., м/р "Акшабулак", склад "КГМ"</v>
          </cell>
          <cell r="M2126" t="str">
            <v>DDP</v>
          </cell>
          <cell r="N2126" t="str">
            <v>В течение 90 дней</v>
          </cell>
          <cell r="O2126" t="str">
            <v>авансовый платеж-0%, оставшаяся часть в течении 30 рабочих дней с момента подписания акта приема-передачи поставленных товаров</v>
          </cell>
          <cell r="P2126" t="str">
            <v>839</v>
          </cell>
          <cell r="Q2126" t="str">
            <v>Комплект</v>
          </cell>
          <cell r="R2126">
            <v>1</v>
          </cell>
          <cell r="S2126">
            <v>35000</v>
          </cell>
          <cell r="T2126">
            <v>0</v>
          </cell>
          <cell r="U2126">
            <v>0</v>
          </cell>
          <cell r="W2126">
            <v>2017</v>
          </cell>
        </row>
        <row r="2127">
          <cell r="A2127" t="str">
            <v>1321-1 Т</v>
          </cell>
          <cell r="B2127" t="str">
            <v>ТОО СП "КазГерМунай"</v>
          </cell>
          <cell r="C2127" t="str">
            <v>28.29.41.300.001.00.0796.000000000000</v>
          </cell>
          <cell r="D2127" t="str">
            <v>Центрифуга</v>
          </cell>
          <cell r="E2127" t="str">
            <v xml:space="preserve"> используемая в лабораториях для медицинской промышленности</v>
          </cell>
          <cell r="F2127" t="str">
            <v>Настольная центрифугаНастольная центрифуга в комплекте с ротором с качающимися стаканами, 4 стаканами и крышками для стаканов. Ротор  с качающимися стаканами с круглым стаканом. Автоматическая система детекции дисбаланса, защита от превышения скорости, функция распознавания ротора, принадлежности для герметичного центрифугирования.
Ротор  с качающимися стаканами с круглым стаканом: Максимальная вместимость, мл - 
4х180, Максимальная скорость, мин-1 - 3500; Максимальное ускорение, g - 2383 ; Минимальная скорость, мин-1 - 300; Минимальное ускорение, g - 17; Время разгона, c - 50; Время торможения, c - 35; Максимальный радиус, см - 17,4. Центрифуга: 
Макс. ускорение, g - 2383 
Макс. скорость, мин-1 - 3500 
Мин. скорость, мин-1 - 300 
Макс. емкость, мл - 4 х 180  
Управление - MEGACONTROL II; Время центрифугирования - 1 – 99 минут. ; Защита - Замки крышки и блокировка замка, детектор дисбаланса, армированная камера ротора 
Размеры (В х Ш х Г), мм - 310 х 436 х 568
Вес (без ротора), кг - 40</v>
          </cell>
          <cell r="G2127" t="str">
            <v>ЭОТТ</v>
          </cell>
          <cell r="H2127">
            <v>0</v>
          </cell>
          <cell r="I2127">
            <v>430000000</v>
          </cell>
          <cell r="J2127" t="str">
            <v>Кызылординская обл. г. Кызылорда, пгт. Тасбугет, ул. Амангельды 100</v>
          </cell>
          <cell r="K2127" t="str">
            <v>август, сентябрь</v>
          </cell>
          <cell r="L2127" t="str">
            <v>Кызылординская обл., м/р "Акшабулак", склад "КГМ"</v>
          </cell>
          <cell r="M2127" t="str">
            <v>DDP</v>
          </cell>
          <cell r="N2127" t="str">
            <v>В течение 90 дней</v>
          </cell>
          <cell r="O2127" t="str">
            <v>авансовый платеж-0%, оставшаяся часть в течении 30 рабочих дней с момента подписания акта приема-передачи поставленных товаров</v>
          </cell>
          <cell r="P2127" t="str">
            <v>839</v>
          </cell>
          <cell r="Q2127" t="str">
            <v>Комплект</v>
          </cell>
          <cell r="R2127">
            <v>1</v>
          </cell>
          <cell r="S2127">
            <v>12360000</v>
          </cell>
          <cell r="T2127">
            <v>12360000</v>
          </cell>
          <cell r="U2127">
            <v>13843200.000000002</v>
          </cell>
          <cell r="W2127">
            <v>2017</v>
          </cell>
          <cell r="X2127" t="str">
            <v>11;19;20;21;</v>
          </cell>
        </row>
        <row r="2128">
          <cell r="A2128" t="str">
            <v>1322 Т</v>
          </cell>
          <cell r="B2128" t="str">
            <v>ТОО СП "КазГерМунай"</v>
          </cell>
          <cell r="C2128" t="str">
            <v>10.82.22.900.000.00.0704.000000000000</v>
          </cell>
          <cell r="D2128" t="str">
            <v>Автоматический анализатор температуры застывания и помутнения</v>
          </cell>
          <cell r="E2128" t="str">
            <v>В соответствии с требованиями СТ РК АСТМ Д5853.  Без термостата. Диапазон температур : от -80°С до +50°С; Электропитание: 110-250В, 50/60Гц; Потребляемая мощность: 350 Вт; Габаритные размеры (ШхДхВ), мм 230х420х590 см; Вес: 25 кг. Автоматизируется анализ температуры помутнения и застывания с прецизионностью микропроцессора. Обеспечивает непревзойденную точность. Работает как автономно, так и в качестве части системы из нескольких приборов. Анализ температуры застывания ведется с точностью до 0.5°С, помутнения до 0.1°С или до 1.0°С. Подходит для анализа как светлых, так и темных нефтепродуктов, а также для определения температуры застывания сырой нефти. Для контроля нагревания, охлаждения, запуска анализа и его частоты, расчета характеристик используется микропроцессор и встроенное программное обеспечение. Для обеспечения индивидуальной производительности предлагает до четырех запрограммированных пользователем процедур измерения, которые могут отличаться от стандартных процедур, поддерживая при этом соблюдение общей методологии измерения.</v>
          </cell>
          <cell r="F2128" t="str">
            <v>Автоматический анализатор температуры застывания и помутненияВ соответствии с требованиями СТ РК АСТМ Д5853.  Без термостата. Диапазон температур : от -80°С до +50°С; Электропитание: 110-250В, 50/60Гц; Потребляемая мощность: 350 Вт; Габаритные размеры (ШхДхВ), мм 230х420х590 см; Вес: 25 кг. Автоматизируется анализ температуры помутнения и застывания с прецизионностью микропроцессора. Обеспечивает непревзойденную точность. Работает как автономно, так и в качестве части системы из нескольких приборов. Анализ температуры застывания ведется с точностью до 0.5°С, помутнения до 0.1°С или до 1.0°С. Подходит для анализа как светлых, так и темных нефтепродуктов, а также для определения температуры застывания сырой нефти. Для контроля нагревания, охлаждения, запуска анализа и его частоты, расчета характеристик используется микропроцессор и встроенное программное обеспечение. Для обеспечения индивидуальной производительности предлагает до четырех запрограммированных пользователем процедур измерения, которые могут отличаться от стандартных процедур, поддерживая при этом соблюдение общей методологии измерения.</v>
          </cell>
          <cell r="G2128" t="str">
            <v>ЦП</v>
          </cell>
          <cell r="H2128">
            <v>0</v>
          </cell>
          <cell r="I2128">
            <v>430000000</v>
          </cell>
          <cell r="J2128" t="str">
            <v>Кызылординская обл. г. Кызылорда, пгт. Тасбугет, ул. Амангельды 100</v>
          </cell>
          <cell r="K2128" t="str">
            <v>Ноябрь, декабрь 2016</v>
          </cell>
          <cell r="L2128" t="str">
            <v>Кызылординская обл., м/р "Акшабулак", склад "КГМ"</v>
          </cell>
          <cell r="M2128" t="str">
            <v>DDP</v>
          </cell>
          <cell r="N2128" t="str">
            <v>В течение 90 дней</v>
          </cell>
          <cell r="O2128" t="str">
            <v>авансовый платеж-0%, оставшаяся часть в течении 30 рабочих дней с момента подписания акта приема-передачи поставленных товаров</v>
          </cell>
          <cell r="P2128" t="str">
            <v>839</v>
          </cell>
          <cell r="Q2128" t="str">
            <v>Комплект</v>
          </cell>
          <cell r="R2128">
            <v>1</v>
          </cell>
          <cell r="S2128">
            <v>94000</v>
          </cell>
          <cell r="T2128">
            <v>0</v>
          </cell>
          <cell r="U2128">
            <v>0</v>
          </cell>
          <cell r="W2128">
            <v>2017</v>
          </cell>
        </row>
        <row r="2129">
          <cell r="A2129" t="str">
            <v>1322-1 Т</v>
          </cell>
          <cell r="B2129" t="str">
            <v>ТОО СП "КазГерМунай"</v>
          </cell>
          <cell r="C2129" t="str">
            <v>26.51.53.500.004.00.0796.000000000000</v>
          </cell>
          <cell r="D2129" t="str">
            <v>Анализатор загрязнения жидкости</v>
          </cell>
          <cell r="E2129" t="str">
            <v>для автоматического контроля содержания механических примесей в гидравлических, топливных и масляных системах летательных аппаратов и технологического оборудования методом отобранных проб, фотоэлектрический</v>
          </cell>
          <cell r="F2129" t="str">
            <v>Автоматический анализатор температуры застывания и помутненияВ соответствии с требованиями СТ РК АСТМ Д5853.  Без термостата. Диапазон температур : от -80°С до +50°С; Электропитание: 110-250В, 50/60Гц; Потребляемая мощность: 350 Вт; Габаритные размеры (ШхДхВ), мм 230х420х590 см; Вес: 25 кг. Автоматизируется анализ температуры помутнения и застывания с прецизионностью микропроцессора. Обеспечивает непревзойденную точность. Работает как автономно, так и в качестве части системы из нескольких приборов. Анализ температуры застывания ведется с точностью до 0.5°С, помутнения до 0.1°С или до 1.0°С. Подходит для анализа как светлых, так и темных нефтепродуктов, а также для определения температуры застывания сырой нефти. Для контроля нагревания, охлаждения, запуска анализа и его частоты, расчета характеристик используется микропроцессор и встроенное программное обеспечение. Для обеспечения индивидуальной производительности предлагает до четырех запрограммированных пользователем процедур измерения, которые могут отличаться от стандартных процедур, поддерживая при этом соблюдение общей методологии измерения.</v>
          </cell>
          <cell r="G2129" t="str">
            <v>ЭЦПП</v>
          </cell>
          <cell r="H2129">
            <v>0</v>
          </cell>
          <cell r="I2129">
            <v>430000000</v>
          </cell>
          <cell r="J2129" t="str">
            <v>Кызылординская обл. г. Кызылорда, пгт. Тасбугет, ул. Амангельды 100</v>
          </cell>
          <cell r="K2129" t="str">
            <v>август, сентябрь</v>
          </cell>
          <cell r="L2129" t="str">
            <v>Кызылординская обл., м/р "Акшабулак", склад "КГМ"</v>
          </cell>
          <cell r="M2129" t="str">
            <v>DDP</v>
          </cell>
          <cell r="N2129" t="str">
            <v>В течение 90 дней</v>
          </cell>
          <cell r="O2129" t="str">
            <v>авансовый платеж-0%, оставшаяся часть в течении 30 рабочих дней с момента подписания акта приема-передачи поставленных товаров</v>
          </cell>
          <cell r="P2129" t="str">
            <v>839</v>
          </cell>
          <cell r="Q2129" t="str">
            <v>Комплект</v>
          </cell>
          <cell r="R2129">
            <v>1</v>
          </cell>
          <cell r="S2129">
            <v>4000000</v>
          </cell>
          <cell r="T2129">
            <v>4000000</v>
          </cell>
          <cell r="U2129">
            <v>4480000</v>
          </cell>
          <cell r="W2129">
            <v>2017</v>
          </cell>
          <cell r="X2129" t="str">
            <v>11;19;20;21;</v>
          </cell>
        </row>
        <row r="2130">
          <cell r="A2130" t="str">
            <v>1323 Т</v>
          </cell>
          <cell r="B2130" t="str">
            <v>ТОО СП "КазГерМунай"</v>
          </cell>
          <cell r="C2130" t="str">
            <v>14.19.22.290.002.00.0796.000000000000</v>
          </cell>
          <cell r="D2130" t="str">
            <v xml:space="preserve">Халат </v>
          </cell>
          <cell r="E2130" t="str">
            <v>женский, спецодежда медицинская, из  хлопчатобумажной  ткани, тип А, ГОСТ 24760-81</v>
          </cell>
          <cell r="F2130" t="str">
            <v>Халат медицинскийЛабораторный халат, обеспечивающий ограниченную защиту Тип 6 (PB) от химических веществ. Количество штук в коробе: 15 халатов. Размер: МЗащита пользователя от жидких химикатов в виде легких брызг, струй и аэрозолей. Изготовленная из нетканого материала SMS; обеспечивает превосходную фильтрацию частиц и бактерий, отличную воздухопроницаемость и снижает опасность теплового удара, на ощупь - как ткань. Возможность длительного ношения; швы с тройной строчкой гарантирующие повышенную прочность и обеспечивающие  дополнительную защиту.  не содержат силикон и латекс, индивидуальная упаковка.</v>
          </cell>
          <cell r="G2130" t="str">
            <v>ЦП</v>
          </cell>
          <cell r="H2130">
            <v>0</v>
          </cell>
          <cell r="I2130">
            <v>430000000</v>
          </cell>
          <cell r="J2130" t="str">
            <v>Кызылординская обл. г. Кызылорда, пгт. Тасбугет, ул. Амангельды 100</v>
          </cell>
          <cell r="K2130" t="str">
            <v>Ноябрь, декабрь 2016</v>
          </cell>
          <cell r="L2130" t="str">
            <v>Кызылординская обл., м/р "Акшабулак", склад "КГМ"</v>
          </cell>
          <cell r="M2130" t="str">
            <v>DDP</v>
          </cell>
          <cell r="N2130" t="str">
            <v>В течение 90 дней</v>
          </cell>
          <cell r="O2130" t="str">
            <v>авансовый платеж-0%, оставшаяся часть в течении 30 рабочих дней с момента подписания акта приема-передачи поставленных товаров</v>
          </cell>
          <cell r="P2130" t="str">
            <v>796</v>
          </cell>
          <cell r="Q2130" t="str">
            <v>штука</v>
          </cell>
          <cell r="R2130">
            <v>1</v>
          </cell>
          <cell r="S2130">
            <v>15000</v>
          </cell>
          <cell r="T2130">
            <v>15000</v>
          </cell>
          <cell r="U2130">
            <v>16800</v>
          </cell>
          <cell r="W2130">
            <v>2017</v>
          </cell>
        </row>
        <row r="2131">
          <cell r="A2131" t="str">
            <v>1324 Т</v>
          </cell>
          <cell r="B2131" t="str">
            <v>ТОО СП "КазГерМунай"</v>
          </cell>
          <cell r="C2131" t="str">
            <v>14.19.22.290.002.00.0796.000000000000</v>
          </cell>
          <cell r="D2131" t="str">
            <v xml:space="preserve">Халат </v>
          </cell>
          <cell r="E2131" t="str">
            <v>женский, спецодежда медицинская, из  хлопчатобумажной  ткани, тип А, ГОСТ 24760-81</v>
          </cell>
          <cell r="F2131" t="str">
            <v>Халат медицинскийЛабораторный халат, обеспечивающий ограниченную защиту Тип 6 (PB) от химических веществ. Количество штук в коробе: 15 халатов. Размер: LЗащита пользователя от жидких химикатов в виде легких брызг, струй и аэрозолей. Изготовленная из нетканого материала SMS; обеспечивает превосходную фильтрацию частиц и бактерий, отличную воздухопроницаемость и снижает опасность теплового удара, на ощупь - как ткань. Возможность длительного ношения; швы с тройной строчкой гарантирующие повышенную прочность и обеспечивающие  дополнительную защиту.  не содержат силикон и латекс, индивидуальная упаковка.</v>
          </cell>
          <cell r="G2131" t="str">
            <v>ЦП</v>
          </cell>
          <cell r="H2131">
            <v>60</v>
          </cell>
          <cell r="I2131">
            <v>430000000</v>
          </cell>
          <cell r="J2131" t="str">
            <v>Кызылординская обл. г. Кызылорда, пгт. Тасбугет, ул. Амангельды 100</v>
          </cell>
          <cell r="K2131" t="str">
            <v>Ноябрь, декабрь 2016</v>
          </cell>
          <cell r="L2131" t="str">
            <v>Кызылординская обл., м/р "Акшабулак", склад "КГМ"</v>
          </cell>
          <cell r="M2131" t="str">
            <v>DDP</v>
          </cell>
          <cell r="N2131" t="str">
            <v>В течение 90 дней</v>
          </cell>
          <cell r="O2131" t="str">
            <v>авансовый платеж-30%, оставшаяся часть в течении 30 рабочих дней с момента подписания акта приема-передачи поставленных товаров</v>
          </cell>
          <cell r="P2131" t="str">
            <v>796</v>
          </cell>
          <cell r="Q2131" t="str">
            <v>штука</v>
          </cell>
          <cell r="R2131">
            <v>1</v>
          </cell>
          <cell r="S2131">
            <v>15000</v>
          </cell>
          <cell r="T2131">
            <v>0</v>
          </cell>
          <cell r="U2131">
            <v>0</v>
          </cell>
          <cell r="V2131" t="str">
            <v>ТПХ</v>
          </cell>
          <cell r="W2131">
            <v>2017</v>
          </cell>
        </row>
        <row r="2132">
          <cell r="A2132" t="str">
            <v>1324-1 Т</v>
          </cell>
          <cell r="B2132" t="str">
            <v>ТОО СП "КазГерМунай"</v>
          </cell>
          <cell r="C2132" t="str">
            <v>14.19.22.290.002.00.0796.000000000000</v>
          </cell>
          <cell r="D2132" t="str">
            <v xml:space="preserve">Халат </v>
          </cell>
          <cell r="E2132" t="str">
            <v>женский, спецодежда медицинская, из  хлопчатобумажной  ткани, тип А, ГОСТ 24760-81</v>
          </cell>
          <cell r="F2132" t="str">
            <v>Халат медицинскийЛабораторный халат, обеспечивающий ограниченную защиту Тип 6 (PB) от химических веществ. Количество штук в коробе: 15 халатов. Размер: LЗащита пользователя от жидких химикатов в виде легких брызг, струй и аэрозолей. Изготовленная из нетканого материала SMS; обеспечивает превосходную фильтрацию частиц и бактерий, отличную воздухопроницаемость и снижает опасность теплового удара, на ощупь - как ткань. Возможность длительного ношения; швы с тройной строчкой гарантирующие повышенную прочность и обеспечивающие  дополнительную защиту.  не содержат силикон и латекс, индивидуальная упаковка.</v>
          </cell>
          <cell r="G2132" t="str">
            <v>ЭЦПП</v>
          </cell>
          <cell r="H2132">
            <v>60</v>
          </cell>
          <cell r="I2132">
            <v>430000000</v>
          </cell>
          <cell r="J2132" t="str">
            <v>Кызылординская обл. г. Кызылорда, пгт. Тасбугет, ул. Амангельды 100</v>
          </cell>
          <cell r="K2132" t="str">
            <v>август, сентябрь</v>
          </cell>
          <cell r="L2132" t="str">
            <v>Кызылординская обл., м/р "Акшабулак", склад "КГМ"</v>
          </cell>
          <cell r="M2132" t="str">
            <v>DDP</v>
          </cell>
          <cell r="N2132" t="str">
            <v>В течение 90 дней</v>
          </cell>
          <cell r="O2132" t="str">
            <v>авансовый платеж-30%, оставшаяся часть в течении 30 рабочих дней с момента подписания акта приема-передачи поставленных товаров</v>
          </cell>
          <cell r="P2132" t="str">
            <v>796</v>
          </cell>
          <cell r="Q2132" t="str">
            <v>штука</v>
          </cell>
          <cell r="R2132">
            <v>1</v>
          </cell>
          <cell r="S2132">
            <v>23000</v>
          </cell>
          <cell r="T2132">
            <v>23000</v>
          </cell>
          <cell r="U2132">
            <v>25760.000000000004</v>
          </cell>
          <cell r="V2132" t="str">
            <v>ТПХ</v>
          </cell>
          <cell r="W2132">
            <v>2017</v>
          </cell>
          <cell r="X2132" t="str">
            <v>11;19;20;21;</v>
          </cell>
        </row>
        <row r="2133">
          <cell r="A2133" t="str">
            <v>1325 Т</v>
          </cell>
          <cell r="B2133" t="str">
            <v>ТОО СП "КазГерМунай"</v>
          </cell>
          <cell r="C2133" t="str">
            <v>20.59.43.960.001.00.0112.000000000000</v>
          </cell>
          <cell r="D2133" t="str">
            <v xml:space="preserve"> Жидкость охлаждающая</v>
          </cell>
          <cell r="E2133" t="str">
            <v>температура начала замерзания не ниже -35°С, ГОСТ 28084-89</v>
          </cell>
          <cell r="F2133" t="str">
            <v>Охлаждающая жидкостьPAC. 1111-004-000. Бутыль - 1л. Охлаждающая жидкость для анализатора фракционного состава. Жидкость, циркулирующая внутри приборадля реглирования температуры конденсора и приемного отделения.</v>
          </cell>
          <cell r="G2133" t="str">
            <v>ЦП</v>
          </cell>
          <cell r="H2133">
            <v>0</v>
          </cell>
          <cell r="I2133">
            <v>430000000</v>
          </cell>
          <cell r="J2133" t="str">
            <v>Кызылординская обл. г. Кызылорда, пгт. Тасбугет, ул. Амангельды 100</v>
          </cell>
          <cell r="K2133" t="str">
            <v>Ноябрь, декабрь 2016</v>
          </cell>
          <cell r="L2133" t="str">
            <v>Кызылординская обл., м/р "Акшабулак", склад "КГМ"</v>
          </cell>
          <cell r="M2133" t="str">
            <v>DDP</v>
          </cell>
          <cell r="N2133" t="str">
            <v>В течение 90 дней</v>
          </cell>
          <cell r="O2133" t="str">
            <v>авансовый платеж-0%, оставшаяся часть в течении 30 рабочих дней с момента подписания акта приема-передачи поставленных товаров</v>
          </cell>
          <cell r="P2133">
            <v>868</v>
          </cell>
          <cell r="Q2133" t="str">
            <v>Бутылка</v>
          </cell>
          <cell r="R2133">
            <v>1</v>
          </cell>
          <cell r="S2133">
            <v>24000</v>
          </cell>
          <cell r="T2133">
            <v>0</v>
          </cell>
          <cell r="U2133">
            <v>0</v>
          </cell>
          <cell r="W2133">
            <v>2017</v>
          </cell>
        </row>
        <row r="2134">
          <cell r="A2134" t="str">
            <v>1325-1 Т</v>
          </cell>
          <cell r="B2134" t="str">
            <v>ТОО СП "КазГерМунай"</v>
          </cell>
          <cell r="C2134" t="str">
            <v>20.59.43.960.001.00.0112.000000000000</v>
          </cell>
          <cell r="D2134" t="str">
            <v xml:space="preserve"> Жидкость охлаждающая</v>
          </cell>
          <cell r="E2134" t="str">
            <v>температура начала замерзания не ниже -35°С, ГОСТ 28084-89</v>
          </cell>
          <cell r="F2134" t="str">
            <v>Охлаждающая жидкостьPAC. 1111-004-000. Бутыль - 1л. Охлаждающая жидкость для анализатора фракционного состава. Жидкость, циркулирующая внутри приборадля реглирования температуры конденсора и приемного отделения.</v>
          </cell>
          <cell r="G2134" t="str">
            <v>ЭЦПП</v>
          </cell>
          <cell r="H2134">
            <v>0</v>
          </cell>
          <cell r="I2134">
            <v>430000000</v>
          </cell>
          <cell r="J2134" t="str">
            <v>Кызылординская обл. г. Кызылорда, пгт. Тасбугет, ул. Амангельды 100</v>
          </cell>
          <cell r="K2134" t="str">
            <v>август, сентябрь</v>
          </cell>
          <cell r="L2134" t="str">
            <v>Кызылординская обл., м/р "Акшабулак", склад "КГМ"</v>
          </cell>
          <cell r="M2134" t="str">
            <v>DDP</v>
          </cell>
          <cell r="N2134" t="str">
            <v>В течение 90 дней</v>
          </cell>
          <cell r="O2134" t="str">
            <v>авансовый платеж-0%, оставшаяся часть в течении 30 рабочих дней с момента подписания акта приема-передачи поставленных товаров</v>
          </cell>
          <cell r="P2134">
            <v>868</v>
          </cell>
          <cell r="Q2134" t="str">
            <v>Бутылка</v>
          </cell>
          <cell r="R2134">
            <v>1</v>
          </cell>
          <cell r="S2134">
            <v>37000</v>
          </cell>
          <cell r="T2134">
            <v>37000</v>
          </cell>
          <cell r="U2134">
            <v>41440.000000000007</v>
          </cell>
          <cell r="W2134">
            <v>2017</v>
          </cell>
          <cell r="X2134" t="str">
            <v>11;19;20;21;</v>
          </cell>
        </row>
        <row r="2135">
          <cell r="A2135" t="str">
            <v>1326 Т</v>
          </cell>
          <cell r="B2135" t="str">
            <v>ТОО СП "КазГерМунай"</v>
          </cell>
          <cell r="C2135" t="str">
            <v xml:space="preserve">26.51.53.900.020.00.0796.000000000000 </v>
          </cell>
          <cell r="D2135" t="str">
            <v xml:space="preserve">Электрод </v>
          </cell>
          <cell r="E2135" t="str">
            <v xml:space="preserve"> к прибору для анализа состава воды</v>
          </cell>
          <cell r="F2135" t="str">
            <v>Электрод серебрянныйMetler Toledo DM141-SCЭлектрод серебрянный для титратора</v>
          </cell>
          <cell r="G2135" t="str">
            <v>ЦП</v>
          </cell>
          <cell r="H2135">
            <v>0</v>
          </cell>
          <cell r="I2135">
            <v>430000000</v>
          </cell>
          <cell r="J2135" t="str">
            <v>Кызылординская обл. г. Кызылорда, пгт. Тасбугет, ул. Амангельды 100</v>
          </cell>
          <cell r="K2135" t="str">
            <v>Ноябрь, декабрь 2016</v>
          </cell>
          <cell r="L2135" t="str">
            <v>Кызылординская обл., м/р "Акшабулак", склад "КГМ"</v>
          </cell>
          <cell r="M2135" t="str">
            <v>DDP</v>
          </cell>
          <cell r="N2135" t="str">
            <v>В течение 90 дней</v>
          </cell>
          <cell r="O2135" t="str">
            <v>авансовый платеж-0%, оставшаяся часть в течении 30 рабочих дней с момента подписания акта приема-передачи поставленных товаров</v>
          </cell>
          <cell r="P2135" t="str">
            <v>796</v>
          </cell>
          <cell r="Q2135" t="str">
            <v>штука</v>
          </cell>
          <cell r="R2135">
            <v>1</v>
          </cell>
          <cell r="S2135">
            <v>15000</v>
          </cell>
          <cell r="T2135">
            <v>0</v>
          </cell>
          <cell r="U2135">
            <v>0</v>
          </cell>
          <cell r="W2135">
            <v>2017</v>
          </cell>
        </row>
        <row r="2136">
          <cell r="A2136" t="str">
            <v>1326-1 Т</v>
          </cell>
          <cell r="B2136" t="str">
            <v>ТОО СП "КазГерМунай"</v>
          </cell>
          <cell r="C2136" t="str">
            <v xml:space="preserve">26.51.53.900.020.00.0796.000000000000 </v>
          </cell>
          <cell r="D2136" t="str">
            <v xml:space="preserve">Электрод </v>
          </cell>
          <cell r="E2136" t="str">
            <v xml:space="preserve"> к прибору для анализа состава воды</v>
          </cell>
          <cell r="F2136" t="str">
            <v>Электрод серебрянный Metler Toledo DM141-SCЭлектрод серебрянный для титратора</v>
          </cell>
          <cell r="G2136" t="str">
            <v>ЭЦПП</v>
          </cell>
          <cell r="H2136">
            <v>0</v>
          </cell>
          <cell r="I2136">
            <v>430000000</v>
          </cell>
          <cell r="J2136" t="str">
            <v>Кызылординская обл. г. Кызылорда, пгт. Тасбугет, ул. Амангельды 100</v>
          </cell>
          <cell r="K2136" t="str">
            <v>август, сентябрь</v>
          </cell>
          <cell r="L2136" t="str">
            <v>Кызылординская обл., м/р "Акшабулак", склад "КГМ"</v>
          </cell>
          <cell r="M2136" t="str">
            <v>DDP</v>
          </cell>
          <cell r="N2136" t="str">
            <v>В течение 90 дней</v>
          </cell>
          <cell r="O2136" t="str">
            <v>авансовый платеж-0%, оставшаяся часть в течении 30 рабочих дней с момента подписания акта приема-передачи поставленных товаров</v>
          </cell>
          <cell r="P2136" t="str">
            <v>796</v>
          </cell>
          <cell r="Q2136" t="str">
            <v>штука</v>
          </cell>
          <cell r="R2136">
            <v>1</v>
          </cell>
          <cell r="S2136">
            <v>101117</v>
          </cell>
          <cell r="T2136">
            <v>101117</v>
          </cell>
          <cell r="U2136">
            <v>113251.04000000001</v>
          </cell>
          <cell r="W2136">
            <v>2017</v>
          </cell>
          <cell r="X2136" t="str">
            <v>11;19;20;21;</v>
          </cell>
        </row>
        <row r="2137">
          <cell r="A2137" t="str">
            <v>1327 Т</v>
          </cell>
          <cell r="B2137" t="str">
            <v>ТОО СП "КазГерМунай"</v>
          </cell>
          <cell r="C2137" t="str">
            <v xml:space="preserve">26.51.53.900.020.00.0796.000000000000 </v>
          </cell>
          <cell r="D2137" t="str">
            <v xml:space="preserve">Электрод </v>
          </cell>
          <cell r="E2137" t="str">
            <v xml:space="preserve"> к прибору для анализа состава воды</v>
          </cell>
          <cell r="F2137" t="str">
            <v>Электрод сравненияРеференс электрод серебрянный PANAL0052Reference Elec AG/AGCLдля прибора ECS-3000</v>
          </cell>
          <cell r="G2137" t="str">
            <v>ЦП</v>
          </cell>
          <cell r="H2137">
            <v>0</v>
          </cell>
          <cell r="I2137">
            <v>430000000</v>
          </cell>
          <cell r="J2137" t="str">
            <v>Кызылординская обл. г. Кызылорда, пгт. Тасбугет, ул. Амангельды 100</v>
          </cell>
          <cell r="K2137" t="str">
            <v>Ноябрь, декабрь 2016</v>
          </cell>
          <cell r="L2137" t="str">
            <v>Кызылординская обл., м/р "Акшабулак", склад "КГМ"</v>
          </cell>
          <cell r="M2137" t="str">
            <v>DDP</v>
          </cell>
          <cell r="N2137" t="str">
            <v>В течение 90 дней</v>
          </cell>
          <cell r="O2137" t="str">
            <v>авансовый платеж-0%, оставшаяся часть в течении 30 рабочих дней с момента подписания акта приема-передачи поставленных товаров</v>
          </cell>
          <cell r="P2137" t="str">
            <v>796</v>
          </cell>
          <cell r="Q2137" t="str">
            <v>штука</v>
          </cell>
          <cell r="R2137">
            <v>1</v>
          </cell>
          <cell r="S2137">
            <v>13200</v>
          </cell>
          <cell r="T2137">
            <v>0</v>
          </cell>
          <cell r="U2137">
            <v>0</v>
          </cell>
          <cell r="W2137">
            <v>2017</v>
          </cell>
        </row>
        <row r="2138">
          <cell r="A2138" t="str">
            <v>1327-1 Т</v>
          </cell>
          <cell r="B2138" t="str">
            <v>ТОО СП "КазГерМунай"</v>
          </cell>
          <cell r="C2138" t="str">
            <v xml:space="preserve">26.51.53.900.020.00.0796.000000000000 </v>
          </cell>
          <cell r="D2138" t="str">
            <v xml:space="preserve">Электрод </v>
          </cell>
          <cell r="E2138" t="str">
            <v xml:space="preserve"> к прибору для анализа состава воды</v>
          </cell>
          <cell r="F2138" t="str">
            <v>Электрод сравнения Референс электрод серебрянный PANAL0052Reference Elec AG/AGCLдля прибора ECS-3000</v>
          </cell>
          <cell r="G2138" t="str">
            <v>ЭЦПП</v>
          </cell>
          <cell r="H2138">
            <v>0</v>
          </cell>
          <cell r="I2138">
            <v>430000000</v>
          </cell>
          <cell r="J2138" t="str">
            <v>Кызылординская обл. г. Кызылорда, пгт. Тасбугет, ул. Амангельды 100</v>
          </cell>
          <cell r="K2138" t="str">
            <v>август, сентябрь</v>
          </cell>
          <cell r="L2138" t="str">
            <v>Кызылординская обл., м/р "Акшабулак", склад "КГМ"</v>
          </cell>
          <cell r="M2138" t="str">
            <v>DDP</v>
          </cell>
          <cell r="N2138" t="str">
            <v>В течение 90 дней</v>
          </cell>
          <cell r="O2138" t="str">
            <v>авансовый платеж-0%, оставшаяся часть в течении 30 рабочих дней с момента подписания акта приема-передачи поставленных товаров</v>
          </cell>
          <cell r="P2138" t="str">
            <v>796</v>
          </cell>
          <cell r="Q2138" t="str">
            <v>штука</v>
          </cell>
          <cell r="R2138">
            <v>1</v>
          </cell>
          <cell r="S2138">
            <v>101117</v>
          </cell>
          <cell r="T2138">
            <v>101117</v>
          </cell>
          <cell r="U2138">
            <v>113251.04000000001</v>
          </cell>
          <cell r="W2138">
            <v>2017</v>
          </cell>
          <cell r="X2138" t="str">
            <v>11;19;20;21;</v>
          </cell>
        </row>
        <row r="2139">
          <cell r="A2139" t="str">
            <v>1328 Т</v>
          </cell>
          <cell r="B2139" t="str">
            <v>ТОО СП "КазГерМунай"</v>
          </cell>
          <cell r="C2139" t="str">
            <v>26.51.53.500.001.00.0796.000000000000</v>
          </cell>
          <cell r="D2139" t="str">
            <v>Анализатор для анализа содержания солей в нефти</v>
          </cell>
          <cell r="E2139" t="str">
            <v>портативный анализатор, время работы от аккумулятор 8 часов, память для хранения до 500 результатов измерений</v>
          </cell>
          <cell r="F2139" t="str">
            <v>Солемер нефтиЛабораторный автоматический  солемер САН-ЛДля измерения массовой концентрации хлористых солей в нефти  Тип САН-ЛДля измерения массовой концентрации хлористых солей в нефти</v>
          </cell>
          <cell r="G2139" t="str">
            <v>ЦП</v>
          </cell>
          <cell r="H2139">
            <v>0</v>
          </cell>
          <cell r="I2139">
            <v>430000000</v>
          </cell>
          <cell r="J2139" t="str">
            <v>Кызылординская обл. г. Кызылорда, пгт. Тасбугет, ул. Амангельды 100</v>
          </cell>
          <cell r="K2139" t="str">
            <v>Ноябрь, декабрь 2016</v>
          </cell>
          <cell r="L2139" t="str">
            <v>Кызылординская обл., м/р "Акшабулак", склад "КГМ"</v>
          </cell>
          <cell r="M2139" t="str">
            <v>DDP</v>
          </cell>
          <cell r="N2139" t="str">
            <v>В течение 90 дней</v>
          </cell>
          <cell r="O2139" t="str">
            <v>авансовый платеж-0%, оставшаяся часть в течении 30 рабочих дней с момента подписания акта приема-передачи поставленных товаров</v>
          </cell>
          <cell r="P2139" t="str">
            <v>839</v>
          </cell>
          <cell r="Q2139" t="str">
            <v>Комплект</v>
          </cell>
          <cell r="R2139">
            <v>1</v>
          </cell>
          <cell r="S2139">
            <v>250000</v>
          </cell>
          <cell r="T2139">
            <v>0</v>
          </cell>
          <cell r="U2139">
            <v>0</v>
          </cell>
          <cell r="W2139">
            <v>2017</v>
          </cell>
        </row>
        <row r="2140">
          <cell r="A2140" t="str">
            <v>1328-1 Т</v>
          </cell>
          <cell r="B2140" t="str">
            <v>ТОО СП "КазГерМунай"</v>
          </cell>
          <cell r="C2140" t="str">
            <v>26.51.53.500.001.00.0796.000000000000</v>
          </cell>
          <cell r="D2140" t="str">
            <v>Анализатор для анализа содержания солей в нефти</v>
          </cell>
          <cell r="E2140" t="str">
            <v>портативный анализатор, время работы от аккумулятор 8 часов, память для хранения до 500 результатов измерений</v>
          </cell>
          <cell r="F2140" t="str">
            <v>Лабораторный автоматический  солемер САН-Л Для измерения массовой концентрации хлористых солей в нефти  Тип САН-Л Для измерения массовой концентрации хлористых солей в нефти</v>
          </cell>
          <cell r="G2140" t="str">
            <v>ЭЦПП</v>
          </cell>
          <cell r="H2140">
            <v>0</v>
          </cell>
          <cell r="I2140">
            <v>430000000</v>
          </cell>
          <cell r="J2140" t="str">
            <v>Кызылординская обл. г. Кызылорда, пгт. Тасбугет, ул. Амангельды 100</v>
          </cell>
          <cell r="K2140" t="str">
            <v>август, сентябрь</v>
          </cell>
          <cell r="L2140" t="str">
            <v>Кызылординская обл., м/р "Акшабулак", склад "КГМ"</v>
          </cell>
          <cell r="M2140" t="str">
            <v>DDP</v>
          </cell>
          <cell r="N2140" t="str">
            <v>В течение 90 дней</v>
          </cell>
          <cell r="O2140" t="str">
            <v>авансовый платеж-0%, оставшаяся часть в течении 30 рабочих дней с момента подписания акта приема-передачи поставленных товаров</v>
          </cell>
          <cell r="P2140" t="str">
            <v>839</v>
          </cell>
          <cell r="Q2140" t="str">
            <v>Комплект</v>
          </cell>
          <cell r="R2140">
            <v>1</v>
          </cell>
          <cell r="S2140">
            <v>3000000</v>
          </cell>
          <cell r="T2140">
            <v>3000000</v>
          </cell>
          <cell r="U2140">
            <v>3360000.0000000005</v>
          </cell>
          <cell r="W2140">
            <v>2017</v>
          </cell>
          <cell r="X2140" t="str">
            <v>11;19;20;21;</v>
          </cell>
        </row>
        <row r="2141">
          <cell r="A2141" t="str">
            <v>1329 Т</v>
          </cell>
          <cell r="B2141" t="str">
            <v>ТОО СП "КазГерМунай"</v>
          </cell>
          <cell r="C2141" t="str">
            <v>26.51.63.300.001.01.0796.000000000026</v>
          </cell>
          <cell r="D2141" t="str">
            <v>Счетчик</v>
          </cell>
          <cell r="E2141" t="str">
            <v>газовый, барабанный, тип ГСБ-400 М</v>
          </cell>
          <cell r="F2141" t="str">
            <v>Газовый барабанный счетчикГазовый барабанный счетчик  с жидкостным затвором "мокрого"типа. Циклический объем  2-5 л. Номинальный расход не более 750 дм3/ч. Класс точности: не ниже 2-ой Для сероводорода меркаптанов в газе</v>
          </cell>
          <cell r="G2141" t="str">
            <v>ЦП</v>
          </cell>
          <cell r="H2141">
            <v>0</v>
          </cell>
          <cell r="I2141">
            <v>430000000</v>
          </cell>
          <cell r="J2141" t="str">
            <v>Кызылординская обл. г. Кызылорда, пгт. Тасбугет, ул. Амангельды 100</v>
          </cell>
          <cell r="K2141" t="str">
            <v>Ноябрь, декабрь 2016</v>
          </cell>
          <cell r="L2141" t="str">
            <v>Кызылординская обл., м/р "Акшабулак", склад "КГМ"</v>
          </cell>
          <cell r="M2141" t="str">
            <v>DDP</v>
          </cell>
          <cell r="N2141" t="str">
            <v>В течение 90 дней</v>
          </cell>
          <cell r="O2141" t="str">
            <v>авансовый платеж-0%, оставшаяся часть в течении 30 рабочих дней с момента подписания акта приема-передачи поставленных товаров</v>
          </cell>
          <cell r="P2141" t="str">
            <v>839</v>
          </cell>
          <cell r="Q2141" t="str">
            <v>Комплект</v>
          </cell>
          <cell r="R2141">
            <v>1</v>
          </cell>
          <cell r="S2141">
            <v>47000</v>
          </cell>
          <cell r="T2141">
            <v>0</v>
          </cell>
          <cell r="U2141">
            <v>0</v>
          </cell>
          <cell r="W2141">
            <v>2017</v>
          </cell>
        </row>
        <row r="2142">
          <cell r="A2142" t="str">
            <v>1329-1 Т</v>
          </cell>
          <cell r="B2142" t="str">
            <v>ТОО СП "КазГерМунай"</v>
          </cell>
          <cell r="C2142" t="str">
            <v>26.51.63.300.001.01.0796.000000000026</v>
          </cell>
          <cell r="D2142" t="str">
            <v>Счетчик</v>
          </cell>
          <cell r="E2142" t="str">
            <v>газовый, барабанный, тип ГСБ-400 М</v>
          </cell>
          <cell r="F2142" t="str">
            <v>Газовый барабанный счетчик  с жидкостным затвором "мокрого"типа. Циклический объем  2-5 л. Номинальный расход не более 750 дм3/ч. Класс точности: не ниже 2-ой Для сероводорода меркаптанов в газе</v>
          </cell>
          <cell r="G2142" t="str">
            <v>ЭЦПП</v>
          </cell>
          <cell r="H2142">
            <v>0</v>
          </cell>
          <cell r="I2142">
            <v>430000000</v>
          </cell>
          <cell r="J2142" t="str">
            <v>Кызылординская обл. г. Кызылорда, пгт. Тасбугет, ул. Амангельды 100</v>
          </cell>
          <cell r="K2142" t="str">
            <v>август, сентябрь</v>
          </cell>
          <cell r="L2142" t="str">
            <v>Кызылординская обл., м/р "Акшабулак", склад "КГМ"</v>
          </cell>
          <cell r="M2142" t="str">
            <v>DDP</v>
          </cell>
          <cell r="N2142" t="str">
            <v>В течение 90 дней</v>
          </cell>
          <cell r="O2142" t="str">
            <v>авансовый платеж-0%, оставшаяся часть в течении 30 рабочих дней с момента подписания акта приема-передачи поставленных товаров</v>
          </cell>
          <cell r="P2142" t="str">
            <v>839</v>
          </cell>
          <cell r="Q2142" t="str">
            <v>Комплект</v>
          </cell>
          <cell r="R2142">
            <v>1</v>
          </cell>
          <cell r="S2142">
            <v>2212358</v>
          </cell>
          <cell r="T2142">
            <v>2212358</v>
          </cell>
          <cell r="U2142">
            <v>2477840.9600000004</v>
          </cell>
          <cell r="W2142">
            <v>2017</v>
          </cell>
          <cell r="X2142" t="str">
            <v>11;19;20;21;</v>
          </cell>
        </row>
        <row r="2143">
          <cell r="A2143" t="str">
            <v>1330 Т</v>
          </cell>
          <cell r="B2143" t="str">
            <v>ТОО СП "КазГерМунай"</v>
          </cell>
          <cell r="C2143" t="str">
            <v>22.29.23.790.000.00.0796.000000000000</v>
          </cell>
          <cell r="D2143" t="str">
            <v xml:space="preserve">Воронка </v>
          </cell>
          <cell r="E2143" t="str">
            <v>полипропиленовая, лабораторная</v>
          </cell>
          <cell r="F2143" t="str">
            <v xml:space="preserve">Воронка Тип: TR 2. Воронка скошенная, для канистр, диаметр ножки -34. Диаметр 120 мм, высота 120 мм, вес 0,35 кг. Количество в упаковке - 1 шт.Воронка безопасная. Навинчивающаяся, с предохранителем от переполнения и воспламенения. </v>
          </cell>
          <cell r="G2143" t="str">
            <v>ОИ</v>
          </cell>
          <cell r="H2143">
            <v>0</v>
          </cell>
          <cell r="I2143">
            <v>430000000</v>
          </cell>
          <cell r="J2143" t="str">
            <v>Кызылординская обл. г. Кызылорда, пгт. Тасбугет, ул. Амангельды 100</v>
          </cell>
          <cell r="K2143" t="str">
            <v>Ноябрь, декабрь 2016</v>
          </cell>
          <cell r="L2143" t="str">
            <v>Кызылординская обл., м/р "Акшабулак", склад "КГМ"</v>
          </cell>
          <cell r="M2143" t="str">
            <v>DDP</v>
          </cell>
          <cell r="N2143" t="str">
            <v>В течение 90 дней</v>
          </cell>
          <cell r="O2143" t="str">
            <v>авансовый платеж-0%, оставшаяся часть в течении 30 рабочих дней с момента подписания акта приема-передачи поставленных товаров</v>
          </cell>
          <cell r="P2143" t="str">
            <v>778</v>
          </cell>
          <cell r="Q2143" t="str">
            <v>Упаковка</v>
          </cell>
          <cell r="R2143">
            <v>2</v>
          </cell>
          <cell r="S2143">
            <v>9500</v>
          </cell>
          <cell r="T2143">
            <v>19000</v>
          </cell>
          <cell r="U2143">
            <v>21280.000000000004</v>
          </cell>
          <cell r="W2143">
            <v>2017</v>
          </cell>
        </row>
        <row r="2144">
          <cell r="A2144" t="str">
            <v>1331 Т</v>
          </cell>
          <cell r="B2144" t="str">
            <v>ТОО СП "КазГерМунай"</v>
          </cell>
          <cell r="C2144" t="str">
            <v>20.13.41.800.001.00.0778.000000000000</v>
          </cell>
          <cell r="D2144" t="str">
            <v>Персульфат аммония (надсернокислый аммоний)</v>
          </cell>
          <cell r="E2144" t="str">
            <v>стандарт-титр</v>
          </cell>
          <cell r="F2144" t="str">
            <v>DR.LANGE  Аммоний TestsАммоний Tests Order Nr.-LCK 305 1-12mg/L NH4-N,  1,3-15,0mg/L  NH4Одноразовая</v>
          </cell>
          <cell r="G2144" t="str">
            <v>ОИ</v>
          </cell>
          <cell r="H2144">
            <v>0</v>
          </cell>
          <cell r="I2144">
            <v>430000000</v>
          </cell>
          <cell r="J2144" t="str">
            <v>Кызылординская обл. г. Кызылорда, пгт. Тасбугет, ул. Амангельды 100</v>
          </cell>
          <cell r="K2144" t="str">
            <v>Ноябрь, декабрь 2016</v>
          </cell>
          <cell r="L2144" t="str">
            <v>Кызылординская обл., м/р "Акшабулак", склад "КГМ"</v>
          </cell>
          <cell r="M2144" t="str">
            <v>DDP</v>
          </cell>
          <cell r="N2144" t="str">
            <v>В течение 90 дней</v>
          </cell>
          <cell r="O2144" t="str">
            <v>авансовый платеж-0%, оставшаяся часть в течении 30 рабочих дней с момента подписания акта приема-передачи поставленных товаров</v>
          </cell>
          <cell r="P2144" t="str">
            <v>778</v>
          </cell>
          <cell r="Q2144" t="str">
            <v>Упаковка</v>
          </cell>
          <cell r="R2144">
            <v>2</v>
          </cell>
          <cell r="S2144">
            <v>100000</v>
          </cell>
          <cell r="T2144">
            <v>200000</v>
          </cell>
          <cell r="U2144">
            <v>224000.00000000003</v>
          </cell>
          <cell r="W2144">
            <v>2017</v>
          </cell>
        </row>
        <row r="2145">
          <cell r="A2145" t="str">
            <v>1332 Т</v>
          </cell>
          <cell r="B2145" t="str">
            <v>ТОО СП "КазГерМунай"</v>
          </cell>
          <cell r="C2145" t="str">
            <v>20.13.41.800.001.00.0778.000000000000</v>
          </cell>
          <cell r="D2145" t="str">
            <v>Персульфат аммония (надсернокислый аммоний)</v>
          </cell>
          <cell r="E2145" t="str">
            <v>стандарт-титр</v>
          </cell>
          <cell r="F2145" t="str">
            <v>DR.LANGE  Аммоний Tests Аммоний Tests Order Nr.-LCK 304  0,015-2,0mg/L NH4-N,  0,02-2,50mg/L  NH4Одноразовая</v>
          </cell>
          <cell r="G2145" t="str">
            <v>ОИ</v>
          </cell>
          <cell r="H2145">
            <v>0</v>
          </cell>
          <cell r="I2145">
            <v>430000000</v>
          </cell>
          <cell r="J2145" t="str">
            <v>Кызылординская обл. г. Кызылорда, пгт. Тасбугет, ул. Амангельды 100</v>
          </cell>
          <cell r="K2145" t="str">
            <v>Ноябрь, декабрь 2016</v>
          </cell>
          <cell r="L2145" t="str">
            <v>Кызылординская обл., м/р "Акшабулак", склад "КГМ"</v>
          </cell>
          <cell r="M2145" t="str">
            <v>DDP</v>
          </cell>
          <cell r="N2145" t="str">
            <v>В течение 90 дней</v>
          </cell>
          <cell r="O2145" t="str">
            <v>авансовый платеж-0%, оставшаяся часть в течении 30 рабочих дней с момента подписания акта приема-передачи поставленных товаров</v>
          </cell>
          <cell r="P2145" t="str">
            <v>778</v>
          </cell>
          <cell r="Q2145" t="str">
            <v>Упаковка</v>
          </cell>
          <cell r="R2145">
            <v>2</v>
          </cell>
          <cell r="S2145">
            <v>100000</v>
          </cell>
          <cell r="T2145">
            <v>200000</v>
          </cell>
          <cell r="U2145">
            <v>224000.00000000003</v>
          </cell>
          <cell r="W2145">
            <v>2017</v>
          </cell>
        </row>
        <row r="2146">
          <cell r="A2146" t="str">
            <v>1333 Т</v>
          </cell>
          <cell r="B2146" t="str">
            <v>ТОО СП "КазГерМунай"</v>
          </cell>
          <cell r="C2146" t="str">
            <v xml:space="preserve">20.59.52.100.001.00.0778.000000000009 </v>
          </cell>
          <cell r="D2146" t="str">
            <v>Реагент</v>
          </cell>
          <cell r="E2146" t="str">
            <v>для определения фосфатов в воде</v>
          </cell>
          <cell r="F2146" t="str">
            <v>DR.LANGE  Фосфат Tests Order Nr.-LCK 349 0,05-1,5mg/L PO4-P,  0,15-4,5mg/L  PO4Одноразовая</v>
          </cell>
          <cell r="G2146" t="str">
            <v>ОИ</v>
          </cell>
          <cell r="H2146">
            <v>0</v>
          </cell>
          <cell r="I2146">
            <v>430000000</v>
          </cell>
          <cell r="J2146" t="str">
            <v>Кызылординская обл. г. Кызылорда, пгт. Тасбугет, ул. Амангельды 100</v>
          </cell>
          <cell r="K2146" t="str">
            <v>Ноябрь, декабрь 2016</v>
          </cell>
          <cell r="L2146" t="str">
            <v>Кызылординская обл., м/р "Акшабулак", склад "КГМ"</v>
          </cell>
          <cell r="M2146" t="str">
            <v>DDP</v>
          </cell>
          <cell r="N2146" t="str">
            <v>В течение 90 дней</v>
          </cell>
          <cell r="O2146" t="str">
            <v>авансовый платеж-0%, оставшаяся часть в течении 30 рабочих дней с момента подписания акта приема-передачи поставленных товаров</v>
          </cell>
          <cell r="P2146" t="str">
            <v>778</v>
          </cell>
          <cell r="Q2146" t="str">
            <v>Упаковка</v>
          </cell>
          <cell r="R2146">
            <v>2</v>
          </cell>
          <cell r="S2146">
            <v>100000</v>
          </cell>
          <cell r="T2146">
            <v>200000</v>
          </cell>
          <cell r="U2146">
            <v>224000.00000000003</v>
          </cell>
          <cell r="W2146">
            <v>2017</v>
          </cell>
        </row>
        <row r="2147">
          <cell r="A2147" t="str">
            <v>1334 Т</v>
          </cell>
          <cell r="B2147" t="str">
            <v>ТОО СП "КазГерМунай"</v>
          </cell>
          <cell r="C2147" t="str">
            <v xml:space="preserve">23.19.23.300.027.00.0778.000000000000 </v>
          </cell>
          <cell r="D2147" t="str">
            <v>Кювета</v>
          </cell>
          <cell r="E2147" t="str">
            <v>стеклянная</v>
          </cell>
          <cell r="F2147" t="str">
            <v>Одноразовая кювета-тест Для определения ионов  магния Dr.Lange  LСW 326     0,5- 50mg/l  (1уп=25 шт)Одноразовая</v>
          </cell>
          <cell r="G2147" t="str">
            <v>ЦП</v>
          </cell>
          <cell r="H2147">
            <v>0</v>
          </cell>
          <cell r="I2147">
            <v>430000000</v>
          </cell>
          <cell r="J2147" t="str">
            <v>Кызылординская обл. г. Кызылорда, пгт. Тасбугет, ул. Амангельды 100</v>
          </cell>
          <cell r="K2147" t="str">
            <v>Ноябрь, декабрь 2016</v>
          </cell>
          <cell r="L2147" t="str">
            <v>Кызылординская обл., м/р "Акшабулак", склад "КГМ"</v>
          </cell>
          <cell r="M2147" t="str">
            <v>DDP</v>
          </cell>
          <cell r="N2147" t="str">
            <v>В течение 90 дней</v>
          </cell>
          <cell r="O2147" t="str">
            <v>авансовый платеж-0%, оставшаяся часть в течении 30 рабочих дней с момента подписания акта приема-передачи поставленных товаров</v>
          </cell>
          <cell r="P2147" t="str">
            <v>778</v>
          </cell>
          <cell r="Q2147" t="str">
            <v>Упаковка</v>
          </cell>
          <cell r="R2147">
            <v>2</v>
          </cell>
          <cell r="S2147">
            <v>100000</v>
          </cell>
          <cell r="T2147">
            <v>200000</v>
          </cell>
          <cell r="U2147">
            <v>224000.00000000003</v>
          </cell>
          <cell r="W2147">
            <v>2017</v>
          </cell>
        </row>
        <row r="2148">
          <cell r="A2148" t="str">
            <v>1335 Т</v>
          </cell>
          <cell r="B2148" t="str">
            <v>ТОО СП "КазГерМунай"</v>
          </cell>
          <cell r="C2148" t="str">
            <v xml:space="preserve">23.19.23.300.027.00.0778.000000000000 </v>
          </cell>
          <cell r="D2148" t="str">
            <v>Кювета</v>
          </cell>
          <cell r="E2148" t="str">
            <v>стеклянная</v>
          </cell>
          <cell r="F2148" t="str">
            <v>Одноразовая кювета-тест Для определения ионов марганца Dr.Lange  LСW 032      0,02 - 5,1mg/l (1уп=25 шт)Одноразовая</v>
          </cell>
          <cell r="G2148" t="str">
            <v>ЦП</v>
          </cell>
          <cell r="H2148">
            <v>0</v>
          </cell>
          <cell r="I2148">
            <v>430000000</v>
          </cell>
          <cell r="J2148" t="str">
            <v>Кызылординская обл. г. Кызылорда, пгт. Тасбугет, ул. Амангельды 100</v>
          </cell>
          <cell r="K2148" t="str">
            <v>Ноябрь, декабрь 2016</v>
          </cell>
          <cell r="L2148" t="str">
            <v>Кызылординская обл., м/р "Акшабулак", склад "КГМ"</v>
          </cell>
          <cell r="M2148" t="str">
            <v>DDP</v>
          </cell>
          <cell r="N2148" t="str">
            <v>В течение 90 дней</v>
          </cell>
          <cell r="O2148" t="str">
            <v>авансовый платеж-0%, оставшаяся часть в течении 30 рабочих дней с момента подписания акта приема-передачи поставленных товаров</v>
          </cell>
          <cell r="P2148" t="str">
            <v>778</v>
          </cell>
          <cell r="Q2148" t="str">
            <v>Упаковка</v>
          </cell>
          <cell r="R2148">
            <v>2</v>
          </cell>
          <cell r="S2148">
            <v>100000</v>
          </cell>
          <cell r="T2148">
            <v>200000</v>
          </cell>
          <cell r="U2148">
            <v>224000.00000000003</v>
          </cell>
          <cell r="W2148">
            <v>2017</v>
          </cell>
        </row>
        <row r="2149">
          <cell r="A2149" t="str">
            <v>1336 Т</v>
          </cell>
          <cell r="B2149" t="str">
            <v>ТОО СП "КазГерМунай"</v>
          </cell>
          <cell r="C2149" t="str">
            <v xml:space="preserve">23.19.23.300.027.00.0778.000000000000 </v>
          </cell>
          <cell r="D2149" t="str">
            <v>Кювета</v>
          </cell>
          <cell r="E2149" t="str">
            <v>стеклянная</v>
          </cell>
          <cell r="F2149" t="str">
            <v>Одноразовая кювета-тест Для определения ХПК Dr.Lange LCK 314 COD 15-150 мг/л (1уп=25 шт)Одноразовая</v>
          </cell>
          <cell r="G2149" t="str">
            <v>ЦП</v>
          </cell>
          <cell r="H2149">
            <v>0</v>
          </cell>
          <cell r="I2149">
            <v>430000000</v>
          </cell>
          <cell r="J2149" t="str">
            <v>Кызылординская обл. г. Кызылорда, пгт. Тасбугет, ул. Амангельды 100</v>
          </cell>
          <cell r="K2149" t="str">
            <v>Ноябрь, декабрь 2016</v>
          </cell>
          <cell r="L2149" t="str">
            <v>Кызылординская обл., м/р "Акшабулак", склад "КГМ"</v>
          </cell>
          <cell r="M2149" t="str">
            <v>DDP</v>
          </cell>
          <cell r="N2149" t="str">
            <v>В течение 90 дней</v>
          </cell>
          <cell r="O2149" t="str">
            <v>авансовый платеж-0%, оставшаяся часть в течении 30 рабочих дней с момента подписания акта приема-передачи поставленных товаров</v>
          </cell>
          <cell r="P2149" t="str">
            <v>778</v>
          </cell>
          <cell r="Q2149" t="str">
            <v>Упаковка</v>
          </cell>
          <cell r="R2149">
            <v>2</v>
          </cell>
          <cell r="S2149">
            <v>100000</v>
          </cell>
          <cell r="T2149">
            <v>200000</v>
          </cell>
          <cell r="U2149">
            <v>224000.00000000003</v>
          </cell>
          <cell r="W2149">
            <v>2017</v>
          </cell>
        </row>
        <row r="2150">
          <cell r="A2150" t="str">
            <v>1337 Т</v>
          </cell>
          <cell r="B2150" t="str">
            <v>ТОО СП "КазГерМунай"</v>
          </cell>
          <cell r="C2150" t="str">
            <v xml:space="preserve">23.19.23.300.027.00.0778.000000000000 </v>
          </cell>
          <cell r="D2150" t="str">
            <v>Кювета</v>
          </cell>
          <cell r="E2150" t="str">
            <v>стеклянная</v>
          </cell>
          <cell r="F2150" t="str">
            <v>Одноразовая кювета-тест Для определения ХПК Dr.Lange LCK 514 COD 100-2000 мг/л (1уп=25 шт)Одноразовая</v>
          </cell>
          <cell r="G2150" t="str">
            <v>ЦП</v>
          </cell>
          <cell r="H2150">
            <v>0</v>
          </cell>
          <cell r="I2150">
            <v>430000000</v>
          </cell>
          <cell r="J2150" t="str">
            <v>Кызылординская обл. г. Кызылорда, пгт. Тасбугет, ул. Амангельды 100</v>
          </cell>
          <cell r="K2150" t="str">
            <v>Ноябрь, декабрь 2016</v>
          </cell>
          <cell r="L2150" t="str">
            <v>Кызылординская обл., м/р "Акшабулак", склад "КГМ"</v>
          </cell>
          <cell r="M2150" t="str">
            <v>DDP</v>
          </cell>
          <cell r="N2150" t="str">
            <v>В течение 90 дней</v>
          </cell>
          <cell r="O2150" t="str">
            <v>авансовый платеж-0%, оставшаяся часть в течении 30 рабочих дней с момента подписания акта приема-передачи поставленных товаров</v>
          </cell>
          <cell r="P2150" t="str">
            <v>778</v>
          </cell>
          <cell r="Q2150" t="str">
            <v>Упаковка</v>
          </cell>
          <cell r="R2150">
            <v>2</v>
          </cell>
          <cell r="S2150">
            <v>100000</v>
          </cell>
          <cell r="T2150">
            <v>200000</v>
          </cell>
          <cell r="U2150">
            <v>224000.00000000003</v>
          </cell>
          <cell r="W2150">
            <v>2017</v>
          </cell>
        </row>
        <row r="2151">
          <cell r="A2151" t="str">
            <v>1338 Т</v>
          </cell>
          <cell r="B2151" t="str">
            <v>ТОО СП "КазГерМунай"</v>
          </cell>
          <cell r="C2151" t="str">
            <v xml:space="preserve">23.19.23.300.027.00.0778.000000000000 </v>
          </cell>
          <cell r="D2151" t="str">
            <v>Кювета</v>
          </cell>
          <cell r="E2151" t="str">
            <v>стеклянная</v>
          </cell>
          <cell r="F2151" t="str">
            <v>Кювета-тест одноразовыйДля определения нитрит ионов Dr.Lange  LSK 342  0,02 - 20 mg/l  (1уп=25 шт)Одноразовая</v>
          </cell>
          <cell r="G2151" t="str">
            <v>ЦП</v>
          </cell>
          <cell r="H2151">
            <v>0</v>
          </cell>
          <cell r="I2151">
            <v>430000000</v>
          </cell>
          <cell r="J2151" t="str">
            <v>Кызылординская обл. г. Кызылорда, пгт. Тасбугет, ул. Амангельды 100</v>
          </cell>
          <cell r="K2151" t="str">
            <v>Ноябрь, декабрь 2016</v>
          </cell>
          <cell r="L2151" t="str">
            <v>Кызылординская обл., м/р "Акшабулак", склад "КГМ"</v>
          </cell>
          <cell r="M2151" t="str">
            <v>DDP</v>
          </cell>
          <cell r="N2151" t="str">
            <v>В течение 90 дней</v>
          </cell>
          <cell r="O2151" t="str">
            <v>авансовый платеж-0%, оставшаяся часть в течении 30 рабочих дней с момента подписания акта приема-передачи поставленных товаров</v>
          </cell>
          <cell r="P2151" t="str">
            <v>778</v>
          </cell>
          <cell r="Q2151" t="str">
            <v>Упаковка</v>
          </cell>
          <cell r="R2151">
            <v>2</v>
          </cell>
          <cell r="S2151">
            <v>100000</v>
          </cell>
          <cell r="T2151">
            <v>200000</v>
          </cell>
          <cell r="U2151">
            <v>224000.00000000003</v>
          </cell>
          <cell r="W2151">
            <v>2017</v>
          </cell>
        </row>
        <row r="2152">
          <cell r="A2152" t="str">
            <v>1339 Т</v>
          </cell>
          <cell r="B2152" t="str">
            <v>ТОО СП "КазГерМунай"</v>
          </cell>
          <cell r="C2152" t="str">
            <v xml:space="preserve">23.19.23.300.027.00.0778.000000000000 </v>
          </cell>
          <cell r="D2152" t="str">
            <v>Кювета</v>
          </cell>
          <cell r="E2152" t="str">
            <v>стеклянная</v>
          </cell>
          <cell r="F2152" t="str">
            <v>Кювета-тест одноразовый Для определения ионов аллюминия Dr.Lange LSK 301  0,02 - 0,50 mg/l  (1уп=25 шт)Одноразовая</v>
          </cell>
          <cell r="G2152" t="str">
            <v>ЦП</v>
          </cell>
          <cell r="H2152">
            <v>0</v>
          </cell>
          <cell r="I2152">
            <v>430000000</v>
          </cell>
          <cell r="J2152" t="str">
            <v>Кызылординская обл. г. Кызылорда, пгт. Тасбугет, ул. Амангельды 100</v>
          </cell>
          <cell r="K2152" t="str">
            <v>Ноябрь, декабрь 2016</v>
          </cell>
          <cell r="L2152" t="str">
            <v>Кызылординская обл., м/р "Акшабулак", склад "КГМ"</v>
          </cell>
          <cell r="M2152" t="str">
            <v>DDP</v>
          </cell>
          <cell r="N2152" t="str">
            <v>В течение 90 дней</v>
          </cell>
          <cell r="O2152" t="str">
            <v>авансовый платеж-0%, оставшаяся часть в течении 30 рабочих дней с момента подписания акта приема-передачи поставленных товаров</v>
          </cell>
          <cell r="P2152" t="str">
            <v>778</v>
          </cell>
          <cell r="Q2152" t="str">
            <v>Упаковка</v>
          </cell>
          <cell r="R2152">
            <v>2</v>
          </cell>
          <cell r="S2152">
            <v>100000</v>
          </cell>
          <cell r="T2152">
            <v>200000</v>
          </cell>
          <cell r="U2152">
            <v>224000.00000000003</v>
          </cell>
          <cell r="W2152">
            <v>2017</v>
          </cell>
        </row>
        <row r="2153">
          <cell r="A2153" t="str">
            <v>1340 Т</v>
          </cell>
          <cell r="B2153" t="str">
            <v>ТОО СП "КазГерМунай"</v>
          </cell>
          <cell r="C2153" t="str">
            <v xml:space="preserve">23.19.23.300.027.00.0778.000000000000 </v>
          </cell>
          <cell r="D2153" t="str">
            <v>Кювета</v>
          </cell>
          <cell r="E2153" t="str">
            <v>стеклянная</v>
          </cell>
          <cell r="F2153" t="str">
            <v>Кювета-тест одноразовый Для определения ионов цинка DR.LANGE Zinc Tests Order Nr.-LCK 360 0,2-6 mg/L  (1уп=25 шт)Одноразовая</v>
          </cell>
          <cell r="G2153" t="str">
            <v>ЦП</v>
          </cell>
          <cell r="H2153">
            <v>0</v>
          </cell>
          <cell r="I2153">
            <v>430000000</v>
          </cell>
          <cell r="J2153" t="str">
            <v>Кызылординская обл. г. Кызылорда, пгт. Тасбугет, ул. Амангельды 100</v>
          </cell>
          <cell r="K2153" t="str">
            <v>Ноябрь, декабрь 2016</v>
          </cell>
          <cell r="L2153" t="str">
            <v>Кызылординская обл., м/р "Акшабулак", склад "КГМ"</v>
          </cell>
          <cell r="M2153" t="str">
            <v>DDP</v>
          </cell>
          <cell r="N2153" t="str">
            <v>В течение 90 дней</v>
          </cell>
          <cell r="O2153" t="str">
            <v>авансовый платеж-0%, оставшаяся часть в течении 30 рабочих дней с момента подписания акта приема-передачи поставленных товаров</v>
          </cell>
          <cell r="P2153" t="str">
            <v>778</v>
          </cell>
          <cell r="Q2153" t="str">
            <v>Упаковка</v>
          </cell>
          <cell r="R2153">
            <v>2</v>
          </cell>
          <cell r="S2153">
            <v>100000</v>
          </cell>
          <cell r="T2153">
            <v>200000</v>
          </cell>
          <cell r="U2153">
            <v>224000.00000000003</v>
          </cell>
          <cell r="W2153">
            <v>2017</v>
          </cell>
        </row>
        <row r="2154">
          <cell r="A2154" t="str">
            <v>1341 Т</v>
          </cell>
          <cell r="B2154" t="str">
            <v>ТОО СП "КазГерМунай"</v>
          </cell>
          <cell r="C2154" t="str">
            <v xml:space="preserve">23.19.23.300.027.00.0778.000000000000 </v>
          </cell>
          <cell r="D2154" t="str">
            <v>Кювета</v>
          </cell>
          <cell r="E2154" t="str">
            <v>стеклянная</v>
          </cell>
          <cell r="F2154" t="str">
            <v>Кювета-тест Для определения окиси кремния Dr. Lange LCW 028 Silica 0,01-0,8 мг/л  (1уп=25 шт)Одноразовая</v>
          </cell>
          <cell r="G2154" t="str">
            <v>ЦП</v>
          </cell>
          <cell r="H2154">
            <v>0</v>
          </cell>
          <cell r="I2154">
            <v>430000000</v>
          </cell>
          <cell r="J2154" t="str">
            <v>Кызылординская обл. г. Кызылорда, пгт. Тасбугет, ул. Амангельды 100</v>
          </cell>
          <cell r="K2154" t="str">
            <v>Ноябрь, декабрь 2016</v>
          </cell>
          <cell r="L2154" t="str">
            <v>Кызылординская обл., м/р "Акшабулак", склад "КГМ"</v>
          </cell>
          <cell r="M2154" t="str">
            <v>DDP</v>
          </cell>
          <cell r="N2154" t="str">
            <v>В течение 90 дней</v>
          </cell>
          <cell r="O2154" t="str">
            <v>авансовый платеж-0%, оставшаяся часть в течении 30 рабочих дней с момента подписания акта приема-передачи поставленных товаров</v>
          </cell>
          <cell r="P2154" t="str">
            <v>778</v>
          </cell>
          <cell r="Q2154" t="str">
            <v>Упаковка</v>
          </cell>
          <cell r="R2154">
            <v>2</v>
          </cell>
          <cell r="S2154">
            <v>100000</v>
          </cell>
          <cell r="T2154">
            <v>200000</v>
          </cell>
          <cell r="U2154">
            <v>224000.00000000003</v>
          </cell>
          <cell r="W2154">
            <v>2017</v>
          </cell>
        </row>
        <row r="2155">
          <cell r="A2155" t="str">
            <v>1342 Т</v>
          </cell>
          <cell r="B2155" t="str">
            <v>ТОО СП "КазГерМунай"</v>
          </cell>
          <cell r="C2155" t="str">
            <v>26.51.82.500.069.00.0796.000000000000</v>
          </cell>
          <cell r="D2155" t="str">
            <v xml:space="preserve"> Микрошприц</v>
          </cell>
          <cell r="E2155" t="str">
            <v>для хроматографа</v>
          </cell>
          <cell r="F2155" t="str">
            <v>Микрошприцы100 мкл с иглой 71 ммДля ввода пробы на анализатор хлорорганических соединений</v>
          </cell>
          <cell r="G2155" t="str">
            <v>ЦП</v>
          </cell>
          <cell r="H2155">
            <v>0</v>
          </cell>
          <cell r="I2155">
            <v>430000000</v>
          </cell>
          <cell r="J2155" t="str">
            <v>Кызылординская обл. г. Кызылорда, пгт. Тасбугет, ул. Амангельды 100</v>
          </cell>
          <cell r="K2155" t="str">
            <v>Ноябрь, декабрь 2016</v>
          </cell>
          <cell r="L2155" t="str">
            <v>Кызылординская обл., м/р "Акшабулак", склад "КГМ"</v>
          </cell>
          <cell r="M2155" t="str">
            <v>DDP</v>
          </cell>
          <cell r="N2155" t="str">
            <v>В течение 90 дней</v>
          </cell>
          <cell r="O2155" t="str">
            <v>авансовый платеж-0%, оставшаяся часть в течении 30 рабочих дней с момента подписания акта приема-передачи поставленных товаров</v>
          </cell>
          <cell r="P2155" t="str">
            <v>796</v>
          </cell>
          <cell r="Q2155" t="str">
            <v>штука</v>
          </cell>
          <cell r="R2155">
            <v>2</v>
          </cell>
          <cell r="S2155">
            <v>1500</v>
          </cell>
          <cell r="T2155">
            <v>0</v>
          </cell>
          <cell r="U2155">
            <v>0</v>
          </cell>
          <cell r="W2155">
            <v>2017</v>
          </cell>
        </row>
        <row r="2156">
          <cell r="A2156" t="str">
            <v>1342-1 Т</v>
          </cell>
          <cell r="B2156" t="str">
            <v>ТОО СП "КазГерМунай"</v>
          </cell>
          <cell r="C2156" t="str">
            <v>26.51.82.500.069.00.0796.000000000000</v>
          </cell>
          <cell r="D2156" t="str">
            <v xml:space="preserve"> Микрошприц</v>
          </cell>
          <cell r="E2156" t="str">
            <v>для хроматографа</v>
          </cell>
          <cell r="F2156" t="str">
            <v>Микрошприцы100 мкл с иглой 71 ммДля ввода пробы на анализатор хлорорганических соединений</v>
          </cell>
          <cell r="G2156" t="str">
            <v>ЭЦПП</v>
          </cell>
          <cell r="H2156">
            <v>0</v>
          </cell>
          <cell r="I2156">
            <v>430000000</v>
          </cell>
          <cell r="J2156" t="str">
            <v>Кызылординская обл. г. Кызылорда, пгт. Тасбугет, ул. Амангельды 100</v>
          </cell>
          <cell r="K2156" t="str">
            <v>август, сентябрь</v>
          </cell>
          <cell r="L2156" t="str">
            <v>Кызылординская обл., м/р "Акшабулак", склад "КГМ"</v>
          </cell>
          <cell r="M2156" t="str">
            <v>DDP</v>
          </cell>
          <cell r="N2156" t="str">
            <v>В течение 90 дней</v>
          </cell>
          <cell r="O2156" t="str">
            <v>авансовый платеж-0%, оставшаяся часть в течении 30 рабочих дней с момента подписания акта приема-передачи поставленных товаров</v>
          </cell>
          <cell r="P2156" t="str">
            <v>796</v>
          </cell>
          <cell r="Q2156" t="str">
            <v>штука</v>
          </cell>
          <cell r="R2156">
            <v>2</v>
          </cell>
          <cell r="S2156">
            <v>36265</v>
          </cell>
          <cell r="T2156">
            <v>72530</v>
          </cell>
          <cell r="U2156">
            <v>81233.600000000006</v>
          </cell>
          <cell r="W2156">
            <v>2017</v>
          </cell>
          <cell r="X2156" t="str">
            <v>11;19;20;21;</v>
          </cell>
        </row>
        <row r="2157">
          <cell r="A2157" t="str">
            <v>1343 Т</v>
          </cell>
          <cell r="B2157" t="str">
            <v>ТОО СП "КазГерМунай"</v>
          </cell>
          <cell r="C2157" t="str">
            <v>26.51.82.500.069.00.0796.000000000000</v>
          </cell>
          <cell r="D2157" t="str">
            <v xml:space="preserve"> Микрошприц</v>
          </cell>
          <cell r="E2157" t="str">
            <v>для хроматографа</v>
          </cell>
          <cell r="F2157" t="str">
            <v>Микрошприцы10 мкл с иглой 150 ммДля ввода пробы на анализатор хлорорганических соединений</v>
          </cell>
          <cell r="G2157" t="str">
            <v>ЦП</v>
          </cell>
          <cell r="H2157">
            <v>0</v>
          </cell>
          <cell r="I2157">
            <v>430000000</v>
          </cell>
          <cell r="J2157" t="str">
            <v>Кызылординская обл. г. Кызылорда, пгт. Тасбугет, ул. Амангельды 100</v>
          </cell>
          <cell r="K2157" t="str">
            <v>Ноябрь, декабрь 2016</v>
          </cell>
          <cell r="L2157" t="str">
            <v>Кызылординская обл., м/р "Акшабулак", склад "КГМ"</v>
          </cell>
          <cell r="M2157" t="str">
            <v>DDP</v>
          </cell>
          <cell r="N2157" t="str">
            <v>В течение 90 дней</v>
          </cell>
          <cell r="O2157" t="str">
            <v>авансовый платеж-0%, оставшаяся часть в течении 30 рабочих дней с момента подписания акта приема-передачи поставленных товаров</v>
          </cell>
          <cell r="P2157" t="str">
            <v>796</v>
          </cell>
          <cell r="Q2157" t="str">
            <v>штука</v>
          </cell>
          <cell r="R2157">
            <v>2</v>
          </cell>
          <cell r="S2157">
            <v>1500</v>
          </cell>
          <cell r="T2157">
            <v>0</v>
          </cell>
          <cell r="U2157">
            <v>0</v>
          </cell>
          <cell r="W2157">
            <v>2017</v>
          </cell>
        </row>
        <row r="2158">
          <cell r="A2158" t="str">
            <v>1343-1 Т</v>
          </cell>
          <cell r="B2158" t="str">
            <v>ТОО СП "КазГерМунай"</v>
          </cell>
          <cell r="C2158" t="str">
            <v>26.51.82.500.069.00.0796.000000000000</v>
          </cell>
          <cell r="D2158" t="str">
            <v xml:space="preserve"> Микрошприц</v>
          </cell>
          <cell r="E2158" t="str">
            <v>для хроматографа</v>
          </cell>
          <cell r="F2158" t="str">
            <v>Микрошприцы10 мкл с иглой 150 ммДля ввода пробы на анализатор хлорорганических соединений</v>
          </cell>
          <cell r="G2158" t="str">
            <v>ЭЦПП</v>
          </cell>
          <cell r="H2158">
            <v>0</v>
          </cell>
          <cell r="I2158">
            <v>430000000</v>
          </cell>
          <cell r="J2158" t="str">
            <v>Кызылординская обл. г. Кызылорда, пгт. Тасбугет, ул. Амангельды 100</v>
          </cell>
          <cell r="K2158" t="str">
            <v>август, сентябрь</v>
          </cell>
          <cell r="L2158" t="str">
            <v>Кызылординская обл., м/р "Акшабулак", склад "КГМ"</v>
          </cell>
          <cell r="M2158" t="str">
            <v>DDP</v>
          </cell>
          <cell r="N2158" t="str">
            <v>В течение 90 дней</v>
          </cell>
          <cell r="O2158" t="str">
            <v>авансовый платеж-0%, оставшаяся часть в течении 30 рабочих дней с момента подписания акта приема-передачи поставленных товаров</v>
          </cell>
          <cell r="P2158" t="str">
            <v>796</v>
          </cell>
          <cell r="Q2158" t="str">
            <v>штука</v>
          </cell>
          <cell r="R2158">
            <v>2</v>
          </cell>
          <cell r="S2158">
            <v>35010</v>
          </cell>
          <cell r="T2158">
            <v>70020</v>
          </cell>
          <cell r="U2158">
            <v>78422.400000000009</v>
          </cell>
          <cell r="W2158">
            <v>2017</v>
          </cell>
          <cell r="X2158" t="str">
            <v>11;19;20;21;</v>
          </cell>
        </row>
        <row r="2159">
          <cell r="A2159" t="str">
            <v>1344 Т</v>
          </cell>
          <cell r="B2159" t="str">
            <v>ТОО СП "КазГерМунай"</v>
          </cell>
          <cell r="C2159" t="str">
            <v>26.51.53.900.043.00.0796.000000000000</v>
          </cell>
          <cell r="D2159" t="str">
            <v xml:space="preserve"> Устройства для подготовки пробы</v>
          </cell>
          <cell r="E2159" t="str">
            <v>для отбора, подготовки и подачи анализируемой пробы водного и парового теплоносителей</v>
          </cell>
          <cell r="F2159" t="str">
            <v>СептаПрокладка порта ввода (септа). Диаметр - 12 мм. Количество в упаковке - 10 шт.Для ввода пробы на анализатор хлорорганических соединений</v>
          </cell>
          <cell r="G2159" t="str">
            <v>ЦП</v>
          </cell>
          <cell r="H2159">
            <v>0</v>
          </cell>
          <cell r="I2159">
            <v>430000000</v>
          </cell>
          <cell r="J2159" t="str">
            <v>Кызылординская обл. г. Кызылорда, пгт. Тасбугет, ул. Амангельды 100</v>
          </cell>
          <cell r="K2159" t="str">
            <v>Ноябрь, декабрь 2016</v>
          </cell>
          <cell r="L2159" t="str">
            <v>Кызылординская обл., м/р "Акшабулак", склад "КГМ"</v>
          </cell>
          <cell r="M2159" t="str">
            <v>DDP</v>
          </cell>
          <cell r="N2159" t="str">
            <v>В течение 90 дней</v>
          </cell>
          <cell r="O2159" t="str">
            <v>авансовый платеж-0%, оставшаяся часть в течении 30 рабочих дней с момента подписания акта приема-передачи поставленных товаров</v>
          </cell>
          <cell r="P2159" t="str">
            <v>778</v>
          </cell>
          <cell r="Q2159" t="str">
            <v>Упаковка</v>
          </cell>
          <cell r="R2159">
            <v>2</v>
          </cell>
          <cell r="S2159">
            <v>2500</v>
          </cell>
          <cell r="T2159">
            <v>0</v>
          </cell>
          <cell r="U2159">
            <v>0</v>
          </cell>
          <cell r="W2159">
            <v>2017</v>
          </cell>
          <cell r="X2159" t="str">
            <v>исключена</v>
          </cell>
        </row>
        <row r="2160">
          <cell r="A2160" t="str">
            <v>1345 Т</v>
          </cell>
          <cell r="B2160" t="str">
            <v>ТОО СП "КазГерМунай"</v>
          </cell>
          <cell r="C2160" t="str">
            <v>20.14.32.710.000.00.0112.000000000000</v>
          </cell>
          <cell r="D2160" t="str">
            <v>Кислота уксусная</v>
          </cell>
          <cell r="E2160" t="str">
            <v>химически чистая, ГОСТ 61-75</v>
          </cell>
          <cell r="F2160" t="str">
            <v>Уксусная кислота 100% Ледяная уксусная кислота</v>
          </cell>
          <cell r="G2160" t="str">
            <v>ОИ</v>
          </cell>
          <cell r="H2160">
            <v>0</v>
          </cell>
          <cell r="I2160">
            <v>430000000</v>
          </cell>
          <cell r="J2160" t="str">
            <v>Кызылординская обл. г. Кызылорда, пгт. Тасбугет, ул. Амангельды 100</v>
          </cell>
          <cell r="K2160" t="str">
            <v>Ноябрь, декабрь 2016</v>
          </cell>
          <cell r="L2160" t="str">
            <v>Кызылординская обл., м/р "Акшабулак", склад "КГМ"</v>
          </cell>
          <cell r="M2160" t="str">
            <v>DDP</v>
          </cell>
          <cell r="N2160" t="str">
            <v>В течение 90 дней</v>
          </cell>
          <cell r="O2160" t="str">
            <v>авансовый платеж-0%, оставшаяся часть в течении 30 рабочих дней с момента подписания акта приема-передачи поставленных товаров</v>
          </cell>
          <cell r="P2160">
            <v>112</v>
          </cell>
          <cell r="Q2160" t="str">
            <v>Литр</v>
          </cell>
          <cell r="R2160">
            <v>2</v>
          </cell>
          <cell r="S2160">
            <v>30000</v>
          </cell>
          <cell r="T2160">
            <v>60000</v>
          </cell>
          <cell r="U2160">
            <v>67200</v>
          </cell>
          <cell r="W2160">
            <v>2017</v>
          </cell>
        </row>
        <row r="2161">
          <cell r="A2161" t="str">
            <v>1346 Т</v>
          </cell>
          <cell r="B2161" t="str">
            <v>ТОО СП "КазГерМунай"</v>
          </cell>
          <cell r="C2161" t="str">
            <v>20.59.56.900.007.00.0166.000000000000</v>
          </cell>
          <cell r="D2161" t="str">
            <v>Оксид активированная алюминия</v>
          </cell>
          <cell r="E2161" t="str">
            <v>кристаллы</v>
          </cell>
          <cell r="F2161" t="str">
            <v>Оксид алюминия Аl2O3 безводный,для хроматографииРеактив для анализа сточных вод</v>
          </cell>
          <cell r="G2161" t="str">
            <v>ОИ</v>
          </cell>
          <cell r="H2161">
            <v>0</v>
          </cell>
          <cell r="I2161">
            <v>430000000</v>
          </cell>
          <cell r="J2161" t="str">
            <v>Кызылординская обл. г. Кызылорда, пгт. Тасбугет, ул. Амангельды 100</v>
          </cell>
          <cell r="K2161" t="str">
            <v>Ноябрь, декабрь 2016</v>
          </cell>
          <cell r="L2161" t="str">
            <v>Кызылординская обл., м/р "Акшабулак", склад "КГМ"</v>
          </cell>
          <cell r="M2161" t="str">
            <v>DDP</v>
          </cell>
          <cell r="N2161" t="str">
            <v>В течение 90 дней</v>
          </cell>
          <cell r="O2161" t="str">
            <v>авансовый платеж-0%, оставшаяся часть в течении 30 рабочих дней с момента подписания акта приема-передачи поставленных товаров</v>
          </cell>
          <cell r="P2161">
            <v>166</v>
          </cell>
          <cell r="Q2161" t="str">
            <v>Килограмм</v>
          </cell>
          <cell r="R2161">
            <v>2</v>
          </cell>
          <cell r="S2161">
            <v>15000</v>
          </cell>
          <cell r="T2161">
            <v>30000</v>
          </cell>
          <cell r="U2161">
            <v>33600</v>
          </cell>
          <cell r="W2161">
            <v>2017</v>
          </cell>
        </row>
        <row r="2162">
          <cell r="A2162" t="str">
            <v>1347 Т</v>
          </cell>
          <cell r="B2162" t="str">
            <v>ТОО СП "КазГерМунай"</v>
          </cell>
          <cell r="C2162" t="str">
            <v>28.29.82.500.002.01.0796.000000000000</v>
          </cell>
          <cell r="D2162" t="str">
            <v>Фильтр</v>
          </cell>
          <cell r="E2162" t="str">
            <v>патрон, коалесцирующий, для очистки от твердых частиц, мелкодисперсных капель жидкости, их сепарации, коалесценции из газовых или жидкостных потоков</v>
          </cell>
          <cell r="F2162" t="str">
            <v>Фильтр карманный размер 90ммх50мм вентиляционная система лаборатории</v>
          </cell>
          <cell r="G2162" t="str">
            <v>ЦП</v>
          </cell>
          <cell r="H2162">
            <v>0</v>
          </cell>
          <cell r="I2162">
            <v>430000000</v>
          </cell>
          <cell r="J2162" t="str">
            <v>Кызылординская обл. г. Кызылорда, пгт. Тасбугет, ул. Амангельды 100</v>
          </cell>
          <cell r="K2162" t="str">
            <v>Ноябрь, декабрь 2016</v>
          </cell>
          <cell r="L2162" t="str">
            <v>Кызылординская обл., м/р "Акшабулак", склад "КГМ"</v>
          </cell>
          <cell r="M2162" t="str">
            <v>DDP</v>
          </cell>
          <cell r="N2162" t="str">
            <v>В течение 90 дней</v>
          </cell>
          <cell r="O2162" t="str">
            <v>авансовый платеж-0%, оставшаяся часть в течении 30 рабочих дней с момента подписания акта приема-передачи поставленных товаров</v>
          </cell>
          <cell r="P2162" t="str">
            <v>796</v>
          </cell>
          <cell r="Q2162" t="str">
            <v>штука</v>
          </cell>
          <cell r="R2162">
            <v>2</v>
          </cell>
          <cell r="S2162">
            <v>860000</v>
          </cell>
          <cell r="T2162">
            <v>1720000</v>
          </cell>
          <cell r="U2162">
            <v>1926400.0000000002</v>
          </cell>
          <cell r="W2162">
            <v>2017</v>
          </cell>
        </row>
        <row r="2163">
          <cell r="A2163" t="str">
            <v>1348 Т</v>
          </cell>
          <cell r="B2163" t="str">
            <v>ТОО СП "КазГерМунай"</v>
          </cell>
          <cell r="C2163" t="str">
            <v>28.29.82.500.002.01.0796.000000000000</v>
          </cell>
          <cell r="D2163" t="str">
            <v>Фильтр</v>
          </cell>
          <cell r="E2163" t="str">
            <v>патрон, коалесцирующий, для очистки от твердых частиц, мелкодисперсных капель жидкости, их сепарации, коалесценции из газовых или жидкостных потоков</v>
          </cell>
          <cell r="F2163" t="str">
            <v>Фильтр карманный вентиляционной системы  размер 30ммх50мм для лаборатории</v>
          </cell>
          <cell r="G2163" t="str">
            <v>ЦП</v>
          </cell>
          <cell r="H2163">
            <v>0</v>
          </cell>
          <cell r="I2163">
            <v>430000000</v>
          </cell>
          <cell r="J2163" t="str">
            <v>Кызылординская обл. г. Кызылорда, пгт. Тасбугет, ул. Амангельды 100</v>
          </cell>
          <cell r="K2163" t="str">
            <v>Ноябрь, декабрь 2016</v>
          </cell>
          <cell r="L2163" t="str">
            <v>Кызылординская обл., м/р "Акшабулак", склад "КГМ"</v>
          </cell>
          <cell r="M2163" t="str">
            <v>DDP</v>
          </cell>
          <cell r="N2163" t="str">
            <v>В течение 90 дней</v>
          </cell>
          <cell r="O2163" t="str">
            <v>авансовый платеж-0%, оставшаяся часть в течении 30 рабочих дней с момента подписания акта приема-передачи поставленных товаров</v>
          </cell>
          <cell r="P2163" t="str">
            <v>796</v>
          </cell>
          <cell r="Q2163" t="str">
            <v>штука</v>
          </cell>
          <cell r="R2163">
            <v>2</v>
          </cell>
          <cell r="S2163">
            <v>740000</v>
          </cell>
          <cell r="T2163">
            <v>1480000</v>
          </cell>
          <cell r="U2163">
            <v>1657600.0000000002</v>
          </cell>
          <cell r="W2163">
            <v>2017</v>
          </cell>
        </row>
        <row r="2164">
          <cell r="A2164" t="str">
            <v>1349 Т</v>
          </cell>
          <cell r="B2164" t="str">
            <v>ТОО СП "КазГерМунай"</v>
          </cell>
          <cell r="C2164" t="str">
            <v>20.59.59.600.004.00.0839.000000000000</v>
          </cell>
          <cell r="D2164" t="str">
            <v xml:space="preserve"> Комплект демеркуризационный</v>
          </cell>
          <cell r="E2164" t="str">
            <v>для ликвидации ртутных загрязнений ХД-ЗП, промышленный</v>
          </cell>
          <cell r="F2164" t="str">
            <v>Набор меркуризация Mercurisorb-ROTH®сбор ртути</v>
          </cell>
          <cell r="G2164" t="str">
            <v>ЦП</v>
          </cell>
          <cell r="H2164">
            <v>0</v>
          </cell>
          <cell r="I2164">
            <v>430000000</v>
          </cell>
          <cell r="J2164" t="str">
            <v>Кызылординская обл. г. Кызылорда, пгт. Тасбугет, ул. Амангельды 100</v>
          </cell>
          <cell r="K2164" t="str">
            <v>Ноябрь, декабрь 2016</v>
          </cell>
          <cell r="L2164" t="str">
            <v>Кызылординская обл., м/р "Акшабулак", склад "КГМ"</v>
          </cell>
          <cell r="M2164" t="str">
            <v>DDP</v>
          </cell>
          <cell r="N2164" t="str">
            <v>В течение 90 дней</v>
          </cell>
          <cell r="O2164" t="str">
            <v>авансовый платеж-0%, оставшаяся часть в течении 30 рабочих дней с момента подписания акта приема-передачи поставленных товаров</v>
          </cell>
          <cell r="P2164" t="str">
            <v>839</v>
          </cell>
          <cell r="Q2164" t="str">
            <v>Комплект</v>
          </cell>
          <cell r="R2164">
            <v>2</v>
          </cell>
          <cell r="S2164">
            <v>25000</v>
          </cell>
          <cell r="T2164">
            <v>0</v>
          </cell>
          <cell r="U2164">
            <v>0</v>
          </cell>
          <cell r="W2164">
            <v>2017</v>
          </cell>
        </row>
        <row r="2165">
          <cell r="A2165" t="str">
            <v>1349-1 Т</v>
          </cell>
          <cell r="B2165" t="str">
            <v>ТОО СП "КазГерМунай"</v>
          </cell>
          <cell r="C2165" t="str">
            <v>20.59.59.600.004.00.0839.000000000000</v>
          </cell>
          <cell r="D2165" t="str">
            <v xml:space="preserve"> Комплект демеркуризационный</v>
          </cell>
          <cell r="E2165" t="str">
            <v>для ликвидации ртутных загрязнений ХД-ЗП, промышленный</v>
          </cell>
          <cell r="F2165" t="str">
            <v>Набор меркуризация Mercurisorb-ROTH®сбор ртути</v>
          </cell>
          <cell r="G2165" t="str">
            <v>ЭЦПП</v>
          </cell>
          <cell r="H2165">
            <v>0</v>
          </cell>
          <cell r="I2165">
            <v>430000000</v>
          </cell>
          <cell r="J2165" t="str">
            <v>Кызылординская обл. г. Кызылорда, пгт. Тасбугет, ул. Амангельды 100</v>
          </cell>
          <cell r="K2165" t="str">
            <v>август, сентябрь</v>
          </cell>
          <cell r="L2165" t="str">
            <v>Кызылординская обл., м/р "Акшабулак", склад "КГМ"</v>
          </cell>
          <cell r="M2165" t="str">
            <v>DDP</v>
          </cell>
          <cell r="N2165" t="str">
            <v>В течение 90 дней</v>
          </cell>
          <cell r="O2165" t="str">
            <v>авансовый платеж-0%, оставшаяся часть в течении 30 рабочих дней с момента подписания акта приема-передачи поставленных товаров</v>
          </cell>
          <cell r="P2165" t="str">
            <v>839</v>
          </cell>
          <cell r="Q2165" t="str">
            <v>Комплект</v>
          </cell>
          <cell r="R2165">
            <v>2</v>
          </cell>
          <cell r="S2165">
            <v>40936</v>
          </cell>
          <cell r="T2165">
            <v>81872</v>
          </cell>
          <cell r="U2165">
            <v>91696.640000000014</v>
          </cell>
          <cell r="W2165">
            <v>2017</v>
          </cell>
          <cell r="X2165" t="str">
            <v>11;19;20;21;</v>
          </cell>
        </row>
        <row r="2166">
          <cell r="A2166" t="str">
            <v>1350 Т</v>
          </cell>
          <cell r="B2166" t="str">
            <v>ТОО СП "КазГерМунай"</v>
          </cell>
          <cell r="C2166" t="str">
            <v>20.59.59.690.005.00.0872.000000000000</v>
          </cell>
          <cell r="D2166" t="str">
            <v xml:space="preserve">Государственный стандартный образец </v>
          </cell>
          <cell r="E2166" t="str">
            <v xml:space="preserve">на основе нефтепродукта, для давления насыщенных паров </v>
          </cell>
          <cell r="F2166" t="str">
            <v>Государственный стандартный образец ВК-23СО вязкости нефтепродуктов при 20оС ВК-23для поверки средств измерений.</v>
          </cell>
          <cell r="G2166" t="str">
            <v>ОИ</v>
          </cell>
          <cell r="H2166">
            <v>0</v>
          </cell>
          <cell r="I2166">
            <v>430000000</v>
          </cell>
          <cell r="J2166" t="str">
            <v>Кызылординская обл. г. Кызылорда, пгт. Тасбугет, ул. Амангельды 100</v>
          </cell>
          <cell r="K2166" t="str">
            <v>Ноябрь, декабрь 2016</v>
          </cell>
          <cell r="L2166" t="str">
            <v>Кызылординская обл., м/р "Акшабулак", склад "КГМ"</v>
          </cell>
          <cell r="M2166" t="str">
            <v>DDP</v>
          </cell>
          <cell r="N2166" t="str">
            <v>В течение 90 дней</v>
          </cell>
          <cell r="O2166" t="str">
            <v>авансовый платеж-0%, оставшаяся часть в течении 30 рабочих дней с момента подписания акта приема-передачи поставленных товаров</v>
          </cell>
          <cell r="P2166" t="str">
            <v>872</v>
          </cell>
          <cell r="Q2166" t="str">
            <v>Флакон</v>
          </cell>
          <cell r="R2166">
            <v>2</v>
          </cell>
          <cell r="S2166">
            <v>12000</v>
          </cell>
          <cell r="T2166">
            <v>24000</v>
          </cell>
          <cell r="U2166">
            <v>26880.000000000004</v>
          </cell>
          <cell r="W2166">
            <v>2017</v>
          </cell>
        </row>
        <row r="2167">
          <cell r="A2167" t="str">
            <v>1351 Т</v>
          </cell>
          <cell r="B2167" t="str">
            <v>ТОО СП "КазГерМунай"</v>
          </cell>
          <cell r="C2167" t="str">
            <v>20.59.59.690.005.00.0872.000000000000</v>
          </cell>
          <cell r="D2167" t="str">
            <v xml:space="preserve">Государственный стандартный образец </v>
          </cell>
          <cell r="E2167" t="str">
            <v xml:space="preserve">на основе нефтепродукта, для давления насыщенных паров </v>
          </cell>
          <cell r="F2167" t="str">
            <v>Государственный стандартный образец ХСН-10-ЭКСО содержания хлористых солей в нефти и нефтепродуктах. Дата выпуска и срок годности обязательны.для поверки средств измерений.</v>
          </cell>
          <cell r="G2167" t="str">
            <v>ОИ</v>
          </cell>
          <cell r="H2167">
            <v>0</v>
          </cell>
          <cell r="I2167">
            <v>430000000</v>
          </cell>
          <cell r="J2167" t="str">
            <v>Кызылординская обл. г. Кызылорда, пгт. Тасбугет, ул. Амангельды 100</v>
          </cell>
          <cell r="K2167" t="str">
            <v>Ноябрь, декабрь 2016</v>
          </cell>
          <cell r="L2167" t="str">
            <v>Кызылординская обл., м/р "Акшабулак", склад "КГМ"</v>
          </cell>
          <cell r="M2167" t="str">
            <v>DDP</v>
          </cell>
          <cell r="N2167" t="str">
            <v>В течение 90 дней</v>
          </cell>
          <cell r="O2167" t="str">
            <v>авансовый платеж-0%, оставшаяся часть в течении 30 рабочих дней с момента подписания акта приема-передачи поставленных товаров</v>
          </cell>
          <cell r="P2167" t="str">
            <v>872</v>
          </cell>
          <cell r="Q2167" t="str">
            <v>Флакон</v>
          </cell>
          <cell r="R2167">
            <v>2</v>
          </cell>
          <cell r="S2167">
            <v>12000</v>
          </cell>
          <cell r="T2167">
            <v>24000</v>
          </cell>
          <cell r="U2167">
            <v>26880.000000000004</v>
          </cell>
          <cell r="W2167">
            <v>2017</v>
          </cell>
        </row>
        <row r="2168">
          <cell r="A2168" t="str">
            <v>1352 Т</v>
          </cell>
          <cell r="B2168" t="str">
            <v>ТОО СП "КазГерМунай"</v>
          </cell>
          <cell r="C2168" t="str">
            <v>20.59.59.690.005.00.0872.000000000000</v>
          </cell>
          <cell r="D2168" t="str">
            <v xml:space="preserve">Государственный стандартный образец </v>
          </cell>
          <cell r="E2168" t="str">
            <v xml:space="preserve">на основе нефтепродукта, для давления насыщенных паров </v>
          </cell>
          <cell r="F2168" t="str">
            <v>Государственный стандартный образец СН-0,000-ЭКСО содержания массовой доли серы в минеральном масле. Дата выпуска и срок годности обязательны.для поверки средств измерений.</v>
          </cell>
          <cell r="G2168" t="str">
            <v>ОИ</v>
          </cell>
          <cell r="H2168">
            <v>0</v>
          </cell>
          <cell r="I2168">
            <v>430000000</v>
          </cell>
          <cell r="J2168" t="str">
            <v>Кызылординская обл. г. Кызылорда, пгт. Тасбугет, ул. Амангельды 100</v>
          </cell>
          <cell r="K2168" t="str">
            <v>Ноябрь, декабрь 2016</v>
          </cell>
          <cell r="L2168" t="str">
            <v>Кызылординская обл., м/р "Акшабулак", склад "КГМ"</v>
          </cell>
          <cell r="M2168" t="str">
            <v>DDP</v>
          </cell>
          <cell r="N2168" t="str">
            <v>В течение 90 дней</v>
          </cell>
          <cell r="O2168" t="str">
            <v>авансовый платеж-0%, оставшаяся часть в течении 30 рабочих дней с момента подписания акта приема-передачи поставленных товаров</v>
          </cell>
          <cell r="P2168" t="str">
            <v>872</v>
          </cell>
          <cell r="Q2168" t="str">
            <v>Флакон</v>
          </cell>
          <cell r="R2168">
            <v>2</v>
          </cell>
          <cell r="S2168">
            <v>12000</v>
          </cell>
          <cell r="T2168">
            <v>24000</v>
          </cell>
          <cell r="U2168">
            <v>26880.000000000004</v>
          </cell>
          <cell r="W2168">
            <v>2017</v>
          </cell>
        </row>
        <row r="2169">
          <cell r="A2169" t="str">
            <v>1353 Т</v>
          </cell>
          <cell r="B2169" t="str">
            <v>ТОО СП "КазГерМунай"</v>
          </cell>
          <cell r="C2169" t="str">
            <v>20.59.59.690.005.00.0872.000000000000</v>
          </cell>
          <cell r="D2169" t="str">
            <v xml:space="preserve">Государственный стандартный образец </v>
          </cell>
          <cell r="E2169" t="str">
            <v xml:space="preserve">на основе нефтепродукта, для давления насыщенных паров </v>
          </cell>
          <cell r="F2169" t="str">
            <v>Государственный стандартный образец СН-0,100-ЭКСО содержания массовой доли серы в минеральном масле. Дата выпуска и срок годности обязательны.для поверки средств измерений.</v>
          </cell>
          <cell r="G2169" t="str">
            <v>ОИ</v>
          </cell>
          <cell r="H2169">
            <v>0</v>
          </cell>
          <cell r="I2169">
            <v>430000000</v>
          </cell>
          <cell r="J2169" t="str">
            <v>Кызылординская обл. г. Кызылорда, пгт. Тасбугет, ул. Амангельды 100</v>
          </cell>
          <cell r="K2169" t="str">
            <v>Ноябрь, декабрь 2016</v>
          </cell>
          <cell r="L2169" t="str">
            <v>Кызылординская обл., м/р "Акшабулак", склад "КГМ"</v>
          </cell>
          <cell r="M2169" t="str">
            <v>DDP</v>
          </cell>
          <cell r="N2169" t="str">
            <v>В течение 90 дней</v>
          </cell>
          <cell r="O2169" t="str">
            <v>авансовый платеж-0%, оставшаяся часть в течении 30 рабочих дней с момента подписания акта приема-передачи поставленных товаров</v>
          </cell>
          <cell r="P2169" t="str">
            <v>872</v>
          </cell>
          <cell r="Q2169" t="str">
            <v>Флакон</v>
          </cell>
          <cell r="R2169">
            <v>2</v>
          </cell>
          <cell r="S2169">
            <v>12000</v>
          </cell>
          <cell r="T2169">
            <v>24000</v>
          </cell>
          <cell r="U2169">
            <v>26880.000000000004</v>
          </cell>
          <cell r="W2169">
            <v>2017</v>
          </cell>
        </row>
        <row r="2170">
          <cell r="A2170" t="str">
            <v>1354 Т</v>
          </cell>
          <cell r="B2170" t="str">
            <v>ТОО СП "КазГерМунай"</v>
          </cell>
          <cell r="C2170" t="str">
            <v>20.59.59.690.005.00.0872.000000000000</v>
          </cell>
          <cell r="D2170" t="str">
            <v xml:space="preserve">Государственный стандартный образец </v>
          </cell>
          <cell r="E2170" t="str">
            <v xml:space="preserve">на основе нефтепродукта, для давления насыщенных паров </v>
          </cell>
          <cell r="F2170" t="str">
            <v>Государственный стандартный образец СН-0,500-ЭКСО содержания массовой доли серы в минеральном масле. Дата выпуска и срок годности обязательны.для поверки средств измерений.</v>
          </cell>
          <cell r="G2170" t="str">
            <v>ОИ</v>
          </cell>
          <cell r="H2170">
            <v>0</v>
          </cell>
          <cell r="I2170">
            <v>430000000</v>
          </cell>
          <cell r="J2170" t="str">
            <v>Кызылординская обл. г. Кызылорда, пгт. Тасбугет, ул. Амангельды 100</v>
          </cell>
          <cell r="K2170" t="str">
            <v>Ноябрь, декабрь 2016</v>
          </cell>
          <cell r="L2170" t="str">
            <v>Кызылординская обл., м/р "Акшабулак", склад "КГМ"</v>
          </cell>
          <cell r="M2170" t="str">
            <v>DDP</v>
          </cell>
          <cell r="N2170" t="str">
            <v>В течение 90 дней</v>
          </cell>
          <cell r="O2170" t="str">
            <v>авансовый платеж-0%, оставшаяся часть в течении 30 рабочих дней с момента подписания акта приема-передачи поставленных товаров</v>
          </cell>
          <cell r="P2170" t="str">
            <v>872</v>
          </cell>
          <cell r="Q2170" t="str">
            <v>Флакон</v>
          </cell>
          <cell r="R2170">
            <v>2</v>
          </cell>
          <cell r="S2170">
            <v>12000</v>
          </cell>
          <cell r="T2170">
            <v>24000</v>
          </cell>
          <cell r="U2170">
            <v>26880.000000000004</v>
          </cell>
          <cell r="W2170">
            <v>2017</v>
          </cell>
        </row>
        <row r="2171">
          <cell r="A2171" t="str">
            <v>1355 Т</v>
          </cell>
          <cell r="B2171" t="str">
            <v>ТОО СП "КазГерМунай"</v>
          </cell>
          <cell r="C2171" t="str">
            <v>20.59.59.690.005.00.0872.000000000000</v>
          </cell>
          <cell r="D2171" t="str">
            <v xml:space="preserve">Государственный стандартный образец </v>
          </cell>
          <cell r="E2171" t="str">
            <v xml:space="preserve">на основе нефтепродукта, для давления насыщенных паров </v>
          </cell>
          <cell r="F2171" t="str">
            <v>Государственный стандартный образец ВН-2,0-ЭКСО массовой доли воды в нефти и нефтепродуктах. Дата выпуска и срок годности обязательны. для поверки средств измерений.</v>
          </cell>
          <cell r="G2171" t="str">
            <v>ОИ</v>
          </cell>
          <cell r="H2171">
            <v>0</v>
          </cell>
          <cell r="I2171">
            <v>430000000</v>
          </cell>
          <cell r="J2171" t="str">
            <v>Кызылординская обл. г. Кызылорда, пгт. Тасбугет, ул. Амангельды 100</v>
          </cell>
          <cell r="K2171" t="str">
            <v>Ноябрь, декабрь 2016</v>
          </cell>
          <cell r="L2171" t="str">
            <v>Кызылординская обл., м/р "Акшабулак", склад "КГМ"</v>
          </cell>
          <cell r="M2171" t="str">
            <v>DDP</v>
          </cell>
          <cell r="N2171" t="str">
            <v>В течение 90 дней</v>
          </cell>
          <cell r="O2171" t="str">
            <v>авансовый платеж-0%, оставшаяся часть в течении 30 рабочих дней с момента подписания акта приема-передачи поставленных товаров</v>
          </cell>
          <cell r="P2171" t="str">
            <v>872</v>
          </cell>
          <cell r="Q2171" t="str">
            <v>Флакон</v>
          </cell>
          <cell r="R2171">
            <v>2</v>
          </cell>
          <cell r="S2171">
            <v>12000</v>
          </cell>
          <cell r="T2171">
            <v>24000</v>
          </cell>
          <cell r="U2171">
            <v>26880.000000000004</v>
          </cell>
          <cell r="W2171">
            <v>2017</v>
          </cell>
        </row>
        <row r="2172">
          <cell r="A2172" t="str">
            <v>1356 Т</v>
          </cell>
          <cell r="B2172" t="str">
            <v>ТОО СП "КазГерМунай"</v>
          </cell>
          <cell r="C2172" t="str">
            <v>20.59.59.690.005.00.0872.000000000000</v>
          </cell>
          <cell r="D2172" t="str">
            <v xml:space="preserve">Государственный стандартный образец </v>
          </cell>
          <cell r="E2172" t="str">
            <v xml:space="preserve">на основе нефтепродукта, для давления насыщенных паров </v>
          </cell>
          <cell r="F2172" t="str">
            <v>Государственный стандартный образец ВН-5,0-ЭКСО массовой доли воды в нефти и нефтепродуктах. Дата выпуска и срок годности обязательны. для поверки средств измерений.</v>
          </cell>
          <cell r="G2172" t="str">
            <v>ОИ</v>
          </cell>
          <cell r="H2172">
            <v>0</v>
          </cell>
          <cell r="I2172">
            <v>430000000</v>
          </cell>
          <cell r="J2172" t="str">
            <v>Кызылординская обл. г. Кызылорда, пгт. Тасбугет, ул. Амангельды 100</v>
          </cell>
          <cell r="K2172" t="str">
            <v>Ноябрь, декабрь 2016</v>
          </cell>
          <cell r="L2172" t="str">
            <v>Кызылординская обл., м/р "Акшабулак", склад "КГМ"</v>
          </cell>
          <cell r="M2172" t="str">
            <v>DDP</v>
          </cell>
          <cell r="N2172" t="str">
            <v>В течение 90 дней</v>
          </cell>
          <cell r="O2172" t="str">
            <v>авансовый платеж-0%, оставшаяся часть в течении 30 рабочих дней с момента подписания акта приема-передачи поставленных товаров</v>
          </cell>
          <cell r="P2172" t="str">
            <v>872</v>
          </cell>
          <cell r="Q2172" t="str">
            <v>Флакон</v>
          </cell>
          <cell r="R2172">
            <v>2</v>
          </cell>
          <cell r="S2172">
            <v>12000</v>
          </cell>
          <cell r="T2172">
            <v>24000</v>
          </cell>
          <cell r="U2172">
            <v>26880.000000000004</v>
          </cell>
          <cell r="W2172">
            <v>2017</v>
          </cell>
        </row>
        <row r="2173">
          <cell r="A2173" t="str">
            <v>1357 Т</v>
          </cell>
          <cell r="B2173" t="str">
            <v>ТОО СП "КазГерМунай"</v>
          </cell>
          <cell r="C2173" t="str">
            <v>20.59.59.690.005.00.0872.000000000000</v>
          </cell>
          <cell r="D2173" t="str">
            <v xml:space="preserve">Государственный стандартный образец </v>
          </cell>
          <cell r="E2173" t="str">
            <v xml:space="preserve">на основе нефтепродукта, для давления насыщенных паров </v>
          </cell>
          <cell r="F2173" t="str">
            <v>Государственный стандартный образец ДНП-30-ЭКСО давления насыщенных паров в нефти и нефтепродуктах. Дата выпуска и срок годности обязательны.для поверки средств измерений.</v>
          </cell>
          <cell r="G2173" t="str">
            <v>ОИ</v>
          </cell>
          <cell r="H2173">
            <v>0</v>
          </cell>
          <cell r="I2173">
            <v>430000000</v>
          </cell>
          <cell r="J2173" t="str">
            <v>Кызылординская обл. г. Кызылорда, пгт. Тасбугет, ул. Амангельды 100</v>
          </cell>
          <cell r="K2173" t="str">
            <v>Ноябрь, декабрь 2016</v>
          </cell>
          <cell r="L2173" t="str">
            <v>Кызылординская обл., м/р "Акшабулак", склад "КГМ"</v>
          </cell>
          <cell r="M2173" t="str">
            <v>DDP</v>
          </cell>
          <cell r="N2173" t="str">
            <v>В течение 90 дней</v>
          </cell>
          <cell r="O2173" t="str">
            <v>авансовый платеж-0%, оставшаяся часть в течении 30 рабочих дней с момента подписания акта приема-передачи поставленных товаров</v>
          </cell>
          <cell r="P2173" t="str">
            <v>872</v>
          </cell>
          <cell r="Q2173" t="str">
            <v>Флакон</v>
          </cell>
          <cell r="R2173">
            <v>2</v>
          </cell>
          <cell r="S2173">
            <v>12000</v>
          </cell>
          <cell r="T2173">
            <v>24000</v>
          </cell>
          <cell r="U2173">
            <v>26880.000000000004</v>
          </cell>
          <cell r="W2173">
            <v>2017</v>
          </cell>
        </row>
        <row r="2174">
          <cell r="A2174" t="str">
            <v>1358 Т</v>
          </cell>
          <cell r="B2174" t="str">
            <v>ТОО СП "КазГерМунай"</v>
          </cell>
          <cell r="C2174" t="str">
            <v>20.59.59.690.005.00.0872.000000000000</v>
          </cell>
          <cell r="D2174" t="str">
            <v xml:space="preserve">Государственный стандартный образец </v>
          </cell>
          <cell r="E2174" t="str">
            <v xml:space="preserve">на основе нефтепродукта, для давления насыщенных паров </v>
          </cell>
          <cell r="F2174" t="str">
            <v>Государственный стандартный образец ТЗ-4СО температур текучести и застывания нефтепродуктов. Дата выпуска и срок годности обязательны.для поверки средств измерений.</v>
          </cell>
          <cell r="G2174" t="str">
            <v>ОИ</v>
          </cell>
          <cell r="H2174">
            <v>0</v>
          </cell>
          <cell r="I2174">
            <v>430000000</v>
          </cell>
          <cell r="J2174" t="str">
            <v>Кызылординская обл. г. Кызылорда, пгт. Тасбугет, ул. Амангельды 100</v>
          </cell>
          <cell r="K2174" t="str">
            <v>Ноябрь, декабрь 2016</v>
          </cell>
          <cell r="L2174" t="str">
            <v>Кызылординская обл., м/р "Акшабулак", склад "КГМ"</v>
          </cell>
          <cell r="M2174" t="str">
            <v>DDP</v>
          </cell>
          <cell r="N2174" t="str">
            <v>В течение 90 дней</v>
          </cell>
          <cell r="O2174" t="str">
            <v>авансовый платеж-0%, оставшаяся часть в течении 30 рабочих дней с момента подписания акта приема-передачи поставленных товаров</v>
          </cell>
          <cell r="P2174" t="str">
            <v>872</v>
          </cell>
          <cell r="Q2174" t="str">
            <v>Флакон</v>
          </cell>
          <cell r="R2174">
            <v>2</v>
          </cell>
          <cell r="S2174">
            <v>12000</v>
          </cell>
          <cell r="T2174">
            <v>24000</v>
          </cell>
          <cell r="U2174">
            <v>26880.000000000004</v>
          </cell>
          <cell r="W2174">
            <v>2017</v>
          </cell>
        </row>
        <row r="2175">
          <cell r="A2175" t="str">
            <v>1359 Т</v>
          </cell>
          <cell r="B2175" t="str">
            <v>ТОО СП "КазГерМунай"</v>
          </cell>
          <cell r="C2175" t="str">
            <v>20.59.59.690.005.00.0872.000000000000</v>
          </cell>
          <cell r="D2175" t="str">
            <v xml:space="preserve">Государственный стандартный образец </v>
          </cell>
          <cell r="E2175" t="str">
            <v xml:space="preserve">на основе нефтепродукта, для давления насыщенных паров </v>
          </cell>
          <cell r="F2175" t="str">
            <v>Государственный стандартный образец МНП-0,005-ЭКСО содержания массовой доли механических примесей. Дата выпуска и срок годности обязательны.для поверки средств измерений.</v>
          </cell>
          <cell r="G2175" t="str">
            <v>ОИ</v>
          </cell>
          <cell r="H2175">
            <v>0</v>
          </cell>
          <cell r="I2175">
            <v>430000000</v>
          </cell>
          <cell r="J2175" t="str">
            <v>Кызылординская обл. г. Кызылорда, пгт. Тасбугет, ул. Амангельды 100</v>
          </cell>
          <cell r="K2175" t="str">
            <v>Ноябрь, декабрь 2016</v>
          </cell>
          <cell r="L2175" t="str">
            <v>Кызылординская обл., м/р "Акшабулак", склад "КГМ"</v>
          </cell>
          <cell r="M2175" t="str">
            <v>DDP</v>
          </cell>
          <cell r="N2175" t="str">
            <v>В течение 90 дней</v>
          </cell>
          <cell r="O2175" t="str">
            <v>авансовый платеж-0%, оставшаяся часть в течении 30 рабочих дней с момента подписания акта приема-передачи поставленных товаров</v>
          </cell>
          <cell r="P2175" t="str">
            <v>872</v>
          </cell>
          <cell r="Q2175" t="str">
            <v>Флакон</v>
          </cell>
          <cell r="R2175">
            <v>2</v>
          </cell>
          <cell r="S2175">
            <v>12000</v>
          </cell>
          <cell r="T2175">
            <v>24000</v>
          </cell>
          <cell r="U2175">
            <v>26880.000000000004</v>
          </cell>
          <cell r="W2175">
            <v>2017</v>
          </cell>
        </row>
        <row r="2176">
          <cell r="A2176" t="str">
            <v>1360 Т</v>
          </cell>
          <cell r="B2176" t="str">
            <v>ТОО СП "КазГерМунай"</v>
          </cell>
          <cell r="C2176" t="str">
            <v>20.59.59.690.005.00.0872.000000000000</v>
          </cell>
          <cell r="D2176" t="str">
            <v xml:space="preserve">Государственный стандартный образец </v>
          </cell>
          <cell r="E2176" t="str">
            <v xml:space="preserve">на основе нефтепродукта, для давления насыщенных паров </v>
          </cell>
          <cell r="F2176" t="str">
            <v>Государственный стандартный образец ФС-1СО фракционного состава нефтепродуктов при атмосферном давлении. Дата выпуска и срок годности обязательны.для поверки средств измерений.</v>
          </cell>
          <cell r="G2176" t="str">
            <v>ОИ</v>
          </cell>
          <cell r="H2176">
            <v>0</v>
          </cell>
          <cell r="I2176">
            <v>430000000</v>
          </cell>
          <cell r="J2176" t="str">
            <v>Кызылординская обл. г. Кызылорда, пгт. Тасбугет, ул. Амангельды 100</v>
          </cell>
          <cell r="K2176" t="str">
            <v>Ноябрь, декабрь 2016</v>
          </cell>
          <cell r="L2176" t="str">
            <v>Кызылординская обл., м/р "Акшабулак", склад "КГМ"</v>
          </cell>
          <cell r="M2176" t="str">
            <v>DDP</v>
          </cell>
          <cell r="N2176" t="str">
            <v>В течение 90 дней</v>
          </cell>
          <cell r="O2176" t="str">
            <v>авансовый платеж-0%, оставшаяся часть в течении 30 рабочих дней с момента подписания акта приема-передачи поставленных товаров</v>
          </cell>
          <cell r="P2176" t="str">
            <v>872</v>
          </cell>
          <cell r="Q2176" t="str">
            <v>Флакон</v>
          </cell>
          <cell r="R2176">
            <v>2</v>
          </cell>
          <cell r="S2176">
            <v>12000</v>
          </cell>
          <cell r="T2176">
            <v>24000</v>
          </cell>
          <cell r="U2176">
            <v>26880.000000000004</v>
          </cell>
          <cell r="W2176">
            <v>2017</v>
          </cell>
        </row>
        <row r="2177">
          <cell r="A2177" t="str">
            <v>1361 Т</v>
          </cell>
          <cell r="B2177" t="str">
            <v>ТОО СП "КазГерМунай"</v>
          </cell>
          <cell r="C2177" t="str">
            <v>20.59.59.690.005.00.0872.000000000000</v>
          </cell>
          <cell r="D2177" t="str">
            <v xml:space="preserve">Государственный стандартный образец </v>
          </cell>
          <cell r="E2177" t="str">
            <v xml:space="preserve">на основе нефтепродукта, для давления насыщенных паров </v>
          </cell>
          <cell r="F2177" t="str">
            <v>Государственный стандартный образец ФС-3СО фракционного состава нефтепродуктов при атмосферном давлении. Дата выпуска и срок годности обязательны.для поверки средств измерений.</v>
          </cell>
          <cell r="G2177" t="str">
            <v>ОИ</v>
          </cell>
          <cell r="H2177">
            <v>0</v>
          </cell>
          <cell r="I2177">
            <v>430000000</v>
          </cell>
          <cell r="J2177" t="str">
            <v>Кызылординская обл. г. Кызылорда, пгт. Тасбугет, ул. Амангельды 100</v>
          </cell>
          <cell r="K2177" t="str">
            <v>Ноябрь, декабрь 2016</v>
          </cell>
          <cell r="L2177" t="str">
            <v>Кызылординская обл., м/р "Акшабулак", склад "КГМ"</v>
          </cell>
          <cell r="M2177" t="str">
            <v>DDP</v>
          </cell>
          <cell r="N2177" t="str">
            <v>В течение 90 дней</v>
          </cell>
          <cell r="O2177" t="str">
            <v>авансовый платеж-0%, оставшаяся часть в течении 30 рабочих дней с момента подписания акта приема-передачи поставленных товаров</v>
          </cell>
          <cell r="P2177" t="str">
            <v>872</v>
          </cell>
          <cell r="Q2177" t="str">
            <v>Флакон</v>
          </cell>
          <cell r="R2177">
            <v>2</v>
          </cell>
          <cell r="S2177">
            <v>12000</v>
          </cell>
          <cell r="T2177">
            <v>24000</v>
          </cell>
          <cell r="U2177">
            <v>26880.000000000004</v>
          </cell>
          <cell r="W2177">
            <v>2017</v>
          </cell>
        </row>
        <row r="2178">
          <cell r="A2178" t="str">
            <v>1362 Т</v>
          </cell>
          <cell r="B2178" t="str">
            <v>ТОО СП "КазГерМунай"</v>
          </cell>
          <cell r="C2178" t="str">
            <v>20.59.59.690.005.00.0872.000000000000</v>
          </cell>
          <cell r="D2178" t="str">
            <v xml:space="preserve">Государственный стандартный образец </v>
          </cell>
          <cell r="E2178" t="str">
            <v xml:space="preserve">на основе нефтепродукта, для давления насыщенных паров </v>
          </cell>
          <cell r="F2178" t="str">
            <v>Государственный стандартный образец ПЛ-1000-ЭКСО плотности жидкости. Дата выпуска и срок годности обязательны.для поверки средств измерений.</v>
          </cell>
          <cell r="G2178" t="str">
            <v>ОИ</v>
          </cell>
          <cell r="H2178">
            <v>0</v>
          </cell>
          <cell r="I2178">
            <v>430000000</v>
          </cell>
          <cell r="J2178" t="str">
            <v>Кызылординская обл. г. Кызылорда, пгт. Тасбугет, ул. Амангельды 100</v>
          </cell>
          <cell r="K2178" t="str">
            <v>Ноябрь, декабрь 2016</v>
          </cell>
          <cell r="L2178" t="str">
            <v>Кызылординская обл., м/р "Акшабулак", склад "КГМ"</v>
          </cell>
          <cell r="M2178" t="str">
            <v>DDP</v>
          </cell>
          <cell r="N2178" t="str">
            <v>В течение 90 дней</v>
          </cell>
          <cell r="O2178" t="str">
            <v>авансовый платеж-0%, оставшаяся часть в течении 30 рабочих дней с момента подписания акта приема-передачи поставленных товаров</v>
          </cell>
          <cell r="P2178" t="str">
            <v>872</v>
          </cell>
          <cell r="Q2178" t="str">
            <v>Флакон</v>
          </cell>
          <cell r="R2178">
            <v>2</v>
          </cell>
          <cell r="S2178">
            <v>12000</v>
          </cell>
          <cell r="T2178">
            <v>24000</v>
          </cell>
          <cell r="U2178">
            <v>26880.000000000004</v>
          </cell>
          <cell r="W2178">
            <v>2017</v>
          </cell>
        </row>
        <row r="2179">
          <cell r="A2179" t="str">
            <v>1363 Т</v>
          </cell>
          <cell r="B2179" t="str">
            <v>ТОО СП "КазГерМунай"</v>
          </cell>
          <cell r="C2179" t="str">
            <v>20.59.59.690.005.00.0872.000000000000</v>
          </cell>
          <cell r="D2179" t="str">
            <v xml:space="preserve">Государственный стандартный образец </v>
          </cell>
          <cell r="E2179" t="str">
            <v xml:space="preserve">на основе нефтепродукта, для давления насыщенных паров </v>
          </cell>
          <cell r="F2179" t="str">
            <v>Государственный стандартный образец СМ -0,01 ГОСТ 8418-2003СО  меркаптаны   Дата выпуска и срок годности обязательны.для поверки средств измерений.</v>
          </cell>
          <cell r="G2179" t="str">
            <v>ОИ</v>
          </cell>
          <cell r="H2179">
            <v>0</v>
          </cell>
          <cell r="I2179">
            <v>430000000</v>
          </cell>
          <cell r="J2179" t="str">
            <v>Кызылординская обл. г. Кызылорда, пгт. Тасбугет, ул. Амангельды 100</v>
          </cell>
          <cell r="K2179" t="str">
            <v>Ноябрь, декабрь 2016</v>
          </cell>
          <cell r="L2179" t="str">
            <v>Кызылординская обл., м/р "Акшабулак", склад "КГМ"</v>
          </cell>
          <cell r="M2179" t="str">
            <v>DDP</v>
          </cell>
          <cell r="N2179" t="str">
            <v>В течение 90 дней</v>
          </cell>
          <cell r="O2179" t="str">
            <v>авансовый платеж-0%, оставшаяся часть в течении 30 рабочих дней с момента подписания акта приема-передачи поставленных товаров</v>
          </cell>
          <cell r="P2179" t="str">
            <v>872</v>
          </cell>
          <cell r="Q2179" t="str">
            <v>Флакон</v>
          </cell>
          <cell r="R2179">
            <v>2</v>
          </cell>
          <cell r="S2179">
            <v>12000</v>
          </cell>
          <cell r="T2179">
            <v>24000</v>
          </cell>
          <cell r="U2179">
            <v>26880.000000000004</v>
          </cell>
          <cell r="W2179">
            <v>2017</v>
          </cell>
        </row>
        <row r="2180">
          <cell r="A2180" t="str">
            <v>1364 Т</v>
          </cell>
          <cell r="B2180" t="str">
            <v>ТОО СП "КазГерМунай"</v>
          </cell>
          <cell r="C2180" t="str">
            <v>20.59.59.690.005.00.0872.000000000000</v>
          </cell>
          <cell r="D2180" t="str">
            <v xml:space="preserve">Государственный стандартный образец </v>
          </cell>
          <cell r="E2180" t="str">
            <v xml:space="preserve">на основе нефтепродукта, для давления насыщенных паров </v>
          </cell>
          <cell r="F2180" t="str">
            <v>Государственный стандартный образец СМ -0,03 ГОСТ 8417-2003СО  меркаптаны   Дата выпуска и срок годности обязательны.для поверки средств измерений.</v>
          </cell>
          <cell r="G2180" t="str">
            <v>ОИ</v>
          </cell>
          <cell r="H2180">
            <v>0</v>
          </cell>
          <cell r="I2180">
            <v>430000000</v>
          </cell>
          <cell r="J2180" t="str">
            <v>Кызылординская обл. г. Кызылорда, пгт. Тасбугет, ул. Амангельды 100</v>
          </cell>
          <cell r="K2180" t="str">
            <v>Ноябрь, декабрь 2016</v>
          </cell>
          <cell r="L2180" t="str">
            <v>Кызылординская обл., м/р "Акшабулак", склад "КГМ"</v>
          </cell>
          <cell r="M2180" t="str">
            <v>DDP</v>
          </cell>
          <cell r="N2180" t="str">
            <v>В течение 90 дней</v>
          </cell>
          <cell r="O2180" t="str">
            <v>авансовый платеж-0%, оставшаяся часть в течении 30 рабочих дней с момента подписания акта приема-передачи поставленных товаров</v>
          </cell>
          <cell r="P2180" t="str">
            <v>872</v>
          </cell>
          <cell r="Q2180" t="str">
            <v>Флакон</v>
          </cell>
          <cell r="R2180">
            <v>2</v>
          </cell>
          <cell r="S2180">
            <v>12000</v>
          </cell>
          <cell r="T2180">
            <v>24000</v>
          </cell>
          <cell r="U2180">
            <v>26880.000000000004</v>
          </cell>
          <cell r="W2180">
            <v>2017</v>
          </cell>
        </row>
        <row r="2181">
          <cell r="A2181" t="str">
            <v>1365 Т</v>
          </cell>
          <cell r="B2181" t="str">
            <v>ТОО СП "КазГерМунай"</v>
          </cell>
          <cell r="C2181" t="str">
            <v>32.99.59.900.111.00.0704.000000000000</v>
          </cell>
          <cell r="D2181" t="str">
            <v>Набор сорбционных средств</v>
          </cell>
          <cell r="E2181" t="str">
            <v>состоит из сорбирующей салфетки, сорбирующего заградительного барьера, перчаток защитных, пластикового хомута, пакета для сбора использованных сорбентов</v>
          </cell>
          <cell r="F2181" t="str">
            <v>Набор сорбентовROTISORB(800г),PYRACIDOSORB(5кг), BASOSORB(5кг) Поглатители ROTISORB(800г)-органические масла,PYRACIDOSORB(5кг)-кислот, BASOSORB(5кг)- щелочьСбор при разливе масла,кислот и щелочи</v>
          </cell>
          <cell r="G2181" t="str">
            <v>ЦП</v>
          </cell>
          <cell r="H2181">
            <v>0</v>
          </cell>
          <cell r="I2181">
            <v>430000000</v>
          </cell>
          <cell r="J2181" t="str">
            <v>Кызылординская обл. г. Кызылорда, пгт. Тасбугет, ул. Амангельды 100</v>
          </cell>
          <cell r="K2181" t="str">
            <v>Ноябрь, декабрь 2016</v>
          </cell>
          <cell r="L2181" t="str">
            <v>Кызылординская обл., м/р "Акшабулак", склад "КГМ"</v>
          </cell>
          <cell r="M2181" t="str">
            <v>DDP</v>
          </cell>
          <cell r="N2181" t="str">
            <v>В течение 90 дней</v>
          </cell>
          <cell r="O2181" t="str">
            <v>авансовый платеж-0%, оставшаяся часть в течении 30 рабочих дней с момента подписания акта приема-передачи поставленных товаров</v>
          </cell>
          <cell r="P2181" t="str">
            <v>839</v>
          </cell>
          <cell r="Q2181" t="str">
            <v>Комплект</v>
          </cell>
          <cell r="R2181">
            <v>3</v>
          </cell>
          <cell r="S2181">
            <v>25000</v>
          </cell>
          <cell r="T2181">
            <v>0</v>
          </cell>
          <cell r="U2181">
            <v>0</v>
          </cell>
          <cell r="W2181">
            <v>2017</v>
          </cell>
        </row>
        <row r="2182">
          <cell r="A2182" t="str">
            <v>1365-1 Т</v>
          </cell>
          <cell r="B2182" t="str">
            <v>ТОО СП "КазГерМунай"</v>
          </cell>
          <cell r="C2182" t="str">
            <v>32.99.59.900.111.00.0704.000000000000</v>
          </cell>
          <cell r="D2182" t="str">
            <v>Набор сорбционных средств</v>
          </cell>
          <cell r="E2182" t="str">
            <v>состоит из сорбирующей салфетки, сорбирующего заградительного барьера, перчаток защитных, пластикового хомута, пакета для сбора использованных сорбентов</v>
          </cell>
          <cell r="F2182" t="str">
            <v>Набор сорбентов ROTISORB(800г),PYRACIDOSORB(5кг), BASOSORB(5кг) Поглатители ROTISORB(800г)-органические масла,PYRACIDOSORB(5кг)-кислот, BASOSORB(5кг)- щелочьСбор при разливе масла,кислот и щелочи</v>
          </cell>
          <cell r="G2182" t="str">
            <v>ЭЦПП</v>
          </cell>
          <cell r="H2182">
            <v>0</v>
          </cell>
          <cell r="I2182">
            <v>430000000</v>
          </cell>
          <cell r="J2182" t="str">
            <v>Кызылординская обл. г. Кызылорда, пгт. Тасбугет, ул. Амангельды 100</v>
          </cell>
          <cell r="K2182" t="str">
            <v>август, сентябрь</v>
          </cell>
          <cell r="L2182" t="str">
            <v>Кызылординская обл., м/р "Акшабулак", склад "КГМ"</v>
          </cell>
          <cell r="M2182" t="str">
            <v>DDP</v>
          </cell>
          <cell r="N2182" t="str">
            <v>В течение 90 дней</v>
          </cell>
          <cell r="O2182" t="str">
            <v>авансовый платеж-0%, оставшаяся часть в течении 30 рабочих дней с момента подписания акта приема-передачи поставленных товаров</v>
          </cell>
          <cell r="P2182" t="str">
            <v>839</v>
          </cell>
          <cell r="Q2182" t="str">
            <v>Комплект</v>
          </cell>
          <cell r="R2182">
            <v>3</v>
          </cell>
          <cell r="S2182">
            <v>112006</v>
          </cell>
          <cell r="T2182">
            <v>336018</v>
          </cell>
          <cell r="U2182">
            <v>376340.16000000003</v>
          </cell>
          <cell r="W2182">
            <v>2017</v>
          </cell>
          <cell r="X2182" t="str">
            <v>11;19;20;21;</v>
          </cell>
        </row>
        <row r="2183">
          <cell r="A2183" t="str">
            <v>1366 Т</v>
          </cell>
          <cell r="B2183" t="str">
            <v>ТОО СП "КазГерМунай"</v>
          </cell>
          <cell r="C2183" t="str">
            <v>22.29.29.900.058.00.0796.000000000000</v>
          </cell>
          <cell r="D2183" t="str">
            <v xml:space="preserve">Штатив </v>
          </cell>
          <cell r="E2183" t="str">
            <v>лабораторный, пластмассовый</v>
          </cell>
          <cell r="F2183" t="str">
            <v>Штатив для пробирокШтатив для пробирок из полипропилена на 12 пробирок диаметром 18 мм. Автоклавируемый, небьющийся, синего цветаШтатив для пробирок из полипропилена на 12 пробирок диаметром 18 мм. Автоклавируемый, небьющийся, синего цвета (1 упаковка - 1 шт). Кат. номер 9.193 112</v>
          </cell>
          <cell r="G2183" t="str">
            <v>ЦП</v>
          </cell>
          <cell r="H2183">
            <v>0</v>
          </cell>
          <cell r="I2183">
            <v>430000000</v>
          </cell>
          <cell r="J2183" t="str">
            <v>Кызылординская обл. г. Кызылорда, пгт. Тасбугет, ул. Амангельды 100</v>
          </cell>
          <cell r="K2183" t="str">
            <v>Ноябрь, декабрь 2016</v>
          </cell>
          <cell r="L2183" t="str">
            <v>Кызылординская обл., м/р "Акшабулак", склад "КГМ"</v>
          </cell>
          <cell r="M2183" t="str">
            <v>DDP</v>
          </cell>
          <cell r="N2183" t="str">
            <v>В течение 90 дней</v>
          </cell>
          <cell r="O2183" t="str">
            <v>авансовый платеж-0%, оставшаяся часть в течении 30 рабочих дней с момента подписания акта приема-передачи поставленных товаров</v>
          </cell>
          <cell r="P2183" t="str">
            <v>778</v>
          </cell>
          <cell r="Q2183" t="str">
            <v>Упаковка</v>
          </cell>
          <cell r="R2183">
            <v>4</v>
          </cell>
          <cell r="S2183">
            <v>13000</v>
          </cell>
          <cell r="T2183">
            <v>0</v>
          </cell>
          <cell r="U2183">
            <v>0</v>
          </cell>
          <cell r="W2183">
            <v>2017</v>
          </cell>
        </row>
        <row r="2184">
          <cell r="A2184" t="str">
            <v>1366-1 Т</v>
          </cell>
          <cell r="B2184" t="str">
            <v>ТОО СП "КазГерМунай"</v>
          </cell>
          <cell r="C2184" t="str">
            <v>22.29.29.900.058.00.0796.000000000000</v>
          </cell>
          <cell r="D2184" t="str">
            <v xml:space="preserve">Штатив </v>
          </cell>
          <cell r="E2184" t="str">
            <v>лабораторный, пластмассовый</v>
          </cell>
          <cell r="F2184" t="str">
            <v>Штатив для пробирок из полипропилена на 12 пробирок диаметром 18 мм. Автоклавируемый, небьющийся, синего цветаШтатив для пробирок из полипропилена на 12 пробирок диаметром 18 мм. Автоклавируемый, небьющийся, синего цвета (1 упаковка - 1 шт). Кат. номер 9.193 112</v>
          </cell>
          <cell r="G2184" t="str">
            <v>ЭЦПП</v>
          </cell>
          <cell r="H2184">
            <v>0</v>
          </cell>
          <cell r="I2184">
            <v>430000000</v>
          </cell>
          <cell r="J2184" t="str">
            <v>Кызылординская обл. г. Кызылорда, пгт. Тасбугет, ул. Амангельды 100</v>
          </cell>
          <cell r="K2184" t="str">
            <v>август, сентябрь</v>
          </cell>
          <cell r="L2184" t="str">
            <v>Кызылординская обл., м/р "Акшабулак", склад "КГМ"</v>
          </cell>
          <cell r="M2184" t="str">
            <v>DDP</v>
          </cell>
          <cell r="N2184" t="str">
            <v>В течение 90 дней</v>
          </cell>
          <cell r="O2184" t="str">
            <v>авансовый платеж-0%, оставшаяся часть в течении 30 рабочих дней с момента подписания акта приема-передачи поставленных товаров</v>
          </cell>
          <cell r="P2184" t="str">
            <v>778</v>
          </cell>
          <cell r="Q2184" t="str">
            <v>Упаковка</v>
          </cell>
          <cell r="R2184">
            <v>4</v>
          </cell>
          <cell r="S2184">
            <v>100000</v>
          </cell>
          <cell r="T2184">
            <v>400000</v>
          </cell>
          <cell r="U2184">
            <v>448000.00000000006</v>
          </cell>
          <cell r="W2184">
            <v>2017</v>
          </cell>
          <cell r="X2184" t="str">
            <v>11;19;20;21;</v>
          </cell>
        </row>
        <row r="2185">
          <cell r="A2185" t="str">
            <v>1367 Т</v>
          </cell>
          <cell r="B2185" t="str">
            <v>ТОО СП "КазГерМунай"</v>
          </cell>
          <cell r="C2185" t="str">
            <v>19.20.29.590.000.05.0112.000000000000</v>
          </cell>
          <cell r="D2185" t="str">
            <v xml:space="preserve">Масло  </v>
          </cell>
          <cell r="E2185" t="str">
            <v xml:space="preserve"> вакуумное, марка ВМ-1С</v>
          </cell>
          <cell r="F2185" t="str">
            <v>Масло вакуумноеVacuum Pump Oil. DV-44, 4495340. RL-2/RL-4/RL-8. Бутыль - 500 мл.Вакуумное масло для автоматического аппарата давления насыщенных паров.</v>
          </cell>
          <cell r="G2185" t="str">
            <v>ЦП</v>
          </cell>
          <cell r="H2185">
            <v>0</v>
          </cell>
          <cell r="I2185">
            <v>430000000</v>
          </cell>
          <cell r="J2185" t="str">
            <v>Кызылординская обл. г. Кызылорда, пгт. Тасбугет, ул. Амангельды 100</v>
          </cell>
          <cell r="K2185" t="str">
            <v>Ноябрь, декабрь 2016</v>
          </cell>
          <cell r="L2185" t="str">
            <v>Кызылординская обл., м/р "Акшабулак", склад "КГМ"</v>
          </cell>
          <cell r="M2185" t="str">
            <v>DDP</v>
          </cell>
          <cell r="N2185" t="str">
            <v>В течение 90 дней</v>
          </cell>
          <cell r="O2185" t="str">
            <v>авансовый платеж-0%, оставшаяся часть в течении 30 рабочих дней с момента подписания акта приема-передачи поставленных товаров</v>
          </cell>
          <cell r="P2185">
            <v>868</v>
          </cell>
          <cell r="Q2185" t="str">
            <v>Бутылка/литр</v>
          </cell>
          <cell r="R2185">
            <v>4</v>
          </cell>
          <cell r="S2185">
            <v>35000</v>
          </cell>
          <cell r="T2185">
            <v>140000</v>
          </cell>
          <cell r="U2185">
            <v>156800.00000000003</v>
          </cell>
          <cell r="W2185">
            <v>2017</v>
          </cell>
        </row>
        <row r="2186">
          <cell r="A2186" t="str">
            <v>1368 Т</v>
          </cell>
          <cell r="B2186" t="str">
            <v>ТОО СП "КазГерМунай"</v>
          </cell>
          <cell r="C2186" t="str">
            <v>19.20.23.300.004.00.0112.000000000000</v>
          </cell>
          <cell r="D2186" t="str">
            <v>Изооктан</v>
          </cell>
          <cell r="E2186" t="str">
            <v>технический, массовая доля серы не более 0,02%, йодное число не более 1 г йода на 100 г изооктана, ГОСТ 4095-75</v>
          </cell>
          <cell r="F2186" t="str">
            <v>Изооктан ч.д.аБез содержания органического хлора для микрокулонометрии. В 1 литровом бутыле из темного стекла</v>
          </cell>
          <cell r="G2186" t="str">
            <v>ОИ</v>
          </cell>
          <cell r="H2186">
            <v>0</v>
          </cell>
          <cell r="I2186">
            <v>430000000</v>
          </cell>
          <cell r="J2186" t="str">
            <v>Кызылординская обл. г. Кызылорда, пгт. Тасбугет, ул. Амангельды 100</v>
          </cell>
          <cell r="K2186" t="str">
            <v>Ноябрь, декабрь 2016</v>
          </cell>
          <cell r="L2186" t="str">
            <v>Кызылординская обл., м/р "Акшабулак", склад "КГМ"</v>
          </cell>
          <cell r="M2186" t="str">
            <v>DDP</v>
          </cell>
          <cell r="N2186" t="str">
            <v>В течение 90 дней</v>
          </cell>
          <cell r="O2186" t="str">
            <v>авансовый платеж-0%, оставшаяся часть в течении 30 рабочих дней с момента подписания акта приема-передачи поставленных товаров</v>
          </cell>
          <cell r="P2186">
            <v>868</v>
          </cell>
          <cell r="Q2186" t="str">
            <v>Бутылка/литр</v>
          </cell>
          <cell r="R2186">
            <v>5</v>
          </cell>
          <cell r="S2186">
            <v>10000</v>
          </cell>
          <cell r="T2186">
            <v>50000</v>
          </cell>
          <cell r="U2186">
            <v>56000.000000000007</v>
          </cell>
          <cell r="W2186">
            <v>2017</v>
          </cell>
        </row>
        <row r="2187">
          <cell r="A2187" t="str">
            <v>1369 Т</v>
          </cell>
          <cell r="B2187" t="str">
            <v>ТОО СП "КазГерМунай"</v>
          </cell>
          <cell r="C2187" t="str">
            <v>32.99.11.900.017.05.0796.000000000000</v>
          </cell>
          <cell r="D2187" t="str">
            <v>Респиратор</v>
          </cell>
          <cell r="E2187" t="str">
            <v>пыле-газозащитный</v>
          </cell>
          <cell r="F2187" t="str">
            <v>РеспираторРеспиратор FFP3. Защита от ядовитых и высокоядовитых частиц до 30-кратного значения МАК, плотный внутренний слой и регулируемые ленты, класс фильтрации FFP3. Соотв. DIN EN 149, препятствуют проникновению твердых и жидких частиц. Не затрудняют дыхание. С выпуклым клапаном Cool Down (облегчает выдох и предотвращает повышение температуры под маской). Тип: FFP3/V с выпуклым клапаном. Количество в упаковке: 5шт. Кат. номер 9.005 625</v>
          </cell>
          <cell r="G2187" t="str">
            <v>ЦП</v>
          </cell>
          <cell r="H2187">
            <v>0</v>
          </cell>
          <cell r="I2187">
            <v>430000000</v>
          </cell>
          <cell r="J2187" t="str">
            <v>Кызылординская обл. г. Кызылорда, пгт. Тасбугет, ул. Амангельды 100</v>
          </cell>
          <cell r="K2187" t="str">
            <v>Ноябрь, декабрь 2016</v>
          </cell>
          <cell r="L2187" t="str">
            <v>Кызылординская обл., м/р "Акшабулак", склад "КГМ"</v>
          </cell>
          <cell r="M2187" t="str">
            <v>DDP</v>
          </cell>
          <cell r="N2187" t="str">
            <v>В течение 90 дней</v>
          </cell>
          <cell r="O2187" t="str">
            <v>авансовый платеж-0%, оставшаяся часть в течении 30 рабочих дней с момента подписания акта приема-передачи поставленных товаров</v>
          </cell>
          <cell r="P2187" t="str">
            <v>778</v>
          </cell>
          <cell r="Q2187" t="str">
            <v>Упаковка</v>
          </cell>
          <cell r="R2187">
            <v>8</v>
          </cell>
          <cell r="S2187">
            <v>1500</v>
          </cell>
          <cell r="T2187">
            <v>12000</v>
          </cell>
          <cell r="U2187">
            <v>13440.000000000002</v>
          </cell>
          <cell r="W2187">
            <v>2017</v>
          </cell>
        </row>
        <row r="2188">
          <cell r="A2188" t="str">
            <v>1370 Т</v>
          </cell>
          <cell r="B2188" t="str">
            <v>ТОО СП "КазГерМунай"</v>
          </cell>
          <cell r="C2188" t="str">
            <v>26.51.51.700.002.00.0796.000000000051</v>
          </cell>
          <cell r="D2188" t="str">
            <v xml:space="preserve">Ареометр </v>
          </cell>
          <cell r="E2188" t="str">
            <v>АНТ-1, диапазон измерения плотности 650-710 кг/м3, ГОСТ 18481-81</v>
          </cell>
          <cell r="F2188" t="str">
            <v>Ареометр Ареометр АНТ-1. Диапазон измерения плотности 770-830 кг/м.куб.Дли измерения плотности нефтиДля замера плотности нефти</v>
          </cell>
          <cell r="G2188" t="str">
            <v>ЦП</v>
          </cell>
          <cell r="H2188">
            <v>0</v>
          </cell>
          <cell r="I2188">
            <v>430000000</v>
          </cell>
          <cell r="J2188" t="str">
            <v>Кызылординская обл. г. Кызылорда, пгт. Тасбугет, ул. Амангельды 100</v>
          </cell>
          <cell r="K2188" t="str">
            <v>Ноябрь, декабрь 2016</v>
          </cell>
          <cell r="L2188" t="str">
            <v>Кызылординская обл., м/р "Акшабулак", склад "КГМ"</v>
          </cell>
          <cell r="M2188" t="str">
            <v>DDP</v>
          </cell>
          <cell r="N2188" t="str">
            <v>В течение 90 дней</v>
          </cell>
          <cell r="O2188" t="str">
            <v>авансовый платеж-0%, оставшаяся часть в течении 30 рабочих дней с момента подписания акта приема-передачи поставленных товаров</v>
          </cell>
          <cell r="P2188" t="str">
            <v>796</v>
          </cell>
          <cell r="Q2188" t="str">
            <v>штука</v>
          </cell>
          <cell r="R2188">
            <v>10</v>
          </cell>
          <cell r="S2188">
            <v>10000</v>
          </cell>
          <cell r="T2188">
            <v>100000</v>
          </cell>
          <cell r="U2188">
            <v>112000.00000000001</v>
          </cell>
          <cell r="W2188">
            <v>2017</v>
          </cell>
        </row>
        <row r="2189">
          <cell r="A2189" t="str">
            <v>1371 Т</v>
          </cell>
          <cell r="B2189" t="str">
            <v>ТОО СП "КазГерМунай"</v>
          </cell>
          <cell r="C2189" t="str">
            <v>20.14.11.200.004.00.0112.000000000000</v>
          </cell>
          <cell r="D2189" t="str">
            <v xml:space="preserve">Гексан </v>
          </cell>
          <cell r="E2189" t="str">
            <v xml:space="preserve"> жидкость</v>
          </cell>
          <cell r="F2189" t="str">
            <v>Гексан ОСЧТУ 6-09-3375-78В 1 литровом бутыле из темного стекла</v>
          </cell>
          <cell r="G2189" t="str">
            <v>ОИ</v>
          </cell>
          <cell r="H2189">
            <v>0</v>
          </cell>
          <cell r="I2189">
            <v>430000000</v>
          </cell>
          <cell r="J2189" t="str">
            <v>Кызылординская обл. г. Кызылорда, пгт. Тасбугет, ул. Амангельды 100</v>
          </cell>
          <cell r="K2189" t="str">
            <v>Ноябрь, декабрь 2016</v>
          </cell>
          <cell r="L2189" t="str">
            <v>Кызылординская обл., м/р "Акшабулак", склад "КГМ"</v>
          </cell>
          <cell r="M2189" t="str">
            <v>DDP</v>
          </cell>
          <cell r="N2189" t="str">
            <v>В течение 90 дней</v>
          </cell>
          <cell r="O2189" t="str">
            <v>авансовый платеж-0%, оставшаяся часть в течении 30 рабочих дней с момента подписания акта приема-передачи поставленных товаров</v>
          </cell>
          <cell r="P2189">
            <v>868</v>
          </cell>
          <cell r="Q2189" t="str">
            <v>Бутылка/литр</v>
          </cell>
          <cell r="R2189">
            <v>10</v>
          </cell>
          <cell r="S2189">
            <v>7500</v>
          </cell>
          <cell r="T2189">
            <v>0</v>
          </cell>
          <cell r="U2189">
            <v>0</v>
          </cell>
          <cell r="W2189">
            <v>2017</v>
          </cell>
        </row>
        <row r="2190">
          <cell r="A2190" t="str">
            <v>1371-1 Т</v>
          </cell>
          <cell r="B2190" t="str">
            <v>ТОО СП "КазГерМунай"</v>
          </cell>
          <cell r="C2190" t="str">
            <v>20.14.11.200.004.00.0112.000000000000</v>
          </cell>
          <cell r="D2190" t="str">
            <v xml:space="preserve">Гексан </v>
          </cell>
          <cell r="E2190" t="str">
            <v xml:space="preserve"> жидкость</v>
          </cell>
          <cell r="F2190" t="str">
            <v>Гексан ОСЧТУ 6-09-3375-78В 1 литровом бутыле из темного стекла</v>
          </cell>
          <cell r="G2190" t="str">
            <v>ОИ</v>
          </cell>
          <cell r="H2190">
            <v>0</v>
          </cell>
          <cell r="I2190">
            <v>430000000</v>
          </cell>
          <cell r="J2190" t="str">
            <v>Кызылординская обл. г. Кызылорда, пгт. Тасбугет, ул. Амангельды 100</v>
          </cell>
          <cell r="K2190" t="str">
            <v>Март, апрель</v>
          </cell>
          <cell r="L2190" t="str">
            <v>Кызылординская обл., м/р "Акшабулак", склад "КГМ"</v>
          </cell>
          <cell r="M2190" t="str">
            <v>DDP</v>
          </cell>
          <cell r="N2190" t="str">
            <v>В течение 90 дней</v>
          </cell>
          <cell r="O2190" t="str">
            <v>авансовый платеж-0%, оставшаяся часть в течении 30 рабочих дней с момента подписания акта приема-передачи поставленных товаров</v>
          </cell>
          <cell r="P2190">
            <v>868</v>
          </cell>
          <cell r="Q2190" t="str">
            <v>Бутылка/литр</v>
          </cell>
          <cell r="R2190">
            <v>20</v>
          </cell>
          <cell r="S2190">
            <v>7500</v>
          </cell>
          <cell r="T2190">
            <v>150000</v>
          </cell>
          <cell r="U2190">
            <v>168000.00000000003</v>
          </cell>
          <cell r="W2190">
            <v>2017</v>
          </cell>
          <cell r="X2190" t="str">
            <v>11; 18; 20;21;</v>
          </cell>
        </row>
        <row r="2191">
          <cell r="A2191" t="str">
            <v>1372 Т</v>
          </cell>
          <cell r="B2191" t="str">
            <v>ТОО СП "КазГерМунай"</v>
          </cell>
          <cell r="C2191" t="str">
            <v>17.29.19.900.003.00.0778.000000000000</v>
          </cell>
          <cell r="D2191" t="str">
            <v xml:space="preserve">Фильтр </v>
          </cell>
          <cell r="E2191" t="str">
            <v>обеззоленный, лабораторный, диаметр 5,5 см, медленнофильтрирующий</v>
          </cell>
          <cell r="F2191" t="str">
            <v>Фильтр обеззоленныйМарка ФБ — «Красная лента» — быстрой фильтрации. Фильтрующая способность — не более 25 секунд. Фильтры задерживают осадок углекислого цинка. Диаметр - 90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v>
          </cell>
          <cell r="G2191" t="str">
            <v>ЦП</v>
          </cell>
          <cell r="H2191">
            <v>0</v>
          </cell>
          <cell r="I2191">
            <v>430000000</v>
          </cell>
          <cell r="J2191" t="str">
            <v>Кызылординская обл. г. Кызылорда, пгт. Тасбугет, ул. Амангельды 100</v>
          </cell>
          <cell r="K2191" t="str">
            <v>Ноябрь, декабрь 2016</v>
          </cell>
          <cell r="L2191" t="str">
            <v>Кызылординская обл., м/р "Акшабулак", склад "КГМ"</v>
          </cell>
          <cell r="M2191" t="str">
            <v>DDP</v>
          </cell>
          <cell r="N2191" t="str">
            <v>В течение 90 дней</v>
          </cell>
          <cell r="O2191" t="str">
            <v>авансовый платеж-0%, оставшаяся часть в течении 30 рабочих дней с момента подписания акта приема-передачи поставленных товаров</v>
          </cell>
          <cell r="P2191" t="str">
            <v>778</v>
          </cell>
          <cell r="Q2191" t="str">
            <v>Упаковка</v>
          </cell>
          <cell r="R2191">
            <v>10</v>
          </cell>
          <cell r="S2191">
            <v>3000</v>
          </cell>
          <cell r="T2191">
            <v>0</v>
          </cell>
          <cell r="U2191">
            <v>0</v>
          </cell>
          <cell r="W2191">
            <v>2017</v>
          </cell>
        </row>
        <row r="2192">
          <cell r="A2192" t="str">
            <v>1372-1 Т</v>
          </cell>
          <cell r="B2192" t="str">
            <v>ТОО СП "КазГерМунай"</v>
          </cell>
          <cell r="C2192" t="str">
            <v>17.29.19.900.003.00.0778.000000000000</v>
          </cell>
          <cell r="D2192" t="str">
            <v xml:space="preserve">Фильтр </v>
          </cell>
          <cell r="E2192" t="str">
            <v>обеззоленный, лабораторный, диаметр 5,5 см, медленнофильтрирующий</v>
          </cell>
          <cell r="F2192" t="str">
            <v>Фильтр обеззоленный Марка ФБ — «Красная лента» — быстрой фильтрации. Фильтрующая способность — не более 25 секунд. Фильтры задерживают осадок углекислого цинка. Диаметр - 90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v>
          </cell>
          <cell r="G2192" t="str">
            <v>ЭЦПП</v>
          </cell>
          <cell r="H2192">
            <v>0</v>
          </cell>
          <cell r="I2192">
            <v>430000000</v>
          </cell>
          <cell r="J2192" t="str">
            <v>Кызылординская обл. г. Кызылорда, пгт. Тасбугет, ул. Амангельды 100</v>
          </cell>
          <cell r="K2192" t="str">
            <v>август, сентябрь</v>
          </cell>
          <cell r="L2192" t="str">
            <v>Кызылординская обл., м/р "Акшабулак", склад "КГМ"</v>
          </cell>
          <cell r="M2192" t="str">
            <v>DDP</v>
          </cell>
          <cell r="N2192" t="str">
            <v>В течение 90 дней</v>
          </cell>
          <cell r="O2192" t="str">
            <v>авансовый платеж-0%, оставшаяся часть в течении 30 рабочих дней с момента подписания акта приема-передачи поставленных товаров</v>
          </cell>
          <cell r="P2192" t="str">
            <v>778</v>
          </cell>
          <cell r="Q2192" t="str">
            <v>Упаковка</v>
          </cell>
          <cell r="R2192">
            <v>10</v>
          </cell>
          <cell r="S2192">
            <v>5200</v>
          </cell>
          <cell r="T2192">
            <v>52000</v>
          </cell>
          <cell r="U2192">
            <v>58240.000000000007</v>
          </cell>
          <cell r="W2192">
            <v>2017</v>
          </cell>
          <cell r="X2192" t="str">
            <v>11;19;20;21;</v>
          </cell>
        </row>
        <row r="2193">
          <cell r="A2193" t="str">
            <v>1373 Т</v>
          </cell>
          <cell r="B2193" t="str">
            <v>ТОО СП "КазГерМунай"</v>
          </cell>
          <cell r="C2193" t="str">
            <v>17.29.19.900.003.00.0778.000000000000</v>
          </cell>
          <cell r="D2193" t="str">
            <v xml:space="preserve">Фильтр </v>
          </cell>
          <cell r="E2193" t="str">
            <v>обеззоленный, лабораторный, диаметр 5,5 см, медленнофильтрирующий</v>
          </cell>
          <cell r="F2193" t="str">
            <v>Фильтр обеззоленныйМарка ФБ — «Красная лента» — быстрой фильтрации. Фильтрующая способность — не более 25 секунд. Фильтры задерживают осадок углекислого цинка. Диаметр - 150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v>
          </cell>
          <cell r="G2193" t="str">
            <v>ЦП</v>
          </cell>
          <cell r="H2193">
            <v>0</v>
          </cell>
          <cell r="I2193">
            <v>430000000</v>
          </cell>
          <cell r="J2193" t="str">
            <v>Кызылординская обл. г. Кызылорда, пгт. Тасбугет, ул. Амангельды 100</v>
          </cell>
          <cell r="K2193" t="str">
            <v>Ноябрь, декабрь 2016</v>
          </cell>
          <cell r="L2193" t="str">
            <v>Кызылординская обл., м/р "Акшабулак", склад "КГМ"</v>
          </cell>
          <cell r="M2193" t="str">
            <v>DDP</v>
          </cell>
          <cell r="N2193" t="str">
            <v>В течение 90 дней</v>
          </cell>
          <cell r="O2193" t="str">
            <v>авансовый платеж-0%, оставшаяся часть в течении 30 рабочих дней с момента подписания акта приема-передачи поставленных товаров</v>
          </cell>
          <cell r="P2193" t="str">
            <v>778</v>
          </cell>
          <cell r="Q2193" t="str">
            <v>Упаковка</v>
          </cell>
          <cell r="R2193">
            <v>10</v>
          </cell>
          <cell r="S2193">
            <v>4000</v>
          </cell>
          <cell r="T2193">
            <v>0</v>
          </cell>
          <cell r="U2193">
            <v>0</v>
          </cell>
          <cell r="W2193">
            <v>2017</v>
          </cell>
        </row>
        <row r="2194">
          <cell r="A2194" t="str">
            <v>1373-1 Т</v>
          </cell>
          <cell r="B2194" t="str">
            <v>ТОО СП "КазГерМунай"</v>
          </cell>
          <cell r="C2194" t="str">
            <v>17.29.19.900.003.00.0778.000000000000</v>
          </cell>
          <cell r="D2194" t="str">
            <v xml:space="preserve">Фильтр </v>
          </cell>
          <cell r="E2194" t="str">
            <v>обеззоленный, лабораторный, диаметр 5,5 см, медленнофильтрирующий</v>
          </cell>
          <cell r="F2194" t="str">
            <v>Фильтр обеззоленный Марка ФБ — «Красная лента» — быстрой фильтрации. Фильтрующая способность — не более 25 секунд. Фильтры задерживают осадок углекислого цинка. Диаметр - 150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v>
          </cell>
          <cell r="G2194" t="str">
            <v>ЭЦПП</v>
          </cell>
          <cell r="H2194">
            <v>0</v>
          </cell>
          <cell r="I2194">
            <v>430000000</v>
          </cell>
          <cell r="J2194" t="str">
            <v>Кызылординская обл. г. Кызылорда, пгт. Тасбугет, ул. Амангельды 100</v>
          </cell>
          <cell r="K2194" t="str">
            <v>август, сентябрь</v>
          </cell>
          <cell r="L2194" t="str">
            <v>Кызылординская обл., м/р "Акшабулак", склад "КГМ"</v>
          </cell>
          <cell r="M2194" t="str">
            <v>DDP</v>
          </cell>
          <cell r="N2194" t="str">
            <v>В течение 90 дней</v>
          </cell>
          <cell r="O2194" t="str">
            <v>авансовый платеж-0%, оставшаяся часть в течении 30 рабочих дней с момента подписания акта приема-передачи поставленных товаров</v>
          </cell>
          <cell r="P2194" t="str">
            <v>778</v>
          </cell>
          <cell r="Q2194" t="str">
            <v>Упаковка</v>
          </cell>
          <cell r="R2194">
            <v>10</v>
          </cell>
          <cell r="S2194">
            <v>5200</v>
          </cell>
          <cell r="T2194">
            <v>52000</v>
          </cell>
          <cell r="U2194">
            <v>58240.000000000007</v>
          </cell>
          <cell r="W2194">
            <v>2017</v>
          </cell>
          <cell r="X2194" t="str">
            <v>11;19;20;21;</v>
          </cell>
        </row>
        <row r="2195">
          <cell r="A2195" t="str">
            <v>1374 Т</v>
          </cell>
          <cell r="B2195" t="str">
            <v>ТОО СП "КазГерМунай"</v>
          </cell>
          <cell r="C2195" t="str">
            <v>26.51.82.600.001.00.0778.000000000000</v>
          </cell>
          <cell r="D2195" t="str">
            <v xml:space="preserve"> Контейнер проб</v>
          </cell>
          <cell r="E2195" t="str">
            <v xml:space="preserve"> для анализатора, пластмассовый, одноразовый</v>
          </cell>
          <cell r="F2195" t="str">
            <v>Одноразовый контейнер проб для прибора HORIBA SLFA-20 Disposable Sample Container Кат.Nr.: 9038000300 (1уп =50шт)</v>
          </cell>
          <cell r="G2195" t="str">
            <v>ЦП</v>
          </cell>
          <cell r="H2195">
            <v>0</v>
          </cell>
          <cell r="I2195">
            <v>430000000</v>
          </cell>
          <cell r="J2195" t="str">
            <v>Кызылординская обл. г. Кызылорда, пгт. Тасбугет, ул. Амангельды 100</v>
          </cell>
          <cell r="K2195" t="str">
            <v>Ноябрь, декабрь 2016</v>
          </cell>
          <cell r="L2195" t="str">
            <v>Кызылординская обл., м/р "Акшабулак", склад "КГМ"</v>
          </cell>
          <cell r="M2195" t="str">
            <v>DDP</v>
          </cell>
          <cell r="N2195" t="str">
            <v>В течение 90 дней</v>
          </cell>
          <cell r="O2195" t="str">
            <v>авансовый платеж-0%, оставшаяся часть в течении 30 рабочих дней с момента подписания акта приема-передачи поставленных товаров</v>
          </cell>
          <cell r="P2195" t="str">
            <v>778</v>
          </cell>
          <cell r="Q2195" t="str">
            <v>Упаковка</v>
          </cell>
          <cell r="R2195">
            <v>10</v>
          </cell>
          <cell r="S2195">
            <v>15000</v>
          </cell>
          <cell r="T2195">
            <v>0</v>
          </cell>
          <cell r="U2195">
            <v>0</v>
          </cell>
          <cell r="W2195">
            <v>2017</v>
          </cell>
        </row>
        <row r="2196">
          <cell r="A2196" t="str">
            <v>1374-1 Т</v>
          </cell>
          <cell r="B2196" t="str">
            <v>ТОО СП "КазГерМунай"</v>
          </cell>
          <cell r="C2196" t="str">
            <v>26.51.82.600.001.00.0778.000000000000</v>
          </cell>
          <cell r="D2196" t="str">
            <v xml:space="preserve"> Контейнер проб</v>
          </cell>
          <cell r="E2196" t="str">
            <v xml:space="preserve"> для анализатора, пластмассовый, одноразовый</v>
          </cell>
          <cell r="F2196" t="str">
            <v>Одноразовый контейнер проб для прибора HORIBA SLFA-20 Disposable Sample Container Кат.Nr.: 9038000300 (1уп =50шт)</v>
          </cell>
          <cell r="G2196" t="str">
            <v>ЭЦПП</v>
          </cell>
          <cell r="H2196">
            <v>0</v>
          </cell>
          <cell r="I2196">
            <v>430000000</v>
          </cell>
          <cell r="J2196" t="str">
            <v>Кызылординская обл. г. Кызылорда, пгт. Тасбугет, ул. Амангельды 100</v>
          </cell>
          <cell r="K2196" t="str">
            <v>август, сентябрь</v>
          </cell>
          <cell r="L2196" t="str">
            <v>Кызылординская обл., м/р "Акшабулак", склад "КГМ"</v>
          </cell>
          <cell r="M2196" t="str">
            <v>DDP</v>
          </cell>
          <cell r="N2196" t="str">
            <v>В течение 90 дней</v>
          </cell>
          <cell r="O2196" t="str">
            <v>авансовый платеж-0%, оставшаяся часть в течении 30 рабочих дней с момента подписания акта приема-передачи поставленных товаров</v>
          </cell>
          <cell r="P2196" t="str">
            <v>778</v>
          </cell>
          <cell r="Q2196" t="str">
            <v>Упаковка</v>
          </cell>
          <cell r="R2196">
            <v>10</v>
          </cell>
          <cell r="S2196">
            <v>49583</v>
          </cell>
          <cell r="T2196">
            <v>495830</v>
          </cell>
          <cell r="U2196">
            <v>555329.60000000009</v>
          </cell>
          <cell r="W2196">
            <v>2017</v>
          </cell>
          <cell r="X2196" t="str">
            <v>11;19;20;21;</v>
          </cell>
        </row>
        <row r="2197">
          <cell r="A2197" t="str">
            <v>1375 Т</v>
          </cell>
          <cell r="B2197" t="str">
            <v>ТОО СП "КазГерМунай"</v>
          </cell>
          <cell r="C2197" t="str">
            <v>28.29.81.000.000.01.0796.000000000000</v>
          </cell>
          <cell r="D2197" t="str">
            <v>Цилиндр</v>
          </cell>
          <cell r="E2197" t="str">
            <v>мерный, градуируемый, стеклянный, объем 100 мл, для прибора автодистиляции, определение фракционного состава нефтепродуктов</v>
          </cell>
          <cell r="F2197" t="str">
            <v>ЦилиндрЦилиндр мерный, с носиком и пластмассовым основанием. ГОСТ 1770-74. Вместимость - 100 мл, цена деления - 1,0 мл, диаметр - 60 мм, высота - 260 мм, конус ГОСТ 8682-93 - 19/26. 3-100-2Для измерения определенного объема жидкости</v>
          </cell>
          <cell r="G2197" t="str">
            <v>ЦП</v>
          </cell>
          <cell r="H2197">
            <v>0</v>
          </cell>
          <cell r="I2197">
            <v>430000000</v>
          </cell>
          <cell r="J2197" t="str">
            <v>Кызылординская обл. г. Кызылорда, пгт. Тасбугет, ул. Амангельды 100</v>
          </cell>
          <cell r="K2197" t="str">
            <v>Ноябрь, декабрь 2016</v>
          </cell>
          <cell r="L2197" t="str">
            <v>Кызылординская обл., м/р "Акшабулак", склад "КГМ"</v>
          </cell>
          <cell r="M2197" t="str">
            <v>DDP</v>
          </cell>
          <cell r="N2197" t="str">
            <v>В течение 90 дней</v>
          </cell>
          <cell r="O2197" t="str">
            <v>авансовый платеж-0%, оставшаяся часть в течении 30 рабочих дней с момента подписания акта приема-передачи поставленных товаров</v>
          </cell>
          <cell r="P2197" t="str">
            <v>796</v>
          </cell>
          <cell r="Q2197" t="str">
            <v>штука</v>
          </cell>
          <cell r="R2197">
            <v>10</v>
          </cell>
          <cell r="S2197">
            <v>35000</v>
          </cell>
          <cell r="T2197">
            <v>350000</v>
          </cell>
          <cell r="U2197">
            <v>392000.00000000006</v>
          </cell>
          <cell r="W2197">
            <v>2017</v>
          </cell>
        </row>
        <row r="2198">
          <cell r="A2198" t="str">
            <v>1376 Т</v>
          </cell>
          <cell r="B2198" t="str">
            <v>ТОО СП "КазГерМунай"</v>
          </cell>
          <cell r="C2198" t="str">
            <v xml:space="preserve">20.59.41.990.007.00.5108.000000000000 </v>
          </cell>
          <cell r="D2198" t="str">
            <v>Спрей</v>
          </cell>
          <cell r="E2198" t="str">
            <v xml:space="preserve"> аэрозоль, для быстрого запуска двигателя при низкой температуре окружающей среды</v>
          </cell>
          <cell r="F2198" t="str">
            <v>СпрейОбнаружения утечки газа Спрей баллон 500мл</v>
          </cell>
          <cell r="G2198" t="str">
            <v>ЦП</v>
          </cell>
          <cell r="H2198">
            <v>0</v>
          </cell>
          <cell r="I2198">
            <v>430000000</v>
          </cell>
          <cell r="J2198" t="str">
            <v>Кызылординская обл. г. Кызылорда, пгт. Тасбугет, ул. Амангельды 100</v>
          </cell>
          <cell r="K2198" t="str">
            <v>Ноябрь, декабрь 2016</v>
          </cell>
          <cell r="L2198" t="str">
            <v>Кызылординская обл., м/р "Акшабулак", склад "КГМ"</v>
          </cell>
          <cell r="M2198" t="str">
            <v>DDP</v>
          </cell>
          <cell r="N2198" t="str">
            <v>В течение 90 дней</v>
          </cell>
          <cell r="O2198" t="str">
            <v>авансовый платеж-0%, оставшаяся часть в течении 30 рабочих дней с момента подписания акта приема-передачи поставленных товаров</v>
          </cell>
          <cell r="P2198" t="str">
            <v>5108</v>
          </cell>
          <cell r="Q2198" t="str">
            <v>Один баллон</v>
          </cell>
          <cell r="R2198">
            <v>10</v>
          </cell>
          <cell r="S2198">
            <v>7000</v>
          </cell>
          <cell r="T2198">
            <v>70000</v>
          </cell>
          <cell r="U2198">
            <v>78400.000000000015</v>
          </cell>
          <cell r="W2198">
            <v>2017</v>
          </cell>
        </row>
        <row r="2199">
          <cell r="A2199" t="str">
            <v>1377 Т</v>
          </cell>
          <cell r="B2199" t="str">
            <v>ТОО СП "КазГерМунай"</v>
          </cell>
          <cell r="C2199" t="str">
            <v xml:space="preserve">23.19.23.300.002.00.0796.000000000000 </v>
          </cell>
          <cell r="D2199" t="str">
            <v xml:space="preserve">Воронка </v>
          </cell>
          <cell r="E2199" t="str">
            <v xml:space="preserve"> стеклянная, вместимость 36 см3, ГОСТ 19908-90</v>
          </cell>
          <cell r="F2199" t="str">
            <v>Воронка стекляннаяВоронка стеклянная ГОСТ 25336-82 В-36-50-ХС. Высота 50 мм, диаметр 36 ммлабораторная ГОСТ 25336-82 В-36-50-ХС. Высота 50 мм, диаметр 36 ммФильтрования раствора</v>
          </cell>
          <cell r="G2199" t="str">
            <v>ОИ</v>
          </cell>
          <cell r="H2199">
            <v>0</v>
          </cell>
          <cell r="I2199">
            <v>430000000</v>
          </cell>
          <cell r="J2199" t="str">
            <v>Кызылординская обл. г. Кызылорда, пгт. Тасбугет, ул. Амангельды 100</v>
          </cell>
          <cell r="K2199" t="str">
            <v>Ноябрь, декабрь 2016</v>
          </cell>
          <cell r="L2199" t="str">
            <v>Кызылординская обл., м/р "Акшабулак", склад "КГМ"</v>
          </cell>
          <cell r="M2199" t="str">
            <v>DDP</v>
          </cell>
          <cell r="N2199" t="str">
            <v>В течение 90 дней</v>
          </cell>
          <cell r="O2199" t="str">
            <v>авансовый платеж-0%, оставшаяся часть в течении 30 рабочих дней с момента подписания акта приема-передачи поставленных товаров</v>
          </cell>
          <cell r="P2199" t="str">
            <v>796</v>
          </cell>
          <cell r="Q2199" t="str">
            <v>штука</v>
          </cell>
          <cell r="R2199">
            <v>15</v>
          </cell>
          <cell r="S2199">
            <v>9000</v>
          </cell>
          <cell r="T2199">
            <v>135000</v>
          </cell>
          <cell r="U2199">
            <v>151200</v>
          </cell>
          <cell r="W2199">
            <v>2017</v>
          </cell>
        </row>
        <row r="2200">
          <cell r="A2200" t="str">
            <v>1378 Т</v>
          </cell>
          <cell r="B2200" t="str">
            <v>ТОО СП "КазГерМунай"</v>
          </cell>
          <cell r="C2200" t="str">
            <v xml:space="preserve">23.19.23.300.002.00.0796.000000000000 </v>
          </cell>
          <cell r="D2200" t="str">
            <v xml:space="preserve">Воронка </v>
          </cell>
          <cell r="E2200" t="str">
            <v xml:space="preserve"> стеклянная, вместимость 36 см3, ГОСТ 19908-90</v>
          </cell>
          <cell r="F2200" t="str">
            <v>Воронка стекляннаяВоронка стеклянная ГОСТ 25336-82 В-75-110-ХС. Высота 110 мм, диаметр 75 ммлабораторная ГОСТ 25336-82 В-75-110-ХС. Высота 110 мм, диаметр 75 ммФильтрования раствора</v>
          </cell>
          <cell r="G2200" t="str">
            <v>ОИ</v>
          </cell>
          <cell r="H2200">
            <v>0</v>
          </cell>
          <cell r="I2200">
            <v>430000000</v>
          </cell>
          <cell r="J2200" t="str">
            <v>Кызылординская обл. г. Кызылорда, пгт. Тасбугет, ул. Амангельды 100</v>
          </cell>
          <cell r="K2200" t="str">
            <v>Ноябрь, декабрь 2016</v>
          </cell>
          <cell r="L2200" t="str">
            <v>Кызылординская обл., м/р "Акшабулак", склад "КГМ"</v>
          </cell>
          <cell r="M2200" t="str">
            <v>DDP</v>
          </cell>
          <cell r="N2200" t="str">
            <v>В течение 90 дней</v>
          </cell>
          <cell r="O2200" t="str">
            <v>авансовый платеж-0%, оставшаяся часть в течении 30 рабочих дней с момента подписания акта приема-передачи поставленных товаров</v>
          </cell>
          <cell r="P2200" t="str">
            <v>796</v>
          </cell>
          <cell r="Q2200" t="str">
            <v>штука</v>
          </cell>
          <cell r="R2200">
            <v>15</v>
          </cell>
          <cell r="S2200">
            <v>13000</v>
          </cell>
          <cell r="T2200">
            <v>195000</v>
          </cell>
          <cell r="U2200">
            <v>218400.00000000003</v>
          </cell>
          <cell r="W2200">
            <v>2017</v>
          </cell>
        </row>
        <row r="2201">
          <cell r="A2201" t="str">
            <v>1379 Т</v>
          </cell>
          <cell r="B2201" t="str">
            <v>ТОО СП "КазГерМунай"</v>
          </cell>
          <cell r="C2201" t="str">
            <v>23.19.23.300.004.05.0796.000000000000</v>
          </cell>
          <cell r="D2201" t="str">
            <v>Стакан</v>
          </cell>
          <cell r="E2201" t="str">
            <v>из термически и химически стойкого стекла, высокий с носиком, марка В-1-50 ТХС, номинальная вместимость 50 см3, ГОСТ 25336-82</v>
          </cell>
          <cell r="F2201" t="str">
            <v>Тестовый стаканТестовый стакан с затемненным дном для т-ры застывания. Кольцевая риска - 45 мл. Высота - 12 см.Для анализатора температуры застывания Herzog HCP 852</v>
          </cell>
          <cell r="G2201" t="str">
            <v>ЦП</v>
          </cell>
          <cell r="H2201">
            <v>0</v>
          </cell>
          <cell r="I2201">
            <v>430000000</v>
          </cell>
          <cell r="J2201" t="str">
            <v>Кызылординская обл. г. Кызылорда, пгт. Тасбугет, ул. Амангельды 100</v>
          </cell>
          <cell r="K2201" t="str">
            <v>Ноябрь, декабрь 2016</v>
          </cell>
          <cell r="L2201" t="str">
            <v>Кызылординская обл., м/р "Акшабулак", склад "КГМ"</v>
          </cell>
          <cell r="M2201" t="str">
            <v>DDP</v>
          </cell>
          <cell r="N2201" t="str">
            <v>В течение 90 дней</v>
          </cell>
          <cell r="O2201" t="str">
            <v>авансовый платеж-0%, оставшаяся часть в течении 30 рабочих дней с момента подписания акта приема-передачи поставленных товаров</v>
          </cell>
          <cell r="P2201" t="str">
            <v>796</v>
          </cell>
          <cell r="Q2201" t="str">
            <v>штука</v>
          </cell>
          <cell r="R2201">
            <v>30</v>
          </cell>
          <cell r="S2201">
            <v>7500</v>
          </cell>
          <cell r="T2201">
            <v>225000</v>
          </cell>
          <cell r="U2201">
            <v>252000.00000000003</v>
          </cell>
          <cell r="W2201">
            <v>2017</v>
          </cell>
        </row>
        <row r="2202">
          <cell r="A2202" t="str">
            <v>1380 Т</v>
          </cell>
          <cell r="B2202" t="str">
            <v>ТОО СП "КазГерМунай"</v>
          </cell>
          <cell r="C2202" t="str">
            <v xml:space="preserve">23.19.23.300.002.00.0796.000000000000 </v>
          </cell>
          <cell r="D2202" t="str">
            <v xml:space="preserve">Воронка </v>
          </cell>
          <cell r="E2202" t="str">
            <v xml:space="preserve"> стеклянная, вместимость 36 см3, ГОСТ 19908-90</v>
          </cell>
          <cell r="F2202" t="str">
            <v>Делительная воронкаВоронка делительная ГОСТ 25336-82 шарообразная. Объем 500 млВоронка делительная ГОСТ 25336-82 шарообразная. Объем 500 млДля экстрагирования,</v>
          </cell>
          <cell r="G2202" t="str">
            <v>ОИ</v>
          </cell>
          <cell r="H2202">
            <v>0</v>
          </cell>
          <cell r="I2202">
            <v>430000000</v>
          </cell>
          <cell r="J2202" t="str">
            <v>Кызылординская обл. г. Кызылорда, пгт. Тасбугет, ул. Амангельды 100</v>
          </cell>
          <cell r="K2202" t="str">
            <v>Ноябрь, декабрь 2016</v>
          </cell>
          <cell r="L2202" t="str">
            <v>Кызылординская обл., м/р "Акшабулак", склад "КГМ"</v>
          </cell>
          <cell r="M2202" t="str">
            <v>DDP</v>
          </cell>
          <cell r="N2202" t="str">
            <v>В течение 90 дней</v>
          </cell>
          <cell r="O2202" t="str">
            <v>авансовый платеж-0%, оставшаяся часть в течении 30 рабочих дней с момента подписания акта приема-передачи поставленных товаров</v>
          </cell>
          <cell r="P2202" t="str">
            <v>796</v>
          </cell>
          <cell r="Q2202" t="str">
            <v>штука</v>
          </cell>
          <cell r="R2202">
            <v>30</v>
          </cell>
          <cell r="S2202">
            <v>8000</v>
          </cell>
          <cell r="T2202">
            <v>240000</v>
          </cell>
          <cell r="U2202">
            <v>268800</v>
          </cell>
          <cell r="W2202">
            <v>2017</v>
          </cell>
        </row>
        <row r="2203">
          <cell r="A2203" t="str">
            <v>1381 Т</v>
          </cell>
          <cell r="B2203" t="str">
            <v>ТОО СП "КазГерМунай"</v>
          </cell>
          <cell r="C2203" t="str">
            <v>23.19.23.300.017.00.0796.000000000006</v>
          </cell>
          <cell r="D2203" t="str">
            <v>Колба</v>
          </cell>
          <cell r="E2203" t="str">
            <v xml:space="preserve"> стеклянная, марка 1-250-1, вместимость 250 см3, исполнение 1, класс точности 1, ГОСТ 1770-74</v>
          </cell>
          <cell r="F2203" t="str">
            <v>Колба плоскодонная коническая со шкалой без шлифа термостойеая объем 250 млПлоскодонная коническая со шкалой без шлифа термостойеая объем 250 мл  Титрования раствора</v>
          </cell>
          <cell r="G2203" t="str">
            <v>ЦП</v>
          </cell>
          <cell r="H2203">
            <v>0</v>
          </cell>
          <cell r="I2203">
            <v>430000000</v>
          </cell>
          <cell r="J2203" t="str">
            <v>Кызылординская обл. г. Кызылорда, пгт. Тасбугет, ул. Амангельды 100</v>
          </cell>
          <cell r="K2203" t="str">
            <v>Ноябрь, декабрь 2016</v>
          </cell>
          <cell r="L2203" t="str">
            <v>Кызылординская обл., м/р "Акшабулак", склад "КГМ"</v>
          </cell>
          <cell r="M2203" t="str">
            <v>DDP</v>
          </cell>
          <cell r="N2203" t="str">
            <v>В течение 90 дней</v>
          </cell>
          <cell r="O2203" t="str">
            <v>авансовый платеж-0%, оставшаяся часть в течении 30 рабочих дней с момента подписания акта приема-передачи поставленных товаров</v>
          </cell>
          <cell r="P2203" t="str">
            <v>796</v>
          </cell>
          <cell r="Q2203" t="str">
            <v>штука</v>
          </cell>
          <cell r="R2203">
            <v>30</v>
          </cell>
          <cell r="S2203">
            <v>4000</v>
          </cell>
          <cell r="T2203">
            <v>120000</v>
          </cell>
          <cell r="U2203">
            <v>134400</v>
          </cell>
          <cell r="W2203">
            <v>2017</v>
          </cell>
        </row>
        <row r="2204">
          <cell r="A2204" t="str">
            <v>1382 Т</v>
          </cell>
          <cell r="B2204" t="str">
            <v>ТОО СП "КазГерМунай"</v>
          </cell>
          <cell r="C2204" t="str">
            <v>23.19.23.300.017.00.0796.000000000006</v>
          </cell>
          <cell r="D2204" t="str">
            <v>Колба</v>
          </cell>
          <cell r="E2204" t="str">
            <v xml:space="preserve"> стеклянная, марка 1-250-1, вместимость 250 см3, исполнение 1, класс точности 1, ГОСТ 1770-74</v>
          </cell>
          <cell r="F2204" t="str">
            <v>Колба плоскодонная коническая со шкалой без шлифа термостойеая объем 500 млПлоскодонная коническая со шкалой без шлифа термостойеая объем 500 мл Титрования раствора</v>
          </cell>
          <cell r="G2204" t="str">
            <v>ЦП</v>
          </cell>
          <cell r="H2204">
            <v>0</v>
          </cell>
          <cell r="I2204">
            <v>430000000</v>
          </cell>
          <cell r="J2204" t="str">
            <v>Кызылординская обл. г. Кызылорда, пгт. Тасбугет, ул. Амангельды 100</v>
          </cell>
          <cell r="K2204" t="str">
            <v>Ноябрь, декабрь 2016</v>
          </cell>
          <cell r="L2204" t="str">
            <v>Кызылординская обл., м/р "Акшабулак", склад "КГМ"</v>
          </cell>
          <cell r="M2204" t="str">
            <v>DDP</v>
          </cell>
          <cell r="N2204" t="str">
            <v>В течение 90 дней</v>
          </cell>
          <cell r="O2204" t="str">
            <v>авансовый платеж-0%, оставшаяся часть в течении 30 рабочих дней с момента подписания акта приема-передачи поставленных товаров</v>
          </cell>
          <cell r="P2204" t="str">
            <v>796</v>
          </cell>
          <cell r="Q2204" t="str">
            <v>штука</v>
          </cell>
          <cell r="R2204">
            <v>30</v>
          </cell>
          <cell r="S2204">
            <v>4500</v>
          </cell>
          <cell r="T2204">
            <v>135000</v>
          </cell>
          <cell r="U2204">
            <v>151200</v>
          </cell>
          <cell r="W2204">
            <v>2017</v>
          </cell>
        </row>
        <row r="2205">
          <cell r="A2205" t="str">
            <v>1383 Т</v>
          </cell>
          <cell r="B2205" t="str">
            <v>ТОО СП "КазГерМунай"</v>
          </cell>
          <cell r="C2205" t="str">
            <v xml:space="preserve">20.14.74.000.000.01.0112.000000000001 </v>
          </cell>
          <cell r="D2205" t="str">
            <v xml:space="preserve">Спирт </v>
          </cell>
          <cell r="E2205" t="str">
            <v>этиловый, технический, марка А, ГОСТ 17299-78</v>
          </cell>
          <cell r="F2205" t="str">
            <v>Спирт этиловый, Ректификованный, высшей очистки Приготовления растворов</v>
          </cell>
          <cell r="G2205" t="str">
            <v>ОИ</v>
          </cell>
          <cell r="H2205">
            <v>0</v>
          </cell>
          <cell r="I2205">
            <v>430000000</v>
          </cell>
          <cell r="J2205" t="str">
            <v>Кызылординская обл. г. Кызылорда, пгт. Тасбугет, ул. Амангельды 100</v>
          </cell>
          <cell r="K2205" t="str">
            <v>Ноябрь, декабрь 2016</v>
          </cell>
          <cell r="L2205" t="str">
            <v>Кызылординская обл., м/р "Акшабулак", склад "КГМ"</v>
          </cell>
          <cell r="M2205" t="str">
            <v>DDP</v>
          </cell>
          <cell r="N2205" t="str">
            <v>В течение 90 дней</v>
          </cell>
          <cell r="O2205" t="str">
            <v>авансовый платеж-0%, оставшаяся часть в течении 30 рабочих дней с момента подписания акта приема-передачи поставленных товаров</v>
          </cell>
          <cell r="P2205">
            <v>112</v>
          </cell>
          <cell r="Q2205" t="str">
            <v>Литр</v>
          </cell>
          <cell r="R2205">
            <v>50</v>
          </cell>
          <cell r="S2205">
            <v>2500</v>
          </cell>
          <cell r="T2205">
            <v>125000</v>
          </cell>
          <cell r="U2205">
            <v>140000</v>
          </cell>
          <cell r="W2205">
            <v>2017</v>
          </cell>
        </row>
        <row r="2206">
          <cell r="A2206" t="str">
            <v>1384 Т</v>
          </cell>
          <cell r="B2206" t="str">
            <v>ТОО СП "КазГерМунай"</v>
          </cell>
          <cell r="C2206" t="str">
            <v>13.92.29.990.000.02.0778.000000000000</v>
          </cell>
          <cell r="D2206" t="str">
            <v>Салфетка</v>
          </cell>
          <cell r="E2206" t="str">
            <v xml:space="preserve"> антистатическая, нетканая</v>
          </cell>
          <cell r="F2206" t="str">
            <v>СалфеткиБумажные салфетки, сильновпитывающие, белые, 2-слойные, тисненые, перфорированные. Размер рулона - 260х228 мм. Тип: Hakle comfort. Упаковка - 2 рулона по 75 шт. Количество в упаковке - 2. Кат. номер 9.413 087Для очистки загрязненных поверхностей</v>
          </cell>
          <cell r="G2206" t="str">
            <v>ЦП</v>
          </cell>
          <cell r="H2206">
            <v>0</v>
          </cell>
          <cell r="I2206">
            <v>430000000</v>
          </cell>
          <cell r="J2206" t="str">
            <v>Кызылординская обл. г. Кызылорда, пгт. Тасбугет, ул. Амангельды 100</v>
          </cell>
          <cell r="K2206" t="str">
            <v>Ноябрь, декабрь 2016</v>
          </cell>
          <cell r="L2206" t="str">
            <v>Кызылординская обл., м/р "Акшабулак", склад "КГМ"</v>
          </cell>
          <cell r="M2206" t="str">
            <v>DDP</v>
          </cell>
          <cell r="N2206" t="str">
            <v>В течение 90 дней</v>
          </cell>
          <cell r="O2206" t="str">
            <v>авансовый платеж-0%, оставшаяся часть в течении 30 рабочих дней с момента подписания акта приема-передачи поставленных товаров</v>
          </cell>
          <cell r="P2206" t="str">
            <v>778</v>
          </cell>
          <cell r="Q2206" t="str">
            <v>Упаковка</v>
          </cell>
          <cell r="R2206">
            <v>1000</v>
          </cell>
          <cell r="S2206">
            <v>1000</v>
          </cell>
          <cell r="T2206">
            <v>1000000</v>
          </cell>
          <cell r="U2206">
            <v>1120000</v>
          </cell>
          <cell r="W2206">
            <v>2017</v>
          </cell>
        </row>
        <row r="2207">
          <cell r="A2207" t="str">
            <v>1385 Т</v>
          </cell>
          <cell r="B2207" t="str">
            <v>ТОО СП "КазГерМунай"</v>
          </cell>
          <cell r="C2207" t="str">
            <v>25.73.30.550.000.00.0796.000000000001</v>
          </cell>
          <cell r="D2207" t="str">
            <v xml:space="preserve">Молоток </v>
          </cell>
          <cell r="E2207" t="str">
            <v>искробезопасный</v>
          </cell>
          <cell r="F2207" t="str">
            <v>Молоток искробезопасного исполнения1кгДля монтажных и ремонтных работ</v>
          </cell>
          <cell r="G2207" t="str">
            <v>ЦП</v>
          </cell>
          <cell r="H2207">
            <v>0</v>
          </cell>
          <cell r="I2207">
            <v>430000000</v>
          </cell>
          <cell r="J2207" t="str">
            <v>Кызылординская обл. г. Кызылорда, пгт. Тасбугет, ул. Амангельды 100</v>
          </cell>
          <cell r="K2207" t="str">
            <v>Ноябрь, декабрь 2016</v>
          </cell>
          <cell r="L2207" t="str">
            <v>Кызылординская обл., м/р "Акшабулак", склад "КГМ"</v>
          </cell>
          <cell r="M2207" t="str">
            <v>DDP</v>
          </cell>
          <cell r="N2207" t="str">
            <v>В течение 90 дней</v>
          </cell>
          <cell r="O2207" t="str">
            <v>авансовый платеж-0%, оставшаяся часть в течении 30 рабочих дней с момента подписания акта приема-передачи поставленных товаров</v>
          </cell>
          <cell r="P2207" t="str">
            <v>796</v>
          </cell>
          <cell r="Q2207" t="str">
            <v>штука</v>
          </cell>
          <cell r="R2207">
            <v>4</v>
          </cell>
          <cell r="S2207">
            <v>5000</v>
          </cell>
          <cell r="T2207">
            <v>0</v>
          </cell>
          <cell r="U2207">
            <v>0</v>
          </cell>
          <cell r="W2207">
            <v>2017</v>
          </cell>
        </row>
        <row r="2208">
          <cell r="A2208" t="str">
            <v>1385-1 Т</v>
          </cell>
          <cell r="B2208" t="str">
            <v>ТОО СП "КазГерМунай"</v>
          </cell>
          <cell r="C2208" t="str">
            <v>25.73.30.550.000.00.0796.000000000001</v>
          </cell>
          <cell r="D2208" t="str">
            <v xml:space="preserve">Молоток </v>
          </cell>
          <cell r="E2208" t="str">
            <v>искробезопасный</v>
          </cell>
          <cell r="F2208" t="str">
            <v>Молоток искробезопасного исполнения1кгДля монтажных и ремонтных работ</v>
          </cell>
          <cell r="G2208" t="str">
            <v>ЦП</v>
          </cell>
          <cell r="H2208">
            <v>0</v>
          </cell>
          <cell r="I2208">
            <v>430000000</v>
          </cell>
          <cell r="J2208" t="str">
            <v>Кызылординская обл. г. Кызылорда, пгт. Тасбугет, ул. Амангельды 100</v>
          </cell>
          <cell r="K2208" t="str">
            <v>Январь, Февраль</v>
          </cell>
          <cell r="L2208" t="str">
            <v>Кызылординская обл., м/р "Акшабулак", склад "КГМ"</v>
          </cell>
          <cell r="M2208" t="str">
            <v>DDP</v>
          </cell>
          <cell r="N2208" t="str">
            <v>В течение 90 дней</v>
          </cell>
          <cell r="O2208" t="str">
            <v>авансовый платеж-0%, оставшаяся часть в течении 30 рабочих дней с момента подписания акта приема-передачи поставленных товаров</v>
          </cell>
          <cell r="P2208" t="str">
            <v>796</v>
          </cell>
          <cell r="Q2208" t="str">
            <v>штука</v>
          </cell>
          <cell r="R2208">
            <v>4</v>
          </cell>
          <cell r="S2208">
            <v>5000</v>
          </cell>
          <cell r="T2208">
            <v>20000</v>
          </cell>
          <cell r="U2208">
            <v>22400.000000000004</v>
          </cell>
          <cell r="W2208">
            <v>2017</v>
          </cell>
          <cell r="X2208" t="str">
            <v>11;</v>
          </cell>
        </row>
        <row r="2209">
          <cell r="A2209" t="str">
            <v>1386 Т</v>
          </cell>
          <cell r="B2209" t="str">
            <v>ТОО СП "КазГерМунай"</v>
          </cell>
          <cell r="C2209" t="str">
            <v>20.59.59.200.000.00.0166.000000000000</v>
          </cell>
          <cell r="D2209" t="str">
            <v xml:space="preserve">Ингибитор </v>
          </cell>
          <cell r="E2209" t="str">
            <v xml:space="preserve"> коррозии, против коррозии</v>
          </cell>
          <cell r="F2209" t="str">
            <v xml:space="preserve">Ингибитор солеотложений Внешний вид: однородная жидкость от бесцветного до светло – коричневого цвета.
Температура застывания:   -50 ºС
Водородный показатель рН:   8,0-10,0
Плотность при 20 ºС:   1,01-1,16
Агрегатное состояние: жидкость с запахом
Для предотвращения солеотложения и выпадения минеральных отложений в системах. </v>
          </cell>
          <cell r="G2209" t="str">
            <v>ОТП</v>
          </cell>
          <cell r="H2209">
            <v>0</v>
          </cell>
          <cell r="I2209">
            <v>430000000</v>
          </cell>
          <cell r="J2209" t="str">
            <v>Кызылординская обл. г. Кызылорда, пгт. Тасбугет, ул. Амангельды 100</v>
          </cell>
          <cell r="K2209" t="str">
            <v>Ноябрь, декабрь 2016</v>
          </cell>
          <cell r="L2209" t="str">
            <v>Кызылординская обл., м/р "Акшабулак", склад "КГМ"</v>
          </cell>
          <cell r="M2209" t="str">
            <v>DDP</v>
          </cell>
          <cell r="N2209" t="str">
            <v>В течение 90 дней</v>
          </cell>
          <cell r="O2209" t="str">
            <v>авансовый платеж-0%, оставшаяся часть в течении 30 рабочих дней с момента подписания акта приема-передачи поставленных товаров</v>
          </cell>
          <cell r="P2209">
            <v>166</v>
          </cell>
          <cell r="Q2209" t="str">
            <v>Килограмм</v>
          </cell>
          <cell r="R2209">
            <v>2400</v>
          </cell>
          <cell r="S2209">
            <v>940.5</v>
          </cell>
          <cell r="T2209">
            <v>0</v>
          </cell>
          <cell r="U2209">
            <v>0</v>
          </cell>
          <cell r="W2209">
            <v>2017</v>
          </cell>
        </row>
        <row r="2210">
          <cell r="A2210" t="str">
            <v>1386-1 Т</v>
          </cell>
          <cell r="B2210" t="str">
            <v>ТОО СП "КазГерМунай"</v>
          </cell>
          <cell r="C2210" t="str">
            <v>20.59.59.200.000.00.0166.000000000000</v>
          </cell>
          <cell r="D2210" t="str">
            <v xml:space="preserve">Ингибитор </v>
          </cell>
          <cell r="E2210" t="str">
            <v xml:space="preserve"> коррозии, против коррозии</v>
          </cell>
          <cell r="F2210" t="str">
            <v xml:space="preserve">Ингибитор солеотложений Внешний вид: однородная жидкость от бесцветного до светло – коричневого цвета.
Температура застывания:   -50 ºС
Водородный показатель рН:   8,0-10,0
Плотность при 20 ºС:   1,01-1,16
Агрегатное состояние: жидкость с запахом
Для предотвращения солеотложения и выпадения минеральных отложений в системах. </v>
          </cell>
          <cell r="G2210" t="str">
            <v>ОТП</v>
          </cell>
          <cell r="H2210">
            <v>0</v>
          </cell>
          <cell r="I2210">
            <v>430000000</v>
          </cell>
          <cell r="J2210" t="str">
            <v>Кызылординская обл. г. Кызылорда, пгт. Тасбугет, ул. Амангельды 100</v>
          </cell>
          <cell r="K2210" t="str">
            <v>Апрель, Май</v>
          </cell>
          <cell r="L2210" t="str">
            <v>Кызылординская обл., м/р "Акшабулак", склад "КГМ"</v>
          </cell>
          <cell r="M2210" t="str">
            <v>DDP</v>
          </cell>
          <cell r="N2210" t="str">
            <v>В течение 90 дней</v>
          </cell>
          <cell r="O2210" t="str">
            <v>авансовый платеж-0%, оставшаяся часть в течении 30 рабочих дней с момента подписания акта приема-передачи поставленных товаров</v>
          </cell>
          <cell r="P2210">
            <v>166</v>
          </cell>
          <cell r="Q2210" t="str">
            <v>Килограмм</v>
          </cell>
          <cell r="R2210">
            <v>2400</v>
          </cell>
          <cell r="S2210">
            <v>940.5</v>
          </cell>
          <cell r="T2210">
            <v>2257200</v>
          </cell>
          <cell r="U2210">
            <v>2528064.0000000005</v>
          </cell>
          <cell r="W2210">
            <v>2017</v>
          </cell>
          <cell r="X2210" t="str">
            <v>11;</v>
          </cell>
        </row>
        <row r="2211">
          <cell r="A2211" t="str">
            <v>1387 Т</v>
          </cell>
          <cell r="B2211" t="str">
            <v>ТОО СП "КазГерМунай"</v>
          </cell>
          <cell r="C2211" t="str">
            <v xml:space="preserve">28.11.33.000.004.01.0796.000000000000 </v>
          </cell>
          <cell r="D2211" t="str">
            <v xml:space="preserve"> Клапан</v>
          </cell>
          <cell r="E2211" t="str">
            <v>дыхательный, для газоперекачивающих агрегатов, условный проход 50 мм, пропускная способность 25-50 м3/ч</v>
          </cell>
          <cell r="F2211" t="str">
            <v>Дыхательный клапанНДКМ-100 200м3/часДля установки в на РВС</v>
          </cell>
          <cell r="G2211" t="str">
            <v>ОТП</v>
          </cell>
          <cell r="H2211">
            <v>0</v>
          </cell>
          <cell r="I2211">
            <v>430000000</v>
          </cell>
          <cell r="J2211" t="str">
            <v>Кызылординская обл. г. Кызылорда, пгт. Тасбугет, ул. Амангельды 100</v>
          </cell>
          <cell r="K2211" t="str">
            <v>Ноябрь, декабрь 2016</v>
          </cell>
          <cell r="L2211" t="str">
            <v>Кызылординская обл., м/р "Акшабулак", склад "КГМ"</v>
          </cell>
          <cell r="M2211" t="str">
            <v>DDP</v>
          </cell>
          <cell r="N2211" t="str">
            <v>В течение 90 дней</v>
          </cell>
          <cell r="O2211" t="str">
            <v>авансовый платеж-0%, оставшаяся часть в течении 30 рабочих дней с момента подписания акта приема-передачи поставленных товаров</v>
          </cell>
          <cell r="P2211" t="str">
            <v>796</v>
          </cell>
          <cell r="Q2211" t="str">
            <v>штука</v>
          </cell>
          <cell r="R2211">
            <v>1</v>
          </cell>
          <cell r="S2211">
            <v>315000</v>
          </cell>
          <cell r="T2211">
            <v>0</v>
          </cell>
          <cell r="U2211">
            <v>0</v>
          </cell>
          <cell r="W2211">
            <v>2017</v>
          </cell>
        </row>
        <row r="2212">
          <cell r="A2212" t="str">
            <v>1387-1 Т</v>
          </cell>
          <cell r="B2212" t="str">
            <v>ТОО СП "КазГерМунай"</v>
          </cell>
          <cell r="C2212" t="str">
            <v xml:space="preserve">28.11.33.000.004.01.0796.000000000000 </v>
          </cell>
          <cell r="D2212" t="str">
            <v xml:space="preserve"> Клапан</v>
          </cell>
          <cell r="E2212" t="str">
            <v>дыхательный, для газоперекачивающих агрегатов, условный проход 50 мм, пропускная способность 25-50 м3/ч</v>
          </cell>
          <cell r="F2212" t="str">
            <v>Дыхательный клапанНДКМ-100 200м3/часДля установки в на РВС</v>
          </cell>
          <cell r="G2212" t="str">
            <v>ЦП</v>
          </cell>
          <cell r="H2212">
            <v>0</v>
          </cell>
          <cell r="I2212">
            <v>430000000</v>
          </cell>
          <cell r="J2212" t="str">
            <v>Кызылординская обл. г. Кызылорда, пгт. Тасбугет, ул. Амангельды 100</v>
          </cell>
          <cell r="K2212" t="str">
            <v>Январь, Февраль</v>
          </cell>
          <cell r="L2212" t="str">
            <v>Кызылординская обл., м/р "Акшабулак", склад "КГМ"</v>
          </cell>
          <cell r="M2212" t="str">
            <v>DDP</v>
          </cell>
          <cell r="N2212" t="str">
            <v>В течение 90 дней</v>
          </cell>
          <cell r="O2212" t="str">
            <v>авансовый платеж-0%, оставшаяся часть в течении 30 рабочих дней с момента подписания акта приема-передачи поставленных товаров</v>
          </cell>
          <cell r="P2212" t="str">
            <v>796</v>
          </cell>
          <cell r="Q2212" t="str">
            <v>штука</v>
          </cell>
          <cell r="R2212">
            <v>1</v>
          </cell>
          <cell r="S2212">
            <v>315000</v>
          </cell>
          <cell r="T2212">
            <v>315000</v>
          </cell>
          <cell r="U2212">
            <v>352800.00000000006</v>
          </cell>
          <cell r="W2212">
            <v>2017</v>
          </cell>
          <cell r="X2212" t="str">
            <v>7; 11;</v>
          </cell>
        </row>
        <row r="2213">
          <cell r="A2213" t="str">
            <v>1388 Т</v>
          </cell>
          <cell r="B2213" t="str">
            <v>ТОО СП "КазГерМунай"</v>
          </cell>
          <cell r="C2213" t="str">
            <v>28.92.30.300.000.00.0796.000000000001</v>
          </cell>
          <cell r="D2213" t="str">
            <v xml:space="preserve"> Машина снегоуборочная</v>
          </cell>
          <cell r="E2213" t="str">
            <v>ручная, роторная, с бензиновым двигателем, мощность 4000 - 5000 Вт, колесная, самоходная, двухступенчатая шнековая система</v>
          </cell>
          <cell r="F2213" t="str">
            <v>Мотоблок профессионального класса (Дизельный 4,0 л.с.) в комплекте щетка и снегомет для уборки территории</v>
          </cell>
          <cell r="G2213" t="str">
            <v>ЦП</v>
          </cell>
          <cell r="H2213">
            <v>0</v>
          </cell>
          <cell r="I2213">
            <v>430000000</v>
          </cell>
          <cell r="J2213" t="str">
            <v>Кызылординская обл. г. Кызылорда, пгт. Тасбугет, ул. Амангельды 100</v>
          </cell>
          <cell r="K2213" t="str">
            <v>Ноябрь, декабрь 2016</v>
          </cell>
          <cell r="L2213" t="str">
            <v>Кызылординская обл., м/р "Акшабулак", склад "КГМ"</v>
          </cell>
          <cell r="M2213" t="str">
            <v>DDP</v>
          </cell>
          <cell r="N2213" t="str">
            <v>В течение 90 дней</v>
          </cell>
          <cell r="O2213" t="str">
            <v>авансовый платеж-0%, оставшаяся часть в течении 30 рабочих дней с момента подписания акта приема-передачи поставленных товаров</v>
          </cell>
          <cell r="P2213" t="str">
            <v>796</v>
          </cell>
          <cell r="Q2213" t="str">
            <v>штука</v>
          </cell>
          <cell r="R2213">
            <v>2</v>
          </cell>
          <cell r="S2213">
            <v>500000</v>
          </cell>
          <cell r="T2213">
            <v>0</v>
          </cell>
          <cell r="U2213">
            <v>0</v>
          </cell>
          <cell r="W2213">
            <v>2017</v>
          </cell>
        </row>
        <row r="2214">
          <cell r="A2214" t="str">
            <v>1388-1 Т</v>
          </cell>
          <cell r="B2214" t="str">
            <v>ТОО СП "КазГерМунай"</v>
          </cell>
          <cell r="C2214" t="str">
            <v>28.92.30.300.000.00.0796.000000000001</v>
          </cell>
          <cell r="D2214" t="str">
            <v xml:space="preserve"> Машина снегоуборочная</v>
          </cell>
          <cell r="E2214" t="str">
            <v>ручная, роторная, с бензиновым двигателем, мощность 4000 - 5000 Вт, колесная, самоходная, двухступенчатая шнековая система</v>
          </cell>
          <cell r="F2214" t="str">
            <v>Мотоблок профессионального класса (Дизельный 4,0 л.с.) в комплекте щетка и снегомет для уборки территории</v>
          </cell>
          <cell r="G2214" t="str">
            <v>ЦП</v>
          </cell>
          <cell r="H2214">
            <v>0</v>
          </cell>
          <cell r="I2214">
            <v>430000000</v>
          </cell>
          <cell r="J2214" t="str">
            <v>Кызылординская обл. г. Кызылорда, пгт. Тасбугет, ул. Амангельды 100</v>
          </cell>
          <cell r="K2214" t="str">
            <v>Январь, Февраль</v>
          </cell>
          <cell r="L2214" t="str">
            <v>Кызылординская обл., м/р "Акшабулак", склад "КГМ"</v>
          </cell>
          <cell r="M2214" t="str">
            <v>DDP</v>
          </cell>
          <cell r="N2214" t="str">
            <v>В течение 90 дней</v>
          </cell>
          <cell r="O2214" t="str">
            <v>авансовый платеж-0%, оставшаяся часть в течении 30 рабочих дней с момента подписания акта приема-передачи поставленных товаров</v>
          </cell>
          <cell r="P2214" t="str">
            <v>796</v>
          </cell>
          <cell r="Q2214" t="str">
            <v>штука</v>
          </cell>
          <cell r="R2214">
            <v>2</v>
          </cell>
          <cell r="S2214">
            <v>500000</v>
          </cell>
          <cell r="T2214">
            <v>0</v>
          </cell>
          <cell r="U2214">
            <v>0</v>
          </cell>
          <cell r="W2214">
            <v>2017</v>
          </cell>
          <cell r="X2214" t="str">
            <v>11;</v>
          </cell>
        </row>
        <row r="2215">
          <cell r="A2215" t="str">
            <v>1388-2 Т</v>
          </cell>
          <cell r="B2215" t="str">
            <v>ТОО СП "КазГерМунай"</v>
          </cell>
          <cell r="C2215" t="str">
            <v>28.92.30.300.000.00.0796.000000000001</v>
          </cell>
          <cell r="D2215" t="str">
            <v xml:space="preserve"> Машина снегоуборочная</v>
          </cell>
          <cell r="E2215" t="str">
            <v>ручная, роторная, с бензиновым двигателем, мощность 4000 - 5000 Вт, колесная, самоходная, двухступенчатая шнековая система</v>
          </cell>
          <cell r="F2215" t="str">
            <v>Мотоблок профессионального класса (Дизельный 4,0 л.с.) в комплекте щетка и снегомет для уборки территории</v>
          </cell>
          <cell r="G2215" t="str">
            <v>ЭЦПП</v>
          </cell>
          <cell r="H2215">
            <v>0</v>
          </cell>
          <cell r="I2215">
            <v>430000000</v>
          </cell>
          <cell r="J2215" t="str">
            <v>Кызылординская обл. г. Кызылорда, пгт. Тасбугет, ул. Амангельды 100</v>
          </cell>
          <cell r="K2215" t="str">
            <v>август, сентябрь</v>
          </cell>
          <cell r="L2215" t="str">
            <v>Кызылординская обл., м/р "Акшабулак", склад "КГМ"</v>
          </cell>
          <cell r="M2215" t="str">
            <v>DDP</v>
          </cell>
          <cell r="N2215" t="str">
            <v>В течение 90 дней</v>
          </cell>
          <cell r="O2215" t="str">
            <v>авансовый платеж-0%, оставшаяся часть в течении 30 рабочих дней с момента подписания акта приема-передачи поставленных товаров</v>
          </cell>
          <cell r="P2215" t="str">
            <v>796</v>
          </cell>
          <cell r="Q2215" t="str">
            <v>штука</v>
          </cell>
          <cell r="R2215">
            <v>3</v>
          </cell>
          <cell r="S2215">
            <v>650000</v>
          </cell>
          <cell r="T2215">
            <v>1950000</v>
          </cell>
          <cell r="U2215">
            <v>2184000</v>
          </cell>
          <cell r="W2215">
            <v>2017</v>
          </cell>
          <cell r="X2215" t="str">
            <v>11;19;20;21;</v>
          </cell>
        </row>
        <row r="2216">
          <cell r="A2216" t="str">
            <v>1389 Т</v>
          </cell>
          <cell r="B2216" t="str">
            <v>ТОО СП "КазГерМунай"</v>
          </cell>
          <cell r="C2216" t="str">
            <v>28.13.31.000.112.00.0839.000000000000</v>
          </cell>
          <cell r="D2216" t="str">
            <v>Комплект ремонтный</v>
          </cell>
          <cell r="E2216" t="str">
            <v>ремкомплект, для насоса</v>
          </cell>
          <cell r="F2216" t="str">
            <v>Сервисный набор для насоса HGM-RO 4/6 (4-H16-171435)Для замены торцовых уплотнений нагнетательного насоса.Насос нагнетательный KSB.</v>
          </cell>
          <cell r="G2216" t="str">
            <v>ОТП</v>
          </cell>
          <cell r="H2216">
            <v>0</v>
          </cell>
          <cell r="I2216">
            <v>430000000</v>
          </cell>
          <cell r="J2216" t="str">
            <v>Кызылординская обл. г. Кызылорда, пгт. Тасбугет, ул. Амангельды 100</v>
          </cell>
          <cell r="K2216" t="str">
            <v>Ноябрь, декабрь 2016</v>
          </cell>
          <cell r="L2216" t="str">
            <v>Кызылординская обл., м/р "Акшабулак", склад "КГМ"</v>
          </cell>
          <cell r="M2216" t="str">
            <v>DDP</v>
          </cell>
          <cell r="N2216" t="str">
            <v>В течение 90 дней</v>
          </cell>
          <cell r="O2216" t="str">
            <v>авансовый платеж-0%, оставшаяся часть в течении 30 рабочих дней с момента подписания акта приема-передачи поставленных товаров</v>
          </cell>
          <cell r="P2216" t="str">
            <v>796</v>
          </cell>
          <cell r="Q2216" t="str">
            <v>штука</v>
          </cell>
          <cell r="R2216">
            <v>2</v>
          </cell>
          <cell r="S2216">
            <v>1000000</v>
          </cell>
          <cell r="T2216">
            <v>2000000</v>
          </cell>
          <cell r="U2216">
            <v>2240000</v>
          </cell>
          <cell r="W2216">
            <v>2017</v>
          </cell>
        </row>
        <row r="2217">
          <cell r="A2217" t="str">
            <v>1390 Т</v>
          </cell>
          <cell r="B2217" t="str">
            <v>ТОО СП "КазГерМунай"</v>
          </cell>
          <cell r="C2217" t="str">
            <v>23.99.14.000.006.00.0796.000000000001</v>
          </cell>
          <cell r="D2217" t="str">
            <v>Прокладка</v>
          </cell>
          <cell r="E2217" t="str">
            <v>графитовая, термостойкая, армированная перфорированным кольцом из нержавеющей стали, уплотнение PN16/40 по DIN 2960</v>
          </cell>
          <cell r="F2217" t="str">
            <v>Прокладка14"150 ANSIпаронитовая для герметизации межфланцевых соединений</v>
          </cell>
          <cell r="G2217" t="str">
            <v>ЦП</v>
          </cell>
          <cell r="H2217">
            <v>0</v>
          </cell>
          <cell r="I2217">
            <v>430000000</v>
          </cell>
          <cell r="J2217" t="str">
            <v>Кызылординская обл. г. Кызылорда, пгт. Тасбугет, ул. Амангельды 100</v>
          </cell>
          <cell r="K2217" t="str">
            <v>Ноябрь, декабрь 2016</v>
          </cell>
          <cell r="L2217" t="str">
            <v>Кызылординская обл., м/р "Акшабулак", склад "КГМ"</v>
          </cell>
          <cell r="M2217" t="str">
            <v>DDP</v>
          </cell>
          <cell r="N2217" t="str">
            <v>В течение 90 дней</v>
          </cell>
          <cell r="O2217" t="str">
            <v>авансовый платеж-0%, оставшаяся часть в течении 30 рабочих дней с момента подписания акта приема-передачи поставленных товаров</v>
          </cell>
          <cell r="P2217" t="str">
            <v>796</v>
          </cell>
          <cell r="Q2217" t="str">
            <v>штука</v>
          </cell>
          <cell r="R2217">
            <v>4</v>
          </cell>
          <cell r="S2217">
            <v>15000</v>
          </cell>
          <cell r="T2217">
            <v>0</v>
          </cell>
          <cell r="U2217">
            <v>0</v>
          </cell>
          <cell r="W2217">
            <v>2017</v>
          </cell>
          <cell r="X2217" t="str">
            <v>Исключен;</v>
          </cell>
        </row>
        <row r="2218">
          <cell r="A2218" t="str">
            <v>1391 Т</v>
          </cell>
          <cell r="B2218" t="str">
            <v>ТОО СП "КазГерМунай"</v>
          </cell>
          <cell r="C2218" t="str">
            <v>24.20.40.500.000.00.0796.000000000020</v>
          </cell>
          <cell r="D2218" t="str">
            <v>Отвод</v>
          </cell>
          <cell r="E2218" t="str">
            <v xml:space="preserve"> стальной, бесшовный, диаметр 108*4,5 мм, крутоизогнутый, ГОСТ 17375-2001</v>
          </cell>
          <cell r="F2218" t="str">
            <v>Отвод4"900 ANSI</v>
          </cell>
          <cell r="G2218" t="str">
            <v>ЦП</v>
          </cell>
          <cell r="H2218">
            <v>60</v>
          </cell>
          <cell r="I2218">
            <v>430000000</v>
          </cell>
          <cell r="J2218" t="str">
            <v>Кызылординская обл. г. Кызылорда, пгт. Тасбугет, ул. Амангельды 100</v>
          </cell>
          <cell r="K2218" t="str">
            <v>Ноябрь, декабрь 2016</v>
          </cell>
          <cell r="L2218" t="str">
            <v>Кызылординская обл., м/р "Акшабулак", склад "КГМ"</v>
          </cell>
          <cell r="M2218" t="str">
            <v>DDP</v>
          </cell>
          <cell r="N2218" t="str">
            <v>В течение 90 дней</v>
          </cell>
          <cell r="O2218" t="str">
            <v>авансовый платеж-30%, оставшаяся часть в течении 30 рабочих дней с момента подписания акта приема-передачи поставленных товаров</v>
          </cell>
          <cell r="P2218" t="str">
            <v>796</v>
          </cell>
          <cell r="Q2218" t="str">
            <v>штука</v>
          </cell>
          <cell r="R2218">
            <v>4</v>
          </cell>
          <cell r="S2218">
            <v>175000</v>
          </cell>
          <cell r="T2218">
            <v>700000</v>
          </cell>
          <cell r="U2218">
            <v>784000.00000000012</v>
          </cell>
          <cell r="V2218" t="str">
            <v>ТПХ</v>
          </cell>
          <cell r="W2218">
            <v>2017</v>
          </cell>
        </row>
        <row r="2219">
          <cell r="A2219" t="str">
            <v>1392 Т</v>
          </cell>
          <cell r="B2219" t="str">
            <v>ТОО СП "КазГерМунай"</v>
          </cell>
          <cell r="C2219" t="str">
            <v>24.20.40.500.002.00.0796.000000000339</v>
          </cell>
          <cell r="D2219" t="str">
            <v xml:space="preserve">Тройник </v>
          </cell>
          <cell r="E2219" t="str">
            <v xml:space="preserve"> стальной, размер 159*10-89*8 мм, ГОСТ 17380-2001</v>
          </cell>
          <cell r="F2219" t="str">
            <v>Тройник 6"900 ANSI</v>
          </cell>
          <cell r="G2219" t="str">
            <v>ЦП</v>
          </cell>
          <cell r="H2219">
            <v>60</v>
          </cell>
          <cell r="I2219">
            <v>430000000</v>
          </cell>
          <cell r="J2219" t="str">
            <v>Кызылординская обл. г. Кызылорда, пгт. Тасбугет, ул. Амангельды 100</v>
          </cell>
          <cell r="K2219" t="str">
            <v>Ноябрь, декабрь 2016</v>
          </cell>
          <cell r="L2219" t="str">
            <v>Кызылординская обл., м/р "Акшабулак", склад "КГМ"</v>
          </cell>
          <cell r="M2219" t="str">
            <v>DDP</v>
          </cell>
          <cell r="N2219" t="str">
            <v>В течение 90 дней</v>
          </cell>
          <cell r="O2219" t="str">
            <v>авансовый платеж-30%, оставшаяся часть в течении 30 рабочих дней с момента подписания акта приема-передачи поставленных товаров</v>
          </cell>
          <cell r="P2219" t="str">
            <v>796</v>
          </cell>
          <cell r="Q2219" t="str">
            <v>штука</v>
          </cell>
          <cell r="R2219">
            <v>4</v>
          </cell>
          <cell r="S2219">
            <v>20000</v>
          </cell>
          <cell r="T2219">
            <v>80000</v>
          </cell>
          <cell r="U2219">
            <v>89600.000000000015</v>
          </cell>
          <cell r="V2219" t="str">
            <v>ТПХ</v>
          </cell>
          <cell r="W2219">
            <v>2017</v>
          </cell>
        </row>
        <row r="2220">
          <cell r="A2220" t="str">
            <v>1393 Т</v>
          </cell>
          <cell r="B2220" t="str">
            <v>ТОО СП "КазГерМунай"</v>
          </cell>
          <cell r="C2220" t="str">
            <v>24.20.40.500.002.00.0796.000000000339</v>
          </cell>
          <cell r="D2220" t="str">
            <v xml:space="preserve">Тройник </v>
          </cell>
          <cell r="E2220" t="str">
            <v xml:space="preserve"> стальной, размер 159*10-89*8 мм, ГОСТ 17380-2001</v>
          </cell>
          <cell r="F2220" t="str">
            <v>Отвод6"900 ANSI</v>
          </cell>
          <cell r="G2220" t="str">
            <v>ЦП</v>
          </cell>
          <cell r="H2220">
            <v>60</v>
          </cell>
          <cell r="I2220">
            <v>430000000</v>
          </cell>
          <cell r="J2220" t="str">
            <v>Кызылординская обл. г. Кызылорда, пгт. Тасбугет, ул. Амангельды 100</v>
          </cell>
          <cell r="K2220" t="str">
            <v>Ноябрь, декабрь 2016</v>
          </cell>
          <cell r="L2220" t="str">
            <v>Кызылординская обл., м/р "Акшабулак", склад "КГМ"</v>
          </cell>
          <cell r="M2220" t="str">
            <v>DDP</v>
          </cell>
          <cell r="N2220" t="str">
            <v>В течение 90 дней</v>
          </cell>
          <cell r="O2220" t="str">
            <v>авансовый платеж-30%, оставшаяся часть в течении 30 рабочих дней с момента подписания акта приема-передачи поставленных товаров</v>
          </cell>
          <cell r="P2220" t="str">
            <v>796</v>
          </cell>
          <cell r="Q2220" t="str">
            <v>штука</v>
          </cell>
          <cell r="R2220">
            <v>6</v>
          </cell>
          <cell r="S2220">
            <v>154000</v>
          </cell>
          <cell r="T2220">
            <v>924000</v>
          </cell>
          <cell r="U2220">
            <v>1034880.0000000001</v>
          </cell>
          <cell r="V2220" t="str">
            <v>ТПХ</v>
          </cell>
          <cell r="W2220">
            <v>2017</v>
          </cell>
        </row>
        <row r="2221">
          <cell r="A2221" t="str">
            <v>1394 Т</v>
          </cell>
          <cell r="B2221" t="str">
            <v>ТОО СП "КазГерМунай"</v>
          </cell>
          <cell r="C2221" t="str">
            <v>26.51.53.930.008.00.0796.000000000000</v>
          </cell>
          <cell r="D2221" t="str">
            <v>Динамограф</v>
          </cell>
          <cell r="E2221" t="str">
            <v xml:space="preserve"> для контроля состояния штанговых глубиннонасосных установок, Динамограф</v>
          </cell>
          <cell r="F2221" t="str">
            <v xml:space="preserve">Динамограф  предназначен для комплексного контроля работы штанговых глубинонасосных установок для Станка качалки </v>
          </cell>
          <cell r="G2221" t="str">
            <v>ОИ</v>
          </cell>
          <cell r="H2221">
            <v>0</v>
          </cell>
          <cell r="I2221">
            <v>430000000</v>
          </cell>
          <cell r="J2221" t="str">
            <v>Кызылординская обл. г. Кызылорда, пгт. Тасбугет, ул. Амангельды 100</v>
          </cell>
          <cell r="K2221" t="str">
            <v>Ноябрь, декабрь 2016</v>
          </cell>
          <cell r="L2221" t="str">
            <v>Кызылординская обл., м/р "Акшабулак", склад "КГМ"</v>
          </cell>
          <cell r="M2221" t="str">
            <v>DDP</v>
          </cell>
          <cell r="N2221" t="str">
            <v>В течение 90 дней</v>
          </cell>
          <cell r="O2221" t="str">
            <v>авансовый платеж-0%, оставшаяся часть в течении 30 рабочих дней с момента подписания акта приема-передачи поставленных товаров</v>
          </cell>
          <cell r="P2221" t="str">
            <v>839</v>
          </cell>
          <cell r="Q2221" t="str">
            <v>Комплект</v>
          </cell>
          <cell r="R2221">
            <v>2</v>
          </cell>
          <cell r="S2221">
            <v>500000</v>
          </cell>
          <cell r="T2221">
            <v>0</v>
          </cell>
          <cell r="U2221">
            <v>0</v>
          </cell>
          <cell r="W2221">
            <v>2017</v>
          </cell>
        </row>
        <row r="2222">
          <cell r="A2222" t="str">
            <v>1394-1 Т</v>
          </cell>
          <cell r="B2222" t="str">
            <v>ТОО СП "КазГерМунай"</v>
          </cell>
          <cell r="C2222" t="str">
            <v>26.51.53.930.008.00.0796.000000000000</v>
          </cell>
          <cell r="D2222" t="str">
            <v>Динамограф</v>
          </cell>
          <cell r="E2222" t="str">
            <v xml:space="preserve"> для контроля состояния штанговых глубиннонасосных установок, Динамограф</v>
          </cell>
          <cell r="F2222" t="str">
            <v xml:space="preserve">Динамограф  предназначен для комплексного контроля работы штанговых глубинонасосных установок для Станка качалки </v>
          </cell>
          <cell r="G2222" t="str">
            <v>ЦП</v>
          </cell>
          <cell r="H2222">
            <v>0</v>
          </cell>
          <cell r="I2222">
            <v>430000000</v>
          </cell>
          <cell r="J2222" t="str">
            <v>Кызылординская обл. г. Кызылорда, пгт. Тасбугет, ул. Амангельды 100</v>
          </cell>
          <cell r="K2222" t="str">
            <v>Март, апрель</v>
          </cell>
          <cell r="L2222" t="str">
            <v>Кызылординская обл., м/р "Акшабулак", склад "КГМ"</v>
          </cell>
          <cell r="M2222" t="str">
            <v>DDP</v>
          </cell>
          <cell r="N2222" t="str">
            <v>В течение 90 дней</v>
          </cell>
          <cell r="O2222" t="str">
            <v>авансовый платеж-0%, оставшаяся часть в течении 30 рабочих дней с момента подписания акта приема-передачи поставленных товаров</v>
          </cell>
          <cell r="P2222" t="str">
            <v>839</v>
          </cell>
          <cell r="Q2222" t="str">
            <v>Комплект</v>
          </cell>
          <cell r="R2222">
            <v>2</v>
          </cell>
          <cell r="S2222">
            <v>1600000</v>
          </cell>
          <cell r="T2222">
            <v>0</v>
          </cell>
          <cell r="U2222">
            <v>0</v>
          </cell>
          <cell r="W2222">
            <v>2017</v>
          </cell>
          <cell r="X2222" t="str">
            <v>7; 11; 19; 20; 21;</v>
          </cell>
        </row>
        <row r="2223">
          <cell r="A2223" t="str">
            <v>1394-2 Т</v>
          </cell>
          <cell r="B2223" t="str">
            <v>ТОО СП "КазГерМунай"</v>
          </cell>
          <cell r="C2223" t="str">
            <v>26.51.53.930.008.00.0796.000000000000</v>
          </cell>
          <cell r="D2223" t="str">
            <v>Динамограф</v>
          </cell>
          <cell r="E2223" t="str">
            <v xml:space="preserve"> для контроля состояния штанговых глубиннонасосных установок, Динамограф</v>
          </cell>
          <cell r="F2223" t="str">
            <v xml:space="preserve">Динамограф  предназначен для комплексного контроля работы штанговых глубинонасосных установок для Станка качалки  </v>
          </cell>
          <cell r="G2223" t="str">
            <v>ЦП</v>
          </cell>
          <cell r="H2223">
            <v>0</v>
          </cell>
          <cell r="I2223">
            <v>430000000</v>
          </cell>
          <cell r="J2223" t="str">
            <v>Кызылординская обл. г. Кызылорда, пгт. Тасбугет, ул. Амангельды 100</v>
          </cell>
          <cell r="K2223" t="str">
            <v>Апрель, май</v>
          </cell>
          <cell r="L2223" t="str">
            <v>Кызылординская обл., м/р "Акшабулак", склад "КГМ"</v>
          </cell>
          <cell r="M2223" t="str">
            <v>DDP</v>
          </cell>
          <cell r="N2223" t="str">
            <v>В течение 90 дней</v>
          </cell>
          <cell r="O2223" t="str">
            <v>авансовый платеж-0%, оставшаяся часть в течении 30 рабочих дней с момента подписания акта приема-передачи поставленных товаров</v>
          </cell>
          <cell r="P2223" t="str">
            <v>839</v>
          </cell>
          <cell r="Q2223" t="str">
            <v>Комплект</v>
          </cell>
          <cell r="R2223">
            <v>2</v>
          </cell>
          <cell r="S2223">
            <v>1600000</v>
          </cell>
          <cell r="T2223">
            <v>3200000</v>
          </cell>
          <cell r="U2223">
            <v>3584000.0000000005</v>
          </cell>
          <cell r="W2223">
            <v>2017</v>
          </cell>
          <cell r="X2223" t="str">
            <v>11;</v>
          </cell>
        </row>
        <row r="2224">
          <cell r="A2224" t="str">
            <v>1395 Т</v>
          </cell>
          <cell r="B2224" t="str">
            <v>ТОО СП "КазГерМунай"</v>
          </cell>
          <cell r="C2224" t="str">
            <v>25.71.11.920.000.00.0796.000000000005</v>
          </cell>
          <cell r="D2224" t="str">
            <v xml:space="preserve"> Ножницы кабельные</v>
          </cell>
          <cell r="E2224" t="str">
            <v>рычажные, диаметр перерезаемых кабелей до 120 мм</v>
          </cell>
          <cell r="F2224" t="str">
            <v>Ножницы для резки кабеляНожницы секторного типадля рубки кабеля УЭЦН</v>
          </cell>
          <cell r="G2224" t="str">
            <v>ОИ</v>
          </cell>
          <cell r="H2224">
            <v>0</v>
          </cell>
          <cell r="I2224">
            <v>430000000</v>
          </cell>
          <cell r="J2224" t="str">
            <v>Кызылординская обл. г. Кызылорда, пгт. Тасбугет, ул. Амангельды 100</v>
          </cell>
          <cell r="K2224" t="str">
            <v>Ноябрь, декабрь 2016</v>
          </cell>
          <cell r="L2224" t="str">
            <v>Кызылординская обл., м/р "Акшабулак", склад "КГМ"</v>
          </cell>
          <cell r="M2224" t="str">
            <v>DDP</v>
          </cell>
          <cell r="N2224" t="str">
            <v>В течение 90 дней</v>
          </cell>
          <cell r="O2224" t="str">
            <v>авансовый платеж-0%, оставшаяся часть в течении 30 рабочих дней с момента подписания акта приема-передачи поставленных товаров</v>
          </cell>
          <cell r="P2224" t="str">
            <v>796</v>
          </cell>
          <cell r="Q2224" t="str">
            <v>штука</v>
          </cell>
          <cell r="R2224">
            <v>2</v>
          </cell>
          <cell r="S2224">
            <v>35000</v>
          </cell>
          <cell r="T2224">
            <v>0</v>
          </cell>
          <cell r="U2224">
            <v>0</v>
          </cell>
          <cell r="W2224">
            <v>2017</v>
          </cell>
        </row>
        <row r="2225">
          <cell r="A2225" t="str">
            <v>1395-1 Т</v>
          </cell>
          <cell r="B2225" t="str">
            <v>ТОО СП "КазГерМунай"</v>
          </cell>
          <cell r="C2225" t="str">
            <v>25.71.11.920.000.00.0796.000000000005</v>
          </cell>
          <cell r="D2225" t="str">
            <v xml:space="preserve"> Ножницы кабельные</v>
          </cell>
          <cell r="E2225" t="str">
            <v>рычажные, диаметр перерезаемых кабелей до 120 мм</v>
          </cell>
          <cell r="F2225" t="str">
            <v>Ножницы для резки кабеля Ножницы секторного типадля рубки кабеля УЭЦН</v>
          </cell>
          <cell r="G2225" t="str">
            <v>ОИ</v>
          </cell>
          <cell r="H2225">
            <v>0</v>
          </cell>
          <cell r="I2225">
            <v>430000000</v>
          </cell>
          <cell r="J2225" t="str">
            <v>Кызылординская обл. г. Кызылорда, пгт. Тасбугет, ул. Амангельды 100</v>
          </cell>
          <cell r="K2225" t="str">
            <v>Январь, Февраль</v>
          </cell>
          <cell r="L2225" t="str">
            <v>Кызылординская обл., м/р "Акшабулак", склад "КГМ"</v>
          </cell>
          <cell r="M2225" t="str">
            <v>DDP</v>
          </cell>
          <cell r="N2225" t="str">
            <v>В течение 90 дней</v>
          </cell>
          <cell r="O2225" t="str">
            <v>авансовый платеж-0%, оставшаяся часть в течении 30 рабочих дней с момента подписания акта приема-передачи поставленных товаров</v>
          </cell>
          <cell r="P2225" t="str">
            <v>796</v>
          </cell>
          <cell r="Q2225" t="str">
            <v>штука</v>
          </cell>
          <cell r="R2225">
            <v>2</v>
          </cell>
          <cell r="S2225">
            <v>35000</v>
          </cell>
          <cell r="T2225">
            <v>70000</v>
          </cell>
          <cell r="U2225">
            <v>78400.000000000015</v>
          </cell>
          <cell r="W2225">
            <v>2017</v>
          </cell>
          <cell r="X2225" t="str">
            <v>11;</v>
          </cell>
        </row>
        <row r="2226">
          <cell r="A2226" t="str">
            <v>1396 Т</v>
          </cell>
          <cell r="B2226" t="str">
            <v>ТОО СП "КазГерМунай"</v>
          </cell>
          <cell r="C2226" t="str">
            <v>25.29.12.300.000.00.0796.000000000008</v>
          </cell>
          <cell r="D2226" t="str">
            <v xml:space="preserve">Емкость </v>
          </cell>
          <cell r="E2226" t="str">
            <v xml:space="preserve"> для газа сжатого или сжиженного, наземная, объем 50 м3</v>
          </cell>
          <cell r="F2226" t="str">
            <v>Емкость накопительная 30м3Емкость накопительная не менее 30м3, на шасси, с уровнемером внешнего исполнения. Со змеевиком для отпаривания.Передвижное емкостное оборудование предназначено для выполнения работ при текущем и капитальном ремонте нефтяных и газовых скважин</v>
          </cell>
          <cell r="G2226" t="str">
            <v>ОТП</v>
          </cell>
          <cell r="H2226">
            <v>60</v>
          </cell>
          <cell r="I2226">
            <v>430000000</v>
          </cell>
          <cell r="J2226" t="str">
            <v>Кызылординская обл. г. Кызылорда, пгт. Тасбугет, ул. Амангельды 100</v>
          </cell>
          <cell r="K2226" t="str">
            <v>Ноябрь, декабрь 2016</v>
          </cell>
          <cell r="L2226" t="str">
            <v>Кызылординская обл., м/р "Акшабулак", склад "КГМ"</v>
          </cell>
          <cell r="M2226" t="str">
            <v>DDP</v>
          </cell>
          <cell r="N2226" t="str">
            <v>В течение 90 дней</v>
          </cell>
          <cell r="O2226" t="str">
            <v>авансовый платеж-30%, оставшаяся часть в течении 30 рабочих дней с момента подписания акта приема-передачи поставленных товаров</v>
          </cell>
          <cell r="P2226" t="str">
            <v>796</v>
          </cell>
          <cell r="Q2226" t="str">
            <v>штука</v>
          </cell>
          <cell r="R2226">
            <v>2</v>
          </cell>
          <cell r="S2226">
            <v>13000000</v>
          </cell>
          <cell r="T2226">
            <v>0</v>
          </cell>
          <cell r="U2226">
            <v>0</v>
          </cell>
          <cell r="V2226" t="str">
            <v>ТПХ</v>
          </cell>
          <cell r="W2226">
            <v>2017</v>
          </cell>
        </row>
        <row r="2227">
          <cell r="A2227" t="str">
            <v>1396-1 Т</v>
          </cell>
          <cell r="B2227" t="str">
            <v>ТОО СП "КазГерМунай"</v>
          </cell>
          <cell r="C2227" t="str">
            <v>25.29.12.300.000.00.0796.000000000008</v>
          </cell>
          <cell r="D2227" t="str">
            <v xml:space="preserve">Емкость </v>
          </cell>
          <cell r="E2227" t="str">
            <v xml:space="preserve"> для газа сжатого или сжиженного, наземная, объем 50 м3</v>
          </cell>
          <cell r="F2227" t="str">
            <v>Емкость накопительная не менее 30м3, на шасси, с уровнемером внешнего исполнения. Со змеевиком для отпаривания.Передвижное емкостное оборудование предназначено для выполнения работ при текущем и капитальном ремонте нефтяных и газовых скважин</v>
          </cell>
          <cell r="G2227" t="str">
            <v>ОИ</v>
          </cell>
          <cell r="H2227">
            <v>0</v>
          </cell>
          <cell r="I2227">
            <v>430000000</v>
          </cell>
          <cell r="J2227" t="str">
            <v>Кызылординская обл. г. Кызылорда, пгт. Тасбугет, ул. Амангельды 100</v>
          </cell>
          <cell r="K2227" t="str">
            <v>Март, апрель</v>
          </cell>
          <cell r="L2227" t="str">
            <v>Кызылординская обл., м/р "Акшабулак", склад "КГМ"</v>
          </cell>
          <cell r="M2227" t="str">
            <v>DDP</v>
          </cell>
          <cell r="N2227" t="str">
            <v>В течение 90 дней</v>
          </cell>
          <cell r="O2227" t="str">
            <v>авансовый платеж-0%, оставшаяся часть в течении 30 рабочих дней с момента подписания акта приема-передачи поставленных товаров</v>
          </cell>
          <cell r="P2227" t="str">
            <v>796</v>
          </cell>
          <cell r="Q2227" t="str">
            <v>штука</v>
          </cell>
          <cell r="R2227">
            <v>2</v>
          </cell>
          <cell r="S2227">
            <v>13000000</v>
          </cell>
          <cell r="T2227">
            <v>26000000</v>
          </cell>
          <cell r="U2227">
            <v>29120000.000000004</v>
          </cell>
          <cell r="V2227" t="str">
            <v>ОВХ</v>
          </cell>
          <cell r="W2227">
            <v>2017</v>
          </cell>
          <cell r="X2227" t="str">
            <v>6; 7; 8; 11; 15; 22;
(пп.4 п.137)</v>
          </cell>
        </row>
        <row r="2228">
          <cell r="A2228" t="str">
            <v>1397 Т</v>
          </cell>
          <cell r="B2228" t="str">
            <v>ТОО СП "КазГерМунай"</v>
          </cell>
          <cell r="C2228" t="str">
            <v xml:space="preserve">25.11.23.590.002.00.0796.000000000007 </v>
          </cell>
          <cell r="D2228" t="str">
            <v xml:space="preserve">Стеллаж  </v>
          </cell>
          <cell r="E2228" t="str">
            <v>сталь, размер 1500*1200*500 мм</v>
          </cell>
          <cell r="F2228" t="str">
            <v>Стеллаж для хранения УЭЦНСтеллаж для хранения Б/У насосов.не менее 6-ти отсеков.хранение б/у УЭЦН</v>
          </cell>
          <cell r="G2228" t="str">
            <v>ЦП</v>
          </cell>
          <cell r="H2228">
            <v>0</v>
          </cell>
          <cell r="I2228">
            <v>430000000</v>
          </cell>
          <cell r="J2228" t="str">
            <v>Кызылординская обл. г. Кызылорда, пгт. Тасбугет, ул. Амангельды 100</v>
          </cell>
          <cell r="K2228" t="str">
            <v>Ноябрь, декабрь 2016</v>
          </cell>
          <cell r="L2228" t="str">
            <v>Кызылординская обл., м/р "Акшабулак", склад "КГМ"</v>
          </cell>
          <cell r="M2228" t="str">
            <v>DDP</v>
          </cell>
          <cell r="N2228" t="str">
            <v>В течение 90 дней</v>
          </cell>
          <cell r="O2228" t="str">
            <v>авансовый платеж-0%, оставшаяся часть в течении 30 рабочих дней с момента подписания акта приема-передачи поставленных товаров</v>
          </cell>
          <cell r="P2228" t="str">
            <v>796</v>
          </cell>
          <cell r="Q2228" t="str">
            <v>штука</v>
          </cell>
          <cell r="R2228">
            <v>3</v>
          </cell>
          <cell r="S2228">
            <v>1500000</v>
          </cell>
          <cell r="T2228">
            <v>0</v>
          </cell>
          <cell r="U2228">
            <v>0</v>
          </cell>
          <cell r="W2228">
            <v>2017</v>
          </cell>
        </row>
        <row r="2229">
          <cell r="A2229" t="str">
            <v>1397-1 Т</v>
          </cell>
          <cell r="B2229" t="str">
            <v>ТОО СП "КазГерМунай"</v>
          </cell>
          <cell r="C2229" t="str">
            <v xml:space="preserve">25.11.23.590.002.00.0796.000000000007 </v>
          </cell>
          <cell r="D2229" t="str">
            <v xml:space="preserve">Стеллаж  </v>
          </cell>
          <cell r="E2229" t="str">
            <v>сталь, размер 1500*1200*500 мм</v>
          </cell>
          <cell r="F2229" t="str">
            <v>Стеллаж для хранения УЭЦНСтеллаж для хранения Б/У насосов.не менее 6-ти отсеков.хранение б/у УЭЦН</v>
          </cell>
          <cell r="G2229" t="str">
            <v>ЦП</v>
          </cell>
          <cell r="H2229">
            <v>0</v>
          </cell>
          <cell r="I2229">
            <v>430000000</v>
          </cell>
          <cell r="J2229" t="str">
            <v>Кызылординская обл. г. Кызылорда, пгт. Тасбугет, ул. Амангельды 100</v>
          </cell>
          <cell r="K2229" t="str">
            <v>Январь, Февраль</v>
          </cell>
          <cell r="L2229" t="str">
            <v>Кызылординская обл., м/р "Акшабулак", склад "КГМ"</v>
          </cell>
          <cell r="M2229" t="str">
            <v>DDP</v>
          </cell>
          <cell r="N2229" t="str">
            <v>В течение 90 дней</v>
          </cell>
          <cell r="O2229" t="str">
            <v>авансовый платеж-0%, оставшаяся часть в течении 30 рабочих дней с момента подписания акта приема-передачи поставленных товаров</v>
          </cell>
          <cell r="P2229" t="str">
            <v>796</v>
          </cell>
          <cell r="Q2229" t="str">
            <v>штука</v>
          </cell>
          <cell r="R2229">
            <v>3</v>
          </cell>
          <cell r="S2229">
            <v>1500000</v>
          </cell>
          <cell r="T2229">
            <v>4500000</v>
          </cell>
          <cell r="U2229">
            <v>5040000.0000000009</v>
          </cell>
          <cell r="W2229">
            <v>2017</v>
          </cell>
        </row>
        <row r="2230">
          <cell r="A2230" t="str">
            <v>1398 Т</v>
          </cell>
          <cell r="B2230" t="str">
            <v>ТОО СП "КазГерМунай"</v>
          </cell>
          <cell r="C2230" t="str">
            <v>25.91.12.000.004.00.0796.000000000000</v>
          </cell>
          <cell r="D2230" t="str">
            <v>Канистра</v>
          </cell>
          <cell r="E2230" t="str">
            <v>металлическая, вместимость менее 50 л</v>
          </cell>
          <cell r="F2230" t="str">
            <v>КанистраКанистра 20л опрессовочная для масладля опрессовки ПЭД и ГЗдля монтажа УЖЦН</v>
          </cell>
          <cell r="G2230" t="str">
            <v>ОИ</v>
          </cell>
          <cell r="H2230">
            <v>0</v>
          </cell>
          <cell r="I2230">
            <v>430000000</v>
          </cell>
          <cell r="J2230" t="str">
            <v>Кызылординская обл. г. Кызылорда, пгт. Тасбугет, ул. Амангельды 100</v>
          </cell>
          <cell r="K2230" t="str">
            <v>Ноябрь, декабрь 2016</v>
          </cell>
          <cell r="L2230" t="str">
            <v>Кызылординская обл., м/р "Акшабулак", склад "КГМ"</v>
          </cell>
          <cell r="M2230" t="str">
            <v>DDP</v>
          </cell>
          <cell r="N2230" t="str">
            <v>В течение 90 дней</v>
          </cell>
          <cell r="O2230" t="str">
            <v>авансовый платеж-0%, оставшаяся часть в течении 30 рабочих дней с момента подписания акта приема-передачи поставленных товаров</v>
          </cell>
          <cell r="P2230" t="str">
            <v>796</v>
          </cell>
          <cell r="Q2230" t="str">
            <v>штука</v>
          </cell>
          <cell r="R2230">
            <v>2</v>
          </cell>
          <cell r="S2230">
            <v>20000</v>
          </cell>
          <cell r="T2230">
            <v>0</v>
          </cell>
          <cell r="U2230">
            <v>0</v>
          </cell>
          <cell r="W2230">
            <v>2017</v>
          </cell>
        </row>
        <row r="2231">
          <cell r="A2231" t="str">
            <v>1398-1 Т</v>
          </cell>
          <cell r="B2231" t="str">
            <v>ТОО СП "КазГерМунай"</v>
          </cell>
          <cell r="C2231" t="str">
            <v>25.91.12.000.004.00.0796.000000000000</v>
          </cell>
          <cell r="D2231" t="str">
            <v>Канистра</v>
          </cell>
          <cell r="E2231" t="str">
            <v>металлическая, вместимость менее 50 л</v>
          </cell>
          <cell r="F2231" t="str">
            <v>Канистра 20л опрессовочная для масладля опрессовки ПЭД и ГЗдля монтажа УЖЦН</v>
          </cell>
          <cell r="G2231" t="str">
            <v>ОИ</v>
          </cell>
          <cell r="H2231">
            <v>0</v>
          </cell>
          <cell r="I2231">
            <v>430000000</v>
          </cell>
          <cell r="J2231" t="str">
            <v>Кызылординская обл. г. Кызылорда, пгт. Тасбугет, ул. Амангельды 100</v>
          </cell>
          <cell r="K2231" t="str">
            <v>Январь, Февраль</v>
          </cell>
          <cell r="L2231" t="str">
            <v>Кызылординская обл., м/р "Акшабулак", склад "КГМ"</v>
          </cell>
          <cell r="M2231" t="str">
            <v>DDP</v>
          </cell>
          <cell r="N2231" t="str">
            <v>В течение 90 дней</v>
          </cell>
          <cell r="O2231" t="str">
            <v>авансовый платеж-0%, оставшаяся часть в течении 30 рабочих дней с момента подписания акта приема-передачи поставленных товаров</v>
          </cell>
          <cell r="P2231" t="str">
            <v>796</v>
          </cell>
          <cell r="Q2231" t="str">
            <v>штука</v>
          </cell>
          <cell r="R2231">
            <v>2</v>
          </cell>
          <cell r="S2231">
            <v>146720</v>
          </cell>
          <cell r="T2231">
            <v>293440</v>
          </cell>
          <cell r="U2231">
            <v>328652.80000000005</v>
          </cell>
          <cell r="W2231">
            <v>2017</v>
          </cell>
          <cell r="X2231" t="str">
            <v>6; 11; 19; 20;21;</v>
          </cell>
        </row>
        <row r="2232">
          <cell r="A2232" t="str">
            <v>1399 Т</v>
          </cell>
          <cell r="B2232" t="str">
            <v>ТОО СП "КазГерМунай"</v>
          </cell>
          <cell r="C2232" t="str">
            <v>25.94.13.900.001.00.0704.000000000006</v>
          </cell>
          <cell r="D2232" t="str">
            <v>Набор инструментов</v>
          </cell>
          <cell r="E2232" t="str">
            <v>для нарезания внутренней метрической резьбы, в наборе метчики, плашки, сверла, экстрактор, метчикодержатель, плашкодержатель, резьбомер, отвертка, керн</v>
          </cell>
          <cell r="F2232" t="str">
            <v xml:space="preserve">Плашки (сухари)Сухари для трубного ключа RIDGID 18"ЗИПдля замены </v>
          </cell>
          <cell r="G2232" t="str">
            <v>ЦП</v>
          </cell>
          <cell r="H2232">
            <v>0</v>
          </cell>
          <cell r="I2232">
            <v>430000000</v>
          </cell>
          <cell r="J2232" t="str">
            <v>Кызылординская обл. г. Кызылорда, пгт. Тасбугет, ул. Амангельды 100</v>
          </cell>
          <cell r="K2232" t="str">
            <v>Ноябрь, декабрь 2016</v>
          </cell>
          <cell r="L2232" t="str">
            <v>Кызылординская обл., м/р "Акшабулак", склад "КГМ"</v>
          </cell>
          <cell r="M2232" t="str">
            <v>DDP</v>
          </cell>
          <cell r="N2232" t="str">
            <v>В течение 90 дней</v>
          </cell>
          <cell r="O2232" t="str">
            <v>авансовый платеж-0%, оставшаяся часть в течении 30 рабочих дней с момента подписания акта приема-передачи поставленных товаров</v>
          </cell>
          <cell r="P2232" t="str">
            <v>839</v>
          </cell>
          <cell r="Q2232" t="str">
            <v>Комплект</v>
          </cell>
          <cell r="R2232">
            <v>4</v>
          </cell>
          <cell r="S2232">
            <v>12000</v>
          </cell>
          <cell r="T2232">
            <v>0</v>
          </cell>
          <cell r="U2232">
            <v>0</v>
          </cell>
          <cell r="W2232">
            <v>2017</v>
          </cell>
        </row>
        <row r="2233">
          <cell r="A2233" t="str">
            <v>1399-1 Т</v>
          </cell>
          <cell r="B2233" t="str">
            <v>ТОО СП "КазГерМунай"</v>
          </cell>
          <cell r="C2233" t="str">
            <v>25.94.13.900.001.00.0704.000000000006</v>
          </cell>
          <cell r="D2233" t="str">
            <v>Набор инструментов</v>
          </cell>
          <cell r="E2233" t="str">
            <v>для нарезания внутренней метрической резьбы, в наборе метчики, плашки, сверла, экстрактор, метчикодержатель, плашкодержатель, резьбомер, отвертка, керн</v>
          </cell>
          <cell r="F2233" t="str">
            <v xml:space="preserve">Плашки (сухари)Сухари для трубного ключа RIDGID 18"ЗИПдля замены </v>
          </cell>
          <cell r="G2233" t="str">
            <v>ЦП</v>
          </cell>
          <cell r="H2233">
            <v>0</v>
          </cell>
          <cell r="I2233">
            <v>430000000</v>
          </cell>
          <cell r="J2233" t="str">
            <v>Кызылординская обл. г. Кызылорда, пгт. Тасбугет, ул. Амангельды 100</v>
          </cell>
          <cell r="K2233" t="str">
            <v>Январь, Февраль</v>
          </cell>
          <cell r="L2233" t="str">
            <v>Кызылординская обл., м/р "Акшабулак", склад "КГМ"</v>
          </cell>
          <cell r="M2233" t="str">
            <v>DDP</v>
          </cell>
          <cell r="N2233" t="str">
            <v>В течение 90 дней</v>
          </cell>
          <cell r="O2233" t="str">
            <v>авансовый платеж-0%, оставшаяся часть в течении 30 рабочих дней с момента подписания акта приема-передачи поставленных товаров</v>
          </cell>
          <cell r="P2233" t="str">
            <v>839</v>
          </cell>
          <cell r="Q2233" t="str">
            <v>Комплект</v>
          </cell>
          <cell r="R2233">
            <v>4</v>
          </cell>
          <cell r="S2233">
            <v>12000</v>
          </cell>
          <cell r="T2233">
            <v>48000</v>
          </cell>
          <cell r="U2233">
            <v>53760.000000000007</v>
          </cell>
          <cell r="W2233">
            <v>2017</v>
          </cell>
          <cell r="X2233" t="str">
            <v>11;</v>
          </cell>
        </row>
        <row r="2234">
          <cell r="A2234" t="str">
            <v>1400 Т</v>
          </cell>
          <cell r="B2234" t="str">
            <v>ТОО СП "КазГерМунай"</v>
          </cell>
          <cell r="C2234" t="str">
            <v>25.94.13.900.001.00.0704.000000000006</v>
          </cell>
          <cell r="D2234" t="str">
            <v>Набор инструментов</v>
          </cell>
          <cell r="E2234" t="str">
            <v>для нарезания внутренней метрической резьбы, в наборе метчики, плашки, сверла, экстрактор, метчикодержатель, плашкодержатель, резьбомер, отвертка, керн</v>
          </cell>
          <cell r="F2234" t="str">
            <v>Плашки (сухари)Сухари для трубного ключа RIDGID 36"ЗИПдля замены</v>
          </cell>
          <cell r="G2234" t="str">
            <v>ЦП</v>
          </cell>
          <cell r="H2234">
            <v>0</v>
          </cell>
          <cell r="I2234">
            <v>430000000</v>
          </cell>
          <cell r="J2234" t="str">
            <v>Кызылординская обл. г. Кызылорда, пгт. Тасбугет, ул. Амангельды 100</v>
          </cell>
          <cell r="K2234" t="str">
            <v>Ноябрь, декабрь 2016</v>
          </cell>
          <cell r="L2234" t="str">
            <v>Кызылординская обл., м/р "Акшабулак", склад "КГМ"</v>
          </cell>
          <cell r="M2234" t="str">
            <v>DDP</v>
          </cell>
          <cell r="N2234" t="str">
            <v>В течение 90 дней</v>
          </cell>
          <cell r="O2234" t="str">
            <v>авансовый платеж-0%, оставшаяся часть в течении 30 рабочих дней с момента подписания акта приема-передачи поставленных товаров</v>
          </cell>
          <cell r="P2234" t="str">
            <v>839</v>
          </cell>
          <cell r="Q2234" t="str">
            <v>Комплект</v>
          </cell>
          <cell r="R2234">
            <v>4</v>
          </cell>
          <cell r="S2234">
            <v>12000</v>
          </cell>
          <cell r="T2234">
            <v>0</v>
          </cell>
          <cell r="U2234">
            <v>0</v>
          </cell>
          <cell r="W2234">
            <v>2017</v>
          </cell>
        </row>
        <row r="2235">
          <cell r="A2235" t="str">
            <v>1400-1 Т</v>
          </cell>
          <cell r="B2235" t="str">
            <v>ТОО СП "КазГерМунай"</v>
          </cell>
          <cell r="C2235" t="str">
            <v>25.94.13.900.001.00.0704.000000000006</v>
          </cell>
          <cell r="D2235" t="str">
            <v>Набор инструментов</v>
          </cell>
          <cell r="E2235" t="str">
            <v>для нарезания внутренней метрической резьбы, в наборе метчики, плашки, сверла, экстрактор, метчикодержатель, плашкодержатель, резьбомер, отвертка, керн</v>
          </cell>
          <cell r="F2235" t="str">
            <v>Плашки (сухари)Сухари для трубного ключа RIDGID 36"ЗИПдля замены</v>
          </cell>
          <cell r="G2235" t="str">
            <v>ЦП</v>
          </cell>
          <cell r="H2235">
            <v>0</v>
          </cell>
          <cell r="I2235">
            <v>430000000</v>
          </cell>
          <cell r="J2235" t="str">
            <v>Кызылординская обл. г. Кызылорда, пгт. Тасбугет, ул. Амангельды 100</v>
          </cell>
          <cell r="K2235" t="str">
            <v>Январь, Февраль</v>
          </cell>
          <cell r="L2235" t="str">
            <v>Кызылординская обл., м/р "Акшабулак", склад "КГМ"</v>
          </cell>
          <cell r="M2235" t="str">
            <v>DDP</v>
          </cell>
          <cell r="N2235" t="str">
            <v>В течение 90 дней</v>
          </cell>
          <cell r="O2235" t="str">
            <v>авансовый платеж-0%, оставшаяся часть в течении 30 рабочих дней с момента подписания акта приема-передачи поставленных товаров</v>
          </cell>
          <cell r="P2235" t="str">
            <v>839</v>
          </cell>
          <cell r="Q2235" t="str">
            <v>Комплект</v>
          </cell>
          <cell r="R2235">
            <v>4</v>
          </cell>
          <cell r="S2235">
            <v>12000</v>
          </cell>
          <cell r="T2235">
            <v>48000</v>
          </cell>
          <cell r="U2235">
            <v>53760.000000000007</v>
          </cell>
          <cell r="W2235">
            <v>2017</v>
          </cell>
          <cell r="X2235" t="str">
            <v>11;</v>
          </cell>
        </row>
        <row r="2236">
          <cell r="A2236" t="str">
            <v>1401 Т</v>
          </cell>
          <cell r="B2236" t="str">
            <v>ТОО СП "КазГерМунай"</v>
          </cell>
          <cell r="C2236" t="str">
            <v>25.73.30.550.000.00.0796.000000000001</v>
          </cell>
          <cell r="D2236" t="str">
            <v xml:space="preserve">Молоток </v>
          </cell>
          <cell r="E2236" t="str">
            <v>искробезопасный</v>
          </cell>
          <cell r="F2236" t="str">
            <v>Молоток Молоток медныйдля монтажа УЭЦН</v>
          </cell>
          <cell r="G2236" t="str">
            <v>ЦП</v>
          </cell>
          <cell r="H2236">
            <v>0</v>
          </cell>
          <cell r="I2236">
            <v>430000000</v>
          </cell>
          <cell r="J2236" t="str">
            <v>Кызылординская обл. г. Кызылорда, пгт. Тасбугет, ул. Амангельды 100</v>
          </cell>
          <cell r="K2236" t="str">
            <v>Ноябрь, декабрь 2016</v>
          </cell>
          <cell r="L2236" t="str">
            <v>Кызылординская обл., м/р "Акшабулак", склад "КГМ"</v>
          </cell>
          <cell r="M2236" t="str">
            <v>DDP</v>
          </cell>
          <cell r="N2236" t="str">
            <v>В течение 90 дней</v>
          </cell>
          <cell r="O2236" t="str">
            <v>авансовый платеж-0%, оставшаяся часть в течении 30 рабочих дней с момента подписания акта приема-передачи поставленных товаров</v>
          </cell>
          <cell r="P2236" t="str">
            <v>796</v>
          </cell>
          <cell r="Q2236" t="str">
            <v>штука</v>
          </cell>
          <cell r="R2236">
            <v>6</v>
          </cell>
          <cell r="S2236">
            <v>15000</v>
          </cell>
          <cell r="T2236">
            <v>0</v>
          </cell>
          <cell r="U2236">
            <v>0</v>
          </cell>
          <cell r="W2236">
            <v>2017</v>
          </cell>
        </row>
        <row r="2237">
          <cell r="A2237" t="str">
            <v>1401-1 Т</v>
          </cell>
          <cell r="B2237" t="str">
            <v>ТОО СП "КазГерМунай"</v>
          </cell>
          <cell r="C2237" t="str">
            <v>25.73.30.550.000.00.0796.000000000001</v>
          </cell>
          <cell r="D2237" t="str">
            <v xml:space="preserve">Молоток </v>
          </cell>
          <cell r="E2237" t="str">
            <v>искробезопасный</v>
          </cell>
          <cell r="F2237" t="str">
            <v>Молоток Молоток медныйдля монтажа УЭЦН</v>
          </cell>
          <cell r="G2237" t="str">
            <v>ЦП</v>
          </cell>
          <cell r="H2237">
            <v>0</v>
          </cell>
          <cell r="I2237">
            <v>430000000</v>
          </cell>
          <cell r="J2237" t="str">
            <v>Кызылординская обл. г. Кызылорда, пгт. Тасбугет, ул. Амангельды 100</v>
          </cell>
          <cell r="K2237" t="str">
            <v>Январь, Февраль</v>
          </cell>
          <cell r="L2237" t="str">
            <v>Кызылординская обл., м/р "Акшабулак", склад "КГМ"</v>
          </cell>
          <cell r="M2237" t="str">
            <v>DDP</v>
          </cell>
          <cell r="N2237" t="str">
            <v>В течение 90 дней</v>
          </cell>
          <cell r="O2237" t="str">
            <v>авансовый платеж-0%, оставшаяся часть в течении 30 рабочих дней с момента подписания акта приема-передачи поставленных товаров</v>
          </cell>
          <cell r="P2237" t="str">
            <v>796</v>
          </cell>
          <cell r="Q2237" t="str">
            <v>штука</v>
          </cell>
          <cell r="R2237">
            <v>6</v>
          </cell>
          <cell r="S2237">
            <v>15000</v>
          </cell>
          <cell r="T2237">
            <v>90000</v>
          </cell>
          <cell r="U2237">
            <v>100800.00000000001</v>
          </cell>
          <cell r="W2237">
            <v>2017</v>
          </cell>
          <cell r="X2237" t="str">
            <v>11;</v>
          </cell>
        </row>
        <row r="2238">
          <cell r="A2238" t="str">
            <v>1402 Т</v>
          </cell>
          <cell r="B2238" t="str">
            <v>ТОО СП "КазГерМунай"</v>
          </cell>
          <cell r="C2238" t="str">
            <v>25.94.13.500.000.00.0839.000000000000</v>
          </cell>
          <cell r="D2238" t="str">
            <v>Комплект ключей и головок</v>
          </cell>
          <cell r="E2238" t="str">
            <v>шестигранные, размер 10-36 мм</v>
          </cell>
          <cell r="F2238" t="str">
            <v>Усилинные ключи Материал: сталь Cr-V6140
Твердость: 45–49 HRC
Усиленный рожковый профиль с утолщенными рабочими губками,набор усиленных ключей от 17 до 22ммдля монтажа УЭЦН</v>
          </cell>
          <cell r="G2238" t="str">
            <v>ЦП</v>
          </cell>
          <cell r="H2238">
            <v>0</v>
          </cell>
          <cell r="I2238">
            <v>430000000</v>
          </cell>
          <cell r="J2238" t="str">
            <v>Кызылординская обл. г. Кызылорда, пгт. Тасбугет, ул. Амангельды 100</v>
          </cell>
          <cell r="K2238" t="str">
            <v>Ноябрь, декабрь 2016</v>
          </cell>
          <cell r="L2238" t="str">
            <v>Кызылординская обл., м/р "Акшабулак", склад "КГМ"</v>
          </cell>
          <cell r="M2238" t="str">
            <v>DDP</v>
          </cell>
          <cell r="N2238" t="str">
            <v>В течение 90 дней</v>
          </cell>
          <cell r="O2238" t="str">
            <v>авансовый платеж-0%, оставшаяся часть в течении 30 рабочих дней с момента подписания акта приема-передачи поставленных товаров</v>
          </cell>
          <cell r="P2238" t="str">
            <v>839</v>
          </cell>
          <cell r="Q2238" t="str">
            <v>Комплект</v>
          </cell>
          <cell r="R2238">
            <v>6</v>
          </cell>
          <cell r="S2238">
            <v>25000</v>
          </cell>
          <cell r="T2238">
            <v>0</v>
          </cell>
          <cell r="U2238">
            <v>0</v>
          </cell>
          <cell r="W2238">
            <v>2017</v>
          </cell>
        </row>
        <row r="2239">
          <cell r="A2239" t="str">
            <v>1402-1 Т</v>
          </cell>
          <cell r="B2239" t="str">
            <v>ТОО СП "КазГерМунай"</v>
          </cell>
          <cell r="C2239" t="str">
            <v>25.94.13.500.000.00.0839.000000000000</v>
          </cell>
          <cell r="D2239" t="str">
            <v>Комплект ключей и головок</v>
          </cell>
          <cell r="E2239" t="str">
            <v>шестигранные, размер 10-36 мм</v>
          </cell>
          <cell r="F2239" t="str">
            <v>Усилинные ключи Материал: сталь Cr-V6140
Твердость: 45–49 HRC
Усиленный рожковый профиль с утолщенными рабочими губками,набор усиленных ключей от 17 до 22ммдля монтажа УЭЦН</v>
          </cell>
          <cell r="G2239" t="str">
            <v>ЦП</v>
          </cell>
          <cell r="H2239">
            <v>0</v>
          </cell>
          <cell r="I2239">
            <v>430000000</v>
          </cell>
          <cell r="J2239" t="str">
            <v>Кызылординская обл. г. Кызылорда, пгт. Тасбугет, ул. Амангельды 100</v>
          </cell>
          <cell r="K2239" t="str">
            <v>Январь, Февраль</v>
          </cell>
          <cell r="L2239" t="str">
            <v>Кызылординская обл., м/р "Акшабулак", склад "КГМ"</v>
          </cell>
          <cell r="M2239" t="str">
            <v>DDP</v>
          </cell>
          <cell r="N2239" t="str">
            <v>В течение 90 дней</v>
          </cell>
          <cell r="O2239" t="str">
            <v>авансовый платеж-0%, оставшаяся часть в течении 30 рабочих дней с момента подписания акта приема-передачи поставленных товаров</v>
          </cell>
          <cell r="P2239" t="str">
            <v>839</v>
          </cell>
          <cell r="Q2239" t="str">
            <v>Комплект</v>
          </cell>
          <cell r="R2239">
            <v>6</v>
          </cell>
          <cell r="S2239">
            <v>25000</v>
          </cell>
          <cell r="T2239">
            <v>150000</v>
          </cell>
          <cell r="U2239">
            <v>168000.00000000003</v>
          </cell>
          <cell r="W2239">
            <v>2017</v>
          </cell>
          <cell r="X2239" t="str">
            <v>11;</v>
          </cell>
        </row>
        <row r="2240">
          <cell r="A2240" t="str">
            <v>1403 Т</v>
          </cell>
          <cell r="B2240" t="str">
            <v>ТОО СП "КазГерМунай"</v>
          </cell>
          <cell r="C2240" t="str">
            <v>13.92.29.990.008.00.0736.000000000000</v>
          </cell>
          <cell r="D2240" t="str">
            <v xml:space="preserve">Ветошь </v>
          </cell>
          <cell r="E2240" t="str">
            <v>хлопчатобумажная, нетканая</v>
          </cell>
          <cell r="F2240" t="str">
            <v>Ветошь без ворсаИспользуется во время разбора погружных насосов</v>
          </cell>
          <cell r="G2240" t="str">
            <v>ОИ</v>
          </cell>
          <cell r="H2240">
            <v>0</v>
          </cell>
          <cell r="I2240">
            <v>430000000</v>
          </cell>
          <cell r="J2240" t="str">
            <v>Кызылординская обл. г. Кызылорда, пгт. Тасбугет, ул. Амангельды 100</v>
          </cell>
          <cell r="K2240" t="str">
            <v>Ноябрь, декабрь 2016</v>
          </cell>
          <cell r="L2240" t="str">
            <v>Кызылординская обл., м/р "Акшабулак", склад "КГМ"</v>
          </cell>
          <cell r="M2240" t="str">
            <v>DDP</v>
          </cell>
          <cell r="N2240" t="str">
            <v>В течение 90 дней</v>
          </cell>
          <cell r="O2240" t="str">
            <v>авансовый платеж-0%, оставшаяся часть в течении 30 рабочих дней с момента подписания акта приема-передачи поставленных товаров</v>
          </cell>
          <cell r="P2240">
            <v>736</v>
          </cell>
          <cell r="Q2240" t="str">
            <v>Рулон</v>
          </cell>
          <cell r="R2240">
            <v>10</v>
          </cell>
          <cell r="S2240">
            <v>8560</v>
          </cell>
          <cell r="T2240">
            <v>0</v>
          </cell>
          <cell r="U2240">
            <v>0</v>
          </cell>
          <cell r="W2240">
            <v>2017</v>
          </cell>
        </row>
        <row r="2241">
          <cell r="A2241" t="str">
            <v>1403-1 Т</v>
          </cell>
          <cell r="B2241" t="str">
            <v>ТОО СП "КазГерМунай"</v>
          </cell>
          <cell r="C2241" t="str">
            <v>13.92.29.990.008.00.0736.000000000000</v>
          </cell>
          <cell r="D2241" t="str">
            <v xml:space="preserve">Ветошь </v>
          </cell>
          <cell r="E2241" t="str">
            <v>хлопчатобумажная, нетканая</v>
          </cell>
          <cell r="F2241" t="str">
            <v>Ветошь без ворсаИспользуется во время разбора погружных насосов</v>
          </cell>
          <cell r="G2241" t="str">
            <v>ОИ</v>
          </cell>
          <cell r="H2241">
            <v>0</v>
          </cell>
          <cell r="I2241">
            <v>430000000</v>
          </cell>
          <cell r="J2241" t="str">
            <v>Кызылординская обл. г. Кызылорда, пгт. Тасбугет, ул. Амангельды 100</v>
          </cell>
          <cell r="K2241" t="str">
            <v>Январь, Февраль</v>
          </cell>
          <cell r="L2241" t="str">
            <v>Кызылординская обл., м/р "Акшабулак", склад "КГМ"</v>
          </cell>
          <cell r="M2241" t="str">
            <v>DDP</v>
          </cell>
          <cell r="N2241" t="str">
            <v>В течение 90 дней</v>
          </cell>
          <cell r="O2241" t="str">
            <v>авансовый платеж-0%, оставшаяся часть в течении 30 рабочих дней с момента подписания акта приема-передачи поставленных товаров</v>
          </cell>
          <cell r="P2241">
            <v>736</v>
          </cell>
          <cell r="Q2241" t="str">
            <v>Рулон</v>
          </cell>
          <cell r="R2241">
            <v>10</v>
          </cell>
          <cell r="S2241">
            <v>8560</v>
          </cell>
          <cell r="T2241">
            <v>85600</v>
          </cell>
          <cell r="U2241">
            <v>95872.000000000015</v>
          </cell>
          <cell r="W2241">
            <v>2017</v>
          </cell>
          <cell r="X2241" t="str">
            <v>11;</v>
          </cell>
        </row>
        <row r="2242">
          <cell r="A2242" t="str">
            <v>1404 Т</v>
          </cell>
          <cell r="B2242" t="str">
            <v>ТОО СП "КазГерМунай"</v>
          </cell>
          <cell r="C2242" t="str">
            <v>25.73.20.100.001.00.0796.000000000000</v>
          </cell>
          <cell r="D2242" t="str">
            <v xml:space="preserve">Ножовка </v>
          </cell>
          <cell r="E2242" t="str">
            <v>по металлу, ручная, пластиковая рукоятка</v>
          </cell>
          <cell r="F2242" t="str">
            <v>Ножовка по металлуИспользуется во время разбора погружных насосов</v>
          </cell>
          <cell r="G2242" t="str">
            <v>ЦП</v>
          </cell>
          <cell r="H2242">
            <v>0</v>
          </cell>
          <cell r="I2242">
            <v>430000000</v>
          </cell>
          <cell r="J2242" t="str">
            <v>Кызылординская обл. г. Кызылорда, пгт. Тасбугет, ул. Амангельды 100</v>
          </cell>
          <cell r="K2242" t="str">
            <v>Ноябрь, декабрь 2016</v>
          </cell>
          <cell r="L2242" t="str">
            <v>Кызылординская обл., м/р "Акшабулак", склад "КГМ"</v>
          </cell>
          <cell r="M2242" t="str">
            <v>DDP</v>
          </cell>
          <cell r="N2242" t="str">
            <v>В течение 90 дней</v>
          </cell>
          <cell r="O2242" t="str">
            <v>авансовый платеж-0%, оставшаяся часть в течении 30 рабочих дней с момента подписания акта приема-передачи поставленных товаров</v>
          </cell>
          <cell r="P2242" t="str">
            <v>796</v>
          </cell>
          <cell r="Q2242" t="str">
            <v>штука</v>
          </cell>
          <cell r="R2242">
            <v>10</v>
          </cell>
          <cell r="S2242">
            <v>7000</v>
          </cell>
          <cell r="T2242">
            <v>0</v>
          </cell>
          <cell r="U2242">
            <v>0</v>
          </cell>
          <cell r="W2242">
            <v>2017</v>
          </cell>
        </row>
        <row r="2243">
          <cell r="A2243" t="str">
            <v>1404-1 Т</v>
          </cell>
          <cell r="B2243" t="str">
            <v>ТОО СП "КазГерМунай"</v>
          </cell>
          <cell r="C2243" t="str">
            <v>25.73.20.100.001.00.0796.000000000000</v>
          </cell>
          <cell r="D2243" t="str">
            <v xml:space="preserve">Ножовка </v>
          </cell>
          <cell r="E2243" t="str">
            <v>по металлу, ручная, пластиковая рукоятка</v>
          </cell>
          <cell r="F2243" t="str">
            <v>Ножовка по металлуИспользуется во время разбора погружных насосов</v>
          </cell>
          <cell r="G2243" t="str">
            <v>ЦП</v>
          </cell>
          <cell r="H2243">
            <v>0</v>
          </cell>
          <cell r="I2243">
            <v>430000000</v>
          </cell>
          <cell r="J2243" t="str">
            <v>Кызылординская обл. г. Кызылорда, пгт. Тасбугет, ул. Амангельды 100</v>
          </cell>
          <cell r="K2243" t="str">
            <v>Январь, Февраль</v>
          </cell>
          <cell r="L2243" t="str">
            <v>Кызылординская обл., м/р "Акшабулак", склад "КГМ"</v>
          </cell>
          <cell r="M2243" t="str">
            <v>DDP</v>
          </cell>
          <cell r="N2243" t="str">
            <v>В течение 90 дней</v>
          </cell>
          <cell r="O2243" t="str">
            <v>авансовый платеж-0%, оставшаяся часть в течении 30 рабочих дней с момента подписания акта приема-передачи поставленных товаров</v>
          </cell>
          <cell r="P2243" t="str">
            <v>796</v>
          </cell>
          <cell r="Q2243" t="str">
            <v>штука</v>
          </cell>
          <cell r="R2243">
            <v>10</v>
          </cell>
          <cell r="S2243">
            <v>7000</v>
          </cell>
          <cell r="T2243">
            <v>70000</v>
          </cell>
          <cell r="U2243">
            <v>78400.000000000015</v>
          </cell>
          <cell r="W2243">
            <v>2017</v>
          </cell>
          <cell r="X2243" t="str">
            <v>11;</v>
          </cell>
        </row>
        <row r="2244">
          <cell r="A2244" t="str">
            <v>1405 Т</v>
          </cell>
          <cell r="B2244" t="str">
            <v>ТОО СП "КазГерМунай"</v>
          </cell>
          <cell r="C2244" t="str">
            <v xml:space="preserve">20.30.22.700.000.01.0112.000000000000 </v>
          </cell>
          <cell r="D2244" t="str">
            <v xml:space="preserve">Растворитель </v>
          </cell>
          <cell r="E2244" t="str">
            <v>для лакокрасочных материалов, марка Р-4</v>
          </cell>
          <cell r="F2244" t="str">
            <v>Растворитель Нефрас С 50/170 ГОСТ 8505-80для обезжиривания кабеля при стростке 0,5 лит.</v>
          </cell>
          <cell r="G2244" t="str">
            <v>ОТП</v>
          </cell>
          <cell r="H2244">
            <v>0</v>
          </cell>
          <cell r="I2244">
            <v>430000000</v>
          </cell>
          <cell r="J2244" t="str">
            <v>Кызылординская обл. г. Кызылорда, пгт. Тасбугет, ул. Амангельды 100</v>
          </cell>
          <cell r="K2244" t="str">
            <v>Ноябрь, декабрь 2016</v>
          </cell>
          <cell r="L2244" t="str">
            <v>Кызылординская обл., м/р "Акшабулак", склад "КГМ"</v>
          </cell>
          <cell r="M2244" t="str">
            <v>DDP</v>
          </cell>
          <cell r="N2244" t="str">
            <v>В течение 90 дней</v>
          </cell>
          <cell r="O2244" t="str">
            <v>авансовый платеж-0%, оставшаяся часть в течении 30 рабочих дней с момента подписания акта приема-передачи поставленных товаров</v>
          </cell>
          <cell r="P2244">
            <v>112</v>
          </cell>
          <cell r="Q2244" t="str">
            <v>Литр</v>
          </cell>
          <cell r="R2244">
            <v>20</v>
          </cell>
          <cell r="S2244">
            <v>19000</v>
          </cell>
          <cell r="T2244">
            <v>380000</v>
          </cell>
          <cell r="U2244">
            <v>425600.00000000006</v>
          </cell>
          <cell r="W2244">
            <v>2017</v>
          </cell>
        </row>
        <row r="2245">
          <cell r="A2245" t="str">
            <v>1406 Т</v>
          </cell>
          <cell r="B2245" t="str">
            <v>ТОО СП "КазГерМунай"</v>
          </cell>
          <cell r="C2245" t="str">
            <v>22.29.21.500.000.00.0736.000000000000</v>
          </cell>
          <cell r="D2245" t="str">
            <v xml:space="preserve">Лента </v>
          </cell>
          <cell r="E2245" t="str">
            <v xml:space="preserve"> липкая, дактилоскопическая, прозрачная</v>
          </cell>
          <cell r="F2245" t="str">
            <v>Лента тефлоноваяNitoflon 903ULдля стростки кабеля</v>
          </cell>
          <cell r="G2245" t="str">
            <v>ОИ</v>
          </cell>
          <cell r="H2245">
            <v>0</v>
          </cell>
          <cell r="I2245">
            <v>430000000</v>
          </cell>
          <cell r="J2245" t="str">
            <v>Кызылординская обл. г. Кызылорда, пгт. Тасбугет, ул. Амангельды 100</v>
          </cell>
          <cell r="K2245" t="str">
            <v>Ноябрь, декабрь 2016</v>
          </cell>
          <cell r="L2245" t="str">
            <v>Кызылординская обл., м/р "Акшабулак", склад "КГМ"</v>
          </cell>
          <cell r="M2245" t="str">
            <v>DDP</v>
          </cell>
          <cell r="N2245" t="str">
            <v>В течение 90 дней</v>
          </cell>
          <cell r="O2245" t="str">
            <v>авансовый платеж-0%, оставшаяся часть в течении 30 рабочих дней с момента подписания акта приема-передачи поставленных товаров</v>
          </cell>
          <cell r="P2245">
            <v>736</v>
          </cell>
          <cell r="Q2245" t="str">
            <v>Рулон</v>
          </cell>
          <cell r="R2245">
            <v>100</v>
          </cell>
          <cell r="S2245">
            <v>7000</v>
          </cell>
          <cell r="T2245">
            <v>0</v>
          </cell>
          <cell r="U2245">
            <v>0</v>
          </cell>
          <cell r="W2245">
            <v>2017</v>
          </cell>
        </row>
        <row r="2246">
          <cell r="A2246" t="str">
            <v>1406-1 Т</v>
          </cell>
          <cell r="B2246" t="str">
            <v>ТОО СП "КазГерМунай"</v>
          </cell>
          <cell r="C2246" t="str">
            <v>22.29.21.500.000.00.0736.000000000000</v>
          </cell>
          <cell r="D2246" t="str">
            <v xml:space="preserve">Лента </v>
          </cell>
          <cell r="E2246" t="str">
            <v xml:space="preserve"> липкая, дактилоскопическая, прозрачная</v>
          </cell>
          <cell r="F2246" t="str">
            <v>Лента тефлоновая для стростки кабеля</v>
          </cell>
          <cell r="G2246" t="str">
            <v>ОИ</v>
          </cell>
          <cell r="H2246">
            <v>0</v>
          </cell>
          <cell r="I2246">
            <v>430000000</v>
          </cell>
          <cell r="J2246" t="str">
            <v>Кызылординская обл. г. Кызылорда, пгт. Тасбугет, ул. Амангельды 100</v>
          </cell>
          <cell r="K2246" t="str">
            <v>Январь, Февраль</v>
          </cell>
          <cell r="L2246" t="str">
            <v>Кызылординская обл., м/р "Акшабулак", склад "КГМ"</v>
          </cell>
          <cell r="M2246" t="str">
            <v>DDP</v>
          </cell>
          <cell r="N2246" t="str">
            <v>В течение 90 дней</v>
          </cell>
          <cell r="O2246" t="str">
            <v>авансовый платеж-0%, оставшаяся часть в течении 30 рабочих дней с момента подписания акта приема-передачи поставленных товаров</v>
          </cell>
          <cell r="P2246">
            <v>736</v>
          </cell>
          <cell r="Q2246" t="str">
            <v>Рулон</v>
          </cell>
          <cell r="R2246">
            <v>100</v>
          </cell>
          <cell r="S2246">
            <v>7000</v>
          </cell>
          <cell r="T2246">
            <v>700000</v>
          </cell>
          <cell r="U2246">
            <v>784000.00000000012</v>
          </cell>
          <cell r="W2246">
            <v>2017</v>
          </cell>
          <cell r="X2246" t="str">
            <v>6; 11;</v>
          </cell>
        </row>
        <row r="2247">
          <cell r="A2247" t="str">
            <v>1407 Т</v>
          </cell>
          <cell r="B2247" t="str">
            <v>ТОО СП "КазГерМунай"</v>
          </cell>
          <cell r="C2247" t="str">
            <v>20.59.41.990.002.13.0166.000000000050</v>
          </cell>
          <cell r="D2247" t="str">
            <v xml:space="preserve">Смазка </v>
          </cell>
          <cell r="E2247" t="str">
            <v>марка 1-13</v>
          </cell>
          <cell r="F2247" t="str">
            <v xml:space="preserve">Смазка Малорастворима в жидких и газообразных углеводородах, частично растворяется в бензине. Работоспособна при температуре от минус 50 (минус 20) до плюс 120°С. Внешний вид - Однородная мазь серебристо-черного цвета, Температура каплепадения, °С, не ниже - 160. Пенетрация при 25°С без перемешивания (60 двойных тактов), мм·10-1 - 300/360. Коллоидная стабильность (массовая доля выделенного масла), %, не более - 15. Предел прочности при 80°С, Па, не менее - 100.  Смазка "Арматол-238"Для герметизации запорных устройств устьевого нефтепромыслового оборудования нефтяных и газовых месторождений; используют при содержании в газе менее 25% (H2S+CO2) ТУ 38.101812-83 для шиберных задвижек фонтанных арматур </v>
          </cell>
          <cell r="G2247" t="str">
            <v>ОТП</v>
          </cell>
          <cell r="H2247">
            <v>0</v>
          </cell>
          <cell r="I2247">
            <v>430000000</v>
          </cell>
          <cell r="J2247" t="str">
            <v>Кызылординская обл. г. Кызылорда, пгт. Тасбугет, ул. Амангельды 100</v>
          </cell>
          <cell r="K2247" t="str">
            <v>Ноябрь, декабрь 2016</v>
          </cell>
          <cell r="L2247" t="str">
            <v>Кызылординская обл., м/р "Акшабулак", склад "КГМ"</v>
          </cell>
          <cell r="M2247" t="str">
            <v>DDP</v>
          </cell>
          <cell r="N2247" t="str">
            <v>В течение 90 дней</v>
          </cell>
          <cell r="O2247" t="str">
            <v>авансовый платеж-0%, оставшаяся часть в течении 30 рабочих дней с момента подписания акта приема-передачи поставленных товаров</v>
          </cell>
          <cell r="P2247">
            <v>166</v>
          </cell>
          <cell r="Q2247" t="str">
            <v>Килограмм</v>
          </cell>
          <cell r="R2247">
            <v>200</v>
          </cell>
          <cell r="S2247">
            <v>1800</v>
          </cell>
          <cell r="T2247">
            <v>0</v>
          </cell>
          <cell r="U2247">
            <v>0</v>
          </cell>
          <cell r="W2247">
            <v>2017</v>
          </cell>
        </row>
        <row r="2248">
          <cell r="A2248" t="str">
            <v>1407-1 Т</v>
          </cell>
          <cell r="B2248" t="str">
            <v>ТОО СП "КазГерМунай"</v>
          </cell>
          <cell r="C2248" t="str">
            <v>20.59.41.990.002.13.0166.000000000050</v>
          </cell>
          <cell r="D2248" t="str">
            <v xml:space="preserve">Смазка </v>
          </cell>
          <cell r="E2248" t="str">
            <v>марка 1-13</v>
          </cell>
          <cell r="F2248" t="str">
            <v xml:space="preserve">Смазка Малорастворима в жидких и газообразных углеводородах, частично растворяется в бензине. Работоспособна при температуре от минус 50 (минус 20) до плюс 120°С. Внешний вид - Однородная мазь серебристо-черного цвета, Температура каплепадения, °С, не ниже - 160. Пенетрация при 25°С без перемешивания (60 двойных тактов), мм·10-1 - 300/360. Коллоидная стабильность (массовая доля выделенного масла), %, не более - 15. Предел прочности при 80°С, Па, не менее - 100.  Смазка "Арматол-238"Для герметизации запорных устройств устьевого нефтепромыслового оборудования нефтяных и газовых месторождений; используют при содержании в газе менее 25% (H2S+CO2) ТУ 38.101812-83 для шиберных задвижек фонтанных арматур </v>
          </cell>
          <cell r="G2248" t="str">
            <v>ОТП</v>
          </cell>
          <cell r="H2248">
            <v>0</v>
          </cell>
          <cell r="I2248">
            <v>430000000</v>
          </cell>
          <cell r="J2248" t="str">
            <v>Кызылординская обл. г. Кызылорда, пгт. Тасбугет, ул. Амангельды 100</v>
          </cell>
          <cell r="K2248" t="str">
            <v>Январь, Февраль</v>
          </cell>
          <cell r="L2248" t="str">
            <v>Кызылординская обл., м/р "Акшабулак", склад "КГМ"</v>
          </cell>
          <cell r="M2248" t="str">
            <v>DDP</v>
          </cell>
          <cell r="N2248" t="str">
            <v>В течение 90 дней</v>
          </cell>
          <cell r="O2248" t="str">
            <v>авансовый платеж-0%, оставшаяся часть в течении 30 рабочих дней с момента подписания акта приема-передачи поставленных товаров</v>
          </cell>
          <cell r="P2248">
            <v>166</v>
          </cell>
          <cell r="Q2248" t="str">
            <v>Килограмм</v>
          </cell>
          <cell r="R2248">
            <v>200</v>
          </cell>
          <cell r="S2248">
            <v>1800</v>
          </cell>
          <cell r="T2248">
            <v>360000</v>
          </cell>
          <cell r="U2248">
            <v>403200.00000000006</v>
          </cell>
          <cell r="W2248">
            <v>2017</v>
          </cell>
          <cell r="X2248" t="str">
            <v>11;</v>
          </cell>
        </row>
        <row r="2249">
          <cell r="A2249" t="str">
            <v>1408 Т</v>
          </cell>
          <cell r="B2249" t="str">
            <v>ТОО СП "КазГерМунай"</v>
          </cell>
          <cell r="C2249" t="str">
            <v>25.99.29.490.031.00.0796.000000000013</v>
          </cell>
          <cell r="D2249" t="str">
            <v>Протектор</v>
          </cell>
          <cell r="E2249" t="str">
            <v>защитный, стальной, спиральный, диаметр не менее 27 мм</v>
          </cell>
          <cell r="F2249" t="str">
            <v>ПротектолайзерПротектолайзер для защиты кабеля погружной насосной установкидля НКТØ73мм.(для искревленных колонн Ø168мм.)</v>
          </cell>
          <cell r="G2249" t="str">
            <v>ОТП</v>
          </cell>
          <cell r="H2249">
            <v>0</v>
          </cell>
          <cell r="I2249">
            <v>430000000</v>
          </cell>
          <cell r="J2249" t="str">
            <v>Кызылординская обл. г. Кызылорда, пгт. Тасбугет, ул. Амангельды 100</v>
          </cell>
          <cell r="K2249" t="str">
            <v>Ноябрь, декабрь 2016</v>
          </cell>
          <cell r="L2249" t="str">
            <v>Кызылординская обл., м/р "Акшабулак", склад "КГМ"</v>
          </cell>
          <cell r="M2249" t="str">
            <v>DDP</v>
          </cell>
          <cell r="N2249" t="str">
            <v>В течение 90 дней</v>
          </cell>
          <cell r="O2249" t="str">
            <v>авансовый платеж-0%, оставшаяся часть в течении 30 рабочих дней с момента подписания акта приема-передачи поставленных товаров</v>
          </cell>
          <cell r="P2249" t="str">
            <v>796</v>
          </cell>
          <cell r="Q2249" t="str">
            <v>штука</v>
          </cell>
          <cell r="R2249">
            <v>1000</v>
          </cell>
          <cell r="S2249">
            <v>6000</v>
          </cell>
          <cell r="T2249">
            <v>0</v>
          </cell>
          <cell r="U2249">
            <v>0</v>
          </cell>
          <cell r="W2249">
            <v>2017</v>
          </cell>
        </row>
        <row r="2250">
          <cell r="A2250" t="str">
            <v>1408-1 Т</v>
          </cell>
          <cell r="B2250" t="str">
            <v>ТОО СП "КазГерМунай"</v>
          </cell>
          <cell r="C2250" t="str">
            <v>25.99.29.490.031.00.0796.000000000013</v>
          </cell>
          <cell r="D2250" t="str">
            <v>Протектор</v>
          </cell>
          <cell r="E2250" t="str">
            <v>защитный, стальной, спиральный, диаметр не менее 27 мм</v>
          </cell>
          <cell r="F2250" t="str">
            <v>Протектолайзер для защиты кабеля погружной насосной установкидля НКТØ73мм.(для искревленных колонн Ø168мм.)</v>
          </cell>
          <cell r="G2250" t="str">
            <v>ОТП</v>
          </cell>
          <cell r="H2250">
            <v>0</v>
          </cell>
          <cell r="I2250">
            <v>430000000</v>
          </cell>
          <cell r="J2250" t="str">
            <v>Кызылординская обл. г. Кызылорда, пгт. Тасбугет, ул. Амангельды 100</v>
          </cell>
          <cell r="K2250" t="str">
            <v>Январь, Февраль</v>
          </cell>
          <cell r="L2250" t="str">
            <v>Кызылординская обл., м/р "Акшабулак", склад "КГМ"</v>
          </cell>
          <cell r="M2250" t="str">
            <v>DDP</v>
          </cell>
          <cell r="N2250" t="str">
            <v>В течение 90 дней</v>
          </cell>
          <cell r="O2250" t="str">
            <v>авансовый платеж-0%, оставшаяся часть в течении 30 рабочих дней с момента подписания акта приема-передачи поставленных товаров</v>
          </cell>
          <cell r="P2250" t="str">
            <v>796</v>
          </cell>
          <cell r="Q2250" t="str">
            <v>штука</v>
          </cell>
          <cell r="R2250">
            <v>1000</v>
          </cell>
          <cell r="S2250">
            <v>6000</v>
          </cell>
          <cell r="T2250">
            <v>0</v>
          </cell>
          <cell r="U2250">
            <v>0</v>
          </cell>
          <cell r="W2250">
            <v>2017</v>
          </cell>
          <cell r="X2250" t="str">
            <v>1006-СЗ от 17.05.17</v>
          </cell>
        </row>
        <row r="2251">
          <cell r="A2251" t="str">
            <v>1409 Т</v>
          </cell>
          <cell r="B2251" t="str">
            <v>ТОО СП "КазГерМунай"</v>
          </cell>
          <cell r="C2251" t="str">
            <v>25.99.29.490.031.00.0796.000000000013</v>
          </cell>
          <cell r="D2251" t="str">
            <v>Протектор</v>
          </cell>
          <cell r="E2251" t="str">
            <v>защитный, стальной, спиральный, диаметр не менее 27 мм</v>
          </cell>
          <cell r="F2251" t="str">
            <v>ПротектолайзерПротектолайзер для защиты кабельного удлинителя погружной насосной установки для защиты кабельного удленителя, крепление по телу ЭЦН.</v>
          </cell>
          <cell r="G2251" t="str">
            <v>ОТП</v>
          </cell>
          <cell r="H2251">
            <v>0</v>
          </cell>
          <cell r="I2251">
            <v>430000000</v>
          </cell>
          <cell r="J2251" t="str">
            <v>Кызылординская обл. г. Кызылорда, пгт. Тасбугет, ул. Амангельды 100</v>
          </cell>
          <cell r="K2251" t="str">
            <v>Ноябрь, декабрь 2016</v>
          </cell>
          <cell r="L2251" t="str">
            <v>Кызылординская обл., м/р "Акшабулак", склад "КГМ"</v>
          </cell>
          <cell r="M2251" t="str">
            <v>DDP</v>
          </cell>
          <cell r="N2251" t="str">
            <v>В течение 90 дней</v>
          </cell>
          <cell r="O2251" t="str">
            <v>авансовый платеж-0%, оставшаяся часть в течении 30 рабочих дней с момента подписания акта приема-передачи поставленных товаров</v>
          </cell>
          <cell r="P2251" t="str">
            <v>796</v>
          </cell>
          <cell r="Q2251" t="str">
            <v>штука</v>
          </cell>
          <cell r="R2251">
            <v>100</v>
          </cell>
          <cell r="S2251">
            <v>7500</v>
          </cell>
          <cell r="T2251">
            <v>0</v>
          </cell>
          <cell r="U2251">
            <v>0</v>
          </cell>
          <cell r="W2251">
            <v>2017</v>
          </cell>
        </row>
        <row r="2252">
          <cell r="A2252" t="str">
            <v>1409-1 Т</v>
          </cell>
          <cell r="B2252" t="str">
            <v>ТОО СП "КазГерМунай"</v>
          </cell>
          <cell r="C2252" t="str">
            <v>25.99.29.490.031.00.0796.000000000013</v>
          </cell>
          <cell r="D2252" t="str">
            <v>Протектор</v>
          </cell>
          <cell r="E2252" t="str">
            <v>защитный, стальной, спиральный, диаметр не менее 27 мм</v>
          </cell>
          <cell r="F2252" t="str">
            <v>Протектолайзер для защиты кабельного удлинителя погружной насосной установки для защиты кабельного удленителя, крепление по телу ЭЦН.</v>
          </cell>
          <cell r="G2252" t="str">
            <v>ОТП</v>
          </cell>
          <cell r="H2252">
            <v>0</v>
          </cell>
          <cell r="I2252">
            <v>430000000</v>
          </cell>
          <cell r="J2252" t="str">
            <v>Кызылординская обл. г. Кызылорда, пгт. Тасбугет, ул. Амангельды 100</v>
          </cell>
          <cell r="K2252" t="str">
            <v>Январь, Февраль</v>
          </cell>
          <cell r="L2252" t="str">
            <v>Кызылординская обл., м/р "Акшабулак", склад "КГМ"</v>
          </cell>
          <cell r="M2252" t="str">
            <v>DDP</v>
          </cell>
          <cell r="N2252" t="str">
            <v>В течение 90 дней</v>
          </cell>
          <cell r="O2252" t="str">
            <v>авансовый платеж-0%, оставшаяся часть в течении 30 рабочих дней с момента подписания акта приема-передачи поставленных товаров</v>
          </cell>
          <cell r="P2252" t="str">
            <v>796</v>
          </cell>
          <cell r="Q2252" t="str">
            <v>штука</v>
          </cell>
          <cell r="R2252">
            <v>100</v>
          </cell>
          <cell r="S2252">
            <v>7500</v>
          </cell>
          <cell r="T2252">
            <v>0</v>
          </cell>
          <cell r="U2252">
            <v>0</v>
          </cell>
          <cell r="W2252">
            <v>2017</v>
          </cell>
          <cell r="X2252" t="str">
            <v>1006-СЗ от 17.05.17</v>
          </cell>
        </row>
        <row r="2253">
          <cell r="A2253" t="str">
            <v>1410 Т</v>
          </cell>
          <cell r="B2253" t="str">
            <v>ТОО СП "КазГерМунай"</v>
          </cell>
          <cell r="C2253" t="str">
            <v>28.13.31.000.035.00.0796.000000000000</v>
          </cell>
          <cell r="D2253" t="str">
            <v xml:space="preserve"> Клямса - пояс</v>
          </cell>
          <cell r="E2253" t="str">
            <v>для крепления кабеля</v>
          </cell>
          <cell r="F2253" t="str">
            <v xml:space="preserve">Пояс для крепления кабеля ПКК-2,5 (352 мм) коррозионностойки на трубу НКТ 73 мм.Пояс для крепления кабеля ПКК-2,5 (352мм) коррозионностойки на трубу НКТ 73 мм.  </v>
          </cell>
          <cell r="G2253" t="str">
            <v>ЦП</v>
          </cell>
          <cell r="H2253">
            <v>0</v>
          </cell>
          <cell r="I2253">
            <v>430000000</v>
          </cell>
          <cell r="J2253" t="str">
            <v>Кызылординская обл. г. Кызылорда, пгт. Тасбугет, ул. Амангельды 100</v>
          </cell>
          <cell r="K2253" t="str">
            <v>Ноябрь, декабрь 2016</v>
          </cell>
          <cell r="L2253" t="str">
            <v>Кызылординская обл., м/р "Акшабулак", склад "КГМ"</v>
          </cell>
          <cell r="M2253" t="str">
            <v>DDP</v>
          </cell>
          <cell r="N2253" t="str">
            <v>В течение 90 дней</v>
          </cell>
          <cell r="O2253" t="str">
            <v>авансовый платеж-0%, оставшаяся часть в течении 30 рабочих дней с момента подписания акта приема-передачи поставленных товаров</v>
          </cell>
          <cell r="P2253" t="str">
            <v>796</v>
          </cell>
          <cell r="Q2253" t="str">
            <v>штука</v>
          </cell>
          <cell r="R2253">
            <v>8250</v>
          </cell>
          <cell r="S2253">
            <v>241</v>
          </cell>
          <cell r="T2253">
            <v>0</v>
          </cell>
          <cell r="U2253">
            <v>0</v>
          </cell>
          <cell r="W2253">
            <v>2017</v>
          </cell>
          <cell r="X2253" t="str">
            <v xml:space="preserve"> </v>
          </cell>
        </row>
        <row r="2254">
          <cell r="A2254" t="str">
            <v>1410-1 Т</v>
          </cell>
          <cell r="B2254" t="str">
            <v>ТОО СП "КазГерМунай"</v>
          </cell>
          <cell r="C2254" t="str">
            <v>28.13.31.000.035.00.0796.000000000000</v>
          </cell>
          <cell r="D2254" t="str">
            <v xml:space="preserve"> Клямса - пояс</v>
          </cell>
          <cell r="E2254" t="str">
            <v>для крепления кабеля</v>
          </cell>
          <cell r="F2254" t="str">
            <v xml:space="preserve">Пояс для крепления кабеля ПКК-2,5 (352мм) коррозионностойки на трубу НКТ 73 мм.  </v>
          </cell>
          <cell r="G2254" t="str">
            <v>ЦП</v>
          </cell>
          <cell r="H2254">
            <v>0</v>
          </cell>
          <cell r="I2254">
            <v>430000000</v>
          </cell>
          <cell r="J2254" t="str">
            <v>Кызылординская обл. г. Кызылорда, пгт. Тасбугет, ул. Амангельды 100</v>
          </cell>
          <cell r="K2254" t="str">
            <v>Январь, Февраль</v>
          </cell>
          <cell r="L2254" t="str">
            <v>Кызылординская обл., м/р "Акшабулак", склад "КГМ"</v>
          </cell>
          <cell r="M2254" t="str">
            <v>DDP</v>
          </cell>
          <cell r="N2254" t="str">
            <v>В течение 90 дней</v>
          </cell>
          <cell r="O2254" t="str">
            <v>авансовый платеж-0%, оставшаяся часть в течении 30 рабочих дней с момента подписания акта приема-передачи поставленных товаров</v>
          </cell>
          <cell r="P2254" t="str">
            <v>796</v>
          </cell>
          <cell r="Q2254" t="str">
            <v>штука</v>
          </cell>
          <cell r="R2254">
            <v>8250</v>
          </cell>
          <cell r="S2254">
            <v>241</v>
          </cell>
          <cell r="T2254">
            <v>0</v>
          </cell>
          <cell r="U2254">
            <v>0</v>
          </cell>
          <cell r="W2254">
            <v>2017</v>
          </cell>
          <cell r="X2254" t="str">
            <v>1006-СЗ от 17.05.17</v>
          </cell>
        </row>
        <row r="2255">
          <cell r="A2255" t="str">
            <v>1411 Т</v>
          </cell>
          <cell r="B2255" t="str">
            <v>ТОО СП "КазГерМунай"</v>
          </cell>
          <cell r="C2255" t="str">
            <v>25.73.30.930.034.00.0796.000000000000</v>
          </cell>
          <cell r="D2255" t="str">
            <v xml:space="preserve"> Краскопульт</v>
          </cell>
          <cell r="E2255" t="str">
            <v xml:space="preserve"> пневматический</v>
          </cell>
          <cell r="F2255" t="str">
            <v xml:space="preserve">Краско-пульт электрический 220V Компрессорный краско-пульт (пульверизатор) с компрессором на 220V в комплекте с шлангами и компрессором </v>
          </cell>
          <cell r="G2255" t="str">
            <v>ЦП</v>
          </cell>
          <cell r="H2255">
            <v>0</v>
          </cell>
          <cell r="I2255">
            <v>430000000</v>
          </cell>
          <cell r="J2255" t="str">
            <v>Кызылординская обл. г. Кызылорда, пгт. Тасбугет, ул. Амангельды 100</v>
          </cell>
          <cell r="K2255" t="str">
            <v>Ноябрь, декабрь 2016</v>
          </cell>
          <cell r="L2255" t="str">
            <v>Кызылординская обл., м/р "Акшабулак", склад "КГМ"</v>
          </cell>
          <cell r="M2255" t="str">
            <v>DDP</v>
          </cell>
          <cell r="N2255" t="str">
            <v>В течение 90 дней</v>
          </cell>
          <cell r="O2255" t="str">
            <v>авансовый платеж-0%, оставшаяся часть в течении 30 рабочих дней с момента подписания акта приема-передачи поставленных товаров</v>
          </cell>
          <cell r="P2255" t="str">
            <v>839</v>
          </cell>
          <cell r="Q2255" t="str">
            <v>Комплект</v>
          </cell>
          <cell r="R2255">
            <v>10</v>
          </cell>
          <cell r="S2255">
            <v>25000</v>
          </cell>
          <cell r="T2255">
            <v>0</v>
          </cell>
          <cell r="U2255">
            <v>0</v>
          </cell>
          <cell r="W2255">
            <v>2017</v>
          </cell>
        </row>
        <row r="2256">
          <cell r="A2256" t="str">
            <v>1411-1 Т</v>
          </cell>
          <cell r="B2256" t="str">
            <v>ТОО СП "КазГерМунай"</v>
          </cell>
          <cell r="C2256" t="str">
            <v>25.73.30.930.034.00.0796.000000000000</v>
          </cell>
          <cell r="D2256" t="str">
            <v xml:space="preserve"> Краскопульт</v>
          </cell>
          <cell r="E2256" t="str">
            <v xml:space="preserve"> пневматический</v>
          </cell>
          <cell r="F2256" t="str">
            <v xml:space="preserve">Компрессорный краско-пульт (пульверизатор) с компрессором на 220V в комплекте с шлангами и компрессором </v>
          </cell>
          <cell r="G2256" t="str">
            <v>ЦП</v>
          </cell>
          <cell r="H2256">
            <v>0</v>
          </cell>
          <cell r="I2256">
            <v>430000000</v>
          </cell>
          <cell r="J2256" t="str">
            <v>Кызылординская обл. г. Кызылорда, пгт. Тасбугет, ул. Амангельды 100</v>
          </cell>
          <cell r="K2256" t="str">
            <v>Январь, Февраль</v>
          </cell>
          <cell r="L2256" t="str">
            <v>Кызылординская обл., м/р "Акшабулак", склад "КГМ"</v>
          </cell>
          <cell r="M2256" t="str">
            <v>DDP</v>
          </cell>
          <cell r="N2256" t="str">
            <v>В течение 90 дней</v>
          </cell>
          <cell r="O2256" t="str">
            <v>авансовый платеж-0%, оставшаяся часть в течении 30 рабочих дней с момента подписания акта приема-передачи поставленных товаров</v>
          </cell>
          <cell r="P2256" t="str">
            <v>839</v>
          </cell>
          <cell r="Q2256" t="str">
            <v>Комплект</v>
          </cell>
          <cell r="R2256">
            <v>10</v>
          </cell>
          <cell r="S2256">
            <v>25000</v>
          </cell>
          <cell r="T2256">
            <v>0</v>
          </cell>
          <cell r="U2256">
            <v>0</v>
          </cell>
          <cell r="W2256">
            <v>2017</v>
          </cell>
          <cell r="X2256" t="str">
            <v>6; 11;</v>
          </cell>
        </row>
        <row r="2257">
          <cell r="A2257" t="str">
            <v>1411-2 Т</v>
          </cell>
          <cell r="B2257" t="str">
            <v>ТОО СП "КазГерМунай"</v>
          </cell>
          <cell r="C2257" t="str">
            <v>28.13.28.000.001.00.0839.000000000000</v>
          </cell>
          <cell r="D2257" t="str">
            <v>Компрессорная установка</v>
          </cell>
          <cell r="E2257" t="str">
            <v>винтовая, давление 0,80/1,0/1,30 мПа, производительность 19,0/16,80/13,50 м3/мин, электродвигатель мощностью 110 кВт</v>
          </cell>
          <cell r="F2257" t="str">
            <v>Компрессор для покраски в комплете с краско-пультом (пульверизатор)</v>
          </cell>
          <cell r="G2257" t="str">
            <v>ЦП</v>
          </cell>
          <cell r="H2257">
            <v>0</v>
          </cell>
          <cell r="I2257">
            <v>430000000</v>
          </cell>
          <cell r="J2257" t="str">
            <v>Кызылординская обл. г. Кызылорда, пгт. Тасбугет, ул. Амангельды 100</v>
          </cell>
          <cell r="K2257" t="str">
            <v>Апрель, Май</v>
          </cell>
          <cell r="L2257" t="str">
            <v>Кызылординская обл., м/р "Акшабулак", склад "КГМ"</v>
          </cell>
          <cell r="M2257" t="str">
            <v>DDP</v>
          </cell>
          <cell r="N2257" t="str">
            <v>В течение 90 дней</v>
          </cell>
          <cell r="O2257" t="str">
            <v>авансовый платеж-0%, оставшаяся часть в течении 30 рабочих дней с момента подписания акта приема-передачи поставленных товаров</v>
          </cell>
          <cell r="P2257" t="str">
            <v>839</v>
          </cell>
          <cell r="Q2257" t="str">
            <v>Комплект</v>
          </cell>
          <cell r="R2257">
            <v>10</v>
          </cell>
          <cell r="S2257">
            <v>25000</v>
          </cell>
          <cell r="T2257">
            <v>250000</v>
          </cell>
          <cell r="U2257">
            <v>280000</v>
          </cell>
          <cell r="W2257">
            <v>2017</v>
          </cell>
          <cell r="X2257" t="str">
            <v>3; 4; 5; 6; 11;
(238-СЗ от 02.02.17)</v>
          </cell>
        </row>
        <row r="2258">
          <cell r="A2258" t="str">
            <v>1412 Т</v>
          </cell>
          <cell r="B2258" t="str">
            <v>ТОО СП "КазГерМунай"</v>
          </cell>
          <cell r="C2258" t="str">
            <v>20.30.12.700.001.00.0166.000000000000</v>
          </cell>
          <cell r="D2258" t="str">
            <v>Лак</v>
          </cell>
          <cell r="E2258" t="str">
            <v xml:space="preserve"> битумные электроизоляционные пропиточные, марка БТ-99, ГОСТ 8017-74</v>
          </cell>
          <cell r="F2258" t="str">
            <v>ЛакКузбасс лак для гидроизоляции</v>
          </cell>
          <cell r="G2258" t="str">
            <v>ОИ</v>
          </cell>
          <cell r="H2258">
            <v>0</v>
          </cell>
          <cell r="I2258">
            <v>430000000</v>
          </cell>
          <cell r="J2258" t="str">
            <v>Кызылординская обл. г. Кызылорда, пгт. Тасбугет, ул. Амангельды 100</v>
          </cell>
          <cell r="K2258" t="str">
            <v>Ноябрь, декабрь 2016</v>
          </cell>
          <cell r="L2258" t="str">
            <v>Кызылординская обл., м/р "Акшабулак", склад "КГМ"</v>
          </cell>
          <cell r="M2258" t="str">
            <v>DDP</v>
          </cell>
          <cell r="N2258" t="str">
            <v>В течение 90 дней</v>
          </cell>
          <cell r="O2258" t="str">
            <v>авансовый платеж-0%, оставшаяся часть в течении 30 рабочих дней с момента подписания акта приема-передачи поставленных товаров</v>
          </cell>
          <cell r="P2258">
            <v>166</v>
          </cell>
          <cell r="Q2258" t="str">
            <v>Килограмм</v>
          </cell>
          <cell r="R2258">
            <v>160</v>
          </cell>
          <cell r="S2258">
            <v>397</v>
          </cell>
          <cell r="T2258">
            <v>0</v>
          </cell>
          <cell r="U2258">
            <v>0</v>
          </cell>
          <cell r="W2258">
            <v>2017</v>
          </cell>
        </row>
        <row r="2259">
          <cell r="A2259" t="str">
            <v>1412-1 Т</v>
          </cell>
          <cell r="B2259" t="str">
            <v>ТОО СП "КазГерМунай"</v>
          </cell>
          <cell r="C2259" t="str">
            <v>20.30.12.700.001.00.0166.000000000000</v>
          </cell>
          <cell r="D2259" t="str">
            <v>Лак</v>
          </cell>
          <cell r="E2259" t="str">
            <v xml:space="preserve"> битумные электроизоляционные пропиточные, марка БТ-99, ГОСТ 8017-74</v>
          </cell>
          <cell r="F2259" t="str">
            <v>ЛакКузбасс лак для гидроизоляции</v>
          </cell>
          <cell r="G2259" t="str">
            <v>ОИ</v>
          </cell>
          <cell r="H2259">
            <v>0</v>
          </cell>
          <cell r="I2259">
            <v>430000000</v>
          </cell>
          <cell r="J2259" t="str">
            <v>Кызылординская обл. г. Кызылорда, пгт. Тасбугет, ул. Амангельды 100</v>
          </cell>
          <cell r="K2259" t="str">
            <v>Январь, Февраль</v>
          </cell>
          <cell r="L2259" t="str">
            <v>Кызылординская обл., м/р "Акшабулак", склад "КГМ"</v>
          </cell>
          <cell r="M2259" t="str">
            <v>DDP</v>
          </cell>
          <cell r="N2259" t="str">
            <v>В течение 90 дней</v>
          </cell>
          <cell r="O2259" t="str">
            <v>авансовый платеж-0%, оставшаяся часть в течении 30 рабочих дней с момента подписания акта приема-передачи поставленных товаров</v>
          </cell>
          <cell r="P2259">
            <v>166</v>
          </cell>
          <cell r="Q2259" t="str">
            <v>Килограмм</v>
          </cell>
          <cell r="R2259">
            <v>160</v>
          </cell>
          <cell r="S2259">
            <v>397</v>
          </cell>
          <cell r="T2259">
            <v>63520</v>
          </cell>
          <cell r="U2259">
            <v>71142.400000000009</v>
          </cell>
          <cell r="W2259">
            <v>2017</v>
          </cell>
          <cell r="X2259" t="str">
            <v>11;</v>
          </cell>
        </row>
        <row r="2260">
          <cell r="A2260" t="str">
            <v>1413 Т</v>
          </cell>
          <cell r="B2260" t="str">
            <v>ТОО СП "КазГерМунай"</v>
          </cell>
          <cell r="C2260" t="str">
            <v xml:space="preserve">20.30.12.700.004.00.0166.000000000003 </v>
          </cell>
          <cell r="D2260" t="str">
            <v>Краска</v>
          </cell>
          <cell r="E2260" t="str">
            <v xml:space="preserve"> на водной основе, металлическая</v>
          </cell>
          <cell r="F2260" t="str">
            <v>КраскаКраска серая для окрашивания металических поверхности</v>
          </cell>
          <cell r="G2260" t="str">
            <v>ОТП</v>
          </cell>
          <cell r="H2260">
            <v>60</v>
          </cell>
          <cell r="I2260">
            <v>430000000</v>
          </cell>
          <cell r="J2260" t="str">
            <v>Кызылординская обл. г. Кызылорда, пгт. Тасбугет, ул. Амангельды 100</v>
          </cell>
          <cell r="K2260" t="str">
            <v>Ноябрь, декабрь 2016</v>
          </cell>
          <cell r="L2260" t="str">
            <v>Кызылординская обл., м/р "Акшабулак", склад "КГМ"</v>
          </cell>
          <cell r="M2260" t="str">
            <v>DDP</v>
          </cell>
          <cell r="N2260" t="str">
            <v>В течение 90 дней</v>
          </cell>
          <cell r="O2260" t="str">
            <v>авансовый платеж-30%, оставшаяся часть в течении 30 рабочих дней с момента подписания акта приема-передачи поставленных товаров</v>
          </cell>
          <cell r="P2260">
            <v>166</v>
          </cell>
          <cell r="Q2260" t="str">
            <v>Килограмм</v>
          </cell>
          <cell r="R2260">
            <v>1000</v>
          </cell>
          <cell r="S2260">
            <v>1500</v>
          </cell>
          <cell r="T2260">
            <v>0</v>
          </cell>
          <cell r="U2260">
            <v>0</v>
          </cell>
          <cell r="V2260" t="str">
            <v>ТПХ</v>
          </cell>
          <cell r="W2260">
            <v>2017</v>
          </cell>
        </row>
        <row r="2261">
          <cell r="A2261" t="str">
            <v>1413-1 Т</v>
          </cell>
          <cell r="B2261" t="str">
            <v>ТОО СП "КазГерМунай"</v>
          </cell>
          <cell r="C2261" t="str">
            <v xml:space="preserve">20.30.12.700.004.00.0166.000000000003 </v>
          </cell>
          <cell r="D2261" t="str">
            <v>Краска</v>
          </cell>
          <cell r="E2261" t="str">
            <v xml:space="preserve"> на водной основе, металлическая</v>
          </cell>
          <cell r="F2261" t="str">
            <v>Краска серая для окрашивания металических поверхности</v>
          </cell>
          <cell r="G2261" t="str">
            <v>ОТП</v>
          </cell>
          <cell r="H2261">
            <v>60</v>
          </cell>
          <cell r="I2261">
            <v>430000000</v>
          </cell>
          <cell r="J2261" t="str">
            <v>Кызылординская обл. г. Кызылорда, пгт. Тасбугет, ул. Амангельды 100</v>
          </cell>
          <cell r="K2261" t="str">
            <v>Январь, Февраль</v>
          </cell>
          <cell r="L2261" t="str">
            <v>Кызылординская обл., м/р "Акшабулак", склад "КГМ"</v>
          </cell>
          <cell r="M2261" t="str">
            <v>DDP</v>
          </cell>
          <cell r="N2261" t="str">
            <v>В течение 90 дней</v>
          </cell>
          <cell r="O2261" t="str">
            <v>авансовый платеж-30%, оставшаяся часть в течении 30 рабочих дней с момента подписания акта приема-передачи поставленных товаров</v>
          </cell>
          <cell r="P2261">
            <v>166</v>
          </cell>
          <cell r="Q2261" t="str">
            <v>Килограмм</v>
          </cell>
          <cell r="R2261">
            <v>1000</v>
          </cell>
          <cell r="S2261">
            <v>1500</v>
          </cell>
          <cell r="T2261">
            <v>0</v>
          </cell>
          <cell r="U2261">
            <v>0</v>
          </cell>
          <cell r="V2261" t="str">
            <v>ТПХ</v>
          </cell>
          <cell r="W2261">
            <v>2017</v>
          </cell>
          <cell r="X2261" t="str">
            <v>6; 11;</v>
          </cell>
        </row>
        <row r="2262">
          <cell r="A2262" t="str">
            <v>1413-2 Т</v>
          </cell>
          <cell r="B2262" t="str">
            <v>ТОО СП "КазГерМунай"</v>
          </cell>
          <cell r="C2262" t="str">
            <v xml:space="preserve">20.30.12.700.004.00.0166.000000000003 </v>
          </cell>
          <cell r="D2262" t="str">
            <v>Краска</v>
          </cell>
          <cell r="E2262" t="str">
            <v xml:space="preserve"> на водной основе, металлическая</v>
          </cell>
          <cell r="F2262" t="str">
            <v>Краска серая для окрашивания металических поверхности</v>
          </cell>
          <cell r="G2262" t="str">
            <v>ОТП</v>
          </cell>
          <cell r="H2262">
            <v>60</v>
          </cell>
          <cell r="I2262">
            <v>430000000</v>
          </cell>
          <cell r="J2262" t="str">
            <v>Кызылординская обл. г. Кызылорда, пгт. Тасбугет, ул. Амангельды 100</v>
          </cell>
          <cell r="K2262" t="str">
            <v>Март, апрель</v>
          </cell>
          <cell r="L2262" t="str">
            <v>Кызылординская обл., м/р "Акшабулак", склад "КГМ"</v>
          </cell>
          <cell r="M2262" t="str">
            <v>DDP</v>
          </cell>
          <cell r="N2262" t="str">
            <v>В течение 90 дней</v>
          </cell>
          <cell r="O2262" t="str">
            <v>авансовый платеж-30%, оставшаяся часть в течении 30 рабочих дней с момента подписания акта приема-передачи поставленных товаров</v>
          </cell>
          <cell r="P2262">
            <v>166</v>
          </cell>
          <cell r="Q2262" t="str">
            <v>Килограмм</v>
          </cell>
          <cell r="R2262">
            <v>1000</v>
          </cell>
          <cell r="S2262">
            <v>1500</v>
          </cell>
          <cell r="T2262">
            <v>1500000</v>
          </cell>
          <cell r="U2262">
            <v>1680000.0000000002</v>
          </cell>
          <cell r="V2262" t="str">
            <v>ТПХ</v>
          </cell>
          <cell r="W2262">
            <v>2017</v>
          </cell>
          <cell r="X2262" t="str">
            <v>11;</v>
          </cell>
        </row>
        <row r="2263">
          <cell r="A2263" t="str">
            <v>1414 Т</v>
          </cell>
          <cell r="B2263" t="str">
            <v>ТОО СП "КазГерМунай"</v>
          </cell>
          <cell r="C2263" t="str">
            <v xml:space="preserve">20.30.12.700.004.00.0166.000000000003 </v>
          </cell>
          <cell r="D2263" t="str">
            <v>Краска</v>
          </cell>
          <cell r="E2263" t="str">
            <v xml:space="preserve"> на водной основе, металлическая</v>
          </cell>
          <cell r="F2263" t="str">
            <v>КраскаКраска белая для окрашивания металических поверхности</v>
          </cell>
          <cell r="G2263" t="str">
            <v>ОТП</v>
          </cell>
          <cell r="H2263">
            <v>60</v>
          </cell>
          <cell r="I2263">
            <v>430000000</v>
          </cell>
          <cell r="J2263" t="str">
            <v>Кызылординская обл. г. Кызылорда, пгт. Тасбугет, ул. Амангельды 100</v>
          </cell>
          <cell r="K2263" t="str">
            <v>Ноябрь, декабрь 2016</v>
          </cell>
          <cell r="L2263" t="str">
            <v>Кызылординская обл., м/р "Акшабулак", склад "КГМ"</v>
          </cell>
          <cell r="M2263" t="str">
            <v>DDP</v>
          </cell>
          <cell r="N2263" t="str">
            <v>В течение 90 дней</v>
          </cell>
          <cell r="O2263" t="str">
            <v>авансовый платеж-30%, оставшаяся часть в течении 30 рабочих дней с момента подписания акта приема-передачи поставленных товаров</v>
          </cell>
          <cell r="P2263">
            <v>166</v>
          </cell>
          <cell r="Q2263" t="str">
            <v>Килограмм</v>
          </cell>
          <cell r="R2263">
            <v>2000</v>
          </cell>
          <cell r="S2263">
            <v>1500</v>
          </cell>
          <cell r="T2263">
            <v>0</v>
          </cell>
          <cell r="U2263">
            <v>0</v>
          </cell>
          <cell r="V2263" t="str">
            <v>ТПХ</v>
          </cell>
          <cell r="W2263">
            <v>2017</v>
          </cell>
        </row>
        <row r="2264">
          <cell r="A2264" t="str">
            <v>1414-1 Т</v>
          </cell>
          <cell r="B2264" t="str">
            <v>ТОО СП "КазГерМунай"</v>
          </cell>
          <cell r="C2264" t="str">
            <v xml:space="preserve">20.30.12.700.004.00.0166.000000000003 </v>
          </cell>
          <cell r="D2264" t="str">
            <v>Краска</v>
          </cell>
          <cell r="E2264" t="str">
            <v xml:space="preserve"> на водной основе, металлическая</v>
          </cell>
          <cell r="F2264" t="str">
            <v>Краска белая для окрашивания металических поверхности</v>
          </cell>
          <cell r="G2264" t="str">
            <v>ОТП</v>
          </cell>
          <cell r="H2264">
            <v>60</v>
          </cell>
          <cell r="I2264">
            <v>430000000</v>
          </cell>
          <cell r="J2264" t="str">
            <v>Кызылординская обл. г. Кызылорда, пгт. Тасбугет, ул. Амангельды 100</v>
          </cell>
          <cell r="K2264" t="str">
            <v>Январь, Февраль</v>
          </cell>
          <cell r="L2264" t="str">
            <v>Кызылординская обл., м/р "Акшабулак", склад "КГМ"</v>
          </cell>
          <cell r="M2264" t="str">
            <v>DDP</v>
          </cell>
          <cell r="N2264" t="str">
            <v>В течение 90 дней</v>
          </cell>
          <cell r="O2264" t="str">
            <v>авансовый платеж-30%, оставшаяся часть в течении 30 рабочих дней с момента подписания акта приема-передачи поставленных товаров</v>
          </cell>
          <cell r="P2264">
            <v>166</v>
          </cell>
          <cell r="Q2264" t="str">
            <v>Килограмм</v>
          </cell>
          <cell r="R2264">
            <v>2000</v>
          </cell>
          <cell r="S2264">
            <v>1500</v>
          </cell>
          <cell r="T2264">
            <v>0</v>
          </cell>
          <cell r="U2264">
            <v>0</v>
          </cell>
          <cell r="V2264" t="str">
            <v>ТПХ</v>
          </cell>
          <cell r="W2264">
            <v>2017</v>
          </cell>
          <cell r="X2264" t="str">
            <v>6; 11;</v>
          </cell>
        </row>
        <row r="2265">
          <cell r="A2265" t="str">
            <v>1414-2 Т</v>
          </cell>
          <cell r="B2265" t="str">
            <v>ТОО СП "КазГерМунай"</v>
          </cell>
          <cell r="C2265" t="str">
            <v xml:space="preserve">20.30.12.700.004.00.0166.000000000003 </v>
          </cell>
          <cell r="D2265" t="str">
            <v>Краска</v>
          </cell>
          <cell r="E2265" t="str">
            <v xml:space="preserve"> на водной основе, металлическая</v>
          </cell>
          <cell r="F2265" t="str">
            <v>Краска белая для окрашивания металических поверхности</v>
          </cell>
          <cell r="G2265" t="str">
            <v>ОТП</v>
          </cell>
          <cell r="H2265">
            <v>60</v>
          </cell>
          <cell r="I2265">
            <v>430000000</v>
          </cell>
          <cell r="J2265" t="str">
            <v>Кызылординская обл. г. Кызылорда, пгт. Тасбугет, ул. Амангельды 100</v>
          </cell>
          <cell r="K2265" t="str">
            <v>Март, апрель</v>
          </cell>
          <cell r="L2265" t="str">
            <v>Кызылординская обл., м/р "Акшабулак", склад "КГМ"</v>
          </cell>
          <cell r="M2265" t="str">
            <v>DDP</v>
          </cell>
          <cell r="N2265" t="str">
            <v>В течение 90 дней</v>
          </cell>
          <cell r="O2265" t="str">
            <v>авансовый платеж-30%, оставшаяся часть в течении 30 рабочих дней с момента подписания акта приема-передачи поставленных товаров</v>
          </cell>
          <cell r="P2265">
            <v>166</v>
          </cell>
          <cell r="Q2265" t="str">
            <v>Килограмм</v>
          </cell>
          <cell r="R2265">
            <v>2000</v>
          </cell>
          <cell r="S2265">
            <v>1500</v>
          </cell>
          <cell r="T2265">
            <v>3000000</v>
          </cell>
          <cell r="U2265">
            <v>3360000.0000000005</v>
          </cell>
          <cell r="V2265" t="str">
            <v>ТПХ</v>
          </cell>
          <cell r="W2265">
            <v>2017</v>
          </cell>
          <cell r="X2265" t="str">
            <v>6; 11;</v>
          </cell>
        </row>
        <row r="2266">
          <cell r="A2266" t="str">
            <v>1415 Т</v>
          </cell>
          <cell r="B2266" t="str">
            <v>ТОО СП "КазГерМунай"</v>
          </cell>
          <cell r="C2266" t="str">
            <v>25.73.30.300.000.06.0796.000000000000</v>
          </cell>
          <cell r="D2266" t="str">
            <v xml:space="preserve">Ключ </v>
          </cell>
          <cell r="E2266" t="str">
            <v xml:space="preserve"> трубный, рычажный, ГОСТ 18981-73</v>
          </cell>
          <cell r="F2266" t="str">
            <v>Ключ разводной трубный  2"Фирма RIDGID, артикуль №31395Для обслуживания скважин.</v>
          </cell>
          <cell r="G2266" t="str">
            <v>ЦП</v>
          </cell>
          <cell r="H2266">
            <v>0</v>
          </cell>
          <cell r="I2266">
            <v>430000000</v>
          </cell>
          <cell r="J2266" t="str">
            <v>Кызылординская обл. г. Кызылорда, пгт. Тасбугет, ул. Амангельды 100</v>
          </cell>
          <cell r="K2266" t="str">
            <v>Ноябрь, декабрь 2016</v>
          </cell>
          <cell r="L2266" t="str">
            <v>Кызылординская обл., м/р "Акшабулак", склад "КГМ"</v>
          </cell>
          <cell r="M2266" t="str">
            <v>DDP</v>
          </cell>
          <cell r="N2266" t="str">
            <v>В течение 90 дней</v>
          </cell>
          <cell r="O2266" t="str">
            <v>авансовый платеж-0%, оставшаяся часть в течении 30 рабочих дней с момента подписания акта приема-передачи поставленных товаров</v>
          </cell>
          <cell r="P2266" t="str">
            <v>796</v>
          </cell>
          <cell r="Q2266" t="str">
            <v>штука</v>
          </cell>
          <cell r="R2266">
            <v>5</v>
          </cell>
          <cell r="S2266">
            <v>47525.4</v>
          </cell>
          <cell r="T2266">
            <v>0</v>
          </cell>
          <cell r="U2266">
            <v>0</v>
          </cell>
          <cell r="W2266">
            <v>2017</v>
          </cell>
        </row>
        <row r="2267">
          <cell r="A2267" t="str">
            <v>1415-1 Т</v>
          </cell>
          <cell r="B2267" t="str">
            <v>ТОО СП "КазГерМунай"</v>
          </cell>
          <cell r="C2267" t="str">
            <v>25.73.30.300.000.06.0796.000000000000</v>
          </cell>
          <cell r="D2267" t="str">
            <v xml:space="preserve">Ключ </v>
          </cell>
          <cell r="E2267" t="str">
            <v xml:space="preserve"> трубный, рычажный, ГОСТ 18981-73</v>
          </cell>
          <cell r="F2267" t="str">
            <v>Ключ разводной трубный  2", артикуль №31395 Для обслуживания скважин.</v>
          </cell>
          <cell r="G2267" t="str">
            <v>ЦП</v>
          </cell>
          <cell r="H2267">
            <v>0</v>
          </cell>
          <cell r="I2267">
            <v>430000000</v>
          </cell>
          <cell r="J2267" t="str">
            <v>Кызылординская обл. г. Кызылорда, пгт. Тасбугет, ул. Амангельды 100</v>
          </cell>
          <cell r="K2267" t="str">
            <v>Ноябрь, декабрь 2016</v>
          </cell>
          <cell r="L2267" t="str">
            <v>Кызылординская обл., м/р "Акшабулак", склад "КГМ"</v>
          </cell>
          <cell r="M2267" t="str">
            <v>DDP</v>
          </cell>
          <cell r="N2267" t="str">
            <v>В течение 90 дней</v>
          </cell>
          <cell r="O2267" t="str">
            <v>авансовый платеж-0%, оставшаяся часть в течении 30 рабочих дней с момента подписания акта приема-передачи поставленных товаров</v>
          </cell>
          <cell r="P2267" t="str">
            <v>796</v>
          </cell>
          <cell r="Q2267" t="str">
            <v>штука</v>
          </cell>
          <cell r="R2267">
            <v>5</v>
          </cell>
          <cell r="S2267">
            <v>47525.4</v>
          </cell>
          <cell r="T2267">
            <v>237627</v>
          </cell>
          <cell r="U2267">
            <v>266142.24000000005</v>
          </cell>
          <cell r="W2267">
            <v>2017</v>
          </cell>
          <cell r="X2267" t="str">
            <v>7;</v>
          </cell>
        </row>
        <row r="2268">
          <cell r="A2268" t="str">
            <v>1416 Т</v>
          </cell>
          <cell r="B2268" t="str">
            <v>ТОО СП "КазГерМунай"</v>
          </cell>
          <cell r="C2268" t="str">
            <v>25.73.30.300.000.06.0796.000000000000</v>
          </cell>
          <cell r="D2268" t="str">
            <v xml:space="preserve">Ключ </v>
          </cell>
          <cell r="E2268" t="str">
            <v xml:space="preserve"> трубный, рычажный, ГОСТ 18981-73</v>
          </cell>
          <cell r="F2268" t="str">
            <v>Ключ разводной трубный  4"Фирма RIDGID, артикуль №31015Для обслуживания скважин.</v>
          </cell>
          <cell r="G2268" t="str">
            <v>ЦП</v>
          </cell>
          <cell r="H2268">
            <v>0</v>
          </cell>
          <cell r="I2268">
            <v>430000000</v>
          </cell>
          <cell r="J2268" t="str">
            <v>Кызылординская обл. г. Кызылорда, пгт. Тасбугет, ул. Амангельды 100</v>
          </cell>
          <cell r="K2268" t="str">
            <v>Ноябрь, декабрь 2016</v>
          </cell>
          <cell r="L2268" t="str">
            <v>Кызылординская обл., м/р "Акшабулак", склад "КГМ"</v>
          </cell>
          <cell r="M2268" t="str">
            <v>DDP</v>
          </cell>
          <cell r="N2268" t="str">
            <v>В течение 90 дней</v>
          </cell>
          <cell r="O2268" t="str">
            <v>авансовый платеж-0%, оставшаяся часть в течении 30 рабочих дней с момента подписания акта приема-передачи поставленных товаров</v>
          </cell>
          <cell r="P2268" t="str">
            <v>796</v>
          </cell>
          <cell r="Q2268" t="str">
            <v>штука</v>
          </cell>
          <cell r="R2268">
            <v>5</v>
          </cell>
          <cell r="S2268">
            <v>63125</v>
          </cell>
          <cell r="T2268">
            <v>0</v>
          </cell>
          <cell r="U2268">
            <v>0</v>
          </cell>
          <cell r="W2268">
            <v>2017</v>
          </cell>
        </row>
        <row r="2269">
          <cell r="A2269" t="str">
            <v>1416-1 Т</v>
          </cell>
          <cell r="B2269" t="str">
            <v>ТОО СП "КазГерМунай"</v>
          </cell>
          <cell r="C2269" t="str">
            <v>25.73.30.300.000.06.0796.000000000000</v>
          </cell>
          <cell r="D2269" t="str">
            <v xml:space="preserve">Ключ </v>
          </cell>
          <cell r="E2269" t="str">
            <v xml:space="preserve"> трубный, рычажный, ГОСТ 18981-73</v>
          </cell>
          <cell r="F2269" t="str">
            <v>Ключ разводной трубный  4", артикуль №31015Для обслуживания скважин.</v>
          </cell>
          <cell r="G2269" t="str">
            <v>ЦП</v>
          </cell>
          <cell r="H2269">
            <v>0</v>
          </cell>
          <cell r="I2269">
            <v>430000000</v>
          </cell>
          <cell r="J2269" t="str">
            <v>Кызылординская обл. г. Кызылорда, пгт. Тасбугет, ул. Амангельды 100</v>
          </cell>
          <cell r="K2269" t="str">
            <v>Ноябрь, декабрь 2016</v>
          </cell>
          <cell r="L2269" t="str">
            <v>Кызылординская обл., м/р "Акшабулак", склад "КГМ"</v>
          </cell>
          <cell r="M2269" t="str">
            <v>DDP</v>
          </cell>
          <cell r="N2269" t="str">
            <v>В течение 90 дней</v>
          </cell>
          <cell r="O2269" t="str">
            <v>авансовый платеж-0%, оставшаяся часть в течении 30 рабочих дней с момента подписания акта приема-передачи поставленных товаров</v>
          </cell>
          <cell r="P2269" t="str">
            <v>796</v>
          </cell>
          <cell r="Q2269" t="str">
            <v>штука</v>
          </cell>
          <cell r="R2269">
            <v>5</v>
          </cell>
          <cell r="S2269">
            <v>63125</v>
          </cell>
          <cell r="T2269">
            <v>315625</v>
          </cell>
          <cell r="U2269">
            <v>353500.00000000006</v>
          </cell>
          <cell r="W2269">
            <v>2017</v>
          </cell>
          <cell r="X2269" t="str">
            <v>7;</v>
          </cell>
        </row>
        <row r="2270">
          <cell r="A2270" t="str">
            <v>1417 Т</v>
          </cell>
          <cell r="B2270" t="str">
            <v>ТОО СП "КазГерМунай"</v>
          </cell>
          <cell r="C2270" t="str">
            <v xml:space="preserve">28.14.13.730.002.00.0796.000000000002 </v>
          </cell>
          <cell r="D2270" t="str">
            <v xml:space="preserve">Кран </v>
          </cell>
          <cell r="E2270" t="str">
            <v>шаровой, стальной, проходной, тип соединения фланцевое, условное давление 1,6 Мпа, ГОСТ 9702-87</v>
          </cell>
          <cell r="F2270" t="str">
            <v>КранКран шаровый 2"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  шаровый резьбовойДля обвязки устья скважин</v>
          </cell>
          <cell r="G2270" t="str">
            <v>ОТП</v>
          </cell>
          <cell r="H2270">
            <v>0</v>
          </cell>
          <cell r="I2270">
            <v>430000000</v>
          </cell>
          <cell r="J2270" t="str">
            <v>Кызылординская обл. г. Кызылорда, пгт. Тасбугет, ул. Амангельды 100</v>
          </cell>
          <cell r="K2270" t="str">
            <v>Ноябрь, декабрь 2016</v>
          </cell>
          <cell r="L2270" t="str">
            <v>Кызылординская обл., м/р "Акшабулак", склад "КГМ"</v>
          </cell>
          <cell r="M2270" t="str">
            <v>DDP</v>
          </cell>
          <cell r="N2270" t="str">
            <v>В течение 90 дней</v>
          </cell>
          <cell r="O2270" t="str">
            <v>авансовый платеж-0%, оставшаяся часть в течении 30 рабочих дней с момента подписания акта приема-передачи поставленных товаров</v>
          </cell>
          <cell r="P2270" t="str">
            <v>796</v>
          </cell>
          <cell r="Q2270" t="str">
            <v>штука</v>
          </cell>
          <cell r="R2270">
            <v>40</v>
          </cell>
          <cell r="S2270">
            <v>202000</v>
          </cell>
          <cell r="T2270">
            <v>0</v>
          </cell>
          <cell r="U2270">
            <v>0</v>
          </cell>
          <cell r="W2270">
            <v>2017</v>
          </cell>
          <cell r="X2270" t="str">
            <v>2388-СЗ от 14.12.16</v>
          </cell>
        </row>
        <row r="2271">
          <cell r="A2271" t="str">
            <v>1418 Т</v>
          </cell>
          <cell r="B2271" t="str">
            <v>ТОО СП "КазГерМунай"</v>
          </cell>
          <cell r="C2271" t="str">
            <v xml:space="preserve">28.14.13.730.002.00.0796.000000000002 </v>
          </cell>
          <cell r="D2271" t="str">
            <v xml:space="preserve">Кран </v>
          </cell>
          <cell r="E2271" t="str">
            <v>шаровой, стальной, проходной, тип соединения фланцевое, условное давление 1,6 Мпа, ГОСТ 9702-87</v>
          </cell>
          <cell r="F2271" t="str">
            <v>КранКран шаровый 1/2" 300 ANSI: шаровой резбовой Для обвязки устья скважин</v>
          </cell>
          <cell r="G2271" t="str">
            <v>ОТП</v>
          </cell>
          <cell r="H2271">
            <v>0</v>
          </cell>
          <cell r="I2271">
            <v>430000000</v>
          </cell>
          <cell r="J2271" t="str">
            <v>Кызылординская обл. г. Кызылорда, пгт. Тасбугет, ул. Амангельды 100</v>
          </cell>
          <cell r="K2271" t="str">
            <v>Ноябрь, декабрь 2016</v>
          </cell>
          <cell r="L2271" t="str">
            <v>Кызылординская обл., м/р "Акшабулак", склад "КГМ"</v>
          </cell>
          <cell r="M2271" t="str">
            <v>DDP</v>
          </cell>
          <cell r="N2271" t="str">
            <v>В течение 90 дней</v>
          </cell>
          <cell r="O2271" t="str">
            <v>авансовый платеж-0%, оставшаяся часть в течении 30 рабочих дней с момента подписания акта приема-передачи поставленных товаров</v>
          </cell>
          <cell r="P2271" t="str">
            <v>796</v>
          </cell>
          <cell r="Q2271" t="str">
            <v>штука</v>
          </cell>
          <cell r="R2271">
            <v>60</v>
          </cell>
          <cell r="S2271">
            <v>33000</v>
          </cell>
          <cell r="T2271">
            <v>1980000</v>
          </cell>
          <cell r="U2271">
            <v>2217600</v>
          </cell>
          <cell r="W2271">
            <v>2017</v>
          </cell>
        </row>
        <row r="2272">
          <cell r="A2272" t="str">
            <v>1419 Т</v>
          </cell>
          <cell r="B2272" t="str">
            <v>ТОО СП "КазГерМунай"</v>
          </cell>
          <cell r="C2272" t="str">
            <v>28.14.13.900.014.00.0796.000000000004</v>
          </cell>
          <cell r="D2272" t="str">
            <v>Клапан обратный</v>
          </cell>
          <cell r="E2272" t="str">
            <v>стальной, тип присоединения - фланцевое, давление условное 4 Мпа, ГОСТ 27477-87</v>
          </cell>
          <cell r="F2272" t="str">
            <v xml:space="preserve">Клапан обратный 2" -  600 ANSiМатериалы для обвязки  трубной и затрубной линии на скважинах                             </v>
          </cell>
          <cell r="G2272" t="str">
            <v>ОТП</v>
          </cell>
          <cell r="H2272">
            <v>60</v>
          </cell>
          <cell r="I2272">
            <v>430000000</v>
          </cell>
          <cell r="J2272" t="str">
            <v>Кызылординская обл. г. Кызылорда, пгт. Тасбугет, ул. Амангельды 100</v>
          </cell>
          <cell r="K2272" t="str">
            <v>Ноябрь, декабрь 2016</v>
          </cell>
          <cell r="L2272" t="str">
            <v>Кызылординская обл., м/р "Акшабулак", склад "КГМ"</v>
          </cell>
          <cell r="M2272" t="str">
            <v>DDP</v>
          </cell>
          <cell r="N2272" t="str">
            <v>В течение 90 дней</v>
          </cell>
          <cell r="O2272" t="str">
            <v>авансовый платеж-30%, оставшаяся часть в течении 30 рабочих дней с момента подписания акта приема-передачи поставленных товаров</v>
          </cell>
          <cell r="P2272" t="str">
            <v>796</v>
          </cell>
          <cell r="Q2272" t="str">
            <v>штука</v>
          </cell>
          <cell r="R2272">
            <v>60</v>
          </cell>
          <cell r="S2272">
            <v>106000</v>
          </cell>
          <cell r="T2272">
            <v>6360000</v>
          </cell>
          <cell r="U2272">
            <v>7123200.0000000009</v>
          </cell>
          <cell r="V2272" t="str">
            <v>ТПХ</v>
          </cell>
          <cell r="W2272">
            <v>2017</v>
          </cell>
        </row>
        <row r="2273">
          <cell r="A2273" t="str">
            <v>1420 Т</v>
          </cell>
          <cell r="B2273" t="str">
            <v>ТОО СП "КазГерМунай"</v>
          </cell>
          <cell r="C2273" t="str">
            <v>28.14.13.900.014.00.0796.000000000004</v>
          </cell>
          <cell r="D2273" t="str">
            <v>Клапан обратный</v>
          </cell>
          <cell r="E2273" t="str">
            <v>стальной, тип присоединения - фланцевое, давление условное 4 Мпа, ГОСТ 27477-87</v>
          </cell>
          <cell r="F2273" t="str">
            <v xml:space="preserve">Клапан обратный 3" -  600 ANSiМатериалы для обвязки  трубной и затрубной линии на скважинах                             </v>
          </cell>
          <cell r="G2273" t="str">
            <v>ОТП</v>
          </cell>
          <cell r="H2273">
            <v>60</v>
          </cell>
          <cell r="I2273">
            <v>430000000</v>
          </cell>
          <cell r="J2273" t="str">
            <v>Кызылординская обл. г. Кызылорда, пгт. Тасбугет, ул. Амангельды 100</v>
          </cell>
          <cell r="K2273" t="str">
            <v>Ноябрь, декабрь 2016</v>
          </cell>
          <cell r="L2273" t="str">
            <v>Кызылординская обл., м/р "Акшабулак", склад "КГМ"</v>
          </cell>
          <cell r="M2273" t="str">
            <v>DDP</v>
          </cell>
          <cell r="N2273" t="str">
            <v>В течение 90 дней</v>
          </cell>
          <cell r="O2273" t="str">
            <v>авансовый платеж-30%, оставшаяся часть в течении 30 рабочих дней с момента подписания акта приема-передачи поставленных товаров</v>
          </cell>
          <cell r="P2273" t="str">
            <v>796</v>
          </cell>
          <cell r="Q2273" t="str">
            <v>штука</v>
          </cell>
          <cell r="R2273">
            <v>60</v>
          </cell>
          <cell r="S2273">
            <v>160000</v>
          </cell>
          <cell r="T2273">
            <v>9600000</v>
          </cell>
          <cell r="U2273">
            <v>10752000.000000002</v>
          </cell>
          <cell r="V2273" t="str">
            <v>ТПХ</v>
          </cell>
          <cell r="W2273">
            <v>2017</v>
          </cell>
        </row>
        <row r="2274">
          <cell r="A2274" t="str">
            <v>1421 Т</v>
          </cell>
          <cell r="B2274" t="str">
            <v>ТОО СП "КазГерМунай"</v>
          </cell>
          <cell r="C2274" t="str">
            <v>27.51.29.000.001.00.0006.000000000000</v>
          </cell>
          <cell r="D2274" t="str">
            <v>Термокабель</v>
          </cell>
          <cell r="E2274" t="str">
            <v>саморегулирующийся, греющий, удельная мощность 56 Вт/м</v>
          </cell>
          <cell r="F2274" t="str">
            <v>ТермокабельДля утепления манифольдов и труб на ГУ-1 и ГУ-2</v>
          </cell>
          <cell r="G2274" t="str">
            <v>ОТП</v>
          </cell>
          <cell r="H2274">
            <v>0</v>
          </cell>
          <cell r="I2274">
            <v>430000000</v>
          </cell>
          <cell r="J2274" t="str">
            <v>Кызылординская обл. г. Кызылорда, пгт. Тасбугет, ул. Амангельды 100</v>
          </cell>
          <cell r="K2274" t="str">
            <v>Ноябрь, декабрь 2016</v>
          </cell>
          <cell r="L2274" t="str">
            <v>Кызылординская обл., м/р "Акшабулак", склад "КГМ"</v>
          </cell>
          <cell r="M2274" t="str">
            <v>DDP</v>
          </cell>
          <cell r="N2274" t="str">
            <v>В течение 90 дней</v>
          </cell>
          <cell r="O2274" t="str">
            <v>авансовый платеж-0%, оставшаяся часть в течении 30 рабочих дней с момента подписания акта приема-передачи поставленных товаров</v>
          </cell>
          <cell r="P2274" t="str">
            <v>006</v>
          </cell>
          <cell r="Q2274" t="str">
            <v>Метр</v>
          </cell>
          <cell r="R2274">
            <v>100</v>
          </cell>
          <cell r="S2274">
            <v>14792.75</v>
          </cell>
          <cell r="T2274">
            <v>0</v>
          </cell>
          <cell r="U2274">
            <v>0</v>
          </cell>
          <cell r="W2274">
            <v>2017</v>
          </cell>
        </row>
        <row r="2275">
          <cell r="A2275" t="str">
            <v>1421-1 Т</v>
          </cell>
          <cell r="B2275" t="str">
            <v>ТОО СП "КазГерМунай"</v>
          </cell>
          <cell r="C2275" t="str">
            <v>27.51.29.000.001.00.0006.000000000000</v>
          </cell>
          <cell r="D2275" t="str">
            <v>Термокабель</v>
          </cell>
          <cell r="E2275" t="str">
            <v>саморегулирующийся, греющий, удельная мощность 56 Вт/м</v>
          </cell>
          <cell r="F2275" t="str">
            <v>ТермокабельДля утепления манифольдов и труб на ГУ-1 и ГУ-2</v>
          </cell>
          <cell r="G2275" t="str">
            <v>ОИ</v>
          </cell>
          <cell r="H2275">
            <v>0</v>
          </cell>
          <cell r="I2275">
            <v>430000000</v>
          </cell>
          <cell r="J2275" t="str">
            <v>Кызылординская обл. г. Кызылорда, пгт. Тасбугет, ул. Амангельды 100</v>
          </cell>
          <cell r="K2275" t="str">
            <v>Февраль, Март</v>
          </cell>
          <cell r="L2275" t="str">
            <v>Кызылординская обл., м/р "Акшабулак", склад "КГМ"</v>
          </cell>
          <cell r="M2275" t="str">
            <v>DDP</v>
          </cell>
          <cell r="N2275" t="str">
            <v>В течение 90 дней</v>
          </cell>
          <cell r="O2275" t="str">
            <v>авансовый платеж-0%, оставшаяся часть в течении 30 рабочих дней с момента подписания акта приема-передачи поставленных товаров</v>
          </cell>
          <cell r="P2275" t="str">
            <v>006</v>
          </cell>
          <cell r="Q2275" t="str">
            <v>Метр</v>
          </cell>
          <cell r="R2275">
            <v>100</v>
          </cell>
          <cell r="S2275">
            <v>14792.75</v>
          </cell>
          <cell r="T2275">
            <v>1479275</v>
          </cell>
          <cell r="U2275">
            <v>1656788.0000000002</v>
          </cell>
          <cell r="V2275" t="str">
            <v>ОВХ</v>
          </cell>
          <cell r="W2275">
            <v>2017</v>
          </cell>
          <cell r="X2275" t="str">
            <v>7; 11; 22;</v>
          </cell>
        </row>
        <row r="2276">
          <cell r="A2276" t="str">
            <v>1422 Т</v>
          </cell>
          <cell r="B2276" t="str">
            <v>ТОО СП "КазГерМунай"</v>
          </cell>
          <cell r="C2276" t="str">
            <v xml:space="preserve">28.12.12.500.000.00.0796.000000000000 </v>
          </cell>
          <cell r="D2276" t="str">
            <v>Насос пневматический</v>
          </cell>
          <cell r="E2276" t="str">
            <v xml:space="preserve"> для подачи смазки</v>
          </cell>
          <cell r="F2276" t="str">
            <v>Насос для смазки запорной арматуры Фонтанной елкиПредназначен для опрессовки кабельных вводов и для нагнетания смазки (типа Арматол) в корпус задвижки. Развивает давление нагнетаемой смазки до 20 МПа.</v>
          </cell>
          <cell r="G2276" t="str">
            <v>ОТП</v>
          </cell>
          <cell r="H2276">
            <v>0</v>
          </cell>
          <cell r="I2276">
            <v>430000000</v>
          </cell>
          <cell r="J2276" t="str">
            <v>Кызылординская обл. г. Кызылорда, пгт. Тасбугет, ул. Амангельды 100</v>
          </cell>
          <cell r="K2276" t="str">
            <v>Ноябрь, декабрь 2016</v>
          </cell>
          <cell r="L2276" t="str">
            <v>Кызылординская обл., м/р "Акшабулак", склад "КГМ"</v>
          </cell>
          <cell r="M2276" t="str">
            <v>DDP</v>
          </cell>
          <cell r="N2276" t="str">
            <v>В течение 90 дней</v>
          </cell>
          <cell r="O2276" t="str">
            <v>авансовый платеж-0%, оставшаяся часть в течении 30 рабочих дней с момента подписания акта приема-передачи поставленных товаров</v>
          </cell>
          <cell r="P2276" t="str">
            <v>796</v>
          </cell>
          <cell r="Q2276" t="str">
            <v>штука</v>
          </cell>
          <cell r="R2276">
            <v>2</v>
          </cell>
          <cell r="S2276">
            <v>44000</v>
          </cell>
          <cell r="T2276">
            <v>0</v>
          </cell>
          <cell r="U2276">
            <v>0</v>
          </cell>
          <cell r="W2276">
            <v>2017</v>
          </cell>
        </row>
        <row r="2277">
          <cell r="A2277" t="str">
            <v>1422-1 Т</v>
          </cell>
          <cell r="B2277" t="str">
            <v>ТОО СП "КазГерМунай"</v>
          </cell>
          <cell r="C2277" t="str">
            <v>28.12.12.500.000.00.0796.000000000000</v>
          </cell>
          <cell r="D2277" t="str">
            <v>Насос пневматический</v>
          </cell>
          <cell r="E2277" t="str">
            <v xml:space="preserve"> для подачи смазки</v>
          </cell>
          <cell r="F2277" t="str">
            <v>Насос для смазки запорной арматуры 
Фонтанной "елки" (предназначен для опрессовки кабельных вводов и для нагнетания смазки (типа Арматол) в корпус задвижки). 
Развивает давление нагнетаемой смазки до 20 МПа.</v>
          </cell>
          <cell r="G2277" t="str">
            <v>ЦП</v>
          </cell>
          <cell r="H2277">
            <v>0</v>
          </cell>
          <cell r="I2277">
            <v>430000000</v>
          </cell>
          <cell r="J2277" t="str">
            <v>Кызылординская обл. г. Кызылорда, пгт. Тасбугет, ул. Амангельды 100</v>
          </cell>
          <cell r="K2277" t="str">
            <v>Апрель, Май</v>
          </cell>
          <cell r="L2277" t="str">
            <v>Кызылординская обл., м/р "Акшабулак", склад "КГМ"</v>
          </cell>
          <cell r="M2277" t="str">
            <v>DDP</v>
          </cell>
          <cell r="N2277" t="str">
            <v>В течение 90 дней</v>
          </cell>
          <cell r="O2277" t="str">
            <v>авансовый платеж-0%, оставшаяся часть в течении 30 рабочих дней с момента подписания акта приема-передачи поставленных товаров</v>
          </cell>
          <cell r="P2277" t="str">
            <v>796</v>
          </cell>
          <cell r="Q2277" t="str">
            <v>штука</v>
          </cell>
          <cell r="R2277">
            <v>2</v>
          </cell>
          <cell r="S2277">
            <v>44000</v>
          </cell>
          <cell r="T2277">
            <v>0</v>
          </cell>
          <cell r="U2277">
            <v>0</v>
          </cell>
          <cell r="W2277">
            <v>2017</v>
          </cell>
          <cell r="X2277" t="str">
            <v>1006-СЗ от 17.05.17</v>
          </cell>
        </row>
        <row r="2278">
          <cell r="A2278" t="str">
            <v>1423 Т</v>
          </cell>
          <cell r="B2278" t="str">
            <v>ТОО СП "КазГерМунай"</v>
          </cell>
          <cell r="C2278" t="str">
            <v>26.51.12.530.000.01.0796.000000000000</v>
          </cell>
          <cell r="D2278" t="str">
            <v>Термометр</v>
          </cell>
          <cell r="E2278" t="str">
            <v>скважинный, для высокоточного контроля температуры в скважинах при геофизических исследованиях</v>
          </cell>
          <cell r="F2278" t="str">
            <v>Термометр вставной с термокарманомДиапазон  100-Cфирма ( Wika)Для наблюдения  за текущими параметрами скважин</v>
          </cell>
          <cell r="G2278" t="str">
            <v>ЦП</v>
          </cell>
          <cell r="H2278">
            <v>0</v>
          </cell>
          <cell r="I2278">
            <v>430000000</v>
          </cell>
          <cell r="J2278" t="str">
            <v>Кызылординская обл. г. Кызылорда, пгт. Тасбугет, ул. Амангельды 100</v>
          </cell>
          <cell r="K2278" t="str">
            <v>Ноябрь, декабрь 2016</v>
          </cell>
          <cell r="L2278" t="str">
            <v>Кызылординская обл., м/р "Акшабулак", склад "КГМ"</v>
          </cell>
          <cell r="M2278" t="str">
            <v>DDP</v>
          </cell>
          <cell r="N2278" t="str">
            <v>В течение 90 дней</v>
          </cell>
          <cell r="O2278" t="str">
            <v>авансовый платеж-0%, оставшаяся часть в течении 30 рабочих дней с момента подписания акта приема-передачи поставленных товаров</v>
          </cell>
          <cell r="P2278" t="str">
            <v>796</v>
          </cell>
          <cell r="Q2278" t="str">
            <v>штука</v>
          </cell>
          <cell r="R2278">
            <v>10</v>
          </cell>
          <cell r="S2278">
            <v>75000</v>
          </cell>
          <cell r="T2278">
            <v>750000</v>
          </cell>
          <cell r="U2278">
            <v>840000.00000000012</v>
          </cell>
          <cell r="W2278">
            <v>2017</v>
          </cell>
        </row>
        <row r="2279">
          <cell r="A2279" t="str">
            <v>1424 Т</v>
          </cell>
          <cell r="B2279" t="str">
            <v>ТОО СП "КазГерМунай"</v>
          </cell>
          <cell r="C2279" t="str">
            <v xml:space="preserve">25.73.30.300.002.00.0704.000000000053 </v>
          </cell>
          <cell r="D2279" t="str">
            <v>Набор ключей</v>
          </cell>
          <cell r="E2279" t="str">
            <v xml:space="preserve"> рожковые, искробезопасные, в наборе 11-20 предметов, 8-80 мм</v>
          </cell>
          <cell r="F2279" t="str">
            <v>Ударные ключи искробезопасного исполненияОт22мм до 55ммДля монтажных и ремонтных работ</v>
          </cell>
          <cell r="G2279" t="str">
            <v>ЦП</v>
          </cell>
          <cell r="H2279">
            <v>0</v>
          </cell>
          <cell r="I2279">
            <v>430000000</v>
          </cell>
          <cell r="J2279" t="str">
            <v>Кызылординская обл. г. Кызылорда, пгт. Тасбугет, ул. Амангельды 100</v>
          </cell>
          <cell r="K2279" t="str">
            <v>Ноябрь, декабрь 2016</v>
          </cell>
          <cell r="L2279" t="str">
            <v>Кызылординская обл., м/р "Акшабулак", склад "КГМ"</v>
          </cell>
          <cell r="M2279" t="str">
            <v>DDP</v>
          </cell>
          <cell r="N2279" t="str">
            <v>В течение 90 дней</v>
          </cell>
          <cell r="O2279" t="str">
            <v>авансовый платеж-0%, оставшаяся часть в течении 30 рабочих дней с момента подписания акта приема-передачи поставленных товаров</v>
          </cell>
          <cell r="P2279" t="str">
            <v>839</v>
          </cell>
          <cell r="Q2279" t="str">
            <v>Комплект</v>
          </cell>
          <cell r="R2279">
            <v>2</v>
          </cell>
          <cell r="S2279">
            <v>67000</v>
          </cell>
          <cell r="T2279">
            <v>0</v>
          </cell>
          <cell r="U2279">
            <v>0</v>
          </cell>
          <cell r="W2279">
            <v>2017</v>
          </cell>
        </row>
        <row r="2280">
          <cell r="A2280" t="str">
            <v>1424-1 Т</v>
          </cell>
          <cell r="B2280" t="str">
            <v>ТОО СП "КазГерМунай"</v>
          </cell>
          <cell r="C2280" t="str">
            <v xml:space="preserve">25.73.30.300.002.00.0704.000000000053 </v>
          </cell>
          <cell r="D2280" t="str">
            <v>Набор ключей</v>
          </cell>
          <cell r="E2280" t="str">
            <v xml:space="preserve"> рожковые, искробезопасные, в наборе 11-20 предметов, 8-80 мм</v>
          </cell>
          <cell r="F2280" t="str">
            <v>Ударные ключи искробезопасного исполненияОт22мм до 55ммДля монтажных и ремонтных работ</v>
          </cell>
          <cell r="G2280" t="str">
            <v>ЦП</v>
          </cell>
          <cell r="H2280">
            <v>0</v>
          </cell>
          <cell r="I2280">
            <v>430000000</v>
          </cell>
          <cell r="J2280" t="str">
            <v>Кызылординская обл. г. Кызылорда, пгт. Тасбугет, ул. Амангельды 100</v>
          </cell>
          <cell r="K2280" t="str">
            <v>Январь, Февраль</v>
          </cell>
          <cell r="L2280" t="str">
            <v>Кызылординская обл., м/р "Акшабулак", склад "КГМ"</v>
          </cell>
          <cell r="M2280" t="str">
            <v>DDP</v>
          </cell>
          <cell r="N2280" t="str">
            <v>В течение 90 дней</v>
          </cell>
          <cell r="O2280" t="str">
            <v>авансовый платеж-0%, оставшаяся часть в течении 30 рабочих дней с момента подписания акта приема-передачи поставленных товаров</v>
          </cell>
          <cell r="P2280" t="str">
            <v>839</v>
          </cell>
          <cell r="Q2280" t="str">
            <v>Комплект</v>
          </cell>
          <cell r="R2280">
            <v>2</v>
          </cell>
          <cell r="S2280">
            <v>67000</v>
          </cell>
          <cell r="T2280">
            <v>134000</v>
          </cell>
          <cell r="U2280">
            <v>150080</v>
          </cell>
          <cell r="W2280">
            <v>2017</v>
          </cell>
          <cell r="X2280" t="str">
            <v>11;</v>
          </cell>
        </row>
        <row r="2281">
          <cell r="A2281" t="str">
            <v>1425 Т</v>
          </cell>
          <cell r="B2281" t="str">
            <v>ТОО СП "КазГерМунай"</v>
          </cell>
          <cell r="C2281" t="str">
            <v xml:space="preserve">25.73.30.300.002.00.0704.000000000053 </v>
          </cell>
          <cell r="D2281" t="str">
            <v>Набор ключей</v>
          </cell>
          <cell r="E2281" t="str">
            <v xml:space="preserve"> рожковые, искробезопасные, в наборе 11-20 предметов, 8-80 мм</v>
          </cell>
          <cell r="F2281" t="str">
            <v>Рожковые ключи искробезопасного исполненияОт12мм до46ммДля монтажных и ремонтных работ</v>
          </cell>
          <cell r="G2281" t="str">
            <v>ЦП</v>
          </cell>
          <cell r="H2281">
            <v>0</v>
          </cell>
          <cell r="I2281">
            <v>430000000</v>
          </cell>
          <cell r="J2281" t="str">
            <v>Кызылординская обл. г. Кызылорда, пгт. Тасбугет, ул. Амангельды 100</v>
          </cell>
          <cell r="K2281" t="str">
            <v>Ноябрь, декабрь 2016</v>
          </cell>
          <cell r="L2281" t="str">
            <v>Кызылординская обл., м/р "Акшабулак", склад "КГМ"</v>
          </cell>
          <cell r="M2281" t="str">
            <v>DDP</v>
          </cell>
          <cell r="N2281" t="str">
            <v>В течение 90 дней</v>
          </cell>
          <cell r="O2281" t="str">
            <v>авансовый платеж-0%, оставшаяся часть в течении 30 рабочих дней с момента подписания акта приема-передачи поставленных товаров</v>
          </cell>
          <cell r="P2281" t="str">
            <v>839</v>
          </cell>
          <cell r="Q2281" t="str">
            <v>Комплект</v>
          </cell>
          <cell r="R2281">
            <v>2</v>
          </cell>
          <cell r="S2281">
            <v>43000</v>
          </cell>
          <cell r="T2281">
            <v>0</v>
          </cell>
          <cell r="U2281">
            <v>0</v>
          </cell>
          <cell r="W2281">
            <v>2017</v>
          </cell>
        </row>
        <row r="2282">
          <cell r="A2282" t="str">
            <v>1425-1 Т</v>
          </cell>
          <cell r="B2282" t="str">
            <v>ТОО СП "КазГерМунай"</v>
          </cell>
          <cell r="C2282" t="str">
            <v xml:space="preserve">25.73.30.300.002.00.0704.000000000053 </v>
          </cell>
          <cell r="D2282" t="str">
            <v>Набор ключей</v>
          </cell>
          <cell r="E2282" t="str">
            <v xml:space="preserve"> рожковые, искробезопасные, в наборе 11-20 предметов, 8-80 мм</v>
          </cell>
          <cell r="F2282" t="str">
            <v>Рожковые ключи искробезопасного исполненияОт12мм до46ммДля монтажных и ремонтных работ</v>
          </cell>
          <cell r="G2282" t="str">
            <v>ЦП</v>
          </cell>
          <cell r="H2282">
            <v>0</v>
          </cell>
          <cell r="I2282">
            <v>430000000</v>
          </cell>
          <cell r="J2282" t="str">
            <v>Кызылординская обл. г. Кызылорда, пгт. Тасбугет, ул. Амангельды 100</v>
          </cell>
          <cell r="K2282" t="str">
            <v>Январь, Февраль</v>
          </cell>
          <cell r="L2282" t="str">
            <v>Кызылординская обл., м/р "Акшабулак", склад "КГМ"</v>
          </cell>
          <cell r="M2282" t="str">
            <v>DDP</v>
          </cell>
          <cell r="N2282" t="str">
            <v>В течение 90 дней</v>
          </cell>
          <cell r="O2282" t="str">
            <v>авансовый платеж-0%, оставшаяся часть в течении 30 рабочих дней с момента подписания акта приема-передачи поставленных товаров</v>
          </cell>
          <cell r="P2282" t="str">
            <v>839</v>
          </cell>
          <cell r="Q2282" t="str">
            <v>Комплект</v>
          </cell>
          <cell r="R2282">
            <v>2</v>
          </cell>
          <cell r="S2282">
            <v>43000</v>
          </cell>
          <cell r="T2282">
            <v>86000</v>
          </cell>
          <cell r="U2282">
            <v>96320.000000000015</v>
          </cell>
          <cell r="W2282">
            <v>2017</v>
          </cell>
          <cell r="X2282" t="str">
            <v>11;</v>
          </cell>
        </row>
        <row r="2283">
          <cell r="A2283" t="str">
            <v>1426 Т</v>
          </cell>
          <cell r="B2283" t="str">
            <v>ТОО СП "КазГерМунай"</v>
          </cell>
          <cell r="C2283" t="str">
            <v xml:space="preserve">25.73.30.630.000.00.0796.000000000000 </v>
          </cell>
          <cell r="D2283" t="str">
            <v>Отвертка</v>
          </cell>
          <cell r="E2283" t="str">
            <v xml:space="preserve"> прямая, размер 0,3*2,0 мм, ГОСТ 21010-75</v>
          </cell>
          <cell r="F2283" t="str">
            <v>Отвертки искробезопасного исполнения фигурныеДля монтажных и ремонтных работ</v>
          </cell>
          <cell r="G2283" t="str">
            <v>ЦП</v>
          </cell>
          <cell r="H2283">
            <v>0</v>
          </cell>
          <cell r="I2283">
            <v>430000000</v>
          </cell>
          <cell r="J2283" t="str">
            <v>Кызылординская обл. г. Кызылорда, пгт. Тасбугет, ул. Амангельды 100</v>
          </cell>
          <cell r="K2283" t="str">
            <v>Ноябрь, декабрь 2016</v>
          </cell>
          <cell r="L2283" t="str">
            <v>Кызылординская обл., м/р "Акшабулак", склад "КГМ"</v>
          </cell>
          <cell r="M2283" t="str">
            <v>DDP</v>
          </cell>
          <cell r="N2283" t="str">
            <v>В течение 90 дней</v>
          </cell>
          <cell r="O2283" t="str">
            <v>авансовый платеж-0%, оставшаяся часть в течении 30 рабочих дней с момента подписания акта приема-передачи поставленных товаров</v>
          </cell>
          <cell r="P2283" t="str">
            <v>796</v>
          </cell>
          <cell r="Q2283" t="str">
            <v>штука</v>
          </cell>
          <cell r="R2283">
            <v>2</v>
          </cell>
          <cell r="S2283">
            <v>15000</v>
          </cell>
          <cell r="T2283">
            <v>0</v>
          </cell>
          <cell r="U2283">
            <v>0</v>
          </cell>
          <cell r="W2283">
            <v>2017</v>
          </cell>
        </row>
        <row r="2284">
          <cell r="A2284" t="str">
            <v>1426-1 Т</v>
          </cell>
          <cell r="B2284" t="str">
            <v>ТОО СП "КазГерМунай"</v>
          </cell>
          <cell r="C2284" t="str">
            <v xml:space="preserve">25.73.30.630.000.00.0796.000000000000 </v>
          </cell>
          <cell r="D2284" t="str">
            <v>Отвертка</v>
          </cell>
          <cell r="E2284" t="str">
            <v xml:space="preserve"> прямая, размер 0,3*2,0 мм, ГОСТ 21010-75</v>
          </cell>
          <cell r="F2284" t="str">
            <v>Отвертки искробезопасного исполнения фигурныеДля монтажных и ремонтных работ</v>
          </cell>
          <cell r="G2284" t="str">
            <v>ЦП</v>
          </cell>
          <cell r="H2284">
            <v>0</v>
          </cell>
          <cell r="I2284">
            <v>430000000</v>
          </cell>
          <cell r="J2284" t="str">
            <v>Кызылординская обл. г. Кызылорда, пгт. Тасбугет, ул. Амангельды 100</v>
          </cell>
          <cell r="K2284" t="str">
            <v>Январь, Февраль</v>
          </cell>
          <cell r="L2284" t="str">
            <v>Кызылординская обл., м/р "Акшабулак", склад "КГМ"</v>
          </cell>
          <cell r="M2284" t="str">
            <v>DDP</v>
          </cell>
          <cell r="N2284" t="str">
            <v>В течение 90 дней</v>
          </cell>
          <cell r="O2284" t="str">
            <v>авансовый платеж-0%, оставшаяся часть в течении 30 рабочих дней с момента подписания акта приема-передачи поставленных товаров</v>
          </cell>
          <cell r="P2284" t="str">
            <v>796</v>
          </cell>
          <cell r="Q2284" t="str">
            <v>штука</v>
          </cell>
          <cell r="R2284">
            <v>2</v>
          </cell>
          <cell r="S2284">
            <v>15000</v>
          </cell>
          <cell r="T2284">
            <v>30000</v>
          </cell>
          <cell r="U2284">
            <v>33600</v>
          </cell>
          <cell r="W2284">
            <v>2017</v>
          </cell>
          <cell r="X2284" t="str">
            <v>11;</v>
          </cell>
        </row>
        <row r="2285">
          <cell r="A2285" t="str">
            <v>1427 Т</v>
          </cell>
          <cell r="B2285" t="str">
            <v>ТОО СП "КазГерМунай"</v>
          </cell>
          <cell r="C2285" t="str">
            <v>25.73.30.300.000.06.0796.000000000000</v>
          </cell>
          <cell r="D2285" t="str">
            <v xml:space="preserve">Ключ </v>
          </cell>
          <cell r="E2285" t="str">
            <v xml:space="preserve"> трубный, рычажный, ГОСТ 18981-73</v>
          </cell>
          <cell r="F2285" t="str">
            <v>Газовые ключи искробезопасного исполнения№1Для монтажных и ремонтных работ</v>
          </cell>
          <cell r="G2285" t="str">
            <v>ЦП</v>
          </cell>
          <cell r="H2285">
            <v>0</v>
          </cell>
          <cell r="I2285">
            <v>430000000</v>
          </cell>
          <cell r="J2285" t="str">
            <v>Кызылординская обл. г. Кызылорда, пгт. Тасбугет, ул. Амангельды 100</v>
          </cell>
          <cell r="K2285" t="str">
            <v>Ноябрь, декабрь 2016</v>
          </cell>
          <cell r="L2285" t="str">
            <v>Кызылординская обл., м/р "Акшабулак", склад "КГМ"</v>
          </cell>
          <cell r="M2285" t="str">
            <v>DDP</v>
          </cell>
          <cell r="N2285" t="str">
            <v>В течение 90 дней</v>
          </cell>
          <cell r="O2285" t="str">
            <v>авансовый платеж-0%, оставшаяся часть в течении 30 рабочих дней с момента подписания акта приема-передачи поставленных товаров</v>
          </cell>
          <cell r="P2285" t="str">
            <v>796</v>
          </cell>
          <cell r="Q2285" t="str">
            <v>штука</v>
          </cell>
          <cell r="R2285">
            <v>2</v>
          </cell>
          <cell r="S2285">
            <v>25000</v>
          </cell>
          <cell r="T2285">
            <v>0</v>
          </cell>
          <cell r="U2285">
            <v>0</v>
          </cell>
          <cell r="W2285">
            <v>2017</v>
          </cell>
        </row>
        <row r="2286">
          <cell r="A2286" t="str">
            <v>1427-1 Т</v>
          </cell>
          <cell r="B2286" t="str">
            <v>ТОО СП "КазГерМунай"</v>
          </cell>
          <cell r="C2286" t="str">
            <v>25.73.30.300.000.06.0796.000000000000</v>
          </cell>
          <cell r="D2286" t="str">
            <v xml:space="preserve">Ключ </v>
          </cell>
          <cell r="E2286" t="str">
            <v xml:space="preserve"> трубный, рычажный, ГОСТ 18981-73</v>
          </cell>
          <cell r="F2286" t="str">
            <v>Газовые ключи искробезопасного исполнения№1Для монтажных и ремонтных работ</v>
          </cell>
          <cell r="G2286" t="str">
            <v>ЦП</v>
          </cell>
          <cell r="H2286">
            <v>0</v>
          </cell>
          <cell r="I2286">
            <v>430000000</v>
          </cell>
          <cell r="J2286" t="str">
            <v>Кызылординская обл. г. Кызылорда, пгт. Тасбугет, ул. Амангельды 100</v>
          </cell>
          <cell r="K2286" t="str">
            <v>Январь, Февраль</v>
          </cell>
          <cell r="L2286" t="str">
            <v>Кызылординская обл., м/р "Акшабулак", склад "КГМ"</v>
          </cell>
          <cell r="M2286" t="str">
            <v>DDP</v>
          </cell>
          <cell r="N2286" t="str">
            <v>В течение 90 дней</v>
          </cell>
          <cell r="O2286" t="str">
            <v>авансовый платеж-0%, оставшаяся часть в течении 30 рабочих дней с момента подписания акта приема-передачи поставленных товаров</v>
          </cell>
          <cell r="P2286" t="str">
            <v>796</v>
          </cell>
          <cell r="Q2286" t="str">
            <v>штука</v>
          </cell>
          <cell r="R2286">
            <v>2</v>
          </cell>
          <cell r="S2286">
            <v>25000</v>
          </cell>
          <cell r="T2286">
            <v>50000</v>
          </cell>
          <cell r="U2286">
            <v>56000.000000000007</v>
          </cell>
          <cell r="W2286">
            <v>2017</v>
          </cell>
          <cell r="X2286" t="str">
            <v>11;</v>
          </cell>
        </row>
        <row r="2287">
          <cell r="A2287" t="str">
            <v>1428 Т</v>
          </cell>
          <cell r="B2287" t="str">
            <v>ТОО СП "КазГерМунай"</v>
          </cell>
          <cell r="C2287" t="str">
            <v>25.73.30.300.000.06.0796.000000000000</v>
          </cell>
          <cell r="D2287" t="str">
            <v xml:space="preserve">Ключ </v>
          </cell>
          <cell r="E2287" t="str">
            <v xml:space="preserve"> трубный, рычажный, ГОСТ 18981-73</v>
          </cell>
          <cell r="F2287" t="str">
            <v>Кувалды искробезопасного исполнения5кгДля монтажных и ремонтных работ</v>
          </cell>
          <cell r="G2287" t="str">
            <v>ЦП</v>
          </cell>
          <cell r="H2287">
            <v>0</v>
          </cell>
          <cell r="I2287">
            <v>430000000</v>
          </cell>
          <cell r="J2287" t="str">
            <v>Кызылординская обл. г. Кызылорда, пгт. Тасбугет, ул. Амангельды 100</v>
          </cell>
          <cell r="K2287" t="str">
            <v>Ноябрь, декабрь 2016</v>
          </cell>
          <cell r="L2287" t="str">
            <v>Кызылординская обл., м/р "Акшабулак", склад "КГМ"</v>
          </cell>
          <cell r="M2287" t="str">
            <v>DDP</v>
          </cell>
          <cell r="N2287" t="str">
            <v>В течение 90 дней</v>
          </cell>
          <cell r="O2287" t="str">
            <v>авансовый платеж-0%, оставшаяся часть в течении 30 рабочих дней с момента подписания акта приема-передачи поставленных товаров</v>
          </cell>
          <cell r="P2287" t="str">
            <v>796</v>
          </cell>
          <cell r="Q2287" t="str">
            <v>штука</v>
          </cell>
          <cell r="R2287">
            <v>2</v>
          </cell>
          <cell r="S2287">
            <v>63063</v>
          </cell>
          <cell r="T2287">
            <v>0</v>
          </cell>
          <cell r="U2287">
            <v>0</v>
          </cell>
          <cell r="W2287">
            <v>2017</v>
          </cell>
        </row>
        <row r="2288">
          <cell r="A2288" t="str">
            <v>1428-1 Т</v>
          </cell>
          <cell r="B2288" t="str">
            <v>ТОО СП "КазГерМунай"</v>
          </cell>
          <cell r="C2288" t="str">
            <v>25.73.30.300.000.06.0796.000000000000</v>
          </cell>
          <cell r="D2288" t="str">
            <v xml:space="preserve">Ключ </v>
          </cell>
          <cell r="E2288" t="str">
            <v xml:space="preserve"> трубный, рычажный, ГОСТ 18981-73</v>
          </cell>
          <cell r="F2288" t="str">
            <v>Кувалды искробезопасного исполнения5кгДля монтажных и ремонтных работ</v>
          </cell>
          <cell r="G2288" t="str">
            <v>ЦП</v>
          </cell>
          <cell r="H2288">
            <v>0</v>
          </cell>
          <cell r="I2288">
            <v>430000000</v>
          </cell>
          <cell r="J2288" t="str">
            <v>Кызылординская обл. г. Кызылорда, пгт. Тасбугет, ул. Амангельды 100</v>
          </cell>
          <cell r="K2288" t="str">
            <v>Январь, Февраль</v>
          </cell>
          <cell r="L2288" t="str">
            <v>Кызылординская обл., м/р "Акшабулак", склад "КГМ"</v>
          </cell>
          <cell r="M2288" t="str">
            <v>DDP</v>
          </cell>
          <cell r="N2288" t="str">
            <v>В течение 90 дней</v>
          </cell>
          <cell r="O2288" t="str">
            <v>авансовый платеж-0%, оставшаяся часть в течении 30 рабочих дней с момента подписания акта приема-передачи поставленных товаров</v>
          </cell>
          <cell r="P2288" t="str">
            <v>796</v>
          </cell>
          <cell r="Q2288" t="str">
            <v>штука</v>
          </cell>
          <cell r="R2288">
            <v>2</v>
          </cell>
          <cell r="S2288">
            <v>63063</v>
          </cell>
          <cell r="T2288">
            <v>126126</v>
          </cell>
          <cell r="U2288">
            <v>141261.12000000002</v>
          </cell>
          <cell r="W2288">
            <v>2017</v>
          </cell>
          <cell r="X2288" t="str">
            <v>11;</v>
          </cell>
        </row>
        <row r="2289">
          <cell r="A2289" t="str">
            <v>1429 Т</v>
          </cell>
          <cell r="B2289" t="str">
            <v>ТОО СП "КазГерМунай"</v>
          </cell>
          <cell r="C2289" t="str">
            <v>25.73.30.100.007.00.0796.000000000000</v>
          </cell>
          <cell r="D2289" t="str">
            <v xml:space="preserve">Плоскогубцы </v>
          </cell>
          <cell r="E2289" t="str">
            <v>комбинированные</v>
          </cell>
          <cell r="F2289" t="str">
            <v>Плоскогубцы искробезопасного исполненияДля монтажных и ремонтных работ</v>
          </cell>
          <cell r="G2289" t="str">
            <v>ЦП</v>
          </cell>
          <cell r="H2289">
            <v>0</v>
          </cell>
          <cell r="I2289">
            <v>430000000</v>
          </cell>
          <cell r="J2289" t="str">
            <v>Кызылординская обл. г. Кызылорда, пгт. Тасбугет, ул. Амангельды 100</v>
          </cell>
          <cell r="K2289" t="str">
            <v>Ноябрь, декабрь 2016</v>
          </cell>
          <cell r="L2289" t="str">
            <v>Кызылординская обл., м/р "Акшабулак", склад "КГМ"</v>
          </cell>
          <cell r="M2289" t="str">
            <v>DDP</v>
          </cell>
          <cell r="N2289" t="str">
            <v>В течение 90 дней</v>
          </cell>
          <cell r="O2289" t="str">
            <v>авансовый платеж-0%, оставшаяся часть в течении 30 рабочих дней с момента подписания акта приема-передачи поставленных товаров</v>
          </cell>
          <cell r="P2289" t="str">
            <v>796</v>
          </cell>
          <cell r="Q2289" t="str">
            <v>штука</v>
          </cell>
          <cell r="R2289">
            <v>2</v>
          </cell>
          <cell r="S2289">
            <v>22542</v>
          </cell>
          <cell r="T2289">
            <v>0</v>
          </cell>
          <cell r="U2289">
            <v>0</v>
          </cell>
          <cell r="W2289">
            <v>2017</v>
          </cell>
        </row>
        <row r="2290">
          <cell r="A2290" t="str">
            <v>1429-1 Т</v>
          </cell>
          <cell r="B2290" t="str">
            <v>ТОО СП "КазГерМунай"</v>
          </cell>
          <cell r="C2290" t="str">
            <v>25.73.30.100.007.00.0796.000000000000</v>
          </cell>
          <cell r="D2290" t="str">
            <v xml:space="preserve">Плоскогубцы </v>
          </cell>
          <cell r="E2290" t="str">
            <v>комбинированные</v>
          </cell>
          <cell r="F2290" t="str">
            <v>Плоскогубцы искробезопасного исполненияДля монтажных и ремонтных работ</v>
          </cell>
          <cell r="G2290" t="str">
            <v>ЦП</v>
          </cell>
          <cell r="H2290">
            <v>0</v>
          </cell>
          <cell r="I2290">
            <v>430000000</v>
          </cell>
          <cell r="J2290" t="str">
            <v>Кызылординская обл. г. Кызылорда, пгт. Тасбугет, ул. Амангельды 100</v>
          </cell>
          <cell r="K2290" t="str">
            <v>Январь, Февраль</v>
          </cell>
          <cell r="L2290" t="str">
            <v>Кызылординская обл., м/р "Акшабулак", склад "КГМ"</v>
          </cell>
          <cell r="M2290" t="str">
            <v>DDP</v>
          </cell>
          <cell r="N2290" t="str">
            <v>В течение 90 дней</v>
          </cell>
          <cell r="O2290" t="str">
            <v>авансовый платеж-0%, оставшаяся часть в течении 30 рабочих дней с момента подписания акта приема-передачи поставленных товаров</v>
          </cell>
          <cell r="P2290" t="str">
            <v>796</v>
          </cell>
          <cell r="Q2290" t="str">
            <v>штука</v>
          </cell>
          <cell r="R2290">
            <v>2</v>
          </cell>
          <cell r="S2290">
            <v>22542</v>
          </cell>
          <cell r="T2290">
            <v>45084</v>
          </cell>
          <cell r="U2290">
            <v>50494.080000000002</v>
          </cell>
          <cell r="W2290">
            <v>2017</v>
          </cell>
          <cell r="X2290" t="str">
            <v>11;</v>
          </cell>
        </row>
        <row r="2291">
          <cell r="A2291" t="str">
            <v>1430 Т</v>
          </cell>
          <cell r="B2291" t="str">
            <v>ТОО СП "КазГерМунай"</v>
          </cell>
          <cell r="C2291" t="str">
            <v xml:space="preserve">25.73.30.630.000.00.0796.000000000000 </v>
          </cell>
          <cell r="D2291" t="str">
            <v>Отвертка</v>
          </cell>
          <cell r="E2291" t="str">
            <v xml:space="preserve"> прямая, размер 0,3*2,0 мм, ГОСТ 21010-75</v>
          </cell>
          <cell r="F2291" t="str">
            <v>Отвертки искробезопасного исполнения плоскиеДля монтажных и ремонтных работ</v>
          </cell>
          <cell r="G2291" t="str">
            <v>ЦП</v>
          </cell>
          <cell r="H2291">
            <v>0</v>
          </cell>
          <cell r="I2291">
            <v>430000000</v>
          </cell>
          <cell r="J2291" t="str">
            <v>Кызылординская обл. г. Кызылорда, пгт. Тасбугет, ул. Амангельды 100</v>
          </cell>
          <cell r="K2291" t="str">
            <v>Ноябрь, декабрь 2016</v>
          </cell>
          <cell r="L2291" t="str">
            <v>Кызылординская обл., м/р "Акшабулак", склад "КГМ"</v>
          </cell>
          <cell r="M2291" t="str">
            <v>DDP</v>
          </cell>
          <cell r="N2291" t="str">
            <v>В течение 90 дней</v>
          </cell>
          <cell r="O2291" t="str">
            <v>авансовый платеж-0%, оставшаяся часть в течении 30 рабочих дней с момента подписания акта приема-передачи поставленных товаров</v>
          </cell>
          <cell r="P2291" t="str">
            <v>796</v>
          </cell>
          <cell r="Q2291" t="str">
            <v>штука</v>
          </cell>
          <cell r="R2291">
            <v>2</v>
          </cell>
          <cell r="S2291">
            <v>5000</v>
          </cell>
          <cell r="T2291">
            <v>0</v>
          </cell>
          <cell r="U2291">
            <v>0</v>
          </cell>
          <cell r="W2291">
            <v>2017</v>
          </cell>
        </row>
        <row r="2292">
          <cell r="A2292" t="str">
            <v>1430-1 Т</v>
          </cell>
          <cell r="B2292" t="str">
            <v>ТОО СП "КазГерМунай"</v>
          </cell>
          <cell r="C2292" t="str">
            <v xml:space="preserve">25.73.30.630.000.00.0796.000000000000 </v>
          </cell>
          <cell r="D2292" t="str">
            <v>Отвертка</v>
          </cell>
          <cell r="E2292" t="str">
            <v xml:space="preserve"> прямая, размер 0,3*2,0 мм, ГОСТ 21010-75</v>
          </cell>
          <cell r="F2292" t="str">
            <v>Отвертки искробезопасного исполнения плоскиеДля монтажных и ремонтных работ</v>
          </cell>
          <cell r="G2292" t="str">
            <v>ЦП</v>
          </cell>
          <cell r="H2292">
            <v>0</v>
          </cell>
          <cell r="I2292">
            <v>430000000</v>
          </cell>
          <cell r="J2292" t="str">
            <v>Кызылординская обл. г. Кызылорда, пгт. Тасбугет, ул. Амангельды 100</v>
          </cell>
          <cell r="K2292" t="str">
            <v>Январь, Февраль</v>
          </cell>
          <cell r="L2292" t="str">
            <v>Кызылординская обл., м/р "Акшабулак", склад "КГМ"</v>
          </cell>
          <cell r="M2292" t="str">
            <v>DDP</v>
          </cell>
          <cell r="N2292" t="str">
            <v>В течение 90 дней</v>
          </cell>
          <cell r="O2292" t="str">
            <v>авансовый платеж-0%, оставшаяся часть в течении 30 рабочих дней с момента подписания акта приема-передачи поставленных товаров</v>
          </cell>
          <cell r="P2292" t="str">
            <v>796</v>
          </cell>
          <cell r="Q2292" t="str">
            <v>штука</v>
          </cell>
          <cell r="R2292">
            <v>2</v>
          </cell>
          <cell r="S2292">
            <v>5000</v>
          </cell>
          <cell r="T2292">
            <v>10000</v>
          </cell>
          <cell r="U2292">
            <v>11200.000000000002</v>
          </cell>
          <cell r="W2292">
            <v>2017</v>
          </cell>
          <cell r="X2292" t="str">
            <v>11;</v>
          </cell>
        </row>
        <row r="2293">
          <cell r="A2293" t="str">
            <v>1431 Т</v>
          </cell>
          <cell r="B2293" t="str">
            <v>ТОО СП "КазГерМунай"</v>
          </cell>
          <cell r="C2293" t="str">
            <v>25.73.30.300.000.06.0796.000000000000</v>
          </cell>
          <cell r="D2293" t="str">
            <v xml:space="preserve">Ключ </v>
          </cell>
          <cell r="E2293" t="str">
            <v xml:space="preserve"> трубный, рычажный, ГОСТ 18981-73</v>
          </cell>
          <cell r="F2293" t="str">
            <v>Газовые ключи искробезопасного исполнения№2Для монтажных и ремонтных работ</v>
          </cell>
          <cell r="G2293" t="str">
            <v>ЦП</v>
          </cell>
          <cell r="H2293">
            <v>0</v>
          </cell>
          <cell r="I2293">
            <v>430000000</v>
          </cell>
          <cell r="J2293" t="str">
            <v>Кызылординская обл. г. Кызылорда, пгт. Тасбугет, ул. Амангельды 100</v>
          </cell>
          <cell r="K2293" t="str">
            <v>Ноябрь, декабрь 2016</v>
          </cell>
          <cell r="L2293" t="str">
            <v>Кызылординская обл., м/р "Акшабулак", склад "КГМ"</v>
          </cell>
          <cell r="M2293" t="str">
            <v>DDP</v>
          </cell>
          <cell r="N2293" t="str">
            <v>В течение 90 дней</v>
          </cell>
          <cell r="O2293" t="str">
            <v>авансовый платеж-0%, оставшаяся часть в течении 30 рабочих дней с момента подписания акта приема-передачи поставленных товаров</v>
          </cell>
          <cell r="P2293" t="str">
            <v>796</v>
          </cell>
          <cell r="Q2293" t="str">
            <v>штука</v>
          </cell>
          <cell r="R2293">
            <v>2</v>
          </cell>
          <cell r="S2293">
            <v>35000</v>
          </cell>
          <cell r="T2293">
            <v>0</v>
          </cell>
          <cell r="U2293">
            <v>0</v>
          </cell>
          <cell r="W2293">
            <v>2017</v>
          </cell>
        </row>
        <row r="2294">
          <cell r="A2294" t="str">
            <v>1431-1 Т</v>
          </cell>
          <cell r="B2294" t="str">
            <v>ТОО СП "КазГерМунай"</v>
          </cell>
          <cell r="C2294" t="str">
            <v>25.73.30.300.000.06.0796.000000000000</v>
          </cell>
          <cell r="D2294" t="str">
            <v xml:space="preserve">Ключ </v>
          </cell>
          <cell r="E2294" t="str">
            <v xml:space="preserve"> трубный, рычажный, ГОСТ 18981-73</v>
          </cell>
          <cell r="F2294" t="str">
            <v>Газовые ключи искробезопасного исполнения№2Для монтажных и ремонтных работ</v>
          </cell>
          <cell r="G2294" t="str">
            <v>ЦП</v>
          </cell>
          <cell r="H2294">
            <v>0</v>
          </cell>
          <cell r="I2294">
            <v>430000000</v>
          </cell>
          <cell r="J2294" t="str">
            <v>Кызылординская обл. г. Кызылорда, пгт. Тасбугет, ул. Амангельды 100</v>
          </cell>
          <cell r="K2294" t="str">
            <v>Январь, Февраль</v>
          </cell>
          <cell r="L2294" t="str">
            <v>Кызылординская обл., м/р "Акшабулак", склад "КГМ"</v>
          </cell>
          <cell r="M2294" t="str">
            <v>DDP</v>
          </cell>
          <cell r="N2294" t="str">
            <v>В течение 90 дней</v>
          </cell>
          <cell r="O2294" t="str">
            <v>авансовый платеж-0%, оставшаяся часть в течении 30 рабочих дней с момента подписания акта приема-передачи поставленных товаров</v>
          </cell>
          <cell r="P2294" t="str">
            <v>796</v>
          </cell>
          <cell r="Q2294" t="str">
            <v>штука</v>
          </cell>
          <cell r="R2294">
            <v>2</v>
          </cell>
          <cell r="S2294">
            <v>35000</v>
          </cell>
          <cell r="T2294">
            <v>70000</v>
          </cell>
          <cell r="U2294">
            <v>78400.000000000015</v>
          </cell>
          <cell r="W2294">
            <v>2017</v>
          </cell>
          <cell r="X2294" t="str">
            <v>11;</v>
          </cell>
        </row>
        <row r="2295">
          <cell r="A2295" t="str">
            <v>1432 Т</v>
          </cell>
          <cell r="B2295" t="str">
            <v>ТОО СП "КазГерМунай"</v>
          </cell>
          <cell r="C2295" t="str">
            <v>25.73.30.300.000.06.0796.000000000000</v>
          </cell>
          <cell r="D2295" t="str">
            <v xml:space="preserve">Ключ </v>
          </cell>
          <cell r="E2295" t="str">
            <v xml:space="preserve"> трубный, рычажный, ГОСТ 18981-73</v>
          </cell>
          <cell r="F2295" t="str">
            <v>Газовые ключи искробезопасного исполнения№3Для монтажных и ремонтных работ</v>
          </cell>
          <cell r="G2295" t="str">
            <v>ЦП</v>
          </cell>
          <cell r="H2295">
            <v>0</v>
          </cell>
          <cell r="I2295">
            <v>430000000</v>
          </cell>
          <cell r="J2295" t="str">
            <v>Кызылординская обл. г. Кызылорда, пгт. Тасбугет, ул. Амангельды 100</v>
          </cell>
          <cell r="K2295" t="str">
            <v>Ноябрь, декабрь 2016</v>
          </cell>
          <cell r="L2295" t="str">
            <v>Кызылординская обл., м/р "Акшабулак", склад "КГМ"</v>
          </cell>
          <cell r="M2295" t="str">
            <v>DDP</v>
          </cell>
          <cell r="N2295" t="str">
            <v>В течение 90 дней</v>
          </cell>
          <cell r="O2295" t="str">
            <v>авансовый платеж-0%, оставшаяся часть в течении 30 рабочих дней с момента подписания акта приема-передачи поставленных товаров</v>
          </cell>
          <cell r="P2295" t="str">
            <v>796</v>
          </cell>
          <cell r="Q2295" t="str">
            <v>штука</v>
          </cell>
          <cell r="R2295">
            <v>2</v>
          </cell>
          <cell r="S2295">
            <v>45000</v>
          </cell>
          <cell r="T2295">
            <v>0</v>
          </cell>
          <cell r="U2295">
            <v>0</v>
          </cell>
          <cell r="W2295">
            <v>2017</v>
          </cell>
        </row>
        <row r="2296">
          <cell r="A2296" t="str">
            <v>1432-1 Т</v>
          </cell>
          <cell r="B2296" t="str">
            <v>ТОО СП "КазГерМунай"</v>
          </cell>
          <cell r="C2296" t="str">
            <v>25.73.30.300.000.06.0796.000000000000</v>
          </cell>
          <cell r="D2296" t="str">
            <v xml:space="preserve">Ключ </v>
          </cell>
          <cell r="E2296" t="str">
            <v xml:space="preserve"> трубный, рычажный, ГОСТ 18981-73</v>
          </cell>
          <cell r="F2296" t="str">
            <v>Газовые ключи искробезопасного исполнения№3Для монтажных и ремонтных работ</v>
          </cell>
          <cell r="G2296" t="str">
            <v>ЦП</v>
          </cell>
          <cell r="H2296">
            <v>0</v>
          </cell>
          <cell r="I2296">
            <v>430000000</v>
          </cell>
          <cell r="J2296" t="str">
            <v>Кызылординская обл. г. Кызылорда, пгт. Тасбугет, ул. Амангельды 100</v>
          </cell>
          <cell r="K2296" t="str">
            <v>Январь, Февраль</v>
          </cell>
          <cell r="L2296" t="str">
            <v>Кызылординская обл., м/р "Акшабулак", склад "КГМ"</v>
          </cell>
          <cell r="M2296" t="str">
            <v>DDP</v>
          </cell>
          <cell r="N2296" t="str">
            <v>В течение 90 дней</v>
          </cell>
          <cell r="O2296" t="str">
            <v>авансовый платеж-0%, оставшаяся часть в течении 30 рабочих дней с момента подписания акта приема-передачи поставленных товаров</v>
          </cell>
          <cell r="P2296" t="str">
            <v>796</v>
          </cell>
          <cell r="Q2296" t="str">
            <v>штука</v>
          </cell>
          <cell r="R2296">
            <v>2</v>
          </cell>
          <cell r="S2296">
            <v>45000</v>
          </cell>
          <cell r="T2296">
            <v>90000</v>
          </cell>
          <cell r="U2296">
            <v>100800.00000000001</v>
          </cell>
          <cell r="W2296">
            <v>2017</v>
          </cell>
          <cell r="X2296" t="str">
            <v>11;</v>
          </cell>
        </row>
        <row r="2297">
          <cell r="A2297" t="str">
            <v>1433 Т</v>
          </cell>
          <cell r="B2297" t="str">
            <v>ТОО СП "КазГерМунай"</v>
          </cell>
          <cell r="C2297" t="str">
            <v>23.19.23.300.018.02.0796.000000000003</v>
          </cell>
          <cell r="D2297" t="str">
            <v>Цилиндр</v>
          </cell>
          <cell r="E2297" t="str">
            <v>с носиком и пластиковым основанием  ГОСТ 1770-74, вместимость 50 мл</v>
          </cell>
          <cell r="F2297" t="str">
            <v>ЦилиндрГОСТ 1770-74, вместимость 50 мл, 3-50-2с носиком и пластиковым основанием, мерный для учета расхода химреагена</v>
          </cell>
          <cell r="G2297" t="str">
            <v>ЦП</v>
          </cell>
          <cell r="H2297">
            <v>0</v>
          </cell>
          <cell r="I2297">
            <v>430000000</v>
          </cell>
          <cell r="J2297" t="str">
            <v>Кызылординская обл. г. Кызылорда, пгт. Тасбугет, ул. Амангельды 100</v>
          </cell>
          <cell r="K2297" t="str">
            <v>Ноябрь, декабрь 2016</v>
          </cell>
          <cell r="L2297" t="str">
            <v>Кызылординская обл., м/р "Акшабулак", склад "КГМ"</v>
          </cell>
          <cell r="M2297" t="str">
            <v>DDP</v>
          </cell>
          <cell r="N2297" t="str">
            <v>В течение 90 дней</v>
          </cell>
          <cell r="O2297" t="str">
            <v>авансовый платеж-0%, оставшаяся часть в течении 30 рабочих дней с момента подписания акта приема-передачи поставленных товаров</v>
          </cell>
          <cell r="P2297" t="str">
            <v>796</v>
          </cell>
          <cell r="Q2297" t="str">
            <v>штука</v>
          </cell>
          <cell r="R2297">
            <v>6</v>
          </cell>
          <cell r="S2297">
            <v>1666</v>
          </cell>
          <cell r="T2297">
            <v>0</v>
          </cell>
          <cell r="U2297">
            <v>0</v>
          </cell>
          <cell r="W2297">
            <v>2017</v>
          </cell>
        </row>
        <row r="2298">
          <cell r="A2298" t="str">
            <v>1433-1 Т</v>
          </cell>
          <cell r="B2298" t="str">
            <v>ТОО СП "КазГерМунай"</v>
          </cell>
          <cell r="C2298" t="str">
            <v>23.19.23.300.018.02.0796.000000000003</v>
          </cell>
          <cell r="D2298" t="str">
            <v>Цилиндр</v>
          </cell>
          <cell r="E2298" t="str">
            <v xml:space="preserve">  лабораторный, марка 1-50-1, вместимость 50 см3, исполнения 1, класс точности 1, ГОСТ 1770-74</v>
          </cell>
          <cell r="F2298" t="str">
            <v>Цилиндр ГОСТ 1770-74, вместимость 50 мл, 3-50-2с носиком и пластиковым основанием, мерный для учета расхода химреагена</v>
          </cell>
          <cell r="G2298" t="str">
            <v>ЭЦПП</v>
          </cell>
          <cell r="H2298">
            <v>0</v>
          </cell>
          <cell r="I2298">
            <v>430000000</v>
          </cell>
          <cell r="J2298" t="str">
            <v>Кызылординская обл. г. Кызылорда, пгт. Тасбугет, ул. Амангельды 100</v>
          </cell>
          <cell r="K2298" t="str">
            <v>август, сентябрь</v>
          </cell>
          <cell r="L2298" t="str">
            <v>Кызылординская обл., м/р "Акшабулак", склад "КГМ"</v>
          </cell>
          <cell r="M2298" t="str">
            <v>DDP</v>
          </cell>
          <cell r="N2298" t="str">
            <v>В течение 90 дней</v>
          </cell>
          <cell r="O2298" t="str">
            <v>авансовый платеж-0%, оставшаяся часть в течении 30 рабочих дней с момента подписания акта приема-передачи поставленных товаров</v>
          </cell>
          <cell r="P2298" t="str">
            <v>796</v>
          </cell>
          <cell r="Q2298" t="str">
            <v>штука</v>
          </cell>
          <cell r="R2298">
            <v>6</v>
          </cell>
          <cell r="S2298">
            <v>20000</v>
          </cell>
          <cell r="T2298">
            <v>120000</v>
          </cell>
          <cell r="U2298">
            <v>134400</v>
          </cell>
          <cell r="W2298">
            <v>2017</v>
          </cell>
          <cell r="X2298" t="str">
            <v>11;19;20;21;</v>
          </cell>
        </row>
        <row r="2299">
          <cell r="A2299" t="str">
            <v>1434 Т</v>
          </cell>
          <cell r="B2299" t="str">
            <v>ТОО СП "КазГерМунай"</v>
          </cell>
          <cell r="C2299" t="str">
            <v>28.13.12.200.000.00.0796.000000000000</v>
          </cell>
          <cell r="D2299" t="str">
            <v>Насос дозирующий</v>
          </cell>
          <cell r="E2299" t="str">
            <v>для перекачки жидкостей, возвратно-поступательный, объемного действия</v>
          </cell>
          <cell r="F2299" t="str">
            <v>Дозировочный насос для дозирования нефтехимических реагентов, 11 литр/час, 105 бар, взрывозащищенныйДозировочный насос для дозирования нефтехимических реагентов, 11 литр/час, 105 бар, взрывозащищенный Установка для дозирования химических реагентов на скважинах</v>
          </cell>
          <cell r="G2299" t="str">
            <v>ОТП</v>
          </cell>
          <cell r="H2299">
            <v>0</v>
          </cell>
          <cell r="I2299">
            <v>430000000</v>
          </cell>
          <cell r="J2299" t="str">
            <v>Кызылординская обл. г. Кызылорда, пгт. Тасбугет, ул. Амангельды 100</v>
          </cell>
          <cell r="K2299" t="str">
            <v>Ноябрь, декабрь 2016</v>
          </cell>
          <cell r="L2299" t="str">
            <v>Кызылординская обл., м/р "Акшабулак", склад "КГМ"</v>
          </cell>
          <cell r="M2299" t="str">
            <v>DDP</v>
          </cell>
          <cell r="N2299" t="str">
            <v>В течение 90 дней</v>
          </cell>
          <cell r="O2299" t="str">
            <v>авансовый платеж-0%, оставшаяся часть в течении 30 рабочих дней с момента подписания акта приема-передачи поставленных товаров</v>
          </cell>
          <cell r="P2299" t="str">
            <v>839</v>
          </cell>
          <cell r="Q2299" t="str">
            <v>Комплект</v>
          </cell>
          <cell r="R2299">
            <v>1</v>
          </cell>
          <cell r="S2299">
            <v>1500000</v>
          </cell>
          <cell r="T2299">
            <v>0</v>
          </cell>
          <cell r="U2299">
            <v>0</v>
          </cell>
          <cell r="W2299">
            <v>2017</v>
          </cell>
        </row>
        <row r="2300">
          <cell r="A2300" t="str">
            <v>1434-1 Т</v>
          </cell>
          <cell r="B2300" t="str">
            <v>ТОО СП "КазГерМунай"</v>
          </cell>
          <cell r="C2300" t="str">
            <v>28.13.12.200.000.00.0796.000000000000</v>
          </cell>
          <cell r="D2300" t="str">
            <v>Насос дозирующий</v>
          </cell>
          <cell r="E2300" t="str">
            <v>для перекачки жидкостей, возвратно-поступательный, объемного действия</v>
          </cell>
          <cell r="F2300" t="str">
            <v>Дозировочный насос для дозирования нефтехимических реагентов, 11 литр/час, 105 бар, взрывозащищенныйДозировочный насос для дозирования нефтехимических реагентов, 11 литр/час, 105 бар, взрывозащищенный Установка для дозирования химических реагентов на скважинах</v>
          </cell>
          <cell r="G2300" t="str">
            <v>ОТП</v>
          </cell>
          <cell r="H2300">
            <v>0</v>
          </cell>
          <cell r="I2300">
            <v>430000000</v>
          </cell>
          <cell r="J2300" t="str">
            <v>Кызылординская обл. г. Кызылорда, пгт. Тасбугет, ул. Амангельды 100</v>
          </cell>
          <cell r="K2300" t="str">
            <v>Март, апрель</v>
          </cell>
          <cell r="L2300" t="str">
            <v>Кызылординская обл., м/р "Акшабулак", склад "КГМ"</v>
          </cell>
          <cell r="M2300" t="str">
            <v>DDP</v>
          </cell>
          <cell r="N2300" t="str">
            <v>В течение 90 дней</v>
          </cell>
          <cell r="O2300" t="str">
            <v>авансовый платеж-0%, оставшаяся часть в течении 30 рабочих дней с момента подписания акта приема-передачи поставленных товаров</v>
          </cell>
          <cell r="P2300" t="str">
            <v>839</v>
          </cell>
          <cell r="Q2300" t="str">
            <v>Комплект</v>
          </cell>
          <cell r="R2300">
            <v>1</v>
          </cell>
          <cell r="S2300">
            <v>2700000</v>
          </cell>
          <cell r="T2300">
            <v>0</v>
          </cell>
          <cell r="U2300">
            <v>0</v>
          </cell>
          <cell r="W2300">
            <v>2017</v>
          </cell>
          <cell r="X2300" t="str">
            <v>Исключен на осн. 690-СЗ от 04.04.17г.</v>
          </cell>
        </row>
        <row r="2301">
          <cell r="A2301" t="str">
            <v>1435 Т</v>
          </cell>
          <cell r="B2301" t="str">
            <v>ТОО СП "КазГерМунай"</v>
          </cell>
          <cell r="C2301" t="str">
            <v>28.13.11.300.000.00.0839.000000000000</v>
          </cell>
          <cell r="D2301" t="str">
            <v>00 Станция насосная</v>
          </cell>
          <cell r="E2301" t="str">
            <v>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v>
          </cell>
          <cell r="F2301" t="str">
            <v>Плу́нжерный лифт + монтаж и выод на режим  (устройство для подъема жидкости из скважины за счет энергии газа)Лубрикатор,  Солнечная панель, Задвижка с приводом, Регулятор, Фиксирующий клапан, Улавливатель, Датчик прибытия, Контроллер, Кабель, ¼” Линия управления, Датчик затрубного давления.</v>
          </cell>
          <cell r="G2301" t="str">
            <v>ОТП</v>
          </cell>
          <cell r="H2301">
            <v>0</v>
          </cell>
          <cell r="I2301">
            <v>430000000</v>
          </cell>
          <cell r="J2301" t="str">
            <v>Кызылординская обл. г. Кызылорда, пгт. Тасбугет, ул. Амангельды 100</v>
          </cell>
          <cell r="K2301" t="str">
            <v>Ноябрь, декабрь 2016</v>
          </cell>
          <cell r="L2301" t="str">
            <v>Кызылординская обл., м/р "Акшабулак", склад "КГМ"</v>
          </cell>
          <cell r="M2301" t="str">
            <v>DDP</v>
          </cell>
          <cell r="N2301" t="str">
            <v>В течение 90 дней</v>
          </cell>
          <cell r="O2301" t="str">
            <v>авансовый платеж-0%, оставшаяся часть в течении 30 рабочих дней с момента подписания акта приема-передачи поставленных товаров</v>
          </cell>
          <cell r="P2301" t="str">
            <v>839</v>
          </cell>
          <cell r="Q2301" t="str">
            <v>Комплект</v>
          </cell>
          <cell r="R2301">
            <v>2</v>
          </cell>
          <cell r="S2301">
            <v>15000000</v>
          </cell>
          <cell r="T2301">
            <v>0</v>
          </cell>
          <cell r="U2301">
            <v>0</v>
          </cell>
          <cell r="W2301">
            <v>2017</v>
          </cell>
        </row>
        <row r="2302">
          <cell r="A2302" t="str">
            <v>1435-1 Т</v>
          </cell>
          <cell r="B2302" t="str">
            <v>ТОО СП "КазГерМунай"</v>
          </cell>
          <cell r="C2302" t="str">
            <v>28.13.11.300.000.00.0839.000000000000</v>
          </cell>
          <cell r="D2302" t="str">
            <v>00 Станция насосная</v>
          </cell>
          <cell r="E2302" t="str">
            <v>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v>
          </cell>
          <cell r="F2302" t="str">
            <v>Плу́нжерный лифт + монтаж и выод на режим  (устройство для подъема жидкости из скважины за счет энергии газа)Лубрикатор,  Солнечная панель, Задвижка с приводом, Регулятор, Фиксирующий клапан, Улавливатель, Датчик прибытия, Контроллер, Кабель, ¼” Линия управления, Датчик затрубного давления.</v>
          </cell>
          <cell r="G2302" t="str">
            <v>ОТП</v>
          </cell>
          <cell r="H2302">
            <v>0</v>
          </cell>
          <cell r="I2302">
            <v>430000000</v>
          </cell>
          <cell r="J2302" t="str">
            <v>Кызылординская обл. г. Кызылорда, пгт. Тасбугет, ул. Амангельды 100</v>
          </cell>
          <cell r="K2302" t="str">
            <v>Январь, Февраль</v>
          </cell>
          <cell r="L2302" t="str">
            <v>Кызылординская обл., м/р "Акшабулак", склад "КГМ"</v>
          </cell>
          <cell r="M2302" t="str">
            <v>DDP</v>
          </cell>
          <cell r="N2302" t="str">
            <v>В течение 90 дней</v>
          </cell>
          <cell r="O2302" t="str">
            <v>авансовый платеж-0%, оставшаяся часть в течении 30 рабочих дней с момента подписания акта приема-передачи поставленных товаров</v>
          </cell>
          <cell r="P2302" t="str">
            <v>839</v>
          </cell>
          <cell r="Q2302" t="str">
            <v>Комплект</v>
          </cell>
          <cell r="R2302">
            <v>2</v>
          </cell>
          <cell r="S2302">
            <v>10000000</v>
          </cell>
          <cell r="T2302">
            <v>0</v>
          </cell>
          <cell r="U2302">
            <v>0</v>
          </cell>
          <cell r="W2302">
            <v>2017</v>
          </cell>
          <cell r="X2302" t="str">
            <v>11; 19; 20; 21;</v>
          </cell>
        </row>
        <row r="2303">
          <cell r="A2303" t="str">
            <v>1435-2 Т</v>
          </cell>
          <cell r="B2303" t="str">
            <v>ТОО СП "КазГерМунай"</v>
          </cell>
          <cell r="C2303" t="str">
            <v>28.13.11.300.000.00.0839.000000000000</v>
          </cell>
          <cell r="D2303" t="str">
            <v>00 Станция насосная</v>
          </cell>
          <cell r="E2303" t="str">
            <v>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v>
          </cell>
          <cell r="F2303" t="str">
            <v>Плу́нжерный лифт + монтаж и выод на режим  (устройство для подъема жидкости из скважины за счет энергии газа)Лубрикатор,  Солнечная панель, Задвижка с приводом, Регулятор, Фиксирующий клапан, Улавливатель, Датчик прибытия, Контроллер, Кабель, ¼” Линия управления, Датчик затрубного давления.</v>
          </cell>
          <cell r="G2303" t="str">
            <v>ОТП</v>
          </cell>
          <cell r="H2303">
            <v>0</v>
          </cell>
          <cell r="I2303">
            <v>430000000</v>
          </cell>
          <cell r="J2303" t="str">
            <v>Кызылординская обл. г. Кызылорда, пгт. Тасбугет, ул. Амангельды 100</v>
          </cell>
          <cell r="K2303" t="str">
            <v>Апрель, май</v>
          </cell>
          <cell r="L2303" t="str">
            <v>Кызылординская обл., м/р "Акшабулак", склад "КГМ"</v>
          </cell>
          <cell r="M2303" t="str">
            <v>DDP</v>
          </cell>
          <cell r="N2303" t="str">
            <v>В течение 90 дней</v>
          </cell>
          <cell r="O2303" t="str">
            <v>авансовый платеж-0%, оставшаяся часть в течении 30 рабочих дней с момента подписания акта приема-передачи поставленных товаров</v>
          </cell>
          <cell r="P2303" t="str">
            <v>839</v>
          </cell>
          <cell r="Q2303" t="str">
            <v>Комплект</v>
          </cell>
          <cell r="R2303">
            <v>2</v>
          </cell>
          <cell r="S2303">
            <v>15000000</v>
          </cell>
          <cell r="T2303">
            <v>0</v>
          </cell>
          <cell r="U2303">
            <v>0</v>
          </cell>
          <cell r="W2303">
            <v>2017</v>
          </cell>
          <cell r="X2303" t="str">
            <v>1101-СЗ от 25.05.17</v>
          </cell>
        </row>
        <row r="2304">
          <cell r="A2304" t="str">
            <v>1436 Т</v>
          </cell>
          <cell r="B2304" t="str">
            <v>ТОО СП "КазГерМунай"</v>
          </cell>
          <cell r="C2304" t="str">
            <v>32.50.13.700.006.00.0796.000000000000</v>
          </cell>
          <cell r="D2304" t="str">
            <v>Контейнер</v>
          </cell>
          <cell r="E2304" t="str">
            <v>для доставки проб биологического материала, полимерный</v>
          </cell>
          <cell r="F2304" t="str">
            <v>Контейнеры с ингибиторами солеотложения для защиты УЭЦН в осложнённых условиях отложениями солей.Контейнеры с ингибиторами солеотложения для защиты УЭЦН в осложнённых условиях отложениями солей.</v>
          </cell>
          <cell r="G2304" t="str">
            <v>ОТП</v>
          </cell>
          <cell r="H2304">
            <v>0</v>
          </cell>
          <cell r="I2304">
            <v>430000000</v>
          </cell>
          <cell r="J2304" t="str">
            <v>Кызылординская обл. г. Кызылорда, пгт. Тасбугет, ул. Амангельды 100</v>
          </cell>
          <cell r="K2304" t="str">
            <v>Ноябрь, декабрь 2016</v>
          </cell>
          <cell r="L2304" t="str">
            <v>Кызылординская обл., м/р "Акшабулак", склад "КГМ"</v>
          </cell>
          <cell r="M2304" t="str">
            <v>DDP</v>
          </cell>
          <cell r="N2304" t="str">
            <v>В течение 90 дней</v>
          </cell>
          <cell r="O2304" t="str">
            <v>авансовый платеж-0%, оставшаяся часть в течении 30 рабочих дней с момента подписания акта приема-передачи поставленных товаров</v>
          </cell>
          <cell r="P2304" t="str">
            <v>796</v>
          </cell>
          <cell r="Q2304" t="str">
            <v>штука</v>
          </cell>
          <cell r="R2304">
            <v>5</v>
          </cell>
          <cell r="S2304">
            <v>1573000</v>
          </cell>
          <cell r="T2304">
            <v>0</v>
          </cell>
          <cell r="U2304">
            <v>0</v>
          </cell>
          <cell r="W2304">
            <v>2017</v>
          </cell>
        </row>
        <row r="2305">
          <cell r="A2305" t="str">
            <v>1436-1 Т</v>
          </cell>
          <cell r="B2305" t="str">
            <v>ТОО СП "КазГерМунай"</v>
          </cell>
          <cell r="C2305" t="str">
            <v>32.50.13.700.006.00.0796.000000000000</v>
          </cell>
          <cell r="D2305" t="str">
            <v>Контейнер</v>
          </cell>
          <cell r="E2305" t="str">
            <v>для доставки проб биологического материала, полимерный</v>
          </cell>
          <cell r="F2305" t="str">
            <v>Контейнеры с ингибиторами солеотложения для защиты УЭЦН в осложнённых условиях отложениями солей.Контейнеры с ингибиторами солеотложения для защиты УЭЦН в осложнённых условиях отложениями солей.</v>
          </cell>
          <cell r="G2305" t="str">
            <v>ЦП</v>
          </cell>
          <cell r="H2305">
            <v>0</v>
          </cell>
          <cell r="I2305">
            <v>430000000</v>
          </cell>
          <cell r="J2305" t="str">
            <v>Кызылординская обл. г. Кызылорда, пгт. Тасбугет, ул. Амангельды 100</v>
          </cell>
          <cell r="K2305" t="str">
            <v>Апрель, Май</v>
          </cell>
          <cell r="L2305" t="str">
            <v>Кызылординская обл., м/р "Акшабулак", склад "КГМ"</v>
          </cell>
          <cell r="M2305" t="str">
            <v>DDP</v>
          </cell>
          <cell r="N2305" t="str">
            <v>В течение 90 дней</v>
          </cell>
          <cell r="O2305" t="str">
            <v>авансовый платеж-0%, оставшаяся часть в течении 30 рабочих дней с момента подписания акта приема-передачи поставленных товаров</v>
          </cell>
          <cell r="P2305" t="str">
            <v>796</v>
          </cell>
          <cell r="Q2305" t="str">
            <v>штука</v>
          </cell>
          <cell r="R2305">
            <v>5</v>
          </cell>
          <cell r="S2305">
            <v>800000</v>
          </cell>
          <cell r="T2305">
            <v>0</v>
          </cell>
          <cell r="U2305">
            <v>0</v>
          </cell>
          <cell r="W2305">
            <v>2017</v>
          </cell>
          <cell r="X2305" t="str">
            <v>7; 11; 19; 20; 21;
(527-СЗ от 07.03.17г.)
1006-СЗ от 17.05.17</v>
          </cell>
        </row>
        <row r="2306">
          <cell r="A2306" t="str">
            <v>1437 Т</v>
          </cell>
          <cell r="B2306" t="str">
            <v>ТОО СП "КазГерМунай"</v>
          </cell>
          <cell r="C2306" t="str">
            <v>20.14.23.100.000.00.0166.000000000000</v>
          </cell>
          <cell r="D2306" t="str">
            <v>Этиленгликоль (этандиол)</v>
          </cell>
          <cell r="E2306" t="str">
            <v>чистый для анализа, ГОСТ 10164-75</v>
          </cell>
          <cell r="F2306" t="str">
            <v>Моноэтиленгликоль С антикоррозийной присадкой</v>
          </cell>
          <cell r="G2306" t="str">
            <v>ОТП</v>
          </cell>
          <cell r="H2306">
            <v>65</v>
          </cell>
          <cell r="I2306">
            <v>430000000</v>
          </cell>
          <cell r="J2306" t="str">
            <v>Кызылординская обл. г. Кызылорда, пгт. Тасбугет, ул. Амангельды 100</v>
          </cell>
          <cell r="K2306" t="str">
            <v>Ноябрь, декабрь 2016</v>
          </cell>
          <cell r="L2306" t="str">
            <v>Кызылординская обл., м/р "Акшабулак", склад "КГМ"</v>
          </cell>
          <cell r="M2306" t="str">
            <v>DDP</v>
          </cell>
          <cell r="N2306" t="str">
            <v>В течение 90 дней</v>
          </cell>
          <cell r="O2306" t="str">
            <v>авансовый платеж-30%, оставшаяся часть в течении 30 рабочих дней с момента подписания акта приема-передачи поставленных товаров</v>
          </cell>
          <cell r="P2306">
            <v>166</v>
          </cell>
          <cell r="Q2306" t="str">
            <v>Килограмм</v>
          </cell>
          <cell r="R2306">
            <v>7400</v>
          </cell>
          <cell r="S2306">
            <v>404</v>
          </cell>
          <cell r="T2306">
            <v>0</v>
          </cell>
          <cell r="U2306">
            <v>0</v>
          </cell>
          <cell r="V2306" t="str">
            <v>ТПХ</v>
          </cell>
          <cell r="W2306">
            <v>2017</v>
          </cell>
        </row>
        <row r="2307">
          <cell r="A2307" t="str">
            <v>1437-1 Т</v>
          </cell>
          <cell r="B2307" t="str">
            <v>ТОО СП "КазГерМунай"</v>
          </cell>
          <cell r="C2307" t="str">
            <v>20.14.23.100.000.00.0166.000000000000</v>
          </cell>
          <cell r="D2307" t="str">
            <v>Этиленгликоль (этандиол)</v>
          </cell>
          <cell r="E2307" t="str">
            <v>чистый для анализа, ГОСТ 10164-75</v>
          </cell>
          <cell r="F2307" t="str">
            <v>Моноэтиленгликоль С антикоррозийной присадкой</v>
          </cell>
          <cell r="G2307" t="str">
            <v>ОТП</v>
          </cell>
          <cell r="H2307">
            <v>0</v>
          </cell>
          <cell r="I2307">
            <v>430000000</v>
          </cell>
          <cell r="J2307" t="str">
            <v>Кызылординская обл. г. Кызылорда, пгт. Тасбугет, ул. Амангельды 100</v>
          </cell>
          <cell r="K2307" t="str">
            <v>Январь, Февраль</v>
          </cell>
          <cell r="L2307" t="str">
            <v>Кызылординская обл., м/р "Акшабулак", склад "КГМ"</v>
          </cell>
          <cell r="M2307" t="str">
            <v>DDP</v>
          </cell>
          <cell r="N2307" t="str">
            <v>В течение 90 дней</v>
          </cell>
          <cell r="O2307" t="str">
            <v>авансовый платеж-0%, оставшаяся часть в течении 30 рабочих дней с момента подписания акта приема-передачи поставленных товаров</v>
          </cell>
          <cell r="P2307">
            <v>166</v>
          </cell>
          <cell r="Q2307" t="str">
            <v>Килограмм</v>
          </cell>
          <cell r="R2307">
            <v>7400</v>
          </cell>
          <cell r="S2307">
            <v>404</v>
          </cell>
          <cell r="T2307">
            <v>2989600</v>
          </cell>
          <cell r="U2307">
            <v>3348352.0000000005</v>
          </cell>
          <cell r="W2307">
            <v>2017</v>
          </cell>
          <cell r="X2307" t="str">
            <v>8; 11; 15; 22;</v>
          </cell>
        </row>
        <row r="2308">
          <cell r="A2308" t="str">
            <v>1438 Т</v>
          </cell>
          <cell r="B2308" t="str">
            <v>ТОО СП "КазГерМунай"</v>
          </cell>
          <cell r="C2308" t="str">
            <v>25.50.12.200.000.00.0796.000000000000</v>
          </cell>
          <cell r="D2308" t="str">
            <v>Пакер</v>
          </cell>
          <cell r="E2308" t="str">
            <v>двухманжетный, наружный диаметр 152 мм, внутренний диаметр 89 мм</v>
          </cell>
          <cell r="F2308" t="str">
            <v>ПакерПакер ПРО-ЯТ-140-62-350-Т100-КЗ-02</v>
          </cell>
          <cell r="G2308" t="str">
            <v>ОТП</v>
          </cell>
          <cell r="H2308">
            <v>70</v>
          </cell>
          <cell r="I2308">
            <v>430000000</v>
          </cell>
          <cell r="J2308" t="str">
            <v>Кызылординская обл. г. Кызылорда, пгт. Тасбугет, ул. Амангельды 100</v>
          </cell>
          <cell r="K2308" t="str">
            <v>Ноябрь, декабрь 2016</v>
          </cell>
          <cell r="L2308" t="str">
            <v>Кызылординская обл., м/р "Акшабулак", склад "КГМ"</v>
          </cell>
          <cell r="M2308" t="str">
            <v>DDP</v>
          </cell>
          <cell r="N2308" t="str">
            <v>В течение 90 дней</v>
          </cell>
          <cell r="O2308" t="str">
            <v>авансовый платеж-30%, оставшаяся часть в течении 30 рабочих дней с момента подписания акта приема-передачи поставленных товаров</v>
          </cell>
          <cell r="P2308" t="str">
            <v>796</v>
          </cell>
          <cell r="Q2308" t="str">
            <v>штука</v>
          </cell>
          <cell r="R2308">
            <v>10</v>
          </cell>
          <cell r="S2308">
            <v>1800000</v>
          </cell>
          <cell r="T2308">
            <v>0</v>
          </cell>
          <cell r="U2308">
            <v>0</v>
          </cell>
          <cell r="V2308" t="str">
            <v>ТПХ</v>
          </cell>
          <cell r="W2308">
            <v>2017</v>
          </cell>
        </row>
        <row r="2309">
          <cell r="A2309" t="str">
            <v>1438-1 Т</v>
          </cell>
          <cell r="B2309" t="str">
            <v>ТОО СП "КазГерМунай"</v>
          </cell>
          <cell r="C2309" t="str">
            <v>25.50.12.200.000.00.0796.000000000000</v>
          </cell>
          <cell r="D2309" t="str">
            <v>Пакер</v>
          </cell>
          <cell r="E2309" t="str">
            <v>двухманжетный, наружный диаметр 152 мм, внутренний диаметр 89 мм</v>
          </cell>
          <cell r="F2309" t="str">
            <v>Пакер ПРО-ЯТ-140-62-350-Т100-КЗ-02</v>
          </cell>
          <cell r="G2309" t="str">
            <v>ОТП</v>
          </cell>
          <cell r="H2309">
            <v>70</v>
          </cell>
          <cell r="I2309">
            <v>430000000</v>
          </cell>
          <cell r="J2309" t="str">
            <v>Кызылординская обл. г. Кызылорда, пгт. Тасбугет, ул. Амангельды 100</v>
          </cell>
          <cell r="K2309" t="str">
            <v>Январь, Февраль</v>
          </cell>
          <cell r="L2309" t="str">
            <v>Кызылординская обл., м/р "Акшабулак", склад "КГМ"</v>
          </cell>
          <cell r="M2309" t="str">
            <v>DDP</v>
          </cell>
          <cell r="N2309" t="str">
            <v>В течение 90 дней</v>
          </cell>
          <cell r="O2309" t="str">
            <v>авансовый платеж-30%, оставшаяся часть в течении 30 рабочих дней с момента подписания акта приема-передачи поставленных товаров</v>
          </cell>
          <cell r="P2309" t="str">
            <v>796</v>
          </cell>
          <cell r="Q2309" t="str">
            <v>штука</v>
          </cell>
          <cell r="R2309">
            <v>10</v>
          </cell>
          <cell r="S2309">
            <v>1800000</v>
          </cell>
          <cell r="T2309">
            <v>18000000</v>
          </cell>
          <cell r="U2309">
            <v>20160000.000000004</v>
          </cell>
          <cell r="V2309" t="str">
            <v>ТПХ</v>
          </cell>
          <cell r="W2309">
            <v>2017</v>
          </cell>
          <cell r="X2309" t="str">
            <v>6; 11;</v>
          </cell>
        </row>
        <row r="2310">
          <cell r="A2310" t="str">
            <v>1439 Т</v>
          </cell>
          <cell r="B2310" t="str">
            <v>ТОО СП "КазГерМунай"</v>
          </cell>
          <cell r="C2310" t="str">
            <v>28.13.14.900.002.02.0839.000000000000</v>
          </cell>
          <cell r="D2310" t="str">
            <v xml:space="preserve"> Насос</v>
          </cell>
          <cell r="E2310" t="str">
            <v>центробежный, тип УЭЦН-250, секционный, вихревой, в комплекте 15 предметов</v>
          </cell>
          <cell r="F2310" t="str">
            <v xml:space="preserve">Энергеоэффективный УЭЦН с вентильным движкомДля откачки пластовой жидкости из нефтяных скважин. Подача от 250 до 500 м³/сут, напор 1700 м. под 140-168 мм экс. колонну. В комплекте наземное оборудование: Станция управления, ТМПН.  </v>
          </cell>
          <cell r="G2310" t="str">
            <v>ОТП</v>
          </cell>
          <cell r="H2310">
            <v>0</v>
          </cell>
          <cell r="I2310">
            <v>430000000</v>
          </cell>
          <cell r="J2310" t="str">
            <v>Кызылординская обл. г. Кызылорда, пгт. Тасбугет, ул. Амангельды 100</v>
          </cell>
          <cell r="K2310" t="str">
            <v>Ноябрь, декабрь 2016</v>
          </cell>
          <cell r="L2310" t="str">
            <v>Кызылординская обл., м/р "Акшабулак", склад "КГМ"</v>
          </cell>
          <cell r="M2310" t="str">
            <v>DDP</v>
          </cell>
          <cell r="N2310" t="str">
            <v>В течение 90 дней</v>
          </cell>
          <cell r="O2310" t="str">
            <v>авансовый платеж-0%, оставшаяся часть в течении 30 рабочих дней с момента подписания акта приема-передачи поставленных товаров</v>
          </cell>
          <cell r="P2310" t="str">
            <v>839</v>
          </cell>
          <cell r="Q2310" t="str">
            <v>Комплект</v>
          </cell>
          <cell r="R2310">
            <v>3</v>
          </cell>
          <cell r="S2310">
            <v>26711330</v>
          </cell>
          <cell r="T2310">
            <v>0</v>
          </cell>
          <cell r="U2310">
            <v>0</v>
          </cell>
          <cell r="W2310">
            <v>2017</v>
          </cell>
        </row>
        <row r="2311">
          <cell r="A2311" t="str">
            <v>1439-1 Т</v>
          </cell>
          <cell r="B2311" t="str">
            <v>ТОО СП "КазГерМунай"</v>
          </cell>
          <cell r="C2311" t="str">
            <v>28.13.14.900.002.02.0839.000000000000</v>
          </cell>
          <cell r="D2311" t="str">
            <v xml:space="preserve"> Насос</v>
          </cell>
          <cell r="E2311" t="str">
            <v>центробежный, тип УЭЦН-250, секционный, вихревой, в комплекте 15 предметов</v>
          </cell>
          <cell r="F2311" t="str">
            <v xml:space="preserve">Энергеоэффективный УЭЦН с вентильным движкомДля откачки пластовой жидкости из нефтяных скважин. Подача от 250 до 500 м³/сут, напор 1700 м. под 140-168 мм экс. колонну. В комплекте наземное оборудование: Станция управления, ТМПН.  </v>
          </cell>
          <cell r="G2311" t="str">
            <v>ОТП</v>
          </cell>
          <cell r="H2311">
            <v>0</v>
          </cell>
          <cell r="I2311">
            <v>430000000</v>
          </cell>
          <cell r="J2311" t="str">
            <v>Кызылординская обл. г. Кызылорда, пгт. Тасбугет, ул. Амангельды 100</v>
          </cell>
          <cell r="K2311" t="str">
            <v>Апрель, июнь, август</v>
          </cell>
          <cell r="L2311" t="str">
            <v>Кызылординская обл., м/р "Акшабулак", склад "КГМ"</v>
          </cell>
          <cell r="M2311" t="str">
            <v>DDP</v>
          </cell>
          <cell r="N2311" t="str">
            <v>В течение 90 дней</v>
          </cell>
          <cell r="O2311" t="str">
            <v>авансовый платеж-0%, оставшаяся часть в течении 30 рабочих дней с момента подписания акта приема-передачи поставленных товаров</v>
          </cell>
          <cell r="P2311" t="str">
            <v>839</v>
          </cell>
          <cell r="Q2311" t="str">
            <v>Комплект</v>
          </cell>
          <cell r="R2311">
            <v>3</v>
          </cell>
          <cell r="S2311">
            <v>26711330</v>
          </cell>
          <cell r="T2311">
            <v>0</v>
          </cell>
          <cell r="U2311">
            <v>0</v>
          </cell>
          <cell r="W2311">
            <v>2017</v>
          </cell>
          <cell r="X2311" t="str">
            <v>Исключена</v>
          </cell>
        </row>
        <row r="2312">
          <cell r="A2312" t="str">
            <v>1440 Т</v>
          </cell>
          <cell r="B2312" t="str">
            <v>ТОО СП "КазГерМунай"</v>
          </cell>
          <cell r="C2312" t="str">
            <v>19.20.29.590.000.08.0166.000000000000</v>
          </cell>
          <cell r="D2312" t="str">
            <v xml:space="preserve"> масло </v>
          </cell>
          <cell r="E2312" t="str">
            <v>приборное, МВП минеральное</v>
          </cell>
          <cell r="F2312" t="str">
            <v>Минеральное масло SHELL Aero Fluid 41 вязкость 15 мм²/с     40ºС диапазон применения  от -50 до +100ºС</v>
          </cell>
          <cell r="G2312" t="str">
            <v>ОТП</v>
          </cell>
          <cell r="H2312">
            <v>0</v>
          </cell>
          <cell r="I2312">
            <v>430000000</v>
          </cell>
          <cell r="J2312" t="str">
            <v>Кызылординская обл. г. Кызылорда, пгт. Тасбугет, ул. Амангельды 100</v>
          </cell>
          <cell r="K2312" t="str">
            <v>Ноябрь, декабрь 2016</v>
          </cell>
          <cell r="L2312" t="str">
            <v>Кызылординская обл., м/р "Акшабулак", склад "КГМ"</v>
          </cell>
          <cell r="M2312" t="str">
            <v>DDP</v>
          </cell>
          <cell r="N2312" t="str">
            <v>В течение 90 дней</v>
          </cell>
          <cell r="O2312" t="str">
            <v>авансовый платеж-0%, оставшаяся часть в течении 30 рабочих дней с момента подписания акта приема-передачи поставленных товаров</v>
          </cell>
          <cell r="P2312">
            <v>112</v>
          </cell>
          <cell r="Q2312" t="str">
            <v>Литр</v>
          </cell>
          <cell r="R2312">
            <v>10</v>
          </cell>
          <cell r="S2312">
            <v>15000</v>
          </cell>
          <cell r="T2312">
            <v>150000</v>
          </cell>
          <cell r="U2312">
            <v>168000.00000000003</v>
          </cell>
          <cell r="W2312">
            <v>2017</v>
          </cell>
        </row>
        <row r="2313">
          <cell r="A2313" t="str">
            <v>1441 Т</v>
          </cell>
          <cell r="B2313" t="str">
            <v>ТОО СП "КазГерМунай"</v>
          </cell>
          <cell r="C2313" t="str">
            <v>28.13.31.000.112.00.0839.000000000000</v>
          </cell>
          <cell r="D2313" t="str">
            <v>Комплект ремонтный</v>
          </cell>
          <cell r="E2313" t="str">
            <v>ремкомплект, для насоса</v>
          </cell>
          <cell r="F2313" t="str">
            <v>Ремонтный комплект для дозаторного насоса Brand+Luebbe  модель NOVADOS H1 Brand+Luebbe  модель NOVADOS H1</v>
          </cell>
          <cell r="G2313" t="str">
            <v>ОТП</v>
          </cell>
          <cell r="H2313">
            <v>0</v>
          </cell>
          <cell r="I2313">
            <v>430000000</v>
          </cell>
          <cell r="J2313" t="str">
            <v>Кызылординская обл. г. Кызылорда, пгт. Тасбугет, ул. Амангельды 100</v>
          </cell>
          <cell r="K2313" t="str">
            <v>Ноябрь, декабрь 2016</v>
          </cell>
          <cell r="L2313" t="str">
            <v>Кызылординская обл., м/р "Акшабулак", склад "КГМ"</v>
          </cell>
          <cell r="M2313" t="str">
            <v>DDP</v>
          </cell>
          <cell r="N2313" t="str">
            <v>В течение 90 дней</v>
          </cell>
          <cell r="O2313" t="str">
            <v>авансовый платеж-0%, оставшаяся часть в течении 30 рабочих дней с момента подписания акта приема-передачи поставленных товаров</v>
          </cell>
          <cell r="P2313" t="str">
            <v>839</v>
          </cell>
          <cell r="Q2313" t="str">
            <v>Комплект</v>
          </cell>
          <cell r="R2313">
            <v>8</v>
          </cell>
          <cell r="S2313">
            <v>1500000</v>
          </cell>
          <cell r="T2313">
            <v>0</v>
          </cell>
          <cell r="U2313">
            <v>0</v>
          </cell>
          <cell r="W2313">
            <v>2017</v>
          </cell>
        </row>
        <row r="2314">
          <cell r="A2314" t="str">
            <v>1441-1 Т</v>
          </cell>
          <cell r="B2314" t="str">
            <v>ТОО СП "КазГерМунай"</v>
          </cell>
          <cell r="C2314" t="str">
            <v>28.13.31.000.112.00.0839.000000000000</v>
          </cell>
          <cell r="D2314" t="str">
            <v>Комплект ремонтный</v>
          </cell>
          <cell r="E2314" t="str">
            <v>ремкомплект, для насоса</v>
          </cell>
          <cell r="F2314" t="str">
            <v>Ремонтный комплект для дозаторного насоса Brand+Luebbe  модель NOVADOS H1 Brand+Luebbe  модель NOVADOS H1</v>
          </cell>
          <cell r="G2314" t="str">
            <v>ОТП</v>
          </cell>
          <cell r="H2314">
            <v>0</v>
          </cell>
          <cell r="I2314">
            <v>430000000</v>
          </cell>
          <cell r="J2314" t="str">
            <v>Кызылординская обл. г. Кызылорда, пгт. Тасбугет, ул. Амангельды 100</v>
          </cell>
          <cell r="K2314" t="str">
            <v>июлб, август</v>
          </cell>
          <cell r="L2314" t="str">
            <v>Кызылординская обл., м/р "Акшабулак", склад "КГМ"</v>
          </cell>
          <cell r="M2314" t="str">
            <v>DDP</v>
          </cell>
          <cell r="N2314" t="str">
            <v>В течение 90 дней</v>
          </cell>
          <cell r="O2314" t="str">
            <v>авансовый платеж-0%, оставшаяся часть в течении 30 рабочих дней с момента подписания акта приема-передачи поставленных товаров</v>
          </cell>
          <cell r="P2314" t="str">
            <v>839</v>
          </cell>
          <cell r="Q2314" t="str">
            <v>Комплект</v>
          </cell>
          <cell r="R2314">
            <v>4</v>
          </cell>
          <cell r="S2314">
            <v>1500000</v>
          </cell>
          <cell r="T2314">
            <v>6000000</v>
          </cell>
          <cell r="U2314">
            <v>6720000.0000000009</v>
          </cell>
          <cell r="W2314">
            <v>2017</v>
          </cell>
          <cell r="X2314" t="str">
            <v>11;18;20;21;</v>
          </cell>
        </row>
        <row r="2315">
          <cell r="A2315" t="str">
            <v>1442 Т</v>
          </cell>
          <cell r="B2315" t="str">
            <v>ТОО СП "КазГерМунай"</v>
          </cell>
          <cell r="C2315" t="str">
            <v>22.29.29.900.061.00.0796.000000000000</v>
          </cell>
          <cell r="D2315" t="str">
            <v xml:space="preserve"> цилиндр </v>
          </cell>
          <cell r="E2315" t="str">
            <v>лабораторный, полипропиленовый</v>
          </cell>
          <cell r="F2315" t="str">
            <v xml:space="preserve">Калибровочный цилиндр Из 316L нержавежавеющей стали "Мlton Roy» Ёмкость 0,2 литр.  Ø 85мм. соединение1/2" NPТ.        </v>
          </cell>
          <cell r="G2315" t="str">
            <v>ОИ</v>
          </cell>
          <cell r="H2315">
            <v>0</v>
          </cell>
          <cell r="I2315">
            <v>430000000</v>
          </cell>
          <cell r="J2315" t="str">
            <v>Кызылординская обл. г. Кызылорда, пгт. Тасбугет, ул. Амангельды 100</v>
          </cell>
          <cell r="K2315" t="str">
            <v>Ноябрь, декабрь 2016</v>
          </cell>
          <cell r="L2315" t="str">
            <v>Кызылординская обл., м/р "Акшабулак", склад "КГМ"</v>
          </cell>
          <cell r="M2315" t="str">
            <v>DDP</v>
          </cell>
          <cell r="N2315" t="str">
            <v>В течение 90 дней</v>
          </cell>
          <cell r="O2315" t="str">
            <v>авансовый платеж-0%, оставшаяся часть в течении 30 рабочих дней с момента подписания акта приема-передачи поставленных товаров</v>
          </cell>
          <cell r="P2315" t="str">
            <v>796</v>
          </cell>
          <cell r="Q2315" t="str">
            <v>штука</v>
          </cell>
          <cell r="R2315">
            <v>2</v>
          </cell>
          <cell r="S2315">
            <v>120000</v>
          </cell>
          <cell r="T2315">
            <v>0</v>
          </cell>
          <cell r="U2315">
            <v>0</v>
          </cell>
          <cell r="W2315">
            <v>2017</v>
          </cell>
        </row>
        <row r="2316">
          <cell r="A2316" t="str">
            <v>1442-1 Т</v>
          </cell>
          <cell r="B2316" t="str">
            <v>ТОО СП "КазГерМунай"</v>
          </cell>
          <cell r="C2316" t="str">
            <v>22.29.29.900.061.00.0796.000000000000</v>
          </cell>
          <cell r="D2316" t="str">
            <v xml:space="preserve"> цилиндр </v>
          </cell>
          <cell r="E2316" t="str">
            <v>лабораторный, полипропиленовый</v>
          </cell>
          <cell r="F2316" t="str">
            <v xml:space="preserve">Калибровочный цилиндр Из 316L нержавежавеющей стали "Мlton Roy» Ёмкость 0,2 литр.  Ø 85мм. соединение1/2" NPТ.        </v>
          </cell>
          <cell r="G2316" t="str">
            <v>ЦП</v>
          </cell>
          <cell r="H2316">
            <v>0</v>
          </cell>
          <cell r="I2316">
            <v>430000000</v>
          </cell>
          <cell r="J2316" t="str">
            <v>Кызылординская обл. г. Кызылорда, пгт. Тасбугет, ул. Амангельды 100</v>
          </cell>
          <cell r="K2316" t="str">
            <v>Апрель, Май</v>
          </cell>
          <cell r="L2316" t="str">
            <v>Кызылординская обл., м/р "Акшабулак", склад "КГМ"</v>
          </cell>
          <cell r="M2316" t="str">
            <v>DDP</v>
          </cell>
          <cell r="N2316" t="str">
            <v>В течение 90 дней</v>
          </cell>
          <cell r="O2316" t="str">
            <v>авансовый платеж-0%, оставшаяся часть в течении 30 рабочих дней с момента подписания акта приема-передачи поставленных товаров</v>
          </cell>
          <cell r="P2316" t="str">
            <v>796</v>
          </cell>
          <cell r="Q2316" t="str">
            <v>штука</v>
          </cell>
          <cell r="R2316">
            <v>2</v>
          </cell>
          <cell r="S2316">
            <v>120000</v>
          </cell>
          <cell r="T2316">
            <v>0</v>
          </cell>
          <cell r="U2316">
            <v>0</v>
          </cell>
          <cell r="W2316">
            <v>2017</v>
          </cell>
          <cell r="X2316" t="str">
            <v>7; 11;</v>
          </cell>
        </row>
        <row r="2317">
          <cell r="A2317" t="str">
            <v>1442-2 Т</v>
          </cell>
          <cell r="B2317" t="str">
            <v>ТОО СП "КазГерМунай"</v>
          </cell>
          <cell r="C2317" t="str">
            <v>22.29.29.900.061.00.0796.000000000000</v>
          </cell>
          <cell r="D2317" t="str">
            <v xml:space="preserve"> цилиндр </v>
          </cell>
          <cell r="E2317" t="str">
            <v>лабораторный, полипропиленовый</v>
          </cell>
          <cell r="F2317" t="str">
            <v xml:space="preserve">Калибровочный цилиндр Из 316L нержавежавеющей стали "Мlton Roy» Ёмкость 0,2 литр.  Ø 85мм. соединение1/2" NPТ.        </v>
          </cell>
          <cell r="G2317" t="str">
            <v>ЭЦПП</v>
          </cell>
          <cell r="H2317">
            <v>0</v>
          </cell>
          <cell r="I2317">
            <v>430000000</v>
          </cell>
          <cell r="J2317" t="str">
            <v>Кызылординская обл. г. Кызылорда, пгт. Тасбугет, ул. Амангельды 100</v>
          </cell>
          <cell r="K2317" t="str">
            <v>август, сентябрь</v>
          </cell>
          <cell r="L2317" t="str">
            <v>Кызылординская обл., м/р "Акшабулак", склад "КГМ"</v>
          </cell>
          <cell r="M2317" t="str">
            <v>DDP</v>
          </cell>
          <cell r="N2317" t="str">
            <v>В течение 90 дней</v>
          </cell>
          <cell r="O2317" t="str">
            <v>авансовый платеж-0%, оставшаяся часть в течении 30 рабочих дней с момента подписания акта приема-передачи поставленных товаров</v>
          </cell>
          <cell r="P2317" t="str">
            <v>796</v>
          </cell>
          <cell r="Q2317" t="str">
            <v>штука</v>
          </cell>
          <cell r="R2317">
            <v>2</v>
          </cell>
          <cell r="S2317">
            <v>470400</v>
          </cell>
          <cell r="T2317">
            <v>940800</v>
          </cell>
          <cell r="U2317">
            <v>1053696</v>
          </cell>
          <cell r="W2317">
            <v>2017</v>
          </cell>
          <cell r="X2317" t="str">
            <v>11;19;20;21;</v>
          </cell>
        </row>
        <row r="2318">
          <cell r="A2318" t="str">
            <v>1443 Т</v>
          </cell>
          <cell r="B2318" t="str">
            <v>ТОО СП "КазГерМунай"</v>
          </cell>
          <cell r="C2318" t="str">
            <v>22.29.29.900.061.00.0796.000000000000</v>
          </cell>
          <cell r="D2318" t="str">
            <v xml:space="preserve"> цилиндр </v>
          </cell>
          <cell r="E2318" t="str">
            <v>лабораторный, полипропиленовый</v>
          </cell>
          <cell r="F2318" t="str">
            <v xml:space="preserve">Калибровочный цилиндр Из 316L нержавежавеющей стали "Мlton Roy»  Ёмкость 1,5 литр.  Ø 120мм. соединение1/2" NPТ.                    </v>
          </cell>
          <cell r="G2318" t="str">
            <v>ОИ</v>
          </cell>
          <cell r="H2318">
            <v>0</v>
          </cell>
          <cell r="I2318">
            <v>430000000</v>
          </cell>
          <cell r="J2318" t="str">
            <v>Кызылординская обл. г. Кызылорда, пгт. Тасбугет, ул. Амангельды 100</v>
          </cell>
          <cell r="K2318" t="str">
            <v>Ноябрь, декабрь 2016</v>
          </cell>
          <cell r="L2318" t="str">
            <v>Кызылординская обл., м/р "Акшабулак", склад "КГМ"</v>
          </cell>
          <cell r="M2318" t="str">
            <v>DDP</v>
          </cell>
          <cell r="N2318" t="str">
            <v>В течение 90 дней</v>
          </cell>
          <cell r="O2318" t="str">
            <v>авансовый платеж-0%, оставшаяся часть в течении 30 рабочих дней с момента подписания акта приема-передачи поставленных товаров</v>
          </cell>
          <cell r="P2318" t="str">
            <v>796</v>
          </cell>
          <cell r="Q2318" t="str">
            <v>штука</v>
          </cell>
          <cell r="R2318">
            <v>2</v>
          </cell>
          <cell r="S2318">
            <v>120000</v>
          </cell>
          <cell r="T2318">
            <v>0</v>
          </cell>
          <cell r="U2318">
            <v>0</v>
          </cell>
          <cell r="W2318">
            <v>2017</v>
          </cell>
        </row>
        <row r="2319">
          <cell r="A2319" t="str">
            <v>1443-1 Т</v>
          </cell>
          <cell r="B2319" t="str">
            <v>ТОО СП "КазГерМунай"</v>
          </cell>
          <cell r="C2319" t="str">
            <v>22.29.29.900.061.00.0796.000000000000</v>
          </cell>
          <cell r="D2319" t="str">
            <v xml:space="preserve"> цилиндр </v>
          </cell>
          <cell r="E2319" t="str">
            <v>лабораторный, полипропиленовый</v>
          </cell>
          <cell r="F2319" t="str">
            <v xml:space="preserve">Калибровочный цилиндр Из 316L нержавежавеющей стали "Мlton Roy»  Ёмкость 1,5 литр.  Ø 120мм. соединение1/2" NPТ.                    </v>
          </cell>
          <cell r="G2319" t="str">
            <v>ЦП</v>
          </cell>
          <cell r="H2319">
            <v>0</v>
          </cell>
          <cell r="I2319">
            <v>430000000</v>
          </cell>
          <cell r="J2319" t="str">
            <v>Кызылординская обл. г. Кызылорда, пгт. Тасбугет, ул. Амангельды 100</v>
          </cell>
          <cell r="K2319" t="str">
            <v>Апрель, Май</v>
          </cell>
          <cell r="L2319" t="str">
            <v>Кызылординская обл., м/р "Акшабулак", склад "КГМ"</v>
          </cell>
          <cell r="M2319" t="str">
            <v>DDP</v>
          </cell>
          <cell r="N2319" t="str">
            <v>В течение 90 дней</v>
          </cell>
          <cell r="O2319" t="str">
            <v>авансовый платеж-0%, оставшаяся часть в течении 30 рабочих дней с момента подписания акта приема-передачи поставленных товаров</v>
          </cell>
          <cell r="P2319" t="str">
            <v>796</v>
          </cell>
          <cell r="Q2319" t="str">
            <v>штука</v>
          </cell>
          <cell r="R2319">
            <v>2</v>
          </cell>
          <cell r="S2319">
            <v>120000</v>
          </cell>
          <cell r="T2319">
            <v>0</v>
          </cell>
          <cell r="U2319">
            <v>0</v>
          </cell>
          <cell r="W2319">
            <v>2017</v>
          </cell>
          <cell r="X2319" t="str">
            <v>7; 11;</v>
          </cell>
        </row>
        <row r="2320">
          <cell r="A2320" t="str">
            <v>1443-2 Т</v>
          </cell>
          <cell r="B2320" t="str">
            <v>ТОО СП "КазГерМунай"</v>
          </cell>
          <cell r="C2320" t="str">
            <v>22.29.29.900.061.00.0796.000000000000</v>
          </cell>
          <cell r="D2320" t="str">
            <v xml:space="preserve"> цилиндр </v>
          </cell>
          <cell r="E2320" t="str">
            <v>лабораторный, полипропиленовый</v>
          </cell>
          <cell r="F2320" t="str">
            <v xml:space="preserve">Калибровочный цилиндр Из 316L нержавежавеющей стали "Мlton Roy»  Ёмкость 1,5 литр.  Ø 120мм. соединение1/2" NPТ.                    </v>
          </cell>
          <cell r="G2320" t="str">
            <v>ЭЦПП</v>
          </cell>
          <cell r="H2320">
            <v>0</v>
          </cell>
          <cell r="I2320">
            <v>430000000</v>
          </cell>
          <cell r="J2320" t="str">
            <v>Кызылординская обл. г. Кызылорда, пгт. Тасбугет, ул. Амангельды 100</v>
          </cell>
          <cell r="K2320" t="str">
            <v>август, сентябрь</v>
          </cell>
          <cell r="L2320" t="str">
            <v>Кызылординская обл., м/р "Акшабулак", склад "КГМ"</v>
          </cell>
          <cell r="M2320" t="str">
            <v>DDP</v>
          </cell>
          <cell r="N2320" t="str">
            <v>В течение 90 дней</v>
          </cell>
          <cell r="O2320" t="str">
            <v>авансовый платеж-0%, оставшаяся часть в течении 30 рабочих дней с момента подписания акта приема-передачи поставленных товаров</v>
          </cell>
          <cell r="P2320" t="str">
            <v>796</v>
          </cell>
          <cell r="Q2320" t="str">
            <v>штука</v>
          </cell>
          <cell r="R2320">
            <v>2</v>
          </cell>
          <cell r="S2320">
            <v>558208</v>
          </cell>
          <cell r="T2320">
            <v>1116416</v>
          </cell>
          <cell r="U2320">
            <v>1250385.9200000002</v>
          </cell>
          <cell r="W2320">
            <v>2017</v>
          </cell>
          <cell r="X2320" t="str">
            <v>11;19;20;21;</v>
          </cell>
        </row>
        <row r="2321">
          <cell r="A2321" t="str">
            <v>1444 Т</v>
          </cell>
          <cell r="B2321" t="str">
            <v>ТОО СП "КазГерМунай"</v>
          </cell>
          <cell r="C2321" t="str">
            <v>22.29.29.900.061.00.0796.000000000000</v>
          </cell>
          <cell r="D2321" t="str">
            <v xml:space="preserve"> цилиндр </v>
          </cell>
          <cell r="E2321" t="str">
            <v>лабораторный, полипропиленовый</v>
          </cell>
          <cell r="F2321" t="str">
            <v xml:space="preserve">Калибровочный цилиндр Из 316L нержавежавеющей стали "Мlton Roy» Ёмкость 5,5 литр.  Ø 160мм. соединение1/2" NPТ.   </v>
          </cell>
          <cell r="G2321" t="str">
            <v>ОИ</v>
          </cell>
          <cell r="H2321">
            <v>0</v>
          </cell>
          <cell r="I2321">
            <v>430000000</v>
          </cell>
          <cell r="J2321" t="str">
            <v>Кызылординская обл. г. Кызылорда, пгт. Тасбугет, ул. Амангельды 100</v>
          </cell>
          <cell r="K2321" t="str">
            <v>Ноябрь, декабрь 2016</v>
          </cell>
          <cell r="L2321" t="str">
            <v>Кызылординская обл., м/р "Акшабулак", склад "КГМ"</v>
          </cell>
          <cell r="M2321" t="str">
            <v>DDP</v>
          </cell>
          <cell r="N2321" t="str">
            <v>В течение 90 дней</v>
          </cell>
          <cell r="O2321" t="str">
            <v>авансовый платеж-0%, оставшаяся часть в течении 30 рабочих дней с момента подписания акта приема-передачи поставленных товаров</v>
          </cell>
          <cell r="P2321" t="str">
            <v>796</v>
          </cell>
          <cell r="Q2321" t="str">
            <v>штука</v>
          </cell>
          <cell r="R2321">
            <v>2</v>
          </cell>
          <cell r="S2321">
            <v>120000</v>
          </cell>
          <cell r="T2321">
            <v>0</v>
          </cell>
          <cell r="U2321">
            <v>0</v>
          </cell>
          <cell r="W2321">
            <v>2017</v>
          </cell>
        </row>
        <row r="2322">
          <cell r="A2322" t="str">
            <v>1444-1 Т</v>
          </cell>
          <cell r="B2322" t="str">
            <v>ТОО СП "КазГерМунай"</v>
          </cell>
          <cell r="C2322" t="str">
            <v>22.29.29.900.061.00.0796.000000000000</v>
          </cell>
          <cell r="D2322" t="str">
            <v xml:space="preserve"> цилиндр </v>
          </cell>
          <cell r="E2322" t="str">
            <v>лабораторный, полипропиленовый</v>
          </cell>
          <cell r="F2322" t="str">
            <v xml:space="preserve">Калибровочный цилиндр Из 316L нержавежавеющей стали "Мlton Roy» Ёмкость 5,5 литр.  Ø 160мм. соединение1/2" NPТ.   </v>
          </cell>
          <cell r="G2322" t="str">
            <v>ЦП</v>
          </cell>
          <cell r="H2322">
            <v>0</v>
          </cell>
          <cell r="I2322">
            <v>430000000</v>
          </cell>
          <cell r="J2322" t="str">
            <v>Кызылординская обл. г. Кызылорда, пгт. Тасбугет, ул. Амангельды 100</v>
          </cell>
          <cell r="K2322" t="str">
            <v>Апрель, Май</v>
          </cell>
          <cell r="L2322" t="str">
            <v>Кызылординская обл., м/р "Акшабулак", склад "КГМ"</v>
          </cell>
          <cell r="M2322" t="str">
            <v>DDP</v>
          </cell>
          <cell r="N2322" t="str">
            <v>В течение 90 дней</v>
          </cell>
          <cell r="O2322" t="str">
            <v>авансовый платеж-0%, оставшаяся часть в течении 30 рабочих дней с момента подписания акта приема-передачи поставленных товаров</v>
          </cell>
          <cell r="P2322" t="str">
            <v>796</v>
          </cell>
          <cell r="Q2322" t="str">
            <v>штука</v>
          </cell>
          <cell r="R2322">
            <v>2</v>
          </cell>
          <cell r="S2322">
            <v>120000</v>
          </cell>
          <cell r="T2322">
            <v>0</v>
          </cell>
          <cell r="U2322">
            <v>0</v>
          </cell>
          <cell r="W2322">
            <v>2017</v>
          </cell>
          <cell r="X2322" t="str">
            <v>7; 11;</v>
          </cell>
        </row>
        <row r="2323">
          <cell r="A2323" t="str">
            <v>1444-2 Т</v>
          </cell>
          <cell r="B2323" t="str">
            <v>ТОО СП "КазГерМунай"</v>
          </cell>
          <cell r="C2323" t="str">
            <v>22.29.29.900.061.00.0796.000000000000</v>
          </cell>
          <cell r="D2323" t="str">
            <v xml:space="preserve"> цилиндр </v>
          </cell>
          <cell r="E2323" t="str">
            <v>лабораторный, полипропиленовый</v>
          </cell>
          <cell r="F2323" t="str">
            <v xml:space="preserve">Калибровочный цилиндр Из 316L нержавежавеющей стали "Мlton Roy» Ёмкость 5,5 литр.  Ø 160мм. соединение1/2" NPТ.   </v>
          </cell>
          <cell r="G2323" t="str">
            <v>ЭЦПП</v>
          </cell>
          <cell r="H2323">
            <v>0</v>
          </cell>
          <cell r="I2323">
            <v>430000000</v>
          </cell>
          <cell r="J2323" t="str">
            <v>Кызылординская обл. г. Кызылорда, пгт. Тасбугет, ул. Амангельды 100</v>
          </cell>
          <cell r="K2323" t="str">
            <v>август, сентябрь</v>
          </cell>
          <cell r="L2323" t="str">
            <v>Кызылординская обл., м/р "Акшабулак", склад "КГМ"</v>
          </cell>
          <cell r="M2323" t="str">
            <v>DDP</v>
          </cell>
          <cell r="N2323" t="str">
            <v>В течение 90 дней</v>
          </cell>
          <cell r="O2323" t="str">
            <v>авансовый платеж-0%, оставшаяся часть в течении 30 рабочих дней с момента подписания акта приема-передачи поставленных товаров</v>
          </cell>
          <cell r="P2323" t="str">
            <v>796</v>
          </cell>
          <cell r="Q2323" t="str">
            <v>штука</v>
          </cell>
          <cell r="R2323">
            <v>2</v>
          </cell>
          <cell r="S2323">
            <v>862400</v>
          </cell>
          <cell r="T2323">
            <v>1724800</v>
          </cell>
          <cell r="U2323">
            <v>1931776.0000000002</v>
          </cell>
          <cell r="W2323">
            <v>2017</v>
          </cell>
          <cell r="X2323" t="str">
            <v>11;19;20;21;</v>
          </cell>
        </row>
        <row r="2324">
          <cell r="A2324" t="str">
            <v>1445 Т</v>
          </cell>
          <cell r="B2324" t="str">
            <v>ТОО СП "КазГерМунай"</v>
          </cell>
          <cell r="C2324" t="str">
            <v>26.20.16.900.006.00.0796.000000000004</v>
          </cell>
          <cell r="D2324" t="str">
            <v>Экран на треноге</v>
          </cell>
          <cell r="E2324" t="str">
            <v xml:space="preserve"> для мониторов, защитный</v>
          </cell>
          <cell r="F2324" t="str">
            <v>Экран на треногеСоотношение сторон:  1:1
Размер полотна  2.44 x 2.44</v>
          </cell>
          <cell r="G2324" t="str">
            <v>ОТП</v>
          </cell>
          <cell r="H2324">
            <v>0</v>
          </cell>
          <cell r="I2324">
            <v>430000000</v>
          </cell>
          <cell r="J2324" t="str">
            <v>Кызылординская обл. г. Кызылорда, пгт. Тасбугет, ул. Амангельды 100</v>
          </cell>
          <cell r="K2324" t="str">
            <v>Ноябрь, декабрь 2016</v>
          </cell>
          <cell r="L2324" t="str">
            <v>РК, г. Кызылорда, склад ГУ "КГМ"</v>
          </cell>
          <cell r="M2324" t="str">
            <v>DDP</v>
          </cell>
          <cell r="N2324" t="str">
            <v>В течение 90 дней</v>
          </cell>
          <cell r="O2324" t="str">
            <v>авансовый платеж-0%, оставшаяся часть в течении 30 рабочих дней с момента подписания акта приема-передачи поставленных товаров</v>
          </cell>
          <cell r="P2324" t="str">
            <v>796</v>
          </cell>
          <cell r="Q2324" t="str">
            <v>штука</v>
          </cell>
          <cell r="R2324">
            <v>1</v>
          </cell>
          <cell r="S2324">
            <v>82403</v>
          </cell>
          <cell r="T2324">
            <v>82403</v>
          </cell>
          <cell r="U2324">
            <v>92291.360000000015</v>
          </cell>
          <cell r="W2324">
            <v>2017</v>
          </cell>
        </row>
        <row r="2325">
          <cell r="A2325" t="str">
            <v>1446 Т</v>
          </cell>
          <cell r="B2325" t="str">
            <v>ТОО СП "КазГерМунай"</v>
          </cell>
          <cell r="C2325" t="str">
            <v>25.99.29.490.031.00.0796.000000000013</v>
          </cell>
          <cell r="D2325" t="str">
            <v>Протектор</v>
          </cell>
          <cell r="E2325" t="str">
            <v>защитный, стальной, спиральный, диаметр не менее 27 мм</v>
          </cell>
          <cell r="F2325" t="str">
            <v>Проектор Разрешение матрицы 1080p 1920 x 1080
яркость не менее 3000 лм</v>
          </cell>
          <cell r="G2325" t="str">
            <v>ОТП</v>
          </cell>
          <cell r="H2325">
            <v>0</v>
          </cell>
          <cell r="I2325">
            <v>430000000</v>
          </cell>
          <cell r="J2325" t="str">
            <v>Кызылординская обл. г. Кызылорда, пгт. Тасбугет, ул. Амангельды 100</v>
          </cell>
          <cell r="K2325" t="str">
            <v>Ноябрь, декабрь 2016</v>
          </cell>
          <cell r="L2325" t="str">
            <v>РК, г. Кызылорда, склад ГУ "КГМ"</v>
          </cell>
          <cell r="M2325" t="str">
            <v>DDP</v>
          </cell>
          <cell r="N2325" t="str">
            <v>В течение 90 дней</v>
          </cell>
          <cell r="O2325" t="str">
            <v>авансовый платеж-0%, оставшаяся часть в течении 30 рабочих дней с момента подписания акта приема-передачи поставленных товаров</v>
          </cell>
          <cell r="P2325" t="str">
            <v>796</v>
          </cell>
          <cell r="Q2325" t="str">
            <v>штука</v>
          </cell>
          <cell r="R2325">
            <v>1</v>
          </cell>
          <cell r="S2325">
            <v>550000</v>
          </cell>
          <cell r="T2325">
            <v>550000</v>
          </cell>
          <cell r="U2325">
            <v>616000.00000000012</v>
          </cell>
          <cell r="W2325">
            <v>2017</v>
          </cell>
        </row>
        <row r="2326">
          <cell r="A2326" t="str">
            <v>1447 Т</v>
          </cell>
          <cell r="B2326" t="str">
            <v>ТОО СП "КазГерМунай"</v>
          </cell>
          <cell r="C2326" t="str">
            <v xml:space="preserve">28.92.61.500.005.00.0796.000000000000 </v>
          </cell>
          <cell r="D2326" t="str">
            <v>Блок</v>
          </cell>
          <cell r="E2326" t="str">
            <v xml:space="preserve"> для портового мобильного крана, управления двигателем</v>
          </cell>
          <cell r="F2326" t="str">
            <v xml:space="preserve">Подземный блок погружной телеметрии БП-103 (БП-117), Подземный датчик для передачи пластового и  забойного давления и температуры. </v>
          </cell>
          <cell r="G2326" t="str">
            <v>ОТП</v>
          </cell>
          <cell r="H2326">
            <v>0</v>
          </cell>
          <cell r="I2326">
            <v>430000000</v>
          </cell>
          <cell r="J2326" t="str">
            <v>Кызылординская обл. г. Кызылорда, пгт. Тасбугет, ул. Амангельды 100</v>
          </cell>
          <cell r="K2326" t="str">
            <v>Ноябрь, декабрь 2016</v>
          </cell>
          <cell r="L2326" t="str">
            <v>Кызылординская обл., м/р "Акшабулак", склад "КГМ"</v>
          </cell>
          <cell r="M2326" t="str">
            <v>DDP</v>
          </cell>
          <cell r="N2326" t="str">
            <v>В течение 90 дней</v>
          </cell>
          <cell r="O2326" t="str">
            <v>авансовый платеж-0%, оставшаяся часть в течении 30 рабочих дней с момента подписания акта приема-передачи поставленных товаров</v>
          </cell>
          <cell r="P2326" t="str">
            <v>796</v>
          </cell>
          <cell r="Q2326" t="str">
            <v>штука</v>
          </cell>
          <cell r="R2326">
            <v>15</v>
          </cell>
          <cell r="S2326">
            <v>1464830</v>
          </cell>
          <cell r="T2326">
            <v>0</v>
          </cell>
          <cell r="U2326">
            <v>0</v>
          </cell>
          <cell r="W2326">
            <v>2017</v>
          </cell>
        </row>
        <row r="2327">
          <cell r="A2327" t="str">
            <v>1447-1 Т</v>
          </cell>
          <cell r="B2327" t="str">
            <v>ТОО СП "КазГерМунай"</v>
          </cell>
          <cell r="C2327" t="str">
            <v xml:space="preserve">28.92.61.500.005.00.0796.000000000000 </v>
          </cell>
          <cell r="D2327" t="str">
            <v>Блок</v>
          </cell>
          <cell r="E2327" t="str">
            <v xml:space="preserve"> для портового мобильного крана, управления двигателем</v>
          </cell>
          <cell r="F2327" t="str">
            <v xml:space="preserve">Подземный датчик для передачи пластового и  забойного давления и температуры. </v>
          </cell>
          <cell r="G2327" t="str">
            <v>ОТП</v>
          </cell>
          <cell r="H2327">
            <v>0</v>
          </cell>
          <cell r="I2327">
            <v>430000000</v>
          </cell>
          <cell r="J2327" t="str">
            <v>Кызылординская обл. г. Кызылорда, пгт. Тасбугет, ул. Амангельды 100</v>
          </cell>
          <cell r="K2327" t="str">
            <v>Январь, Февраль</v>
          </cell>
          <cell r="L2327" t="str">
            <v>Кызылординская обл., м/р "Акшабулак", склад "КГМ"</v>
          </cell>
          <cell r="M2327" t="str">
            <v>DDP</v>
          </cell>
          <cell r="N2327" t="str">
            <v>В течение 90 дней</v>
          </cell>
          <cell r="O2327" t="str">
            <v>авансовый платеж-0%, оставшаяся часть в течении 30 рабочих дней с момента подписания акта приема-передачи поставленных товаров</v>
          </cell>
          <cell r="P2327" t="str">
            <v>796</v>
          </cell>
          <cell r="Q2327" t="str">
            <v>штука</v>
          </cell>
          <cell r="R2327">
            <v>15</v>
          </cell>
          <cell r="S2327">
            <v>1464830</v>
          </cell>
          <cell r="T2327">
            <v>21972450</v>
          </cell>
          <cell r="U2327">
            <v>24609144.000000004</v>
          </cell>
          <cell r="W2327">
            <v>2017</v>
          </cell>
          <cell r="X2327" t="str">
            <v>6; 11;</v>
          </cell>
        </row>
        <row r="2328">
          <cell r="A2328" t="str">
            <v>1448 Т</v>
          </cell>
          <cell r="B2328" t="str">
            <v>ТОО СП "КазГерМунай"</v>
          </cell>
          <cell r="C2328" t="str">
            <v>28.13.31.000.076.08.0796.000000000000</v>
          </cell>
          <cell r="D2328" t="str">
            <v>Клапан</v>
          </cell>
          <cell r="E2328" t="str">
            <v>обратный, приемный, для бурового насоса</v>
          </cell>
          <cell r="F2328" t="str">
            <v>Обратный клапан ЭЦНОбратный клапан ЭЦН</v>
          </cell>
          <cell r="G2328" t="str">
            <v>ОТП</v>
          </cell>
          <cell r="H2328">
            <v>0</v>
          </cell>
          <cell r="I2328">
            <v>430000000</v>
          </cell>
          <cell r="J2328" t="str">
            <v>Кызылординская обл. г. Кызылорда, пгт. Тасбугет, ул. Амангельды 100</v>
          </cell>
          <cell r="K2328" t="str">
            <v>Ноябрь, декабрь 2016</v>
          </cell>
          <cell r="L2328" t="str">
            <v>Кызылординская обл., м/р "Акшабулак", склад "КГМ"</v>
          </cell>
          <cell r="M2328" t="str">
            <v>DDP</v>
          </cell>
          <cell r="N2328" t="str">
            <v>В течение 90 дней</v>
          </cell>
          <cell r="O2328" t="str">
            <v>авансовый платеж-0%, оставшаяся часть в течении 30 рабочих дней с момента подписания акта приема-передачи поставленных товаров</v>
          </cell>
          <cell r="P2328" t="str">
            <v>796</v>
          </cell>
          <cell r="Q2328" t="str">
            <v>штука</v>
          </cell>
          <cell r="R2328">
            <v>10</v>
          </cell>
          <cell r="S2328">
            <v>50000</v>
          </cell>
          <cell r="T2328">
            <v>0</v>
          </cell>
          <cell r="U2328">
            <v>0</v>
          </cell>
          <cell r="W2328">
            <v>2017</v>
          </cell>
        </row>
        <row r="2329">
          <cell r="A2329" t="str">
            <v>1448-1 Т</v>
          </cell>
          <cell r="B2329" t="str">
            <v>ТОО СП "КазГерМунай"</v>
          </cell>
          <cell r="C2329" t="str">
            <v>28.13.31.000.076.08.0796.000000000000</v>
          </cell>
          <cell r="D2329" t="str">
            <v>Клапан</v>
          </cell>
          <cell r="E2329" t="str">
            <v>обратный, приемный, для бурового насоса</v>
          </cell>
          <cell r="F2329" t="str">
            <v>Обратный клапан ЭЦН</v>
          </cell>
          <cell r="G2329" t="str">
            <v>ОТП</v>
          </cell>
          <cell r="H2329">
            <v>0</v>
          </cell>
          <cell r="I2329">
            <v>430000000</v>
          </cell>
          <cell r="J2329" t="str">
            <v>Кызылординская обл. г. Кызылорда, пгт. Тасбугет, ул. Амангельды 100</v>
          </cell>
          <cell r="K2329" t="str">
            <v>Апрель, май</v>
          </cell>
          <cell r="L2329" t="str">
            <v>Кызылординская обл., м/р "Акшабулак", склад "КГМ"</v>
          </cell>
          <cell r="M2329" t="str">
            <v>DDP</v>
          </cell>
          <cell r="N2329" t="str">
            <v>В течение 90 дней</v>
          </cell>
          <cell r="O2329" t="str">
            <v>авансовый платеж-0%, оставшаяся часть в течении 30 рабочих дней с момента подписания акта приема-передачи поставленных товаров</v>
          </cell>
          <cell r="P2329" t="str">
            <v>796</v>
          </cell>
          <cell r="Q2329" t="str">
            <v>штука</v>
          </cell>
          <cell r="R2329">
            <v>10</v>
          </cell>
          <cell r="S2329">
            <v>50000</v>
          </cell>
          <cell r="T2329">
            <v>500000</v>
          </cell>
          <cell r="U2329">
            <v>560000</v>
          </cell>
          <cell r="W2329">
            <v>2017</v>
          </cell>
          <cell r="X2329" t="str">
            <v>6; 11;</v>
          </cell>
        </row>
        <row r="2330">
          <cell r="A2330" t="str">
            <v>1449 Т</v>
          </cell>
          <cell r="B2330" t="str">
            <v>ТОО СП "КазГерМунай"</v>
          </cell>
          <cell r="C2330" t="str">
            <v>28.13.31.000.076.08.0796.000000000000</v>
          </cell>
          <cell r="D2330" t="str">
            <v>Клапан</v>
          </cell>
          <cell r="E2330" t="str">
            <v>обратный, приемный, для бурового насоса</v>
          </cell>
          <cell r="F2330" t="str">
            <v>Сливной клапан ЭЦНСливной клапан ЭЦН</v>
          </cell>
          <cell r="G2330" t="str">
            <v>ОТП</v>
          </cell>
          <cell r="H2330">
            <v>0</v>
          </cell>
          <cell r="I2330">
            <v>430000000</v>
          </cell>
          <cell r="J2330" t="str">
            <v>Кызылординская обл. г. Кызылорда, пгт. Тасбугет, ул. Амангельды 100</v>
          </cell>
          <cell r="K2330" t="str">
            <v>Ноябрь, декабрь 2016</v>
          </cell>
          <cell r="L2330" t="str">
            <v>Кызылординская обл., м/р "Акшабулак", склад "КГМ"</v>
          </cell>
          <cell r="M2330" t="str">
            <v>DDP</v>
          </cell>
          <cell r="N2330" t="str">
            <v>В течение 90 дней</v>
          </cell>
          <cell r="O2330" t="str">
            <v>авансовый платеж-0%, оставшаяся часть в течении 30 рабочих дней с момента подписания акта приема-передачи поставленных товаров</v>
          </cell>
          <cell r="P2330" t="str">
            <v>796</v>
          </cell>
          <cell r="Q2330" t="str">
            <v>штука</v>
          </cell>
          <cell r="R2330">
            <v>10</v>
          </cell>
          <cell r="S2330">
            <v>20000</v>
          </cell>
          <cell r="T2330">
            <v>0</v>
          </cell>
          <cell r="U2330">
            <v>0</v>
          </cell>
          <cell r="W2330">
            <v>2017</v>
          </cell>
        </row>
        <row r="2331">
          <cell r="A2331" t="str">
            <v>1449-1 Т</v>
          </cell>
          <cell r="B2331" t="str">
            <v>ТОО СП "КазГерМунай"</v>
          </cell>
          <cell r="C2331" t="str">
            <v>28.13.31.000.076.08.0796.000000000000</v>
          </cell>
          <cell r="D2331" t="str">
            <v>Клапан</v>
          </cell>
          <cell r="E2331" t="str">
            <v>обратный, приемный, для бурового насоса</v>
          </cell>
          <cell r="F2331" t="str">
            <v>Сливной клапан ЭЦН</v>
          </cell>
          <cell r="G2331" t="str">
            <v>ОТП</v>
          </cell>
          <cell r="H2331">
            <v>0</v>
          </cell>
          <cell r="I2331">
            <v>430000000</v>
          </cell>
          <cell r="J2331" t="str">
            <v>Кызылординская обл. г. Кызылорда, пгт. Тасбугет, ул. Амангельды 100</v>
          </cell>
          <cell r="K2331" t="str">
            <v>Апрель, май</v>
          </cell>
          <cell r="L2331" t="str">
            <v>Кызылординская обл., м/р "Акшабулак", склад "КГМ"</v>
          </cell>
          <cell r="M2331" t="str">
            <v>DDP</v>
          </cell>
          <cell r="N2331" t="str">
            <v>В течение 90 дней</v>
          </cell>
          <cell r="O2331" t="str">
            <v>авансовый платеж-0%, оставшаяся часть в течении 30 рабочих дней с момента подписания акта приема-передачи поставленных товаров</v>
          </cell>
          <cell r="P2331" t="str">
            <v>796</v>
          </cell>
          <cell r="Q2331" t="str">
            <v>штука</v>
          </cell>
          <cell r="R2331">
            <v>10</v>
          </cell>
          <cell r="S2331">
            <v>20000</v>
          </cell>
          <cell r="T2331">
            <v>200000</v>
          </cell>
          <cell r="U2331">
            <v>224000.00000000003</v>
          </cell>
          <cell r="W2331">
            <v>2017</v>
          </cell>
          <cell r="X2331" t="str">
            <v>6; 11;</v>
          </cell>
        </row>
        <row r="2332">
          <cell r="A2332" t="str">
            <v>1450 Т</v>
          </cell>
          <cell r="B2332" t="str">
            <v>ТОО СП "КазГерМунай"</v>
          </cell>
          <cell r="C2332" t="str">
            <v>28.13.31.000.145.00.0796.000000000000</v>
          </cell>
          <cell r="D2332" t="str">
            <v xml:space="preserve"> Крышка клапана</v>
          </cell>
          <cell r="E2332" t="str">
            <v>для бурового насоса</v>
          </cell>
          <cell r="F2332" t="str">
            <v>Опресовочная крышка ПЭД для ЭЦНОпресовочная крышка ПЭД для ЭЦН</v>
          </cell>
          <cell r="G2332" t="str">
            <v>ОТП</v>
          </cell>
          <cell r="H2332">
            <v>0</v>
          </cell>
          <cell r="I2332">
            <v>430000000</v>
          </cell>
          <cell r="J2332" t="str">
            <v>Кызылординская обл. г. Кызылорда, пгт. Тасбугет, ул. Амангельды 100</v>
          </cell>
          <cell r="K2332" t="str">
            <v>Ноябрь, декабрь 2016</v>
          </cell>
          <cell r="L2332" t="str">
            <v>Кызылординская обл., м/р "Акшабулак", склад "КГМ"</v>
          </cell>
          <cell r="M2332" t="str">
            <v>DDP</v>
          </cell>
          <cell r="N2332" t="str">
            <v>В течение 90 дней</v>
          </cell>
          <cell r="O2332" t="str">
            <v>авансовый платеж-0%, оставшаяся часть в течении 30 рабочих дней с момента подписания акта приема-передачи поставленных товаров</v>
          </cell>
          <cell r="P2332" t="str">
            <v>796</v>
          </cell>
          <cell r="Q2332" t="str">
            <v>штука</v>
          </cell>
          <cell r="R2332">
            <v>4</v>
          </cell>
          <cell r="S2332">
            <v>115000</v>
          </cell>
          <cell r="T2332">
            <v>0</v>
          </cell>
          <cell r="U2332">
            <v>0</v>
          </cell>
          <cell r="W2332">
            <v>2017</v>
          </cell>
        </row>
        <row r="2333">
          <cell r="A2333" t="str">
            <v>1450-1 Т</v>
          </cell>
          <cell r="B2333" t="str">
            <v>ТОО СП "КазГерМунай"</v>
          </cell>
          <cell r="C2333" t="str">
            <v>28.13.31.000.145.00.0796.000000000000</v>
          </cell>
          <cell r="D2333" t="str">
            <v xml:space="preserve"> Крышка клапана</v>
          </cell>
          <cell r="E2333" t="str">
            <v>для бурового насоса</v>
          </cell>
          <cell r="F2333" t="str">
            <v>Опресовочная крышка ПЭД для ЭЦН</v>
          </cell>
          <cell r="G2333" t="str">
            <v>ОТП</v>
          </cell>
          <cell r="H2333">
            <v>0</v>
          </cell>
          <cell r="I2333">
            <v>430000000</v>
          </cell>
          <cell r="J2333" t="str">
            <v>Кызылординская обл. г. Кызылорда, пгт. Тасбугет, ул. Амангельды 100</v>
          </cell>
          <cell r="K2333" t="str">
            <v>Апрель, май</v>
          </cell>
          <cell r="L2333" t="str">
            <v>Кызылординская обл., м/р "Акшабулак", склад "КГМ"</v>
          </cell>
          <cell r="M2333" t="str">
            <v>DDP</v>
          </cell>
          <cell r="N2333" t="str">
            <v>В течение 90 дней</v>
          </cell>
          <cell r="O2333" t="str">
            <v>авансовый платеж-0%, оставшаяся часть в течении 30 рабочих дней с момента подписания акта приема-передачи поставленных товаров</v>
          </cell>
          <cell r="P2333" t="str">
            <v>796</v>
          </cell>
          <cell r="Q2333" t="str">
            <v>штука</v>
          </cell>
          <cell r="R2333">
            <v>4</v>
          </cell>
          <cell r="S2333">
            <v>115000</v>
          </cell>
          <cell r="T2333">
            <v>0</v>
          </cell>
          <cell r="U2333">
            <v>0</v>
          </cell>
          <cell r="W2333">
            <v>2017</v>
          </cell>
          <cell r="X2333" t="str">
            <v>1006-СЗ от 17.05.17</v>
          </cell>
        </row>
        <row r="2334">
          <cell r="A2334" t="str">
            <v>1451 Т</v>
          </cell>
          <cell r="B2334" t="str">
            <v>ТОО СП "КазГерМунай"</v>
          </cell>
          <cell r="C2334" t="str">
            <v>28.11.33.000.009.00.0796.000000000000</v>
          </cell>
          <cell r="D2334" t="str">
            <v>Уплотнение</v>
          </cell>
          <cell r="E2334" t="str">
            <v>для насоса, охлаждения воды</v>
          </cell>
          <cell r="F2334" t="str">
            <v>Торцевое уплотнение Multitec B65/6A-6.1 22.63 (KSB), Q=65,0m3/час, H=350,0 м</v>
          </cell>
          <cell r="G2334" t="str">
            <v>ОТП</v>
          </cell>
          <cell r="H2334">
            <v>0</v>
          </cell>
          <cell r="I2334">
            <v>430000000</v>
          </cell>
          <cell r="J2334" t="str">
            <v>Кызылординская обл. г. Кызылорда, пгт. Тасбугет, ул. Амангельды 100</v>
          </cell>
          <cell r="K2334" t="str">
            <v>Ноябрь, декабрь 2016</v>
          </cell>
          <cell r="L2334" t="str">
            <v>Кызылординская обл., м/р "Акшабулак", склад "КГМ"</v>
          </cell>
          <cell r="M2334" t="str">
            <v>DDP</v>
          </cell>
          <cell r="N2334" t="str">
            <v>В течение 90 дней</v>
          </cell>
          <cell r="O2334" t="str">
            <v>авансовый платеж-0%, оставшаяся часть в течении 30 рабочих дней с момента подписания акта приема-передачи поставленных товаров</v>
          </cell>
          <cell r="P2334" t="str">
            <v>796</v>
          </cell>
          <cell r="Q2334" t="str">
            <v>штука</v>
          </cell>
          <cell r="R2334">
            <v>4</v>
          </cell>
          <cell r="S2334">
            <v>115000</v>
          </cell>
          <cell r="T2334">
            <v>460000</v>
          </cell>
          <cell r="U2334">
            <v>515200.00000000006</v>
          </cell>
          <cell r="W2334">
            <v>2017</v>
          </cell>
        </row>
        <row r="2335">
          <cell r="A2335" t="str">
            <v>1452 Т</v>
          </cell>
          <cell r="B2335" t="str">
            <v>ТОО СП "КазГерМунай"</v>
          </cell>
          <cell r="C2335" t="str">
            <v>26.51.52.390.001.01.0796.000000000000</v>
          </cell>
          <cell r="D2335" t="str">
            <v>Расходомер</v>
          </cell>
          <cell r="E2335" t="str">
            <v xml:space="preserve"> весовой, непрерывного действия, производительность 2 т/ч</v>
          </cell>
          <cell r="F2335" t="str">
            <v xml:space="preserve">Расходомер для пластовой водыМассовый расходомер OPTIMASS 7400 Первичный преобразователь OPTIMASS 7000 T80 Материал измер. трубы:  титан Обработка измер. трубы:         стандартная
Подсоединение:  DN100 PN40 Форма подсоединения: B1 по EN1092-1 (стандарт) Внешний корпус: нержавеющая сталь 304L Взрывозащита: Ex, маркировка на конвертере
Исполнение:   компактное Калибровка:     3 точки массового расхода Тип конвертера: MFC 400 C Для применения в:      Казахстане 
Конвертер MFС 400 (модель Basic I/O) Тип:       MFC400 C, компактный монтаж Напряжение питания: 12…24 В DC
Взрывозащита:  2Ex de ia IIC T6...T1 Gb Кабельные вводы:       2 x М20x1,5, металлические + Ex d заглушка Язык ЖК дисплея:         русский Корпус конвертера:     стандартный
Выходы базового модуля IO:  4-20 мА + HART, импульсный, 2 x состояния Функции измерения:  стандартная
Для применения в:Казахстане,                 КОФ с КМЧ (Комплект Ответных Фланцев с Комплектом Монтажных Частей)
</v>
          </cell>
          <cell r="G2335" t="str">
            <v>ОТП</v>
          </cell>
          <cell r="H2335">
            <v>0</v>
          </cell>
          <cell r="I2335">
            <v>430000000</v>
          </cell>
          <cell r="J2335" t="str">
            <v>Кызылординская обл. г. Кызылорда, пгт. Тасбугет, ул. Амангельды 100</v>
          </cell>
          <cell r="K2335" t="str">
            <v>Ноябрь, декабрь 2016</v>
          </cell>
          <cell r="L2335" t="str">
            <v>Кызылординская обл., м/р "Акшабулак", склад "КГМ"</v>
          </cell>
          <cell r="M2335" t="str">
            <v>DDP</v>
          </cell>
          <cell r="N2335" t="str">
            <v>В течение 90 дней</v>
          </cell>
          <cell r="O2335" t="str">
            <v>авансовый платеж-0%, оставшаяся часть в течении 30 рабочих дней с момента подписания акта приема-передачи поставленных товаров</v>
          </cell>
          <cell r="P2335" t="str">
            <v>796</v>
          </cell>
          <cell r="Q2335" t="str">
            <v>штука</v>
          </cell>
          <cell r="R2335">
            <v>1</v>
          </cell>
          <cell r="S2335">
            <v>4500000</v>
          </cell>
          <cell r="T2335">
            <v>0</v>
          </cell>
          <cell r="U2335">
            <v>0</v>
          </cell>
          <cell r="W2335">
            <v>2017</v>
          </cell>
        </row>
        <row r="2336">
          <cell r="A2336" t="str">
            <v>1452-1 Т</v>
          </cell>
          <cell r="B2336" t="str">
            <v>ТОО СП "КазГерМунай"</v>
          </cell>
          <cell r="C2336" t="str">
            <v>26.51.52.390.001.01.0796.000000000000</v>
          </cell>
          <cell r="D2336" t="str">
            <v>Расходомер</v>
          </cell>
          <cell r="E2336" t="str">
            <v xml:space="preserve"> весовой, непрерывного действия, производительность 2 т/ч</v>
          </cell>
          <cell r="F2336" t="str">
            <v>Расходомер для пластовой воды Материал измер. трубы:  титан Обработка измер. трубы:         стандартная Подсоединение:  DN100 PN40 Форма подсоединения: B1 по EN1092-1 (стандарт) Внешний корпус: нержавеющая сталь 304L Взрывозащита: Ex, маркировка на конвертере
Исполнение:   компактное Калибровка:     3 точки массового расхода Тип конвертера: MFC 400 C Для применения в:      Казахстане 
Конвертер MFС 400 (модель Basic I/O) Тип:       MFC400 C, компактный монтаж Напряжение питания: 12…24 В DC
Взрывозащита:  2Ex de ia IIC T6...T1 Gb Кабельные вводы:       2 x М20x1,5, металлические + Ex d заглушка Язык ЖК дисплея:         русский Корпус конвертера:     стандартный
Выходы базового модуля IO:  4-20 мА + HART, импульсный, 2 x состояния Функции измерения:  стандартная</v>
          </cell>
          <cell r="G2336" t="str">
            <v>ОТП</v>
          </cell>
          <cell r="H2336">
            <v>0</v>
          </cell>
          <cell r="I2336">
            <v>430000000</v>
          </cell>
          <cell r="J2336" t="str">
            <v>Кызылординская обл. г. Кызылорда, пгт. Тасбугет, ул. Амангельды 100</v>
          </cell>
          <cell r="K2336" t="str">
            <v>Январь, Февраль</v>
          </cell>
          <cell r="L2336" t="str">
            <v>Кызылординская обл., м/р "Акшабулак", склад "КГМ"</v>
          </cell>
          <cell r="M2336" t="str">
            <v>DDP</v>
          </cell>
          <cell r="N2336" t="str">
            <v>В течение 90 дней</v>
          </cell>
          <cell r="O2336" t="str">
            <v>авансовый платеж-0%, оставшаяся часть в течении 30 рабочих дней с момента подписания акта приема-передачи поставленных товаров</v>
          </cell>
          <cell r="P2336" t="str">
            <v>796</v>
          </cell>
          <cell r="Q2336" t="str">
            <v>штука</v>
          </cell>
          <cell r="R2336">
            <v>1</v>
          </cell>
          <cell r="S2336">
            <v>4500000</v>
          </cell>
          <cell r="T2336">
            <v>4500000</v>
          </cell>
          <cell r="U2336">
            <v>5040000.0000000009</v>
          </cell>
          <cell r="W2336">
            <v>2017</v>
          </cell>
          <cell r="X2336" t="str">
            <v>6; 11;</v>
          </cell>
        </row>
        <row r="2337">
          <cell r="A2337" t="str">
            <v>1453 Т</v>
          </cell>
          <cell r="B2337" t="str">
            <v>ТОО СП "КазГерМунай"</v>
          </cell>
          <cell r="C2337" t="str">
            <v>28.13.31.000.112.00.0839.000000000000</v>
          </cell>
          <cell r="D2337" t="str">
            <v>Комплект ремонтный</v>
          </cell>
          <cell r="E2337" t="str">
            <v>ремкомплект, для насоса</v>
          </cell>
          <cell r="F2337" t="str">
            <v>Ремкомплект для регулирующих клапанов ARKAРем.комплект для уплотнительного штока</v>
          </cell>
          <cell r="G2337" t="str">
            <v>ОТП</v>
          </cell>
          <cell r="H2337">
            <v>0</v>
          </cell>
          <cell r="I2337">
            <v>430000000</v>
          </cell>
          <cell r="J2337" t="str">
            <v>Кызылординская обл. г. Кызылорда, пгт. Тасбугет, ул. Амангельды 100</v>
          </cell>
          <cell r="K2337" t="str">
            <v>Ноябрь, декабрь 2016</v>
          </cell>
          <cell r="L2337" t="str">
            <v>Кызылординская обл., м/р "Акшабулак", склад "КГМ"</v>
          </cell>
          <cell r="M2337" t="str">
            <v>DDP</v>
          </cell>
          <cell r="N2337" t="str">
            <v>В течение 90 дней</v>
          </cell>
          <cell r="O2337" t="str">
            <v>авансовый платеж-0%, оставшаяся часть в течении 30 рабочих дней с момента подписания акта приема-передачи поставленных товаров</v>
          </cell>
          <cell r="P2337" t="str">
            <v>796</v>
          </cell>
          <cell r="Q2337" t="str">
            <v>штука</v>
          </cell>
          <cell r="R2337">
            <v>2</v>
          </cell>
          <cell r="S2337">
            <v>300000</v>
          </cell>
          <cell r="T2337">
            <v>0</v>
          </cell>
          <cell r="U2337">
            <v>0</v>
          </cell>
          <cell r="W2337">
            <v>2017</v>
          </cell>
        </row>
        <row r="2338">
          <cell r="A2338" t="str">
            <v>1453-1 Т</v>
          </cell>
          <cell r="B2338" t="str">
            <v>ТОО СП "КазГерМунай"</v>
          </cell>
          <cell r="C2338" t="str">
            <v>28.13.31.000.112.00.0839.000000000000</v>
          </cell>
          <cell r="D2338" t="str">
            <v>Комплект ремонтный</v>
          </cell>
          <cell r="E2338" t="str">
            <v>ремкомплект, для насоса</v>
          </cell>
          <cell r="F2338" t="str">
            <v>Ремкомплект для регулирующих клапанов ARKAРем.комплект для уплотнительного штока</v>
          </cell>
          <cell r="G2338" t="str">
            <v>ОТП</v>
          </cell>
          <cell r="H2338">
            <v>0</v>
          </cell>
          <cell r="I2338">
            <v>430000000</v>
          </cell>
          <cell r="J2338" t="str">
            <v>Кызылординская обл. г. Кызылорда, пгт. Тасбугет, ул. Амангельды 100</v>
          </cell>
          <cell r="K2338" t="str">
            <v>Апрель, май</v>
          </cell>
          <cell r="L2338" t="str">
            <v>Кызылординская обл., м/р "Акшабулак", склад "КГМ"</v>
          </cell>
          <cell r="M2338" t="str">
            <v>DDP</v>
          </cell>
          <cell r="N2338" t="str">
            <v>В течение 90 дней</v>
          </cell>
          <cell r="O2338" t="str">
            <v>авансовый платеж-0%, оставшаяся часть в течении 30 рабочих дней с момента подписания акта приема-передачи поставленных товаров</v>
          </cell>
          <cell r="P2338" t="str">
            <v>796</v>
          </cell>
          <cell r="Q2338" t="str">
            <v>штука</v>
          </cell>
          <cell r="R2338">
            <v>2</v>
          </cell>
          <cell r="S2338">
            <v>300000</v>
          </cell>
          <cell r="T2338">
            <v>0</v>
          </cell>
          <cell r="U2338">
            <v>0</v>
          </cell>
          <cell r="W2338">
            <v>2017</v>
          </cell>
          <cell r="X2338" t="str">
            <v>11;</v>
          </cell>
        </row>
        <row r="2339">
          <cell r="A2339" t="str">
            <v>1453-2 Т</v>
          </cell>
          <cell r="B2339" t="str">
            <v>ТОО СП "КазГерМунай"</v>
          </cell>
          <cell r="C2339" t="str">
            <v>28.13.31.000.112.00.0839.000000000000</v>
          </cell>
          <cell r="D2339" t="str">
            <v>Комплект ремонтный</v>
          </cell>
          <cell r="E2339" t="str">
            <v>ремкомплект, для насоса</v>
          </cell>
          <cell r="F2339" t="str">
            <v>Ремкомплект для регулирующих клапанов ARKAРем.комплект для уплотнительного штока</v>
          </cell>
          <cell r="G2339" t="str">
            <v>ОТП</v>
          </cell>
          <cell r="H2339">
            <v>0</v>
          </cell>
          <cell r="I2339">
            <v>430000000</v>
          </cell>
          <cell r="J2339" t="str">
            <v>Кызылординская обл. г. Кызылорда, пгт. Тасбугет, ул. Амангельды 100</v>
          </cell>
          <cell r="K2339" t="str">
            <v>Апрель, май</v>
          </cell>
          <cell r="L2339" t="str">
            <v>Кызылординская обл., м/р "Акшабулак", склад "КГМ"</v>
          </cell>
          <cell r="M2339" t="str">
            <v>DDP</v>
          </cell>
          <cell r="N2339" t="str">
            <v>В течение 150 дней</v>
          </cell>
          <cell r="O2339" t="str">
            <v>авансовый платеж-0%, оставшаяся часть в течении 30 рабочих дней с момента подписания акта приема-передачи поставленных товаров</v>
          </cell>
          <cell r="P2339" t="str">
            <v>796</v>
          </cell>
          <cell r="Q2339" t="str">
            <v>штука</v>
          </cell>
          <cell r="R2339">
            <v>2</v>
          </cell>
          <cell r="S2339">
            <v>300000</v>
          </cell>
          <cell r="T2339">
            <v>600000</v>
          </cell>
          <cell r="U2339">
            <v>672000.00000000012</v>
          </cell>
          <cell r="W2339">
            <v>2017</v>
          </cell>
          <cell r="X2339" t="str">
            <v>14;</v>
          </cell>
        </row>
        <row r="2340">
          <cell r="A2340" t="str">
            <v>1454 Т</v>
          </cell>
          <cell r="B2340" t="str">
            <v>ТОО СП "КазГерМунай"</v>
          </cell>
          <cell r="C2340" t="str">
            <v>28.14.11.390.000.00.0796.000000000000</v>
          </cell>
          <cell r="D2340" t="str">
            <v xml:space="preserve"> Клапан регулирующий</v>
          </cell>
          <cell r="E2340" t="str">
            <v>односедельный, тип соединения муфтовый, ГОСТ 12893-2005</v>
          </cell>
          <cell r="F2340" t="str">
            <v>Регулирующий клапан TCV-5040BODY. SERIAL№ 17019000 G, SIZE 3, RATING CL300/750 PSI, BODY - STL.</v>
          </cell>
          <cell r="G2340" t="str">
            <v>ОТП</v>
          </cell>
          <cell r="H2340">
            <v>0</v>
          </cell>
          <cell r="I2340">
            <v>430000000</v>
          </cell>
          <cell r="J2340" t="str">
            <v>Кызылординская обл. г. Кызылорда, пгт. Тасбугет, ул. Амангельды 100</v>
          </cell>
          <cell r="K2340" t="str">
            <v>Ноябрь, декабрь 2016</v>
          </cell>
          <cell r="L2340" t="str">
            <v>Кызылординская обл., м/р "Акшабулак", склад "КГМ"</v>
          </cell>
          <cell r="M2340" t="str">
            <v>DDP</v>
          </cell>
          <cell r="N2340" t="str">
            <v>В течение 90 дней</v>
          </cell>
          <cell r="O2340" t="str">
            <v>авансовый платеж-0%, оставшаяся часть в течении 30 рабочих дней с момента подписания акта приема-передачи поставленных товаров</v>
          </cell>
          <cell r="P2340" t="str">
            <v>796</v>
          </cell>
          <cell r="Q2340" t="str">
            <v>штука</v>
          </cell>
          <cell r="R2340">
            <v>1</v>
          </cell>
          <cell r="S2340">
            <v>4200000</v>
          </cell>
          <cell r="T2340">
            <v>0</v>
          </cell>
          <cell r="U2340">
            <v>0</v>
          </cell>
          <cell r="W2340">
            <v>2017</v>
          </cell>
        </row>
        <row r="2341">
          <cell r="A2341" t="str">
            <v>1454-1 Т</v>
          </cell>
          <cell r="B2341" t="str">
            <v>ТОО СП "КазГерМунай"</v>
          </cell>
          <cell r="C2341" t="str">
            <v>28.14.11.390.000.00.0796.000000000000</v>
          </cell>
          <cell r="D2341" t="str">
            <v xml:space="preserve"> Клапан регулирующий</v>
          </cell>
          <cell r="E2341" t="str">
            <v>односедельный, тип соединения муфтовый, ГОСТ 12893-2005</v>
          </cell>
          <cell r="F2341" t="str">
            <v>Регулирующий клапан TCV-5040BODY. SERIAL№ 17019000 G, SIZE 3, RATING CL300/750 PSI, BODY - STL.</v>
          </cell>
          <cell r="G2341" t="str">
            <v>ОТП</v>
          </cell>
          <cell r="H2341">
            <v>0</v>
          </cell>
          <cell r="I2341">
            <v>430000000</v>
          </cell>
          <cell r="J2341" t="str">
            <v>Кызылординская обл. г. Кызылорда, пгт. Тасбугет, ул. Амангельды 100</v>
          </cell>
          <cell r="K2341" t="str">
            <v>Апрель, май</v>
          </cell>
          <cell r="L2341" t="str">
            <v>Кызылординская обл., м/р "Акшабулак", склад "КГМ"</v>
          </cell>
          <cell r="M2341" t="str">
            <v>DDP</v>
          </cell>
          <cell r="N2341" t="str">
            <v>В течение 90 дней</v>
          </cell>
          <cell r="O2341" t="str">
            <v>авансовый платеж-0%, оставшаяся часть в течении 30 рабочих дней с момента подписания акта приема-передачи поставленных товаров</v>
          </cell>
          <cell r="P2341" t="str">
            <v>796</v>
          </cell>
          <cell r="Q2341" t="str">
            <v>штука</v>
          </cell>
          <cell r="R2341">
            <v>1</v>
          </cell>
          <cell r="S2341">
            <v>4200000</v>
          </cell>
          <cell r="T2341">
            <v>0</v>
          </cell>
          <cell r="U2341">
            <v>0</v>
          </cell>
          <cell r="W2341">
            <v>2017</v>
          </cell>
          <cell r="X2341" t="str">
            <v>11;</v>
          </cell>
        </row>
        <row r="2342">
          <cell r="A2342" t="str">
            <v>1454-2 Т</v>
          </cell>
          <cell r="B2342" t="str">
            <v>ТОО СП "КазГерМунай"</v>
          </cell>
          <cell r="C2342" t="str">
            <v>28.14.11.390.000.00.0796.000000000000</v>
          </cell>
          <cell r="D2342" t="str">
            <v xml:space="preserve"> Клапан регулирующий</v>
          </cell>
          <cell r="E2342" t="str">
            <v>односедельный, тип соединения муфтовый, ГОСТ 12893-2005</v>
          </cell>
          <cell r="F2342" t="str">
            <v>Регулирующий клапан TCV-5040BODY. SERIAL№ 17019000 G, SIZE 3, RATING CL300/750 PSI, BODY - STL.</v>
          </cell>
          <cell r="G2342" t="str">
            <v>ОТП</v>
          </cell>
          <cell r="H2342">
            <v>0</v>
          </cell>
          <cell r="I2342">
            <v>430000000</v>
          </cell>
          <cell r="J2342" t="str">
            <v>Кызылординская обл. г. Кызылорда, пгт. Тасбугет, ул. Амангельды 100</v>
          </cell>
          <cell r="K2342" t="str">
            <v>Апрель, май</v>
          </cell>
          <cell r="L2342" t="str">
            <v>Кызылординская обл., м/р "Акшабулак", склад "КГМ"</v>
          </cell>
          <cell r="M2342" t="str">
            <v>DDP</v>
          </cell>
          <cell r="N2342" t="str">
            <v>В течение 150 дней</v>
          </cell>
          <cell r="O2342" t="str">
            <v>авансовый платеж-0%, оставшаяся часть в течении 30 рабочих дней с момента подписания акта приема-передачи поставленных товаров</v>
          </cell>
          <cell r="P2342" t="str">
            <v>796</v>
          </cell>
          <cell r="Q2342" t="str">
            <v>штука</v>
          </cell>
          <cell r="R2342">
            <v>1</v>
          </cell>
          <cell r="S2342">
            <v>4200000</v>
          </cell>
          <cell r="T2342">
            <v>4200000</v>
          </cell>
          <cell r="U2342">
            <v>4704000</v>
          </cell>
          <cell r="W2342">
            <v>2017</v>
          </cell>
          <cell r="X2342" t="str">
            <v>14;</v>
          </cell>
        </row>
        <row r="2343">
          <cell r="A2343" t="str">
            <v>1455 Т</v>
          </cell>
          <cell r="B2343" t="str">
            <v>ТОО СП "КазГерМунай"</v>
          </cell>
          <cell r="C2343" t="str">
            <v>28.14.11.390.000.00.0796.000000000000</v>
          </cell>
          <cell r="D2343" t="str">
            <v xml:space="preserve"> Клапан регулирующий</v>
          </cell>
          <cell r="E2343" t="str">
            <v>односедельный, тип соединения муфтовый, ГОСТ 12893-2005</v>
          </cell>
          <cell r="F2343" t="str">
            <v>Регулирующий клапан TCV-5020BODY. SERIAL№ 16874445 G, SIZE 2, RATING CL300/750 PSI, BODY - STL.</v>
          </cell>
          <cell r="G2343" t="str">
            <v>ОТП</v>
          </cell>
          <cell r="H2343">
            <v>0</v>
          </cell>
          <cell r="I2343">
            <v>430000000</v>
          </cell>
          <cell r="J2343" t="str">
            <v>Кызылординская обл. г. Кызылорда, пгт. Тасбугет, ул. Амангельды 100</v>
          </cell>
          <cell r="K2343" t="str">
            <v>Ноябрь, декабрь 2016</v>
          </cell>
          <cell r="L2343" t="str">
            <v>Кызылординская обл., м/р "Акшабулак", склад "КГМ"</v>
          </cell>
          <cell r="M2343" t="str">
            <v>DDP</v>
          </cell>
          <cell r="N2343" t="str">
            <v>В течение 90 дней</v>
          </cell>
          <cell r="O2343" t="str">
            <v>авансовый платеж-0%, оставшаяся часть в течении 30 рабочих дней с момента подписания акта приема-передачи поставленных товаров</v>
          </cell>
          <cell r="P2343" t="str">
            <v>796</v>
          </cell>
          <cell r="Q2343" t="str">
            <v>штука</v>
          </cell>
          <cell r="R2343">
            <v>1</v>
          </cell>
          <cell r="S2343">
            <v>4000000</v>
          </cell>
          <cell r="T2343">
            <v>0</v>
          </cell>
          <cell r="U2343">
            <v>0</v>
          </cell>
          <cell r="W2343">
            <v>2017</v>
          </cell>
        </row>
        <row r="2344">
          <cell r="A2344" t="str">
            <v>1455-1 Т</v>
          </cell>
          <cell r="B2344" t="str">
            <v>ТОО СП "КазГерМунай"</v>
          </cell>
          <cell r="C2344" t="str">
            <v>28.14.11.390.000.00.0796.000000000000</v>
          </cell>
          <cell r="D2344" t="str">
            <v xml:space="preserve"> Клапан регулирующий</v>
          </cell>
          <cell r="E2344" t="str">
            <v>односедельный, тип соединения муфтовый, ГОСТ 12893-2005</v>
          </cell>
          <cell r="F2344" t="str">
            <v>Регулирующий клапан TCV-5020BODY. SERIAL№ 16874445 G, SIZE 2, RATING CL300/750 PSI, BODY - STL.</v>
          </cell>
          <cell r="G2344" t="str">
            <v>ОТП</v>
          </cell>
          <cell r="H2344">
            <v>0</v>
          </cell>
          <cell r="I2344">
            <v>430000000</v>
          </cell>
          <cell r="J2344" t="str">
            <v>Кызылординская обл. г. Кызылорда, пгт. Тасбугет, ул. Амангельды 100</v>
          </cell>
          <cell r="K2344" t="str">
            <v>Апрель, май</v>
          </cell>
          <cell r="L2344" t="str">
            <v>Кызылординская обл., м/р "Акшабулак", склад "КГМ"</v>
          </cell>
          <cell r="M2344" t="str">
            <v>DDP</v>
          </cell>
          <cell r="N2344" t="str">
            <v>В течение 90 дней</v>
          </cell>
          <cell r="O2344" t="str">
            <v>авансовый платеж-0%, оставшаяся часть в течении 30 рабочих дней с момента подписания акта приема-передачи поставленных товаров</v>
          </cell>
          <cell r="P2344" t="str">
            <v>796</v>
          </cell>
          <cell r="Q2344" t="str">
            <v>штука</v>
          </cell>
          <cell r="R2344">
            <v>1</v>
          </cell>
          <cell r="S2344">
            <v>4000000</v>
          </cell>
          <cell r="T2344">
            <v>0</v>
          </cell>
          <cell r="U2344">
            <v>0</v>
          </cell>
          <cell r="W2344">
            <v>2017</v>
          </cell>
          <cell r="X2344" t="str">
            <v>11;</v>
          </cell>
        </row>
        <row r="2345">
          <cell r="A2345" t="str">
            <v>1455-2 Т</v>
          </cell>
          <cell r="B2345" t="str">
            <v>ТОО СП "КазГерМунай"</v>
          </cell>
          <cell r="C2345" t="str">
            <v>28.14.11.390.000.00.0796.000000000000</v>
          </cell>
          <cell r="D2345" t="str">
            <v xml:space="preserve"> Клапан регулирующий</v>
          </cell>
          <cell r="E2345" t="str">
            <v>односедельный, тип соединения муфтовый, ГОСТ 12893-2005</v>
          </cell>
          <cell r="F2345" t="str">
            <v>Регулирующий клапан TCV-5020BODY. SERIAL№ 16874445 G, SIZE 2, RATING CL300/750 PSI, BODY - STL.</v>
          </cell>
          <cell r="G2345" t="str">
            <v>ОТП</v>
          </cell>
          <cell r="H2345">
            <v>0</v>
          </cell>
          <cell r="I2345">
            <v>430000000</v>
          </cell>
          <cell r="J2345" t="str">
            <v>Кызылординская обл. г. Кызылорда, пгт. Тасбугет, ул. Амангельды 100</v>
          </cell>
          <cell r="K2345" t="str">
            <v>Апрель, май</v>
          </cell>
          <cell r="L2345" t="str">
            <v>Кызылординская обл., м/р "Акшабулак", склад "КГМ"</v>
          </cell>
          <cell r="M2345" t="str">
            <v>DDP</v>
          </cell>
          <cell r="N2345" t="str">
            <v>В течение 150 дней</v>
          </cell>
          <cell r="O2345" t="str">
            <v>авансовый платеж-0%, оставшаяся часть в течении 30 рабочих дней с момента подписания акта приема-передачи поставленных товаров</v>
          </cell>
          <cell r="P2345" t="str">
            <v>796</v>
          </cell>
          <cell r="Q2345" t="str">
            <v>штука</v>
          </cell>
          <cell r="R2345">
            <v>1</v>
          </cell>
          <cell r="S2345">
            <v>4000000</v>
          </cell>
          <cell r="T2345">
            <v>4000000</v>
          </cell>
          <cell r="U2345">
            <v>4480000</v>
          </cell>
          <cell r="W2345">
            <v>2017</v>
          </cell>
          <cell r="X2345" t="str">
            <v>14;</v>
          </cell>
        </row>
        <row r="2346">
          <cell r="A2346" t="str">
            <v>1456 Т</v>
          </cell>
          <cell r="B2346" t="str">
            <v>ТОО СП "КазГерМунай"</v>
          </cell>
          <cell r="C2346" t="str">
            <v>26.51.65.000.005.00.0796.000000000000</v>
          </cell>
          <cell r="D2346" t="str">
            <v>Позиционер</v>
          </cell>
          <cell r="E2346" t="str">
            <v>электропневматический</v>
          </cell>
          <cell r="F2346" t="str">
            <v>ПозиционерFisher Controls Location 123, Serial№ 17088231, INPUT 4….20mA, TEMP  -40….80°C.</v>
          </cell>
          <cell r="G2346" t="str">
            <v>ОТП</v>
          </cell>
          <cell r="H2346">
            <v>0</v>
          </cell>
          <cell r="I2346">
            <v>430000000</v>
          </cell>
          <cell r="J2346" t="str">
            <v>Кызылординская обл. г. Кызылорда, пгт. Тасбугет, ул. Амангельды 100</v>
          </cell>
          <cell r="K2346" t="str">
            <v>Ноябрь, декабрь 2016</v>
          </cell>
          <cell r="L2346" t="str">
            <v>Кызылординская обл., м/р "Акшабулак", склад "КГМ"</v>
          </cell>
          <cell r="M2346" t="str">
            <v>DDP</v>
          </cell>
          <cell r="N2346" t="str">
            <v>В течение 90 дней</v>
          </cell>
          <cell r="O2346" t="str">
            <v>авансовый платеж-0%, оставшаяся часть в течении 30 рабочих дней с момента подписания акта приема-передачи поставленных товаров</v>
          </cell>
          <cell r="P2346" t="str">
            <v>796</v>
          </cell>
          <cell r="Q2346" t="str">
            <v>штука</v>
          </cell>
          <cell r="R2346">
            <v>1</v>
          </cell>
          <cell r="S2346">
            <v>1500000</v>
          </cell>
          <cell r="T2346">
            <v>0</v>
          </cell>
          <cell r="U2346">
            <v>0</v>
          </cell>
          <cell r="W2346">
            <v>2017</v>
          </cell>
        </row>
        <row r="2347">
          <cell r="A2347" t="str">
            <v>1456-1 Т</v>
          </cell>
          <cell r="B2347" t="str">
            <v>ТОО СП "КазГерМунай"</v>
          </cell>
          <cell r="C2347" t="str">
            <v>26.51.65.000.005.00.0796.000000000000</v>
          </cell>
          <cell r="D2347" t="str">
            <v>Позиционер</v>
          </cell>
          <cell r="E2347" t="str">
            <v>электропневматический</v>
          </cell>
          <cell r="F2347" t="str">
            <v>ПозиционерFisher Controls Location 123, Serial№ 17088231, INPUT 4….20mA, TEMP  -40….80°C.</v>
          </cell>
          <cell r="G2347" t="str">
            <v>ОТП</v>
          </cell>
          <cell r="H2347">
            <v>0</v>
          </cell>
          <cell r="I2347">
            <v>430000000</v>
          </cell>
          <cell r="J2347" t="str">
            <v>Кызылординская обл. г. Кызылорда, пгт. Тасбугет, ул. Амангельды 100</v>
          </cell>
          <cell r="K2347" t="str">
            <v>Апрель, май</v>
          </cell>
          <cell r="L2347" t="str">
            <v>Кызылординская обл., м/р "Акшабулак", склад "КГМ"</v>
          </cell>
          <cell r="M2347" t="str">
            <v>DDP</v>
          </cell>
          <cell r="N2347" t="str">
            <v>В течение 90 дней</v>
          </cell>
          <cell r="O2347" t="str">
            <v>авансовый платеж-0%, оставшаяся часть в течении 30 рабочих дней с момента подписания акта приема-передачи поставленных товаров</v>
          </cell>
          <cell r="P2347" t="str">
            <v>796</v>
          </cell>
          <cell r="Q2347" t="str">
            <v>штука</v>
          </cell>
          <cell r="R2347">
            <v>1</v>
          </cell>
          <cell r="S2347">
            <v>1500000</v>
          </cell>
          <cell r="T2347">
            <v>0</v>
          </cell>
          <cell r="U2347">
            <v>0</v>
          </cell>
          <cell r="W2347">
            <v>2017</v>
          </cell>
          <cell r="X2347" t="str">
            <v>11;</v>
          </cell>
        </row>
        <row r="2348">
          <cell r="A2348" t="str">
            <v>1456-2 Т</v>
          </cell>
          <cell r="B2348" t="str">
            <v>ТОО СП "КазГерМунай"</v>
          </cell>
          <cell r="C2348" t="str">
            <v>26.51.65.000.005.00.0796.000000000000</v>
          </cell>
          <cell r="D2348" t="str">
            <v>Позиционер</v>
          </cell>
          <cell r="E2348" t="str">
            <v>электропневматический</v>
          </cell>
          <cell r="F2348" t="str">
            <v>ПозиционерFisher Controls Location 123, Serial№ 17088231, INPUT 4….20mA, TEMP  -40….80°C.</v>
          </cell>
          <cell r="G2348" t="str">
            <v>ОТП</v>
          </cell>
          <cell r="H2348">
            <v>0</v>
          </cell>
          <cell r="I2348">
            <v>430000000</v>
          </cell>
          <cell r="J2348" t="str">
            <v>Кызылординская обл. г. Кызылорда, пгт. Тасбугет, ул. Амангельды 100</v>
          </cell>
          <cell r="K2348" t="str">
            <v>Апрель, май</v>
          </cell>
          <cell r="L2348" t="str">
            <v>Кызылординская обл., м/р "Акшабулак", склад "КГМ"</v>
          </cell>
          <cell r="M2348" t="str">
            <v>DDP</v>
          </cell>
          <cell r="N2348" t="str">
            <v>В течение 150 дней</v>
          </cell>
          <cell r="O2348" t="str">
            <v>авансовый платеж-0%, оставшаяся часть в течении 30 рабочих дней с момента подписания акта приема-передачи поставленных товаров</v>
          </cell>
          <cell r="P2348" t="str">
            <v>796</v>
          </cell>
          <cell r="Q2348" t="str">
            <v>штука</v>
          </cell>
          <cell r="R2348">
            <v>1</v>
          </cell>
          <cell r="S2348">
            <v>1500000</v>
          </cell>
          <cell r="T2348">
            <v>1500000</v>
          </cell>
          <cell r="U2348">
            <v>1680000.0000000002</v>
          </cell>
          <cell r="W2348">
            <v>2017</v>
          </cell>
          <cell r="X2348" t="str">
            <v>14;</v>
          </cell>
        </row>
        <row r="2349">
          <cell r="A2349" t="str">
            <v>1457 Т</v>
          </cell>
          <cell r="B2349" t="str">
            <v>ТОО СП "КазГерМунай"</v>
          </cell>
          <cell r="C2349" t="str">
            <v>26.51.65.000.005.00.0796.000000000000</v>
          </cell>
          <cell r="D2349" t="str">
            <v>Позиционер</v>
          </cell>
          <cell r="E2349" t="str">
            <v>электропневматический</v>
          </cell>
          <cell r="F2349" t="str">
            <v>ПозиционерFisher Controls Location 433, Serial№ FS546-XD 16730462, INPUT 4….20mA, TEMP  -40….60°C.</v>
          </cell>
          <cell r="G2349" t="str">
            <v>ОТП</v>
          </cell>
          <cell r="H2349">
            <v>0</v>
          </cell>
          <cell r="I2349">
            <v>430000000</v>
          </cell>
          <cell r="J2349" t="str">
            <v>Кызылординская обл. г. Кызылорда, пгт. Тасбугет, ул. Амангельды 100</v>
          </cell>
          <cell r="K2349" t="str">
            <v>Ноябрь, декабрь 2016</v>
          </cell>
          <cell r="L2349" t="str">
            <v>Кызылординская обл., м/р "Акшабулак", склад "КГМ"</v>
          </cell>
          <cell r="M2349" t="str">
            <v>DDP</v>
          </cell>
          <cell r="N2349" t="str">
            <v>В течение 90 дней</v>
          </cell>
          <cell r="O2349" t="str">
            <v>авансовый платеж-0%, оставшаяся часть в течении 30 рабочих дней с момента подписания акта приема-передачи поставленных товаров</v>
          </cell>
          <cell r="P2349" t="str">
            <v>796</v>
          </cell>
          <cell r="Q2349" t="str">
            <v>штука</v>
          </cell>
          <cell r="R2349">
            <v>1</v>
          </cell>
          <cell r="S2349">
            <v>1500000</v>
          </cell>
          <cell r="T2349">
            <v>0</v>
          </cell>
          <cell r="U2349">
            <v>0</v>
          </cell>
          <cell r="W2349">
            <v>2017</v>
          </cell>
        </row>
        <row r="2350">
          <cell r="A2350" t="str">
            <v>1457-1 Т</v>
          </cell>
          <cell r="B2350" t="str">
            <v>ТОО СП "КазГерМунай"</v>
          </cell>
          <cell r="C2350" t="str">
            <v>26.51.65.000.005.00.0796.000000000000</v>
          </cell>
          <cell r="D2350" t="str">
            <v>Позиционер</v>
          </cell>
          <cell r="E2350" t="str">
            <v>электропневматический</v>
          </cell>
          <cell r="F2350" t="str">
            <v>ПозиционерFisher Controls Location 433, Serial№ FS546-XD 16730462, INPUT 4….20mA, TEMP  -40….60°C.</v>
          </cell>
          <cell r="G2350" t="str">
            <v>ОТП</v>
          </cell>
          <cell r="H2350">
            <v>0</v>
          </cell>
          <cell r="I2350">
            <v>430000000</v>
          </cell>
          <cell r="J2350" t="str">
            <v>Кызылординская обл. г. Кызылорда, пгт. Тасбугет, ул. Амангельды 100</v>
          </cell>
          <cell r="K2350" t="str">
            <v>Апрель, май</v>
          </cell>
          <cell r="L2350" t="str">
            <v>Кызылординская обл., м/р "Акшабулак", склад "КГМ"</v>
          </cell>
          <cell r="M2350" t="str">
            <v>DDP</v>
          </cell>
          <cell r="N2350" t="str">
            <v>В течение 90 дней</v>
          </cell>
          <cell r="O2350" t="str">
            <v>авансовый платеж-0%, оставшаяся часть в течении 30 рабочих дней с момента подписания акта приема-передачи поставленных товаров</v>
          </cell>
          <cell r="P2350" t="str">
            <v>796</v>
          </cell>
          <cell r="Q2350" t="str">
            <v>штука</v>
          </cell>
          <cell r="R2350">
            <v>1</v>
          </cell>
          <cell r="S2350">
            <v>1500000</v>
          </cell>
          <cell r="T2350">
            <v>0</v>
          </cell>
          <cell r="U2350">
            <v>0</v>
          </cell>
          <cell r="W2350">
            <v>2017</v>
          </cell>
          <cell r="X2350" t="str">
            <v>11;</v>
          </cell>
        </row>
        <row r="2351">
          <cell r="A2351" t="str">
            <v>1457-2 Т</v>
          </cell>
          <cell r="B2351" t="str">
            <v>ТОО СП "КазГерМунай"</v>
          </cell>
          <cell r="C2351" t="str">
            <v>26.51.65.000.005.00.0796.000000000000</v>
          </cell>
          <cell r="D2351" t="str">
            <v>Позиционер</v>
          </cell>
          <cell r="E2351" t="str">
            <v>электропневматический</v>
          </cell>
          <cell r="F2351" t="str">
            <v>ПозиционерFisher Controls Location 433, Serial№ FS546-XD 16730462, INPUT 4….20mA, TEMP  -40….60°C.</v>
          </cell>
          <cell r="G2351" t="str">
            <v>ОТП</v>
          </cell>
          <cell r="H2351">
            <v>0</v>
          </cell>
          <cell r="I2351">
            <v>430000000</v>
          </cell>
          <cell r="J2351" t="str">
            <v>Кызылординская обл. г. Кызылорда, пгт. Тасбугет, ул. Амангельды 100</v>
          </cell>
          <cell r="K2351" t="str">
            <v>Апрель, май</v>
          </cell>
          <cell r="L2351" t="str">
            <v>Кызылординская обл., м/р "Акшабулак", склад "КГМ"</v>
          </cell>
          <cell r="M2351" t="str">
            <v>DDP</v>
          </cell>
          <cell r="N2351" t="str">
            <v>В течение 150 дней</v>
          </cell>
          <cell r="O2351" t="str">
            <v>авансовый платеж-0%, оставшаяся часть в течении 30 рабочих дней с момента подписания акта приема-передачи поставленных товаров</v>
          </cell>
          <cell r="P2351" t="str">
            <v>796</v>
          </cell>
          <cell r="Q2351" t="str">
            <v>штука</v>
          </cell>
          <cell r="R2351">
            <v>1</v>
          </cell>
          <cell r="S2351">
            <v>1500000</v>
          </cell>
          <cell r="T2351">
            <v>1500000</v>
          </cell>
          <cell r="U2351">
            <v>1680000.0000000002</v>
          </cell>
          <cell r="W2351">
            <v>2017</v>
          </cell>
          <cell r="X2351" t="str">
            <v>14;</v>
          </cell>
        </row>
        <row r="2352">
          <cell r="A2352" t="str">
            <v>1458 Т</v>
          </cell>
          <cell r="B2352" t="str">
            <v>ТОО СП "КазГерМунай"</v>
          </cell>
          <cell r="C2352" t="str">
            <v>26.51.53.100.004.00.0796.000000000000</v>
          </cell>
          <cell r="D2352" t="str">
            <v>Газоанализатор</v>
          </cell>
          <cell r="E2352" t="str">
            <v>портативный, ГОСТ 13320-81</v>
          </cell>
          <cell r="F2352" t="str">
            <v>Портативный анализатор дымовых газовПараметр Диапазон измерений
Кислород О2 0...25 % Диоксид углерода СО2, расчет из О2 0... СО2 макс. Окись углерода СО (с Н2 компенсацией) 0... 10 000 ppm Окись углерода СО (низкие концентрации) 0... 500 ppm Оксид азота NO 0... 3000 ppm Оксид азота NO (низкие концентрации) 0... 300 ppm Диоксид азота NO2 0... 500 ppm Диоксид серы SO2 0... 5000 ppm
Сероводород H2S (только для Testo 350XL) 0...300 ppm Углеводороды CxHy (только для Testo 350XL) 0.01...4% (по метану) Температура - 40... + 1200 oC
Дифференциальное давление 1 -200... +200 гПа
Дифференциальное давление 2 -40... +40 гПа
КПД реальный / условный 0... 120 % Lambda (избыток воздуха) 1... 20 Поиск утечек горючих газов -20... +99.9% qA Измерение скорости 0... 40 м/с Влажность 0... 100 % Рабочая температура -5...+45 oC</v>
          </cell>
          <cell r="G2352" t="str">
            <v>ОТП</v>
          </cell>
          <cell r="H2352">
            <v>0</v>
          </cell>
          <cell r="I2352">
            <v>430000000</v>
          </cell>
          <cell r="J2352" t="str">
            <v>Кызылординская обл. г. Кызылорда, пгт. Тасбугет, ул. Амангельды 100</v>
          </cell>
          <cell r="K2352" t="str">
            <v>Ноябрь, декабрь 2016</v>
          </cell>
          <cell r="L2352" t="str">
            <v>Кызылординская обл., м/р "Акшабулак", склад "КГМ"</v>
          </cell>
          <cell r="M2352" t="str">
            <v>DDP</v>
          </cell>
          <cell r="N2352" t="str">
            <v>В течение 90 дней</v>
          </cell>
          <cell r="O2352" t="str">
            <v>авансовый платеж-0%, оставшаяся часть в течении 30 рабочих дней с момента подписания акта приема-передачи поставленных товаров</v>
          </cell>
          <cell r="P2352" t="str">
            <v>796</v>
          </cell>
          <cell r="Q2352" t="str">
            <v>штука</v>
          </cell>
          <cell r="R2352">
            <v>1</v>
          </cell>
          <cell r="S2352">
            <v>5829825</v>
          </cell>
          <cell r="T2352">
            <v>0</v>
          </cell>
          <cell r="U2352">
            <v>0</v>
          </cell>
          <cell r="W2352">
            <v>2017</v>
          </cell>
        </row>
        <row r="2353">
          <cell r="A2353" t="str">
            <v>1458-1 Т</v>
          </cell>
          <cell r="B2353" t="str">
            <v>ТОО СП "КазГерМунай"</v>
          </cell>
          <cell r="C2353" t="str">
            <v>26.51.53.100.004.00.0796.000000000000</v>
          </cell>
          <cell r="D2353" t="str">
            <v>Газоанализатор</v>
          </cell>
          <cell r="E2353" t="str">
            <v>портативный, ГОСТ 13320-81</v>
          </cell>
          <cell r="F2353" t="str">
            <v>Портативный анализатор дымовых газовПараметр Диапазон измерений
Кислород О2 0...25 % Диоксид углерода СО2, расчет из О2 0... СО2 макс. Окись углерода СО (с Н2 компенсацией) 0... 10 000 ppm Окись углерода СО (низкие концентрации) 0... 500 ppm Оксид азота NO 0... 3000 ppm Оксид азота NO (низкие концентрации) 0... 300 ppm Диоксид азота NO2 0... 500 ppm Диоксид серы SO2 0... 5000 ppm
Сероводород H2S (только для Testo 350XL) 0...300 ppm Углеводороды CxHy (только для Testo 350XL) 0.01...4% (по метану) Температура - 40... + 1200 oC
Дифференциальное давление 1 -200... +200 гПа
Дифференциальное давление 2 -40... +40 гПа
КПД реальный / условный 0... 120 % Lambda (избыток воздуха) 1... 20 Поиск утечек горючих газов -20... +99.9% qA Измерение скорости 0... 40 м/с Влажность 0... 100 % Рабочая температура -5...+45 oC</v>
          </cell>
          <cell r="G2353" t="str">
            <v>ОТП</v>
          </cell>
          <cell r="H2353">
            <v>0</v>
          </cell>
          <cell r="I2353">
            <v>430000000</v>
          </cell>
          <cell r="J2353" t="str">
            <v>Кызылординская обл. г. Кызылорда, пгт. Тасбугет, ул. Амангельды 100</v>
          </cell>
          <cell r="K2353" t="str">
            <v>Январь, Февраль</v>
          </cell>
          <cell r="L2353" t="str">
            <v>Кызылординская обл., м/р "Акшабулак", склад "КГМ"</v>
          </cell>
          <cell r="M2353" t="str">
            <v>DDP</v>
          </cell>
          <cell r="N2353" t="str">
            <v>В течение 90 дней</v>
          </cell>
          <cell r="O2353" t="str">
            <v>авансовый платеж-0%, оставшаяся часть в течении 30 рабочих дней с момента подписания акта приема-передачи поставленных товаров</v>
          </cell>
          <cell r="P2353" t="str">
            <v>796</v>
          </cell>
          <cell r="Q2353" t="str">
            <v>штука</v>
          </cell>
          <cell r="R2353">
            <v>1</v>
          </cell>
          <cell r="S2353">
            <v>5829825</v>
          </cell>
          <cell r="T2353">
            <v>5829825</v>
          </cell>
          <cell r="U2353">
            <v>6529404.0000000009</v>
          </cell>
          <cell r="W2353">
            <v>2017</v>
          </cell>
          <cell r="X2353" t="str">
            <v>11;</v>
          </cell>
        </row>
        <row r="2354">
          <cell r="A2354" t="str">
            <v>1459 Т</v>
          </cell>
          <cell r="B2354" t="str">
            <v>ТОО СП "КазГерМунай"</v>
          </cell>
          <cell r="C2354" t="str">
            <v>26.51.52.700.002.00.0796.000000000000</v>
          </cell>
          <cell r="D2354" t="str">
            <v>Устьевой манометр</v>
          </cell>
          <cell r="E2354"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2354" t="str">
            <v>Устьевой манометрДиапазоны измерений давления 25 МПа
Предел допускаемой приведеноой погрешности измерения давления в диапазоне температур 
(-20...+50) °С ± 0,15% Единица младшего разряда измерения давления 0,0001 МПа Диапазон измерения температуры внутренним датчиком
Диапазон измерения температуры подключаемым термозондом Диапазон рабочих температур
-40 ...+50°С
-55..+125°С
-40 ...+50°С
Пределы допускаемой абсолютной погрешности измерения температуры встроенным датчиком в диапазоне температур (-20...+50)°С
± 0,2°С
Единица младшего разряда измерения температуры
0,001°С
Минимальная дискретность измерений 1с
Объем внутренней памяти: - Количество записей (времени, давления, внутренней и внешней температур), не менее - Количество отдельных исследований, не менее 1 440 000
Время непрерывной работы от свежезаряженного аккумулятора при нормальной температуре, не менее 280 час</v>
          </cell>
          <cell r="G2354" t="str">
            <v>ОТП</v>
          </cell>
          <cell r="H2354">
            <v>0</v>
          </cell>
          <cell r="I2354">
            <v>430000000</v>
          </cell>
          <cell r="J2354" t="str">
            <v>Кызылординская обл. г. Кызылорда, пгт. Тасбугет, ул. Амангельды 100</v>
          </cell>
          <cell r="K2354" t="str">
            <v>Ноябрь, декабрь 2016</v>
          </cell>
          <cell r="L2354" t="str">
            <v>Кызылординская обл., м/р "Акшабулак", склад "КГМ"</v>
          </cell>
          <cell r="M2354" t="str">
            <v>DDP</v>
          </cell>
          <cell r="N2354" t="str">
            <v>В течение 90 дней</v>
          </cell>
          <cell r="O2354" t="str">
            <v>авансовый платеж-0%, оставшаяся часть в течении 30 рабочих дней с момента подписания акта приема-передачи поставленных товаров</v>
          </cell>
          <cell r="P2354" t="str">
            <v>796</v>
          </cell>
          <cell r="Q2354" t="str">
            <v>штука</v>
          </cell>
          <cell r="R2354">
            <v>3</v>
          </cell>
          <cell r="S2354">
            <v>420000</v>
          </cell>
          <cell r="T2354">
            <v>0</v>
          </cell>
          <cell r="U2354">
            <v>0</v>
          </cell>
          <cell r="W2354">
            <v>2017</v>
          </cell>
        </row>
        <row r="2355">
          <cell r="A2355" t="str">
            <v>1459-1 Т</v>
          </cell>
          <cell r="B2355" t="str">
            <v>ТОО СП "КазГерМунай"</v>
          </cell>
          <cell r="C2355" t="str">
            <v>26.51.52.700.002.00.0796.000000000000</v>
          </cell>
          <cell r="D2355" t="str">
            <v>Устьевой манометр</v>
          </cell>
          <cell r="E2355"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2355" t="str">
            <v>Устьевой манометрДиапазоны измерений давления 25 МПа
Предел допускаемой приведеноой погрешности измерения давления в диапазоне температур 
(-20...+50) °С ± 0,15% Единица младшего разряда измерения давления 0,0001 МПа Диапазон измерения температуры внутренним датчиком
Диапазон измерения температуры подключаемым термозондом Диапазон рабочих температур
-40 ...+50°С
-55..+125°С
-40 ...+50°С
Пределы допускаемой абсолютной погрешности измерения температуры встроенным датчиком в диапазоне температур (-20...+50)°С
± 0,2°С
Единица младшего разряда измерения температуры
0,001°С
Минимальная дискретность измерений 1с
Объем внутренней памяти: - Количество записей (времени, давления, внутренней и внешней температур), не менее - Количество отдельных исследований, не менее 1 440 000
Время непрерывной работы от свежезаряженного аккумулятора при нормальной температуре, не менее 280 час</v>
          </cell>
          <cell r="G2355" t="str">
            <v>ОТП</v>
          </cell>
          <cell r="H2355">
            <v>0</v>
          </cell>
          <cell r="I2355">
            <v>430000000</v>
          </cell>
          <cell r="J2355" t="str">
            <v>Кызылординская обл. г. Кызылорда, пгт. Тасбугет, ул. Амангельды 100</v>
          </cell>
          <cell r="K2355" t="str">
            <v>Январь, Февраль</v>
          </cell>
          <cell r="L2355" t="str">
            <v>Кызылординская обл., м/р "Акшабулак", склад "КГМ"</v>
          </cell>
          <cell r="M2355" t="str">
            <v>DDP</v>
          </cell>
          <cell r="N2355" t="str">
            <v>В течение 90 дней</v>
          </cell>
          <cell r="O2355" t="str">
            <v>авансовый платеж-0%, оставшаяся часть в течении 30 рабочих дней с момента подписания акта приема-передачи поставленных товаров</v>
          </cell>
          <cell r="P2355" t="str">
            <v>796</v>
          </cell>
          <cell r="Q2355" t="str">
            <v>штука</v>
          </cell>
          <cell r="R2355">
            <v>3</v>
          </cell>
          <cell r="S2355">
            <v>420000</v>
          </cell>
          <cell r="T2355">
            <v>0</v>
          </cell>
          <cell r="U2355">
            <v>0</v>
          </cell>
          <cell r="W2355">
            <v>2017</v>
          </cell>
          <cell r="X2355" t="str">
            <v>11;</v>
          </cell>
        </row>
        <row r="2356">
          <cell r="A2356" t="str">
            <v>1459-2 Т</v>
          </cell>
          <cell r="B2356" t="str">
            <v>ТОО СП "КазГерМунай"</v>
          </cell>
          <cell r="C2356" t="str">
            <v>26.51.52.700.002.00.0796.000000000000</v>
          </cell>
          <cell r="D2356" t="str">
            <v xml:space="preserve">  Манометр</v>
          </cell>
          <cell r="E2356"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v>
          </cell>
          <cell r="F2356" t="str">
            <v>Устьевой манометрДиапазоны измерений давления 25 МПа
Предел допускаемой приведеноой погрешности измерения давления в диапазоне температур 
(-20...+50) °С ± 0,15% Единица младшего разряда измерения давления 0,0001 МПа Диапазон измерения температуры внутренним датчиком
Диапазон измерения температуры подключаемым термозондом Диапазон рабочих температур
-40 ...+50°С
-55..+125°С
-40 ...+50°С
Пределы допускаемой абсолютной погрешности измерения температуры встроенным датчиком в диапазоне температур (-20...+50)°С
± 0,2°С
Единица младшего разряда измерения температуры
0,001°С
Минимальная дискретность измерений 1с
Объем внутренней памяти: - Количество записей (времени, давления, внутренней и внешней температур), не менее - Количество отдельных исследований, не менее 1 440 000
Время непрерывной работы от свежезаряженного аккумулятора при нормальной температуре, не менее 280 час</v>
          </cell>
          <cell r="G2356" t="str">
            <v>ЭОТТ</v>
          </cell>
          <cell r="H2356">
            <v>0</v>
          </cell>
          <cell r="I2356">
            <v>430000000</v>
          </cell>
          <cell r="J2356" t="str">
            <v>Кызылординская обл. г. Кызылорда, пгт. Тасбугет, ул. Амангельды 100</v>
          </cell>
          <cell r="K2356" t="str">
            <v>август, сентябрь</v>
          </cell>
          <cell r="L2356" t="str">
            <v>Кызылординская обл., м/р "Акшабулак", склад "КГМ"</v>
          </cell>
          <cell r="M2356" t="str">
            <v>DDP</v>
          </cell>
          <cell r="N2356" t="str">
            <v>В течение 90 дней</v>
          </cell>
          <cell r="O2356" t="str">
            <v>авансовый платеж-0%, оставшаяся часть в течении 30 рабочих дней с момента подписания акта приема-передачи поставленных товаров</v>
          </cell>
          <cell r="P2356" t="str">
            <v>796</v>
          </cell>
          <cell r="Q2356" t="str">
            <v>штука</v>
          </cell>
          <cell r="R2356">
            <v>3</v>
          </cell>
          <cell r="S2356">
            <v>650000</v>
          </cell>
          <cell r="T2356">
            <v>1950000</v>
          </cell>
          <cell r="U2356">
            <v>2184000</v>
          </cell>
          <cell r="W2356">
            <v>2017</v>
          </cell>
          <cell r="X2356" t="str">
            <v>11;19;20;21;</v>
          </cell>
        </row>
        <row r="2357">
          <cell r="A2357" t="str">
            <v>1460 Т</v>
          </cell>
          <cell r="B2357" t="str">
            <v>ТОО СП "КазГерМунай"</v>
          </cell>
          <cell r="C2357" t="str">
            <v>25.21.13.000.019.00.0796.000000000000</v>
          </cell>
          <cell r="D2357" t="str">
            <v>Блок регулирования газовой горелки</v>
          </cell>
          <cell r="E2357" t="str">
            <v>для газовых котлов</v>
          </cell>
          <cell r="F2357" t="str">
            <v>Блок контроля горелки TVK-200MPA20.02. Art№240009,Gerate№00064441б Auftr.№82246. W-FM20 V 3.02 Bestel-№600327. Prod ID №0085 AS 0310. Red.-№5F133/97.</v>
          </cell>
          <cell r="G2357" t="str">
            <v>ОТП</v>
          </cell>
          <cell r="H2357">
            <v>0</v>
          </cell>
          <cell r="I2357">
            <v>430000000</v>
          </cell>
          <cell r="J2357" t="str">
            <v>Кызылординская обл. г. Кызылорда, пгт. Тасбугет, ул. Амангельды 100</v>
          </cell>
          <cell r="K2357" t="str">
            <v>Ноябрь, декабрь 2016</v>
          </cell>
          <cell r="L2357" t="str">
            <v>Кызылординская обл., м/р "Акшабулак", склад "КГМ"</v>
          </cell>
          <cell r="M2357" t="str">
            <v>DDP</v>
          </cell>
          <cell r="N2357" t="str">
            <v>В течение 90 дней</v>
          </cell>
          <cell r="O2357" t="str">
            <v>авансовый платеж-0%, оставшаяся часть в течении 30 рабочих дней с момента подписания акта приема-передачи поставленных товаров</v>
          </cell>
          <cell r="P2357" t="str">
            <v>796</v>
          </cell>
          <cell r="Q2357" t="str">
            <v>штука</v>
          </cell>
          <cell r="R2357">
            <v>1</v>
          </cell>
          <cell r="S2357">
            <v>570000</v>
          </cell>
          <cell r="T2357">
            <v>0</v>
          </cell>
          <cell r="U2357">
            <v>0</v>
          </cell>
          <cell r="W2357">
            <v>2017</v>
          </cell>
        </row>
        <row r="2358">
          <cell r="A2358" t="str">
            <v>1460-1 Т</v>
          </cell>
          <cell r="B2358" t="str">
            <v>ТОО СП "КазГерМунай"</v>
          </cell>
          <cell r="C2358" t="str">
            <v>25.21.13.000.019.00.0796.000000000000</v>
          </cell>
          <cell r="D2358" t="str">
            <v>Блок регулирования газовой горелки</v>
          </cell>
          <cell r="E2358" t="str">
            <v>для газовых котлов</v>
          </cell>
          <cell r="F2358" t="str">
            <v>Блок контроля горелки TVK-200MPA20.02. Art№240009,Gerate№00064441б Auftr.№82246. W-FM20 V 3.02 Bestel-№600327. Prod ID №0085 AS 0310. Red.-№5F133/97.</v>
          </cell>
          <cell r="G2358" t="str">
            <v>ОТП</v>
          </cell>
          <cell r="H2358">
            <v>0</v>
          </cell>
          <cell r="I2358">
            <v>430000000</v>
          </cell>
          <cell r="J2358" t="str">
            <v>Кызылординская обл. г. Кызылорда, пгт. Тасбугет, ул. Амангельды 100</v>
          </cell>
          <cell r="K2358" t="str">
            <v>Январь, Февраль</v>
          </cell>
          <cell r="L2358" t="str">
            <v>Кызылординская обл., м/р "Акшабулак", склад "КГМ"</v>
          </cell>
          <cell r="M2358" t="str">
            <v>DDP</v>
          </cell>
          <cell r="N2358" t="str">
            <v>В течение 90 дней</v>
          </cell>
          <cell r="O2358" t="str">
            <v>авансовый платеж-0%, оставшаяся часть в течении 30 рабочих дней с момента подписания акта приема-передачи поставленных товаров</v>
          </cell>
          <cell r="P2358" t="str">
            <v>796</v>
          </cell>
          <cell r="Q2358" t="str">
            <v>штука</v>
          </cell>
          <cell r="R2358">
            <v>1</v>
          </cell>
          <cell r="S2358">
            <v>570000</v>
          </cell>
          <cell r="T2358">
            <v>570000</v>
          </cell>
          <cell r="U2358">
            <v>638400.00000000012</v>
          </cell>
          <cell r="W2358">
            <v>2017</v>
          </cell>
          <cell r="X2358" t="str">
            <v>11;</v>
          </cell>
        </row>
        <row r="2359">
          <cell r="A2359" t="str">
            <v>1461 Т</v>
          </cell>
          <cell r="B2359" t="str">
            <v>ТОО СП "КазГерМунай"</v>
          </cell>
          <cell r="C2359" t="str">
            <v>25.21.13.000.019.00.0796.000000000000</v>
          </cell>
          <cell r="D2359" t="str">
            <v>Блок регулирования газовой горелки</v>
          </cell>
          <cell r="E2359" t="str">
            <v>для газовых котлов</v>
          </cell>
          <cell r="F2359" t="str">
            <v>Блок контроля горелки БРЭГMPA22 S02, Bestell-№: 250780, Gerate-№: 006997, Version: 1,30, 220V/ Prod.-Code: S45, CE-0085 AU 0316/</v>
          </cell>
          <cell r="G2359" t="str">
            <v>ОТП</v>
          </cell>
          <cell r="H2359">
            <v>0</v>
          </cell>
          <cell r="I2359">
            <v>430000000</v>
          </cell>
          <cell r="J2359" t="str">
            <v>Кызылординская обл. г. Кызылорда, пгт. Тасбугет, ул. Амангельды 100</v>
          </cell>
          <cell r="K2359" t="str">
            <v>Ноябрь, декабрь 2016</v>
          </cell>
          <cell r="L2359" t="str">
            <v>Кызылординская обл., м/р "Акшабулак", склад "КГМ"</v>
          </cell>
          <cell r="M2359" t="str">
            <v>DDP</v>
          </cell>
          <cell r="N2359" t="str">
            <v>В течение 90 дней</v>
          </cell>
          <cell r="O2359" t="str">
            <v>авансовый платеж-0%, оставшаяся часть в течении 30 рабочих дней с момента подписания акта приема-передачи поставленных товаров</v>
          </cell>
          <cell r="P2359" t="str">
            <v>796</v>
          </cell>
          <cell r="Q2359" t="str">
            <v>штука</v>
          </cell>
          <cell r="R2359">
            <v>1</v>
          </cell>
          <cell r="S2359">
            <v>592500</v>
          </cell>
          <cell r="T2359">
            <v>0</v>
          </cell>
          <cell r="U2359">
            <v>0</v>
          </cell>
          <cell r="W2359">
            <v>2017</v>
          </cell>
        </row>
        <row r="2360">
          <cell r="A2360" t="str">
            <v>1461-1 Т</v>
          </cell>
          <cell r="B2360" t="str">
            <v>ТОО СП "КазГерМунай"</v>
          </cell>
          <cell r="C2360" t="str">
            <v>25.21.13.000.019.00.0796.000000000000</v>
          </cell>
          <cell r="D2360" t="str">
            <v>Блок регулирования газовой горелки</v>
          </cell>
          <cell r="E2360" t="str">
            <v>для газовых котлов</v>
          </cell>
          <cell r="F2360" t="str">
            <v>Блок контроля горелки БРЭГMPA22 S02, Bestell-№: 250780, Gerate-№: 006997, Version: 1,30, 220V/ Prod.-Code: S45, CE-0085 AU 0316/</v>
          </cell>
          <cell r="G2360" t="str">
            <v>ОТП</v>
          </cell>
          <cell r="H2360">
            <v>0</v>
          </cell>
          <cell r="I2360">
            <v>430000000</v>
          </cell>
          <cell r="J2360" t="str">
            <v>Кызылординская обл. г. Кызылорда, пгт. Тасбугет, ул. Амангельды 100</v>
          </cell>
          <cell r="K2360" t="str">
            <v>Январь, Февраль</v>
          </cell>
          <cell r="L2360" t="str">
            <v>Кызылординская обл., м/р "Акшабулак", склад "КГМ"</v>
          </cell>
          <cell r="M2360" t="str">
            <v>DDP</v>
          </cell>
          <cell r="N2360" t="str">
            <v>В течение 90 дней</v>
          </cell>
          <cell r="O2360" t="str">
            <v>авансовый платеж-0%, оставшаяся часть в течении 30 рабочих дней с момента подписания акта приема-передачи поставленных товаров</v>
          </cell>
          <cell r="P2360" t="str">
            <v>796</v>
          </cell>
          <cell r="Q2360" t="str">
            <v>штука</v>
          </cell>
          <cell r="R2360">
            <v>1</v>
          </cell>
          <cell r="S2360">
            <v>592500</v>
          </cell>
          <cell r="T2360">
            <v>592500</v>
          </cell>
          <cell r="U2360">
            <v>663600.00000000012</v>
          </cell>
          <cell r="W2360">
            <v>2017</v>
          </cell>
          <cell r="X2360" t="str">
            <v>11;</v>
          </cell>
        </row>
        <row r="2361">
          <cell r="A2361" t="str">
            <v>1462 Т</v>
          </cell>
          <cell r="B2361" t="str">
            <v>ТОО СП "КазГерМунай"</v>
          </cell>
          <cell r="C2361" t="str">
            <v>25.21.13.000.019.00.0796.000000000000</v>
          </cell>
          <cell r="D2361" t="str">
            <v>Блок регулирования газовой горелки</v>
          </cell>
          <cell r="E2361" t="str">
            <v>для газовых котлов</v>
          </cell>
          <cell r="F2361" t="str">
            <v>Двухступенчатые газовые мультиблоки Dungs MB-ZRDLE 420 B01 S50, с блоком контроля герметичности клапанаДвухступенчатые газовые мультиблоки Dungs MB-ZRDLE 420 B01 S50 (226813), с блоком контроля герметичности клапана</v>
          </cell>
          <cell r="G2361" t="str">
            <v>ОТП</v>
          </cell>
          <cell r="H2361">
            <v>0</v>
          </cell>
          <cell r="I2361">
            <v>430000000</v>
          </cell>
          <cell r="J2361" t="str">
            <v>Кызылординская обл. г. Кызылорда, пгт. Тасбугет, ул. Амангельды 100</v>
          </cell>
          <cell r="K2361" t="str">
            <v>Ноябрь, декабрь 2016</v>
          </cell>
          <cell r="L2361" t="str">
            <v>Кызылординская обл., м/р "Акшабулак", склад "КГМ"</v>
          </cell>
          <cell r="M2361" t="str">
            <v>DDP</v>
          </cell>
          <cell r="N2361" t="str">
            <v>В течение 90 дней</v>
          </cell>
          <cell r="O2361" t="str">
            <v>авансовый платеж-0%, оставшаяся часть в течении 30 рабочих дней с момента подписания акта приема-передачи поставленных товаров</v>
          </cell>
          <cell r="P2361" t="str">
            <v>796</v>
          </cell>
          <cell r="Q2361" t="str">
            <v>штука</v>
          </cell>
          <cell r="R2361">
            <v>1</v>
          </cell>
          <cell r="S2361">
            <v>845000</v>
          </cell>
          <cell r="T2361">
            <v>0</v>
          </cell>
          <cell r="U2361">
            <v>0</v>
          </cell>
          <cell r="W2361">
            <v>2017</v>
          </cell>
        </row>
        <row r="2362">
          <cell r="A2362" t="str">
            <v>1462-1 Т</v>
          </cell>
          <cell r="B2362" t="str">
            <v>ТОО СП "КазГерМунай"</v>
          </cell>
          <cell r="C2362" t="str">
            <v>25.21.13.000.019.00.0796.000000000000</v>
          </cell>
          <cell r="D2362" t="str">
            <v>Блок регулирования газовой горелки</v>
          </cell>
          <cell r="E2362" t="str">
            <v>для газовых котлов</v>
          </cell>
          <cell r="F2362" t="str">
            <v>Двухступенчатые газовые мультиблоки Dungs MB-ZRDLE 420 B01 S50, с блоком контроля герметичности клапанаДвухступенчатые газовые мультиблоки Dungs MB-ZRDLE 420 B01 S50 (226813), с блоком контроля герметичности клапана</v>
          </cell>
          <cell r="G2362" t="str">
            <v>ОТП</v>
          </cell>
          <cell r="H2362">
            <v>0</v>
          </cell>
          <cell r="I2362">
            <v>430000000</v>
          </cell>
          <cell r="J2362" t="str">
            <v>Кызылординская обл. г. Кызылорда, пгт. Тасбугет, ул. Амангельды 100</v>
          </cell>
          <cell r="K2362" t="str">
            <v>Январь, Февраль</v>
          </cell>
          <cell r="L2362" t="str">
            <v>Кызылординская обл., м/р "Акшабулак", склад "КГМ"</v>
          </cell>
          <cell r="M2362" t="str">
            <v>DDP</v>
          </cell>
          <cell r="N2362" t="str">
            <v>В течение 90 дней</v>
          </cell>
          <cell r="O2362" t="str">
            <v>авансовый платеж-0%, оставшаяся часть в течении 30 рабочих дней с момента подписания акта приема-передачи поставленных товаров</v>
          </cell>
          <cell r="P2362" t="str">
            <v>796</v>
          </cell>
          <cell r="Q2362" t="str">
            <v>штука</v>
          </cell>
          <cell r="R2362">
            <v>1</v>
          </cell>
          <cell r="S2362">
            <v>845000</v>
          </cell>
          <cell r="T2362">
            <v>845000</v>
          </cell>
          <cell r="U2362">
            <v>946400.00000000012</v>
          </cell>
          <cell r="W2362">
            <v>2017</v>
          </cell>
          <cell r="X2362" t="str">
            <v>11;</v>
          </cell>
        </row>
        <row r="2363">
          <cell r="A2363" t="str">
            <v>1463 Т</v>
          </cell>
          <cell r="B2363" t="str">
            <v>ТОО СП "КазГерМунай"</v>
          </cell>
          <cell r="C2363" t="str">
            <v xml:space="preserve">26.30.23.100.003.00.0796.000000000000 </v>
          </cell>
          <cell r="D2363" t="str">
            <v>Передатчик</v>
          </cell>
          <cell r="E2363" t="str">
            <v xml:space="preserve"> усилитель мощности VSAT терминала</v>
          </cell>
          <cell r="F2363" t="str">
            <v>Программируемый передатчик для датчиков тензометрическихТензометрический трансмиттер Тип 6841</v>
          </cell>
          <cell r="G2363" t="str">
            <v>ОТП</v>
          </cell>
          <cell r="H2363">
            <v>0</v>
          </cell>
          <cell r="I2363">
            <v>430000000</v>
          </cell>
          <cell r="J2363" t="str">
            <v>Кызылординская обл. г. Кызылорда, пгт. Тасбугет, ул. Амангельды 100</v>
          </cell>
          <cell r="K2363" t="str">
            <v>Ноябрь, декабрь 2016</v>
          </cell>
          <cell r="L2363" t="str">
            <v>Кызылординская обл., м/р "Акшабулак", склад "КГМ"</v>
          </cell>
          <cell r="M2363" t="str">
            <v>DDP</v>
          </cell>
          <cell r="N2363" t="str">
            <v>В течение 90 дней</v>
          </cell>
          <cell r="O2363" t="str">
            <v>авансовый платеж-0%, оставшаяся часть в течении 30 рабочих дней с момента подписания акта приема-передачи поставленных товаров</v>
          </cell>
          <cell r="P2363" t="str">
            <v>796</v>
          </cell>
          <cell r="Q2363" t="str">
            <v>штука</v>
          </cell>
          <cell r="R2363">
            <v>1</v>
          </cell>
          <cell r="S2363">
            <v>356000</v>
          </cell>
          <cell r="T2363">
            <v>0</v>
          </cell>
          <cell r="U2363">
            <v>0</v>
          </cell>
          <cell r="W2363">
            <v>2017</v>
          </cell>
        </row>
        <row r="2364">
          <cell r="A2364" t="str">
            <v>1463-1 Т</v>
          </cell>
          <cell r="B2364" t="str">
            <v>ТОО СП "КазГерМунай"</v>
          </cell>
          <cell r="C2364" t="str">
            <v xml:space="preserve">26.30.23.100.003.00.0796.000000000000 </v>
          </cell>
          <cell r="D2364" t="str">
            <v>Передатчик</v>
          </cell>
          <cell r="E2364" t="str">
            <v xml:space="preserve"> усилитель мощности VSAT терминала</v>
          </cell>
          <cell r="F2364" t="str">
            <v>Программируемый передатчик для датчиков тензометрическихТензометрический трансмиттер Тип 6841</v>
          </cell>
          <cell r="G2364" t="str">
            <v>ОТП</v>
          </cell>
          <cell r="H2364">
            <v>0</v>
          </cell>
          <cell r="I2364">
            <v>430000000</v>
          </cell>
          <cell r="J2364" t="str">
            <v>Кызылординская обл. г. Кызылорда, пгт. Тасбугет, ул. Амангельды 100</v>
          </cell>
          <cell r="K2364" t="str">
            <v>Январь, Февраль</v>
          </cell>
          <cell r="L2364" t="str">
            <v>Кызылординская обл., м/р "Акшабулак", склад "КГМ"</v>
          </cell>
          <cell r="M2364" t="str">
            <v>DDP</v>
          </cell>
          <cell r="N2364" t="str">
            <v>В течение 90 дней</v>
          </cell>
          <cell r="O2364" t="str">
            <v>авансовый платеж-0%, оставшаяся часть в течении 30 рабочих дней с момента подписания акта приема-передачи поставленных товаров</v>
          </cell>
          <cell r="P2364" t="str">
            <v>796</v>
          </cell>
          <cell r="Q2364" t="str">
            <v>штука</v>
          </cell>
          <cell r="R2364">
            <v>1</v>
          </cell>
          <cell r="S2364">
            <v>356000</v>
          </cell>
          <cell r="T2364">
            <v>356000</v>
          </cell>
          <cell r="U2364">
            <v>398720.00000000006</v>
          </cell>
          <cell r="W2364">
            <v>2017</v>
          </cell>
          <cell r="X2364" t="str">
            <v>11;</v>
          </cell>
        </row>
        <row r="2365">
          <cell r="A2365" t="str">
            <v>1464 Т</v>
          </cell>
          <cell r="B2365" t="str">
            <v>ТОО СП "КазГерМунай"</v>
          </cell>
          <cell r="C2365" t="str">
            <v xml:space="preserve">26.30.23.100.003.00.0796.000000000000 </v>
          </cell>
          <cell r="D2365" t="str">
            <v>Передатчик</v>
          </cell>
          <cell r="E2365" t="str">
            <v xml:space="preserve"> усилитель мощности VSAT терминала</v>
          </cell>
          <cell r="F2365" t="str">
            <v>Программируемый передатчик для датчиков тензометрическихТензометрический трансмиттер Тип 6740</v>
          </cell>
          <cell r="G2365" t="str">
            <v>ОТП</v>
          </cell>
          <cell r="H2365">
            <v>0</v>
          </cell>
          <cell r="I2365">
            <v>430000000</v>
          </cell>
          <cell r="J2365" t="str">
            <v>Кызылординская обл. г. Кызылорда, пгт. Тасбугет, ул. Амангельды 100</v>
          </cell>
          <cell r="K2365" t="str">
            <v>Ноябрь, декабрь 2016</v>
          </cell>
          <cell r="L2365" t="str">
            <v>Кызылординская обл., м/р "Акшабулак", склад "КГМ"</v>
          </cell>
          <cell r="M2365" t="str">
            <v>DDP</v>
          </cell>
          <cell r="N2365" t="str">
            <v>В течение 90 дней</v>
          </cell>
          <cell r="O2365" t="str">
            <v>авансовый платеж-0%, оставшаяся часть в течении 30 рабочих дней с момента подписания акта приема-передачи поставленных товаров</v>
          </cell>
          <cell r="P2365" t="str">
            <v>796</v>
          </cell>
          <cell r="Q2365" t="str">
            <v>штука</v>
          </cell>
          <cell r="R2365">
            <v>1</v>
          </cell>
          <cell r="S2365">
            <v>356000</v>
          </cell>
          <cell r="T2365">
            <v>0</v>
          </cell>
          <cell r="U2365">
            <v>0</v>
          </cell>
          <cell r="W2365">
            <v>2017</v>
          </cell>
        </row>
        <row r="2366">
          <cell r="A2366" t="str">
            <v>1464-1 Т</v>
          </cell>
          <cell r="B2366" t="str">
            <v>ТОО СП "КазГерМунай"</v>
          </cell>
          <cell r="C2366" t="str">
            <v xml:space="preserve">26.30.23.100.003.00.0796.000000000000 </v>
          </cell>
          <cell r="D2366" t="str">
            <v>Передатчик</v>
          </cell>
          <cell r="E2366" t="str">
            <v xml:space="preserve"> усилитель мощности VSAT терминала</v>
          </cell>
          <cell r="F2366" t="str">
            <v>Программируемый передатчик для датчиков тензометрическихТензометрический трансмиттер Тип 6740</v>
          </cell>
          <cell r="G2366" t="str">
            <v>ОТП</v>
          </cell>
          <cell r="H2366">
            <v>0</v>
          </cell>
          <cell r="I2366">
            <v>430000000</v>
          </cell>
          <cell r="J2366" t="str">
            <v>Кызылординская обл. г. Кызылорда, пгт. Тасбугет, ул. Амангельды 100</v>
          </cell>
          <cell r="K2366" t="str">
            <v>Январь, Февраль</v>
          </cell>
          <cell r="L2366" t="str">
            <v>Кызылординская обл., м/р "Акшабулак", склад "КГМ"</v>
          </cell>
          <cell r="M2366" t="str">
            <v>DDP</v>
          </cell>
          <cell r="N2366" t="str">
            <v>В течение 90 дней</v>
          </cell>
          <cell r="O2366" t="str">
            <v>авансовый платеж-0%, оставшаяся часть в течении 30 рабочих дней с момента подписания акта приема-передачи поставленных товаров</v>
          </cell>
          <cell r="P2366" t="str">
            <v>796</v>
          </cell>
          <cell r="Q2366" t="str">
            <v>штука</v>
          </cell>
          <cell r="R2366">
            <v>1</v>
          </cell>
          <cell r="S2366">
            <v>356000</v>
          </cell>
          <cell r="T2366">
            <v>356000</v>
          </cell>
          <cell r="U2366">
            <v>398720.00000000006</v>
          </cell>
          <cell r="W2366">
            <v>2017</v>
          </cell>
          <cell r="X2366" t="str">
            <v>11;</v>
          </cell>
        </row>
        <row r="2367">
          <cell r="A2367" t="str">
            <v>1465 Т</v>
          </cell>
          <cell r="B2367" t="str">
            <v>ТОО СП "КазГерМунай"</v>
          </cell>
          <cell r="C2367" t="str">
            <v>26.20.16.970.003.00.0796.000000000000</v>
          </cell>
          <cell r="D2367" t="str">
            <v>Преобразователь интерфейса</v>
          </cell>
          <cell r="E2367" t="str">
            <v>RS232 в RS485</v>
          </cell>
          <cell r="F2367" t="str">
            <v>Программируемый преобразовательInor SR560 Dual-Channel Alarm Unit. Two fully independent isolated channels</v>
          </cell>
          <cell r="G2367" t="str">
            <v>ОТП</v>
          </cell>
          <cell r="H2367">
            <v>0</v>
          </cell>
          <cell r="I2367">
            <v>430000000</v>
          </cell>
          <cell r="J2367" t="str">
            <v>Кызылординская обл. г. Кызылорда, пгт. Тасбугет, ул. Амангельды 100</v>
          </cell>
          <cell r="K2367" t="str">
            <v>Ноябрь, декабрь 2016</v>
          </cell>
          <cell r="L2367" t="str">
            <v>Кызылординская обл., м/р "Акшабулак", склад "КГМ"</v>
          </cell>
          <cell r="M2367" t="str">
            <v>DDP</v>
          </cell>
          <cell r="N2367" t="str">
            <v>В течение 90 дней</v>
          </cell>
          <cell r="O2367" t="str">
            <v>авансовый платеж-0%, оставшаяся часть в течении 30 рабочих дней с момента подписания акта приема-передачи поставленных товаров</v>
          </cell>
          <cell r="P2367" t="str">
            <v>796</v>
          </cell>
          <cell r="Q2367" t="str">
            <v>штука</v>
          </cell>
          <cell r="R2367">
            <v>2</v>
          </cell>
          <cell r="S2367">
            <v>742000</v>
          </cell>
          <cell r="T2367">
            <v>0</v>
          </cell>
          <cell r="U2367">
            <v>0</v>
          </cell>
          <cell r="W2367">
            <v>2017</v>
          </cell>
        </row>
        <row r="2368">
          <cell r="A2368" t="str">
            <v>1465-1 Т</v>
          </cell>
          <cell r="B2368" t="str">
            <v>ТОО СП "КазГерМунай"</v>
          </cell>
          <cell r="C2368" t="str">
            <v>26.20.16.970.003.00.0796.000000000000</v>
          </cell>
          <cell r="D2368" t="str">
            <v>Преобразователь интерфейса</v>
          </cell>
          <cell r="E2368" t="str">
            <v>RS232 в RS485</v>
          </cell>
          <cell r="F2368" t="str">
            <v>Программируемый преобразовательInor SR560 Dual-Channel Alarm Unit. Two fully independent isolated channels</v>
          </cell>
          <cell r="G2368" t="str">
            <v>ОТП</v>
          </cell>
          <cell r="H2368">
            <v>0</v>
          </cell>
          <cell r="I2368">
            <v>430000000</v>
          </cell>
          <cell r="J2368" t="str">
            <v>Кызылординская обл. г. Кызылорда, пгт. Тасбугет, ул. Амангельды 100</v>
          </cell>
          <cell r="K2368" t="str">
            <v>Январь, Февраль</v>
          </cell>
          <cell r="L2368" t="str">
            <v>Кызылординская обл., м/р "Акшабулак", склад "КГМ"</v>
          </cell>
          <cell r="M2368" t="str">
            <v>DDP</v>
          </cell>
          <cell r="N2368" t="str">
            <v>В течение 90 дней</v>
          </cell>
          <cell r="O2368" t="str">
            <v>авансовый платеж-0%, оставшаяся часть в течении 30 рабочих дней с момента подписания акта приема-передачи поставленных товаров</v>
          </cell>
          <cell r="P2368" t="str">
            <v>796</v>
          </cell>
          <cell r="Q2368" t="str">
            <v>штука</v>
          </cell>
          <cell r="R2368">
            <v>2</v>
          </cell>
          <cell r="S2368">
            <v>742000</v>
          </cell>
          <cell r="T2368">
            <v>1484000</v>
          </cell>
          <cell r="U2368">
            <v>1662080.0000000002</v>
          </cell>
          <cell r="W2368">
            <v>2017</v>
          </cell>
          <cell r="X2368" t="str">
            <v>11;</v>
          </cell>
        </row>
        <row r="2369">
          <cell r="A2369" t="str">
            <v>1466 Т</v>
          </cell>
          <cell r="B2369" t="str">
            <v>ТОО СП "КазГерМунай"</v>
          </cell>
          <cell r="C2369" t="str">
            <v>26.30.30.900.019.00.0796.000000000000</v>
          </cell>
          <cell r="D2369" t="str">
            <v>Модуль процессорный</v>
          </cell>
          <cell r="E2369" t="str">
            <v>промышленного контроллера</v>
          </cell>
          <cell r="F2369" t="str">
            <v>Интеллектуальное логическое программируемое реле Zelio Logic SR3B261BD модульного(расширяемого) исполнения SR3Каталожный номер: SR3B261BD</v>
          </cell>
          <cell r="G2369" t="str">
            <v>ОТП</v>
          </cell>
          <cell r="H2369">
            <v>0</v>
          </cell>
          <cell r="I2369">
            <v>430000000</v>
          </cell>
          <cell r="J2369" t="str">
            <v>Кызылординская обл. г. Кызылорда, пгт. Тасбугет, ул. Амангельды 100</v>
          </cell>
          <cell r="K2369" t="str">
            <v>Ноябрь, декабрь 2016</v>
          </cell>
          <cell r="L2369" t="str">
            <v>Кызылординская обл., м/р "Акшабулак", склад "КГМ"</v>
          </cell>
          <cell r="M2369" t="str">
            <v>DDP</v>
          </cell>
          <cell r="N2369" t="str">
            <v>В течение 90 дней</v>
          </cell>
          <cell r="O2369" t="str">
            <v>авансовый платеж-0%, оставшаяся часть в течении 30 рабочих дней с момента подписания акта приема-передачи поставленных товаров</v>
          </cell>
          <cell r="P2369" t="str">
            <v>796</v>
          </cell>
          <cell r="Q2369" t="str">
            <v>штука</v>
          </cell>
          <cell r="R2369">
            <v>2</v>
          </cell>
          <cell r="S2369">
            <v>898500</v>
          </cell>
          <cell r="T2369">
            <v>0</v>
          </cell>
          <cell r="U2369">
            <v>0</v>
          </cell>
          <cell r="W2369">
            <v>2017</v>
          </cell>
        </row>
        <row r="2370">
          <cell r="A2370" t="str">
            <v>1466-1 Т</v>
          </cell>
          <cell r="B2370" t="str">
            <v>ТОО СП "КазГерМунай"</v>
          </cell>
          <cell r="C2370" t="str">
            <v>26.30.30.900.019.00.0796.000000000000</v>
          </cell>
          <cell r="D2370" t="str">
            <v>Модуль процессорный</v>
          </cell>
          <cell r="E2370" t="str">
            <v>промышленного контроллера</v>
          </cell>
          <cell r="F2370" t="str">
            <v>Интеллектуальное логическое программируемое реле Zelio Logic SR3B261BD модульного(расширяемого) исполнения SR3Каталожный номер: SR3B261BD</v>
          </cell>
          <cell r="G2370" t="str">
            <v>ОТП</v>
          </cell>
          <cell r="H2370">
            <v>0</v>
          </cell>
          <cell r="I2370">
            <v>430000000</v>
          </cell>
          <cell r="J2370" t="str">
            <v>Кызылординская обл. г. Кызылорда, пгт. Тасбугет, ул. Амангельды 100</v>
          </cell>
          <cell r="K2370" t="str">
            <v>Январь, Февраль</v>
          </cell>
          <cell r="L2370" t="str">
            <v>Кызылординская обл., м/р "Акшабулак", склад "КГМ"</v>
          </cell>
          <cell r="M2370" t="str">
            <v>DDP</v>
          </cell>
          <cell r="N2370" t="str">
            <v>В течение 90 дней</v>
          </cell>
          <cell r="O2370" t="str">
            <v>авансовый платеж-0%, оставшаяся часть в течении 30 рабочих дней с момента подписания акта приема-передачи поставленных товаров</v>
          </cell>
          <cell r="P2370" t="str">
            <v>796</v>
          </cell>
          <cell r="Q2370" t="str">
            <v>штука</v>
          </cell>
          <cell r="R2370">
            <v>2</v>
          </cell>
          <cell r="S2370">
            <v>898500</v>
          </cell>
          <cell r="T2370">
            <v>1797000</v>
          </cell>
          <cell r="U2370">
            <v>2012640.0000000002</v>
          </cell>
          <cell r="W2370">
            <v>2017</v>
          </cell>
          <cell r="X2370" t="str">
            <v>11;</v>
          </cell>
        </row>
        <row r="2371">
          <cell r="A2371" t="str">
            <v>1467 Т</v>
          </cell>
          <cell r="B2371" t="str">
            <v>ТОО СП "КазГерМунай"</v>
          </cell>
          <cell r="C2371" t="str">
            <v>26.30.30.900.019.00.0796.000000000000</v>
          </cell>
          <cell r="D2371" t="str">
            <v>Модуль процессорный</v>
          </cell>
          <cell r="E2371" t="str">
            <v>промышленного контроллера</v>
          </cell>
          <cell r="F2371" t="str">
            <v>Дискретный модуль расширения входов/выходов SR3XT101BD для интеллектуальных реле Zelio Logic серии SR3 от Schneider ElectricКаталожный номер: SR3XT101BD</v>
          </cell>
          <cell r="G2371" t="str">
            <v>ОТП</v>
          </cell>
          <cell r="H2371">
            <v>0</v>
          </cell>
          <cell r="I2371">
            <v>430000000</v>
          </cell>
          <cell r="J2371" t="str">
            <v>Кызылординская обл. г. Кызылорда, пгт. Тасбугет, ул. Амангельды 100</v>
          </cell>
          <cell r="K2371" t="str">
            <v>Ноябрь, декабрь 2016</v>
          </cell>
          <cell r="L2371" t="str">
            <v>Кызылординская обл., м/р "Акшабулак", склад "КГМ"</v>
          </cell>
          <cell r="M2371" t="str">
            <v>DDP</v>
          </cell>
          <cell r="N2371" t="str">
            <v>В течение 90 дней</v>
          </cell>
          <cell r="O2371" t="str">
            <v>авансовый платеж-0%, оставшаяся часть в течении 30 рабочих дней с момента подписания акта приема-передачи поставленных товаров</v>
          </cell>
          <cell r="P2371" t="str">
            <v>796</v>
          </cell>
          <cell r="Q2371" t="str">
            <v>штука</v>
          </cell>
          <cell r="R2371">
            <v>2</v>
          </cell>
          <cell r="S2371">
            <v>845000</v>
          </cell>
          <cell r="T2371">
            <v>0</v>
          </cell>
          <cell r="U2371">
            <v>0</v>
          </cell>
          <cell r="W2371">
            <v>2017</v>
          </cell>
        </row>
        <row r="2372">
          <cell r="A2372" t="str">
            <v>1467-1 Т</v>
          </cell>
          <cell r="B2372" t="str">
            <v>ТОО СП "КазГерМунай"</v>
          </cell>
          <cell r="C2372" t="str">
            <v>26.30.30.900.019.00.0796.000000000000</v>
          </cell>
          <cell r="D2372" t="str">
            <v>Модуль процессорный</v>
          </cell>
          <cell r="E2372" t="str">
            <v>промышленного контроллера</v>
          </cell>
          <cell r="F2372" t="str">
            <v>Дискретный модуль расширения входов/выходов SR3XT101BD для интеллектуальных реле Zelio Logic серии SR3 от Schneider ElectricКаталожный номер: SR3XT101BD</v>
          </cell>
          <cell r="G2372" t="str">
            <v>ОТП</v>
          </cell>
          <cell r="H2372">
            <v>0</v>
          </cell>
          <cell r="I2372">
            <v>430000000</v>
          </cell>
          <cell r="J2372" t="str">
            <v>Кызылординская обл. г. Кызылорда, пгт. Тасбугет, ул. Амангельды 100</v>
          </cell>
          <cell r="K2372" t="str">
            <v>Январь, Февраль</v>
          </cell>
          <cell r="L2372" t="str">
            <v>Кызылординская обл., м/р "Акшабулак", склад "КГМ"</v>
          </cell>
          <cell r="M2372" t="str">
            <v>DDP</v>
          </cell>
          <cell r="N2372" t="str">
            <v>В течение 90 дней</v>
          </cell>
          <cell r="O2372" t="str">
            <v>авансовый платеж-0%, оставшаяся часть в течении 30 рабочих дней с момента подписания акта приема-передачи поставленных товаров</v>
          </cell>
          <cell r="P2372" t="str">
            <v>796</v>
          </cell>
          <cell r="Q2372" t="str">
            <v>штука</v>
          </cell>
          <cell r="R2372">
            <v>2</v>
          </cell>
          <cell r="S2372">
            <v>845000</v>
          </cell>
          <cell r="T2372">
            <v>1690000</v>
          </cell>
          <cell r="U2372">
            <v>1892800.0000000002</v>
          </cell>
          <cell r="W2372">
            <v>2017</v>
          </cell>
          <cell r="X2372" t="str">
            <v>11;</v>
          </cell>
        </row>
        <row r="2373">
          <cell r="A2373" t="str">
            <v>1468 Т</v>
          </cell>
          <cell r="B2373" t="str">
            <v>ТОО СП "КазГерМунай"</v>
          </cell>
          <cell r="C2373" t="str">
            <v>26.30.30.900.019.00.0796.000000000000</v>
          </cell>
          <cell r="D2373" t="str">
            <v>Модуль процессорный</v>
          </cell>
          <cell r="E2373" t="str">
            <v>промышленного контроллера</v>
          </cell>
          <cell r="F2373" t="str">
            <v>Система контроля тревогиКаталожный номер: AHKDE-16/32  ENVIC (TURKU FINLAND)</v>
          </cell>
          <cell r="G2373" t="str">
            <v>ОТП</v>
          </cell>
          <cell r="H2373">
            <v>0</v>
          </cell>
          <cell r="I2373">
            <v>430000000</v>
          </cell>
          <cell r="J2373" t="str">
            <v>Кызылординская обл. г. Кызылорда, пгт. Тасбугет, ул. Амангельды 100</v>
          </cell>
          <cell r="K2373" t="str">
            <v>Ноябрь, декабрь 2016</v>
          </cell>
          <cell r="L2373" t="str">
            <v>Кызылординская обл., м/р "Акшабулак", склад "КГМ"</v>
          </cell>
          <cell r="M2373" t="str">
            <v>DDP</v>
          </cell>
          <cell r="N2373" t="str">
            <v>В течение 90 дней</v>
          </cell>
          <cell r="O2373" t="str">
            <v>авансовый платеж-0%, оставшаяся часть в течении 30 рабочих дней с момента подписания акта приема-передачи поставленных товаров</v>
          </cell>
          <cell r="P2373" t="str">
            <v>796</v>
          </cell>
          <cell r="Q2373" t="str">
            <v>штука</v>
          </cell>
          <cell r="R2373">
            <v>2</v>
          </cell>
          <cell r="S2373">
            <v>150000</v>
          </cell>
          <cell r="T2373">
            <v>0</v>
          </cell>
          <cell r="U2373">
            <v>0</v>
          </cell>
          <cell r="W2373">
            <v>2017</v>
          </cell>
        </row>
        <row r="2374">
          <cell r="A2374" t="str">
            <v>1468-1 Т</v>
          </cell>
          <cell r="B2374" t="str">
            <v>ТОО СП "КазГерМунай"</v>
          </cell>
          <cell r="C2374" t="str">
            <v>26.30.30.900.019.00.0796.000000000000</v>
          </cell>
          <cell r="D2374" t="str">
            <v>Модуль процессорный</v>
          </cell>
          <cell r="E2374" t="str">
            <v>промышленного контроллера</v>
          </cell>
          <cell r="F2374" t="str">
            <v>Система контроля тревогиКаталожный номер: AHKDE-16/32  ENVIC (TURKU FINLAND)</v>
          </cell>
          <cell r="G2374" t="str">
            <v>ОТП</v>
          </cell>
          <cell r="H2374">
            <v>0</v>
          </cell>
          <cell r="I2374">
            <v>430000000</v>
          </cell>
          <cell r="J2374" t="str">
            <v>Кызылординская обл. г. Кызылорда, пгт. Тасбугет, ул. Амангельды 100</v>
          </cell>
          <cell r="K2374" t="str">
            <v>Январь, Февраль</v>
          </cell>
          <cell r="L2374" t="str">
            <v>Кызылординская обл., м/р "Акшабулак", склад "КГМ"</v>
          </cell>
          <cell r="M2374" t="str">
            <v>DDP</v>
          </cell>
          <cell r="N2374" t="str">
            <v>В течение 90 дней</v>
          </cell>
          <cell r="O2374" t="str">
            <v>авансовый платеж-0%, оставшаяся часть в течении 30 рабочих дней с момента подписания акта приема-передачи поставленных товаров</v>
          </cell>
          <cell r="P2374" t="str">
            <v>796</v>
          </cell>
          <cell r="Q2374" t="str">
            <v>штука</v>
          </cell>
          <cell r="R2374">
            <v>2</v>
          </cell>
          <cell r="S2374">
            <v>150000</v>
          </cell>
          <cell r="T2374">
            <v>0</v>
          </cell>
          <cell r="U2374">
            <v>0</v>
          </cell>
          <cell r="W2374">
            <v>2017</v>
          </cell>
          <cell r="X2374" t="str">
            <v>11;</v>
          </cell>
        </row>
        <row r="2375">
          <cell r="A2375" t="str">
            <v>1468-2 Т</v>
          </cell>
          <cell r="B2375" t="str">
            <v>ТОО СП "КазГерМунай"</v>
          </cell>
          <cell r="C2375" t="str">
            <v>26.30.30.900.019.00.0796.000000000000</v>
          </cell>
          <cell r="D2375" t="str">
            <v>Модуль процессорный</v>
          </cell>
          <cell r="E2375" t="str">
            <v>промышленного контроллера</v>
          </cell>
          <cell r="F2375" t="str">
            <v>Система контроля тревоги Каталожный номер: AHKDE-16/32  ENVIC (TURKU FINLAND)</v>
          </cell>
          <cell r="G2375" t="str">
            <v>ЭОТТ</v>
          </cell>
          <cell r="H2375">
            <v>0</v>
          </cell>
          <cell r="I2375">
            <v>430000000</v>
          </cell>
          <cell r="J2375" t="str">
            <v>Кызылординская обл. г. Кызылорда, пгт. Тасбугет, ул. Амангельды 100</v>
          </cell>
          <cell r="K2375" t="str">
            <v>август, сентябрь</v>
          </cell>
          <cell r="L2375" t="str">
            <v>Кызылординская обл., м/р "Акшабулак", склад "КГМ"</v>
          </cell>
          <cell r="M2375" t="str">
            <v>DDP</v>
          </cell>
          <cell r="N2375" t="str">
            <v>В течение 90 дней</v>
          </cell>
          <cell r="O2375" t="str">
            <v>авансовый платеж-0%, оставшаяся часть в течении 30 рабочих дней с момента подписания акта приема-передачи поставленных товаров</v>
          </cell>
          <cell r="P2375" t="str">
            <v>796</v>
          </cell>
          <cell r="Q2375" t="str">
            <v>штука</v>
          </cell>
          <cell r="R2375">
            <v>1</v>
          </cell>
          <cell r="S2375">
            <v>480000</v>
          </cell>
          <cell r="T2375">
            <v>480000</v>
          </cell>
          <cell r="U2375">
            <v>537600</v>
          </cell>
          <cell r="W2375">
            <v>2017</v>
          </cell>
          <cell r="X2375" t="str">
            <v>11;19;20;21;</v>
          </cell>
        </row>
        <row r="2376">
          <cell r="A2376" t="str">
            <v>1469 Т</v>
          </cell>
          <cell r="B2376" t="str">
            <v>ТОО СП "КазГерМунай"</v>
          </cell>
          <cell r="C2376" t="str">
            <v>26.30.30.900.019.00.0796.000000000000</v>
          </cell>
          <cell r="D2376" t="str">
            <v>Модуль процессорный</v>
          </cell>
          <cell r="E2376" t="str">
            <v>промышленного контроллера</v>
          </cell>
          <cell r="F2376" t="str">
            <v>Система контроля тревогиКаталожный номер: AHKDU-16    ENVIC (TURKU FINLAND)</v>
          </cell>
          <cell r="G2376" t="str">
            <v>ОТП</v>
          </cell>
          <cell r="H2376">
            <v>0</v>
          </cell>
          <cell r="I2376">
            <v>430000000</v>
          </cell>
          <cell r="J2376" t="str">
            <v>Кызылординская обл. г. Кызылорда, пгт. Тасбугет, ул. Амангельды 100</v>
          </cell>
          <cell r="K2376" t="str">
            <v>Ноябрь, декабрь 2016</v>
          </cell>
          <cell r="L2376" t="str">
            <v>Кызылординская обл., м/р "Акшабулак", склад "КГМ"</v>
          </cell>
          <cell r="M2376" t="str">
            <v>DDP</v>
          </cell>
          <cell r="N2376" t="str">
            <v>В течение 90 дней</v>
          </cell>
          <cell r="O2376" t="str">
            <v>авансовый платеж-0%, оставшаяся часть в течении 30 рабочих дней с момента подписания акта приема-передачи поставленных товаров</v>
          </cell>
          <cell r="P2376" t="str">
            <v>796</v>
          </cell>
          <cell r="Q2376" t="str">
            <v>штука</v>
          </cell>
          <cell r="R2376">
            <v>2</v>
          </cell>
          <cell r="S2376">
            <v>150000</v>
          </cell>
          <cell r="T2376">
            <v>0</v>
          </cell>
          <cell r="U2376">
            <v>0</v>
          </cell>
          <cell r="W2376">
            <v>2017</v>
          </cell>
        </row>
        <row r="2377">
          <cell r="A2377" t="str">
            <v>1469-1 Т</v>
          </cell>
          <cell r="B2377" t="str">
            <v>ТОО СП "КазГерМунай"</v>
          </cell>
          <cell r="C2377" t="str">
            <v>26.30.30.900.019.00.0796.000000000000</v>
          </cell>
          <cell r="D2377" t="str">
            <v>Модуль процессорный</v>
          </cell>
          <cell r="E2377" t="str">
            <v>промышленного контроллера</v>
          </cell>
          <cell r="F2377" t="str">
            <v>Система контроля тревогиКаталожный номер: AHKDU-16    ENVIC (TURKU FINLAND)</v>
          </cell>
          <cell r="G2377" t="str">
            <v>ОТП</v>
          </cell>
          <cell r="H2377">
            <v>0</v>
          </cell>
          <cell r="I2377">
            <v>430000000</v>
          </cell>
          <cell r="J2377" t="str">
            <v>Кызылординская обл. г. Кызылорда, пгт. Тасбугет, ул. Амангельды 100</v>
          </cell>
          <cell r="K2377" t="str">
            <v>Январь, Февраль</v>
          </cell>
          <cell r="L2377" t="str">
            <v>Кызылординская обл., м/р "Акшабулак", склад "КГМ"</v>
          </cell>
          <cell r="M2377" t="str">
            <v>DDP</v>
          </cell>
          <cell r="N2377" t="str">
            <v>В течение 90 дней</v>
          </cell>
          <cell r="O2377" t="str">
            <v>авансовый платеж-0%, оставшаяся часть в течении 30 рабочих дней с момента подписания акта приема-передачи поставленных товаров</v>
          </cell>
          <cell r="P2377" t="str">
            <v>796</v>
          </cell>
          <cell r="Q2377" t="str">
            <v>штука</v>
          </cell>
          <cell r="R2377">
            <v>2</v>
          </cell>
          <cell r="S2377">
            <v>150000</v>
          </cell>
          <cell r="T2377">
            <v>0</v>
          </cell>
          <cell r="U2377">
            <v>0</v>
          </cell>
          <cell r="W2377">
            <v>2017</v>
          </cell>
          <cell r="X2377" t="str">
            <v>11;</v>
          </cell>
        </row>
        <row r="2378">
          <cell r="A2378" t="str">
            <v>1469-2 Т</v>
          </cell>
          <cell r="B2378" t="str">
            <v>ТОО СП "КазГерМунай"</v>
          </cell>
          <cell r="C2378" t="str">
            <v>26.30.30.900.019.00.0796.000000000000</v>
          </cell>
          <cell r="D2378" t="str">
            <v>Модуль процессорный</v>
          </cell>
          <cell r="E2378" t="str">
            <v>промышленного контроллера</v>
          </cell>
          <cell r="F2378" t="str">
            <v>Система контроля тревоги Каталожный номер: AHKDU-16    ENVIC (TURKU FINLAND)</v>
          </cell>
          <cell r="G2378" t="str">
            <v>ЭОТТ</v>
          </cell>
          <cell r="H2378">
            <v>0</v>
          </cell>
          <cell r="I2378">
            <v>430000000</v>
          </cell>
          <cell r="J2378" t="str">
            <v>Кызылординская обл. г. Кызылорда, пгт. Тасбугет, ул. Амангельды 100</v>
          </cell>
          <cell r="K2378" t="str">
            <v>август, сентябрь</v>
          </cell>
          <cell r="L2378" t="str">
            <v>Кызылординская обл., м/р "Акшабулак", склад "КГМ"</v>
          </cell>
          <cell r="M2378" t="str">
            <v>DDP</v>
          </cell>
          <cell r="N2378" t="str">
            <v>В течение 90 дней</v>
          </cell>
          <cell r="O2378" t="str">
            <v>авансовый платеж-0%, оставшаяся часть в течении 30 рабочих дней с момента подписания акта приема-передачи поставленных товаров</v>
          </cell>
          <cell r="P2378" t="str">
            <v>796</v>
          </cell>
          <cell r="Q2378" t="str">
            <v>штука</v>
          </cell>
          <cell r="R2378">
            <v>1</v>
          </cell>
          <cell r="S2378">
            <v>480000</v>
          </cell>
          <cell r="T2378">
            <v>480000</v>
          </cell>
          <cell r="U2378">
            <v>537600</v>
          </cell>
          <cell r="W2378">
            <v>2017</v>
          </cell>
          <cell r="X2378" t="str">
            <v>11;19;20;21;</v>
          </cell>
        </row>
        <row r="2379">
          <cell r="A2379" t="str">
            <v>1470 Т</v>
          </cell>
          <cell r="B2379" t="str">
            <v>ТОО СП "КазГерМунай"</v>
          </cell>
          <cell r="C2379" t="str">
            <v>26.30.60.000.013.00.0796.000000000001</v>
          </cell>
          <cell r="D2379" t="str">
            <v>Головка</v>
          </cell>
          <cell r="E2379" t="str">
            <v>соединительная, напорная, муфтовая</v>
          </cell>
          <cell r="F2379" t="str">
            <v xml:space="preserve">ГоловкаСоединительные муфты A-LOC6SC6      3/8 ”   (316 нерж. сталь) </v>
          </cell>
          <cell r="G2379" t="str">
            <v>ОТП</v>
          </cell>
          <cell r="H2379">
            <v>0</v>
          </cell>
          <cell r="I2379">
            <v>430000000</v>
          </cell>
          <cell r="J2379" t="str">
            <v>Кызылординская обл. г. Кызылорда, пгт. Тасбугет, ул. Амангельды 100</v>
          </cell>
          <cell r="K2379" t="str">
            <v>Ноябрь, декабрь 2016</v>
          </cell>
          <cell r="L2379" t="str">
            <v>Кызылординская обл., м/р "Акшабулак", склад "КГМ"</v>
          </cell>
          <cell r="M2379" t="str">
            <v>DDP</v>
          </cell>
          <cell r="N2379" t="str">
            <v>В течение 90 дней</v>
          </cell>
          <cell r="O2379" t="str">
            <v>авансовый платеж-0%, оставшаяся часть в течении 30 рабочих дней с момента подписания акта приема-передачи поставленных товаров</v>
          </cell>
          <cell r="P2379" t="str">
            <v>796</v>
          </cell>
          <cell r="Q2379" t="str">
            <v>штука</v>
          </cell>
          <cell r="R2379">
            <v>25</v>
          </cell>
          <cell r="S2379">
            <v>7200</v>
          </cell>
          <cell r="T2379">
            <v>0</v>
          </cell>
          <cell r="U2379">
            <v>0</v>
          </cell>
          <cell r="W2379">
            <v>2017</v>
          </cell>
        </row>
        <row r="2380">
          <cell r="A2380" t="str">
            <v>1470-1 Т</v>
          </cell>
          <cell r="B2380" t="str">
            <v>ТОО СП "КазГерМунай"</v>
          </cell>
          <cell r="C2380" t="str">
            <v>26.30.60.000.013.00.0796.000000000001</v>
          </cell>
          <cell r="D2380" t="str">
            <v>Головка</v>
          </cell>
          <cell r="E2380" t="str">
            <v>соединительная, напорная, муфтовая</v>
          </cell>
          <cell r="F2380" t="str">
            <v xml:space="preserve">ГоловкаСоединительные муфты A-LOC6SC6      3/8 ”   (316 нерж. сталь) </v>
          </cell>
          <cell r="G2380" t="str">
            <v>ОТП</v>
          </cell>
          <cell r="H2380">
            <v>0</v>
          </cell>
          <cell r="I2380">
            <v>430000000</v>
          </cell>
          <cell r="J2380" t="str">
            <v>Кызылординская обл. г. Кызылорда, пгт. Тасбугет, ул. Амангельды 100</v>
          </cell>
          <cell r="K2380" t="str">
            <v>Май, июнь</v>
          </cell>
          <cell r="L2380" t="str">
            <v>Кызылординская обл., м/р "Акшабулак", склад "КГМ"</v>
          </cell>
          <cell r="M2380" t="str">
            <v>DDP</v>
          </cell>
          <cell r="N2380" t="str">
            <v>В течение 90 дней</v>
          </cell>
          <cell r="O2380" t="str">
            <v>авансовый платеж-0%, оставшаяся часть в течении 30 рабочих дней с момента подписания акта приема-передачи поставленных товаров</v>
          </cell>
          <cell r="P2380" t="str">
            <v>796</v>
          </cell>
          <cell r="Q2380" t="str">
            <v>штука</v>
          </cell>
          <cell r="R2380">
            <v>25</v>
          </cell>
          <cell r="S2380">
            <v>7200</v>
          </cell>
          <cell r="T2380">
            <v>0</v>
          </cell>
          <cell r="U2380">
            <v>0</v>
          </cell>
          <cell r="W2380">
            <v>2017</v>
          </cell>
          <cell r="X2380" t="str">
            <v>11;</v>
          </cell>
        </row>
        <row r="2381">
          <cell r="A2381" t="str">
            <v>1470-2 Т</v>
          </cell>
          <cell r="B2381" t="str">
            <v>ТОО СП "КазГерМунай"</v>
          </cell>
          <cell r="C2381" t="str">
            <v>26.30.60.000.013.00.0796.000000000001</v>
          </cell>
          <cell r="D2381" t="str">
            <v>Головка</v>
          </cell>
          <cell r="E2381" t="str">
            <v>соединительная, напорная, муфтовая</v>
          </cell>
          <cell r="F2381" t="str">
            <v xml:space="preserve">ГоловкаСоединительные муфты A-LOC6SC6      3/8 ”   (316 нерж. сталь) </v>
          </cell>
          <cell r="G2381" t="str">
            <v>ЦП</v>
          </cell>
          <cell r="H2381">
            <v>0</v>
          </cell>
          <cell r="I2381">
            <v>430000000</v>
          </cell>
          <cell r="J2381" t="str">
            <v>Кызылординская обл. г. Кызылорда, пгт. Тасбугет, ул. Амангельды 100</v>
          </cell>
          <cell r="K2381" t="str">
            <v>Июль, август</v>
          </cell>
          <cell r="L2381" t="str">
            <v>Кызылординская обл., м/р "Акшабулак", склад "КГМ"</v>
          </cell>
          <cell r="M2381" t="str">
            <v>DDP</v>
          </cell>
          <cell r="N2381" t="str">
            <v>В течение 90 дней</v>
          </cell>
          <cell r="O2381" t="str">
            <v>авансовый платеж-0%, оставшаяся часть в течении 30 рабочих дней с момента подписания акта приема-передачи поставленных товаров</v>
          </cell>
          <cell r="P2381" t="str">
            <v>796</v>
          </cell>
          <cell r="Q2381" t="str">
            <v>штука</v>
          </cell>
          <cell r="R2381">
            <v>25</v>
          </cell>
          <cell r="S2381">
            <v>7200</v>
          </cell>
          <cell r="T2381">
            <v>180000</v>
          </cell>
          <cell r="U2381">
            <v>201600.00000000003</v>
          </cell>
          <cell r="W2381">
            <v>2017</v>
          </cell>
          <cell r="X2381" t="str">
            <v>7;11;</v>
          </cell>
        </row>
        <row r="2382">
          <cell r="A2382" t="str">
            <v>1471 Т</v>
          </cell>
          <cell r="B2382" t="str">
            <v>ТОО СП "КазГерМунай"</v>
          </cell>
          <cell r="C2382" t="str">
            <v>24.20.40.500.009.00.0796.000000000000</v>
          </cell>
          <cell r="D2382" t="str">
            <v>Ниппель шестигранный</v>
          </cell>
          <cell r="E2382" t="str">
            <v>размер резьбы NPT 1/16, длина 25,6 мм, внутренний радиус 3 мм</v>
          </cell>
          <cell r="F2382" t="str">
            <v xml:space="preserve">Ниппель шестигранныйОхватывающий шестиугольный ниппель MHN 8-8 MHN наружная резьба 1/2 ”   (316 нерж. сталь) </v>
          </cell>
          <cell r="G2382" t="str">
            <v>ОТП</v>
          </cell>
          <cell r="H2382">
            <v>0</v>
          </cell>
          <cell r="I2382">
            <v>430000000</v>
          </cell>
          <cell r="J2382" t="str">
            <v>Кызылординская обл. г. Кызылорда, пгт. Тасбугет, ул. Амангельды 100</v>
          </cell>
          <cell r="K2382" t="str">
            <v>Ноябрь, декабрь 2016</v>
          </cell>
          <cell r="L2382" t="str">
            <v>Кызылординская обл., м/р "Акшабулак", склад "КГМ"</v>
          </cell>
          <cell r="M2382" t="str">
            <v>DDP</v>
          </cell>
          <cell r="N2382" t="str">
            <v>В течение 90 дней</v>
          </cell>
          <cell r="O2382" t="str">
            <v>авансовый платеж-0%, оставшаяся часть в течении 30 рабочих дней с момента подписания акта приема-передачи поставленных товаров</v>
          </cell>
          <cell r="P2382" t="str">
            <v>796</v>
          </cell>
          <cell r="Q2382" t="str">
            <v>штука</v>
          </cell>
          <cell r="R2382">
            <v>25</v>
          </cell>
          <cell r="S2382">
            <v>10800</v>
          </cell>
          <cell r="T2382">
            <v>0</v>
          </cell>
          <cell r="U2382">
            <v>0</v>
          </cell>
          <cell r="W2382">
            <v>2017</v>
          </cell>
        </row>
        <row r="2383">
          <cell r="A2383" t="str">
            <v>1471-1 Т</v>
          </cell>
          <cell r="B2383" t="str">
            <v>ТОО СП "КазГерМунай"</v>
          </cell>
          <cell r="C2383" t="str">
            <v>24.20.40.500.009.00.0796.000000000000</v>
          </cell>
          <cell r="D2383" t="str">
            <v>Ниппель шестигранный</v>
          </cell>
          <cell r="E2383" t="str">
            <v>размер резьбы NPT 1/16, длина 25,6 мм, внутренний радиус 3 мм</v>
          </cell>
          <cell r="F2383" t="str">
            <v xml:space="preserve">Ниппель шестигранныйОхватывающий шестиугольный ниппель MHN 8-8 MHN наружная резьба 1/2 ”   (316 нерж. сталь) </v>
          </cell>
          <cell r="G2383" t="str">
            <v>ОТП</v>
          </cell>
          <cell r="H2383">
            <v>0</v>
          </cell>
          <cell r="I2383">
            <v>430000000</v>
          </cell>
          <cell r="J2383" t="str">
            <v>Кызылординская обл. г. Кызылорда, пгт. Тасбугет, ул. Амангельды 100</v>
          </cell>
          <cell r="K2383" t="str">
            <v>Май, июнь</v>
          </cell>
          <cell r="L2383" t="str">
            <v>Кызылординская обл., м/р "Акшабулак", склад "КГМ"</v>
          </cell>
          <cell r="M2383" t="str">
            <v>DDP</v>
          </cell>
          <cell r="N2383" t="str">
            <v>В течение 90 дней</v>
          </cell>
          <cell r="O2383" t="str">
            <v>авансовый платеж-0%, оставшаяся часть в течении 30 рабочих дней с момента подписания акта приема-передачи поставленных товаров</v>
          </cell>
          <cell r="P2383" t="str">
            <v>796</v>
          </cell>
          <cell r="Q2383" t="str">
            <v>штука</v>
          </cell>
          <cell r="R2383">
            <v>25</v>
          </cell>
          <cell r="S2383">
            <v>10800</v>
          </cell>
          <cell r="T2383">
            <v>270000</v>
          </cell>
          <cell r="U2383">
            <v>302400</v>
          </cell>
          <cell r="W2383">
            <v>2017</v>
          </cell>
          <cell r="X2383" t="str">
            <v>11;</v>
          </cell>
        </row>
        <row r="2384">
          <cell r="A2384" t="str">
            <v>1472 Т</v>
          </cell>
          <cell r="B2384" t="str">
            <v>ТОО СП "КазГерМунай"</v>
          </cell>
          <cell r="C2384" t="str">
            <v xml:space="preserve">27.11.61.000.025.01.0796.000000000000 </v>
          </cell>
          <cell r="D2384" t="str">
            <v xml:space="preserve">Соленоид            </v>
          </cell>
          <cell r="E2384" t="str">
            <v xml:space="preserve"> для дизельной электростанции    </v>
          </cell>
          <cell r="F2384" t="str">
            <v xml:space="preserve">Соленоид NORGREN            Id Nr 9933111   D-Code A6193        id Nr8020747 D-code A6223   1-10bar     </v>
          </cell>
          <cell r="G2384" t="str">
            <v>ОТП</v>
          </cell>
          <cell r="H2384">
            <v>0</v>
          </cell>
          <cell r="I2384">
            <v>430000000</v>
          </cell>
          <cell r="J2384" t="str">
            <v>Кызылординская обл. г. Кызылорда, пгт. Тасбугет, ул. Амангельды 100</v>
          </cell>
          <cell r="K2384" t="str">
            <v>Ноябрь, декабрь 2016</v>
          </cell>
          <cell r="L2384" t="str">
            <v>Кызылординская обл., м/р "Акшабулак", склад "КГМ"</v>
          </cell>
          <cell r="M2384" t="str">
            <v>DDP</v>
          </cell>
          <cell r="N2384" t="str">
            <v>В течение 90 дней</v>
          </cell>
          <cell r="O2384" t="str">
            <v>авансовый платеж-0%, оставшаяся часть в течении 30 рабочих дней с момента подписания акта приема-передачи поставленных товаров</v>
          </cell>
          <cell r="P2384" t="str">
            <v>796</v>
          </cell>
          <cell r="Q2384" t="str">
            <v>штука</v>
          </cell>
          <cell r="R2384">
            <v>3</v>
          </cell>
          <cell r="S2384">
            <v>520000</v>
          </cell>
          <cell r="T2384">
            <v>0</v>
          </cell>
          <cell r="U2384">
            <v>0</v>
          </cell>
          <cell r="W2384">
            <v>2017</v>
          </cell>
        </row>
        <row r="2385">
          <cell r="A2385" t="str">
            <v>1472-1 Т</v>
          </cell>
          <cell r="B2385" t="str">
            <v>ТОО СП "КазГерМунай"</v>
          </cell>
          <cell r="C2385" t="str">
            <v xml:space="preserve">27.11.61.000.025.01.0796.000000000000 </v>
          </cell>
          <cell r="D2385" t="str">
            <v xml:space="preserve">Соленоид            </v>
          </cell>
          <cell r="E2385" t="str">
            <v xml:space="preserve"> для дизельной электростанции    </v>
          </cell>
          <cell r="F2385" t="str">
            <v xml:space="preserve">Соленоид NORGREN            Id Nr 9933111   D-Code A6193        id Nr8020747 D-code A6223   1-10bar     </v>
          </cell>
          <cell r="G2385" t="str">
            <v>ОТП</v>
          </cell>
          <cell r="H2385">
            <v>0</v>
          </cell>
          <cell r="I2385">
            <v>430000000</v>
          </cell>
          <cell r="J2385" t="str">
            <v>Кызылординская обл. г. Кызылорда, пгт. Тасбугет, ул. Амангельды 100</v>
          </cell>
          <cell r="K2385" t="str">
            <v>Апрель, май</v>
          </cell>
          <cell r="L2385" t="str">
            <v>Кызылординская обл., м/р "Акшабулак", склад "КГМ"</v>
          </cell>
          <cell r="M2385" t="str">
            <v>DDP</v>
          </cell>
          <cell r="N2385" t="str">
            <v>В течение 90 дней</v>
          </cell>
          <cell r="O2385" t="str">
            <v>авансовый платеж-0%, оставшаяся часть в течении 30 рабочих дней с момента подписания акта приема-передачи поставленных товаров</v>
          </cell>
          <cell r="P2385" t="str">
            <v>796</v>
          </cell>
          <cell r="Q2385" t="str">
            <v>штука</v>
          </cell>
          <cell r="R2385">
            <v>3</v>
          </cell>
          <cell r="S2385">
            <v>520000</v>
          </cell>
          <cell r="T2385">
            <v>0</v>
          </cell>
          <cell r="U2385">
            <v>0</v>
          </cell>
          <cell r="W2385">
            <v>2017</v>
          </cell>
          <cell r="X2385" t="str">
            <v>11;</v>
          </cell>
        </row>
        <row r="2386">
          <cell r="A2386" t="str">
            <v>1472-2 Т</v>
          </cell>
          <cell r="B2386" t="str">
            <v>ТОО СП "КазГерМунай"</v>
          </cell>
          <cell r="C2386" t="str">
            <v xml:space="preserve">27.11.61.000.025.01.0796.000000000000 </v>
          </cell>
          <cell r="D2386" t="str">
            <v xml:space="preserve">Соленоид            </v>
          </cell>
          <cell r="E2386" t="str">
            <v xml:space="preserve"> для дизельной электростанции    </v>
          </cell>
          <cell r="F2386" t="str">
            <v xml:space="preserve">Соленоид NORGREN            Id Nr 9933111   D-Code A6193        id Nr8020747 D-code A6223   1-10bar     </v>
          </cell>
          <cell r="G2386" t="str">
            <v>ОТП</v>
          </cell>
          <cell r="H2386">
            <v>0</v>
          </cell>
          <cell r="I2386">
            <v>430000000</v>
          </cell>
          <cell r="J2386" t="str">
            <v>Кызылординская обл. г. Кызылорда, пгт. Тасбугет, ул. Амангельды 100</v>
          </cell>
          <cell r="K2386" t="str">
            <v>Апрель, май</v>
          </cell>
          <cell r="L2386" t="str">
            <v>Кызылординская обл., м/р "Акшабулак", склад "КГМ"</v>
          </cell>
          <cell r="M2386" t="str">
            <v>DDP</v>
          </cell>
          <cell r="N2386" t="str">
            <v>В течение 150 дней</v>
          </cell>
          <cell r="O2386" t="str">
            <v>авансовый платеж-0%, оставшаяся часть в течении 30 рабочих дней с момента подписания акта приема-передачи поставленных товаров</v>
          </cell>
          <cell r="P2386" t="str">
            <v>796</v>
          </cell>
          <cell r="Q2386" t="str">
            <v>штука</v>
          </cell>
          <cell r="R2386">
            <v>3</v>
          </cell>
          <cell r="S2386">
            <v>520000</v>
          </cell>
          <cell r="T2386">
            <v>1560000</v>
          </cell>
          <cell r="U2386">
            <v>1747200.0000000002</v>
          </cell>
          <cell r="W2386">
            <v>2017</v>
          </cell>
          <cell r="X2386" t="str">
            <v>14;</v>
          </cell>
        </row>
        <row r="2387">
          <cell r="A2387" t="str">
            <v>1473 Т</v>
          </cell>
          <cell r="B2387" t="str">
            <v>ТОО СП "КазГерМунай"</v>
          </cell>
          <cell r="C2387" t="str">
            <v xml:space="preserve">27.11.61.000.025.01.0796.000000000000 </v>
          </cell>
          <cell r="D2387" t="str">
            <v xml:space="preserve">Соленоид            </v>
          </cell>
          <cell r="E2387" t="str">
            <v xml:space="preserve"> для дизельной электростанции    </v>
          </cell>
          <cell r="F2387" t="str">
            <v>Соленоид NORGREN       Id Nr 9933142           D-code A3152  id Nr8020744  2,5-8bar</v>
          </cell>
          <cell r="G2387" t="str">
            <v>ОТП</v>
          </cell>
          <cell r="H2387">
            <v>0</v>
          </cell>
          <cell r="I2387">
            <v>430000000</v>
          </cell>
          <cell r="J2387" t="str">
            <v>Кызылординская обл. г. Кызылорда, пгт. Тасбугет, ул. Амангельды 100</v>
          </cell>
          <cell r="K2387" t="str">
            <v>Ноябрь, декабрь 2016</v>
          </cell>
          <cell r="L2387" t="str">
            <v>Кызылординская обл., м/р "Акшабулак", склад "КГМ"</v>
          </cell>
          <cell r="M2387" t="str">
            <v>DDP</v>
          </cell>
          <cell r="N2387" t="str">
            <v>В течение 90 дней</v>
          </cell>
          <cell r="O2387" t="str">
            <v>авансовый платеж-0%, оставшаяся часть в течении 30 рабочих дней с момента подписания акта приема-передачи поставленных товаров</v>
          </cell>
          <cell r="P2387" t="str">
            <v>796</v>
          </cell>
          <cell r="Q2387" t="str">
            <v>штука</v>
          </cell>
          <cell r="R2387">
            <v>3</v>
          </cell>
          <cell r="S2387">
            <v>520000</v>
          </cell>
          <cell r="T2387">
            <v>0</v>
          </cell>
          <cell r="U2387">
            <v>0</v>
          </cell>
          <cell r="W2387">
            <v>2017</v>
          </cell>
        </row>
        <row r="2388">
          <cell r="A2388" t="str">
            <v>1473-1 Т</v>
          </cell>
          <cell r="B2388" t="str">
            <v>ТОО СП "КазГерМунай"</v>
          </cell>
          <cell r="C2388" t="str">
            <v xml:space="preserve">27.11.61.000.025.01.0796.000000000000 </v>
          </cell>
          <cell r="D2388" t="str">
            <v xml:space="preserve">Соленоид            </v>
          </cell>
          <cell r="E2388" t="str">
            <v xml:space="preserve"> для дизельной электростанции    </v>
          </cell>
          <cell r="F2388" t="str">
            <v>Соленоид NORGREN       Id Nr 9933142           D-code A3152  id Nr8020744  2,5-8bar</v>
          </cell>
          <cell r="G2388" t="str">
            <v>ОТП</v>
          </cell>
          <cell r="H2388">
            <v>0</v>
          </cell>
          <cell r="I2388">
            <v>430000000</v>
          </cell>
          <cell r="J2388" t="str">
            <v>Кызылординская обл. г. Кызылорда, пгт. Тасбугет, ул. Амангельды 100</v>
          </cell>
          <cell r="K2388" t="str">
            <v>Апрель, май</v>
          </cell>
          <cell r="L2388" t="str">
            <v>Кызылординская обл., м/р "Акшабулак", склад "КГМ"</v>
          </cell>
          <cell r="M2388" t="str">
            <v>DDP</v>
          </cell>
          <cell r="N2388" t="str">
            <v>В течение 90 дней</v>
          </cell>
          <cell r="O2388" t="str">
            <v>авансовый платеж-0%, оставшаяся часть в течении 30 рабочих дней с момента подписания акта приема-передачи поставленных товаров</v>
          </cell>
          <cell r="P2388" t="str">
            <v>796</v>
          </cell>
          <cell r="Q2388" t="str">
            <v>штука</v>
          </cell>
          <cell r="R2388">
            <v>3</v>
          </cell>
          <cell r="S2388">
            <v>520000</v>
          </cell>
          <cell r="T2388">
            <v>0</v>
          </cell>
          <cell r="U2388">
            <v>0</v>
          </cell>
          <cell r="W2388">
            <v>2017</v>
          </cell>
          <cell r="X2388" t="str">
            <v>11;</v>
          </cell>
        </row>
        <row r="2389">
          <cell r="A2389" t="str">
            <v>1473-2 Т</v>
          </cell>
          <cell r="B2389" t="str">
            <v>ТОО СП "КазГерМунай"</v>
          </cell>
          <cell r="C2389" t="str">
            <v xml:space="preserve">27.11.61.000.025.01.0796.000000000000 </v>
          </cell>
          <cell r="D2389" t="str">
            <v xml:space="preserve">Соленоид            </v>
          </cell>
          <cell r="E2389" t="str">
            <v xml:space="preserve"> для дизельной электростанции    </v>
          </cell>
          <cell r="F2389" t="str">
            <v>Соленоид NORGREN       Id Nr 9933142           D-code A3152  id Nr8020744  2,5-8bar</v>
          </cell>
          <cell r="G2389" t="str">
            <v>ОТП</v>
          </cell>
          <cell r="H2389">
            <v>0</v>
          </cell>
          <cell r="I2389">
            <v>430000000</v>
          </cell>
          <cell r="J2389" t="str">
            <v>Кызылординская обл. г. Кызылорда, пгт. Тасбугет, ул. Амангельды 100</v>
          </cell>
          <cell r="K2389" t="str">
            <v>Апрель, май</v>
          </cell>
          <cell r="L2389" t="str">
            <v>Кызылординская обл., м/р "Акшабулак", склад "КГМ"</v>
          </cell>
          <cell r="M2389" t="str">
            <v>DDP</v>
          </cell>
          <cell r="N2389" t="str">
            <v>В течение 150 дней</v>
          </cell>
          <cell r="O2389" t="str">
            <v>авансовый платеж-0%, оставшаяся часть в течении 30 рабочих дней с момента подписания акта приема-передачи поставленных товаров</v>
          </cell>
          <cell r="P2389" t="str">
            <v>796</v>
          </cell>
          <cell r="Q2389" t="str">
            <v>штука</v>
          </cell>
          <cell r="R2389">
            <v>3</v>
          </cell>
          <cell r="S2389">
            <v>520000</v>
          </cell>
          <cell r="T2389">
            <v>1560000</v>
          </cell>
          <cell r="U2389">
            <v>1747200.0000000002</v>
          </cell>
          <cell r="W2389">
            <v>2017</v>
          </cell>
          <cell r="X2389" t="str">
            <v>14;</v>
          </cell>
        </row>
        <row r="2390">
          <cell r="A2390" t="str">
            <v>1474 Т</v>
          </cell>
          <cell r="B2390" t="str">
            <v>ТОО СП "КазГерМунай"</v>
          </cell>
          <cell r="C2390" t="str">
            <v xml:space="preserve">27.11.61.000.025.01.0796.000000000000 </v>
          </cell>
          <cell r="D2390" t="str">
            <v xml:space="preserve">Соленоид            </v>
          </cell>
          <cell r="E2390" t="str">
            <v xml:space="preserve"> для дизельной электростанции    </v>
          </cell>
          <cell r="F2390" t="str">
            <v>Соленоид NORGREN                          D-code A2333  id Nr80207840  2,5-8bar</v>
          </cell>
          <cell r="G2390" t="str">
            <v>ОТП</v>
          </cell>
          <cell r="H2390">
            <v>0</v>
          </cell>
          <cell r="I2390">
            <v>430000000</v>
          </cell>
          <cell r="J2390" t="str">
            <v>Кызылординская обл. г. Кызылорда, пгт. Тасбугет, ул. Амангельды 100</v>
          </cell>
          <cell r="K2390" t="str">
            <v>Ноябрь, декабрь 2016</v>
          </cell>
          <cell r="L2390" t="str">
            <v>Кызылординская обл., м/р "Акшабулак", склад "КГМ"</v>
          </cell>
          <cell r="M2390" t="str">
            <v>DDP</v>
          </cell>
          <cell r="N2390" t="str">
            <v>В течение 90 дней</v>
          </cell>
          <cell r="O2390" t="str">
            <v>авансовый платеж-0%, оставшаяся часть в течении 30 рабочих дней с момента подписания акта приема-передачи поставленных товаров</v>
          </cell>
          <cell r="P2390" t="str">
            <v>796</v>
          </cell>
          <cell r="Q2390" t="str">
            <v>штука</v>
          </cell>
          <cell r="R2390">
            <v>5</v>
          </cell>
          <cell r="S2390">
            <v>520000</v>
          </cell>
          <cell r="T2390">
            <v>0</v>
          </cell>
          <cell r="U2390">
            <v>0</v>
          </cell>
          <cell r="W2390">
            <v>2017</v>
          </cell>
        </row>
        <row r="2391">
          <cell r="A2391" t="str">
            <v>1474-1 Т</v>
          </cell>
          <cell r="B2391" t="str">
            <v>ТОО СП "КазГерМунай"</v>
          </cell>
          <cell r="C2391" t="str">
            <v xml:space="preserve">27.11.61.000.025.01.0796.000000000000 </v>
          </cell>
          <cell r="D2391" t="str">
            <v xml:space="preserve">Соленоид            </v>
          </cell>
          <cell r="E2391" t="str">
            <v xml:space="preserve"> для дизельной электростанции    </v>
          </cell>
          <cell r="F2391" t="str">
            <v>Соленоид NORGREN                          D-code A2333  id Nr80207840  2,5-8bar</v>
          </cell>
          <cell r="G2391" t="str">
            <v>ОТП</v>
          </cell>
          <cell r="H2391">
            <v>0</v>
          </cell>
          <cell r="I2391">
            <v>430000000</v>
          </cell>
          <cell r="J2391" t="str">
            <v>Кызылординская обл. г. Кызылорда, пгт. Тасбугет, ул. Амангельды 100</v>
          </cell>
          <cell r="K2391" t="str">
            <v>Апрель, май</v>
          </cell>
          <cell r="L2391" t="str">
            <v>Кызылординская обл., м/р "Акшабулак", склад "КГМ"</v>
          </cell>
          <cell r="M2391" t="str">
            <v>DDP</v>
          </cell>
          <cell r="N2391" t="str">
            <v>В течение 90 дней</v>
          </cell>
          <cell r="O2391" t="str">
            <v>авансовый платеж-0%, оставшаяся часть в течении 30 рабочих дней с момента подписания акта приема-передачи поставленных товаров</v>
          </cell>
          <cell r="P2391" t="str">
            <v>796</v>
          </cell>
          <cell r="Q2391" t="str">
            <v>штука</v>
          </cell>
          <cell r="R2391">
            <v>5</v>
          </cell>
          <cell r="S2391">
            <v>520000</v>
          </cell>
          <cell r="T2391">
            <v>0</v>
          </cell>
          <cell r="U2391">
            <v>0</v>
          </cell>
          <cell r="W2391">
            <v>2017</v>
          </cell>
          <cell r="X2391" t="str">
            <v>11;</v>
          </cell>
        </row>
        <row r="2392">
          <cell r="A2392" t="str">
            <v>1474-2 Т</v>
          </cell>
          <cell r="B2392" t="str">
            <v>ТОО СП "КазГерМунай"</v>
          </cell>
          <cell r="C2392" t="str">
            <v xml:space="preserve">27.11.61.000.025.01.0796.000000000000 </v>
          </cell>
          <cell r="D2392" t="str">
            <v xml:space="preserve">Соленоид            </v>
          </cell>
          <cell r="E2392" t="str">
            <v xml:space="preserve"> для дизельной электростанции    </v>
          </cell>
          <cell r="F2392" t="str">
            <v>Соленоид NORGREN                          D-code A2333  id Nr80207840  2,5-8bar</v>
          </cell>
          <cell r="G2392" t="str">
            <v>ОТП</v>
          </cell>
          <cell r="H2392">
            <v>0</v>
          </cell>
          <cell r="I2392">
            <v>430000000</v>
          </cell>
          <cell r="J2392" t="str">
            <v>Кызылординская обл. г. Кызылорда, пгт. Тасбугет, ул. Амангельды 100</v>
          </cell>
          <cell r="K2392" t="str">
            <v>Апрель, май</v>
          </cell>
          <cell r="L2392" t="str">
            <v>Кызылординская обл., м/р "Акшабулак", склад "КГМ"</v>
          </cell>
          <cell r="M2392" t="str">
            <v>DDP</v>
          </cell>
          <cell r="N2392" t="str">
            <v>В течение 150 дней</v>
          </cell>
          <cell r="O2392" t="str">
            <v>авансовый платеж-0%, оставшаяся часть в течении 30 рабочих дней с момента подписания акта приема-передачи поставленных товаров</v>
          </cell>
          <cell r="P2392" t="str">
            <v>796</v>
          </cell>
          <cell r="Q2392" t="str">
            <v>штука</v>
          </cell>
          <cell r="R2392">
            <v>5</v>
          </cell>
          <cell r="S2392">
            <v>520000</v>
          </cell>
          <cell r="T2392">
            <v>2600000</v>
          </cell>
          <cell r="U2392">
            <v>2912000.0000000005</v>
          </cell>
          <cell r="W2392">
            <v>2017</v>
          </cell>
          <cell r="X2392" t="str">
            <v>14;</v>
          </cell>
        </row>
        <row r="2393">
          <cell r="A2393" t="str">
            <v>1475 Т</v>
          </cell>
          <cell r="B2393" t="str">
            <v>ТОО СП "КазГерМунай"</v>
          </cell>
          <cell r="C2393" t="str">
            <v xml:space="preserve">27.11.61.000.025.01.0796.000000000000 </v>
          </cell>
          <cell r="D2393" t="str">
            <v xml:space="preserve">Соленоид            </v>
          </cell>
          <cell r="E2393" t="str">
            <v xml:space="preserve"> для дизельной электростанции    </v>
          </cell>
          <cell r="F2393" t="str">
            <v xml:space="preserve">Соленоид HERION                     D-code 38/98  Cat. Nr2401091  0-10bar     </v>
          </cell>
          <cell r="G2393" t="str">
            <v>ОТП</v>
          </cell>
          <cell r="H2393">
            <v>0</v>
          </cell>
          <cell r="I2393">
            <v>430000000</v>
          </cell>
          <cell r="J2393" t="str">
            <v>Кызылординская обл. г. Кызылорда, пгт. Тасбугет, ул. Амангельды 100</v>
          </cell>
          <cell r="K2393" t="str">
            <v>Ноябрь, декабрь 2016</v>
          </cell>
          <cell r="L2393" t="str">
            <v>Кызылординская обл., м/р "Акшабулак", склад "КГМ"</v>
          </cell>
          <cell r="M2393" t="str">
            <v>DDP</v>
          </cell>
          <cell r="N2393" t="str">
            <v>В течение 90 дней</v>
          </cell>
          <cell r="O2393" t="str">
            <v>авансовый платеж-0%, оставшаяся часть в течении 30 рабочих дней с момента подписания акта приема-передачи поставленных товаров</v>
          </cell>
          <cell r="P2393" t="str">
            <v>796</v>
          </cell>
          <cell r="Q2393" t="str">
            <v>штука</v>
          </cell>
          <cell r="R2393">
            <v>3</v>
          </cell>
          <cell r="S2393">
            <v>520000</v>
          </cell>
          <cell r="T2393">
            <v>0</v>
          </cell>
          <cell r="U2393">
            <v>0</v>
          </cell>
          <cell r="W2393">
            <v>2017</v>
          </cell>
        </row>
        <row r="2394">
          <cell r="A2394" t="str">
            <v>1475-1 Т</v>
          </cell>
          <cell r="B2394" t="str">
            <v>ТОО СП "КазГерМунай"</v>
          </cell>
          <cell r="C2394" t="str">
            <v xml:space="preserve">27.11.61.000.025.01.0796.000000000000 </v>
          </cell>
          <cell r="D2394" t="str">
            <v xml:space="preserve">Соленоид            </v>
          </cell>
          <cell r="E2394" t="str">
            <v xml:space="preserve"> для дизельной электростанции    </v>
          </cell>
          <cell r="F2394" t="str">
            <v xml:space="preserve">Соленоид HERION                     D-code 38/98  Cat. Nr2401091  0-10bar     </v>
          </cell>
          <cell r="G2394" t="str">
            <v>ОТП</v>
          </cell>
          <cell r="H2394">
            <v>0</v>
          </cell>
          <cell r="I2394">
            <v>430000000</v>
          </cell>
          <cell r="J2394" t="str">
            <v>Кызылординская обл. г. Кызылорда, пгт. Тасбугет, ул. Амангельды 100</v>
          </cell>
          <cell r="K2394" t="str">
            <v>Апрель, май</v>
          </cell>
          <cell r="L2394" t="str">
            <v>Кызылординская обл., м/р "Акшабулак", склад "КГМ"</v>
          </cell>
          <cell r="M2394" t="str">
            <v>DDP</v>
          </cell>
          <cell r="N2394" t="str">
            <v>В течение 90 дней</v>
          </cell>
          <cell r="O2394" t="str">
            <v>авансовый платеж-0%, оставшаяся часть в течении 30 рабочих дней с момента подписания акта приема-передачи поставленных товаров</v>
          </cell>
          <cell r="P2394" t="str">
            <v>796</v>
          </cell>
          <cell r="Q2394" t="str">
            <v>штука</v>
          </cell>
          <cell r="R2394">
            <v>3</v>
          </cell>
          <cell r="S2394">
            <v>520000</v>
          </cell>
          <cell r="T2394">
            <v>0</v>
          </cell>
          <cell r="U2394">
            <v>0</v>
          </cell>
          <cell r="W2394">
            <v>2017</v>
          </cell>
          <cell r="X2394" t="str">
            <v>11;</v>
          </cell>
        </row>
        <row r="2395">
          <cell r="A2395" t="str">
            <v>1475-2 Т</v>
          </cell>
          <cell r="B2395" t="str">
            <v>ТОО СП "КазГерМунай"</v>
          </cell>
          <cell r="C2395" t="str">
            <v xml:space="preserve">27.11.61.000.025.01.0796.000000000000 </v>
          </cell>
          <cell r="D2395" t="str">
            <v xml:space="preserve">Соленоид            </v>
          </cell>
          <cell r="E2395" t="str">
            <v xml:space="preserve"> для дизельной электростанции    </v>
          </cell>
          <cell r="F2395" t="str">
            <v xml:space="preserve">Соленоид HERION                     D-code 38/98  Cat. Nr2401091  0-10bar     </v>
          </cell>
          <cell r="G2395" t="str">
            <v>ОТП</v>
          </cell>
          <cell r="H2395">
            <v>0</v>
          </cell>
          <cell r="I2395">
            <v>430000000</v>
          </cell>
          <cell r="J2395" t="str">
            <v>Кызылординская обл. г. Кызылорда, пгт. Тасбугет, ул. Амангельды 100</v>
          </cell>
          <cell r="K2395" t="str">
            <v>Апрель, май</v>
          </cell>
          <cell r="L2395" t="str">
            <v>Кызылординская обл., м/р "Акшабулак", склад "КГМ"</v>
          </cell>
          <cell r="M2395" t="str">
            <v>DDP</v>
          </cell>
          <cell r="N2395" t="str">
            <v>В течение 150 дней</v>
          </cell>
          <cell r="O2395" t="str">
            <v>авансовый платеж-0%, оставшаяся часть в течении 30 рабочих дней с момента подписания акта приема-передачи поставленных товаров</v>
          </cell>
          <cell r="P2395" t="str">
            <v>796</v>
          </cell>
          <cell r="Q2395" t="str">
            <v>штука</v>
          </cell>
          <cell r="R2395">
            <v>3</v>
          </cell>
          <cell r="S2395">
            <v>520000</v>
          </cell>
          <cell r="T2395">
            <v>1560000</v>
          </cell>
          <cell r="U2395">
            <v>1747200.0000000002</v>
          </cell>
          <cell r="W2395">
            <v>2017</v>
          </cell>
          <cell r="X2395" t="str">
            <v>14;</v>
          </cell>
        </row>
        <row r="2396">
          <cell r="A2396" t="str">
            <v>1476 Т</v>
          </cell>
          <cell r="B2396" t="str">
            <v>ТОО СП "КазГерМунай"</v>
          </cell>
          <cell r="C2396" t="str">
            <v xml:space="preserve">27.11.61.000.025.01.0796.000000000000 </v>
          </cell>
          <cell r="D2396" t="str">
            <v xml:space="preserve">Соленоид            </v>
          </cell>
          <cell r="E2396" t="str">
            <v xml:space="preserve"> для дизельной электростанции    </v>
          </cell>
          <cell r="F2396" t="str">
            <v xml:space="preserve">Соленоид JOUCOMATIC                            JOUCOMATIC   G551B4011  0-10bar   </v>
          </cell>
          <cell r="G2396" t="str">
            <v>ОТП</v>
          </cell>
          <cell r="H2396">
            <v>0</v>
          </cell>
          <cell r="I2396">
            <v>430000000</v>
          </cell>
          <cell r="J2396" t="str">
            <v>Кызылординская обл. г. Кызылорда, пгт. Тасбугет, ул. Амангельды 100</v>
          </cell>
          <cell r="K2396" t="str">
            <v>Ноябрь, декабрь 2016</v>
          </cell>
          <cell r="L2396" t="str">
            <v>Кызылординская обл., м/р "Акшабулак", склад "КГМ"</v>
          </cell>
          <cell r="M2396" t="str">
            <v>DDP</v>
          </cell>
          <cell r="N2396" t="str">
            <v>В течение 90 дней</v>
          </cell>
          <cell r="O2396" t="str">
            <v>авансовый платеж-0%, оставшаяся часть в течении 30 рабочих дней с момента подписания акта приема-передачи поставленных товаров</v>
          </cell>
          <cell r="P2396" t="str">
            <v>796</v>
          </cell>
          <cell r="Q2396" t="str">
            <v>штука</v>
          </cell>
          <cell r="R2396">
            <v>5</v>
          </cell>
          <cell r="S2396">
            <v>540000</v>
          </cell>
          <cell r="T2396">
            <v>0</v>
          </cell>
          <cell r="U2396">
            <v>0</v>
          </cell>
          <cell r="W2396">
            <v>2017</v>
          </cell>
        </row>
        <row r="2397">
          <cell r="A2397" t="str">
            <v>1476-1 Т</v>
          </cell>
          <cell r="B2397" t="str">
            <v>ТОО СП "КазГерМунай"</v>
          </cell>
          <cell r="C2397" t="str">
            <v xml:space="preserve">27.11.61.000.025.01.0796.000000000000 </v>
          </cell>
          <cell r="D2397" t="str">
            <v xml:space="preserve">Соленоид            </v>
          </cell>
          <cell r="E2397" t="str">
            <v xml:space="preserve"> для дизельной электростанции    </v>
          </cell>
          <cell r="F2397" t="str">
            <v xml:space="preserve">Соленоид JOUCOMATIC                            JOUCOMATIC   G551B4011  0-10bar   </v>
          </cell>
          <cell r="G2397" t="str">
            <v>ОТП</v>
          </cell>
          <cell r="H2397">
            <v>0</v>
          </cell>
          <cell r="I2397">
            <v>430000000</v>
          </cell>
          <cell r="J2397" t="str">
            <v>Кызылординская обл. г. Кызылорда, пгт. Тасбугет, ул. Амангельды 100</v>
          </cell>
          <cell r="K2397" t="str">
            <v>Апрель, май</v>
          </cell>
          <cell r="L2397" t="str">
            <v>Кызылординская обл., м/р "Акшабулак", склад "КГМ"</v>
          </cell>
          <cell r="M2397" t="str">
            <v>DDP</v>
          </cell>
          <cell r="N2397" t="str">
            <v>В течение 90 дней</v>
          </cell>
          <cell r="O2397" t="str">
            <v>авансовый платеж-0%, оставшаяся часть в течении 30 рабочих дней с момента подписания акта приема-передачи поставленных товаров</v>
          </cell>
          <cell r="P2397" t="str">
            <v>796</v>
          </cell>
          <cell r="Q2397" t="str">
            <v>штука</v>
          </cell>
          <cell r="R2397">
            <v>5</v>
          </cell>
          <cell r="S2397">
            <v>540000</v>
          </cell>
          <cell r="T2397">
            <v>0</v>
          </cell>
          <cell r="U2397">
            <v>0</v>
          </cell>
          <cell r="W2397">
            <v>2017</v>
          </cell>
          <cell r="X2397" t="str">
            <v>11;</v>
          </cell>
        </row>
        <row r="2398">
          <cell r="A2398" t="str">
            <v>1476-2 Т</v>
          </cell>
          <cell r="B2398" t="str">
            <v>ТОО СП "КазГерМунай"</v>
          </cell>
          <cell r="C2398" t="str">
            <v xml:space="preserve">27.11.61.000.025.01.0796.000000000000 </v>
          </cell>
          <cell r="D2398" t="str">
            <v xml:space="preserve">Соленоид            </v>
          </cell>
          <cell r="E2398" t="str">
            <v xml:space="preserve"> для дизельной электростанции    </v>
          </cell>
          <cell r="F2398" t="str">
            <v xml:space="preserve">Соленоид JOUCOMATIC                            JOUCOMATIC   G551B4011  0-10bar   </v>
          </cell>
          <cell r="G2398" t="str">
            <v>ОТП</v>
          </cell>
          <cell r="H2398">
            <v>0</v>
          </cell>
          <cell r="I2398">
            <v>430000000</v>
          </cell>
          <cell r="J2398" t="str">
            <v>Кызылординская обл. г. Кызылорда, пгт. Тасбугет, ул. Амангельды 100</v>
          </cell>
          <cell r="K2398" t="str">
            <v>Апрель, май</v>
          </cell>
          <cell r="L2398" t="str">
            <v>Кызылординская обл., м/р "Акшабулак", склад "КГМ"</v>
          </cell>
          <cell r="M2398" t="str">
            <v>DDP</v>
          </cell>
          <cell r="N2398" t="str">
            <v>В течение 90 дней</v>
          </cell>
          <cell r="O2398" t="str">
            <v>авансовый платеж-0%, оставшаяся часть в течении 30 рабочих дней с момента подписания акта приема-передачи поставленных товаров</v>
          </cell>
          <cell r="P2398" t="str">
            <v>796</v>
          </cell>
          <cell r="Q2398" t="str">
            <v>штука</v>
          </cell>
          <cell r="R2398">
            <v>5</v>
          </cell>
          <cell r="S2398">
            <v>540000</v>
          </cell>
          <cell r="T2398">
            <v>2700000</v>
          </cell>
          <cell r="U2398">
            <v>3024000.0000000005</v>
          </cell>
          <cell r="W2398">
            <v>2017</v>
          </cell>
          <cell r="X2398" t="str">
            <v>14;</v>
          </cell>
        </row>
        <row r="2399">
          <cell r="A2399" t="str">
            <v>1477 Т</v>
          </cell>
          <cell r="B2399" t="str">
            <v>ТОО СП "КазГерМунай"</v>
          </cell>
          <cell r="C2399" t="str">
            <v xml:space="preserve">22.22.13.000.013.00.0796.000000000000 </v>
          </cell>
          <cell r="D2399" t="str">
            <v xml:space="preserve"> коробка </v>
          </cell>
          <cell r="E2399" t="str">
            <v xml:space="preserve"> распределительная, электрическая</v>
          </cell>
          <cell r="F2399" t="str">
            <v>Распределительная коробка Взрывобезопасный корпус с крышкой на винтах,нержавеющая сталь 300x200x80mm  тип KEL9304.000 IP66, литое уплотнение из силикона по периметру</v>
          </cell>
          <cell r="G2399" t="str">
            <v>ОТП</v>
          </cell>
          <cell r="H2399">
            <v>0</v>
          </cell>
          <cell r="I2399">
            <v>430000000</v>
          </cell>
          <cell r="J2399" t="str">
            <v>Кызылординская обл. г. Кызылорда, пгт. Тасбугет, ул. Амангельды 100</v>
          </cell>
          <cell r="K2399" t="str">
            <v>Ноябрь, декабрь 2016</v>
          </cell>
          <cell r="L2399" t="str">
            <v>Кызылординская обл., м/р "Акшабулак", склад "КГМ"</v>
          </cell>
          <cell r="M2399" t="str">
            <v>DDP</v>
          </cell>
          <cell r="N2399" t="str">
            <v>В течение 90 дней</v>
          </cell>
          <cell r="O2399" t="str">
            <v>авансовый платеж-0%, оставшаяся часть в течении 30 рабочих дней с момента подписания акта приема-передачи поставленных товаров</v>
          </cell>
          <cell r="P2399" t="str">
            <v>796</v>
          </cell>
          <cell r="Q2399" t="str">
            <v>штука</v>
          </cell>
          <cell r="R2399">
            <v>10</v>
          </cell>
          <cell r="S2399">
            <v>120000</v>
          </cell>
          <cell r="T2399">
            <v>0</v>
          </cell>
          <cell r="U2399">
            <v>0</v>
          </cell>
          <cell r="W2399">
            <v>2017</v>
          </cell>
          <cell r="X2399" t="str">
            <v>Исключен в соответствии с 493-СЗ от 28.02.17г.</v>
          </cell>
        </row>
        <row r="2400">
          <cell r="A2400" t="str">
            <v>1478 Т</v>
          </cell>
          <cell r="B2400" t="str">
            <v>ТОО СП "КазГерМунай"</v>
          </cell>
          <cell r="C2400" t="str">
            <v>26.51.33.900.003.00.0839.000000000000</v>
          </cell>
          <cell r="D2400" t="str">
            <v xml:space="preserve">Индикатор </v>
          </cell>
          <cell r="E2400" t="str">
            <v>обыкновенного типа, тип часовой, диапазон измерения 0-2 мм, ГОСТ 577-68</v>
          </cell>
          <cell r="F2400" t="str">
            <v xml:space="preserve">Индикатор 751  Индикатор 751  </v>
          </cell>
          <cell r="G2400" t="str">
            <v>ОТП</v>
          </cell>
          <cell r="H2400">
            <v>0</v>
          </cell>
          <cell r="I2400">
            <v>430000000</v>
          </cell>
          <cell r="J2400" t="str">
            <v>Кызылординская обл. г. Кызылорда, пгт. Тасбугет, ул. Амангельды 100</v>
          </cell>
          <cell r="K2400" t="str">
            <v>Ноябрь, декабрь 2016</v>
          </cell>
          <cell r="L2400" t="str">
            <v>Кызылординская обл., м/р "Акшабулак", склад "КГМ"</v>
          </cell>
          <cell r="M2400" t="str">
            <v>DDP</v>
          </cell>
          <cell r="N2400" t="str">
            <v>В течение 90 дней</v>
          </cell>
          <cell r="O2400" t="str">
            <v>авансовый платеж-0%, оставшаяся часть в течении 30 рабочих дней с момента подписания акта приема-передачи поставленных товаров</v>
          </cell>
          <cell r="P2400" t="str">
            <v>796</v>
          </cell>
          <cell r="Q2400" t="str">
            <v>штука</v>
          </cell>
          <cell r="R2400">
            <v>2</v>
          </cell>
          <cell r="S2400">
            <v>358000</v>
          </cell>
          <cell r="T2400">
            <v>0</v>
          </cell>
          <cell r="U2400">
            <v>0</v>
          </cell>
          <cell r="W2400">
            <v>2017</v>
          </cell>
        </row>
        <row r="2401">
          <cell r="A2401" t="str">
            <v>1478-1 Т</v>
          </cell>
          <cell r="B2401" t="str">
            <v>ТОО СП "КазГерМунай"</v>
          </cell>
          <cell r="C2401" t="str">
            <v>26.51.33.900.003.00.0839.000000000000</v>
          </cell>
          <cell r="D2401" t="str">
            <v xml:space="preserve">Индикатор </v>
          </cell>
          <cell r="E2401" t="str">
            <v>обыкновенного типа, тип часовой, диапазон измерения 0-2 мм, ГОСТ 577-68</v>
          </cell>
          <cell r="F2401" t="str">
            <v xml:space="preserve">Индикатор 751  </v>
          </cell>
          <cell r="G2401" t="str">
            <v>ОТП</v>
          </cell>
          <cell r="H2401">
            <v>0</v>
          </cell>
          <cell r="I2401">
            <v>430000000</v>
          </cell>
          <cell r="J2401" t="str">
            <v>Кызылординская обл. г. Кызылорда, пгт. Тасбугет, ул. Амангельды 100</v>
          </cell>
          <cell r="K2401" t="str">
            <v>Январь, Февраль</v>
          </cell>
          <cell r="L2401" t="str">
            <v>Кызылординская обл., м/р "Акшабулак", склад "КГМ"</v>
          </cell>
          <cell r="M2401" t="str">
            <v>DDP</v>
          </cell>
          <cell r="N2401" t="str">
            <v>В течение 90 дней</v>
          </cell>
          <cell r="O2401" t="str">
            <v>авансовый платеж-0%, оставшаяся часть в течении 30 рабочих дней с момента подписания акта приема-передачи поставленных товаров</v>
          </cell>
          <cell r="P2401" t="str">
            <v>796</v>
          </cell>
          <cell r="Q2401" t="str">
            <v>штука</v>
          </cell>
          <cell r="R2401">
            <v>2</v>
          </cell>
          <cell r="S2401">
            <v>358000</v>
          </cell>
          <cell r="T2401">
            <v>716000</v>
          </cell>
          <cell r="U2401">
            <v>801920.00000000012</v>
          </cell>
          <cell r="W2401">
            <v>2017</v>
          </cell>
          <cell r="X2401" t="str">
            <v>6; 11;</v>
          </cell>
        </row>
        <row r="2402">
          <cell r="A2402" t="str">
            <v>1479 Т</v>
          </cell>
          <cell r="B2402" t="str">
            <v>ТОО СП "КазГерМунай"</v>
          </cell>
          <cell r="C2402" t="str">
            <v>27.12.24.500.001.00.0796.000000000000</v>
          </cell>
          <cell r="D2402" t="str">
            <v xml:space="preserve">Реле защиты
</v>
          </cell>
          <cell r="E2402" t="str">
            <v xml:space="preserve"> серии РТЗ, напряжение не более 1000 В</v>
          </cell>
          <cell r="F2402" t="str">
            <v xml:space="preserve">Реле (взрывозащищенное ) 
Катушка 220 VАC. Mode[ Teil-Nr:125851   Typ:07-7311-937GQ600    Fert.Nr:05050106UE   </v>
          </cell>
          <cell r="G2402" t="str">
            <v>ОТП</v>
          </cell>
          <cell r="H2402">
            <v>0</v>
          </cell>
          <cell r="I2402">
            <v>430000000</v>
          </cell>
          <cell r="J2402" t="str">
            <v>Кызылординская обл. г. Кызылорда, пгт. Тасбугет, ул. Амангельды 100</v>
          </cell>
          <cell r="K2402" t="str">
            <v>Ноябрь, декабрь 2016</v>
          </cell>
          <cell r="L2402" t="str">
            <v>Кызылординская обл., м/р "Акшабулак", склад "КГМ"</v>
          </cell>
          <cell r="M2402" t="str">
            <v>DDP</v>
          </cell>
          <cell r="N2402" t="str">
            <v>В течение 90 дней</v>
          </cell>
          <cell r="O2402" t="str">
            <v>авансовый платеж-0%, оставшаяся часть в течении 30 рабочих дней с момента подписания акта приема-передачи поставленных товаров</v>
          </cell>
          <cell r="P2402" t="str">
            <v>796</v>
          </cell>
          <cell r="Q2402" t="str">
            <v>штука</v>
          </cell>
          <cell r="R2402">
            <v>25</v>
          </cell>
          <cell r="S2402">
            <v>15000</v>
          </cell>
          <cell r="T2402">
            <v>0</v>
          </cell>
          <cell r="U2402">
            <v>0</v>
          </cell>
          <cell r="W2402">
            <v>2017</v>
          </cell>
        </row>
        <row r="2403">
          <cell r="A2403" t="str">
            <v>1479-1 Т</v>
          </cell>
          <cell r="B2403" t="str">
            <v>ТОО СП "КазГерМунай"</v>
          </cell>
          <cell r="C2403" t="str">
            <v>27.12.24.500.001.00.0796.000000000000</v>
          </cell>
          <cell r="D2403" t="str">
            <v xml:space="preserve">Реле защиты
</v>
          </cell>
          <cell r="E2403" t="str">
            <v xml:space="preserve"> серии РТЗ, напряжение не более 1000 В</v>
          </cell>
          <cell r="F2403" t="str">
            <v xml:space="preserve">Реле (взрывозащищенное ) 
Катушка 220 VАC. Mode[ Teil-Nr:125851   Typ:07-7311-937GQ600    Fert.Nr:05050106UE   </v>
          </cell>
          <cell r="G2403" t="str">
            <v>ОТП</v>
          </cell>
          <cell r="H2403">
            <v>0</v>
          </cell>
          <cell r="I2403">
            <v>430000000</v>
          </cell>
          <cell r="J2403" t="str">
            <v>Кызылординская обл. г. Кызылорда, пгт. Тасбугет, ул. Амангельды 100</v>
          </cell>
          <cell r="K2403" t="str">
            <v>Май, июнь</v>
          </cell>
          <cell r="L2403" t="str">
            <v>Кызылординская обл., м/р "Акшабулак", склад "КГМ"</v>
          </cell>
          <cell r="M2403" t="str">
            <v>DDP</v>
          </cell>
          <cell r="N2403" t="str">
            <v>В течение 90 дней</v>
          </cell>
          <cell r="O2403" t="str">
            <v>авансовый платеж-0%, оставшаяся часть в течении 30 рабочих дней с момента подписания акта приема-передачи поставленных товаров</v>
          </cell>
          <cell r="P2403" t="str">
            <v>796</v>
          </cell>
          <cell r="Q2403" t="str">
            <v>штука</v>
          </cell>
          <cell r="R2403">
            <v>25</v>
          </cell>
          <cell r="S2403">
            <v>15000</v>
          </cell>
          <cell r="T2403">
            <v>0</v>
          </cell>
          <cell r="U2403">
            <v>0</v>
          </cell>
          <cell r="W2403">
            <v>2017</v>
          </cell>
          <cell r="X2403" t="str">
            <v>11;</v>
          </cell>
        </row>
        <row r="2404">
          <cell r="A2404" t="str">
            <v>1479-2 Т</v>
          </cell>
          <cell r="B2404" t="str">
            <v>ТОО СП "КазГерМунай"</v>
          </cell>
          <cell r="C2404" t="str">
            <v>27.12.24.500.001.00.0796.000000000000</v>
          </cell>
          <cell r="D2404" t="str">
            <v xml:space="preserve">Реле защиты
</v>
          </cell>
          <cell r="E2404" t="str">
            <v xml:space="preserve"> серии РТЗ, напряжение не более 1000 В</v>
          </cell>
          <cell r="F2404" t="str">
            <v xml:space="preserve">Реле (взрывозащищенное ) 
Катушка 220 VАC. Mode[ Teil-Nr:125851   Typ:07-7311-937GQ600    Fert.Nr:05050106UE   </v>
          </cell>
          <cell r="G2404" t="str">
            <v>ЭОТТ</v>
          </cell>
          <cell r="H2404">
            <v>0</v>
          </cell>
          <cell r="I2404">
            <v>430000000</v>
          </cell>
          <cell r="J2404" t="str">
            <v>Кызылординская обл. г. Кызылорда, пгт. Тасбугет, ул. Амангельды 100</v>
          </cell>
          <cell r="K2404" t="str">
            <v>август, сентябрь</v>
          </cell>
          <cell r="L2404" t="str">
            <v>Кызылординская обл., м/р "Акшабулак", склад "КГМ"</v>
          </cell>
          <cell r="M2404" t="str">
            <v>DDP</v>
          </cell>
          <cell r="N2404" t="str">
            <v>В течение 90 дней</v>
          </cell>
          <cell r="O2404" t="str">
            <v>авансовый платеж-0%, оставшаяся часть в течении 30 рабочих дней с момента подписания акта приема-передачи поставленных товаров</v>
          </cell>
          <cell r="P2404" t="str">
            <v>796</v>
          </cell>
          <cell r="Q2404" t="str">
            <v>штука</v>
          </cell>
          <cell r="R2404">
            <v>25</v>
          </cell>
          <cell r="S2404">
            <v>22200</v>
          </cell>
          <cell r="T2404">
            <v>555000</v>
          </cell>
          <cell r="U2404">
            <v>621600.00000000012</v>
          </cell>
          <cell r="W2404">
            <v>2017</v>
          </cell>
          <cell r="X2404" t="str">
            <v>11;19;20;21;</v>
          </cell>
        </row>
        <row r="2405">
          <cell r="A2405" t="str">
            <v>1480 Т</v>
          </cell>
          <cell r="B2405" t="str">
            <v>ТОО СП "КазГерМунай"</v>
          </cell>
          <cell r="C2405" t="str">
            <v>30.20.40.300.470.00.0796.000000000001</v>
          </cell>
          <cell r="D2405" t="str">
            <v>Клапан электропневматический</v>
          </cell>
          <cell r="E2405" t="str">
            <v>для подвижного состава</v>
          </cell>
          <cell r="F2405" t="str">
            <v xml:space="preserve">Электропневматические клапаны ЭПК 300Управление приводом запорного клапана 
нормально­закрытым ЭПК-300. РУ-1МПА, ДУ-6мм, U=24Vdc, W=4Bt.                       Состав модульного блока входит :             ЭПК 300.01 и ПК 301.  </v>
          </cell>
          <cell r="G2405" t="str">
            <v>ОТП</v>
          </cell>
          <cell r="H2405">
            <v>0</v>
          </cell>
          <cell r="I2405">
            <v>430000000</v>
          </cell>
          <cell r="J2405" t="str">
            <v>Кызылординская обл. г. Кызылорда, пгт. Тасбугет, ул. Амангельды 100</v>
          </cell>
          <cell r="K2405" t="str">
            <v>Ноябрь, декабрь 2016</v>
          </cell>
          <cell r="L2405" t="str">
            <v>Кызылординская обл., м/р "Акшабулак", склад "КГМ"</v>
          </cell>
          <cell r="M2405" t="str">
            <v>DDP</v>
          </cell>
          <cell r="N2405" t="str">
            <v>В течение 90 дней</v>
          </cell>
          <cell r="O2405" t="str">
            <v>авансовый платеж-0%, оставшаяся часть в течении 30 рабочих дней с момента подписания акта приема-передачи поставленных товаров</v>
          </cell>
          <cell r="P2405" t="str">
            <v>796</v>
          </cell>
          <cell r="Q2405" t="str">
            <v>штука</v>
          </cell>
          <cell r="R2405">
            <v>25</v>
          </cell>
          <cell r="S2405">
            <v>180000</v>
          </cell>
          <cell r="T2405">
            <v>0</v>
          </cell>
          <cell r="U2405">
            <v>0</v>
          </cell>
          <cell r="W2405">
            <v>2017</v>
          </cell>
        </row>
        <row r="2406">
          <cell r="A2406" t="str">
            <v>1480-1 Т</v>
          </cell>
          <cell r="B2406" t="str">
            <v>ТОО СП "КазГерМунай"</v>
          </cell>
          <cell r="C2406" t="str">
            <v>30.20.40.300.470.00.0796.000000000001</v>
          </cell>
          <cell r="D2406" t="str">
            <v>Клапан электропневматический</v>
          </cell>
          <cell r="E2406" t="str">
            <v>для подвижного состава</v>
          </cell>
          <cell r="F2406" t="str">
            <v xml:space="preserve">Электропневматические клапаны ЭПК 300Управление приводом запорного клапана 
нормально­закрытым ЭПК-300. РУ-1МПА, ДУ-6мм, U=24Vdc, W=4Bt.                       Состав модульного блока входит :             ЭПК 300.01 и ПК 301.  </v>
          </cell>
          <cell r="G2406" t="str">
            <v>ОТП</v>
          </cell>
          <cell r="H2406">
            <v>0</v>
          </cell>
          <cell r="I2406">
            <v>430000000</v>
          </cell>
          <cell r="J2406" t="str">
            <v>Кызылординская обл. г. Кызылорда, пгт. Тасбугет, ул. Амангельды 100</v>
          </cell>
          <cell r="K2406" t="str">
            <v>Апрель, май</v>
          </cell>
          <cell r="L2406" t="str">
            <v>Кызылординская обл., м/р "Акшабулак", склад "КГМ"</v>
          </cell>
          <cell r="M2406" t="str">
            <v>DDP</v>
          </cell>
          <cell r="N2406" t="str">
            <v>В течение 90 дней</v>
          </cell>
          <cell r="O2406" t="str">
            <v>авансовый платеж-0%, оставшаяся часть в течении 30 рабочих дней с момента подписания акта приема-передачи поставленных товаров</v>
          </cell>
          <cell r="P2406" t="str">
            <v>796</v>
          </cell>
          <cell r="Q2406" t="str">
            <v>штука</v>
          </cell>
          <cell r="R2406">
            <v>25</v>
          </cell>
          <cell r="S2406">
            <v>180000</v>
          </cell>
          <cell r="T2406">
            <v>0</v>
          </cell>
          <cell r="U2406">
            <v>0</v>
          </cell>
          <cell r="W2406">
            <v>2017</v>
          </cell>
          <cell r="X2406" t="str">
            <v>11;</v>
          </cell>
        </row>
        <row r="2407">
          <cell r="A2407" t="str">
            <v>1480-2 Т</v>
          </cell>
          <cell r="B2407" t="str">
            <v>ТОО СП "КазГерМунай"</v>
          </cell>
          <cell r="C2407" t="str">
            <v>30.20.40.300.470.00.0796.000000000001</v>
          </cell>
          <cell r="D2407" t="str">
            <v>Клапан электропневматический</v>
          </cell>
          <cell r="E2407" t="str">
            <v>для подвижного состава</v>
          </cell>
          <cell r="F2407" t="str">
            <v xml:space="preserve">Электропневматические клапаны ЭПК 300Управление приводом запорного клапана 
нормально­закрытым ЭПК-300. РУ-1МПА, ДУ-6мм, U=24Vdc, W=4Bt.                       Состав модульного блока входит :             ЭПК 300.01 и ПК 301.  </v>
          </cell>
          <cell r="G2407" t="str">
            <v>ОТП</v>
          </cell>
          <cell r="H2407">
            <v>0</v>
          </cell>
          <cell r="I2407">
            <v>430000000</v>
          </cell>
          <cell r="J2407" t="str">
            <v>Кызылординская обл. г. Кызылорда, пгт. Тасбугет, ул. Амангельды 100</v>
          </cell>
          <cell r="K2407" t="str">
            <v>Апрель, май</v>
          </cell>
          <cell r="L2407" t="str">
            <v>Кызылординская обл., м/р "Акшабулак", склад "КГМ"</v>
          </cell>
          <cell r="M2407" t="str">
            <v>DDP</v>
          </cell>
          <cell r="N2407" t="str">
            <v>В течение 150 дней</v>
          </cell>
          <cell r="O2407" t="str">
            <v>авансовый платеж-0%, оставшаяся часть в течении 30 рабочих дней с момента подписания акта приема-передачи поставленных товаров</v>
          </cell>
          <cell r="P2407" t="str">
            <v>796</v>
          </cell>
          <cell r="Q2407" t="str">
            <v>штука</v>
          </cell>
          <cell r="R2407">
            <v>25</v>
          </cell>
          <cell r="S2407">
            <v>180000</v>
          </cell>
          <cell r="T2407">
            <v>4500000</v>
          </cell>
          <cell r="U2407">
            <v>5040000.0000000009</v>
          </cell>
          <cell r="W2407">
            <v>2017</v>
          </cell>
          <cell r="X2407" t="str">
            <v>14;</v>
          </cell>
        </row>
        <row r="2408">
          <cell r="A2408" t="str">
            <v>1481 Т</v>
          </cell>
          <cell r="B2408" t="str">
            <v>ТОО СП "КазГерМунай"</v>
          </cell>
          <cell r="C2408" t="str">
            <v>27.90.32.000.060.00.0796.000000000000</v>
          </cell>
          <cell r="D2408" t="str">
            <v xml:space="preserve"> Редуктор давления воздуха</v>
          </cell>
          <cell r="E2408" t="str">
            <v>для регулирования и автоматического поддержания давления воздуха</v>
          </cell>
          <cell r="F2408" t="str">
            <v>Газовый редуктор Тип РДБК 1п-50/25) входное давление мах.1,2 МПа; выходное давление  мах. 30-600 КПа).</v>
          </cell>
          <cell r="G2408" t="str">
            <v>ОТП</v>
          </cell>
          <cell r="H2408">
            <v>0</v>
          </cell>
          <cell r="I2408">
            <v>430000000</v>
          </cell>
          <cell r="J2408" t="str">
            <v>Кызылординская обл. г. Кызылорда, пгт. Тасбугет, ул. Амангельды 100</v>
          </cell>
          <cell r="K2408" t="str">
            <v>Ноябрь, декабрь 2016</v>
          </cell>
          <cell r="L2408" t="str">
            <v>Кызылординская обл., м/р "Акшабулак", склад "КГМ"</v>
          </cell>
          <cell r="M2408" t="str">
            <v>DDP</v>
          </cell>
          <cell r="N2408" t="str">
            <v>В течение 90 дней</v>
          </cell>
          <cell r="O2408" t="str">
            <v>авансовый платеж-0%, оставшаяся часть в течении 30 рабочих дней с момента подписания акта приема-передачи поставленных товаров</v>
          </cell>
          <cell r="P2408" t="str">
            <v>796</v>
          </cell>
          <cell r="Q2408" t="str">
            <v>штука</v>
          </cell>
          <cell r="R2408">
            <v>2</v>
          </cell>
          <cell r="S2408">
            <v>590000</v>
          </cell>
          <cell r="T2408">
            <v>0</v>
          </cell>
          <cell r="U2408">
            <v>0</v>
          </cell>
          <cell r="W2408">
            <v>2017</v>
          </cell>
        </row>
        <row r="2409">
          <cell r="A2409" t="str">
            <v>1481-1 Т</v>
          </cell>
          <cell r="B2409" t="str">
            <v>ТОО СП "КазГерМунай"</v>
          </cell>
          <cell r="C2409" t="str">
            <v>27.90.32.000.060.00.0796.000000000000</v>
          </cell>
          <cell r="D2409" t="str">
            <v xml:space="preserve"> Редуктор давления воздуха</v>
          </cell>
          <cell r="E2409" t="str">
            <v>для регулирования и автоматического поддержания давления воздуха</v>
          </cell>
          <cell r="F2409" t="str">
            <v>Газовый редуктор Тип РДБК 1п-50/25) входное давление мах.1,2 МПа; выходное давление  мах. 30-600 КПа).</v>
          </cell>
          <cell r="G2409" t="str">
            <v>ОТП</v>
          </cell>
          <cell r="H2409">
            <v>0</v>
          </cell>
          <cell r="I2409">
            <v>430000000</v>
          </cell>
          <cell r="J2409" t="str">
            <v>Кызылординская обл. г. Кызылорда, пгт. Тасбугет, ул. Амангельды 100</v>
          </cell>
          <cell r="K2409" t="str">
            <v>Апрель, май</v>
          </cell>
          <cell r="L2409" t="str">
            <v>Кызылординская обл., м/р "Акшабулак", склад "КГМ"</v>
          </cell>
          <cell r="M2409" t="str">
            <v>DDP</v>
          </cell>
          <cell r="N2409" t="str">
            <v>В течение 90 дней</v>
          </cell>
          <cell r="O2409" t="str">
            <v>авансовый платеж-0%, оставшаяся часть в течении 30 рабочих дней с момента подписания акта приема-передачи поставленных товаров</v>
          </cell>
          <cell r="P2409" t="str">
            <v>796</v>
          </cell>
          <cell r="Q2409" t="str">
            <v>штука</v>
          </cell>
          <cell r="R2409">
            <v>2</v>
          </cell>
          <cell r="S2409">
            <v>590000</v>
          </cell>
          <cell r="T2409">
            <v>0</v>
          </cell>
          <cell r="U2409">
            <v>0</v>
          </cell>
          <cell r="W2409">
            <v>2017</v>
          </cell>
          <cell r="X2409" t="str">
            <v>11;</v>
          </cell>
        </row>
        <row r="2410">
          <cell r="A2410" t="str">
            <v>1481-2 Т</v>
          </cell>
          <cell r="B2410" t="str">
            <v>ТОО СП "КазГерМунай"</v>
          </cell>
          <cell r="C2410" t="str">
            <v>27.90.32.000.060.00.0796.000000000000</v>
          </cell>
          <cell r="D2410" t="str">
            <v xml:space="preserve"> Редуктор давления воздуха</v>
          </cell>
          <cell r="E2410" t="str">
            <v>для регулирования и автоматического поддержания давления воздуха</v>
          </cell>
          <cell r="F2410" t="str">
            <v>Газовый редуктор Тип РДБК 1п-50/25) входное давление мах.1,2 МПа; выходное давление  мах. 30-600 КПа).</v>
          </cell>
          <cell r="G2410" t="str">
            <v>ОТП</v>
          </cell>
          <cell r="H2410">
            <v>0</v>
          </cell>
          <cell r="I2410">
            <v>430000000</v>
          </cell>
          <cell r="J2410" t="str">
            <v>Кызылординская обл. г. Кызылорда, пгт. Тасбугет, ул. Амангельды 100</v>
          </cell>
          <cell r="K2410" t="str">
            <v>Апрель, май</v>
          </cell>
          <cell r="L2410" t="str">
            <v>Кызылординская обл., м/р "Акшабулак", склад "КГМ"</v>
          </cell>
          <cell r="M2410" t="str">
            <v>DDP</v>
          </cell>
          <cell r="N2410" t="str">
            <v>В течение 150 дней</v>
          </cell>
          <cell r="O2410" t="str">
            <v>авансовый платеж-0%, оставшаяся часть в течении 30 рабочих дней с момента подписания акта приема-передачи поставленных товаров</v>
          </cell>
          <cell r="P2410" t="str">
            <v>796</v>
          </cell>
          <cell r="Q2410" t="str">
            <v>штука</v>
          </cell>
          <cell r="R2410">
            <v>2</v>
          </cell>
          <cell r="S2410">
            <v>590000</v>
          </cell>
          <cell r="T2410">
            <v>1180000</v>
          </cell>
          <cell r="U2410">
            <v>1321600.0000000002</v>
          </cell>
          <cell r="W2410">
            <v>2017</v>
          </cell>
          <cell r="X2410" t="str">
            <v>14;</v>
          </cell>
        </row>
        <row r="2411">
          <cell r="A2411" t="str">
            <v>1482 Т</v>
          </cell>
          <cell r="B2411" t="str">
            <v>ТОО СП "КазГерМунай"</v>
          </cell>
          <cell r="C2411" t="str">
            <v>32.99.59.900.107.00.0796.000000000000</v>
          </cell>
          <cell r="D2411" t="str">
            <v xml:space="preserve">Барьер искрозащиты   </v>
          </cell>
          <cell r="E2411" t="str">
            <v>между искробезопасными и искроопасными электрическими цепями, для подключения датчиков</v>
          </cell>
          <cell r="F2411" t="str">
            <v>Барьер с гальванической изоляцией для контактных
и бесконтактных переключателей    KFA6-SR2-Ex2.W.</v>
          </cell>
          <cell r="G2411" t="str">
            <v>ОТП</v>
          </cell>
          <cell r="H2411">
            <v>0</v>
          </cell>
          <cell r="I2411">
            <v>430000000</v>
          </cell>
          <cell r="J2411" t="str">
            <v>Кызылординская обл. г. Кызылорда, пгт. Тасбугет, ул. Амангельды 100</v>
          </cell>
          <cell r="K2411" t="str">
            <v>Ноябрь, декабрь 2016</v>
          </cell>
          <cell r="L2411" t="str">
            <v>Кызылординская обл., м/р "Акшабулак", склад "КГМ"</v>
          </cell>
          <cell r="M2411" t="str">
            <v>DDP</v>
          </cell>
          <cell r="N2411" t="str">
            <v>В течение 90 дней</v>
          </cell>
          <cell r="O2411" t="str">
            <v>авансовый платеж-0%, оставшаяся часть в течении 30 рабочих дней с момента подписания акта приема-передачи поставленных товаров</v>
          </cell>
          <cell r="P2411" t="str">
            <v>796</v>
          </cell>
          <cell r="Q2411" t="str">
            <v>штука</v>
          </cell>
          <cell r="R2411">
            <v>20</v>
          </cell>
          <cell r="S2411">
            <v>195000</v>
          </cell>
          <cell r="T2411">
            <v>0</v>
          </cell>
          <cell r="U2411">
            <v>0</v>
          </cell>
          <cell r="W2411">
            <v>2017</v>
          </cell>
        </row>
        <row r="2412">
          <cell r="A2412" t="str">
            <v>1482-1 Т</v>
          </cell>
          <cell r="B2412" t="str">
            <v>ТОО СП "КазГерМунай"</v>
          </cell>
          <cell r="C2412" t="str">
            <v>32.99.59.900.107.00.0796.000000000000</v>
          </cell>
          <cell r="D2412" t="str">
            <v xml:space="preserve">Барьер искрозащиты   </v>
          </cell>
          <cell r="E2412" t="str">
            <v>между искробезопасными и искроопасными электрическими цепями, для подключения датчиков</v>
          </cell>
          <cell r="F2412" t="str">
            <v>Барьер с гальванической изоляцией для контактных
и бесконтактных переключателей    KFA6-SR2-Ex2.W.</v>
          </cell>
          <cell r="G2412" t="str">
            <v>ОТП</v>
          </cell>
          <cell r="H2412">
            <v>0</v>
          </cell>
          <cell r="I2412">
            <v>430000000</v>
          </cell>
          <cell r="J2412" t="str">
            <v>Кызылординская обл. г. Кызылорда, пгт. Тасбугет, ул. Амангельды 100</v>
          </cell>
          <cell r="K2412" t="str">
            <v>Май, июнь</v>
          </cell>
          <cell r="L2412" t="str">
            <v>Кызылординская обл., м/р "Акшабулак", склад "КГМ"</v>
          </cell>
          <cell r="M2412" t="str">
            <v>DDP</v>
          </cell>
          <cell r="N2412" t="str">
            <v>В течение 90 дней</v>
          </cell>
          <cell r="O2412" t="str">
            <v>авансовый платеж-0%, оставшаяся часть в течении 30 рабочих дней с момента подписания акта приема-передачи поставленных товаров</v>
          </cell>
          <cell r="P2412" t="str">
            <v>796</v>
          </cell>
          <cell r="Q2412" t="str">
            <v>штука</v>
          </cell>
          <cell r="R2412">
            <v>20</v>
          </cell>
          <cell r="S2412">
            <v>195000</v>
          </cell>
          <cell r="T2412">
            <v>3900000</v>
          </cell>
          <cell r="U2412">
            <v>4368000</v>
          </cell>
          <cell r="W2412">
            <v>2017</v>
          </cell>
          <cell r="X2412" t="str">
            <v>11;</v>
          </cell>
        </row>
        <row r="2413">
          <cell r="A2413" t="str">
            <v>1483 Т</v>
          </cell>
          <cell r="B2413" t="str">
            <v>ТОО СП "КазГерМунай"</v>
          </cell>
          <cell r="C2413" t="str">
            <v>26.20.40.000.108.00.0796.000000000000</v>
          </cell>
          <cell r="D2413" t="str">
            <v>Источник бесперебойного питания</v>
          </cell>
          <cell r="E2413" t="str">
            <v>резервный</v>
          </cell>
          <cell r="F2413" t="str">
            <v>Источник бесперебойного питания.Master Quard 3000</v>
          </cell>
          <cell r="G2413" t="str">
            <v>ОТП</v>
          </cell>
          <cell r="H2413">
            <v>0</v>
          </cell>
          <cell r="I2413">
            <v>430000000</v>
          </cell>
          <cell r="J2413" t="str">
            <v>Кызылординская обл. г. Кызылорда, пгт. Тасбугет, ул. Амангельды 100</v>
          </cell>
          <cell r="K2413" t="str">
            <v>Ноябрь, декабрь 2016</v>
          </cell>
          <cell r="L2413" t="str">
            <v>Кызылординская обл., м/р "Акшабулак", склад "КГМ"</v>
          </cell>
          <cell r="M2413" t="str">
            <v>DDP</v>
          </cell>
          <cell r="N2413" t="str">
            <v>В течение 90 дней</v>
          </cell>
          <cell r="O2413" t="str">
            <v>авансовый платеж-0%, оставшаяся часть в течении 30 рабочих дней с момента подписания акта приема-передачи поставленных товаров</v>
          </cell>
          <cell r="P2413" t="str">
            <v>796</v>
          </cell>
          <cell r="Q2413" t="str">
            <v>штука</v>
          </cell>
          <cell r="R2413">
            <v>2</v>
          </cell>
          <cell r="S2413">
            <v>620000</v>
          </cell>
          <cell r="T2413">
            <v>0</v>
          </cell>
          <cell r="U2413">
            <v>0</v>
          </cell>
          <cell r="W2413">
            <v>2017</v>
          </cell>
        </row>
        <row r="2414">
          <cell r="A2414" t="str">
            <v>1483-1 Т</v>
          </cell>
          <cell r="B2414" t="str">
            <v>ТОО СП "КазГерМунай"</v>
          </cell>
          <cell r="C2414" t="str">
            <v>26.20.40.000.108.00.0796.000000000000</v>
          </cell>
          <cell r="D2414" t="str">
            <v>Источник бесперебойного питания</v>
          </cell>
          <cell r="E2414" t="str">
            <v>резервный</v>
          </cell>
          <cell r="F2414" t="str">
            <v>Источник бесперебойного питания.Master Quard 3000</v>
          </cell>
          <cell r="G2414" t="str">
            <v>ОТП</v>
          </cell>
          <cell r="H2414">
            <v>0</v>
          </cell>
          <cell r="I2414">
            <v>430000000</v>
          </cell>
          <cell r="J2414" t="str">
            <v>Кызылординская обл. г. Кызылорда, пгт. Тасбугет, ул. Амангельды 100</v>
          </cell>
          <cell r="K2414" t="str">
            <v>Январь, Февраль</v>
          </cell>
          <cell r="L2414" t="str">
            <v>Кызылординская обл., м/р "Акшабулак", склад "КГМ"</v>
          </cell>
          <cell r="M2414" t="str">
            <v>DDP</v>
          </cell>
          <cell r="N2414" t="str">
            <v>В течение 90 дней</v>
          </cell>
          <cell r="O2414" t="str">
            <v>авансовый платеж-0%, оставшаяся часть в течении 30 рабочих дней с момента подписания акта приема-передачи поставленных товаров</v>
          </cell>
          <cell r="P2414" t="str">
            <v>796</v>
          </cell>
          <cell r="Q2414" t="str">
            <v>штука</v>
          </cell>
          <cell r="R2414">
            <v>2</v>
          </cell>
          <cell r="S2414">
            <v>620000</v>
          </cell>
          <cell r="T2414">
            <v>1240000</v>
          </cell>
          <cell r="U2414">
            <v>1388800.0000000002</v>
          </cell>
          <cell r="W2414">
            <v>2017</v>
          </cell>
          <cell r="X2414" t="str">
            <v>11;</v>
          </cell>
        </row>
        <row r="2415">
          <cell r="A2415" t="str">
            <v>1484 Т</v>
          </cell>
          <cell r="B2415" t="str">
            <v>ТОО СП "КазГерМунай"</v>
          </cell>
          <cell r="C2415" t="str">
            <v>27.90.32.000.056.00.0796.000000000000</v>
          </cell>
          <cell r="D2415" t="str">
            <v xml:space="preserve">Катушка зажигания 
</v>
          </cell>
          <cell r="E2415" t="str">
            <v>для сварочного оборудования</v>
          </cell>
          <cell r="F2415" t="str">
            <v>Катушка зажигания  
Тип-№ 6340 12V   CONSTANT DUTY IGNITOR
TORNADO TECHNOLOGIES INC
MODEL NUMBER: 6340
INPUT: 12VDC,  4.8 AMPS
OUTPUT: 20 KV PK, 30 MA
MIDPOINT GROND</v>
          </cell>
          <cell r="G2415" t="str">
            <v>ОТП</v>
          </cell>
          <cell r="H2415">
            <v>0</v>
          </cell>
          <cell r="I2415">
            <v>430000000</v>
          </cell>
          <cell r="J2415" t="str">
            <v>Кызылординская обл. г. Кызылорда, пгт. Тасбугет, ул. Амангельды 100</v>
          </cell>
          <cell r="K2415" t="str">
            <v>Ноябрь, декабрь 2016</v>
          </cell>
          <cell r="L2415" t="str">
            <v>Кызылординская обл., м/р "Акшабулак", склад "КГМ"</v>
          </cell>
          <cell r="M2415" t="str">
            <v>DDP</v>
          </cell>
          <cell r="N2415" t="str">
            <v>В течение 90 дней</v>
          </cell>
          <cell r="O2415" t="str">
            <v>авансовый платеж-0%, оставшаяся часть в течении 30 рабочих дней с момента подписания акта приема-передачи поставленных товаров</v>
          </cell>
          <cell r="P2415" t="str">
            <v>796</v>
          </cell>
          <cell r="Q2415" t="str">
            <v>штука</v>
          </cell>
          <cell r="R2415">
            <v>1</v>
          </cell>
          <cell r="S2415">
            <v>700000</v>
          </cell>
          <cell r="T2415">
            <v>0</v>
          </cell>
          <cell r="U2415">
            <v>0</v>
          </cell>
          <cell r="W2415">
            <v>2017</v>
          </cell>
        </row>
        <row r="2416">
          <cell r="A2416" t="str">
            <v>1484-1 Т</v>
          </cell>
          <cell r="B2416" t="str">
            <v>ТОО СП "КазГерМунай"</v>
          </cell>
          <cell r="C2416" t="str">
            <v>27.90.32.000.056.00.0796.000000000000</v>
          </cell>
          <cell r="D2416" t="str">
            <v xml:space="preserve">Катушка зажигания 
</v>
          </cell>
          <cell r="E2416" t="str">
            <v>для сварочного оборудования</v>
          </cell>
          <cell r="F2416" t="str">
            <v>Катушка зажигания  
Тип-№ 6340 12V   CONSTANT DUTY IGNITOR
TORNADO TECHNOLOGIES INC
MODEL NUMBER: 6340
INPUT: 12VDC,  4.8 AMPS
OUTPUT: 20 KV PK, 30 MA
MIDPOINT GROND</v>
          </cell>
          <cell r="G2416" t="str">
            <v>ОТП</v>
          </cell>
          <cell r="H2416">
            <v>0</v>
          </cell>
          <cell r="I2416">
            <v>430000000</v>
          </cell>
          <cell r="J2416" t="str">
            <v>Кызылординская обл. г. Кызылорда, пгт. Тасбугет, ул. Амангельды 100</v>
          </cell>
          <cell r="K2416" t="str">
            <v>Май, июнь</v>
          </cell>
          <cell r="L2416" t="str">
            <v>Кызылординская обл., м/р "Акшабулак", склад "КГМ"</v>
          </cell>
          <cell r="M2416" t="str">
            <v>DDP</v>
          </cell>
          <cell r="N2416" t="str">
            <v>В течение 90 дней</v>
          </cell>
          <cell r="O2416" t="str">
            <v>авансовый платеж-0%, оставшаяся часть в течении 30 рабочих дней с момента подписания акта приема-передачи поставленных товаров</v>
          </cell>
          <cell r="P2416" t="str">
            <v>796</v>
          </cell>
          <cell r="Q2416" t="str">
            <v>штука</v>
          </cell>
          <cell r="R2416">
            <v>1</v>
          </cell>
          <cell r="S2416">
            <v>700000</v>
          </cell>
          <cell r="T2416">
            <v>0</v>
          </cell>
          <cell r="U2416">
            <v>0</v>
          </cell>
          <cell r="W2416">
            <v>2017</v>
          </cell>
          <cell r="X2416" t="str">
            <v>11;</v>
          </cell>
        </row>
        <row r="2417">
          <cell r="A2417" t="str">
            <v>1484-2 Т</v>
          </cell>
          <cell r="B2417" t="str">
            <v>ТОО СП "КазГерМунай"</v>
          </cell>
          <cell r="C2417" t="str">
            <v>27.90.32.000.056.00.0796.000000000000</v>
          </cell>
          <cell r="D2417" t="str">
            <v xml:space="preserve">Катушка зажигания 
</v>
          </cell>
          <cell r="E2417" t="str">
            <v>для сварочного оборудования</v>
          </cell>
          <cell r="F2417" t="str">
            <v>Катушка зажигания  
Тип-№ 6340 12V   CONSTANT DUTY IGNITOR
TORNADO TECHNOLOGIES INC
MODEL NUMBER: 6340
INPUT: 12VDC,  4.8 AMPS
OUTPUT: 20 KV PK, 30 MA
MIDPOINT GROND</v>
          </cell>
          <cell r="G2417" t="str">
            <v>ЦП</v>
          </cell>
          <cell r="H2417">
            <v>0</v>
          </cell>
          <cell r="I2417">
            <v>430000000</v>
          </cell>
          <cell r="J2417" t="str">
            <v>Кызылординская обл. г. Кызылорда, пгт. Тасбугет, ул. Амангельды 100</v>
          </cell>
          <cell r="K2417" t="str">
            <v>Июль, август</v>
          </cell>
          <cell r="L2417" t="str">
            <v>Кызылординская обл., м/р "Акшабулак", склад "КГМ"</v>
          </cell>
          <cell r="M2417" t="str">
            <v>DDP</v>
          </cell>
          <cell r="N2417" t="str">
            <v>В течение 90 дней</v>
          </cell>
          <cell r="O2417" t="str">
            <v>авансовый платеж-0%, оставшаяся часть в течении 30 рабочих дней с момента подписания акта приема-передачи поставленных товаров</v>
          </cell>
          <cell r="P2417" t="str">
            <v>796</v>
          </cell>
          <cell r="Q2417" t="str">
            <v>штука</v>
          </cell>
          <cell r="R2417">
            <v>1</v>
          </cell>
          <cell r="S2417">
            <v>700000</v>
          </cell>
          <cell r="T2417">
            <v>700000</v>
          </cell>
          <cell r="U2417">
            <v>784000.00000000012</v>
          </cell>
          <cell r="W2417">
            <v>2017</v>
          </cell>
          <cell r="X2417" t="str">
            <v>7;11;</v>
          </cell>
        </row>
        <row r="2418">
          <cell r="A2418" t="str">
            <v>1485 Т</v>
          </cell>
          <cell r="B2418" t="str">
            <v>ТОО СП "КазГерМунай"</v>
          </cell>
          <cell r="C2418" t="str">
            <v>26.20.40.000.108.00.0796.000000000000</v>
          </cell>
          <cell r="D2418" t="str">
            <v>Источник бесперебойного питания</v>
          </cell>
          <cell r="E2418" t="str">
            <v>резервный</v>
          </cell>
          <cell r="F2418" t="str">
            <v>Источник бесперебойного питания APC Back UPS RS-800VA / 540Вт. Номинальное вход/выходное напряжение 230В</v>
          </cell>
          <cell r="G2418" t="str">
            <v>ОТП</v>
          </cell>
          <cell r="H2418">
            <v>0</v>
          </cell>
          <cell r="I2418">
            <v>430000000</v>
          </cell>
          <cell r="J2418" t="str">
            <v>Кызылординская обл. г. Кызылорда, пгт. Тасбугет, ул. Амангельды 100</v>
          </cell>
          <cell r="K2418" t="str">
            <v>Ноябрь, декабрь 2016</v>
          </cell>
          <cell r="L2418" t="str">
            <v>Кызылординская обл., м/р "Акшабулак", склад "КГМ"</v>
          </cell>
          <cell r="M2418" t="str">
            <v>DDP</v>
          </cell>
          <cell r="N2418" t="str">
            <v>В течение 90 дней</v>
          </cell>
          <cell r="O2418" t="str">
            <v>авансовый платеж-0%, оставшаяся часть в течении 30 рабочих дней с момента подписания акта приема-передачи поставленных товаров</v>
          </cell>
          <cell r="P2418" t="str">
            <v>796</v>
          </cell>
          <cell r="Q2418" t="str">
            <v>штука</v>
          </cell>
          <cell r="R2418">
            <v>2</v>
          </cell>
          <cell r="S2418">
            <v>54000</v>
          </cell>
          <cell r="T2418">
            <v>0</v>
          </cell>
          <cell r="U2418">
            <v>0</v>
          </cell>
          <cell r="W2418">
            <v>2017</v>
          </cell>
        </row>
        <row r="2419">
          <cell r="A2419" t="str">
            <v>1485-1 Т</v>
          </cell>
          <cell r="B2419" t="str">
            <v>ТОО СП "КазГерМунай"</v>
          </cell>
          <cell r="C2419" t="str">
            <v>26.20.40.000.108.00.0796.000000000000</v>
          </cell>
          <cell r="D2419" t="str">
            <v>Источник бесперебойного питания</v>
          </cell>
          <cell r="E2419" t="str">
            <v>резервный</v>
          </cell>
          <cell r="F2419" t="str">
            <v>Источник бесперебойного питания APC Back UPS RS-800VA / 540Вт. Номинальное вход/выходное напряжение 230В</v>
          </cell>
          <cell r="G2419" t="str">
            <v>ОТП</v>
          </cell>
          <cell r="H2419">
            <v>0</v>
          </cell>
          <cell r="I2419">
            <v>430000000</v>
          </cell>
          <cell r="J2419" t="str">
            <v>Кызылординская обл. г. Кызылорда, пгт. Тасбугет, ул. Амангельды 100</v>
          </cell>
          <cell r="K2419" t="str">
            <v>Январь, Февраль</v>
          </cell>
          <cell r="L2419" t="str">
            <v>Кызылординская обл., м/р "Акшабулак", склад "КГМ"</v>
          </cell>
          <cell r="M2419" t="str">
            <v>DDP</v>
          </cell>
          <cell r="N2419" t="str">
            <v>В течение 90 дней</v>
          </cell>
          <cell r="O2419" t="str">
            <v>авансовый платеж-0%, оставшаяся часть в течении 30 рабочих дней с момента подписания акта приема-передачи поставленных товаров</v>
          </cell>
          <cell r="P2419" t="str">
            <v>796</v>
          </cell>
          <cell r="Q2419" t="str">
            <v>штука</v>
          </cell>
          <cell r="R2419">
            <v>2</v>
          </cell>
          <cell r="S2419">
            <v>54000</v>
          </cell>
          <cell r="T2419">
            <v>108000</v>
          </cell>
          <cell r="U2419">
            <v>120960.00000000001</v>
          </cell>
          <cell r="W2419">
            <v>2017</v>
          </cell>
          <cell r="X2419" t="str">
            <v>11;</v>
          </cell>
        </row>
        <row r="2420">
          <cell r="A2420" t="str">
            <v>1486 Т</v>
          </cell>
          <cell r="B2420" t="str">
            <v>ТОО СП "КазГерМунай"</v>
          </cell>
          <cell r="C2420" t="str">
            <v>28.21.14.700.015.00.0796.000000000000</v>
          </cell>
          <cell r="D2420" t="str">
            <v>Датчик контроля пламени</v>
          </cell>
          <cell r="E2420" t="str">
            <v>инфракрасный спектр 1800 нм, тип фотоприемника ФР-1-3-68К, чувствительность 240 В/Вт</v>
          </cell>
          <cell r="F2420" t="str">
            <v>Датчик пламени   ФДС-01</v>
          </cell>
          <cell r="G2420" t="str">
            <v>ОТП</v>
          </cell>
          <cell r="H2420">
            <v>0</v>
          </cell>
          <cell r="I2420">
            <v>430000000</v>
          </cell>
          <cell r="J2420" t="str">
            <v>Кызылординская обл. г. Кызылорда, пгт. Тасбугет, ул. Амангельды 100</v>
          </cell>
          <cell r="K2420" t="str">
            <v>Ноябрь, декабрь 2016</v>
          </cell>
          <cell r="L2420" t="str">
            <v>Кызылординская обл., м/р "Акшабулак", склад "КГМ"</v>
          </cell>
          <cell r="M2420" t="str">
            <v>DDP</v>
          </cell>
          <cell r="N2420" t="str">
            <v>В течение 90 дней</v>
          </cell>
          <cell r="O2420" t="str">
            <v>авансовый платеж-0%, оставшаяся часть в течении 30 рабочих дней с момента подписания акта приема-передачи поставленных товаров</v>
          </cell>
          <cell r="P2420" t="str">
            <v>796</v>
          </cell>
          <cell r="Q2420" t="str">
            <v>штука</v>
          </cell>
          <cell r="R2420">
            <v>1</v>
          </cell>
          <cell r="S2420">
            <v>56000</v>
          </cell>
          <cell r="T2420">
            <v>56000</v>
          </cell>
          <cell r="U2420">
            <v>62720.000000000007</v>
          </cell>
          <cell r="W2420">
            <v>2017</v>
          </cell>
        </row>
        <row r="2421">
          <cell r="A2421" t="str">
            <v>1487 Т</v>
          </cell>
          <cell r="B2421" t="str">
            <v>ТОО СП "КазГерМунай"</v>
          </cell>
          <cell r="C2421" t="str">
            <v>26.30.30.900.019.00.0796.000000000000</v>
          </cell>
          <cell r="D2421" t="str">
            <v>Модуль процессорный</v>
          </cell>
          <cell r="E2421" t="str">
            <v>промышленного контроллера</v>
          </cell>
          <cell r="F2421" t="str">
            <v>Программируемый логический контроллер  Тип ПЛК110-220.60.Р-М </v>
          </cell>
          <cell r="G2421" t="str">
            <v>ОТП</v>
          </cell>
          <cell r="H2421">
            <v>0</v>
          </cell>
          <cell r="I2421">
            <v>430000000</v>
          </cell>
          <cell r="J2421" t="str">
            <v>Кызылординская обл. г. Кызылорда, пгт. Тасбугет, ул. Амангельды 100</v>
          </cell>
          <cell r="K2421" t="str">
            <v>Ноябрь, декабрь 2016</v>
          </cell>
          <cell r="L2421" t="str">
            <v>Кызылординская обл., м/р "Акшабулак", склад "КГМ"</v>
          </cell>
          <cell r="M2421" t="str">
            <v>DDP</v>
          </cell>
          <cell r="N2421" t="str">
            <v>В течение 90 дней</v>
          </cell>
          <cell r="O2421" t="str">
            <v>авансовый платеж-0%, оставшаяся часть в течении 30 рабочих дней с момента подписания акта приема-передачи поставленных товаров</v>
          </cell>
          <cell r="P2421" t="str">
            <v>796</v>
          </cell>
          <cell r="Q2421" t="str">
            <v>штука</v>
          </cell>
          <cell r="R2421">
            <v>1</v>
          </cell>
          <cell r="S2421">
            <v>251000</v>
          </cell>
          <cell r="T2421">
            <v>0</v>
          </cell>
          <cell r="U2421">
            <v>0</v>
          </cell>
          <cell r="W2421">
            <v>2017</v>
          </cell>
        </row>
        <row r="2422">
          <cell r="A2422" t="str">
            <v>1487-1 Т</v>
          </cell>
          <cell r="B2422" t="str">
            <v>ТОО СП "КазГерМунай"</v>
          </cell>
          <cell r="C2422" t="str">
            <v>26.30.30.900.019.00.0796.000000000000</v>
          </cell>
          <cell r="D2422" t="str">
            <v>Модуль процессорный</v>
          </cell>
          <cell r="E2422" t="str">
            <v>промышленного контроллера</v>
          </cell>
          <cell r="F2422" t="str">
            <v>Программируемый логический контроллер  Тип ПЛК110-220.60.Р-М </v>
          </cell>
          <cell r="G2422" t="str">
            <v>ОТП</v>
          </cell>
          <cell r="H2422">
            <v>0</v>
          </cell>
          <cell r="I2422">
            <v>430000000</v>
          </cell>
          <cell r="J2422" t="str">
            <v>Кызылординская обл. г. Кызылорда, пгт. Тасбугет, ул. Амангельды 100</v>
          </cell>
          <cell r="K2422" t="str">
            <v>Январь, Февраль</v>
          </cell>
          <cell r="L2422" t="str">
            <v>Кызылординская обл., м/р "Акшабулак", склад "КГМ"</v>
          </cell>
          <cell r="M2422" t="str">
            <v>DDP</v>
          </cell>
          <cell r="N2422" t="str">
            <v>В течение 90 дней</v>
          </cell>
          <cell r="O2422" t="str">
            <v>авансовый платеж-0%, оставшаяся часть в течении 30 рабочих дней с момента подписания акта приема-передачи поставленных товаров</v>
          </cell>
          <cell r="P2422" t="str">
            <v>796</v>
          </cell>
          <cell r="Q2422" t="str">
            <v>штука</v>
          </cell>
          <cell r="R2422">
            <v>1</v>
          </cell>
          <cell r="S2422">
            <v>251000</v>
          </cell>
          <cell r="T2422">
            <v>0</v>
          </cell>
          <cell r="U2422">
            <v>0</v>
          </cell>
          <cell r="W2422">
            <v>2017</v>
          </cell>
          <cell r="X2422" t="str">
            <v>11;</v>
          </cell>
        </row>
        <row r="2423">
          <cell r="A2423" t="str">
            <v>1487-2 Т</v>
          </cell>
          <cell r="B2423" t="str">
            <v>ТОО СП "КазГерМунай"</v>
          </cell>
          <cell r="C2423" t="str">
            <v>26.30.30.900.019.00.0796.000000000000</v>
          </cell>
          <cell r="D2423" t="str">
            <v>Модуль процессорный</v>
          </cell>
          <cell r="E2423" t="str">
            <v>промышленного контроллера</v>
          </cell>
          <cell r="F2423" t="str">
            <v>Программируемый логический контроллер  Тип ПЛК110-220.60.Р-М </v>
          </cell>
          <cell r="G2423" t="str">
            <v>ОТП</v>
          </cell>
          <cell r="H2423">
            <v>0</v>
          </cell>
          <cell r="I2423">
            <v>430000000</v>
          </cell>
          <cell r="J2423" t="str">
            <v>Кызылординская обл. г. Кызылорда, пгт. Тасбугет, ул. Амангельды 100</v>
          </cell>
          <cell r="K2423" t="str">
            <v>Март, апрель</v>
          </cell>
          <cell r="L2423" t="str">
            <v>Кызылординская обл., м/р "Акшабулак", склад "КГМ"</v>
          </cell>
          <cell r="M2423" t="str">
            <v>DDP</v>
          </cell>
          <cell r="N2423" t="str">
            <v>В течение 90 дней</v>
          </cell>
          <cell r="O2423" t="str">
            <v>авансовый платеж-0%, оставшаяся часть в течении 30 рабочих дней с момента подписания акта приема-передачи поставленных товаров</v>
          </cell>
          <cell r="P2423" t="str">
            <v>796</v>
          </cell>
          <cell r="Q2423" t="str">
            <v>штука</v>
          </cell>
          <cell r="R2423">
            <v>1</v>
          </cell>
          <cell r="S2423">
            <v>251000</v>
          </cell>
          <cell r="T2423">
            <v>0</v>
          </cell>
          <cell r="U2423">
            <v>0</v>
          </cell>
          <cell r="W2423">
            <v>2017</v>
          </cell>
          <cell r="X2423" t="str">
            <v>11;</v>
          </cell>
        </row>
        <row r="2424">
          <cell r="A2424" t="str">
            <v>1487-3 Т</v>
          </cell>
          <cell r="B2424" t="str">
            <v>ТОО СП "КазГерМунай"</v>
          </cell>
          <cell r="C2424" t="str">
            <v>26.30.30.900.019.00.0796.000000000000</v>
          </cell>
          <cell r="D2424" t="str">
            <v>Модуль процессорный</v>
          </cell>
          <cell r="E2424" t="str">
            <v>промышленного контроллера</v>
          </cell>
          <cell r="F2424" t="str">
            <v>Программируемый логический контроллер  Тип ПЛК110-220.60.Р-М </v>
          </cell>
          <cell r="G2424" t="str">
            <v>ОТП</v>
          </cell>
          <cell r="H2424">
            <v>0</v>
          </cell>
          <cell r="I2424">
            <v>430000000</v>
          </cell>
          <cell r="J2424" t="str">
            <v>Кызылординская обл. г. Кызылорда, пгт. Тасбугет, ул. Амангельды 100</v>
          </cell>
          <cell r="K2424" t="str">
            <v>Май, июнь</v>
          </cell>
          <cell r="L2424" t="str">
            <v>Кызылординская обл., м/р "Акшабулак", склад "КГМ"</v>
          </cell>
          <cell r="M2424" t="str">
            <v>DDP</v>
          </cell>
          <cell r="N2424" t="str">
            <v>В течение 90 дней</v>
          </cell>
          <cell r="O2424" t="str">
            <v>авансовый платеж-0%, оставшаяся часть в течении 30 рабочих дней с момента подписания акта приема-передачи поставленных товаров</v>
          </cell>
          <cell r="P2424" t="str">
            <v>796</v>
          </cell>
          <cell r="Q2424" t="str">
            <v>штука</v>
          </cell>
          <cell r="R2424">
            <v>1</v>
          </cell>
          <cell r="S2424">
            <v>251000</v>
          </cell>
          <cell r="T2424">
            <v>251000</v>
          </cell>
          <cell r="U2424">
            <v>281120</v>
          </cell>
          <cell r="W2424">
            <v>2017</v>
          </cell>
          <cell r="X2424" t="str">
            <v>11;</v>
          </cell>
        </row>
        <row r="2425">
          <cell r="A2425" t="str">
            <v>1488 Т</v>
          </cell>
          <cell r="B2425" t="str">
            <v>ТОО СП "КазГерМунай"</v>
          </cell>
          <cell r="C2425" t="str">
            <v>28.13.31.000.076.08.0796.000000000000</v>
          </cell>
          <cell r="D2425" t="str">
            <v>Клапан</v>
          </cell>
          <cell r="E2425" t="str">
            <v>обратный, приемный, для бурового насоса</v>
          </cell>
          <cell r="F2425" t="str">
            <v>Клапан  предохранительный                             ВН1/2 Н-4К; 220VDC;  50 Hz; 25W; 0….0,4МРа; газ/воздух; ТУ РБ 05708554.021-96</v>
          </cell>
          <cell r="G2425" t="str">
            <v>ОТП</v>
          </cell>
          <cell r="H2425">
            <v>0</v>
          </cell>
          <cell r="I2425">
            <v>430000000</v>
          </cell>
          <cell r="J2425" t="str">
            <v>Кызылординская обл. г. Кызылорда, пгт. Тасбугет, ул. Амангельды 100</v>
          </cell>
          <cell r="K2425" t="str">
            <v>Ноябрь, декабрь 2016</v>
          </cell>
          <cell r="L2425" t="str">
            <v>Кызылординская обл., м/р "Акшабулак", склад "КГМ"</v>
          </cell>
          <cell r="M2425" t="str">
            <v>DDP</v>
          </cell>
          <cell r="N2425" t="str">
            <v>В течение 90 дней</v>
          </cell>
          <cell r="O2425" t="str">
            <v>авансовый платеж-0%, оставшаяся часть в течении 30 рабочих дней с момента подписания акта приема-передачи поставленных товаров</v>
          </cell>
          <cell r="P2425" t="str">
            <v>796</v>
          </cell>
          <cell r="Q2425" t="str">
            <v>штука</v>
          </cell>
          <cell r="R2425">
            <v>1</v>
          </cell>
          <cell r="S2425">
            <v>215000</v>
          </cell>
          <cell r="T2425">
            <v>0</v>
          </cell>
          <cell r="U2425">
            <v>0</v>
          </cell>
          <cell r="W2425">
            <v>2017</v>
          </cell>
        </row>
        <row r="2426">
          <cell r="A2426" t="str">
            <v>1488-1 Т</v>
          </cell>
          <cell r="B2426" t="str">
            <v>ТОО СП "КазГерМунай"</v>
          </cell>
          <cell r="C2426" t="str">
            <v>28.13.31.000.076.08.0796.000000000000</v>
          </cell>
          <cell r="D2426" t="str">
            <v>Клапан</v>
          </cell>
          <cell r="E2426" t="str">
            <v>обратный, приемный, для бурового насоса</v>
          </cell>
          <cell r="F2426" t="str">
            <v>Клапан  предохранительный                             ВН1/2 Н-4К; 220VDC;  50 Hz; 25W; 0….0,4МРа; газ/воздух; ТУ РБ 05708554.021-96</v>
          </cell>
          <cell r="G2426" t="str">
            <v>ОТП</v>
          </cell>
          <cell r="H2426">
            <v>0</v>
          </cell>
          <cell r="I2426">
            <v>430000000</v>
          </cell>
          <cell r="J2426" t="str">
            <v>Кызылординская обл. г. Кызылорда, пгт. Тасбугет, ул. Амангельды 100</v>
          </cell>
          <cell r="K2426" t="str">
            <v>Апрель, май</v>
          </cell>
          <cell r="L2426" t="str">
            <v>Кызылординская обл., м/р "Акшабулак", склад "КГМ"</v>
          </cell>
          <cell r="M2426" t="str">
            <v>DDP</v>
          </cell>
          <cell r="N2426" t="str">
            <v>В течение 90 дней</v>
          </cell>
          <cell r="O2426" t="str">
            <v>авансовый платеж-0%, оставшаяся часть в течении 30 рабочих дней с момента подписания акта приема-передачи поставленных товаров</v>
          </cell>
          <cell r="P2426" t="str">
            <v>796</v>
          </cell>
          <cell r="Q2426" t="str">
            <v>штука</v>
          </cell>
          <cell r="R2426">
            <v>1</v>
          </cell>
          <cell r="S2426">
            <v>215000</v>
          </cell>
          <cell r="T2426">
            <v>0</v>
          </cell>
          <cell r="U2426">
            <v>0</v>
          </cell>
          <cell r="W2426">
            <v>2017</v>
          </cell>
          <cell r="X2426" t="str">
            <v>11;</v>
          </cell>
        </row>
        <row r="2427">
          <cell r="A2427" t="str">
            <v>1488-2 Т</v>
          </cell>
          <cell r="B2427" t="str">
            <v>ТОО СП "КазГерМунай"</v>
          </cell>
          <cell r="C2427" t="str">
            <v>28.13.31.000.076.08.0796.000000000000</v>
          </cell>
          <cell r="D2427" t="str">
            <v>Клапан</v>
          </cell>
          <cell r="E2427" t="str">
            <v>обратный, приемный, для бурового насоса</v>
          </cell>
          <cell r="F2427" t="str">
            <v>Клапан  предохранительный                             ВН1/2 Н-4К; 220VDC;  50 Hz; 25W; 0….0,4МРа; газ/воздух; ТУ РБ 05708554.021-96</v>
          </cell>
          <cell r="G2427" t="str">
            <v>ОТП</v>
          </cell>
          <cell r="H2427">
            <v>0</v>
          </cell>
          <cell r="I2427">
            <v>430000000</v>
          </cell>
          <cell r="J2427" t="str">
            <v>Кызылординская обл. г. Кызылорда, пгт. Тасбугет, ул. Амангельды 100</v>
          </cell>
          <cell r="K2427" t="str">
            <v>Апрель, май</v>
          </cell>
          <cell r="L2427" t="str">
            <v>Кызылординская обл., м/р "Акшабулак", склад "КГМ"</v>
          </cell>
          <cell r="M2427" t="str">
            <v>DDP</v>
          </cell>
          <cell r="N2427" t="str">
            <v>В течение 150 дней</v>
          </cell>
          <cell r="O2427" t="str">
            <v>авансовый платеж-0%, оставшаяся часть в течении 30 рабочих дней с момента подписания акта приема-передачи поставленных товаров</v>
          </cell>
          <cell r="P2427" t="str">
            <v>796</v>
          </cell>
          <cell r="Q2427" t="str">
            <v>штука</v>
          </cell>
          <cell r="R2427">
            <v>1</v>
          </cell>
          <cell r="S2427">
            <v>215000</v>
          </cell>
          <cell r="T2427">
            <v>215000</v>
          </cell>
          <cell r="U2427">
            <v>240800.00000000003</v>
          </cell>
          <cell r="W2427">
            <v>2017</v>
          </cell>
          <cell r="X2427" t="str">
            <v>14;</v>
          </cell>
        </row>
        <row r="2428">
          <cell r="A2428" t="str">
            <v>1489 Т</v>
          </cell>
          <cell r="B2428" t="str">
            <v>ТОО СП "КазГерМунай"</v>
          </cell>
          <cell r="C2428" t="str">
            <v>28.13.31.000.076.08.0796.000000000000</v>
          </cell>
          <cell r="D2428" t="str">
            <v>Клапан</v>
          </cell>
          <cell r="E2428" t="str">
            <v>обратный, приемный, для бурового насоса</v>
          </cell>
          <cell r="F2428" t="str">
            <v xml:space="preserve">Клапан                 ВН3/4 Н-4К; 220VDC;  50 Hz; 25W; 0….0,4МРа; газ/воздух. </v>
          </cell>
          <cell r="G2428" t="str">
            <v>ОТП</v>
          </cell>
          <cell r="H2428">
            <v>0</v>
          </cell>
          <cell r="I2428">
            <v>430000000</v>
          </cell>
          <cell r="J2428" t="str">
            <v>Кызылординская обл. г. Кызылорда, пгт. Тасбугет, ул. Амангельды 100</v>
          </cell>
          <cell r="K2428" t="str">
            <v>Ноябрь, декабрь 2016</v>
          </cell>
          <cell r="L2428" t="str">
            <v>Кызылординская обл., м/р "Акшабулак", склад "КГМ"</v>
          </cell>
          <cell r="M2428" t="str">
            <v>DDP</v>
          </cell>
          <cell r="N2428" t="str">
            <v>В течение 90 дней</v>
          </cell>
          <cell r="O2428" t="str">
            <v>авансовый платеж-0%, оставшаяся часть в течении 30 рабочих дней с момента подписания акта приема-передачи поставленных товаров</v>
          </cell>
          <cell r="P2428" t="str">
            <v>796</v>
          </cell>
          <cell r="Q2428" t="str">
            <v>штука</v>
          </cell>
          <cell r="R2428">
            <v>1</v>
          </cell>
          <cell r="S2428">
            <v>315000</v>
          </cell>
          <cell r="T2428">
            <v>0</v>
          </cell>
          <cell r="U2428">
            <v>0</v>
          </cell>
          <cell r="W2428">
            <v>2017</v>
          </cell>
        </row>
        <row r="2429">
          <cell r="A2429" t="str">
            <v>1489-1 Т</v>
          </cell>
          <cell r="B2429" t="str">
            <v>ТОО СП "КазГерМунай"</v>
          </cell>
          <cell r="C2429" t="str">
            <v>28.13.31.000.076.08.0796.000000000000</v>
          </cell>
          <cell r="D2429" t="str">
            <v>Клапан</v>
          </cell>
          <cell r="E2429" t="str">
            <v>обратный, приемный, для бурового насоса</v>
          </cell>
          <cell r="F2429" t="str">
            <v xml:space="preserve">Клапан                 ВН3/4 Н-4К; 220VDC;  50 Hz; 25W; 0….0,4МРа; газ/воздух. </v>
          </cell>
          <cell r="G2429" t="str">
            <v>ОТП</v>
          </cell>
          <cell r="H2429">
            <v>0</v>
          </cell>
          <cell r="I2429">
            <v>430000000</v>
          </cell>
          <cell r="J2429" t="str">
            <v>Кызылординская обл. г. Кызылорда, пгт. Тасбугет, ул. Амангельды 100</v>
          </cell>
          <cell r="K2429" t="str">
            <v>Апрель, май</v>
          </cell>
          <cell r="L2429" t="str">
            <v>Кызылординская обл., м/р "Акшабулак", склад "КГМ"</v>
          </cell>
          <cell r="M2429" t="str">
            <v>DDP</v>
          </cell>
          <cell r="N2429" t="str">
            <v>В течение 90 дней</v>
          </cell>
          <cell r="O2429" t="str">
            <v>авансовый платеж-0%, оставшаяся часть в течении 30 рабочих дней с момента подписания акта приема-передачи поставленных товаров</v>
          </cell>
          <cell r="P2429" t="str">
            <v>796</v>
          </cell>
          <cell r="Q2429" t="str">
            <v>штука</v>
          </cell>
          <cell r="R2429">
            <v>1</v>
          </cell>
          <cell r="S2429">
            <v>315000</v>
          </cell>
          <cell r="T2429">
            <v>0</v>
          </cell>
          <cell r="U2429">
            <v>0</v>
          </cell>
          <cell r="W2429">
            <v>2017</v>
          </cell>
          <cell r="X2429" t="str">
            <v>11;</v>
          </cell>
        </row>
        <row r="2430">
          <cell r="A2430" t="str">
            <v>1489-2 Т</v>
          </cell>
          <cell r="B2430" t="str">
            <v>ТОО СП "КазГерМунай"</v>
          </cell>
          <cell r="C2430" t="str">
            <v>28.13.31.000.076.08.0796.000000000000</v>
          </cell>
          <cell r="D2430" t="str">
            <v>Клапан</v>
          </cell>
          <cell r="E2430" t="str">
            <v>обратный, приемный, для бурового насоса</v>
          </cell>
          <cell r="F2430" t="str">
            <v xml:space="preserve">Клапан                 ВН3/4 Н-4К; 220VDC;  50 Hz; 25W; 0….0,4МРа; газ/воздух. </v>
          </cell>
          <cell r="G2430" t="str">
            <v>ОТП</v>
          </cell>
          <cell r="H2430">
            <v>0</v>
          </cell>
          <cell r="I2430">
            <v>430000000</v>
          </cell>
          <cell r="J2430" t="str">
            <v>Кызылординская обл. г. Кызылорда, пгт. Тасбугет, ул. Амангельды 100</v>
          </cell>
          <cell r="K2430" t="str">
            <v>Апрель, май</v>
          </cell>
          <cell r="L2430" t="str">
            <v>Кызылординская обл., м/р "Акшабулак", склад "КГМ"</v>
          </cell>
          <cell r="M2430" t="str">
            <v>DDP</v>
          </cell>
          <cell r="N2430" t="str">
            <v>В течение 150 дней</v>
          </cell>
          <cell r="O2430" t="str">
            <v>авансовый платеж-0%, оставшаяся часть в течении 30 рабочих дней с момента подписания акта приема-передачи поставленных товаров</v>
          </cell>
          <cell r="P2430" t="str">
            <v>796</v>
          </cell>
          <cell r="Q2430" t="str">
            <v>штука</v>
          </cell>
          <cell r="R2430">
            <v>1</v>
          </cell>
          <cell r="S2430">
            <v>315000</v>
          </cell>
          <cell r="T2430">
            <v>315000</v>
          </cell>
          <cell r="U2430">
            <v>352800.00000000006</v>
          </cell>
          <cell r="W2430">
            <v>2017</v>
          </cell>
          <cell r="X2430" t="str">
            <v>14;</v>
          </cell>
        </row>
        <row r="2431">
          <cell r="A2431" t="str">
            <v>1490 Т</v>
          </cell>
          <cell r="B2431" t="str">
            <v>ТОО СП "КазГерМунай"</v>
          </cell>
          <cell r="C2431" t="str">
            <v>28.13.31.000.076.08.0796.000000000000</v>
          </cell>
          <cell r="D2431" t="str">
            <v>Клапан</v>
          </cell>
          <cell r="E2431" t="str">
            <v>обратный, приемный, для бурового насоса</v>
          </cell>
          <cell r="F2431" t="str">
            <v>КлапанВН1Н-4К; 220VDC;  50 Hz; 25W; 0….0,4МРа; газ/воздух;</v>
          </cell>
          <cell r="G2431" t="str">
            <v>ОТП</v>
          </cell>
          <cell r="H2431">
            <v>0</v>
          </cell>
          <cell r="I2431">
            <v>430000000</v>
          </cell>
          <cell r="J2431" t="str">
            <v>Кызылординская обл. г. Кызылорда, пгт. Тасбугет, ул. Амангельды 100</v>
          </cell>
          <cell r="K2431" t="str">
            <v>Ноябрь, декабрь 2016</v>
          </cell>
          <cell r="L2431" t="str">
            <v>Кызылординская обл., м/р "Акшабулак", склад "КГМ"</v>
          </cell>
          <cell r="M2431" t="str">
            <v>DDP</v>
          </cell>
          <cell r="N2431" t="str">
            <v>В течение 90 дней</v>
          </cell>
          <cell r="O2431" t="str">
            <v>авансовый платеж-0%, оставшаяся часть в течении 30 рабочих дней с момента подписания акта приема-передачи поставленных товаров</v>
          </cell>
          <cell r="P2431" t="str">
            <v>796</v>
          </cell>
          <cell r="Q2431" t="str">
            <v>штука</v>
          </cell>
          <cell r="R2431">
            <v>1</v>
          </cell>
          <cell r="S2431">
            <v>305000</v>
          </cell>
          <cell r="T2431">
            <v>0</v>
          </cell>
          <cell r="U2431">
            <v>0</v>
          </cell>
          <cell r="W2431">
            <v>2017</v>
          </cell>
        </row>
        <row r="2432">
          <cell r="A2432" t="str">
            <v>1490-1 Т</v>
          </cell>
          <cell r="B2432" t="str">
            <v>ТОО СП "КазГерМунай"</v>
          </cell>
          <cell r="C2432" t="str">
            <v>28.13.31.000.076.08.0796.000000000000</v>
          </cell>
          <cell r="D2432" t="str">
            <v>Клапан</v>
          </cell>
          <cell r="E2432" t="str">
            <v>обратный, приемный, для бурового насоса</v>
          </cell>
          <cell r="F2432" t="str">
            <v>КлапанВН1Н-4К; 220VDC;  50 Hz; 25W; 0….0,4МРа; газ/воздух;</v>
          </cell>
          <cell r="G2432" t="str">
            <v>ОТП</v>
          </cell>
          <cell r="H2432">
            <v>0</v>
          </cell>
          <cell r="I2432">
            <v>430000000</v>
          </cell>
          <cell r="J2432" t="str">
            <v>Кызылординская обл. г. Кызылорда, пгт. Тасбугет, ул. Амангельды 100</v>
          </cell>
          <cell r="K2432" t="str">
            <v>Апрель, май</v>
          </cell>
          <cell r="L2432" t="str">
            <v>Кызылординская обл., м/р "Акшабулак", склад "КГМ"</v>
          </cell>
          <cell r="M2432" t="str">
            <v>DDP</v>
          </cell>
          <cell r="N2432" t="str">
            <v>В течение 90 дней</v>
          </cell>
          <cell r="O2432" t="str">
            <v>авансовый платеж-0%, оставшаяся часть в течении 30 рабочих дней с момента подписания акта приема-передачи поставленных товаров</v>
          </cell>
          <cell r="P2432" t="str">
            <v>796</v>
          </cell>
          <cell r="Q2432" t="str">
            <v>штука</v>
          </cell>
          <cell r="R2432">
            <v>1</v>
          </cell>
          <cell r="S2432">
            <v>305000</v>
          </cell>
          <cell r="T2432">
            <v>0</v>
          </cell>
          <cell r="U2432">
            <v>0</v>
          </cell>
          <cell r="W2432">
            <v>2017</v>
          </cell>
          <cell r="X2432" t="str">
            <v>11;</v>
          </cell>
        </row>
        <row r="2433">
          <cell r="A2433" t="str">
            <v>1490-2 Т</v>
          </cell>
          <cell r="B2433" t="str">
            <v>ТОО СП "КазГерМунай"</v>
          </cell>
          <cell r="C2433" t="str">
            <v>28.13.31.000.076.08.0796.000000000000</v>
          </cell>
          <cell r="D2433" t="str">
            <v>Клапан</v>
          </cell>
          <cell r="E2433" t="str">
            <v>обратный, приемный, для бурового насоса</v>
          </cell>
          <cell r="F2433" t="str">
            <v>КлапанВН1Н-4К; 220VDC;  50 Hz; 25W; 0….0,4МРа; газ/воздух;</v>
          </cell>
          <cell r="G2433" t="str">
            <v>ОТП</v>
          </cell>
          <cell r="H2433">
            <v>0</v>
          </cell>
          <cell r="I2433">
            <v>430000000</v>
          </cell>
          <cell r="J2433" t="str">
            <v>Кызылординская обл. г. Кызылорда, пгт. Тасбугет, ул. Амангельды 100</v>
          </cell>
          <cell r="K2433" t="str">
            <v>Апрель, май</v>
          </cell>
          <cell r="L2433" t="str">
            <v>Кызылординская обл., м/р "Акшабулак", склад "КГМ"</v>
          </cell>
          <cell r="M2433" t="str">
            <v>DDP</v>
          </cell>
          <cell r="N2433" t="str">
            <v>В течение 150 дней</v>
          </cell>
          <cell r="O2433" t="str">
            <v>авансовый платеж-0%, оставшаяся часть в течении 30 рабочих дней с момента подписания акта приема-передачи поставленных товаров</v>
          </cell>
          <cell r="P2433" t="str">
            <v>796</v>
          </cell>
          <cell r="Q2433" t="str">
            <v>штука</v>
          </cell>
          <cell r="R2433">
            <v>1</v>
          </cell>
          <cell r="S2433">
            <v>305000</v>
          </cell>
          <cell r="T2433">
            <v>305000</v>
          </cell>
          <cell r="U2433">
            <v>341600.00000000006</v>
          </cell>
          <cell r="W2433">
            <v>2017</v>
          </cell>
          <cell r="X2433" t="str">
            <v>14;</v>
          </cell>
        </row>
        <row r="2434">
          <cell r="A2434" t="str">
            <v>1491 Т</v>
          </cell>
          <cell r="B2434" t="str">
            <v>ТОО СП "КазГерМунай"</v>
          </cell>
          <cell r="C2434" t="str">
            <v>28.13.31.000.076.08.0796.000000000000</v>
          </cell>
          <cell r="D2434" t="str">
            <v>Клапан</v>
          </cell>
          <cell r="E2434" t="str">
            <v>обратный, приемный, для бурового насоса</v>
          </cell>
          <cell r="F2434" t="str">
            <v xml:space="preserve">КлапанВН2 Н-2К; 220VDC;  50 Hz; 25W; 0….0,2МРа; газ/воздух;  </v>
          </cell>
          <cell r="G2434" t="str">
            <v>ОТП</v>
          </cell>
          <cell r="H2434">
            <v>0</v>
          </cell>
          <cell r="I2434">
            <v>430000000</v>
          </cell>
          <cell r="J2434" t="str">
            <v>Кызылординская обл. г. Кызылорда, пгт. Тасбугет, ул. Амангельды 100</v>
          </cell>
          <cell r="K2434" t="str">
            <v>Ноябрь, декабрь 2016</v>
          </cell>
          <cell r="L2434" t="str">
            <v>Кызылординская обл., м/р "Акшабулак", склад "КГМ"</v>
          </cell>
          <cell r="M2434" t="str">
            <v>DDP</v>
          </cell>
          <cell r="N2434" t="str">
            <v>В течение 90 дней</v>
          </cell>
          <cell r="O2434" t="str">
            <v>авансовый платеж-0%, оставшаяся часть в течении 30 рабочих дней с момента подписания акта приема-передачи поставленных товаров</v>
          </cell>
          <cell r="P2434" t="str">
            <v>796</v>
          </cell>
          <cell r="Q2434" t="str">
            <v>штука</v>
          </cell>
          <cell r="R2434">
            <v>1</v>
          </cell>
          <cell r="S2434">
            <v>289000</v>
          </cell>
          <cell r="T2434">
            <v>0</v>
          </cell>
          <cell r="U2434">
            <v>0</v>
          </cell>
          <cell r="W2434">
            <v>2017</v>
          </cell>
        </row>
        <row r="2435">
          <cell r="A2435" t="str">
            <v>1491-1 Т</v>
          </cell>
          <cell r="B2435" t="str">
            <v>ТОО СП "КазГерМунай"</v>
          </cell>
          <cell r="C2435" t="str">
            <v>28.13.31.000.076.08.0796.000000000000</v>
          </cell>
          <cell r="D2435" t="str">
            <v>Клапан</v>
          </cell>
          <cell r="E2435" t="str">
            <v>обратный, приемный, для бурового насоса</v>
          </cell>
          <cell r="F2435" t="str">
            <v xml:space="preserve">КлапанВН2 Н-2К; 220VDC;  50 Hz; 25W; 0….0,2МРа; газ/воздух;  </v>
          </cell>
          <cell r="G2435" t="str">
            <v>ОТП</v>
          </cell>
          <cell r="H2435">
            <v>0</v>
          </cell>
          <cell r="I2435">
            <v>430000000</v>
          </cell>
          <cell r="J2435" t="str">
            <v>Кызылординская обл. г. Кызылорда, пгт. Тасбугет, ул. Амангельды 100</v>
          </cell>
          <cell r="K2435" t="str">
            <v>Апрель, май</v>
          </cell>
          <cell r="L2435" t="str">
            <v>Кызылординская обл., м/р "Акшабулак", склад "КГМ"</v>
          </cell>
          <cell r="M2435" t="str">
            <v>DDP</v>
          </cell>
          <cell r="N2435" t="str">
            <v>В течение 90 дней</v>
          </cell>
          <cell r="O2435" t="str">
            <v>авансовый платеж-0%, оставшаяся часть в течении 30 рабочих дней с момента подписания акта приема-передачи поставленных товаров</v>
          </cell>
          <cell r="P2435" t="str">
            <v>796</v>
          </cell>
          <cell r="Q2435" t="str">
            <v>штука</v>
          </cell>
          <cell r="R2435">
            <v>1</v>
          </cell>
          <cell r="S2435">
            <v>289000</v>
          </cell>
          <cell r="T2435">
            <v>0</v>
          </cell>
          <cell r="U2435">
            <v>0</v>
          </cell>
          <cell r="W2435">
            <v>2017</v>
          </cell>
          <cell r="X2435" t="str">
            <v>11;</v>
          </cell>
        </row>
        <row r="2436">
          <cell r="A2436" t="str">
            <v>1491-2 Т</v>
          </cell>
          <cell r="B2436" t="str">
            <v>ТОО СП "КазГерМунай"</v>
          </cell>
          <cell r="C2436" t="str">
            <v>28.13.31.000.076.08.0796.000000000000</v>
          </cell>
          <cell r="D2436" t="str">
            <v>Клапан</v>
          </cell>
          <cell r="E2436" t="str">
            <v>обратный, приемный, для бурового насоса</v>
          </cell>
          <cell r="F2436" t="str">
            <v xml:space="preserve">КлапанВН2 Н-2К; 220VDC;  50 Hz; 25W; 0….0,2МРа; газ/воздух;  </v>
          </cell>
          <cell r="G2436" t="str">
            <v>ОТП</v>
          </cell>
          <cell r="H2436">
            <v>0</v>
          </cell>
          <cell r="I2436">
            <v>430000000</v>
          </cell>
          <cell r="J2436" t="str">
            <v>Кызылординская обл. г. Кызылорда, пгт. Тасбугет, ул. Амангельды 100</v>
          </cell>
          <cell r="K2436" t="str">
            <v>Апрель, май</v>
          </cell>
          <cell r="L2436" t="str">
            <v>Кызылординская обл., м/р "Акшабулак", склад "КГМ"</v>
          </cell>
          <cell r="M2436" t="str">
            <v>DDP</v>
          </cell>
          <cell r="N2436" t="str">
            <v>В течение 150 дней</v>
          </cell>
          <cell r="O2436" t="str">
            <v>авансовый платеж-0%, оставшаяся часть в течении 30 рабочих дней с момента подписания акта приема-передачи поставленных товаров</v>
          </cell>
          <cell r="P2436" t="str">
            <v>796</v>
          </cell>
          <cell r="Q2436" t="str">
            <v>штука</v>
          </cell>
          <cell r="R2436">
            <v>1</v>
          </cell>
          <cell r="S2436">
            <v>289000</v>
          </cell>
          <cell r="T2436">
            <v>289000</v>
          </cell>
          <cell r="U2436">
            <v>323680.00000000006</v>
          </cell>
          <cell r="W2436">
            <v>2017</v>
          </cell>
          <cell r="X2436" t="str">
            <v>14;</v>
          </cell>
        </row>
        <row r="2437">
          <cell r="A2437" t="str">
            <v>1492 Т</v>
          </cell>
          <cell r="B2437" t="str">
            <v>ТОО СП "КазГерМунай"</v>
          </cell>
          <cell r="C2437" t="str">
            <v>28.14.13.730.002.00.0796.000000000975</v>
          </cell>
          <cell r="D2437" t="str">
            <v xml:space="preserve">Уровномер </v>
          </cell>
          <cell r="E2437" t="str">
            <v xml:space="preserve">Уровномер </v>
          </cell>
          <cell r="F2437" t="str">
            <v xml:space="preserve">Датчик-реле уровня жидкости двухпозиционный                                                        ДРУ-1ПМ.  </v>
          </cell>
          <cell r="G2437" t="str">
            <v>ОТП</v>
          </cell>
          <cell r="H2437">
            <v>0</v>
          </cell>
          <cell r="I2437">
            <v>430000000</v>
          </cell>
          <cell r="J2437" t="str">
            <v>Кызылординская обл. г. Кызылорда, пгт. Тасбугет, ул. Амангельды 100</v>
          </cell>
          <cell r="K2437" t="str">
            <v>Ноябрь, декабрь 2016</v>
          </cell>
          <cell r="L2437" t="str">
            <v>Кызылординская обл., м/р "Акшабулак", склад "КГМ"</v>
          </cell>
          <cell r="M2437" t="str">
            <v>DDP</v>
          </cell>
          <cell r="N2437" t="str">
            <v>В течение 90 дней</v>
          </cell>
          <cell r="O2437" t="str">
            <v>авансовый платеж-0%, оставшаяся часть в течении 30 рабочих дней с момента подписания акта приема-передачи поставленных товаров</v>
          </cell>
          <cell r="P2437" t="str">
            <v>796</v>
          </cell>
          <cell r="Q2437" t="str">
            <v>штука</v>
          </cell>
          <cell r="R2437">
            <v>1</v>
          </cell>
          <cell r="S2437">
            <v>346000</v>
          </cell>
          <cell r="T2437">
            <v>0</v>
          </cell>
          <cell r="U2437">
            <v>0</v>
          </cell>
          <cell r="W2437">
            <v>2017</v>
          </cell>
        </row>
        <row r="2438">
          <cell r="A2438" t="str">
            <v>1492-1 Т</v>
          </cell>
          <cell r="B2438" t="str">
            <v>ТОО СП "КазГерМунай"</v>
          </cell>
          <cell r="C2438" t="str">
            <v>28.14.13.730.002.00.0796.000000000975</v>
          </cell>
          <cell r="D2438" t="str">
            <v xml:space="preserve">Уровномер </v>
          </cell>
          <cell r="E2438" t="str">
            <v xml:space="preserve">Уровномер </v>
          </cell>
          <cell r="F2438" t="str">
            <v xml:space="preserve">Датчик-реле уровня жидкости двухпозиционный                                                        ДРУ-1ПМ.  </v>
          </cell>
          <cell r="G2438" t="str">
            <v>ОТП</v>
          </cell>
          <cell r="H2438">
            <v>0</v>
          </cell>
          <cell r="I2438">
            <v>430000000</v>
          </cell>
          <cell r="J2438" t="str">
            <v>Кызылординская обл. г. Кызылорда, пгт. Тасбугет, ул. Амангельды 100</v>
          </cell>
          <cell r="K2438" t="str">
            <v>Январь, Февраль</v>
          </cell>
          <cell r="L2438" t="str">
            <v>Кызылординская обл., м/р "Акшабулак", склад "КГМ"</v>
          </cell>
          <cell r="M2438" t="str">
            <v>DDP</v>
          </cell>
          <cell r="N2438" t="str">
            <v>В течение 90 дней</v>
          </cell>
          <cell r="O2438" t="str">
            <v>авансовый платеж-0%, оставшаяся часть в течении 30 рабочих дней с момента подписания акта приема-передачи поставленных товаров</v>
          </cell>
          <cell r="P2438" t="str">
            <v>796</v>
          </cell>
          <cell r="Q2438" t="str">
            <v>штука</v>
          </cell>
          <cell r="R2438">
            <v>1</v>
          </cell>
          <cell r="S2438">
            <v>346000</v>
          </cell>
          <cell r="T2438">
            <v>346000</v>
          </cell>
          <cell r="U2438">
            <v>387520.00000000006</v>
          </cell>
          <cell r="W2438">
            <v>2017</v>
          </cell>
          <cell r="X2438" t="str">
            <v>11;</v>
          </cell>
        </row>
        <row r="2439">
          <cell r="A2439" t="str">
            <v>1493 Т</v>
          </cell>
          <cell r="B2439" t="str">
            <v>ТОО СП "КазГерМунай"</v>
          </cell>
          <cell r="C2439" t="str">
            <v>30.30.50.900.039.00.0796.000000000000</v>
          </cell>
          <cell r="D2439" t="str">
            <v xml:space="preserve"> Шайба уплотнительная</v>
          </cell>
          <cell r="E2439" t="str">
            <v>для шарниров втулки</v>
          </cell>
          <cell r="F2439" t="str">
            <v>Уплотнительная шайба для приборовМодель 910.17 ;   размер шайбы G1/2, материал медь, код заказа 90.91440</v>
          </cell>
          <cell r="G2439" t="str">
            <v>ОТП</v>
          </cell>
          <cell r="H2439">
            <v>0</v>
          </cell>
          <cell r="I2439">
            <v>430000000</v>
          </cell>
          <cell r="J2439" t="str">
            <v>Кызылординская обл. г. Кызылорда, пгт. Тасбугет, ул. Амангельды 100</v>
          </cell>
          <cell r="K2439" t="str">
            <v>Ноябрь, декабрь 2016</v>
          </cell>
          <cell r="L2439" t="str">
            <v>Кызылординская обл., м/р "Акшабулак", склад "КГМ"</v>
          </cell>
          <cell r="M2439" t="str">
            <v>DDP</v>
          </cell>
          <cell r="N2439" t="str">
            <v>В течение 90 дней</v>
          </cell>
          <cell r="O2439" t="str">
            <v>авансовый платеж-0%, оставшаяся часть в течении 30 рабочих дней с момента подписания акта приема-передачи поставленных товаров</v>
          </cell>
          <cell r="P2439" t="str">
            <v>796</v>
          </cell>
          <cell r="Q2439" t="str">
            <v>штука</v>
          </cell>
          <cell r="R2439">
            <v>1000</v>
          </cell>
          <cell r="S2439">
            <v>670</v>
          </cell>
          <cell r="T2439">
            <v>0</v>
          </cell>
          <cell r="U2439">
            <v>0</v>
          </cell>
          <cell r="W2439">
            <v>2017</v>
          </cell>
        </row>
        <row r="2440">
          <cell r="A2440" t="str">
            <v>1493-1 Т</v>
          </cell>
          <cell r="B2440" t="str">
            <v>ТОО СП "КазГерМунай"</v>
          </cell>
          <cell r="C2440" t="str">
            <v>30.30.50.900.039.00.0796.000000000000</v>
          </cell>
          <cell r="D2440" t="str">
            <v xml:space="preserve"> Шайба уплотнительная</v>
          </cell>
          <cell r="E2440" t="str">
            <v>для шарниров втулки</v>
          </cell>
          <cell r="F2440" t="str">
            <v>Уплотнительная шайба для приборовМодель 910.17 ;   размер шайбы G1/2, материал медь, код заказа 90.91440</v>
          </cell>
          <cell r="G2440" t="str">
            <v>ОТП</v>
          </cell>
          <cell r="H2440">
            <v>0</v>
          </cell>
          <cell r="I2440">
            <v>430000000</v>
          </cell>
          <cell r="J2440" t="str">
            <v>Кызылординская обл. г. Кызылорда, пгт. Тасбугет, ул. Амангельды 100</v>
          </cell>
          <cell r="K2440" t="str">
            <v>Май, июнь</v>
          </cell>
          <cell r="L2440" t="str">
            <v>Кызылординская обл., м/р "Акшабулак", склад "КГМ"</v>
          </cell>
          <cell r="M2440" t="str">
            <v>DDP</v>
          </cell>
          <cell r="N2440" t="str">
            <v>В течение 90 дней</v>
          </cell>
          <cell r="O2440" t="str">
            <v>авансовый платеж-0%, оставшаяся часть в течении 30 рабочих дней с момента подписания акта приема-передачи поставленных товаров</v>
          </cell>
          <cell r="P2440" t="str">
            <v>796</v>
          </cell>
          <cell r="Q2440" t="str">
            <v>штука</v>
          </cell>
          <cell r="R2440">
            <v>1000</v>
          </cell>
          <cell r="S2440">
            <v>670</v>
          </cell>
          <cell r="T2440">
            <v>670000</v>
          </cell>
          <cell r="U2440">
            <v>750400.00000000012</v>
          </cell>
          <cell r="W2440">
            <v>2017</v>
          </cell>
          <cell r="X2440" t="str">
            <v>11;</v>
          </cell>
        </row>
        <row r="2441">
          <cell r="A2441" t="str">
            <v>1494 Т</v>
          </cell>
          <cell r="B2441" t="str">
            <v>ТОО СП "КазГерМунай"</v>
          </cell>
          <cell r="C2441" t="str">
            <v>26.20.40.000.108.00.0796.000000000000</v>
          </cell>
          <cell r="D2441" t="str">
            <v>Источник бесперебойного питания</v>
          </cell>
          <cell r="E2441" t="str">
            <v>резервный</v>
          </cell>
          <cell r="F2441" t="str">
            <v>Аккумуляторы ИБПNPW45-12  12V, 45W/Cell,  10min</v>
          </cell>
          <cell r="G2441" t="str">
            <v>ОТП</v>
          </cell>
          <cell r="H2441">
            <v>0</v>
          </cell>
          <cell r="I2441">
            <v>430000000</v>
          </cell>
          <cell r="J2441" t="str">
            <v>Кызылординская обл. г. Кызылорда, пгт. Тасбугет, ул. Амангельды 100</v>
          </cell>
          <cell r="K2441" t="str">
            <v>Январь, Февраль</v>
          </cell>
          <cell r="L2441" t="str">
            <v>Кызылординская обл., м/р "Акшабулак", склад "КГМ"</v>
          </cell>
          <cell r="M2441" t="str">
            <v>DDP</v>
          </cell>
          <cell r="N2441" t="str">
            <v>В течение 90 дней</v>
          </cell>
          <cell r="O2441" t="str">
            <v>авансовый платеж-0%, оставшаяся часть в течении 30 рабочих дней с момента подписания акта приема-передачи поставленных товаров</v>
          </cell>
          <cell r="P2441" t="str">
            <v>796</v>
          </cell>
          <cell r="Q2441" t="str">
            <v>штука</v>
          </cell>
          <cell r="R2441">
            <v>6</v>
          </cell>
          <cell r="S2441">
            <v>48000</v>
          </cell>
          <cell r="T2441">
            <v>288000</v>
          </cell>
          <cell r="U2441">
            <v>322560.00000000006</v>
          </cell>
          <cell r="W2441">
            <v>2017</v>
          </cell>
        </row>
        <row r="2442">
          <cell r="A2442" t="str">
            <v>1495 Т</v>
          </cell>
          <cell r="B2442" t="str">
            <v>ТОО СП "КазГерМунай"</v>
          </cell>
          <cell r="C2442" t="str">
            <v>26.51.82.500.094.00.0796.000000000000</v>
          </cell>
          <cell r="D2442" t="str">
            <v>Фитинги</v>
          </cell>
          <cell r="E2442" t="str">
            <v xml:space="preserve"> для хроматографической колонки</v>
          </cell>
          <cell r="F2442" t="str">
            <v>Прямой трубный фитинг с наружней резьбойM10MSC1/4N (316)</v>
          </cell>
          <cell r="G2442" t="str">
            <v>ОТП</v>
          </cell>
          <cell r="H2442">
            <v>0</v>
          </cell>
          <cell r="I2442">
            <v>430000000</v>
          </cell>
          <cell r="J2442" t="str">
            <v>Кызылординская обл. г. Кызылорда, пгт. Тасбугет, ул. Амангельды 100</v>
          </cell>
          <cell r="K2442" t="str">
            <v>Ноябрь, декабрь 2016</v>
          </cell>
          <cell r="L2442" t="str">
            <v>Кызылординская обл., м/р "Акшабулак", склад "КГМ"</v>
          </cell>
          <cell r="M2442" t="str">
            <v>DDP</v>
          </cell>
          <cell r="N2442" t="str">
            <v>В течение 90 дней</v>
          </cell>
          <cell r="O2442" t="str">
            <v>авансовый платеж-0%, оставшаяся часть в течении 30 рабочих дней с момента подписания акта приема-передачи поставленных товаров</v>
          </cell>
          <cell r="P2442" t="str">
            <v>796</v>
          </cell>
          <cell r="Q2442" t="str">
            <v>штука</v>
          </cell>
          <cell r="R2442">
            <v>50</v>
          </cell>
          <cell r="S2442">
            <v>7800</v>
          </cell>
          <cell r="T2442">
            <v>0</v>
          </cell>
          <cell r="U2442">
            <v>0</v>
          </cell>
          <cell r="W2442">
            <v>2017</v>
          </cell>
        </row>
        <row r="2443">
          <cell r="A2443" t="str">
            <v>1495-1 Т</v>
          </cell>
          <cell r="B2443" t="str">
            <v>ТОО СП "КазГерМунай"</v>
          </cell>
          <cell r="C2443" t="str">
            <v>26.51.82.500.094.00.0796.000000000000</v>
          </cell>
          <cell r="D2443" t="str">
            <v>Фитинги</v>
          </cell>
          <cell r="E2443" t="str">
            <v xml:space="preserve"> для хроматографической колонки</v>
          </cell>
          <cell r="F2443" t="str">
            <v>Прямой трубный фитинг с наружней резьбойM10MSC1/4N (316)</v>
          </cell>
          <cell r="G2443" t="str">
            <v>ОТП</v>
          </cell>
          <cell r="H2443">
            <v>0</v>
          </cell>
          <cell r="I2443">
            <v>430000000</v>
          </cell>
          <cell r="J2443" t="str">
            <v>Кызылординская обл. г. Кызылорда, пгт. Тасбугет, ул. Амангельды 100</v>
          </cell>
          <cell r="K2443" t="str">
            <v>Май, июнь</v>
          </cell>
          <cell r="L2443" t="str">
            <v>Кызылординская обл., м/р "Акшабулак", склад "КГМ"</v>
          </cell>
          <cell r="M2443" t="str">
            <v>DDP</v>
          </cell>
          <cell r="N2443" t="str">
            <v>В течение 90 дней</v>
          </cell>
          <cell r="O2443" t="str">
            <v>авансовый платеж-0%, оставшаяся часть в течении 30 рабочих дней с момента подписания акта приема-передачи поставленных товаров</v>
          </cell>
          <cell r="P2443" t="str">
            <v>796</v>
          </cell>
          <cell r="Q2443" t="str">
            <v>штука</v>
          </cell>
          <cell r="R2443">
            <v>50</v>
          </cell>
          <cell r="S2443">
            <v>7800</v>
          </cell>
          <cell r="T2443">
            <v>390000</v>
          </cell>
          <cell r="U2443">
            <v>436800.00000000006</v>
          </cell>
          <cell r="W2443">
            <v>2017</v>
          </cell>
          <cell r="X2443" t="str">
            <v>11;</v>
          </cell>
        </row>
        <row r="2444">
          <cell r="A2444" t="str">
            <v>1496 Т</v>
          </cell>
          <cell r="B2444" t="str">
            <v>ТОО СП "КазГерМунай"</v>
          </cell>
          <cell r="C2444" t="str">
            <v>26.51.82.500.094.00.0796.000000000000</v>
          </cell>
          <cell r="D2444" t="str">
            <v>Фитинги</v>
          </cell>
          <cell r="E2444" t="str">
            <v xml:space="preserve"> для хроматографической колонки</v>
          </cell>
          <cell r="F2444" t="str">
            <v>Прямой трубный фитинг с наружней резьбойM10MSC3/8N (316)</v>
          </cell>
          <cell r="G2444" t="str">
            <v>ОТП</v>
          </cell>
          <cell r="H2444">
            <v>0</v>
          </cell>
          <cell r="I2444">
            <v>430000000</v>
          </cell>
          <cell r="J2444" t="str">
            <v>Кызылординская обл. г. Кызылорда, пгт. Тасбугет, ул. Амангельды 100</v>
          </cell>
          <cell r="K2444" t="str">
            <v>Ноябрь, декабрь 2016</v>
          </cell>
          <cell r="L2444" t="str">
            <v>Кызылординская обл., м/р "Акшабулак", склад "КГМ"</v>
          </cell>
          <cell r="M2444" t="str">
            <v>DDP</v>
          </cell>
          <cell r="N2444" t="str">
            <v>В течение 90 дней</v>
          </cell>
          <cell r="O2444" t="str">
            <v>авансовый платеж-0%, оставшаяся часть в течении 30 рабочих дней с момента подписания акта приема-передачи поставленных товаров</v>
          </cell>
          <cell r="P2444" t="str">
            <v>796</v>
          </cell>
          <cell r="Q2444" t="str">
            <v>штука</v>
          </cell>
          <cell r="R2444">
            <v>50</v>
          </cell>
          <cell r="S2444">
            <v>7800</v>
          </cell>
          <cell r="T2444">
            <v>0</v>
          </cell>
          <cell r="U2444">
            <v>0</v>
          </cell>
          <cell r="W2444">
            <v>2017</v>
          </cell>
        </row>
        <row r="2445">
          <cell r="A2445" t="str">
            <v>1496-1 Т</v>
          </cell>
          <cell r="B2445" t="str">
            <v>ТОО СП "КазГерМунай"</v>
          </cell>
          <cell r="C2445" t="str">
            <v>26.51.82.500.094.00.0796.000000000000</v>
          </cell>
          <cell r="D2445" t="str">
            <v>Фитинги</v>
          </cell>
          <cell r="E2445" t="str">
            <v xml:space="preserve"> для хроматографической колонки</v>
          </cell>
          <cell r="F2445" t="str">
            <v>Прямой трубный фитинг с наружней резьбойM10MSC3/8N (316)</v>
          </cell>
          <cell r="G2445" t="str">
            <v>ОТП</v>
          </cell>
          <cell r="H2445">
            <v>0</v>
          </cell>
          <cell r="I2445">
            <v>430000000</v>
          </cell>
          <cell r="J2445" t="str">
            <v>Кызылординская обл. г. Кызылорда, пгт. Тасбугет, ул. Амангельды 100</v>
          </cell>
          <cell r="K2445" t="str">
            <v>Май, июнь</v>
          </cell>
          <cell r="L2445" t="str">
            <v>Кызылординская обл., м/р "Акшабулак", склад "КГМ"</v>
          </cell>
          <cell r="M2445" t="str">
            <v>DDP</v>
          </cell>
          <cell r="N2445" t="str">
            <v>В течение 90 дней</v>
          </cell>
          <cell r="O2445" t="str">
            <v>авансовый платеж-0%, оставшаяся часть в течении 30 рабочих дней с момента подписания акта приема-передачи поставленных товаров</v>
          </cell>
          <cell r="P2445" t="str">
            <v>796</v>
          </cell>
          <cell r="Q2445" t="str">
            <v>штука</v>
          </cell>
          <cell r="R2445">
            <v>50</v>
          </cell>
          <cell r="S2445">
            <v>7800</v>
          </cell>
          <cell r="T2445">
            <v>390000</v>
          </cell>
          <cell r="U2445">
            <v>436800.00000000006</v>
          </cell>
          <cell r="W2445">
            <v>2017</v>
          </cell>
          <cell r="X2445" t="str">
            <v>11;</v>
          </cell>
        </row>
        <row r="2446">
          <cell r="A2446" t="str">
            <v>1497 Т</v>
          </cell>
          <cell r="B2446" t="str">
            <v>ТОО СП "КазГерМунай"</v>
          </cell>
          <cell r="C2446" t="str">
            <v>26.51.82.500.094.00.0796.000000000000</v>
          </cell>
          <cell r="D2446" t="str">
            <v>Фитинги</v>
          </cell>
          <cell r="E2446" t="str">
            <v xml:space="preserve"> для хроматографической колонки</v>
          </cell>
          <cell r="F2446" t="str">
            <v>Прямой трубный фитинг с наружней резьбойM10MSC1/2N (316)</v>
          </cell>
          <cell r="G2446" t="str">
            <v>ОТП</v>
          </cell>
          <cell r="H2446">
            <v>0</v>
          </cell>
          <cell r="I2446">
            <v>430000000</v>
          </cell>
          <cell r="J2446" t="str">
            <v>Кызылординская обл. г. Кызылорда, пгт. Тасбугет, ул. Амангельды 100</v>
          </cell>
          <cell r="K2446" t="str">
            <v>Ноябрь, декабрь 2016</v>
          </cell>
          <cell r="L2446" t="str">
            <v>Кызылординская обл., м/р "Акшабулак", склад "КГМ"</v>
          </cell>
          <cell r="M2446" t="str">
            <v>DDP</v>
          </cell>
          <cell r="N2446" t="str">
            <v>В течение 90 дней</v>
          </cell>
          <cell r="O2446" t="str">
            <v>авансовый платеж-0%, оставшаяся часть в течении 30 рабочих дней с момента подписания акта приема-передачи поставленных товаров</v>
          </cell>
          <cell r="P2446" t="str">
            <v>796</v>
          </cell>
          <cell r="Q2446" t="str">
            <v>штука</v>
          </cell>
          <cell r="R2446">
            <v>50</v>
          </cell>
          <cell r="S2446">
            <v>7800</v>
          </cell>
          <cell r="T2446">
            <v>0</v>
          </cell>
          <cell r="U2446">
            <v>0</v>
          </cell>
          <cell r="W2446">
            <v>2017</v>
          </cell>
        </row>
        <row r="2447">
          <cell r="A2447" t="str">
            <v>1497-1 Т</v>
          </cell>
          <cell r="B2447" t="str">
            <v>ТОО СП "КазГерМунай"</v>
          </cell>
          <cell r="C2447" t="str">
            <v>26.51.82.500.094.00.0796.000000000000</v>
          </cell>
          <cell r="D2447" t="str">
            <v>Фитинги</v>
          </cell>
          <cell r="E2447" t="str">
            <v xml:space="preserve"> для хроматографической колонки</v>
          </cell>
          <cell r="F2447" t="str">
            <v>Прямой трубный фитинг с наружней резьбойM10MSC1/2N (316)</v>
          </cell>
          <cell r="G2447" t="str">
            <v>ОТП</v>
          </cell>
          <cell r="H2447">
            <v>0</v>
          </cell>
          <cell r="I2447">
            <v>430000000</v>
          </cell>
          <cell r="J2447" t="str">
            <v>Кызылординская обл. г. Кызылорда, пгт. Тасбугет, ул. Амангельды 100</v>
          </cell>
          <cell r="K2447" t="str">
            <v>Май, июнь</v>
          </cell>
          <cell r="L2447" t="str">
            <v>Кызылординская обл., м/р "Акшабулак", склад "КГМ"</v>
          </cell>
          <cell r="M2447" t="str">
            <v>DDP</v>
          </cell>
          <cell r="N2447" t="str">
            <v>В течение 90 дней</v>
          </cell>
          <cell r="O2447" t="str">
            <v>авансовый платеж-0%, оставшаяся часть в течении 30 рабочих дней с момента подписания акта приема-передачи поставленных товаров</v>
          </cell>
          <cell r="P2447" t="str">
            <v>796</v>
          </cell>
          <cell r="Q2447" t="str">
            <v>штука</v>
          </cell>
          <cell r="R2447">
            <v>50</v>
          </cell>
          <cell r="S2447">
            <v>7800</v>
          </cell>
          <cell r="T2447">
            <v>390000</v>
          </cell>
          <cell r="U2447">
            <v>436800.00000000006</v>
          </cell>
          <cell r="W2447">
            <v>2017</v>
          </cell>
          <cell r="X2447" t="str">
            <v>11;</v>
          </cell>
        </row>
        <row r="2448">
          <cell r="A2448" t="str">
            <v>1498 Т</v>
          </cell>
          <cell r="B2448" t="str">
            <v>ТОО СП "КазГерМунай"</v>
          </cell>
          <cell r="C2448" t="str">
            <v>26.51.82.500.094.00.0796.000000000000</v>
          </cell>
          <cell r="D2448" t="str">
            <v>Фитинги</v>
          </cell>
          <cell r="E2448" t="str">
            <v xml:space="preserve"> для хроматографической колонки</v>
          </cell>
          <cell r="F2448" t="str">
            <v>Прямой трубный фитинг с наружней резьбойM12MSC1/4N (316)</v>
          </cell>
          <cell r="G2448" t="str">
            <v>ОТП</v>
          </cell>
          <cell r="H2448">
            <v>0</v>
          </cell>
          <cell r="I2448">
            <v>430000000</v>
          </cell>
          <cell r="J2448" t="str">
            <v>Кызылординская обл. г. Кызылорда, пгт. Тасбугет, ул. Амангельды 100</v>
          </cell>
          <cell r="K2448" t="str">
            <v>Ноябрь, декабрь 2016</v>
          </cell>
          <cell r="L2448" t="str">
            <v>Кызылординская обл., м/р "Акшабулак", склад "КГМ"</v>
          </cell>
          <cell r="M2448" t="str">
            <v>DDP</v>
          </cell>
          <cell r="N2448" t="str">
            <v>В течение 90 дней</v>
          </cell>
          <cell r="O2448" t="str">
            <v>авансовый платеж-0%, оставшаяся часть в течении 30 рабочих дней с момента подписания акта приема-передачи поставленных товаров</v>
          </cell>
          <cell r="P2448" t="str">
            <v>796</v>
          </cell>
          <cell r="Q2448" t="str">
            <v>штука</v>
          </cell>
          <cell r="R2448">
            <v>50</v>
          </cell>
          <cell r="S2448">
            <v>7800</v>
          </cell>
          <cell r="T2448">
            <v>0</v>
          </cell>
          <cell r="U2448">
            <v>0</v>
          </cell>
          <cell r="W2448">
            <v>2017</v>
          </cell>
        </row>
        <row r="2449">
          <cell r="A2449" t="str">
            <v>1498-1 Т</v>
          </cell>
          <cell r="B2449" t="str">
            <v>ТОО СП "КазГерМунай"</v>
          </cell>
          <cell r="C2449" t="str">
            <v>26.51.82.500.094.00.0796.000000000000</v>
          </cell>
          <cell r="D2449" t="str">
            <v>Фитинги</v>
          </cell>
          <cell r="E2449" t="str">
            <v xml:space="preserve"> для хроматографической колонки</v>
          </cell>
          <cell r="F2449" t="str">
            <v>Прямой трубный фитинг с наружней резьбойM12MSC1/4N (316)</v>
          </cell>
          <cell r="G2449" t="str">
            <v>ОТП</v>
          </cell>
          <cell r="H2449">
            <v>0</v>
          </cell>
          <cell r="I2449">
            <v>430000000</v>
          </cell>
          <cell r="J2449" t="str">
            <v>Кызылординская обл. г. Кызылорда, пгт. Тасбугет, ул. Амангельды 100</v>
          </cell>
          <cell r="K2449" t="str">
            <v>Март, апрель</v>
          </cell>
          <cell r="L2449" t="str">
            <v>Кызылординская обл., м/р "Акшабулак", склад "КГМ"</v>
          </cell>
          <cell r="M2449" t="str">
            <v>DDP</v>
          </cell>
          <cell r="N2449" t="str">
            <v>В течение 90 дней</v>
          </cell>
          <cell r="O2449" t="str">
            <v>авансовый платеж-0%, оставшаяся часть в течении 30 рабочих дней с момента подписания акта приема-передачи поставленных товаров</v>
          </cell>
          <cell r="P2449" t="str">
            <v>796</v>
          </cell>
          <cell r="Q2449" t="str">
            <v>штука</v>
          </cell>
          <cell r="R2449">
            <v>50</v>
          </cell>
          <cell r="S2449">
            <v>7800</v>
          </cell>
          <cell r="T2449">
            <v>390000</v>
          </cell>
          <cell r="U2449">
            <v>436800.00000000006</v>
          </cell>
          <cell r="W2449">
            <v>2017</v>
          </cell>
          <cell r="X2449" t="str">
            <v>11;</v>
          </cell>
        </row>
        <row r="2450">
          <cell r="A2450" t="str">
            <v>1499 Т</v>
          </cell>
          <cell r="B2450" t="str">
            <v>ТОО СП "КазГерМунай"</v>
          </cell>
          <cell r="C2450" t="str">
            <v>26.51.82.500.094.00.0796.000000000000</v>
          </cell>
          <cell r="D2450" t="str">
            <v>Фитинги</v>
          </cell>
          <cell r="E2450" t="str">
            <v xml:space="preserve"> для хроматографической колонки</v>
          </cell>
          <cell r="F2450" t="str">
            <v>Прямой трубный фитинг с наружней резьбойM12MSC3/8N (316)</v>
          </cell>
          <cell r="G2450" t="str">
            <v>ОТП</v>
          </cell>
          <cell r="H2450">
            <v>0</v>
          </cell>
          <cell r="I2450">
            <v>430000000</v>
          </cell>
          <cell r="J2450" t="str">
            <v>Кызылординская обл. г. Кызылорда, пгт. Тасбугет, ул. Амангельды 100</v>
          </cell>
          <cell r="K2450" t="str">
            <v>Ноябрь, декабрь 2016</v>
          </cell>
          <cell r="L2450" t="str">
            <v>Кызылординская обл., м/р "Акшабулак", склад "КГМ"</v>
          </cell>
          <cell r="M2450" t="str">
            <v>DDP</v>
          </cell>
          <cell r="N2450" t="str">
            <v>В течение 90 дней</v>
          </cell>
          <cell r="O2450" t="str">
            <v>авансовый платеж-0%, оставшаяся часть в течении 30 рабочих дней с момента подписания акта приема-передачи поставленных товаров</v>
          </cell>
          <cell r="P2450" t="str">
            <v>796</v>
          </cell>
          <cell r="Q2450" t="str">
            <v>штука</v>
          </cell>
          <cell r="R2450">
            <v>50</v>
          </cell>
          <cell r="S2450">
            <v>7800</v>
          </cell>
          <cell r="T2450">
            <v>0</v>
          </cell>
          <cell r="U2450">
            <v>0</v>
          </cell>
          <cell r="W2450">
            <v>2017</v>
          </cell>
        </row>
        <row r="2451">
          <cell r="A2451" t="str">
            <v>1499-1 Т</v>
          </cell>
          <cell r="B2451" t="str">
            <v>ТОО СП "КазГерМунай"</v>
          </cell>
          <cell r="C2451" t="str">
            <v>26.51.82.500.094.00.0796.000000000000</v>
          </cell>
          <cell r="D2451" t="str">
            <v>Фитинги</v>
          </cell>
          <cell r="E2451" t="str">
            <v xml:space="preserve"> для хроматографической колонки</v>
          </cell>
          <cell r="F2451" t="str">
            <v>Прямой трубный фитинг с наружней резьбойM12MSC3/8N (316)</v>
          </cell>
          <cell r="G2451" t="str">
            <v>ОТП</v>
          </cell>
          <cell r="H2451">
            <v>0</v>
          </cell>
          <cell r="I2451">
            <v>430000000</v>
          </cell>
          <cell r="J2451" t="str">
            <v>Кызылординская обл. г. Кызылорда, пгт. Тасбугет, ул. Амангельды 100</v>
          </cell>
          <cell r="K2451" t="str">
            <v>Март, апрель</v>
          </cell>
          <cell r="L2451" t="str">
            <v>Кызылординская обл., м/р "Акшабулак", склад "КГМ"</v>
          </cell>
          <cell r="M2451" t="str">
            <v>DDP</v>
          </cell>
          <cell r="N2451" t="str">
            <v>В течение 90 дней</v>
          </cell>
          <cell r="O2451" t="str">
            <v>авансовый платеж-0%, оставшаяся часть в течении 30 рабочих дней с момента подписания акта приема-передачи поставленных товаров</v>
          </cell>
          <cell r="P2451" t="str">
            <v>796</v>
          </cell>
          <cell r="Q2451" t="str">
            <v>штука</v>
          </cell>
          <cell r="R2451">
            <v>50</v>
          </cell>
          <cell r="S2451">
            <v>7800</v>
          </cell>
          <cell r="T2451">
            <v>390000</v>
          </cell>
          <cell r="U2451">
            <v>436800.00000000006</v>
          </cell>
          <cell r="W2451">
            <v>2017</v>
          </cell>
          <cell r="X2451" t="str">
            <v>11;</v>
          </cell>
        </row>
        <row r="2452">
          <cell r="A2452" t="str">
            <v>1500 Т</v>
          </cell>
          <cell r="B2452" t="str">
            <v>ТОО СП "КазГерМунай"</v>
          </cell>
          <cell r="C2452" t="str">
            <v>26.51.82.500.094.00.0796.000000000000</v>
          </cell>
          <cell r="D2452" t="str">
            <v>Фитинги</v>
          </cell>
          <cell r="E2452" t="str">
            <v xml:space="preserve"> для хроматографической колонки</v>
          </cell>
          <cell r="F2452" t="str">
            <v>Прямой трубный фитинг с наружней резьбойM12MSC1/2N (316)</v>
          </cell>
          <cell r="G2452" t="str">
            <v>ОТП</v>
          </cell>
          <cell r="H2452">
            <v>0</v>
          </cell>
          <cell r="I2452">
            <v>430000000</v>
          </cell>
          <cell r="J2452" t="str">
            <v>Кызылординская обл. г. Кызылорда, пгт. Тасбугет, ул. Амангельды 100</v>
          </cell>
          <cell r="K2452" t="str">
            <v>Ноябрь, декабрь 2016</v>
          </cell>
          <cell r="L2452" t="str">
            <v>Кызылординская обл., м/р "Акшабулак", склад "КГМ"</v>
          </cell>
          <cell r="M2452" t="str">
            <v>DDP</v>
          </cell>
          <cell r="N2452" t="str">
            <v>В течение 90 дней</v>
          </cell>
          <cell r="O2452" t="str">
            <v>авансовый платеж-0%, оставшаяся часть в течении 30 рабочих дней с момента подписания акта приема-передачи поставленных товаров</v>
          </cell>
          <cell r="P2452" t="str">
            <v>796</v>
          </cell>
          <cell r="Q2452" t="str">
            <v>штука</v>
          </cell>
          <cell r="R2452">
            <v>50</v>
          </cell>
          <cell r="S2452">
            <v>7800</v>
          </cell>
          <cell r="T2452">
            <v>0</v>
          </cell>
          <cell r="U2452">
            <v>0</v>
          </cell>
          <cell r="W2452">
            <v>2017</v>
          </cell>
        </row>
        <row r="2453">
          <cell r="A2453" t="str">
            <v>1500-1 Т</v>
          </cell>
          <cell r="B2453" t="str">
            <v>ТОО СП "КазГерМунай"</v>
          </cell>
          <cell r="C2453" t="str">
            <v>26.51.82.500.094.00.0796.000000000000</v>
          </cell>
          <cell r="D2453" t="str">
            <v>Фитинги</v>
          </cell>
          <cell r="E2453" t="str">
            <v xml:space="preserve"> для хроматографической колонки</v>
          </cell>
          <cell r="F2453" t="str">
            <v>Прямой трубный фитинг с наружней резьбойM12MSC1/2N (316)</v>
          </cell>
          <cell r="G2453" t="str">
            <v>ОТП</v>
          </cell>
          <cell r="H2453">
            <v>0</v>
          </cell>
          <cell r="I2453">
            <v>430000000</v>
          </cell>
          <cell r="J2453" t="str">
            <v>Кызылординская обл. г. Кызылорда, пгт. Тасбугет, ул. Амангельды 100</v>
          </cell>
          <cell r="K2453" t="str">
            <v>Март, апрель</v>
          </cell>
          <cell r="L2453" t="str">
            <v>Кызылординская обл., м/р "Акшабулак", склад "КГМ"</v>
          </cell>
          <cell r="M2453" t="str">
            <v>DDP</v>
          </cell>
          <cell r="N2453" t="str">
            <v>В течение 90 дней</v>
          </cell>
          <cell r="O2453" t="str">
            <v>авансовый платеж-0%, оставшаяся часть в течении 30 рабочих дней с момента подписания акта приема-передачи поставленных товаров</v>
          </cell>
          <cell r="P2453" t="str">
            <v>796</v>
          </cell>
          <cell r="Q2453" t="str">
            <v>штука</v>
          </cell>
          <cell r="R2453">
            <v>50</v>
          </cell>
          <cell r="S2453">
            <v>7800</v>
          </cell>
          <cell r="T2453">
            <v>390000</v>
          </cell>
          <cell r="U2453">
            <v>436800.00000000006</v>
          </cell>
          <cell r="W2453">
            <v>2017</v>
          </cell>
          <cell r="X2453" t="str">
            <v>11;</v>
          </cell>
        </row>
        <row r="2454">
          <cell r="A2454" t="str">
            <v>1501 Т</v>
          </cell>
          <cell r="B2454" t="str">
            <v>ТОО СП "КазГерМунай"</v>
          </cell>
          <cell r="C2454" t="str">
            <v>26.51.82.500.094.00.0796.000000000000</v>
          </cell>
          <cell r="D2454" t="str">
            <v>Фитинги</v>
          </cell>
          <cell r="E2454" t="str">
            <v xml:space="preserve"> для хроматографической колонки</v>
          </cell>
          <cell r="F2454" t="str">
            <v>Коленчатый патрубок с наружней трубной резьбойM10MSC1/4N (316)</v>
          </cell>
          <cell r="G2454" t="str">
            <v>ОТП</v>
          </cell>
          <cell r="H2454">
            <v>0</v>
          </cell>
          <cell r="I2454">
            <v>430000000</v>
          </cell>
          <cell r="J2454" t="str">
            <v>Кызылординская обл. г. Кызылорда, пгт. Тасбугет, ул. Амангельды 100</v>
          </cell>
          <cell r="K2454" t="str">
            <v>Ноябрь, декабрь 2016</v>
          </cell>
          <cell r="L2454" t="str">
            <v>Кызылординская обл., м/р "Акшабулак", склад "КГМ"</v>
          </cell>
          <cell r="M2454" t="str">
            <v>DDP</v>
          </cell>
          <cell r="N2454" t="str">
            <v>В течение 90 дней</v>
          </cell>
          <cell r="O2454" t="str">
            <v>авансовый платеж-0%, оставшаяся часть в течении 30 рабочих дней с момента подписания акта приема-передачи поставленных товаров</v>
          </cell>
          <cell r="P2454" t="str">
            <v>796</v>
          </cell>
          <cell r="Q2454" t="str">
            <v>штука</v>
          </cell>
          <cell r="R2454">
            <v>50</v>
          </cell>
          <cell r="S2454">
            <v>7800</v>
          </cell>
          <cell r="T2454">
            <v>0</v>
          </cell>
          <cell r="U2454">
            <v>0</v>
          </cell>
          <cell r="W2454">
            <v>2017</v>
          </cell>
        </row>
        <row r="2455">
          <cell r="A2455" t="str">
            <v>1501-1 Т</v>
          </cell>
          <cell r="B2455" t="str">
            <v>ТОО СП "КазГерМунай"</v>
          </cell>
          <cell r="C2455" t="str">
            <v>26.51.82.500.094.00.0796.000000000000</v>
          </cell>
          <cell r="D2455" t="str">
            <v>Фитинги</v>
          </cell>
          <cell r="E2455" t="str">
            <v xml:space="preserve"> для хроматографической колонки</v>
          </cell>
          <cell r="F2455" t="str">
            <v>Коленчатый патрубок с наружней трубной резьбойM10MSC1/4N (316)</v>
          </cell>
          <cell r="G2455" t="str">
            <v>ОТП</v>
          </cell>
          <cell r="H2455">
            <v>0</v>
          </cell>
          <cell r="I2455">
            <v>430000000</v>
          </cell>
          <cell r="J2455" t="str">
            <v>Кызылординская обл. г. Кызылорда, пгт. Тасбугет, ул. Амангельды 100</v>
          </cell>
          <cell r="K2455" t="str">
            <v>Март, апрель</v>
          </cell>
          <cell r="L2455" t="str">
            <v>Кызылординская обл., м/р "Акшабулак", склад "КГМ"</v>
          </cell>
          <cell r="M2455" t="str">
            <v>DDP</v>
          </cell>
          <cell r="N2455" t="str">
            <v>В течение 90 дней</v>
          </cell>
          <cell r="O2455" t="str">
            <v>авансовый платеж-0%, оставшаяся часть в течении 30 рабочих дней с момента подписания акта приема-передачи поставленных товаров</v>
          </cell>
          <cell r="P2455" t="str">
            <v>796</v>
          </cell>
          <cell r="Q2455" t="str">
            <v>штука</v>
          </cell>
          <cell r="R2455">
            <v>50</v>
          </cell>
          <cell r="S2455">
            <v>7800</v>
          </cell>
          <cell r="T2455">
            <v>390000</v>
          </cell>
          <cell r="U2455">
            <v>436800.00000000006</v>
          </cell>
          <cell r="W2455">
            <v>2017</v>
          </cell>
          <cell r="X2455" t="str">
            <v>11;</v>
          </cell>
        </row>
        <row r="2456">
          <cell r="A2456" t="str">
            <v>1502 Т</v>
          </cell>
          <cell r="B2456" t="str">
            <v>ТОО СП "КазГерМунай"</v>
          </cell>
          <cell r="C2456" t="str">
            <v>26.51.82.500.094.00.0796.000000000000</v>
          </cell>
          <cell r="D2456" t="str">
            <v>Фитинги</v>
          </cell>
          <cell r="E2456" t="str">
            <v xml:space="preserve"> для хроматографической колонки</v>
          </cell>
          <cell r="F2456" t="str">
            <v>Коленчатый патрубок с наружней трубной резьбойM10MSC1/4N (316)</v>
          </cell>
          <cell r="G2456" t="str">
            <v>ОТП</v>
          </cell>
          <cell r="H2456">
            <v>0</v>
          </cell>
          <cell r="I2456">
            <v>430000000</v>
          </cell>
          <cell r="J2456" t="str">
            <v>Кызылординская обл. г. Кызылорда, пгт. Тасбугет, ул. Амангельды 100</v>
          </cell>
          <cell r="K2456" t="str">
            <v>Ноябрь, декабрь 2016</v>
          </cell>
          <cell r="L2456" t="str">
            <v>Кызылординская обл., м/р "Акшабулак", склад "КГМ"</v>
          </cell>
          <cell r="M2456" t="str">
            <v>DDP</v>
          </cell>
          <cell r="N2456" t="str">
            <v>В течение 90 дней</v>
          </cell>
          <cell r="O2456" t="str">
            <v>авансовый платеж-0%, оставшаяся часть в течении 30 рабочих дней с момента подписания акта приема-передачи поставленных товаров</v>
          </cell>
          <cell r="P2456" t="str">
            <v>796</v>
          </cell>
          <cell r="Q2456" t="str">
            <v>штука</v>
          </cell>
          <cell r="R2456">
            <v>50</v>
          </cell>
          <cell r="S2456">
            <v>7800</v>
          </cell>
          <cell r="T2456">
            <v>0</v>
          </cell>
          <cell r="U2456">
            <v>0</v>
          </cell>
          <cell r="W2456">
            <v>2017</v>
          </cell>
        </row>
        <row r="2457">
          <cell r="A2457" t="str">
            <v>1502-1 Т</v>
          </cell>
          <cell r="B2457" t="str">
            <v>ТОО СП "КазГерМунай"</v>
          </cell>
          <cell r="C2457" t="str">
            <v>26.51.82.500.094.00.0796.000000000000</v>
          </cell>
          <cell r="D2457" t="str">
            <v>Фитинги</v>
          </cell>
          <cell r="E2457" t="str">
            <v xml:space="preserve"> для хроматографической колонки</v>
          </cell>
          <cell r="F2457" t="str">
            <v>Коленчатый патрубок с наружней трубной резьбойM10MSC1/4N (316)</v>
          </cell>
          <cell r="G2457" t="str">
            <v>ОТП</v>
          </cell>
          <cell r="H2457">
            <v>0</v>
          </cell>
          <cell r="I2457">
            <v>430000000</v>
          </cell>
          <cell r="J2457" t="str">
            <v>Кызылординская обл. г. Кызылорда, пгт. Тасбугет, ул. Амангельды 100</v>
          </cell>
          <cell r="K2457" t="str">
            <v>Март, апрель</v>
          </cell>
          <cell r="L2457" t="str">
            <v>Кызылординская обл., м/р "Акшабулак", склад "КГМ"</v>
          </cell>
          <cell r="M2457" t="str">
            <v>DDP</v>
          </cell>
          <cell r="N2457" t="str">
            <v>В течение 90 дней</v>
          </cell>
          <cell r="O2457" t="str">
            <v>авансовый платеж-0%, оставшаяся часть в течении 30 рабочих дней с момента подписания акта приема-передачи поставленных товаров</v>
          </cell>
          <cell r="P2457" t="str">
            <v>796</v>
          </cell>
          <cell r="Q2457" t="str">
            <v>штука</v>
          </cell>
          <cell r="R2457">
            <v>50</v>
          </cell>
          <cell r="S2457">
            <v>7800</v>
          </cell>
          <cell r="T2457">
            <v>390000</v>
          </cell>
          <cell r="U2457">
            <v>436800.00000000006</v>
          </cell>
          <cell r="W2457">
            <v>2017</v>
          </cell>
          <cell r="X2457" t="str">
            <v>11;</v>
          </cell>
        </row>
        <row r="2458">
          <cell r="A2458" t="str">
            <v>1503 Т</v>
          </cell>
          <cell r="B2458" t="str">
            <v>ТОО СП "КазГерМунай"</v>
          </cell>
          <cell r="C2458" t="str">
            <v>28.12.14.800.000.01.0796.000000000000</v>
          </cell>
          <cell r="D2458" t="str">
            <v xml:space="preserve"> клапан </v>
          </cell>
          <cell r="E2458" t="str">
            <v xml:space="preserve">пневматический, с номинальным давлением 28 Мпа
     </v>
          </cell>
          <cell r="F2458" t="str">
            <v xml:space="preserve">Пневматический отсечной клапан Тег UZV-47.62       12" Тег UZV-47.62,                                        Межфланцевое расстояние :                       610    + 1,5мм 
Межцентровое расстояние на фланце :        435 +1,5мм
Потреб. ток катушки соленоида не более      33 мА  
Фланец ДУ-300 ( 12”); Класс ANSI 150  
     </v>
          </cell>
          <cell r="G2458" t="str">
            <v>ОТП</v>
          </cell>
          <cell r="H2458">
            <v>0</v>
          </cell>
          <cell r="I2458">
            <v>430000000</v>
          </cell>
          <cell r="J2458" t="str">
            <v>Кызылординская обл. г. Кызылорда, пгт. Тасбугет, ул. Амангельды 100</v>
          </cell>
          <cell r="K2458" t="str">
            <v>Ноябрь, декабрь 2016</v>
          </cell>
          <cell r="L2458" t="str">
            <v>Кызылординская обл., м/р "Акшабулак", склад "КГМ"</v>
          </cell>
          <cell r="M2458" t="str">
            <v>DDP</v>
          </cell>
          <cell r="N2458" t="str">
            <v>В течение 90 дней</v>
          </cell>
          <cell r="O2458" t="str">
            <v>авансовый платеж-0%, оставшаяся часть в течении 30 рабочих дней с момента подписания акта приема-передачи поставленных товаров</v>
          </cell>
          <cell r="P2458" t="str">
            <v>796</v>
          </cell>
          <cell r="Q2458" t="str">
            <v>штука</v>
          </cell>
          <cell r="R2458">
            <v>1</v>
          </cell>
          <cell r="S2458">
            <v>8340200</v>
          </cell>
          <cell r="T2458">
            <v>0</v>
          </cell>
          <cell r="U2458">
            <v>0</v>
          </cell>
          <cell r="W2458">
            <v>2017</v>
          </cell>
        </row>
        <row r="2459">
          <cell r="A2459" t="str">
            <v>1503-1 Т</v>
          </cell>
          <cell r="B2459" t="str">
            <v>ТОО СП "КазГерМунай"</v>
          </cell>
          <cell r="C2459" t="str">
            <v>28.12.14.800.000.01.0796.000000000000</v>
          </cell>
          <cell r="D2459" t="str">
            <v xml:space="preserve"> клапан </v>
          </cell>
          <cell r="E2459" t="str">
            <v xml:space="preserve">пневматический, с номинальным давлением 28 Мпа
     </v>
          </cell>
          <cell r="F2459" t="str">
            <v xml:space="preserve">Пневматический отсечной клапан Тег UZV-47.62       12" Тег UZV-47.62,                                        Межфланцевое расстояние :                       610    + 1,5мм 
Межцентровое расстояние на фланце :        435 +1,5мм
Потреб. ток катушки соленоида не более      33 мА  
Фланец ДУ-300 ( 12”); Класс ANSI 150  
     </v>
          </cell>
          <cell r="G2459" t="str">
            <v>ОТП</v>
          </cell>
          <cell r="H2459">
            <v>0</v>
          </cell>
          <cell r="I2459">
            <v>430000000</v>
          </cell>
          <cell r="J2459" t="str">
            <v>Кызылординская обл. г. Кызылорда, пгт. Тасбугет, ул. Амангельды 100</v>
          </cell>
          <cell r="K2459" t="str">
            <v>Апрель, май</v>
          </cell>
          <cell r="L2459" t="str">
            <v>Кызылординская обл., м/р "Акшабулак", склад "КГМ"</v>
          </cell>
          <cell r="M2459" t="str">
            <v>DDP</v>
          </cell>
          <cell r="N2459" t="str">
            <v>В течение 90 дней</v>
          </cell>
          <cell r="O2459" t="str">
            <v>авансовый платеж-0%, оставшаяся часть в течении 30 рабочих дней с момента подписания акта приема-передачи поставленных товаров</v>
          </cell>
          <cell r="P2459" t="str">
            <v>796</v>
          </cell>
          <cell r="Q2459" t="str">
            <v>штука</v>
          </cell>
          <cell r="R2459">
            <v>1</v>
          </cell>
          <cell r="S2459">
            <v>8340200</v>
          </cell>
          <cell r="T2459">
            <v>0</v>
          </cell>
          <cell r="U2459">
            <v>0</v>
          </cell>
          <cell r="W2459">
            <v>2017</v>
          </cell>
          <cell r="X2459" t="str">
            <v>11;</v>
          </cell>
        </row>
        <row r="2460">
          <cell r="A2460" t="str">
            <v>1503-2 Т</v>
          </cell>
          <cell r="B2460" t="str">
            <v>ТОО СП "КазГерМунай"</v>
          </cell>
          <cell r="C2460" t="str">
            <v>28.12.14.800.000.01.0796.000000000000</v>
          </cell>
          <cell r="D2460" t="str">
            <v xml:space="preserve"> клапан </v>
          </cell>
          <cell r="E2460" t="str">
            <v xml:space="preserve">пневматический, с номинальным давлением 28 Мпа
     </v>
          </cell>
          <cell r="F2460" t="str">
            <v xml:space="preserve">Пневматический отсечной клапан Тег UZV-47.62       12" Тег UZV-47.62,                                        Межфланцевое расстояние :                       610    + 1,5мм 
Межцентровое расстояние на фланце :        435 +1,5мм
Потреб. ток катушки соленоида не более      33 мА  
Фланец ДУ-300 ( 12”); Класс ANSI 150  
     </v>
          </cell>
          <cell r="G2460" t="str">
            <v>ОТП</v>
          </cell>
          <cell r="H2460">
            <v>0</v>
          </cell>
          <cell r="I2460">
            <v>430000000</v>
          </cell>
          <cell r="J2460" t="str">
            <v>Кызылординская обл. г. Кызылорда, пгт. Тасбугет, ул. Амангельды 100</v>
          </cell>
          <cell r="K2460" t="str">
            <v>Апрель, май</v>
          </cell>
          <cell r="L2460" t="str">
            <v>Кызылординская обл., м/р "Акшабулак", склад "КГМ"</v>
          </cell>
          <cell r="M2460" t="str">
            <v>DDP</v>
          </cell>
          <cell r="N2460" t="str">
            <v>В течение 150 дней</v>
          </cell>
          <cell r="O2460" t="str">
            <v>авансовый платеж-0%, оставшаяся часть в течении 30 рабочих дней с момента подписания акта приема-передачи поставленных товаров</v>
          </cell>
          <cell r="P2460" t="str">
            <v>796</v>
          </cell>
          <cell r="Q2460" t="str">
            <v>штука</v>
          </cell>
          <cell r="R2460">
            <v>1</v>
          </cell>
          <cell r="S2460">
            <v>8340200</v>
          </cell>
          <cell r="T2460">
            <v>8340200</v>
          </cell>
          <cell r="U2460">
            <v>9341024</v>
          </cell>
          <cell r="W2460">
            <v>2017</v>
          </cell>
          <cell r="X2460" t="str">
            <v>14;</v>
          </cell>
        </row>
        <row r="2461">
          <cell r="A2461" t="str">
            <v>1504 Т</v>
          </cell>
          <cell r="B2461" t="str">
            <v>ТОО СП "КазГерМунай"</v>
          </cell>
          <cell r="C2461" t="str">
            <v>22.21.29.700.034.00.0796.000000000000</v>
          </cell>
          <cell r="D2461" t="str">
            <v xml:space="preserve">Адаптер </v>
          </cell>
          <cell r="E2461" t="str">
            <v xml:space="preserve"> из полипропилена, с внутренней резьбой</v>
          </cell>
          <cell r="F2461" t="str">
            <v>Адаптер Адаптер SS-12M0-2-8 Трубный обжимной фитинг Swagelok из нержавеющей стали, угловик 90 град. С наружной резьбой, наруж. диам. трубки 12 мм х  наружная резьба NPT ½ дюйма</v>
          </cell>
          <cell r="G2461" t="str">
            <v>ОТП</v>
          </cell>
          <cell r="H2461">
            <v>0</v>
          </cell>
          <cell r="I2461">
            <v>430000000</v>
          </cell>
          <cell r="J2461" t="str">
            <v>Кызылординская обл. г. Кызылорда, пгт. Тасбугет, ул. Амангельды 100</v>
          </cell>
          <cell r="K2461" t="str">
            <v>Ноябрь, декабрь 2016</v>
          </cell>
          <cell r="L2461" t="str">
            <v>Кызылординская обл., м/р "Акшабулак", склад "КГМ"</v>
          </cell>
          <cell r="M2461" t="str">
            <v>DDP</v>
          </cell>
          <cell r="N2461" t="str">
            <v>В течение 90 дней</v>
          </cell>
          <cell r="O2461" t="str">
            <v>авансовый платеж-0%, оставшаяся часть в течении 30 рабочих дней с момента подписания акта приема-передачи поставленных товаров</v>
          </cell>
          <cell r="P2461" t="str">
            <v>796</v>
          </cell>
          <cell r="Q2461" t="str">
            <v>штука</v>
          </cell>
          <cell r="R2461">
            <v>10</v>
          </cell>
          <cell r="S2461">
            <v>9600</v>
          </cell>
          <cell r="T2461">
            <v>0</v>
          </cell>
          <cell r="U2461">
            <v>0</v>
          </cell>
          <cell r="W2461">
            <v>2017</v>
          </cell>
        </row>
        <row r="2462">
          <cell r="A2462" t="str">
            <v>1504-1 Т</v>
          </cell>
          <cell r="B2462" t="str">
            <v>ТОО СП "КазГерМунай"</v>
          </cell>
          <cell r="C2462" t="str">
            <v>22.21.29.700.034.00.0796.000000000000</v>
          </cell>
          <cell r="D2462" t="str">
            <v xml:space="preserve">Адаптер </v>
          </cell>
          <cell r="E2462" t="str">
            <v xml:space="preserve"> из полипропилена, с внутренней резьбой</v>
          </cell>
          <cell r="F2462" t="str">
            <v>Адаптер Адаптер SS-12M0-2-8 Трубный обжимной фитинг Swagelok из нержавеющей стали, угловик 90 град. С наружной резьбой, наруж. диам. трубки 12 мм х  наружная резьба NPT ½ дюйма</v>
          </cell>
          <cell r="G2462" t="str">
            <v>ОТП</v>
          </cell>
          <cell r="H2462">
            <v>0</v>
          </cell>
          <cell r="I2462">
            <v>430000000</v>
          </cell>
          <cell r="J2462" t="str">
            <v>Кызылординская обл. г. Кызылорда, пгт. Тасбугет, ул. Амангельды 100</v>
          </cell>
          <cell r="K2462" t="str">
            <v>Март, апрель</v>
          </cell>
          <cell r="L2462" t="str">
            <v>Кызылординская обл., м/р "Акшабулак", склад "КГМ"</v>
          </cell>
          <cell r="M2462" t="str">
            <v>DDP</v>
          </cell>
          <cell r="N2462" t="str">
            <v>В течение 90 дней</v>
          </cell>
          <cell r="O2462" t="str">
            <v>авансовый платеж-0%, оставшаяся часть в течении 30 рабочих дней с момента подписания акта приема-передачи поставленных товаров</v>
          </cell>
          <cell r="P2462" t="str">
            <v>796</v>
          </cell>
          <cell r="Q2462" t="str">
            <v>штука</v>
          </cell>
          <cell r="R2462">
            <v>10</v>
          </cell>
          <cell r="S2462">
            <v>9600</v>
          </cell>
          <cell r="T2462">
            <v>0</v>
          </cell>
          <cell r="U2462">
            <v>0</v>
          </cell>
          <cell r="W2462">
            <v>2017</v>
          </cell>
          <cell r="X2462" t="str">
            <v>11;</v>
          </cell>
        </row>
        <row r="2463">
          <cell r="A2463" t="str">
            <v>1504-2 Т</v>
          </cell>
          <cell r="B2463" t="str">
            <v>ТОО СП "КазГерМунай"</v>
          </cell>
          <cell r="C2463" t="str">
            <v>22.21.29.700.034.00.0796.000000000000</v>
          </cell>
          <cell r="D2463" t="str">
            <v xml:space="preserve">Адаптер </v>
          </cell>
          <cell r="E2463" t="str">
            <v xml:space="preserve"> из полипропилена, с внутренней резьбой</v>
          </cell>
          <cell r="F2463" t="str">
            <v>Адаптер Адаптер SS-12M0-2-8 Трубный обжимной фитинг Swagelok из нержавеющей стали, угловик 90 град. С наружной резьбой, наруж. диам. трубки 12 мм х  наружная резьба NPT ½ дюйма</v>
          </cell>
          <cell r="G2463" t="str">
            <v>ЦП</v>
          </cell>
          <cell r="H2463">
            <v>0</v>
          </cell>
          <cell r="I2463">
            <v>430000000</v>
          </cell>
          <cell r="J2463" t="str">
            <v>Кызылординская обл. г. Кызылорда, пгт. Тасбугет, ул. Амангельды 100</v>
          </cell>
          <cell r="K2463" t="str">
            <v>Июль, август</v>
          </cell>
          <cell r="L2463" t="str">
            <v>Кызылординская обл., м/р "Акшабулак", склад "КГМ"</v>
          </cell>
          <cell r="M2463" t="str">
            <v>DDP</v>
          </cell>
          <cell r="N2463" t="str">
            <v>В течение 90 дней</v>
          </cell>
          <cell r="O2463" t="str">
            <v>авансовый платеж-0%, оставшаяся часть в течении 30 рабочих дней с момента подписания акта приема-передачи поставленных товаров</v>
          </cell>
          <cell r="P2463" t="str">
            <v>796</v>
          </cell>
          <cell r="Q2463" t="str">
            <v>штука</v>
          </cell>
          <cell r="R2463">
            <v>10</v>
          </cell>
          <cell r="S2463">
            <v>9600</v>
          </cell>
          <cell r="T2463">
            <v>96000</v>
          </cell>
          <cell r="U2463">
            <v>107520.00000000001</v>
          </cell>
          <cell r="W2463">
            <v>2017</v>
          </cell>
          <cell r="X2463" t="str">
            <v>11;</v>
          </cell>
        </row>
        <row r="2464">
          <cell r="A2464" t="str">
            <v>1505 Т</v>
          </cell>
          <cell r="B2464" t="str">
            <v>ТОО СП "КазГерМунай"</v>
          </cell>
          <cell r="C2464" t="str">
            <v>22.21.29.700.034.00.0796.000000000000</v>
          </cell>
          <cell r="D2464" t="str">
            <v xml:space="preserve">Адаптер </v>
          </cell>
          <cell r="E2464" t="str">
            <v xml:space="preserve"> из полипропилена, с внутренней резьбой</v>
          </cell>
          <cell r="F2464" t="str">
            <v>Адаптер Адаптер SS-12M0-9 Трубный обжимной фитинг Swagelok из нержавеющей стали, угловик 90 град., наруж. диам. трубки 12 мм</v>
          </cell>
          <cell r="G2464" t="str">
            <v>ОТП</v>
          </cell>
          <cell r="H2464">
            <v>0</v>
          </cell>
          <cell r="I2464">
            <v>430000000</v>
          </cell>
          <cell r="J2464" t="str">
            <v>Кызылординская обл. г. Кызылорда, пгт. Тасбугет, ул. Амангельды 100</v>
          </cell>
          <cell r="K2464" t="str">
            <v>Ноябрь, декабрь 2016</v>
          </cell>
          <cell r="L2464" t="str">
            <v>Кызылординская обл., м/р "Акшабулак", склад "КГМ"</v>
          </cell>
          <cell r="M2464" t="str">
            <v>DDP</v>
          </cell>
          <cell r="N2464" t="str">
            <v>В течение 90 дней</v>
          </cell>
          <cell r="O2464" t="str">
            <v>авансовый платеж-0%, оставшаяся часть в течении 30 рабочих дней с момента подписания акта приема-передачи поставленных товаров</v>
          </cell>
          <cell r="P2464" t="str">
            <v>796</v>
          </cell>
          <cell r="Q2464" t="str">
            <v>штука</v>
          </cell>
          <cell r="R2464">
            <v>10</v>
          </cell>
          <cell r="S2464">
            <v>9600</v>
          </cell>
          <cell r="T2464">
            <v>0</v>
          </cell>
          <cell r="U2464">
            <v>0</v>
          </cell>
          <cell r="W2464">
            <v>2017</v>
          </cell>
        </row>
        <row r="2465">
          <cell r="A2465" t="str">
            <v>1505-1 Т</v>
          </cell>
          <cell r="B2465" t="str">
            <v>ТОО СП "КазГерМунай"</v>
          </cell>
          <cell r="C2465" t="str">
            <v>22.21.29.700.034.00.0796.000000000000</v>
          </cell>
          <cell r="D2465" t="str">
            <v xml:space="preserve">Адаптер </v>
          </cell>
          <cell r="E2465" t="str">
            <v xml:space="preserve"> из полипропилена, с внутренней резьбой</v>
          </cell>
          <cell r="F2465" t="str">
            <v>Адаптер Адаптер SS-12M0-9 Трубный обжимной фитинг Swagelok из нержавеющей стали, угловик 90 град., наруж. диам. трубки 12 мм</v>
          </cell>
          <cell r="G2465" t="str">
            <v>ОТП</v>
          </cell>
          <cell r="H2465">
            <v>0</v>
          </cell>
          <cell r="I2465">
            <v>430000000</v>
          </cell>
          <cell r="J2465" t="str">
            <v>Кызылординская обл. г. Кызылорда, пгт. Тасбугет, ул. Амангельды 100</v>
          </cell>
          <cell r="K2465" t="str">
            <v>Март, апрель</v>
          </cell>
          <cell r="L2465" t="str">
            <v>Кызылординская обл., м/р "Акшабулак", склад "КГМ"</v>
          </cell>
          <cell r="M2465" t="str">
            <v>DDP</v>
          </cell>
          <cell r="N2465" t="str">
            <v>В течение 90 дней</v>
          </cell>
          <cell r="O2465" t="str">
            <v>авансовый платеж-0%, оставшаяся часть в течении 30 рабочих дней с момента подписания акта приема-передачи поставленных товаров</v>
          </cell>
          <cell r="P2465" t="str">
            <v>796</v>
          </cell>
          <cell r="Q2465" t="str">
            <v>штука</v>
          </cell>
          <cell r="R2465">
            <v>10</v>
          </cell>
          <cell r="S2465">
            <v>9600</v>
          </cell>
          <cell r="T2465">
            <v>0</v>
          </cell>
          <cell r="U2465">
            <v>0</v>
          </cell>
          <cell r="W2465">
            <v>2017</v>
          </cell>
          <cell r="X2465" t="str">
            <v>11;</v>
          </cell>
        </row>
        <row r="2466">
          <cell r="A2466" t="str">
            <v>1505-2 Т</v>
          </cell>
          <cell r="B2466" t="str">
            <v>ТОО СП "КазГерМунай"</v>
          </cell>
          <cell r="C2466" t="str">
            <v>22.21.29.700.034.00.0796.000000000000</v>
          </cell>
          <cell r="D2466" t="str">
            <v xml:space="preserve">Адаптер </v>
          </cell>
          <cell r="E2466" t="str">
            <v xml:space="preserve"> из полипропилена, с внутренней резьбой</v>
          </cell>
          <cell r="F2466" t="str">
            <v>Адаптер Адаптер SS-12M0-9 Трубный обжимной фитинг Swagelok из нержавеющей стали, угловик 90 град., наруж. диам. трубки 12 мм</v>
          </cell>
          <cell r="G2466" t="str">
            <v>ЦП</v>
          </cell>
          <cell r="H2466">
            <v>0</v>
          </cell>
          <cell r="I2466">
            <v>430000000</v>
          </cell>
          <cell r="J2466" t="str">
            <v>Кызылординская обл. г. Кызылорда, пгт. Тасбугет, ул. Амангельды 100</v>
          </cell>
          <cell r="K2466" t="str">
            <v>Июль, август</v>
          </cell>
          <cell r="L2466" t="str">
            <v>Кызылординская обл., м/р "Акшабулак", склад "КГМ"</v>
          </cell>
          <cell r="M2466" t="str">
            <v>DDP</v>
          </cell>
          <cell r="N2466" t="str">
            <v>В течение 90 дней</v>
          </cell>
          <cell r="O2466" t="str">
            <v>авансовый платеж-0%, оставшаяся часть в течении 30 рабочих дней с момента подписания акта приема-передачи поставленных товаров</v>
          </cell>
          <cell r="P2466" t="str">
            <v>796</v>
          </cell>
          <cell r="Q2466" t="str">
            <v>штука</v>
          </cell>
          <cell r="R2466">
            <v>10</v>
          </cell>
          <cell r="S2466">
            <v>9600</v>
          </cell>
          <cell r="T2466">
            <v>96000</v>
          </cell>
          <cell r="U2466">
            <v>107520.00000000001</v>
          </cell>
          <cell r="W2466">
            <v>2017</v>
          </cell>
          <cell r="X2466" t="str">
            <v>11;</v>
          </cell>
        </row>
        <row r="2467">
          <cell r="A2467" t="str">
            <v>1506 Т</v>
          </cell>
          <cell r="B2467" t="str">
            <v>ТОО СП "КазГерМунай"</v>
          </cell>
          <cell r="C2467" t="str">
            <v xml:space="preserve">26.60.12.900.015.00.0796.000000000003 </v>
          </cell>
          <cell r="D2467" t="str">
            <v>Термометр</v>
          </cell>
          <cell r="E2467" t="str">
            <v>медицинский, электронный</v>
          </cell>
          <cell r="F2467" t="str">
            <v>ТермометрТермометр инфракрасный UNI-T марка UT301C1</v>
          </cell>
          <cell r="G2467" t="str">
            <v>ОТП</v>
          </cell>
          <cell r="H2467">
            <v>0</v>
          </cell>
          <cell r="I2467">
            <v>430000000</v>
          </cell>
          <cell r="J2467" t="str">
            <v>Кызылординская обл. г. Кызылорда, пгт. Тасбугет, ул. Амангельды 100</v>
          </cell>
          <cell r="K2467" t="str">
            <v>Ноябрь, декабрь 2016</v>
          </cell>
          <cell r="L2467" t="str">
            <v>Кызылординская обл., м/р "Акшабулак", склад "КГМ"</v>
          </cell>
          <cell r="M2467" t="str">
            <v>DDP</v>
          </cell>
          <cell r="N2467" t="str">
            <v>В течение 90 дней</v>
          </cell>
          <cell r="O2467" t="str">
            <v>авансовый платеж-0%, оставшаяся часть в течении 30 рабочих дней с момента подписания акта приема-передачи поставленных товаров</v>
          </cell>
          <cell r="P2467" t="str">
            <v>796</v>
          </cell>
          <cell r="Q2467" t="str">
            <v>штука</v>
          </cell>
          <cell r="R2467">
            <v>2</v>
          </cell>
          <cell r="S2467">
            <v>149000</v>
          </cell>
          <cell r="T2467">
            <v>0</v>
          </cell>
          <cell r="U2467">
            <v>0</v>
          </cell>
          <cell r="W2467">
            <v>2017</v>
          </cell>
        </row>
        <row r="2468">
          <cell r="A2468" t="str">
            <v>1506-1 Т</v>
          </cell>
          <cell r="B2468" t="str">
            <v>ТОО СП "КазГерМунай"</v>
          </cell>
          <cell r="C2468" t="str">
            <v xml:space="preserve">26.60.12.900.015.00.0796.000000000003 </v>
          </cell>
          <cell r="D2468" t="str">
            <v>Термометр</v>
          </cell>
          <cell r="E2468" t="str">
            <v>медицинский, электронный</v>
          </cell>
          <cell r="F2468" t="str">
            <v xml:space="preserve">Термометр инфракрасный </v>
          </cell>
          <cell r="G2468" t="str">
            <v>ОТП</v>
          </cell>
          <cell r="H2468">
            <v>0</v>
          </cell>
          <cell r="I2468">
            <v>430000000</v>
          </cell>
          <cell r="J2468" t="str">
            <v>Кызылординская обл. г. Кызылорда, пгт. Тасбугет, ул. Амангельды 100</v>
          </cell>
          <cell r="K2468" t="str">
            <v>Январь, Февраль</v>
          </cell>
          <cell r="L2468" t="str">
            <v>Кызылординская обл., м/р "Акшабулак", склад "КГМ"</v>
          </cell>
          <cell r="M2468" t="str">
            <v>DDP</v>
          </cell>
          <cell r="N2468" t="str">
            <v>В течение 90 дней</v>
          </cell>
          <cell r="O2468" t="str">
            <v>авансовый платеж-0%, оставшаяся часть в течении 30 рабочих дней с момента подписания акта приема-передачи поставленных товаров</v>
          </cell>
          <cell r="P2468" t="str">
            <v>796</v>
          </cell>
          <cell r="Q2468" t="str">
            <v>штука</v>
          </cell>
          <cell r="R2468">
            <v>2</v>
          </cell>
          <cell r="S2468">
            <v>149000</v>
          </cell>
          <cell r="T2468">
            <v>298000</v>
          </cell>
          <cell r="U2468">
            <v>333760.00000000006</v>
          </cell>
          <cell r="W2468">
            <v>2017</v>
          </cell>
          <cell r="X2468" t="str">
            <v>11;</v>
          </cell>
        </row>
        <row r="2469">
          <cell r="A2469" t="str">
            <v>1507 Т</v>
          </cell>
          <cell r="B2469" t="str">
            <v>ТОО СП "КазГерМунай"</v>
          </cell>
          <cell r="C2469" t="str">
            <v>28.14.13.730.002.00.0796.000000000975</v>
          </cell>
          <cell r="D2469" t="str">
            <v xml:space="preserve">Уровномер </v>
          </cell>
          <cell r="E2469" t="str">
            <v xml:space="preserve">Уровномер </v>
          </cell>
          <cell r="F2469" t="str">
            <v>УровнемерМикроимпульсный радарный уровнемер Levelflex FMP51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
Окончание зонда: противовес Ø22 х 150 мм.
Уплотнение: EPDM (-40…+1200C).
Присоединение: резьба 1’’ NPT.
Выход: №1: 4…20 мА + HART; №2: 4…20 мА; с разделом фаз.
Корпус / кабельный ввод: алюминий / ввод М20х1,5.
Опции: защитный козырек.
Дисплей / язык: ЖК дисплей / на русском.
Сертификат калибровки: да.
• Напряжение питания: 24 В DC
• Температ. окруж. среды: − 40…+ 80ºС
• Пылевлагозащита: IP66/67
• Основная погрешность: 2,0 мм; для раздела фаз 10 мм.</v>
          </cell>
          <cell r="G2469" t="str">
            <v>ОТП</v>
          </cell>
          <cell r="H2469">
            <v>0</v>
          </cell>
          <cell r="I2469">
            <v>430000000</v>
          </cell>
          <cell r="J2469" t="str">
            <v>Кызылординская обл. г. Кызылорда, пгт. Тасбугет, ул. Амангельды 100</v>
          </cell>
          <cell r="K2469" t="str">
            <v>Ноябрь, декабрь 2016</v>
          </cell>
          <cell r="L2469" t="str">
            <v>Кызылординская обл., м/р "Акшабулак", склад "КГМ"</v>
          </cell>
          <cell r="M2469" t="str">
            <v>DDP</v>
          </cell>
          <cell r="N2469" t="str">
            <v>В течение 90 дней</v>
          </cell>
          <cell r="O2469" t="str">
            <v>авансовый платеж-0%, оставшаяся часть в течении 30 рабочих дней с момента подписания акта приема-передачи поставленных товаров</v>
          </cell>
          <cell r="P2469" t="str">
            <v>796</v>
          </cell>
          <cell r="Q2469" t="str">
            <v>штука</v>
          </cell>
          <cell r="R2469">
            <v>3</v>
          </cell>
          <cell r="S2469">
            <v>1700000</v>
          </cell>
          <cell r="T2469">
            <v>0</v>
          </cell>
          <cell r="U2469">
            <v>0</v>
          </cell>
          <cell r="W2469">
            <v>2017</v>
          </cell>
        </row>
        <row r="2470">
          <cell r="A2470" t="str">
            <v>1507-1 Т</v>
          </cell>
          <cell r="B2470" t="str">
            <v>ТОО СП "КазГерМунай"</v>
          </cell>
          <cell r="C2470" t="str">
            <v>28.14.13.730.002.00.0796.000000000975</v>
          </cell>
          <cell r="D2470" t="str">
            <v xml:space="preserve">Уровномер </v>
          </cell>
          <cell r="E2470" t="str">
            <v xml:space="preserve">Уровномер </v>
          </cell>
          <cell r="F2470" t="str">
            <v>УровнемерМикроимпульсный радарный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
Окончание зонда: противовес Ø22 х 150 мм.
Уплотнение: EPDM (-40…+1200C).
Присоединение: резьба 1’’ NPT.
Выход: №1: 4…20 мА + HART; №2: 4…20 мА; с разделом фаз.
Корпус / кабельный ввод: алюминий / ввод М20х1,5.
Опции: защитный козырек.
Дисплей / язык: ЖК дисплей / на русском.
Сертификат калибровки: да.
• Напряжение питания: 24 В DC
• Температ. окруж. среды: − 40…+ 80ºС
• Пылевлагозащита: IP66/67
• Основная погрешность: 2,0 мм; для раздела фаз 10 мм.</v>
          </cell>
          <cell r="G2470" t="str">
            <v>ОТП</v>
          </cell>
          <cell r="H2470">
            <v>0</v>
          </cell>
          <cell r="I2470">
            <v>430000000</v>
          </cell>
          <cell r="J2470" t="str">
            <v>Кызылординская обл. г. Кызылорда, пгт. Тасбугет, ул. Амангельды 100</v>
          </cell>
          <cell r="K2470" t="str">
            <v>Январь, Февраль</v>
          </cell>
          <cell r="L2470" t="str">
            <v>Кызылординская обл., м/р "Акшабулак", склад "КГМ"</v>
          </cell>
          <cell r="M2470" t="str">
            <v>DDP</v>
          </cell>
          <cell r="N2470" t="str">
            <v>В течение 90 дней</v>
          </cell>
          <cell r="O2470" t="str">
            <v>авансовый платеж-0%, оставшаяся часть в течении 30 рабочих дней с момента подписания акта приема-передачи поставленных товаров</v>
          </cell>
          <cell r="P2470" t="str">
            <v>796</v>
          </cell>
          <cell r="Q2470" t="str">
            <v>штука</v>
          </cell>
          <cell r="R2470">
            <v>3</v>
          </cell>
          <cell r="S2470">
            <v>1700000</v>
          </cell>
          <cell r="T2470">
            <v>5100000</v>
          </cell>
          <cell r="U2470">
            <v>5712000.0000000009</v>
          </cell>
          <cell r="W2470">
            <v>2017</v>
          </cell>
          <cell r="X2470" t="str">
            <v>6; 11;</v>
          </cell>
        </row>
        <row r="2471">
          <cell r="A2471" t="str">
            <v>1508 Т</v>
          </cell>
          <cell r="B2471" t="str">
            <v>ТОО СП "КазГерМунай"</v>
          </cell>
          <cell r="C2471" t="str">
            <v>28.13.23.900.002.00.0796.000000000000</v>
          </cell>
          <cell r="D2471" t="str">
            <v>Компрессор винтовой</v>
          </cell>
          <cell r="E2471" t="str">
            <v>Винтовой</v>
          </cell>
          <cell r="F2471" t="str">
            <v xml:space="preserve">Винтовой компрессор блочного типадля утилизации газа ниского давления 50-300 м3/час </v>
          </cell>
          <cell r="G2471" t="str">
            <v>ОТП</v>
          </cell>
          <cell r="H2471">
            <v>0</v>
          </cell>
          <cell r="I2471">
            <v>430000000</v>
          </cell>
          <cell r="J2471" t="str">
            <v>Кызылординская обл. г. Кызылорда, пгт. Тасбугет, ул. Амангельды 100</v>
          </cell>
          <cell r="K2471" t="str">
            <v>Ноябрь, декабрь 2016</v>
          </cell>
          <cell r="L2471" t="str">
            <v>Кызылординская обл., м/р "Акшабулак", склад "КГМ"</v>
          </cell>
          <cell r="M2471" t="str">
            <v>DDP</v>
          </cell>
          <cell r="N2471" t="str">
            <v>В течение 90 дней</v>
          </cell>
          <cell r="O2471" t="str">
            <v>авансовый платеж-0%, оставшаяся часть в течении 30 рабочих дней с момента подписания акта приема-передачи поставленных товаров</v>
          </cell>
          <cell r="P2471" t="str">
            <v>796</v>
          </cell>
          <cell r="Q2471" t="str">
            <v>штука</v>
          </cell>
          <cell r="R2471">
            <v>1</v>
          </cell>
          <cell r="S2471">
            <v>170000000</v>
          </cell>
          <cell r="T2471">
            <v>170000000</v>
          </cell>
          <cell r="U2471">
            <v>190400000.00000003</v>
          </cell>
          <cell r="W2471">
            <v>2017</v>
          </cell>
        </row>
        <row r="2472">
          <cell r="A2472" t="str">
            <v>1509 Т</v>
          </cell>
          <cell r="B2472" t="str">
            <v>ТОО СП "КазГерМунай"</v>
          </cell>
          <cell r="C2472" t="str">
            <v xml:space="preserve">27.11.61.000.009.00.0796.000000000000 </v>
          </cell>
          <cell r="D2472" t="str">
            <v>Насос водяной</v>
          </cell>
          <cell r="E2472" t="str">
            <v>для дизельной электростанции</v>
          </cell>
          <cell r="F2472" t="str">
            <v>Насос(помпа)  для охлаждающий жидкости дизельгенератораНасос(помпа)  для охлаждающий жидкости дизельгенератора</v>
          </cell>
          <cell r="G2472" t="str">
            <v>ОТП</v>
          </cell>
          <cell r="H2472">
            <v>0</v>
          </cell>
          <cell r="I2472">
            <v>430000000</v>
          </cell>
          <cell r="J2472" t="str">
            <v>Кызылординская обл. г. Кызылорда, пгт. Тасбугет, ул. Амангельды 100</v>
          </cell>
          <cell r="K2472" t="str">
            <v>Ноябрь, декабрь 2016</v>
          </cell>
          <cell r="L2472" t="str">
            <v>Кызылординская обл., м/р "Акшабулак", склад "КГМ"</v>
          </cell>
          <cell r="M2472" t="str">
            <v>DDP</v>
          </cell>
          <cell r="N2472" t="str">
            <v>В течение 90 дней</v>
          </cell>
          <cell r="O2472" t="str">
            <v>авансовый платеж-0%, оставшаяся часть в течении 30 рабочих дней с момента подписания акта приема-передачи поставленных товаров</v>
          </cell>
          <cell r="P2472" t="str">
            <v>796</v>
          </cell>
          <cell r="Q2472" t="str">
            <v>штука</v>
          </cell>
          <cell r="R2472">
            <v>1</v>
          </cell>
          <cell r="S2472">
            <v>1050000</v>
          </cell>
          <cell r="T2472">
            <v>1050000</v>
          </cell>
          <cell r="U2472">
            <v>1176000</v>
          </cell>
          <cell r="W2472">
            <v>2017</v>
          </cell>
        </row>
        <row r="2473">
          <cell r="A2473" t="str">
            <v>1510 Т</v>
          </cell>
          <cell r="B2473" t="str">
            <v>ТОО СП "КазГерМунай"</v>
          </cell>
          <cell r="C2473" t="str">
            <v>27.11.61.000.005.01.0796.000000000000</v>
          </cell>
          <cell r="D2473" t="str">
            <v>Фильтр</v>
          </cell>
          <cell r="E2473" t="str">
            <v>масляный, для дизель-генераторной установки</v>
          </cell>
          <cell r="F2473" t="str">
            <v xml:space="preserve"> Фильтр масляный</v>
          </cell>
          <cell r="G2473" t="str">
            <v>ОТП</v>
          </cell>
          <cell r="H2473">
            <v>0</v>
          </cell>
          <cell r="I2473">
            <v>430000000</v>
          </cell>
          <cell r="J2473" t="str">
            <v>Кызылординская обл. г. Кызылорда, пгт. Тасбугет, ул. Амангельды 100</v>
          </cell>
          <cell r="K2473" t="str">
            <v>Ноябрь, декабрь 2016</v>
          </cell>
          <cell r="L2473" t="str">
            <v>Кызылординская обл., м/р "Акшабулак", склад "КГМ"</v>
          </cell>
          <cell r="M2473" t="str">
            <v>DDP</v>
          </cell>
          <cell r="N2473" t="str">
            <v>В течение 90 дней</v>
          </cell>
          <cell r="O2473" t="str">
            <v>авансовый платеж-0%, оставшаяся часть в течении 30 рабочих дней с момента подписания акта приема-передачи поставленных товаров</v>
          </cell>
          <cell r="P2473" t="str">
            <v>796</v>
          </cell>
          <cell r="Q2473" t="str">
            <v>штука</v>
          </cell>
          <cell r="R2473">
            <v>20</v>
          </cell>
          <cell r="S2473">
            <v>10800</v>
          </cell>
          <cell r="T2473">
            <v>216000</v>
          </cell>
          <cell r="U2473">
            <v>241920.00000000003</v>
          </cell>
          <cell r="W2473">
            <v>2017</v>
          </cell>
        </row>
        <row r="2474">
          <cell r="A2474" t="str">
            <v>1511 Т</v>
          </cell>
          <cell r="B2474" t="str">
            <v>ТОО СП "КазГерМунай"</v>
          </cell>
          <cell r="C2474" t="str">
            <v>30.20.40.300.964.00.0796.000000000001</v>
          </cell>
          <cell r="D2474" t="str">
            <v>Компрессор</v>
          </cell>
          <cell r="E2474" t="str">
            <v xml:space="preserve"> поршневой, ГОСТ 10393-2014</v>
          </cell>
          <cell r="F2474" t="str">
            <v>Компрессор Copeland Scroll модель ZP67KCE-TFD, фреон R 410 для охлаждающей установки Carrier
   Параметры компрессора: Максимальный рабочий ток: 12,2 А 
Ток заблокированного ротора: 74 А Сопротивление обмотки: 2,27 Ом.</v>
          </cell>
          <cell r="G2474" t="str">
            <v>ЦП</v>
          </cell>
          <cell r="H2474">
            <v>0</v>
          </cell>
          <cell r="I2474">
            <v>430000000</v>
          </cell>
          <cell r="J2474" t="str">
            <v>Кызылординская обл. г. Кызылорда, пгт. Тасбугет, ул. Амангельды 100</v>
          </cell>
          <cell r="K2474" t="str">
            <v>Ноябрь, декабрь 2016</v>
          </cell>
          <cell r="L2474" t="str">
            <v>Кызылординская обл., м/р "Акшабулак", склад "КГМ"</v>
          </cell>
          <cell r="M2474" t="str">
            <v>DDP</v>
          </cell>
          <cell r="N2474" t="str">
            <v>В течение 90 дней</v>
          </cell>
          <cell r="O2474" t="str">
            <v>авансовый платеж-0%, оставшаяся часть в течении 30 рабочих дней с момента подписания акта приема-передачи поставленных товаров</v>
          </cell>
          <cell r="P2474" t="str">
            <v>796</v>
          </cell>
          <cell r="Q2474" t="str">
            <v>штука</v>
          </cell>
          <cell r="R2474">
            <v>2</v>
          </cell>
          <cell r="S2474">
            <v>405000</v>
          </cell>
          <cell r="T2474">
            <v>810000</v>
          </cell>
          <cell r="U2474">
            <v>907200.00000000012</v>
          </cell>
          <cell r="W2474">
            <v>2017</v>
          </cell>
        </row>
        <row r="2475">
          <cell r="A2475" t="str">
            <v>1512 Т</v>
          </cell>
          <cell r="B2475" t="str">
            <v>ТОО СП "КазГерМунай"</v>
          </cell>
          <cell r="C2475" t="str">
            <v>27.11.62.700.001.00.0796.000000000000</v>
          </cell>
          <cell r="D2475" t="str">
            <v xml:space="preserve"> Вентилятор охлаждения</v>
          </cell>
          <cell r="E2475" t="str">
            <v>для частотного преобразователя</v>
          </cell>
          <cell r="F2475" t="str">
            <v>Вентиляторы для ИБП A Series 9A0812S4D01
(p/n 118-20016-26)</v>
          </cell>
          <cell r="G2475" t="str">
            <v>ЦП</v>
          </cell>
          <cell r="H2475">
            <v>0</v>
          </cell>
          <cell r="I2475">
            <v>430000000</v>
          </cell>
          <cell r="J2475" t="str">
            <v>Кызылординская обл. г. Кызылорда, пгт. Тасбугет, ул. Амангельды 100</v>
          </cell>
          <cell r="K2475" t="str">
            <v>Ноябрь, декабрь 2016</v>
          </cell>
          <cell r="L2475" t="str">
            <v>Кызылординская обл., м/р "Акшабулак", склад "КГМ"</v>
          </cell>
          <cell r="M2475" t="str">
            <v>DDP</v>
          </cell>
          <cell r="N2475" t="str">
            <v>В течение 90 дней</v>
          </cell>
          <cell r="O2475" t="str">
            <v>авансовый платеж-0%, оставшаяся часть в течении 30 рабочих дней с момента подписания акта приема-передачи поставленных товаров</v>
          </cell>
          <cell r="P2475" t="str">
            <v>796</v>
          </cell>
          <cell r="Q2475" t="str">
            <v>штука</v>
          </cell>
          <cell r="R2475">
            <v>9</v>
          </cell>
          <cell r="S2475">
            <v>120120</v>
          </cell>
          <cell r="T2475">
            <v>1081080</v>
          </cell>
          <cell r="U2475">
            <v>1210809.6000000001</v>
          </cell>
          <cell r="W2475">
            <v>2017</v>
          </cell>
        </row>
        <row r="2476">
          <cell r="A2476" t="str">
            <v>1513 Т</v>
          </cell>
          <cell r="B2476" t="str">
            <v>ТОО СП "КазГерМунай"</v>
          </cell>
          <cell r="C2476" t="str">
            <v>27.11.62.700.001.00.0796.000000000000</v>
          </cell>
          <cell r="D2476" t="str">
            <v xml:space="preserve"> Вентилятор охлаждения</v>
          </cell>
          <cell r="E2476" t="str">
            <v>для частотного преобразователя</v>
          </cell>
          <cell r="F2476" t="str">
            <v>Вентиляторы для ИБП Linear Tower 10kVA
9G1212H102 12V 038A / 3110KL-04W-B50 12V 0.3A
/9A0812S402 12V 0,18A</v>
          </cell>
          <cell r="G2476" t="str">
            <v>ЦП</v>
          </cell>
          <cell r="H2476">
            <v>0</v>
          </cell>
          <cell r="I2476">
            <v>430000000</v>
          </cell>
          <cell r="J2476" t="str">
            <v>Кызылординская обл. г. Кызылорда, пгт. Тасбугет, ул. Амангельды 100</v>
          </cell>
          <cell r="K2476" t="str">
            <v>Ноябрь, декабрь 2016</v>
          </cell>
          <cell r="L2476" t="str">
            <v>Кызылординская обл., м/р "Акшабулак", склад "КГМ"</v>
          </cell>
          <cell r="M2476" t="str">
            <v>DDP</v>
          </cell>
          <cell r="N2476" t="str">
            <v>В течение 90 дней</v>
          </cell>
          <cell r="O2476" t="str">
            <v>авансовый платеж-0%, оставшаяся часть в течении 30 рабочих дней с момента подписания акта приема-передачи поставленных товаров</v>
          </cell>
          <cell r="P2476" t="str">
            <v>796</v>
          </cell>
          <cell r="Q2476" t="str">
            <v>штука</v>
          </cell>
          <cell r="R2476">
            <v>4</v>
          </cell>
          <cell r="S2476">
            <v>100500</v>
          </cell>
          <cell r="T2476">
            <v>402000</v>
          </cell>
          <cell r="U2476">
            <v>450240.00000000006</v>
          </cell>
          <cell r="W2476">
            <v>2017</v>
          </cell>
        </row>
        <row r="2477">
          <cell r="A2477" t="str">
            <v>1514 Т</v>
          </cell>
          <cell r="B2477" t="str">
            <v>ТОО СП "КазГерМунай"</v>
          </cell>
          <cell r="C2477" t="str">
            <v>28.13.32.000.073.00.0796.000000000000</v>
          </cell>
          <cell r="D2477" t="str">
            <v>Лопасть</v>
          </cell>
          <cell r="E2477" t="str">
            <v xml:space="preserve"> для компрессора</v>
          </cell>
          <cell r="F2477" t="str">
            <v xml:space="preserve">лопасти для воздушнего компрессора BOGE S29-2лопасти для воздушеного компрессора комплект состоит из 8 частей </v>
          </cell>
          <cell r="G2477" t="str">
            <v>ЦП</v>
          </cell>
          <cell r="H2477">
            <v>0</v>
          </cell>
          <cell r="I2477">
            <v>430000000</v>
          </cell>
          <cell r="J2477" t="str">
            <v>Кызылординская обл. г. Кызылорда, пгт. Тасбугет, ул. Амангельды 100</v>
          </cell>
          <cell r="K2477" t="str">
            <v>Ноябрь, декабрь 2016</v>
          </cell>
          <cell r="L2477" t="str">
            <v>Кызылординская обл., м/р "Акшабулак", склад "КГМ"</v>
          </cell>
          <cell r="M2477" t="str">
            <v>DDP</v>
          </cell>
          <cell r="N2477" t="str">
            <v>В течение 90 дней</v>
          </cell>
          <cell r="O2477" t="str">
            <v>авансовый платеж-0%, оставшаяся часть в течении 30 рабочих дней с момента подписания акта приема-передачи поставленных товаров</v>
          </cell>
          <cell r="P2477" t="str">
            <v>839</v>
          </cell>
          <cell r="Q2477" t="str">
            <v>Комплект</v>
          </cell>
          <cell r="R2477">
            <v>4</v>
          </cell>
          <cell r="S2477">
            <v>25000</v>
          </cell>
          <cell r="T2477">
            <v>0</v>
          </cell>
          <cell r="U2477">
            <v>0</v>
          </cell>
          <cell r="W2477">
            <v>2017</v>
          </cell>
        </row>
        <row r="2478">
          <cell r="A2478" t="str">
            <v>1514-1 Т</v>
          </cell>
          <cell r="B2478" t="str">
            <v>ТОО СП "КазГерМунай"</v>
          </cell>
          <cell r="C2478" t="str">
            <v>28.13.32.000.073.00.0796.000000000000</v>
          </cell>
          <cell r="D2478" t="str">
            <v>Лопасть</v>
          </cell>
          <cell r="E2478" t="str">
            <v xml:space="preserve"> для компрессора</v>
          </cell>
          <cell r="F2478" t="str">
            <v xml:space="preserve">лопасти для воздушнего компрессора BOGE S29-2лопасти для воздушеного компрессора комплект состоит из 8 частей </v>
          </cell>
          <cell r="G2478" t="str">
            <v>ЦП</v>
          </cell>
          <cell r="H2478">
            <v>0</v>
          </cell>
          <cell r="I2478">
            <v>430000000</v>
          </cell>
          <cell r="J2478" t="str">
            <v>Кызылординская обл. г. Кызылорда, пгт. Тасбугет, ул. Амангельды 100</v>
          </cell>
          <cell r="K2478" t="str">
            <v>Апрель, май</v>
          </cell>
          <cell r="L2478" t="str">
            <v>Кызылординская обл., м/р "Акшабулак", склад "КГМ"</v>
          </cell>
          <cell r="M2478" t="str">
            <v>DDP</v>
          </cell>
          <cell r="N2478" t="str">
            <v>В течение 90 дней</v>
          </cell>
          <cell r="O2478" t="str">
            <v>авансовый платеж-0%, оставшаяся часть в течении 30 рабочих дней с момента подписания акта приема-передачи поставленных товаров</v>
          </cell>
          <cell r="P2478" t="str">
            <v>839</v>
          </cell>
          <cell r="Q2478" t="str">
            <v>Комплект</v>
          </cell>
          <cell r="R2478">
            <v>4</v>
          </cell>
          <cell r="S2478">
            <v>25000</v>
          </cell>
          <cell r="T2478">
            <v>100000</v>
          </cell>
          <cell r="U2478">
            <v>112000.00000000001</v>
          </cell>
          <cell r="W2478">
            <v>2017</v>
          </cell>
          <cell r="X2478" t="str">
            <v>11;</v>
          </cell>
        </row>
        <row r="2479">
          <cell r="A2479" t="str">
            <v>1515 Т</v>
          </cell>
          <cell r="B2479" t="str">
            <v>ТОО СП "КазГерМунай"</v>
          </cell>
          <cell r="C2479" t="str">
            <v>28.13.32.000.045.00.0796.000000000000</v>
          </cell>
          <cell r="D2479" t="str">
            <v>Регулятор давления</v>
          </cell>
          <cell r="E2479" t="str">
            <v>для компрессора</v>
          </cell>
          <cell r="F2479" t="str">
            <v>регулятора всасывания для воздушнего компрессора BOGE S29-2регулятора всасывания для воздушнего компрессора BOGE S29-2</v>
          </cell>
          <cell r="G2479" t="str">
            <v>ЦП</v>
          </cell>
          <cell r="H2479">
            <v>0</v>
          </cell>
          <cell r="I2479">
            <v>430000000</v>
          </cell>
          <cell r="J2479" t="str">
            <v>Кызылординская обл. г. Кызылорда, пгт. Тасбугет, ул. Амангельды 100</v>
          </cell>
          <cell r="K2479" t="str">
            <v>Ноябрь, декабрь 2016</v>
          </cell>
          <cell r="L2479" t="str">
            <v>Кызылординская обл., м/р "Акшабулак", склад "КГМ"</v>
          </cell>
          <cell r="M2479" t="str">
            <v>DDP</v>
          </cell>
          <cell r="N2479" t="str">
            <v>В течение 90 дней</v>
          </cell>
          <cell r="O2479" t="str">
            <v>авансовый платеж-0%, оставшаяся часть в течении 30 рабочих дней с момента подписания акта приема-передачи поставленных товаров</v>
          </cell>
          <cell r="P2479" t="str">
            <v>796</v>
          </cell>
          <cell r="Q2479" t="str">
            <v>штука</v>
          </cell>
          <cell r="R2479">
            <v>4</v>
          </cell>
          <cell r="S2479">
            <v>55000</v>
          </cell>
          <cell r="T2479">
            <v>0</v>
          </cell>
          <cell r="U2479">
            <v>0</v>
          </cell>
          <cell r="W2479">
            <v>2017</v>
          </cell>
        </row>
        <row r="2480">
          <cell r="A2480" t="str">
            <v>1515-1 Т</v>
          </cell>
          <cell r="B2480" t="str">
            <v>ТОО СП "КазГерМунай"</v>
          </cell>
          <cell r="C2480" t="str">
            <v>28.13.32.000.045.00.0796.000000000000</v>
          </cell>
          <cell r="D2480" t="str">
            <v>Регулятор давления</v>
          </cell>
          <cell r="E2480" t="str">
            <v>для компрессора</v>
          </cell>
          <cell r="F2480" t="str">
            <v>регулятора всасывания для воздушнего компрессора BOGE S29-2регулятора всасывания для воздушнего компрессора BOGE S29-2</v>
          </cell>
          <cell r="G2480" t="str">
            <v>ЦП</v>
          </cell>
          <cell r="H2480">
            <v>0</v>
          </cell>
          <cell r="I2480">
            <v>430000000</v>
          </cell>
          <cell r="J2480" t="str">
            <v>Кызылординская обл. г. Кызылорда, пгт. Тасбугет, ул. Амангельды 100</v>
          </cell>
          <cell r="K2480" t="str">
            <v>Апрель, май</v>
          </cell>
          <cell r="L2480" t="str">
            <v>Кызылординская обл., м/р "Акшабулак", склад "КГМ"</v>
          </cell>
          <cell r="M2480" t="str">
            <v>DDP</v>
          </cell>
          <cell r="N2480" t="str">
            <v>В течение 90 дней</v>
          </cell>
          <cell r="O2480" t="str">
            <v>авансовый платеж-0%, оставшаяся часть в течении 30 рабочих дней с момента подписания акта приема-передачи поставленных товаров</v>
          </cell>
          <cell r="P2480" t="str">
            <v>796</v>
          </cell>
          <cell r="Q2480" t="str">
            <v>штука</v>
          </cell>
          <cell r="R2480">
            <v>4</v>
          </cell>
          <cell r="S2480">
            <v>55000</v>
          </cell>
          <cell r="T2480">
            <v>220000</v>
          </cell>
          <cell r="U2480">
            <v>246400.00000000003</v>
          </cell>
          <cell r="W2480">
            <v>2017</v>
          </cell>
          <cell r="X2480" t="str">
            <v>11;</v>
          </cell>
        </row>
        <row r="2481">
          <cell r="A2481" t="str">
            <v>1516 Т</v>
          </cell>
          <cell r="B2481" t="str">
            <v>ТОО СП "КазГерМунай"</v>
          </cell>
          <cell r="C2481" t="str">
            <v>27.12.10.900.003.00.0796.000000000000</v>
          </cell>
          <cell r="D2481" t="str">
            <v>Предохранитель электрический</v>
          </cell>
          <cell r="E2481" t="str">
            <v>тип F1A, напряжение 250 В, размер 5*20 </v>
          </cell>
          <cell r="F2481" t="str">
            <v>ПредохранительПредохранитель тип SIBA In-125 A Un 3/7,2 kV</v>
          </cell>
          <cell r="G2481" t="str">
            <v>ЦП</v>
          </cell>
          <cell r="H2481">
            <v>0</v>
          </cell>
          <cell r="I2481">
            <v>430000000</v>
          </cell>
          <cell r="J2481" t="str">
            <v>Кызылординская обл. г. Кызылорда, пгт. Тасбугет, ул. Амангельды 100</v>
          </cell>
          <cell r="K2481" t="str">
            <v>Ноябрь, декабрь 2016</v>
          </cell>
          <cell r="L2481" t="str">
            <v>Кызылординская обл., м/р "Акшабулак", склад "КГМ"</v>
          </cell>
          <cell r="M2481" t="str">
            <v>DDP</v>
          </cell>
          <cell r="N2481" t="str">
            <v>В течение 90 дней</v>
          </cell>
          <cell r="O2481" t="str">
            <v>авансовый платеж-0%, оставшаяся часть в течении 30 рабочих дней с момента подписания акта приема-передачи поставленных товаров</v>
          </cell>
          <cell r="P2481" t="str">
            <v>796</v>
          </cell>
          <cell r="Q2481" t="str">
            <v>штука</v>
          </cell>
          <cell r="R2481">
            <v>3</v>
          </cell>
          <cell r="S2481">
            <v>15000</v>
          </cell>
          <cell r="T2481">
            <v>0</v>
          </cell>
          <cell r="U2481">
            <v>0</v>
          </cell>
          <cell r="W2481">
            <v>2017</v>
          </cell>
        </row>
        <row r="2482">
          <cell r="A2482" t="str">
            <v>1516-1 Т</v>
          </cell>
          <cell r="B2482" t="str">
            <v>ТОО СП "КазГерМунай"</v>
          </cell>
          <cell r="C2482" t="str">
            <v>27.12.10.900.003.00.0796.000000000000</v>
          </cell>
          <cell r="D2482" t="str">
            <v>Предохранитель электрический</v>
          </cell>
          <cell r="E2482" t="str">
            <v>тип F1A, напряжение 250 В, размер 5*20 </v>
          </cell>
          <cell r="F2482" t="str">
            <v>Предохранитель тип SIBA In-125 A Un 3/7,2 kV</v>
          </cell>
          <cell r="G2482" t="str">
            <v>ЦП</v>
          </cell>
          <cell r="H2482">
            <v>0</v>
          </cell>
          <cell r="I2482">
            <v>430000000</v>
          </cell>
          <cell r="J2482" t="str">
            <v>Кызылординская обл. г. Кызылорда, пгт. Тасбугет, ул. Амангельды 100</v>
          </cell>
          <cell r="K2482" t="str">
            <v>Март, апрель</v>
          </cell>
          <cell r="L2482" t="str">
            <v>Кызылординская обл., м/р "Акшабулак", склад "КГМ"</v>
          </cell>
          <cell r="M2482" t="str">
            <v>DDP</v>
          </cell>
          <cell r="N2482" t="str">
            <v>В течение 90 дней</v>
          </cell>
          <cell r="O2482" t="str">
            <v>авансовый платеж-0%, оставшаяся часть в течении 30 рабочих дней с момента подписания акта приема-передачи поставленных товаров</v>
          </cell>
          <cell r="P2482" t="str">
            <v>796</v>
          </cell>
          <cell r="Q2482" t="str">
            <v>штука</v>
          </cell>
          <cell r="R2482">
            <v>2</v>
          </cell>
          <cell r="S2482">
            <v>100450</v>
          </cell>
          <cell r="T2482">
            <v>0</v>
          </cell>
          <cell r="U2482">
            <v>0</v>
          </cell>
          <cell r="W2482">
            <v>2017</v>
          </cell>
          <cell r="X2482" t="str">
            <v>11; 18; 19; 20;21;</v>
          </cell>
        </row>
        <row r="2483">
          <cell r="A2483" t="str">
            <v>1516-2 Т</v>
          </cell>
          <cell r="B2483" t="str">
            <v>ТОО СП "КазГерМунай"</v>
          </cell>
          <cell r="C2483" t="str">
            <v>27.12.10.900.003.00.0796.000000000000</v>
          </cell>
          <cell r="D2483" t="str">
            <v>Предохранитель электрический</v>
          </cell>
          <cell r="E2483" t="str">
            <v>тип F1A, напряжение 250 В, размер 5*20 </v>
          </cell>
          <cell r="F2483" t="str">
            <v>Предохранитель тип SIBA In-125 A Un 3/7,2 kV</v>
          </cell>
          <cell r="G2483" t="str">
            <v>ЭЦПП</v>
          </cell>
          <cell r="H2483">
            <v>0</v>
          </cell>
          <cell r="I2483">
            <v>430000000</v>
          </cell>
          <cell r="J2483" t="str">
            <v>Кызылординская обл. г. Кызылорда, пгт. Тасбугет, ул. Амангельды 100</v>
          </cell>
          <cell r="K2483" t="str">
            <v>август, сентябрь</v>
          </cell>
          <cell r="L2483" t="str">
            <v>Кызылординская обл., м/р "Акшабулак", склад "КГМ"</v>
          </cell>
          <cell r="M2483" t="str">
            <v>DDP</v>
          </cell>
          <cell r="N2483" t="str">
            <v>В течение 90 дней</v>
          </cell>
          <cell r="O2483" t="str">
            <v>авансовый платеж-0%, оставшаяся часть в течении 30 рабочих дней с момента подписания акта приема-передачи поставленных товаров</v>
          </cell>
          <cell r="P2483" t="str">
            <v>796</v>
          </cell>
          <cell r="Q2483" t="str">
            <v>штука</v>
          </cell>
          <cell r="R2483">
            <v>2</v>
          </cell>
          <cell r="S2483">
            <v>571744.4</v>
          </cell>
          <cell r="T2483">
            <v>1143488.8</v>
          </cell>
          <cell r="U2483">
            <v>1280707.4560000002</v>
          </cell>
          <cell r="W2483">
            <v>2017</v>
          </cell>
          <cell r="X2483" t="str">
            <v>11;19;20;21;</v>
          </cell>
        </row>
        <row r="2484">
          <cell r="A2484" t="str">
            <v>1517 Т</v>
          </cell>
          <cell r="B2484" t="str">
            <v>ТОО СП "КазГерМунай"</v>
          </cell>
          <cell r="C2484" t="str">
            <v>28.12.14.800.000.01.0796.000000000000</v>
          </cell>
          <cell r="D2484" t="str">
            <v>Клапан</v>
          </cell>
          <cell r="E2484" t="str">
            <v>пневматический, с номинальным давлением 28 Мпа</v>
          </cell>
          <cell r="F2484" t="str">
            <v xml:space="preserve">Пневматический отсечной клапан Тег UZV-31.165,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  
</v>
          </cell>
          <cell r="G2484" t="str">
            <v>ОТП</v>
          </cell>
          <cell r="H2484">
            <v>0</v>
          </cell>
          <cell r="I2484">
            <v>430000000</v>
          </cell>
          <cell r="J2484" t="str">
            <v>Кызылординская обл. г. Кызылорда, пгт. Тасбугет, ул. Амангельды 100</v>
          </cell>
          <cell r="K2484" t="str">
            <v>Ноябрь, декабрь 2016</v>
          </cell>
          <cell r="L2484" t="str">
            <v>Кызылординская обл., м/р "Акшабулак", склад "КГМ"</v>
          </cell>
          <cell r="M2484" t="str">
            <v>DDP</v>
          </cell>
          <cell r="N2484" t="str">
            <v>В течение 90 дней</v>
          </cell>
          <cell r="O2484" t="str">
            <v>авансовый платеж-0%, оставшаяся часть в течении 30 рабочих дней с момента подписания акта приема-передачи поставленных товаров</v>
          </cell>
          <cell r="P2484" t="str">
            <v>796</v>
          </cell>
          <cell r="Q2484" t="str">
            <v>штука</v>
          </cell>
          <cell r="R2484">
            <v>1</v>
          </cell>
          <cell r="S2484">
            <v>8185115</v>
          </cell>
          <cell r="T2484">
            <v>0</v>
          </cell>
          <cell r="U2484">
            <v>0</v>
          </cell>
          <cell r="W2484">
            <v>2017</v>
          </cell>
        </row>
        <row r="2485">
          <cell r="A2485" t="str">
            <v>1517-1 Т</v>
          </cell>
          <cell r="B2485" t="str">
            <v>ТОО СП "КазГерМунай"</v>
          </cell>
          <cell r="C2485" t="str">
            <v>28.12.14.800.000.01.0796.000000000000</v>
          </cell>
          <cell r="D2485" t="str">
            <v>Клапан</v>
          </cell>
          <cell r="E2485" t="str">
            <v>пневматический, с номинальным давлением 28 Мпа</v>
          </cell>
          <cell r="F2485" t="str">
            <v xml:space="preserve">Пневматический отсечной клапан Тег UZV-31.165,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  
</v>
          </cell>
          <cell r="G2485" t="str">
            <v>ОТП</v>
          </cell>
          <cell r="H2485">
            <v>0</v>
          </cell>
          <cell r="I2485">
            <v>430000000</v>
          </cell>
          <cell r="J2485" t="str">
            <v>Кызылординская обл. г. Кызылорда, пгт. Тасбугет, ул. Амангельды 100</v>
          </cell>
          <cell r="K2485" t="str">
            <v>Апрель, май</v>
          </cell>
          <cell r="L2485" t="str">
            <v>Кызылординская обл., м/р "Акшабулак", склад "КГМ"</v>
          </cell>
          <cell r="M2485" t="str">
            <v>DDP</v>
          </cell>
          <cell r="N2485" t="str">
            <v>В течение 90 дней</v>
          </cell>
          <cell r="O2485" t="str">
            <v>авансовый платеж-0%, оставшаяся часть в течении 30 рабочих дней с момента подписания акта приема-передачи поставленных товаров</v>
          </cell>
          <cell r="P2485" t="str">
            <v>796</v>
          </cell>
          <cell r="Q2485" t="str">
            <v>штука</v>
          </cell>
          <cell r="R2485">
            <v>1</v>
          </cell>
          <cell r="S2485">
            <v>8185115</v>
          </cell>
          <cell r="T2485">
            <v>0</v>
          </cell>
          <cell r="U2485">
            <v>0</v>
          </cell>
          <cell r="W2485">
            <v>2017</v>
          </cell>
          <cell r="X2485" t="str">
            <v>11;</v>
          </cell>
        </row>
        <row r="2486">
          <cell r="A2486" t="str">
            <v>1517-2 Т</v>
          </cell>
          <cell r="B2486" t="str">
            <v>ТОО СП "КазГерМунай"</v>
          </cell>
          <cell r="C2486" t="str">
            <v>28.12.14.800.000.01.0796.000000000000</v>
          </cell>
          <cell r="D2486" t="str">
            <v>Клапан</v>
          </cell>
          <cell r="E2486" t="str">
            <v>пневматический, с номинальным давлением 28 Мпа</v>
          </cell>
          <cell r="F2486" t="str">
            <v xml:space="preserve">Пневматический отсечной клапан Тег UZV-31.165,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  
</v>
          </cell>
          <cell r="G2486" t="str">
            <v>ОТП</v>
          </cell>
          <cell r="H2486">
            <v>0</v>
          </cell>
          <cell r="I2486">
            <v>430000000</v>
          </cell>
          <cell r="J2486" t="str">
            <v>Кызылординская обл. г. Кызылорда, пгт. Тасбугет, ул. Амангельды 100</v>
          </cell>
          <cell r="K2486" t="str">
            <v>Апрель, май</v>
          </cell>
          <cell r="L2486" t="str">
            <v>Кызылординская обл., м/р "Акшабулак", склад "КГМ"</v>
          </cell>
          <cell r="M2486" t="str">
            <v>DDP</v>
          </cell>
          <cell r="N2486" t="str">
            <v>В течение 150 дней</v>
          </cell>
          <cell r="O2486" t="str">
            <v>авансовый платеж-0%, оставшаяся часть в течении 30 рабочих дней с момента подписания акта приема-передачи поставленных товаров</v>
          </cell>
          <cell r="P2486" t="str">
            <v>796</v>
          </cell>
          <cell r="Q2486" t="str">
            <v>штука</v>
          </cell>
          <cell r="R2486">
            <v>1</v>
          </cell>
          <cell r="S2486">
            <v>8185115</v>
          </cell>
          <cell r="T2486">
            <v>8185115</v>
          </cell>
          <cell r="U2486">
            <v>9167328.8000000007</v>
          </cell>
          <cell r="W2486">
            <v>2017</v>
          </cell>
          <cell r="X2486" t="str">
            <v>14;</v>
          </cell>
        </row>
        <row r="2487">
          <cell r="A2487" t="str">
            <v>1518 Т</v>
          </cell>
          <cell r="B2487" t="str">
            <v>ТОО СП "КазГерМунай"</v>
          </cell>
          <cell r="C2487" t="str">
            <v>28.12.14.800.000.01.0796.000000000000</v>
          </cell>
          <cell r="D2487" t="str">
            <v>Клапан</v>
          </cell>
          <cell r="E2487" t="str">
            <v>пневматический, с номинальным давлением 28 Мпа</v>
          </cell>
          <cell r="F2487" t="str">
            <v>Пневматический отсечной клапан Тег UZV-31.275,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v>
          </cell>
          <cell r="G2487" t="str">
            <v>ОТП</v>
          </cell>
          <cell r="H2487">
            <v>0</v>
          </cell>
          <cell r="I2487">
            <v>430000000</v>
          </cell>
          <cell r="J2487" t="str">
            <v>Кызылординская обл. г. Кызылорда, пгт. Тасбугет, ул. Амангельды 100</v>
          </cell>
          <cell r="K2487" t="str">
            <v>Ноябрь, декабрь 2016</v>
          </cell>
          <cell r="L2487" t="str">
            <v>Кызылординская обл., м/р "Акшабулак", склад "КГМ"</v>
          </cell>
          <cell r="M2487" t="str">
            <v>DDP</v>
          </cell>
          <cell r="N2487" t="str">
            <v>В течение 90 дней</v>
          </cell>
          <cell r="O2487" t="str">
            <v>авансовый платеж-0%, оставшаяся часть в течении 30 рабочих дней с момента подписания акта приема-передачи поставленных товаров</v>
          </cell>
          <cell r="P2487" t="str">
            <v>796</v>
          </cell>
          <cell r="Q2487" t="str">
            <v>штука</v>
          </cell>
          <cell r="R2487">
            <v>1</v>
          </cell>
          <cell r="S2487">
            <v>8185115</v>
          </cell>
          <cell r="T2487">
            <v>0</v>
          </cell>
          <cell r="U2487">
            <v>0</v>
          </cell>
          <cell r="W2487">
            <v>2017</v>
          </cell>
        </row>
        <row r="2488">
          <cell r="A2488" t="str">
            <v>1518-1 Т</v>
          </cell>
          <cell r="B2488" t="str">
            <v>ТОО СП "КазГерМунай"</v>
          </cell>
          <cell r="C2488" t="str">
            <v>28.12.14.800.000.01.0796.000000000000</v>
          </cell>
          <cell r="D2488" t="str">
            <v>Клапан</v>
          </cell>
          <cell r="E2488" t="str">
            <v>пневматический, с номинальным давлением 28 Мпа</v>
          </cell>
          <cell r="F2488" t="str">
            <v>Пневматический отсечной клапан Тег UZV-31.275,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v>
          </cell>
          <cell r="G2488" t="str">
            <v>ОТП</v>
          </cell>
          <cell r="H2488">
            <v>0</v>
          </cell>
          <cell r="I2488">
            <v>430000000</v>
          </cell>
          <cell r="J2488" t="str">
            <v>Кызылординская обл. г. Кызылорда, пгт. Тасбугет, ул. Амангельды 100</v>
          </cell>
          <cell r="K2488" t="str">
            <v>Апрель, май</v>
          </cell>
          <cell r="L2488" t="str">
            <v>Кызылординская обл., м/р "Акшабулак", склад "КГМ"</v>
          </cell>
          <cell r="M2488" t="str">
            <v>DDP</v>
          </cell>
          <cell r="N2488" t="str">
            <v>В течение 90 дней</v>
          </cell>
          <cell r="O2488" t="str">
            <v>авансовый платеж-0%, оставшаяся часть в течении 30 рабочих дней с момента подписания акта приема-передачи поставленных товаров</v>
          </cell>
          <cell r="P2488" t="str">
            <v>796</v>
          </cell>
          <cell r="Q2488" t="str">
            <v>штука</v>
          </cell>
          <cell r="R2488">
            <v>1</v>
          </cell>
          <cell r="S2488">
            <v>8185115</v>
          </cell>
          <cell r="T2488">
            <v>0</v>
          </cell>
          <cell r="U2488">
            <v>0</v>
          </cell>
          <cell r="W2488">
            <v>2017</v>
          </cell>
          <cell r="X2488" t="str">
            <v>11;</v>
          </cell>
        </row>
        <row r="2489">
          <cell r="A2489" t="str">
            <v>1518-2 Т</v>
          </cell>
          <cell r="B2489" t="str">
            <v>ТОО СП "КазГерМунай"</v>
          </cell>
          <cell r="C2489" t="str">
            <v>28.12.14.800.000.01.0796.000000000000</v>
          </cell>
          <cell r="D2489" t="str">
            <v>Клапан</v>
          </cell>
          <cell r="E2489" t="str">
            <v>пневматический, с номинальным давлением 28 Мпа</v>
          </cell>
          <cell r="F2489" t="str">
            <v>Пневматический отсечной клапан Тег UZV-31.275,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v>
          </cell>
          <cell r="G2489" t="str">
            <v>ОТП</v>
          </cell>
          <cell r="H2489">
            <v>0</v>
          </cell>
          <cell r="I2489">
            <v>430000000</v>
          </cell>
          <cell r="J2489" t="str">
            <v>Кызылординская обл. г. Кызылорда, пгт. Тасбугет, ул. Амангельды 100</v>
          </cell>
          <cell r="K2489" t="str">
            <v>Апрель, май</v>
          </cell>
          <cell r="L2489" t="str">
            <v>Кызылординская обл., м/р "Акшабулак", склад "КГМ"</v>
          </cell>
          <cell r="M2489" t="str">
            <v>DDP</v>
          </cell>
          <cell r="N2489" t="str">
            <v>В течение 150 дней</v>
          </cell>
          <cell r="O2489" t="str">
            <v>авансовый платеж-0%, оставшаяся часть в течении 30 рабочих дней с момента подписания акта приема-передачи поставленных товаров</v>
          </cell>
          <cell r="P2489" t="str">
            <v>796</v>
          </cell>
          <cell r="Q2489" t="str">
            <v>штука</v>
          </cell>
          <cell r="R2489">
            <v>1</v>
          </cell>
          <cell r="S2489">
            <v>8185115</v>
          </cell>
          <cell r="T2489">
            <v>8185115</v>
          </cell>
          <cell r="U2489">
            <v>9167328.8000000007</v>
          </cell>
          <cell r="W2489">
            <v>2017</v>
          </cell>
          <cell r="X2489" t="str">
            <v>14;</v>
          </cell>
        </row>
        <row r="2490">
          <cell r="A2490" t="str">
            <v>1519 Т</v>
          </cell>
          <cell r="B2490" t="str">
            <v>ТОО СП "КазГерМунай"</v>
          </cell>
          <cell r="C2490" t="str">
            <v>27.12.31.900.018.00.0796.000000000000</v>
          </cell>
          <cell r="D2490" t="str">
            <v>Станция управления насосами</v>
          </cell>
          <cell r="E2490" t="str">
            <v>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v>
          </cell>
          <cell r="F2490" t="str">
            <v>Интелектуальная Станция Управления для Станков Качалок и ЛПШНИнтелектуальная Станция Управления для Станков Качалок и ЛПШН</v>
          </cell>
          <cell r="G2490" t="str">
            <v>ОТП</v>
          </cell>
          <cell r="H2490">
            <v>0</v>
          </cell>
          <cell r="I2490">
            <v>430000000</v>
          </cell>
          <cell r="J2490" t="str">
            <v>Кызылординская обл. г. Кызылорда, пгт. Тасбугет, ул. Амангельды 100</v>
          </cell>
          <cell r="K2490" t="str">
            <v>Ноябрь, декабрь 2016</v>
          </cell>
          <cell r="L2490" t="str">
            <v>Кызылординская обл., м/р "Акшабулак", склад "КГМ"</v>
          </cell>
          <cell r="M2490" t="str">
            <v>DDP</v>
          </cell>
          <cell r="N2490" t="str">
            <v>В течение 90 дней</v>
          </cell>
          <cell r="O2490" t="str">
            <v>авансовый платеж-0%, оставшаяся часть в течении 30 рабочих дней с момента подписания акта приема-передачи поставленных товаров</v>
          </cell>
          <cell r="P2490" t="str">
            <v>839</v>
          </cell>
          <cell r="Q2490" t="str">
            <v>Комплект</v>
          </cell>
          <cell r="R2490">
            <v>1</v>
          </cell>
          <cell r="S2490">
            <v>2500000</v>
          </cell>
          <cell r="T2490">
            <v>0</v>
          </cell>
          <cell r="U2490">
            <v>0</v>
          </cell>
          <cell r="W2490">
            <v>2017</v>
          </cell>
        </row>
        <row r="2491">
          <cell r="A2491" t="str">
            <v>1519-1 Т</v>
          </cell>
          <cell r="B2491" t="str">
            <v>ТОО СП "КазГерМунай"</v>
          </cell>
          <cell r="C2491" t="str">
            <v>27.12.31.900.018.00.0839.000000000000</v>
          </cell>
          <cell r="D2491" t="str">
            <v>Станция управления насосами</v>
          </cell>
          <cell r="E2491" t="str">
            <v>для управления трехфазным асинхронным электродвигателем погружного насоса, минимальное напряжение главной цепи ~3*380 В, мощность управляемого двигателя 5-30 кВт, комплектующих до 10 предметов</v>
          </cell>
          <cell r="F2491" t="str">
            <v>Интелектуальная Станция Управления для Станков Качалок и ЛПШН</v>
          </cell>
          <cell r="G2491" t="str">
            <v>ОТП</v>
          </cell>
          <cell r="H2491">
            <v>0</v>
          </cell>
          <cell r="I2491">
            <v>430000000</v>
          </cell>
          <cell r="J2491" t="str">
            <v>Кызылординская обл. г. Кызылорда, пгт. Тасбугет, ул. Амангельды 100</v>
          </cell>
          <cell r="K2491" t="str">
            <v>Май, июнь</v>
          </cell>
          <cell r="L2491" t="str">
            <v>Кызылординская обл., м/р "Акшабулак", склад "КГМ"</v>
          </cell>
          <cell r="M2491" t="str">
            <v>DDP</v>
          </cell>
          <cell r="N2491" t="str">
            <v>В течение 90 дней</v>
          </cell>
          <cell r="O2491" t="str">
            <v>авансовый платеж-0%, оставшаяся часть в течении 30 рабочих дней с момента подписания акта приема-передачи поставленных товаров</v>
          </cell>
          <cell r="P2491" t="str">
            <v>839</v>
          </cell>
          <cell r="Q2491" t="str">
            <v>Комплект</v>
          </cell>
          <cell r="R2491">
            <v>1</v>
          </cell>
          <cell r="S2491">
            <v>2500000</v>
          </cell>
          <cell r="T2491">
            <v>0</v>
          </cell>
          <cell r="U2491">
            <v>0</v>
          </cell>
          <cell r="W2491">
            <v>2017</v>
          </cell>
          <cell r="X2491" t="str">
            <v>6; 11;</v>
          </cell>
        </row>
        <row r="2492">
          <cell r="A2492" t="str">
            <v>1520 Т</v>
          </cell>
          <cell r="B2492" t="str">
            <v>ТОО СП "КазГерМунай"</v>
          </cell>
          <cell r="C2492" t="str">
            <v>27.11.10.100.000.01.0796.000000000000</v>
          </cell>
          <cell r="D2492" t="str">
            <v xml:space="preserve">Электродвигатель  </v>
          </cell>
          <cell r="E2492" t="str">
            <v>постоянного тока, коллекторный, с постоянным возбуждением, с щеточноколлекторным переключателем тока, мощность не более 37,5 Вт, ГОСТ 16264.0-85</v>
          </cell>
          <cell r="F2492" t="str">
            <v>Электродвигатель взрывозащищенного исполнения для СКЭлектродвигатель взрывозащищенного исполнения для СК</v>
          </cell>
          <cell r="G2492" t="str">
            <v>ОТП</v>
          </cell>
          <cell r="H2492">
            <v>0</v>
          </cell>
          <cell r="I2492">
            <v>430000000</v>
          </cell>
          <cell r="J2492" t="str">
            <v>Кызылординская обл. г. Кызылорда, пгт. Тасбугет, ул. Амангельды 100</v>
          </cell>
          <cell r="K2492" t="str">
            <v>Ноябрь, декабрь 2016</v>
          </cell>
          <cell r="L2492" t="str">
            <v>Кызылординская обл., м/р "Акшабулак", склад "КГМ"</v>
          </cell>
          <cell r="M2492" t="str">
            <v>DDP</v>
          </cell>
          <cell r="N2492" t="str">
            <v>В течение 90 дней</v>
          </cell>
          <cell r="O2492" t="str">
            <v>авансовый платеж-0%, оставшаяся часть в течении 30 рабочих дней с момента подписания акта приема-передачи поставленных товаров</v>
          </cell>
          <cell r="P2492" t="str">
            <v>839</v>
          </cell>
          <cell r="Q2492" t="str">
            <v>Комплект</v>
          </cell>
          <cell r="R2492">
            <v>1</v>
          </cell>
          <cell r="S2492">
            <v>1210000</v>
          </cell>
          <cell r="T2492">
            <v>0</v>
          </cell>
          <cell r="U2492">
            <v>0</v>
          </cell>
          <cell r="W2492">
            <v>2017</v>
          </cell>
        </row>
        <row r="2493">
          <cell r="A2493" t="str">
            <v>1520-1 Т</v>
          </cell>
          <cell r="B2493" t="str">
            <v>ТОО СП "КазГерМунай"</v>
          </cell>
          <cell r="C2493" t="str">
            <v>27.11.21.000.000.00.0839.000000000000</v>
          </cell>
          <cell r="D2493" t="str">
            <v xml:space="preserve">Электродвигатель  </v>
          </cell>
          <cell r="E2493" t="str">
            <v>постоянного тока, серии 4П, мощность свыше 37,5 Вт</v>
          </cell>
          <cell r="F2493" t="str">
            <v>Электродвигатель взрывозащищенного исполнения для СК</v>
          </cell>
          <cell r="G2493" t="str">
            <v>ОТП</v>
          </cell>
          <cell r="H2493">
            <v>0</v>
          </cell>
          <cell r="I2493">
            <v>430000000</v>
          </cell>
          <cell r="J2493" t="str">
            <v>Кызылординская обл. г. Кызылорда, пгт. Тасбугет, ул. Амангельды 100</v>
          </cell>
          <cell r="K2493" t="str">
            <v>Май, июнь</v>
          </cell>
          <cell r="L2493" t="str">
            <v>Кызылординская обл., м/р "Акшабулак", склад "КГМ"</v>
          </cell>
          <cell r="M2493" t="str">
            <v>DDP</v>
          </cell>
          <cell r="N2493" t="str">
            <v>В течение 90 дней</v>
          </cell>
          <cell r="O2493" t="str">
            <v>авансовый платеж-0%, оставшаяся часть в течении 30 рабочих дней с момента подписания акта приема-передачи поставленных товаров</v>
          </cell>
          <cell r="P2493" t="str">
            <v>839</v>
          </cell>
          <cell r="Q2493" t="str">
            <v>Комплект</v>
          </cell>
          <cell r="R2493">
            <v>1</v>
          </cell>
          <cell r="S2493">
            <v>1210000</v>
          </cell>
          <cell r="T2493">
            <v>1210000</v>
          </cell>
          <cell r="U2493">
            <v>1355200.0000000002</v>
          </cell>
          <cell r="W2493">
            <v>2017</v>
          </cell>
          <cell r="X2493" t="str">
            <v>6; 11;</v>
          </cell>
        </row>
        <row r="2494">
          <cell r="A2494" t="str">
            <v>1521 Т</v>
          </cell>
          <cell r="B2494" t="str">
            <v>ТОО СП "КазГерМунай"</v>
          </cell>
          <cell r="C2494" t="str">
            <v>28.13.31.000.004.07.0796.000000000000</v>
          </cell>
          <cell r="D2494" t="str">
            <v>Сальник</v>
          </cell>
          <cell r="E2494" t="str">
            <v xml:space="preserve"> для центробежного насоса, секции</v>
          </cell>
          <cell r="F2494" t="str">
            <v xml:space="preserve"> Сальник воротниковый 95х120х12 из маслостойкой резины к насосу Борнеманн  </v>
          </cell>
          <cell r="G2494" t="str">
            <v>ОТП</v>
          </cell>
          <cell r="H2494">
            <v>0</v>
          </cell>
          <cell r="I2494">
            <v>430000000</v>
          </cell>
          <cell r="J2494" t="str">
            <v>Кызылординская обл. г. Кызылорда, пгт. Тасбугет, ул. Амангельды 100</v>
          </cell>
          <cell r="K2494" t="str">
            <v>Ноябрь, декабрь 2016</v>
          </cell>
          <cell r="L2494" t="str">
            <v>Кызылординская обл., м/р "Акшабулак", склад "КГМ"</v>
          </cell>
          <cell r="M2494" t="str">
            <v>DDP</v>
          </cell>
          <cell r="N2494" t="str">
            <v>В течение 90 дней</v>
          </cell>
          <cell r="O2494" t="str">
            <v>авансовый платеж-0%, оставшаяся часть в течении 30 рабочих дней с момента подписания акта приема-передачи поставленных товаров</v>
          </cell>
          <cell r="P2494" t="str">
            <v>796</v>
          </cell>
          <cell r="Q2494" t="str">
            <v>штука</v>
          </cell>
          <cell r="R2494">
            <v>12</v>
          </cell>
          <cell r="S2494">
            <v>55000</v>
          </cell>
          <cell r="T2494">
            <v>660000</v>
          </cell>
          <cell r="U2494">
            <v>739200.00000000012</v>
          </cell>
          <cell r="W2494">
            <v>2017</v>
          </cell>
        </row>
        <row r="2495">
          <cell r="A2495" t="str">
            <v>1522 Т</v>
          </cell>
          <cell r="B2495" t="str">
            <v>ТОО СП "КазГерМунай"</v>
          </cell>
          <cell r="C2495" t="str">
            <v>28.13.31.000.004.07.0796.000000000000</v>
          </cell>
          <cell r="D2495" t="str">
            <v>Сальник</v>
          </cell>
          <cell r="E2495" t="str">
            <v xml:space="preserve"> для центробежного насоса, секции</v>
          </cell>
          <cell r="F2495" t="str">
            <v xml:space="preserve"> Сальник воротниковый 65х85х12 из маслостойкой резины к насосу Борнеманн  </v>
          </cell>
          <cell r="G2495" t="str">
            <v>ОТП</v>
          </cell>
          <cell r="H2495">
            <v>0</v>
          </cell>
          <cell r="I2495">
            <v>430000000</v>
          </cell>
          <cell r="J2495" t="str">
            <v>Кызылординская обл. г. Кызылорда, пгт. Тасбугет, ул. Амангельды 100</v>
          </cell>
          <cell r="K2495" t="str">
            <v>Ноябрь, декабрь 2016</v>
          </cell>
          <cell r="L2495" t="str">
            <v>Кызылординская обл., м/р "Акшабулак", склад "КГМ"</v>
          </cell>
          <cell r="M2495" t="str">
            <v>DDP</v>
          </cell>
          <cell r="N2495" t="str">
            <v>В течение 90 дней</v>
          </cell>
          <cell r="O2495" t="str">
            <v>авансовый платеж-0%, оставшаяся часть в течении 30 рабочих дней с момента подписания акта приема-передачи поставленных товаров</v>
          </cell>
          <cell r="P2495" t="str">
            <v>796</v>
          </cell>
          <cell r="Q2495" t="str">
            <v>штука</v>
          </cell>
          <cell r="R2495">
            <v>12</v>
          </cell>
          <cell r="S2495">
            <v>45000</v>
          </cell>
          <cell r="T2495">
            <v>540000</v>
          </cell>
          <cell r="U2495">
            <v>604800</v>
          </cell>
          <cell r="W2495">
            <v>2017</v>
          </cell>
        </row>
        <row r="2496">
          <cell r="A2496" t="str">
            <v>1523 Т</v>
          </cell>
          <cell r="B2496" t="str">
            <v>ТОО СП "КазГерМунай"</v>
          </cell>
          <cell r="C2496" t="str">
            <v>28.13.31.000.031.00.0796.000000000001</v>
          </cell>
          <cell r="D2496" t="str">
            <v>Подшипник</v>
          </cell>
          <cell r="E2496" t="str">
            <v>для насоса</v>
          </cell>
          <cell r="F2496" t="str">
            <v>Передний подшипникПередний подшипник (опорный подшипник – №6313 (65 x 140 x 33) на электродвигатель 30кВт;
Данные по электродвигателю: 30кВт, 380В, 50Гц, 60.5А</v>
          </cell>
          <cell r="G2496" t="str">
            <v>ОТП</v>
          </cell>
          <cell r="H2496">
            <v>0</v>
          </cell>
          <cell r="I2496">
            <v>430000000</v>
          </cell>
          <cell r="J2496" t="str">
            <v>Кызылординская обл. г. Кызылорда, пгт. Тасбугет, ул. Амангельды 100</v>
          </cell>
          <cell r="K2496" t="str">
            <v>Ноябрь, декабрь 2016</v>
          </cell>
          <cell r="L2496" t="str">
            <v>Кызылординская обл., м/р "Акшабулак", склад "КГМ"</v>
          </cell>
          <cell r="M2496" t="str">
            <v>DDP</v>
          </cell>
          <cell r="N2496" t="str">
            <v>В течение 90 дней</v>
          </cell>
          <cell r="O2496" t="str">
            <v>авансовый платеж-0%, оставшаяся часть в течении 30 рабочих дней с момента подписания акта приема-передачи поставленных товаров</v>
          </cell>
          <cell r="P2496" t="str">
            <v>796</v>
          </cell>
          <cell r="Q2496" t="str">
            <v>штука</v>
          </cell>
          <cell r="R2496">
            <v>5</v>
          </cell>
          <cell r="S2496">
            <v>32270</v>
          </cell>
          <cell r="T2496">
            <v>161350</v>
          </cell>
          <cell r="U2496">
            <v>180712.00000000003</v>
          </cell>
          <cell r="W2496">
            <v>2017</v>
          </cell>
        </row>
        <row r="2497">
          <cell r="A2497" t="str">
            <v>1524 Т</v>
          </cell>
          <cell r="B2497" t="str">
            <v>ТОО СП "КазГерМунай"</v>
          </cell>
          <cell r="C2497" t="str">
            <v>28.13.31.000.031.00.0796.000000000001</v>
          </cell>
          <cell r="D2497" t="str">
            <v>Подшипник</v>
          </cell>
          <cell r="E2497" t="str">
            <v>для насоса</v>
          </cell>
          <cell r="F2497" t="str">
            <v>Передний подшипникПередний подшипник (опорный подшипник - №6314) на электродвигатель 37кВт;
Данные по электродвигателю: 37кВт, 380В, 50Гц, 71.4А Серийный номер: 15L0448AW305-6</v>
          </cell>
          <cell r="G2497" t="str">
            <v>ОТП</v>
          </cell>
          <cell r="H2497">
            <v>0</v>
          </cell>
          <cell r="I2497">
            <v>430000000</v>
          </cell>
          <cell r="J2497" t="str">
            <v>Кызылординская обл. г. Кызылорда, пгт. Тасбугет, ул. Амангельды 100</v>
          </cell>
          <cell r="K2497" t="str">
            <v>Ноябрь, декабрь 2016</v>
          </cell>
          <cell r="L2497" t="str">
            <v>Кызылординская обл., м/р "Акшабулак", склад "КГМ"</v>
          </cell>
          <cell r="M2497" t="str">
            <v>DDP</v>
          </cell>
          <cell r="N2497" t="str">
            <v>В течение 90 дней</v>
          </cell>
          <cell r="O2497" t="str">
            <v>авансовый платеж-0%, оставшаяся часть в течении 30 рабочих дней с момента подписания акта приема-передачи поставленных товаров</v>
          </cell>
          <cell r="P2497" t="str">
            <v>796</v>
          </cell>
          <cell r="Q2497" t="str">
            <v>штука</v>
          </cell>
          <cell r="R2497">
            <v>5</v>
          </cell>
          <cell r="S2497">
            <v>52000</v>
          </cell>
          <cell r="T2497">
            <v>260000</v>
          </cell>
          <cell r="U2497">
            <v>291200</v>
          </cell>
          <cell r="W2497">
            <v>2017</v>
          </cell>
        </row>
        <row r="2498">
          <cell r="A2498" t="str">
            <v>1525 Т</v>
          </cell>
          <cell r="B2498" t="str">
            <v>ТОО СП "КазГерМунай"</v>
          </cell>
          <cell r="C2498" t="str">
            <v>28.13.31.000.031.00.0796.000000000001</v>
          </cell>
          <cell r="D2498" t="str">
            <v>Подшипник</v>
          </cell>
          <cell r="E2498" t="str">
            <v>для насоса</v>
          </cell>
          <cell r="F2498" t="str">
            <v>Задний подшипник Задний подшипник (подшипник скольжения - №6213 (65 x 140 x 33) на электродвигатель 30кВт;
Данные по электродвигателю: 30кВт, 380В, 50Гц, 60.5А</v>
          </cell>
          <cell r="G2498" t="str">
            <v>ОТП</v>
          </cell>
          <cell r="H2498">
            <v>0</v>
          </cell>
          <cell r="I2498">
            <v>430000000</v>
          </cell>
          <cell r="J2498" t="str">
            <v>Кызылординская обл. г. Кызылорда, пгт. Тасбугет, ул. Амангельды 100</v>
          </cell>
          <cell r="K2498" t="str">
            <v>Ноябрь, декабрь 2016</v>
          </cell>
          <cell r="L2498" t="str">
            <v>Кызылординская обл., м/р "Акшабулак", склад "КГМ"</v>
          </cell>
          <cell r="M2498" t="str">
            <v>DDP</v>
          </cell>
          <cell r="N2498" t="str">
            <v>В течение 90 дней</v>
          </cell>
          <cell r="O2498" t="str">
            <v>авансовый платеж-0%, оставшаяся часть в течении 30 рабочих дней с момента подписания акта приема-передачи поставленных товаров</v>
          </cell>
          <cell r="P2498" t="str">
            <v>796</v>
          </cell>
          <cell r="Q2498" t="str">
            <v>штука</v>
          </cell>
          <cell r="R2498">
            <v>5</v>
          </cell>
          <cell r="S2498">
            <v>25400</v>
          </cell>
          <cell r="T2498">
            <v>127000</v>
          </cell>
          <cell r="U2498">
            <v>142240</v>
          </cell>
          <cell r="W2498">
            <v>2017</v>
          </cell>
        </row>
        <row r="2499">
          <cell r="A2499" t="str">
            <v>1526 Т</v>
          </cell>
          <cell r="B2499" t="str">
            <v>ТОО СП "КазГерМунай"</v>
          </cell>
          <cell r="C2499" t="str">
            <v>28.13.31.000.031.00.0796.000000000001</v>
          </cell>
          <cell r="D2499" t="str">
            <v>Подшипник</v>
          </cell>
          <cell r="E2499" t="str">
            <v>для насоса</v>
          </cell>
          <cell r="F2499" t="str">
            <v>Задний подшипник Задний подшипник (подшипник скольжения - №6314) электродвигатель 37кВт;
Данные по электродвигателю: 37кВт, 380В, 50Гц, 71.4А 
Серийный номер: 15L0448AW305-6</v>
          </cell>
          <cell r="G2499" t="str">
            <v>ОТП</v>
          </cell>
          <cell r="H2499">
            <v>0</v>
          </cell>
          <cell r="I2499">
            <v>430000000</v>
          </cell>
          <cell r="J2499" t="str">
            <v>Кызылординская обл. г. Кызылорда, пгт. Тасбугет, ул. Амангельды 100</v>
          </cell>
          <cell r="K2499" t="str">
            <v>Ноябрь, декабрь 2016</v>
          </cell>
          <cell r="L2499" t="str">
            <v>Кызылординская обл., м/р "Акшабулак", склад "КГМ"</v>
          </cell>
          <cell r="M2499" t="str">
            <v>DDP</v>
          </cell>
          <cell r="N2499" t="str">
            <v>В течение 90 дней</v>
          </cell>
          <cell r="O2499" t="str">
            <v>авансовый платеж-0%, оставшаяся часть в течении 30 рабочих дней с момента подписания акта приема-передачи поставленных товаров</v>
          </cell>
          <cell r="P2499" t="str">
            <v>796</v>
          </cell>
          <cell r="Q2499" t="str">
            <v>штука</v>
          </cell>
          <cell r="R2499">
            <v>5</v>
          </cell>
          <cell r="S2499">
            <v>45130</v>
          </cell>
          <cell r="T2499">
            <v>225650</v>
          </cell>
          <cell r="U2499">
            <v>252728.00000000003</v>
          </cell>
          <cell r="W2499">
            <v>2017</v>
          </cell>
        </row>
        <row r="2500">
          <cell r="A2500" t="str">
            <v>1527 Т</v>
          </cell>
          <cell r="B2500" t="str">
            <v>ТОО СП "КазГерМунай"</v>
          </cell>
          <cell r="C2500" t="str">
            <v>28.99.39.899.021.00.0796.000000000001</v>
          </cell>
          <cell r="D2500" t="str">
            <v>Штанговращатель</v>
          </cell>
          <cell r="E2500" t="str">
            <v>для преобразования колебательного движения балансира станка-качалки</v>
          </cell>
          <cell r="F2500" t="str">
            <v>Рукоятка-рычаг тормозной системы станка-качалки, Рукоятка-рычаг тормозной системы станка-качалки, 7#-BL50B, HDL.</v>
          </cell>
          <cell r="G2500" t="str">
            <v>ЦП</v>
          </cell>
          <cell r="H2500">
            <v>0</v>
          </cell>
          <cell r="I2500">
            <v>430000000</v>
          </cell>
          <cell r="J2500" t="str">
            <v>Кызылординская обл. г. Кызылорда, пгт. Тасбугет, ул. Амангельды 100</v>
          </cell>
          <cell r="K2500" t="str">
            <v>Ноябрь, декабрь 2016</v>
          </cell>
          <cell r="L2500" t="str">
            <v>Кызылординская обл., м/р "Акшабулак", склад "КГМ"</v>
          </cell>
          <cell r="M2500" t="str">
            <v>DDP</v>
          </cell>
          <cell r="N2500" t="str">
            <v>В течение 90 дней</v>
          </cell>
          <cell r="O2500" t="str">
            <v>авансовый платеж-0%, оставшаяся часть в течении 30 рабочих дней с момента подписания акта приема-передачи поставленных товаров</v>
          </cell>
          <cell r="P2500" t="str">
            <v>796</v>
          </cell>
          <cell r="Q2500" t="str">
            <v>штука</v>
          </cell>
          <cell r="R2500">
            <v>5</v>
          </cell>
          <cell r="S2500">
            <v>120000</v>
          </cell>
          <cell r="T2500">
            <v>0</v>
          </cell>
          <cell r="U2500">
            <v>0</v>
          </cell>
          <cell r="W2500">
            <v>2017</v>
          </cell>
        </row>
        <row r="2501">
          <cell r="A2501" t="str">
            <v>1527-1 Т</v>
          </cell>
          <cell r="B2501" t="str">
            <v>ТОО СП "КазГерМунай"</v>
          </cell>
          <cell r="C2501" t="str">
            <v>28.99.39.899.021.00.0796.000000000001</v>
          </cell>
          <cell r="D2501" t="str">
            <v>Штанговращатель</v>
          </cell>
          <cell r="E2501" t="str">
            <v>для преобразования колебательного движения балансира станка-качалки</v>
          </cell>
          <cell r="F2501" t="str">
            <v>Рукоятка-рычаг тормозной системы станка-качалки, 7#-BL50B, HDL.</v>
          </cell>
          <cell r="G2501" t="str">
            <v>ЦП</v>
          </cell>
          <cell r="H2501">
            <v>0</v>
          </cell>
          <cell r="I2501">
            <v>430000000</v>
          </cell>
          <cell r="J2501" t="str">
            <v>Кызылординская обл. г. Кызылорда, пгт. Тасбугет, ул. Амангельды 100</v>
          </cell>
          <cell r="K2501" t="str">
            <v>Январь, Февраль</v>
          </cell>
          <cell r="L2501" t="str">
            <v>Кызылординская обл., м/р "Акшабулак", склад "КГМ"</v>
          </cell>
          <cell r="M2501" t="str">
            <v>DDP</v>
          </cell>
          <cell r="N2501" t="str">
            <v>В течение 90 дней</v>
          </cell>
          <cell r="O2501" t="str">
            <v>авансовый платеж-0%, оставшаяся часть в течении 30 рабочих дней с момента подписания акта приема-передачи поставленных товаров</v>
          </cell>
          <cell r="P2501" t="str">
            <v>796</v>
          </cell>
          <cell r="Q2501" t="str">
            <v>штука</v>
          </cell>
          <cell r="R2501">
            <v>5</v>
          </cell>
          <cell r="S2501">
            <v>120000</v>
          </cell>
          <cell r="T2501">
            <v>0</v>
          </cell>
          <cell r="U2501">
            <v>0</v>
          </cell>
          <cell r="W2501">
            <v>2017</v>
          </cell>
          <cell r="X2501" t="str">
            <v>6; 11;</v>
          </cell>
        </row>
        <row r="2502">
          <cell r="A2502" t="str">
            <v>1527-2 Т</v>
          </cell>
          <cell r="B2502" t="str">
            <v>ТОО СП "КазГерМунай"</v>
          </cell>
          <cell r="C2502" t="str">
            <v>28.99.39.899.021.00.0796.000000000001</v>
          </cell>
          <cell r="D2502" t="str">
            <v>Штанговращатель</v>
          </cell>
          <cell r="E2502" t="str">
            <v>для преобразования колебательного движения балансира станка-качалки</v>
          </cell>
          <cell r="F2502" t="str">
            <v>Рукоятка-рычаг тормозной системы станка-качалки, 7#-BL50B, HDL.</v>
          </cell>
          <cell r="G2502" t="str">
            <v>ЭЦПП</v>
          </cell>
          <cell r="H2502">
            <v>0</v>
          </cell>
          <cell r="I2502">
            <v>430000000</v>
          </cell>
          <cell r="J2502" t="str">
            <v>Кызылординская обл. г. Кызылорда, пгт. Тасбугет, ул. Амангельды 100</v>
          </cell>
          <cell r="K2502" t="str">
            <v>август, сентябрь</v>
          </cell>
          <cell r="L2502" t="str">
            <v>Кызылординская обл., м/р "Акшабулак", склад "КГМ"</v>
          </cell>
          <cell r="M2502" t="str">
            <v>DDP</v>
          </cell>
          <cell r="N2502" t="str">
            <v>В течение 90 дней</v>
          </cell>
          <cell r="O2502" t="str">
            <v>авансовый платеж-0%, оставшаяся часть в течении 30 рабочих дней с момента подписания акта приема-передачи поставленных товаров</v>
          </cell>
          <cell r="P2502" t="str">
            <v>796</v>
          </cell>
          <cell r="Q2502" t="str">
            <v>штука</v>
          </cell>
          <cell r="R2502">
            <v>5</v>
          </cell>
          <cell r="S2502">
            <v>132803</v>
          </cell>
          <cell r="T2502">
            <v>664015</v>
          </cell>
          <cell r="U2502">
            <v>743696.8</v>
          </cell>
          <cell r="W2502">
            <v>2017</v>
          </cell>
          <cell r="X2502" t="str">
            <v>11;19;20;21;</v>
          </cell>
        </row>
        <row r="2503">
          <cell r="A2503" t="str">
            <v>1528 Т</v>
          </cell>
          <cell r="B2503" t="str">
            <v>ТОО СП "КазГерМунай"</v>
          </cell>
          <cell r="C2503" t="str">
            <v>29.32.30.230.000.00.0796.000000000002</v>
          </cell>
          <cell r="D2503" t="str">
            <v>Накладка</v>
          </cell>
          <cell r="E2503" t="str">
            <v xml:space="preserve"> тормозной колодки, для специального и специализированного автомобиля</v>
          </cell>
          <cell r="F2503" t="str">
            <v xml:space="preserve">Комплект тормозных колодок для станка-качалкиКомплект тормозных колодок для станка-качалки, в 1 комплекте = 2шт. </v>
          </cell>
          <cell r="G2503" t="str">
            <v>ЦП</v>
          </cell>
          <cell r="H2503">
            <v>0</v>
          </cell>
          <cell r="I2503">
            <v>430000000</v>
          </cell>
          <cell r="J2503" t="str">
            <v>Кызылординская обл. г. Кызылорда, пгт. Тасбугет, ул. Амангельды 100</v>
          </cell>
          <cell r="K2503" t="str">
            <v>Ноябрь, декабрь 2016</v>
          </cell>
          <cell r="L2503" t="str">
            <v>Кызылординская обл., м/р "Акшабулак", склад "КГМ"</v>
          </cell>
          <cell r="M2503" t="str">
            <v>DDP</v>
          </cell>
          <cell r="N2503" t="str">
            <v>В течение 90 дней</v>
          </cell>
          <cell r="O2503" t="str">
            <v>авансовый платеж-0%, оставшаяся часть в течении 30 рабочих дней с момента подписания акта приема-передачи поставленных товаров</v>
          </cell>
          <cell r="P2503" t="str">
            <v>839</v>
          </cell>
          <cell r="Q2503" t="str">
            <v>Комплект</v>
          </cell>
          <cell r="R2503">
            <v>10</v>
          </cell>
          <cell r="S2503">
            <v>35000</v>
          </cell>
          <cell r="T2503">
            <v>0</v>
          </cell>
          <cell r="U2503">
            <v>0</v>
          </cell>
          <cell r="W2503">
            <v>2017</v>
          </cell>
        </row>
        <row r="2504">
          <cell r="A2504" t="str">
            <v>1528-1 Т</v>
          </cell>
          <cell r="B2504" t="str">
            <v>ТОО СП "КазГерМунай"</v>
          </cell>
          <cell r="C2504" t="str">
            <v>29.32.30.230.000.00.0796.000000000002</v>
          </cell>
          <cell r="D2504" t="str">
            <v>Накладка</v>
          </cell>
          <cell r="E2504" t="str">
            <v xml:space="preserve"> тормозной колодки, для специального и специализированного автомобиля</v>
          </cell>
          <cell r="F2504" t="str">
            <v xml:space="preserve">Комплект тормозных колодок для станка-качалки, в 1 комплекте = 2шт. </v>
          </cell>
          <cell r="G2504" t="str">
            <v>ЦП</v>
          </cell>
          <cell r="H2504">
            <v>0</v>
          </cell>
          <cell r="I2504">
            <v>430000000</v>
          </cell>
          <cell r="J2504" t="str">
            <v>Кызылординская обл. г. Кызылорда, пгт. Тасбугет, ул. Амангельды 100</v>
          </cell>
          <cell r="K2504" t="str">
            <v>Январь, Февраль</v>
          </cell>
          <cell r="L2504" t="str">
            <v>Кызылординская обл., м/р "Акшабулак", склад "КГМ"</v>
          </cell>
          <cell r="M2504" t="str">
            <v>DDP</v>
          </cell>
          <cell r="N2504" t="str">
            <v>В течение 90 дней</v>
          </cell>
          <cell r="O2504" t="str">
            <v>авансовый платеж-0%, оставшаяся часть в течении 30 рабочих дней с момента подписания акта приема-передачи поставленных товаров</v>
          </cell>
          <cell r="P2504" t="str">
            <v>839</v>
          </cell>
          <cell r="Q2504" t="str">
            <v>Комплект</v>
          </cell>
          <cell r="R2504">
            <v>10</v>
          </cell>
          <cell r="S2504">
            <v>35000</v>
          </cell>
          <cell r="T2504">
            <v>0</v>
          </cell>
          <cell r="U2504">
            <v>0</v>
          </cell>
          <cell r="W2504">
            <v>2017</v>
          </cell>
          <cell r="X2504" t="str">
            <v>6; 11;</v>
          </cell>
        </row>
        <row r="2505">
          <cell r="A2505" t="str">
            <v>1528-2 Т</v>
          </cell>
          <cell r="B2505" t="str">
            <v>ТОО СП "КазГерМунай"</v>
          </cell>
          <cell r="C2505" t="str">
            <v>28.13.31.000.176.00.0839.000000000000</v>
          </cell>
          <cell r="D2505" t="str">
            <v>Накладка</v>
          </cell>
          <cell r="E2505" t="str">
            <v xml:space="preserve"> тормозной колодки, для специального и специализированного автомобиля</v>
          </cell>
          <cell r="F2505" t="str">
            <v xml:space="preserve">Комплект тормозных колодок для станка-качалки, в 1 комплекте = 2шт. </v>
          </cell>
          <cell r="G2505" t="str">
            <v>ЦП</v>
          </cell>
          <cell r="H2505">
            <v>0</v>
          </cell>
          <cell r="I2505">
            <v>430000000</v>
          </cell>
          <cell r="J2505" t="str">
            <v>Кызылординская обл. г. Кызылорда, пгт. Тасбугет, ул. Амангельды 100</v>
          </cell>
          <cell r="K2505" t="str">
            <v>Февраль, Март</v>
          </cell>
          <cell r="L2505" t="str">
            <v>Кызылординская обл., м/р "Акшабулак", склад "КГМ"</v>
          </cell>
          <cell r="M2505" t="str">
            <v>DDP</v>
          </cell>
          <cell r="N2505" t="str">
            <v>В течение 90 дней</v>
          </cell>
          <cell r="O2505" t="str">
            <v>авансовый платеж-0%, оставшаяся часть в течении 30 рабочих дней с момента подписания акта приема-передачи поставленных товаров</v>
          </cell>
          <cell r="P2505" t="str">
            <v>839</v>
          </cell>
          <cell r="Q2505" t="str">
            <v>Комплект</v>
          </cell>
          <cell r="R2505">
            <v>10</v>
          </cell>
          <cell r="S2505">
            <v>35000</v>
          </cell>
          <cell r="T2505">
            <v>0</v>
          </cell>
          <cell r="U2505">
            <v>0</v>
          </cell>
          <cell r="W2505">
            <v>2017</v>
          </cell>
          <cell r="X2505" t="str">
            <v>3; 11;</v>
          </cell>
        </row>
        <row r="2506">
          <cell r="A2506" t="str">
            <v>1528-3 Т</v>
          </cell>
          <cell r="B2506" t="str">
            <v>ТОО СП "КазГерМунай"</v>
          </cell>
          <cell r="C2506" t="str">
            <v>28.13.31.000.176.00.0839.000000000000</v>
          </cell>
          <cell r="D2506" t="str">
            <v xml:space="preserve">  Комплект колодок</v>
          </cell>
          <cell r="E2506" t="str">
            <v>для станка-качалки, тормозные, в комплекте до 10 предметов</v>
          </cell>
          <cell r="F2506" t="str">
            <v xml:space="preserve">Комплект тормозных колодок для станка-качалки, в 1 комплекте = 2шт. </v>
          </cell>
          <cell r="G2506" t="str">
            <v>ЭЦПП</v>
          </cell>
          <cell r="H2506">
            <v>0</v>
          </cell>
          <cell r="I2506">
            <v>430000000</v>
          </cell>
          <cell r="J2506" t="str">
            <v>Кызылординская обл. г. Кызылорда, пгт. Тасбугет, ул. Амангельды 100</v>
          </cell>
          <cell r="K2506" t="str">
            <v>август, сентябрь</v>
          </cell>
          <cell r="L2506" t="str">
            <v>Кызылординская обл., м/р "Акшабулак", склад "КГМ"</v>
          </cell>
          <cell r="M2506" t="str">
            <v>DDP</v>
          </cell>
          <cell r="N2506" t="str">
            <v>В течение 90 дней</v>
          </cell>
          <cell r="O2506" t="str">
            <v>авансовый платеж-0%, оставшаяся часть в течении 30 рабочих дней с момента подписания акта приема-передачи поставленных товаров</v>
          </cell>
          <cell r="P2506" t="str">
            <v>839</v>
          </cell>
          <cell r="Q2506" t="str">
            <v>Комплект</v>
          </cell>
          <cell r="R2506">
            <v>3</v>
          </cell>
          <cell r="S2506">
            <v>193982</v>
          </cell>
          <cell r="T2506">
            <v>581946</v>
          </cell>
          <cell r="U2506">
            <v>651779.52</v>
          </cell>
          <cell r="W2506">
            <v>2017</v>
          </cell>
          <cell r="X2506" t="str">
            <v>11;18;19;20;21;</v>
          </cell>
        </row>
        <row r="2507">
          <cell r="A2507" t="str">
            <v>1529 Т</v>
          </cell>
          <cell r="B2507" t="str">
            <v>ТОО СП "КазГерМунай"</v>
          </cell>
          <cell r="C2507" t="str">
            <v>22.19.30.300.002.00.0839.000000000000</v>
          </cell>
          <cell r="D2507" t="str">
            <v>Комплект шлангов</v>
          </cell>
          <cell r="E2507" t="str">
            <v>для центробежного насоса, охлаждения, в комплекте до 10 предметов</v>
          </cell>
          <cell r="F2507" t="str">
            <v>Комплект смазочных шлангов для станка-качалкиКомплект смазочных шлангов для станка-качалки, в 1 комплекте = 3шт.</v>
          </cell>
          <cell r="G2507" t="str">
            <v>ЦП</v>
          </cell>
          <cell r="H2507">
            <v>0</v>
          </cell>
          <cell r="I2507">
            <v>430000000</v>
          </cell>
          <cell r="J2507" t="str">
            <v>Кызылординская обл. г. Кызылорда, пгт. Тасбугет, ул. Амангельды 100</v>
          </cell>
          <cell r="K2507" t="str">
            <v>Ноябрь, декабрь 2016</v>
          </cell>
          <cell r="L2507" t="str">
            <v>Кызылординская обл., м/р "Акшабулак", склад "КГМ"</v>
          </cell>
          <cell r="M2507" t="str">
            <v>DDP</v>
          </cell>
          <cell r="N2507" t="str">
            <v>В течение 90 дней</v>
          </cell>
          <cell r="O2507" t="str">
            <v>авансовый платеж-0%, оставшаяся часть в течении 30 рабочих дней с момента подписания акта приема-передачи поставленных товаров</v>
          </cell>
          <cell r="P2507" t="str">
            <v>839</v>
          </cell>
          <cell r="Q2507" t="str">
            <v>Комплект</v>
          </cell>
          <cell r="R2507">
            <v>10</v>
          </cell>
          <cell r="S2507">
            <v>65000</v>
          </cell>
          <cell r="T2507">
            <v>0</v>
          </cell>
          <cell r="U2507">
            <v>0</v>
          </cell>
          <cell r="W2507">
            <v>2017</v>
          </cell>
        </row>
        <row r="2508">
          <cell r="A2508" t="str">
            <v>1529-1 Т</v>
          </cell>
          <cell r="B2508" t="str">
            <v>ТОО СП "КазГерМунай"</v>
          </cell>
          <cell r="C2508" t="str">
            <v>22.19.30.300.002.00.0839.000000000000</v>
          </cell>
          <cell r="D2508" t="str">
            <v>Комплект шлангов</v>
          </cell>
          <cell r="E2508" t="str">
            <v>для центробежного насоса, охлаждения, в комплекте до 10 предметов</v>
          </cell>
          <cell r="F2508" t="str">
            <v>Комплект смазочных шлангов для станка-качалки, в 1 комплекте = 3шт.</v>
          </cell>
          <cell r="G2508" t="str">
            <v>ЦП</v>
          </cell>
          <cell r="H2508">
            <v>0</v>
          </cell>
          <cell r="I2508">
            <v>430000000</v>
          </cell>
          <cell r="J2508" t="str">
            <v>Кызылординская обл. г. Кызылорда, пгт. Тасбугет, ул. Амангельды 100</v>
          </cell>
          <cell r="K2508" t="str">
            <v>Январь, Февраль</v>
          </cell>
          <cell r="L2508" t="str">
            <v>Кызылординская обл., м/р "Акшабулак", склад "КГМ"</v>
          </cell>
          <cell r="M2508" t="str">
            <v>DDP</v>
          </cell>
          <cell r="N2508" t="str">
            <v>В течение 90 дней</v>
          </cell>
          <cell r="O2508" t="str">
            <v>авансовый платеж-0%, оставшаяся часть в течении 30 рабочих дней с момента подписания акта приема-передачи поставленных товаров</v>
          </cell>
          <cell r="P2508" t="str">
            <v>839</v>
          </cell>
          <cell r="Q2508" t="str">
            <v>Комплект</v>
          </cell>
          <cell r="R2508">
            <v>10</v>
          </cell>
          <cell r="S2508">
            <v>65000</v>
          </cell>
          <cell r="T2508">
            <v>0</v>
          </cell>
          <cell r="U2508">
            <v>0</v>
          </cell>
          <cell r="W2508">
            <v>2017</v>
          </cell>
          <cell r="X2508" t="str">
            <v>6; 11;</v>
          </cell>
        </row>
        <row r="2509">
          <cell r="A2509" t="str">
            <v>1529-2 Т</v>
          </cell>
          <cell r="B2509" t="str">
            <v>ТОО СП "КазГерМунай"</v>
          </cell>
          <cell r="C2509" t="str">
            <v>22.19.30.300.002.00.0839.000000000000</v>
          </cell>
          <cell r="D2509" t="str">
            <v>Комплект шлангов</v>
          </cell>
          <cell r="E2509" t="str">
            <v>для центробежного насоса, охлаждения, в комплекте до 10 предметов</v>
          </cell>
          <cell r="F2509" t="str">
            <v>Комплект смазочных шлангов для станка-качалки, в 1 комплекте = 3шт.</v>
          </cell>
          <cell r="G2509" t="str">
            <v>ЭЦПП</v>
          </cell>
          <cell r="H2509">
            <v>0</v>
          </cell>
          <cell r="I2509">
            <v>430000000</v>
          </cell>
          <cell r="J2509" t="str">
            <v>Кызылординская обл. г. Кызылорда, пгт. Тасбугет, ул. Амангельды 100</v>
          </cell>
          <cell r="K2509" t="str">
            <v>август, сентябрь</v>
          </cell>
          <cell r="L2509" t="str">
            <v>Кызылординская обл., м/р "Акшабулак", склад "КГМ"</v>
          </cell>
          <cell r="M2509" t="str">
            <v>DDP</v>
          </cell>
          <cell r="N2509" t="str">
            <v>В течение 90 дней</v>
          </cell>
          <cell r="O2509" t="str">
            <v>авансовый платеж-0%, оставшаяся часть в течении 30 рабочих дней с момента подписания акта приема-передачи поставленных товаров</v>
          </cell>
          <cell r="P2509" t="str">
            <v>839</v>
          </cell>
          <cell r="Q2509" t="str">
            <v>Комплект</v>
          </cell>
          <cell r="R2509">
            <v>10</v>
          </cell>
          <cell r="S2509">
            <v>71764</v>
          </cell>
          <cell r="T2509">
            <v>717640</v>
          </cell>
          <cell r="U2509">
            <v>803756.8</v>
          </cell>
          <cell r="W2509">
            <v>2017</v>
          </cell>
          <cell r="X2509" t="str">
            <v>11;19;20;21;</v>
          </cell>
        </row>
        <row r="2510">
          <cell r="A2510" t="str">
            <v>1530 Т</v>
          </cell>
          <cell r="B2510" t="str">
            <v>ТОО СП "КазГерМунай"</v>
          </cell>
          <cell r="C2510" t="str">
            <v>26.11.12.000.005.00.0796.000000000000</v>
          </cell>
          <cell r="D2510" t="str">
            <v>Лампа светодиодная</v>
          </cell>
          <cell r="E2510" t="str">
            <v>коммутаторная</v>
          </cell>
          <cell r="F2510" t="str">
            <v>Mitsubishi Оригинальная лампа в оригинальном модуле для MITSUBISHI WD8200UMitsubishi WD8200U 915D116O14</v>
          </cell>
          <cell r="G2510" t="str">
            <v>ЦП</v>
          </cell>
          <cell r="H2510">
            <v>0</v>
          </cell>
          <cell r="I2510">
            <v>430000000</v>
          </cell>
          <cell r="J2510" t="str">
            <v>Кызылординская обл. г. Кызылорда, пгт. Тасбугет, ул. Амангельды 100</v>
          </cell>
          <cell r="K2510" t="str">
            <v>Ноябрь, декабрь 2016</v>
          </cell>
          <cell r="L2510" t="str">
            <v>Кызылординская обл., м/р "Акшабулак", склад "КГМ"</v>
          </cell>
          <cell r="M2510" t="str">
            <v>DDP</v>
          </cell>
          <cell r="N2510" t="str">
            <v>В течение 90 дней</v>
          </cell>
          <cell r="O2510" t="str">
            <v>авансовый платеж-0%, оставшаяся часть в течении 30 рабочих дней с момента подписания акта приема-передачи поставленных товаров</v>
          </cell>
          <cell r="P2510" t="str">
            <v>796</v>
          </cell>
          <cell r="Q2510" t="str">
            <v>штука</v>
          </cell>
          <cell r="R2510">
            <v>2</v>
          </cell>
          <cell r="S2510">
            <v>228430</v>
          </cell>
          <cell r="T2510">
            <v>0</v>
          </cell>
          <cell r="U2510">
            <v>0</v>
          </cell>
          <cell r="W2510">
            <v>2017</v>
          </cell>
        </row>
        <row r="2511">
          <cell r="A2511" t="str">
            <v>1530-1 Т</v>
          </cell>
          <cell r="B2511" t="str">
            <v>ТОО СП "КазГерМунай"</v>
          </cell>
          <cell r="C2511" t="str">
            <v>26.11.12.000.005.00.0796.000000000000</v>
          </cell>
          <cell r="D2511" t="str">
            <v>Лампа светодиодная</v>
          </cell>
          <cell r="E2511" t="str">
            <v>коммутаторная</v>
          </cell>
          <cell r="F2511" t="str">
            <v>Mitsubishi Оригинальная лампа в оригинальном модуле для MITSUBISHI WD8200UMitsubishi WD8200U 915D116O14</v>
          </cell>
          <cell r="G2511" t="str">
            <v>ЦП</v>
          </cell>
          <cell r="H2511">
            <v>0</v>
          </cell>
          <cell r="I2511">
            <v>430000000</v>
          </cell>
          <cell r="J2511" t="str">
            <v>Кызылординская обл. г. Кызылорда, пгт. Тасбугет, ул. Амангельды 100</v>
          </cell>
          <cell r="K2511" t="str">
            <v>Январь, Февраль</v>
          </cell>
          <cell r="L2511" t="str">
            <v>Кызылординская обл., м/р "Акшабулак", склад "КГМ"</v>
          </cell>
          <cell r="M2511" t="str">
            <v>DDP</v>
          </cell>
          <cell r="N2511" t="str">
            <v>В течение 90 дней</v>
          </cell>
          <cell r="O2511" t="str">
            <v>авансовый платеж-0%, оставшаяся часть в течении 30 рабочих дней с момента подписания акта приема-передачи поставленных товаров</v>
          </cell>
          <cell r="P2511" t="str">
            <v>796</v>
          </cell>
          <cell r="Q2511" t="str">
            <v>штука</v>
          </cell>
          <cell r="R2511">
            <v>2</v>
          </cell>
          <cell r="S2511">
            <v>228430</v>
          </cell>
          <cell r="T2511">
            <v>456860</v>
          </cell>
          <cell r="U2511">
            <v>511683.20000000007</v>
          </cell>
          <cell r="W2511">
            <v>2017</v>
          </cell>
          <cell r="X2511" t="str">
            <v>11;</v>
          </cell>
        </row>
        <row r="2512">
          <cell r="A2512" t="str">
            <v>1531 Т</v>
          </cell>
          <cell r="B2512" t="str">
            <v>ТОО СП "КазГерМунай"</v>
          </cell>
          <cell r="C2512" t="str">
            <v>26.11.12.000.005.00.0796.000000000000</v>
          </cell>
          <cell r="D2512" t="str">
            <v>Лампа светодиодная</v>
          </cell>
          <cell r="E2512" t="str">
            <v>коммутаторная</v>
          </cell>
          <cell r="F2512" t="str">
            <v>Mitsubishi Цветовое колесо для проектора Mitsubishi WD8200UMitsubishi WD8200U</v>
          </cell>
          <cell r="G2512" t="str">
            <v>ЦП</v>
          </cell>
          <cell r="H2512">
            <v>0</v>
          </cell>
          <cell r="I2512">
            <v>430000000</v>
          </cell>
          <cell r="J2512" t="str">
            <v>Кызылординская обл. г. Кызылорда, пгт. Тасбугет, ул. Амангельды 100</v>
          </cell>
          <cell r="K2512" t="str">
            <v>Ноябрь, декабрь 2016</v>
          </cell>
          <cell r="L2512" t="str">
            <v>Кызылординская обл., м/р "Акшабулак", склад "КГМ"</v>
          </cell>
          <cell r="M2512" t="str">
            <v>DDP</v>
          </cell>
          <cell r="N2512" t="str">
            <v>В течение 90 дней</v>
          </cell>
          <cell r="O2512" t="str">
            <v>авансовый платеж-0%, оставшаяся часть в течении 30 рабочих дней с момента подписания акта приема-передачи поставленных товаров</v>
          </cell>
          <cell r="P2512" t="str">
            <v>796</v>
          </cell>
          <cell r="Q2512" t="str">
            <v>штука</v>
          </cell>
          <cell r="R2512">
            <v>1</v>
          </cell>
          <cell r="S2512">
            <v>535000</v>
          </cell>
          <cell r="T2512">
            <v>0</v>
          </cell>
          <cell r="U2512">
            <v>0</v>
          </cell>
          <cell r="W2512">
            <v>2017</v>
          </cell>
        </row>
        <row r="2513">
          <cell r="A2513" t="str">
            <v>1531-1 Т</v>
          </cell>
          <cell r="B2513" t="str">
            <v>ТОО СП "КазГерМунай"</v>
          </cell>
          <cell r="C2513" t="str">
            <v>26.11.12.000.005.00.0796.000000000000</v>
          </cell>
          <cell r="D2513" t="str">
            <v>Лампа светодиодная</v>
          </cell>
          <cell r="E2513" t="str">
            <v>коммутаторная</v>
          </cell>
          <cell r="F2513" t="str">
            <v>Mitsubishi Цветовое колесо для проектора Mitsubishi WD8200UMitsubishi WD8200U</v>
          </cell>
          <cell r="G2513" t="str">
            <v>ЦП</v>
          </cell>
          <cell r="H2513">
            <v>0</v>
          </cell>
          <cell r="I2513">
            <v>430000000</v>
          </cell>
          <cell r="J2513" t="str">
            <v>Кызылординская обл. г. Кызылорда, пгт. Тасбугет, ул. Амангельды 100</v>
          </cell>
          <cell r="K2513" t="str">
            <v>Январь, Февраль</v>
          </cell>
          <cell r="L2513" t="str">
            <v>Кызылординская обл., м/р "Акшабулак", склад "КГМ"</v>
          </cell>
          <cell r="M2513" t="str">
            <v>DDP</v>
          </cell>
          <cell r="N2513" t="str">
            <v>В течение 90 дней</v>
          </cell>
          <cell r="O2513" t="str">
            <v>авансовый платеж-0%, оставшаяся часть в течении 30 рабочих дней с момента подписания акта приема-передачи поставленных товаров</v>
          </cell>
          <cell r="P2513" t="str">
            <v>796</v>
          </cell>
          <cell r="Q2513" t="str">
            <v>штука</v>
          </cell>
          <cell r="R2513">
            <v>1</v>
          </cell>
          <cell r="S2513">
            <v>535000</v>
          </cell>
          <cell r="T2513">
            <v>535000</v>
          </cell>
          <cell r="U2513">
            <v>599200</v>
          </cell>
          <cell r="W2513">
            <v>2017</v>
          </cell>
          <cell r="X2513" t="str">
            <v>11;</v>
          </cell>
        </row>
        <row r="2514">
          <cell r="A2514" t="str">
            <v>1532 Т</v>
          </cell>
          <cell r="B2514" t="str">
            <v>ТОО СП "КазГерМунай"</v>
          </cell>
          <cell r="C2514" t="str">
            <v>26.11.12.000.005.00.0796.000000000000</v>
          </cell>
          <cell r="D2514" t="str">
            <v>Лампа светодиодная</v>
          </cell>
          <cell r="E2514" t="str">
            <v>коммутаторная</v>
          </cell>
          <cell r="F2514" t="str">
            <v>Aser P1500Лампа P-VIP. Срок службы лампы 4000 часов. Срок службы лампы в экономичном режиме 5000 часов. Мощность лампы 210 Вт. Проекция Проекционное расстояние 1.5 - 7.6 м. Размеры по диагонали от 1.15 до 7.62 м. Отношение расстояния к размеру изображения 1.15:1 - 1.5:1. Частота строк 30 - 100 кГц. Частота кадров 50 - 120 Гц. Масштабирование оптическое. 1.3x. Масштабирование цифровое 2x. Диафрагма 2.59 - 2.87. Фокусное расстояние 16.88 - 21.88 мм. Изображение Контрастность 10000:1. Световой поток 3000 люмен. Световой поток в экономичном режиме 2400 люмен. Коррекция трапецеидальных искажений. Поддерживаемые системы вещания PAL, SECAM, NTSC. Поддерживаемые форматы входного сигнала 480i, 480p, 576i, 576p, 720p, 1080i, 1080p.</v>
          </cell>
          <cell r="G2514" t="str">
            <v>ЦП</v>
          </cell>
          <cell r="H2514">
            <v>0</v>
          </cell>
          <cell r="I2514">
            <v>430000000</v>
          </cell>
          <cell r="J2514" t="str">
            <v>Кызылординская обл. г. Кызылорда, пгт. Тасбугет, ул. Амангельды 100</v>
          </cell>
          <cell r="K2514" t="str">
            <v>Ноябрь, декабрь 2016</v>
          </cell>
          <cell r="L2514" t="str">
            <v>Кызылординская обл., м/р "Акшабулак", склад "КГМ"</v>
          </cell>
          <cell r="M2514" t="str">
            <v>DDP</v>
          </cell>
          <cell r="N2514" t="str">
            <v>В течение 90 дней</v>
          </cell>
          <cell r="O2514" t="str">
            <v>авансовый платеж-0%, оставшаяся часть в течении 30 рабочих дней с момента подписания акта приема-передачи поставленных товаров</v>
          </cell>
          <cell r="P2514" t="str">
            <v>796</v>
          </cell>
          <cell r="Q2514" t="str">
            <v>штука</v>
          </cell>
          <cell r="R2514">
            <v>2</v>
          </cell>
          <cell r="S2514">
            <v>251275</v>
          </cell>
          <cell r="T2514">
            <v>0</v>
          </cell>
          <cell r="U2514">
            <v>0</v>
          </cell>
          <cell r="W2514">
            <v>2017</v>
          </cell>
        </row>
        <row r="2515">
          <cell r="A2515" t="str">
            <v>1532-1 Т</v>
          </cell>
          <cell r="B2515" t="str">
            <v>ТОО СП "КазГерМунай"</v>
          </cell>
          <cell r="C2515" t="str">
            <v>26.11.12.000.005.00.0796.000000000000</v>
          </cell>
          <cell r="D2515" t="str">
            <v>Лампа светодиодная</v>
          </cell>
          <cell r="E2515" t="str">
            <v>коммутаторная</v>
          </cell>
          <cell r="F2515" t="str">
            <v>Aser P1500Лампа P-VIP. Срок службы лампы 4000 часов. Срок службы лампы в экономичном режиме 5000 часов. Мощность лампы 210 Вт. Проекция Проекционное расстояние 1.5 - 7.6 м. Размеры по диагонали от 1.15 до 7.62 м. Отношение расстояния к размеру изображения 1.15:1 - 1.5:1. Частота строк 30 - 100 кГц. Частота кадров 50 - 120 Гц. Масштабирование оптическое. 1.3x. Масштабирование цифровое 2x. Диафрагма 2.59 - 2.87. Фокусное расстояние 16.88 - 21.88 мм. Изображение Контрастность 10000:1. Световой поток 3000 люмен. Световой поток в экономичном режиме 2400 люмен. Коррекция трапецеидальных искажений. Поддерживаемые системы вещания PAL, SECAM, NTSC. Поддерживаемые форматы входного сигнала 480i, 480p, 576i, 576p, 720p, 1080i, 1080p.</v>
          </cell>
          <cell r="G2515" t="str">
            <v>ЦП</v>
          </cell>
          <cell r="H2515">
            <v>0</v>
          </cell>
          <cell r="I2515">
            <v>430000000</v>
          </cell>
          <cell r="J2515" t="str">
            <v>Кызылординская обл. г. Кызылорда, пгт. Тасбугет, ул. Амангельды 100</v>
          </cell>
          <cell r="K2515" t="str">
            <v>Январь, Февраль</v>
          </cell>
          <cell r="L2515" t="str">
            <v>Кызылординская обл., м/р "Акшабулак", склад "КГМ"</v>
          </cell>
          <cell r="M2515" t="str">
            <v>DDP</v>
          </cell>
          <cell r="N2515" t="str">
            <v>В течение 90 дней</v>
          </cell>
          <cell r="O2515" t="str">
            <v>авансовый платеж-0%, оставшаяся часть в течении 30 рабочих дней с момента подписания акта приема-передачи поставленных товаров</v>
          </cell>
          <cell r="P2515" t="str">
            <v>796</v>
          </cell>
          <cell r="Q2515" t="str">
            <v>штука</v>
          </cell>
          <cell r="R2515">
            <v>2</v>
          </cell>
          <cell r="S2515">
            <v>251275</v>
          </cell>
          <cell r="T2515">
            <v>502550</v>
          </cell>
          <cell r="U2515">
            <v>562856</v>
          </cell>
          <cell r="W2515">
            <v>2017</v>
          </cell>
          <cell r="X2515" t="str">
            <v>11;</v>
          </cell>
        </row>
        <row r="2516">
          <cell r="A2516" t="str">
            <v>1533 Т</v>
          </cell>
          <cell r="B2516" t="str">
            <v>ТОО СП "КазГерМунай"</v>
          </cell>
          <cell r="C2516" t="str">
            <v>26.11.12.000.005.00.0796.000000000000</v>
          </cell>
          <cell r="D2516" t="str">
            <v>Лампа светодиодная</v>
          </cell>
          <cell r="E2516" t="str">
            <v>коммутаторная</v>
          </cell>
          <cell r="F2516" t="str">
            <v xml:space="preserve">Benq mp622cВид лампы  P-VIP
Мощность  200 Вт
Срок службы  4000 ч (экономичный режим) / 2000 ч
</v>
          </cell>
          <cell r="G2516" t="str">
            <v>ЦП</v>
          </cell>
          <cell r="H2516">
            <v>0</v>
          </cell>
          <cell r="I2516">
            <v>430000000</v>
          </cell>
          <cell r="J2516" t="str">
            <v>Кызылординская обл. г. Кызылорда, пгт. Тасбугет, ул. Амангельды 100</v>
          </cell>
          <cell r="K2516" t="str">
            <v>Ноябрь, декабрь 2016</v>
          </cell>
          <cell r="L2516" t="str">
            <v>Кызылординская обл., м/р "Акшабулак", склад "КГМ"</v>
          </cell>
          <cell r="M2516" t="str">
            <v>DDP</v>
          </cell>
          <cell r="N2516" t="str">
            <v>В течение 90 дней</v>
          </cell>
          <cell r="O2516" t="str">
            <v>авансовый платеж-0%, оставшаяся часть в течении 30 рабочих дней с момента подписания акта приема-передачи поставленных товаров</v>
          </cell>
          <cell r="P2516" t="str">
            <v>796</v>
          </cell>
          <cell r="Q2516" t="str">
            <v>штука</v>
          </cell>
          <cell r="R2516">
            <v>1</v>
          </cell>
          <cell r="S2516">
            <v>207665</v>
          </cell>
          <cell r="T2516">
            <v>0</v>
          </cell>
          <cell r="U2516">
            <v>0</v>
          </cell>
          <cell r="W2516">
            <v>2017</v>
          </cell>
        </row>
        <row r="2517">
          <cell r="A2517" t="str">
            <v>1533-1 Т</v>
          </cell>
          <cell r="B2517" t="str">
            <v>ТОО СП "КазГерМунай"</v>
          </cell>
          <cell r="C2517" t="str">
            <v>26.11.12.000.005.00.0796.000000000000</v>
          </cell>
          <cell r="D2517" t="str">
            <v>Лампа светодиодная</v>
          </cell>
          <cell r="E2517" t="str">
            <v>коммутаторная</v>
          </cell>
          <cell r="F2517" t="str">
            <v xml:space="preserve">Benq mp622cВид лампы  P-VIP
Мощность  200 Вт
Срок службы  4000 ч (экономичный режим) / 2000 ч
</v>
          </cell>
          <cell r="G2517" t="str">
            <v>ЦП</v>
          </cell>
          <cell r="H2517">
            <v>0</v>
          </cell>
          <cell r="I2517">
            <v>430000000</v>
          </cell>
          <cell r="J2517" t="str">
            <v>Кызылординская обл. г. Кызылорда, пгт. Тасбугет, ул. Амангельды 100</v>
          </cell>
          <cell r="K2517" t="str">
            <v>Январь, Февраль</v>
          </cell>
          <cell r="L2517" t="str">
            <v>Кызылординская обл., м/р "Акшабулак", склад "КГМ"</v>
          </cell>
          <cell r="M2517" t="str">
            <v>DDP</v>
          </cell>
          <cell r="N2517" t="str">
            <v>В течение 90 дней</v>
          </cell>
          <cell r="O2517" t="str">
            <v>авансовый платеж-0%, оставшаяся часть в течении 30 рабочих дней с момента подписания акта приема-передачи поставленных товаров</v>
          </cell>
          <cell r="P2517" t="str">
            <v>796</v>
          </cell>
          <cell r="Q2517" t="str">
            <v>штука</v>
          </cell>
          <cell r="R2517">
            <v>1</v>
          </cell>
          <cell r="S2517">
            <v>207665</v>
          </cell>
          <cell r="T2517">
            <v>207665</v>
          </cell>
          <cell r="U2517">
            <v>232584.80000000002</v>
          </cell>
          <cell r="W2517">
            <v>2017</v>
          </cell>
          <cell r="X2517" t="str">
            <v>11;</v>
          </cell>
        </row>
        <row r="2518">
          <cell r="A2518" t="str">
            <v>1534 Т</v>
          </cell>
          <cell r="B2518" t="str">
            <v>ТОО СП "КазГерМунай"</v>
          </cell>
          <cell r="C2518" t="str">
            <v>14.19.42.700.000.00.0796.000000000000</v>
          </cell>
          <cell r="D2518" t="str">
            <v>Бейсболка</v>
          </cell>
          <cell r="E2518" t="str">
            <v>спортивная, из хлопчатобумажной ткани</v>
          </cell>
          <cell r="F2518" t="str">
            <v>БейсболкаКепка. Цвет: темно-синий. Регулирующий размер застежки сзади.Материал 100% хлопок, плетение twill.</v>
          </cell>
          <cell r="G2518" t="str">
            <v>ОИ</v>
          </cell>
          <cell r="H2518">
            <v>0</v>
          </cell>
          <cell r="I2518">
            <v>430000000</v>
          </cell>
          <cell r="J2518" t="str">
            <v>Кызылординская обл. г. Кызылорда, пгт. Тасбугет, ул. Амангельды 100</v>
          </cell>
          <cell r="K2518" t="str">
            <v>Ноябрь, декабрь 2016</v>
          </cell>
          <cell r="L2518" t="str">
            <v>РК, г. Кызылорда, склад ГУ "КГМ"</v>
          </cell>
          <cell r="M2518" t="str">
            <v>DDP</v>
          </cell>
          <cell r="N2518" t="str">
            <v>В течение 90 дней</v>
          </cell>
          <cell r="O2518" t="str">
            <v>авансовый платеж-0%, оставшаяся часть в течении 30 рабочих дней с момента подписания акта приема-передачи поставленных товаров</v>
          </cell>
          <cell r="P2518" t="str">
            <v>796</v>
          </cell>
          <cell r="Q2518" t="str">
            <v>штука</v>
          </cell>
          <cell r="R2518">
            <v>37</v>
          </cell>
          <cell r="S2518">
            <v>5804</v>
          </cell>
          <cell r="T2518">
            <v>0</v>
          </cell>
          <cell r="U2518">
            <v>0</v>
          </cell>
          <cell r="W2518">
            <v>2017</v>
          </cell>
        </row>
        <row r="2519">
          <cell r="A2519" t="str">
            <v>1534-1 Т</v>
          </cell>
          <cell r="B2519" t="str">
            <v>ТОО СП "КазГерМунай"</v>
          </cell>
          <cell r="C2519" t="str">
            <v>14.19.42.700.000.00.0796.000000000000</v>
          </cell>
          <cell r="D2519" t="str">
            <v>Бейсболка</v>
          </cell>
          <cell r="E2519" t="str">
            <v>спортивная, из хлопчатобумажной ткани</v>
          </cell>
          <cell r="F2519" t="str">
            <v>Бейсболка Кепка. Цвет: темно-синий. Регулирующий размер застежки сзади.Материал 100% хлопок, плетение twill.</v>
          </cell>
          <cell r="G2519" t="str">
            <v>ОИ</v>
          </cell>
          <cell r="H2519">
            <v>0</v>
          </cell>
          <cell r="I2519">
            <v>430000000</v>
          </cell>
          <cell r="J2519" t="str">
            <v>Кызылординская обл. г. Кызылорда, пгт. Тасбугет, ул. Амангельды 100</v>
          </cell>
          <cell r="K2519" t="str">
            <v>август, сентябрь</v>
          </cell>
          <cell r="L2519" t="str">
            <v>РК, г. Кызылорда, склад ГУ "КГМ"</v>
          </cell>
          <cell r="M2519" t="str">
            <v>DDP</v>
          </cell>
          <cell r="N2519" t="str">
            <v>В течение 90 дней</v>
          </cell>
          <cell r="O2519" t="str">
            <v>авансовый платеж-0%, оставшаяся часть в течении 30 рабочих дней с момента подписания акта приема-передачи поставленных товаров</v>
          </cell>
          <cell r="P2519" t="str">
            <v>796</v>
          </cell>
          <cell r="Q2519" t="str">
            <v>штука</v>
          </cell>
          <cell r="R2519">
            <v>48</v>
          </cell>
          <cell r="S2519">
            <v>6500</v>
          </cell>
          <cell r="T2519">
            <v>312000</v>
          </cell>
          <cell r="U2519">
            <v>349440.00000000006</v>
          </cell>
          <cell r="W2519">
            <v>2017</v>
          </cell>
          <cell r="X2519" t="str">
            <v>11;18;19;20;21;</v>
          </cell>
        </row>
        <row r="2520">
          <cell r="A2520" t="str">
            <v>1535 Т</v>
          </cell>
          <cell r="B2520" t="str">
            <v>ТОО СП "КазГерМунай"</v>
          </cell>
          <cell r="C2520" t="str">
            <v>14.19.12.110.000.00.0839.000000000000</v>
          </cell>
          <cell r="D2520" t="str">
            <v xml:space="preserve">Костюм </v>
          </cell>
          <cell r="E2520" t="str">
            <v>мужской, спортивный, трикотажный, из хлопчатобумажной пряжи, ГОСТ 31410-2009</v>
          </cell>
          <cell r="F2520" t="str">
            <v>Костюм парадныйКостюм спортивный. Цвет: темно-синий. Брюки черного цвета со ставками. Регулирующие молнии на нижней части брюк. Материал 100% полиэстер, плетение dobby.</v>
          </cell>
          <cell r="G2520" t="str">
            <v>ОИ</v>
          </cell>
          <cell r="H2520">
            <v>0</v>
          </cell>
          <cell r="I2520">
            <v>430000000</v>
          </cell>
          <cell r="J2520" t="str">
            <v>Кызылординская обл. г. Кызылорда, пгт. Тасбугет, ул. Амангельды 100</v>
          </cell>
          <cell r="K2520" t="str">
            <v>Ноябрь, декабрь 2016</v>
          </cell>
          <cell r="L2520" t="str">
            <v>РК, г. Кызылорда, склад ГУ "КГМ"</v>
          </cell>
          <cell r="M2520" t="str">
            <v>DDP</v>
          </cell>
          <cell r="N2520" t="str">
            <v>В течение 90 дней</v>
          </cell>
          <cell r="O2520" t="str">
            <v>авансовый платеж-0%, оставшаяся часть в течении 30 рабочих дней с момента подписания акта приема-передачи поставленных товаров</v>
          </cell>
          <cell r="P2520" t="str">
            <v>796</v>
          </cell>
          <cell r="Q2520" t="str">
            <v>штука</v>
          </cell>
          <cell r="R2520">
            <v>37</v>
          </cell>
          <cell r="S2520">
            <v>30268</v>
          </cell>
          <cell r="T2520">
            <v>0</v>
          </cell>
          <cell r="U2520">
            <v>0</v>
          </cell>
          <cell r="W2520">
            <v>2017</v>
          </cell>
        </row>
        <row r="2521">
          <cell r="A2521" t="str">
            <v>1535-1 Т</v>
          </cell>
          <cell r="B2521" t="str">
            <v>ТОО СП "КазГерМунай"</v>
          </cell>
          <cell r="C2521" t="str">
            <v>14.19.12.110.000.00.0839.000000000000</v>
          </cell>
          <cell r="D2521" t="str">
            <v xml:space="preserve">Костюм </v>
          </cell>
          <cell r="E2521" t="str">
            <v>мужской, спортивный, трикотажный, из хлопчатобумажной пряжи, ГОСТ 31410-2009</v>
          </cell>
          <cell r="F2521" t="str">
            <v>Костюм парадный Костюм спортивный. Цвет: темно-синий. Брюки черного цвета со ставками. Регулирующие молнии на нижней части брюк. Материал 100% полиэстер, плетение dobby.</v>
          </cell>
          <cell r="G2521" t="str">
            <v>ОИ</v>
          </cell>
          <cell r="H2521">
            <v>0</v>
          </cell>
          <cell r="I2521">
            <v>430000000</v>
          </cell>
          <cell r="J2521" t="str">
            <v>Кызылординская обл. г. Кызылорда, пгт. Тасбугет, ул. Амангельды 100</v>
          </cell>
          <cell r="K2521" t="str">
            <v>август, сентябрь</v>
          </cell>
          <cell r="L2521" t="str">
            <v>РК, г. Кызылорда, склад ГУ "КГМ"</v>
          </cell>
          <cell r="M2521" t="str">
            <v>DDP</v>
          </cell>
          <cell r="N2521" t="str">
            <v>В течение 90 дней</v>
          </cell>
          <cell r="O2521" t="str">
            <v>авансовый платеж-0%, оставшаяся часть в течении 30 рабочих дней с момента подписания акта приема-передачи поставленных товаров</v>
          </cell>
          <cell r="P2521" t="str">
            <v>796</v>
          </cell>
          <cell r="Q2521" t="str">
            <v>штука</v>
          </cell>
          <cell r="R2521">
            <v>48</v>
          </cell>
          <cell r="S2521">
            <v>38250</v>
          </cell>
          <cell r="T2521">
            <v>1836000</v>
          </cell>
          <cell r="U2521">
            <v>2056320.0000000002</v>
          </cell>
          <cell r="W2521">
            <v>2017</v>
          </cell>
          <cell r="X2521" t="str">
            <v>11;18;19;20;21;</v>
          </cell>
        </row>
        <row r="2522">
          <cell r="A2522" t="str">
            <v>1536 Т</v>
          </cell>
          <cell r="B2522" t="str">
            <v>ТОО СП "КазГерМунай"</v>
          </cell>
          <cell r="C2522" t="str">
            <v>14.19.22.210.003.00.0796.000000000000</v>
          </cell>
          <cell r="D2522" t="str">
            <v>Футболка-поло</v>
          </cell>
          <cell r="E2522" t="str">
            <v>мужская, спецодежда, из хлопчатобумажной ткани</v>
          </cell>
          <cell r="F2522" t="str">
            <v xml:space="preserve">Поло парадное, х\бПоло парадное. Цвет: темно-синий. Со вставками на рукавах. Материал 100% полиэстер. Поло выполнено из влаговыводящей хлопковой ткани pique. </v>
          </cell>
          <cell r="G2522" t="str">
            <v>ОИ</v>
          </cell>
          <cell r="H2522">
            <v>0</v>
          </cell>
          <cell r="I2522">
            <v>430000000</v>
          </cell>
          <cell r="J2522" t="str">
            <v>Кызылординская обл. г. Кызылорда, пгт. Тасбугет, ул. Амангельды 100</v>
          </cell>
          <cell r="K2522" t="str">
            <v>Ноябрь, декабрь 2016</v>
          </cell>
          <cell r="L2522" t="str">
            <v>РК, г. Кызылорда, склад ГУ "КГМ"</v>
          </cell>
          <cell r="M2522" t="str">
            <v>DDP</v>
          </cell>
          <cell r="N2522" t="str">
            <v>В течение 90 дней</v>
          </cell>
          <cell r="O2522" t="str">
            <v>авансовый платеж-0%, оставшаяся часть в течении 30 рабочих дней с момента подписания акта приема-передачи поставленных товаров</v>
          </cell>
          <cell r="P2522" t="str">
            <v>796</v>
          </cell>
          <cell r="Q2522" t="str">
            <v>штука</v>
          </cell>
          <cell r="R2522">
            <v>37</v>
          </cell>
          <cell r="S2522">
            <v>17411</v>
          </cell>
          <cell r="T2522">
            <v>0</v>
          </cell>
          <cell r="U2522">
            <v>0</v>
          </cell>
          <cell r="W2522">
            <v>2017</v>
          </cell>
        </row>
        <row r="2523">
          <cell r="A2523" t="str">
            <v>1536-1 Т</v>
          </cell>
          <cell r="B2523" t="str">
            <v>ТОО СП "КазГерМунай"</v>
          </cell>
          <cell r="C2523" t="str">
            <v>14.19.22.210.003.00.0796.000000000000</v>
          </cell>
          <cell r="D2523" t="str">
            <v>Футболка-поло</v>
          </cell>
          <cell r="E2523" t="str">
            <v>мужская, спецодежда, из хлопчатобумажной ткани</v>
          </cell>
          <cell r="F2523" t="str">
            <v xml:space="preserve">Поло парадное, х\б Поло парадное. Цвет: темно-синий. Со вставками на рукавах. Материал 100% полиэстер. Поло выполнено из влаговыводящей хлопковой ткани pique. </v>
          </cell>
          <cell r="G2523" t="str">
            <v>ОИ</v>
          </cell>
          <cell r="H2523">
            <v>0</v>
          </cell>
          <cell r="I2523">
            <v>430000000</v>
          </cell>
          <cell r="J2523" t="str">
            <v>Кызылординская обл. г. Кызылорда, пгт. Тасбугет, ул. Амангельды 100</v>
          </cell>
          <cell r="K2523" t="str">
            <v>август, сентябрь</v>
          </cell>
          <cell r="L2523" t="str">
            <v>РК, г. Кызылорда, склад ГУ "КГМ"</v>
          </cell>
          <cell r="M2523" t="str">
            <v>DDP</v>
          </cell>
          <cell r="N2523" t="str">
            <v>В течение 90 дней</v>
          </cell>
          <cell r="O2523" t="str">
            <v>авансовый платеж-0%, оставшаяся часть в течении 30 рабочих дней с момента подписания акта приема-передачи поставленных товаров</v>
          </cell>
          <cell r="P2523" t="str">
            <v>796</v>
          </cell>
          <cell r="Q2523" t="str">
            <v>штука</v>
          </cell>
          <cell r="R2523">
            <v>48</v>
          </cell>
          <cell r="S2523">
            <v>16160</v>
          </cell>
          <cell r="T2523">
            <v>775680</v>
          </cell>
          <cell r="U2523">
            <v>868761.60000000009</v>
          </cell>
          <cell r="W2523">
            <v>2017</v>
          </cell>
          <cell r="X2523" t="str">
            <v>11;18;19;20;21;</v>
          </cell>
        </row>
        <row r="2524">
          <cell r="A2524" t="str">
            <v>1537 Т</v>
          </cell>
          <cell r="B2524" t="str">
            <v>ТОО СП "КазГерМунай"</v>
          </cell>
          <cell r="C2524" t="str">
            <v>14.19.12.900.001.00.0796.000000000000</v>
          </cell>
          <cell r="D2524" t="str">
            <v xml:space="preserve">Шорты  </v>
          </cell>
          <cell r="E2524" t="str">
            <v>мужские, трикотажные, из хлопчатобумажной пряжи, ГОСТ 31410-2009</v>
          </cell>
          <cell r="F2524" t="str">
            <v>Шорты парадныеШорты. Цвет: черный. Карманы с обеих сторон. Материал 100% полиэстер, плетение plain weave.</v>
          </cell>
          <cell r="G2524" t="str">
            <v>ОИ</v>
          </cell>
          <cell r="H2524">
            <v>0</v>
          </cell>
          <cell r="I2524">
            <v>430000000</v>
          </cell>
          <cell r="J2524" t="str">
            <v>Кызылординская обл. г. Кызылорда, пгт. Тасбугет, ул. Амангельды 100</v>
          </cell>
          <cell r="K2524" t="str">
            <v>Ноябрь, декабрь 2016</v>
          </cell>
          <cell r="L2524" t="str">
            <v>РК, г. Кызылорда, склад ГУ "КГМ"</v>
          </cell>
          <cell r="M2524" t="str">
            <v>DDP</v>
          </cell>
          <cell r="N2524" t="str">
            <v>В течение 90 дней</v>
          </cell>
          <cell r="O2524" t="str">
            <v>авансовый платеж-0%, оставшаяся часть в течении 30 рабочих дней с момента подписания акта приема-передачи поставленных товаров</v>
          </cell>
          <cell r="P2524" t="str">
            <v>796</v>
          </cell>
          <cell r="Q2524" t="str">
            <v>штука</v>
          </cell>
          <cell r="R2524">
            <v>37</v>
          </cell>
          <cell r="S2524">
            <v>0</v>
          </cell>
          <cell r="T2524">
            <v>0</v>
          </cell>
          <cell r="U2524">
            <v>0</v>
          </cell>
          <cell r="W2524">
            <v>2017</v>
          </cell>
          <cell r="X2524" t="str">
            <v>исключена</v>
          </cell>
        </row>
        <row r="2525">
          <cell r="A2525" t="str">
            <v>1538 Т</v>
          </cell>
          <cell r="B2525" t="str">
            <v>ТОО СП "КазГерМунай"</v>
          </cell>
          <cell r="C2525" t="str">
            <v>14.31.10.600.000.00.0715.000000000000</v>
          </cell>
          <cell r="D2525" t="str">
            <v>Носки</v>
          </cell>
          <cell r="E2525" t="str">
            <v xml:space="preserve"> мужские, из хлопчатобумажной пряжи, ГОСТ 8541-94</v>
          </cell>
          <cell r="F2525" t="str">
            <v>НоскиНоски 3 пары. Цвет: белый. Тонкий материал. Состав: 74% хлопок, 17% полиэстер, 6% полиамид, 3% эластан.</v>
          </cell>
          <cell r="G2525" t="str">
            <v>ОИ</v>
          </cell>
          <cell r="H2525">
            <v>0</v>
          </cell>
          <cell r="I2525">
            <v>430000000</v>
          </cell>
          <cell r="J2525" t="str">
            <v>Кызылординская обл. г. Кызылорда, пгт. Тасбугет, ул. Амангельды 100</v>
          </cell>
          <cell r="K2525" t="str">
            <v>Ноябрь, декабрь 2016</v>
          </cell>
          <cell r="L2525" t="str">
            <v>РК, г. Кызылорда, склад ГУ "КГМ"</v>
          </cell>
          <cell r="M2525" t="str">
            <v>DDP</v>
          </cell>
          <cell r="N2525" t="str">
            <v>В течение 90 дней</v>
          </cell>
          <cell r="O2525" t="str">
            <v>авансовый платеж-0%, оставшаяся часть в течении 30 рабочих дней с момента подписания акта приема-передачи поставленных товаров</v>
          </cell>
          <cell r="P2525" t="str">
            <v>796</v>
          </cell>
          <cell r="Q2525" t="str">
            <v>штука</v>
          </cell>
          <cell r="R2525">
            <v>37</v>
          </cell>
          <cell r="S2525">
            <v>4018</v>
          </cell>
          <cell r="T2525">
            <v>0</v>
          </cell>
          <cell r="U2525">
            <v>0</v>
          </cell>
          <cell r="W2525">
            <v>2017</v>
          </cell>
        </row>
        <row r="2526">
          <cell r="A2526" t="str">
            <v>1538-1 Т</v>
          </cell>
          <cell r="B2526" t="str">
            <v>ТОО СП "КазГерМунай"</v>
          </cell>
          <cell r="C2526" t="str">
            <v>14.31.10.600.000.00.0715.000000000000</v>
          </cell>
          <cell r="D2526" t="str">
            <v>Носки</v>
          </cell>
          <cell r="E2526" t="str">
            <v xml:space="preserve"> мужские, из хлопчатобумажной пряжи, ГОСТ 8541-94</v>
          </cell>
          <cell r="F2526" t="str">
            <v>Носки 3 пары. Цвет: белый. Тонкий материал. Состав: 74% хлопок, 17% полиэстер, 6% полиамид, 3% эластан.</v>
          </cell>
          <cell r="G2526" t="str">
            <v>ОИ</v>
          </cell>
          <cell r="H2526">
            <v>0</v>
          </cell>
          <cell r="I2526">
            <v>430000000</v>
          </cell>
          <cell r="J2526" t="str">
            <v>Кызылординская обл. г. Кызылорда, пгт. Тасбугет, ул. Амангельды 100</v>
          </cell>
          <cell r="K2526" t="str">
            <v>август, сентябрь</v>
          </cell>
          <cell r="L2526" t="str">
            <v>РК, г. Кызылорда, склад ГУ "КГМ"</v>
          </cell>
          <cell r="M2526" t="str">
            <v>DDP</v>
          </cell>
          <cell r="N2526" t="str">
            <v>В течение 90 дней</v>
          </cell>
          <cell r="O2526" t="str">
            <v>авансовый платеж-0%, оставшаяся часть в течении 30 рабочих дней с момента подписания акта приема-передачи поставленных товаров</v>
          </cell>
          <cell r="P2526" t="str">
            <v>796</v>
          </cell>
          <cell r="Q2526" t="str">
            <v>штука</v>
          </cell>
          <cell r="R2526">
            <v>48</v>
          </cell>
          <cell r="S2526">
            <v>5000</v>
          </cell>
          <cell r="T2526">
            <v>240000</v>
          </cell>
          <cell r="U2526">
            <v>268800</v>
          </cell>
          <cell r="W2526">
            <v>2017</v>
          </cell>
          <cell r="X2526" t="str">
            <v>11;18;19;20;21;</v>
          </cell>
        </row>
        <row r="2527">
          <cell r="A2527" t="str">
            <v>1539 Т</v>
          </cell>
          <cell r="B2527" t="str">
            <v>ТОО СП "КазГерМунай"</v>
          </cell>
          <cell r="C2527" t="str">
            <v xml:space="preserve">15.20.12.300.000.01.0715.000000000000 </v>
          </cell>
          <cell r="D2527" t="str">
            <v>Полуботинки</v>
          </cell>
          <cell r="E2527" t="str">
            <v xml:space="preserve"> общего назначения, мужские, из полимерных материалов</v>
          </cell>
          <cell r="F2527" t="str">
            <v>Обувь параднаяВерх из дышащей сетки и легких синтетических материалов. Промежуточная подошва из ЭВА для дополнительной легкости и комфорта.</v>
          </cell>
          <cell r="G2527" t="str">
            <v>ОИ</v>
          </cell>
          <cell r="H2527">
            <v>0</v>
          </cell>
          <cell r="I2527">
            <v>430000000</v>
          </cell>
          <cell r="J2527" t="str">
            <v>Кызылординская обл. г. Кызылорда, пгт. Тасбугет, ул. Амангельды 100</v>
          </cell>
          <cell r="K2527" t="str">
            <v>Ноябрь, декабрь 2016</v>
          </cell>
          <cell r="L2527" t="str">
            <v>РК, г. Кызылорда, склад ГУ "КГМ"</v>
          </cell>
          <cell r="M2527" t="str">
            <v>DDP</v>
          </cell>
          <cell r="N2527" t="str">
            <v>В течение 90 дней</v>
          </cell>
          <cell r="O2527" t="str">
            <v>авансовый платеж-0%, оставшаяся часть в течении 30 рабочих дней с момента подписания акта приема-передачи поставленных товаров</v>
          </cell>
          <cell r="P2527" t="str">
            <v>796</v>
          </cell>
          <cell r="Q2527" t="str">
            <v>штука</v>
          </cell>
          <cell r="R2527">
            <v>37</v>
          </cell>
          <cell r="S2527">
            <v>33036</v>
          </cell>
          <cell r="T2527">
            <v>0</v>
          </cell>
          <cell r="U2527">
            <v>0</v>
          </cell>
          <cell r="W2527">
            <v>2017</v>
          </cell>
        </row>
        <row r="2528">
          <cell r="A2528" t="str">
            <v>1539-1 Т</v>
          </cell>
          <cell r="B2528" t="str">
            <v>ТОО СП "КазГерМунай"</v>
          </cell>
          <cell r="C2528" t="str">
            <v xml:space="preserve">15.20.12.300.000.01.0715.000000000000 </v>
          </cell>
          <cell r="D2528" t="str">
            <v>Полуботинки</v>
          </cell>
          <cell r="E2528" t="str">
            <v xml:space="preserve"> общего назначения, мужские, из полимерных материалов</v>
          </cell>
          <cell r="F2528" t="str">
            <v>Обувь парадная Верх из дышащей сетки и легких синтетических материалов. Промежуточная подошва из ЭВА для дополнительной легкости и комфорта.</v>
          </cell>
          <cell r="G2528" t="str">
            <v>ОИ</v>
          </cell>
          <cell r="H2528">
            <v>0</v>
          </cell>
          <cell r="I2528">
            <v>430000000</v>
          </cell>
          <cell r="J2528" t="str">
            <v>Кызылординская обл. г. Кызылорда, пгт. Тасбугет, ул. Амангельды 100</v>
          </cell>
          <cell r="K2528" t="str">
            <v>август, сентябрь</v>
          </cell>
          <cell r="L2528" t="str">
            <v>РК, г. Кызылорда, склад ГУ "КГМ"</v>
          </cell>
          <cell r="M2528" t="str">
            <v>DDP</v>
          </cell>
          <cell r="N2528" t="str">
            <v>В течение 90 дней</v>
          </cell>
          <cell r="O2528" t="str">
            <v>авансовый платеж-0%, оставшаяся часть в течении 30 рабочих дней с момента подписания акта приема-передачи поставленных товаров</v>
          </cell>
          <cell r="P2528" t="str">
            <v>796</v>
          </cell>
          <cell r="Q2528" t="str">
            <v>штука</v>
          </cell>
          <cell r="R2528">
            <v>48</v>
          </cell>
          <cell r="S2528">
            <v>32060</v>
          </cell>
          <cell r="T2528">
            <v>1538880</v>
          </cell>
          <cell r="U2528">
            <v>1723545.6000000001</v>
          </cell>
          <cell r="W2528">
            <v>2017</v>
          </cell>
          <cell r="X2528" t="str">
            <v>11;18;19;20;21;</v>
          </cell>
        </row>
        <row r="2529">
          <cell r="A2529" t="str">
            <v>1540 Т</v>
          </cell>
          <cell r="B2529" t="str">
            <v>ТОО СП "КазГерМунай"</v>
          </cell>
          <cell r="C2529" t="str">
            <v>14.19.22.210.003.00.0796.000000000000</v>
          </cell>
          <cell r="D2529" t="str">
            <v>Футболка-поло</v>
          </cell>
          <cell r="E2529" t="str">
            <v>мужская, спецодежда, из хлопчатобумажной ткани</v>
          </cell>
          <cell r="F2529" t="str">
            <v>ФутболкаФутболка спортивная. Цвет: черно-желтый. Материал 100% полиэстер, плетение interlock.</v>
          </cell>
          <cell r="G2529" t="str">
            <v>ОИ</v>
          </cell>
          <cell r="H2529">
            <v>0</v>
          </cell>
          <cell r="I2529">
            <v>430000000</v>
          </cell>
          <cell r="J2529" t="str">
            <v>Кызылординская обл. г. Кызылорда, пгт. Тасбугет, ул. Амангельды 100</v>
          </cell>
          <cell r="K2529" t="str">
            <v>Ноябрь, декабрь 2016</v>
          </cell>
          <cell r="L2529" t="str">
            <v>РК, г. Кызылорда, склад ГУ "КГМ"</v>
          </cell>
          <cell r="M2529" t="str">
            <v>DDP</v>
          </cell>
          <cell r="N2529" t="str">
            <v>В течение 90 дней</v>
          </cell>
          <cell r="O2529" t="str">
            <v>авансовый платеж-0%, оставшаяся часть в течении 30 рабочих дней с момента подписания акта приема-передачи поставленных товаров</v>
          </cell>
          <cell r="P2529" t="str">
            <v>796</v>
          </cell>
          <cell r="Q2529" t="str">
            <v>штука</v>
          </cell>
          <cell r="R2529">
            <v>8</v>
          </cell>
          <cell r="S2529">
            <v>12411</v>
          </cell>
          <cell r="T2529">
            <v>0</v>
          </cell>
          <cell r="U2529">
            <v>0</v>
          </cell>
          <cell r="W2529">
            <v>2017</v>
          </cell>
        </row>
        <row r="2530">
          <cell r="A2530" t="str">
            <v>1540-1 Т</v>
          </cell>
          <cell r="B2530" t="str">
            <v>ТОО СП "КазГерМунай"</v>
          </cell>
          <cell r="C2530" t="str">
            <v>14.19.22.210.003.00.0796.000000000000</v>
          </cell>
          <cell r="D2530" t="str">
            <v>Футболка-поло</v>
          </cell>
          <cell r="E2530" t="str">
            <v>мужская, спецодежда, из хлопчатобумажной ткани</v>
          </cell>
          <cell r="F2530" t="str">
            <v>Футболка спортивная. Цвет: черно-желтый. Материал 100% полиэстер, плетение interlock.</v>
          </cell>
          <cell r="G2530" t="str">
            <v>ОИ</v>
          </cell>
          <cell r="H2530">
            <v>0</v>
          </cell>
          <cell r="I2530">
            <v>430000000</v>
          </cell>
          <cell r="J2530" t="str">
            <v>Кызылординская обл. г. Кызылорда, пгт. Тасбугет, ул. Амангельды 100</v>
          </cell>
          <cell r="K2530" t="str">
            <v>август, сентябрь</v>
          </cell>
          <cell r="L2530" t="str">
            <v>РК, г. Кызылорда, склад ГУ "КГМ"</v>
          </cell>
          <cell r="M2530" t="str">
            <v>DDP</v>
          </cell>
          <cell r="N2530" t="str">
            <v>В течение 90 дней</v>
          </cell>
          <cell r="O2530" t="str">
            <v>авансовый платеж-0%, оставшаяся часть в течении 30 рабочих дней с момента подписания акта приема-передачи поставленных товаров</v>
          </cell>
          <cell r="P2530" t="str">
            <v>796</v>
          </cell>
          <cell r="Q2530" t="str">
            <v>штука</v>
          </cell>
          <cell r="R2530">
            <v>10</v>
          </cell>
          <cell r="S2530">
            <v>28500</v>
          </cell>
          <cell r="T2530">
            <v>285000</v>
          </cell>
          <cell r="U2530">
            <v>319200.00000000006</v>
          </cell>
          <cell r="W2530">
            <v>2017</v>
          </cell>
          <cell r="X2530" t="str">
            <v>11;18;19;20;21;</v>
          </cell>
        </row>
        <row r="2531">
          <cell r="A2531" t="str">
            <v>1541 Т</v>
          </cell>
          <cell r="B2531" t="str">
            <v>ТОО СП "КазГерМунай"</v>
          </cell>
          <cell r="C2531" t="str">
            <v>14.19.12.900.001.00.0796.000000000000</v>
          </cell>
          <cell r="D2531" t="str">
            <v xml:space="preserve">Шорты  </v>
          </cell>
          <cell r="E2531" t="str">
            <v>мужские, трикотажные, из хлопчатобумажной пряжи, ГОСТ 31410-2009</v>
          </cell>
          <cell r="F2531" t="str">
            <v>Шорты игровыеШорты спортивные. Цвет: черный. Материал 100% полиэстер, плетение interlock</v>
          </cell>
          <cell r="G2531" t="str">
            <v>ОИ</v>
          </cell>
          <cell r="H2531">
            <v>0</v>
          </cell>
          <cell r="I2531">
            <v>430000000</v>
          </cell>
          <cell r="J2531" t="str">
            <v>Кызылординская обл. г. Кызылорда, пгт. Тасбугет, ул. Амангельды 100</v>
          </cell>
          <cell r="K2531" t="str">
            <v>Ноябрь, декабрь 2016</v>
          </cell>
          <cell r="L2531" t="str">
            <v>РК, г. Кызылорда, склад ГУ "КГМ"</v>
          </cell>
          <cell r="M2531" t="str">
            <v>DDP</v>
          </cell>
          <cell r="N2531" t="str">
            <v>В течение 90 дней</v>
          </cell>
          <cell r="O2531" t="str">
            <v>авансовый платеж-0%, оставшаяся часть в течении 30 рабочих дней с момента подписания акта приема-передачи поставленных товаров</v>
          </cell>
          <cell r="P2531" t="str">
            <v>796</v>
          </cell>
          <cell r="Q2531" t="str">
            <v>штука</v>
          </cell>
          <cell r="R2531">
            <v>8</v>
          </cell>
          <cell r="S2531">
            <v>14732</v>
          </cell>
          <cell r="T2531">
            <v>0</v>
          </cell>
          <cell r="U2531">
            <v>0</v>
          </cell>
          <cell r="W2531">
            <v>2017</v>
          </cell>
          <cell r="X2531" t="str">
            <v>исключена</v>
          </cell>
        </row>
        <row r="2532">
          <cell r="A2532" t="str">
            <v>1542 Т</v>
          </cell>
          <cell r="B2532" t="str">
            <v>ТОО СП "КазГерМунай"</v>
          </cell>
          <cell r="C2532" t="str">
            <v xml:space="preserve">14.31.10.900.001.00.0715.000000000000 </v>
          </cell>
          <cell r="D2532" t="str">
            <v xml:space="preserve">Гетры </v>
          </cell>
          <cell r="E2532" t="str">
            <v>спортивные, из хлопчатобумажной пряжи, ГОСТ 8541-94</v>
          </cell>
          <cell r="F2532" t="str">
            <v>Гетры для игроковГетры футбольные, Цвет: черный. Состав: 91% полиамид, 6% модал, 3% эластан.</v>
          </cell>
          <cell r="G2532" t="str">
            <v>ОИ</v>
          </cell>
          <cell r="H2532">
            <v>0</v>
          </cell>
          <cell r="I2532">
            <v>430000000</v>
          </cell>
          <cell r="J2532" t="str">
            <v>Кызылординская обл. г. Кызылорда, пгт. Тасбугет, ул. Амангельды 100</v>
          </cell>
          <cell r="K2532" t="str">
            <v>Ноябрь, декабрь 2016</v>
          </cell>
          <cell r="L2532" t="str">
            <v>РК, г. Кызылорда, склад ГУ "КГМ"</v>
          </cell>
          <cell r="M2532" t="str">
            <v>DDP</v>
          </cell>
          <cell r="N2532" t="str">
            <v>В течение 90 дней</v>
          </cell>
          <cell r="O2532" t="str">
            <v>авансовый платеж-0%, оставшаяся часть в течении 30 рабочих дней с момента подписания акта приема-передачи поставленных товаров</v>
          </cell>
          <cell r="P2532" t="str">
            <v>796</v>
          </cell>
          <cell r="Q2532" t="str">
            <v>штука</v>
          </cell>
          <cell r="R2532">
            <v>8</v>
          </cell>
          <cell r="S2532">
            <v>33036</v>
          </cell>
          <cell r="T2532">
            <v>0</v>
          </cell>
          <cell r="U2532">
            <v>0</v>
          </cell>
          <cell r="W2532">
            <v>2017</v>
          </cell>
        </row>
        <row r="2533">
          <cell r="A2533" t="str">
            <v>1542-1 Т</v>
          </cell>
          <cell r="B2533" t="str">
            <v>ТОО СП "КазГерМунай"</v>
          </cell>
          <cell r="C2533" t="str">
            <v xml:space="preserve">14.31.10.900.001.00.0715.000000000000 </v>
          </cell>
          <cell r="D2533" t="str">
            <v xml:space="preserve">Гетры </v>
          </cell>
          <cell r="E2533" t="str">
            <v>спортивные, из хлопчатобумажной пряжи, ГОСТ 8541-94</v>
          </cell>
          <cell r="F2533" t="str">
            <v>Гетры для игроков Гетры футбольные, Цвет: черный. Состав: 91% полиамид, 6% модал, 3% эластан.</v>
          </cell>
          <cell r="G2533" t="str">
            <v>ОИ</v>
          </cell>
          <cell r="H2533">
            <v>0</v>
          </cell>
          <cell r="I2533">
            <v>430000000</v>
          </cell>
          <cell r="J2533" t="str">
            <v>Кызылординская обл. г. Кызылорда, пгт. Тасбугет, ул. Амангельды 100</v>
          </cell>
          <cell r="K2533" t="str">
            <v>август, сентябрь</v>
          </cell>
          <cell r="L2533" t="str">
            <v>РК, г. Кызылорда, склад ГУ "КГМ"</v>
          </cell>
          <cell r="M2533" t="str">
            <v>DDP</v>
          </cell>
          <cell r="N2533" t="str">
            <v>В течение 90 дней</v>
          </cell>
          <cell r="O2533" t="str">
            <v>авансовый платеж-0%, оставшаяся часть в течении 30 рабочих дней с момента подписания акта приема-передачи поставленных товаров</v>
          </cell>
          <cell r="P2533" t="str">
            <v>796</v>
          </cell>
          <cell r="Q2533" t="str">
            <v>штука</v>
          </cell>
          <cell r="R2533">
            <v>10</v>
          </cell>
          <cell r="S2533">
            <v>5500</v>
          </cell>
          <cell r="T2533">
            <v>55000</v>
          </cell>
          <cell r="U2533">
            <v>61600.000000000007</v>
          </cell>
          <cell r="W2533">
            <v>2017</v>
          </cell>
          <cell r="X2533" t="str">
            <v>11;18;19;20;21;</v>
          </cell>
        </row>
        <row r="2534">
          <cell r="A2534" t="str">
            <v>1543 Т</v>
          </cell>
          <cell r="B2534" t="str">
            <v>ТОО СП "КазГерМунай"</v>
          </cell>
          <cell r="C2534" t="str">
            <v>14.19.22.210.003.00.0796.000000000000</v>
          </cell>
          <cell r="D2534" t="str">
            <v>Футболка-поло</v>
          </cell>
          <cell r="E2534" t="str">
            <v>мужская, спецодежда, из хлопчатобумажной ткани</v>
          </cell>
          <cell r="F2534" t="str">
            <v>Футболка для вратаряФутболка вратарская. Цвет: зеленый. Материал: 100% полиэстер, плетение interlock</v>
          </cell>
          <cell r="G2534" t="str">
            <v>ОИ</v>
          </cell>
          <cell r="H2534">
            <v>0</v>
          </cell>
          <cell r="I2534">
            <v>430000000</v>
          </cell>
          <cell r="J2534" t="str">
            <v>Кызылординская обл. г. Кызылорда, пгт. Тасбугет, ул. Амангельды 100</v>
          </cell>
          <cell r="K2534" t="str">
            <v>Ноябрь, декабрь 2016</v>
          </cell>
          <cell r="L2534" t="str">
            <v>РК, г. Кызылорда, склад ГУ "КГМ"</v>
          </cell>
          <cell r="M2534" t="str">
            <v>DDP</v>
          </cell>
          <cell r="N2534" t="str">
            <v>В течение 90 дней</v>
          </cell>
          <cell r="O2534" t="str">
            <v>авансовый платеж-0%, оставшаяся часть в течении 30 рабочих дней с момента подписания акта приема-передачи поставленных товаров</v>
          </cell>
          <cell r="P2534" t="str">
            <v>796</v>
          </cell>
          <cell r="Q2534" t="str">
            <v>штука</v>
          </cell>
          <cell r="R2534">
            <v>1</v>
          </cell>
          <cell r="S2534">
            <v>11000</v>
          </cell>
          <cell r="T2534">
            <v>0</v>
          </cell>
          <cell r="U2534">
            <v>0</v>
          </cell>
          <cell r="W2534">
            <v>2017</v>
          </cell>
        </row>
        <row r="2535">
          <cell r="A2535" t="str">
            <v>1543-1 Т</v>
          </cell>
          <cell r="B2535" t="str">
            <v>ТОО СП "КазГерМунай"</v>
          </cell>
          <cell r="C2535" t="str">
            <v>14.19.22.210.003.00.0796.000000000000</v>
          </cell>
          <cell r="D2535" t="str">
            <v>Футболка-поло</v>
          </cell>
          <cell r="E2535" t="str">
            <v>мужская, спецодежда, из хлопчатобумажной ткани</v>
          </cell>
          <cell r="F2535" t="str">
            <v>Футболка вратарская. Цвет: зеленый. Материал: 100% полиэстер, плетение interlock</v>
          </cell>
          <cell r="G2535" t="str">
            <v>ОИ</v>
          </cell>
          <cell r="H2535">
            <v>0</v>
          </cell>
          <cell r="I2535">
            <v>430000000</v>
          </cell>
          <cell r="J2535" t="str">
            <v>Кызылординская обл. г. Кызылорда, пгт. Тасбугет, ул. Амангельды 100</v>
          </cell>
          <cell r="K2535" t="str">
            <v>август, сентябрь</v>
          </cell>
          <cell r="L2535" t="str">
            <v>РК, г. Кызылорда, склад ГУ "КГМ"</v>
          </cell>
          <cell r="M2535" t="str">
            <v>DDP</v>
          </cell>
          <cell r="N2535" t="str">
            <v>В течение 90 дней</v>
          </cell>
          <cell r="O2535" t="str">
            <v>авансовый платеж-0%, оставшаяся часть в течении 30 рабочих дней с момента подписания акта приема-передачи поставленных товаров</v>
          </cell>
          <cell r="P2535" t="str">
            <v>796</v>
          </cell>
          <cell r="Q2535" t="str">
            <v>штука</v>
          </cell>
          <cell r="R2535">
            <v>1</v>
          </cell>
          <cell r="S2535">
            <v>28000</v>
          </cell>
          <cell r="T2535">
            <v>28000</v>
          </cell>
          <cell r="U2535">
            <v>31360.000000000004</v>
          </cell>
          <cell r="W2535">
            <v>2017</v>
          </cell>
          <cell r="X2535" t="str">
            <v>11;18;19;20;21;</v>
          </cell>
        </row>
        <row r="2536">
          <cell r="A2536" t="str">
            <v>1544 Т</v>
          </cell>
          <cell r="B2536" t="str">
            <v>ТОО СП "КазГерМунай"</v>
          </cell>
          <cell r="C2536" t="str">
            <v>14.19.12.900.001.00.0796.000000000000</v>
          </cell>
          <cell r="D2536" t="str">
            <v xml:space="preserve">Шорты  </v>
          </cell>
          <cell r="E2536" t="str">
            <v>мужские, трикотажные, из хлопчатобумажной пряжи, ГОСТ 31410-2009</v>
          </cell>
          <cell r="F2536" t="str">
            <v>Шорты для вратаряШорты спортивные. Цвет: черный. Материал: 100% полиэстер, плетение doudlknit.</v>
          </cell>
          <cell r="G2536" t="str">
            <v>ОИ</v>
          </cell>
          <cell r="H2536">
            <v>0</v>
          </cell>
          <cell r="I2536">
            <v>430000000</v>
          </cell>
          <cell r="J2536" t="str">
            <v>Кызылординская обл. г. Кызылорда, пгт. Тасбугет, ул. Амангельды 100</v>
          </cell>
          <cell r="K2536" t="str">
            <v>Ноябрь, декабрь 2016</v>
          </cell>
          <cell r="L2536" t="str">
            <v>РК, г. Кызылорда, склад ГУ "КГМ"</v>
          </cell>
          <cell r="M2536" t="str">
            <v>DDP</v>
          </cell>
          <cell r="N2536" t="str">
            <v>В течение 90 дней</v>
          </cell>
          <cell r="O2536" t="str">
            <v>авансовый платеж-0%, оставшаяся часть в течении 30 рабочих дней с момента подписания акта приема-передачи поставленных товаров</v>
          </cell>
          <cell r="P2536" t="str">
            <v>796</v>
          </cell>
          <cell r="Q2536" t="str">
            <v>штука</v>
          </cell>
          <cell r="R2536">
            <v>1</v>
          </cell>
          <cell r="S2536">
            <v>9000</v>
          </cell>
          <cell r="T2536">
            <v>0</v>
          </cell>
          <cell r="U2536">
            <v>0</v>
          </cell>
          <cell r="W2536">
            <v>2017</v>
          </cell>
          <cell r="X2536" t="str">
            <v>исключена</v>
          </cell>
        </row>
        <row r="2537">
          <cell r="A2537" t="str">
            <v>1545 Т</v>
          </cell>
          <cell r="B2537" t="str">
            <v>ТОО СП "КазГерМунай"</v>
          </cell>
          <cell r="C2537" t="str">
            <v xml:space="preserve">14.31.10.900.001.00.0715.000000000000 </v>
          </cell>
          <cell r="D2537" t="str">
            <v xml:space="preserve">Гетры </v>
          </cell>
          <cell r="E2537" t="str">
            <v>спортивные, из хлопчатобумажной пряжи, ГОСТ 8541-94</v>
          </cell>
          <cell r="F2537" t="str">
            <v>Гетры для вратаряГетры футбольные, Цвет: черный. Состав: 91% полиамид, 6% модал, 3% эластан.</v>
          </cell>
          <cell r="G2537" t="str">
            <v>ОИ</v>
          </cell>
          <cell r="H2537">
            <v>0</v>
          </cell>
          <cell r="I2537">
            <v>430000000</v>
          </cell>
          <cell r="J2537" t="str">
            <v>Кызылординская обл. г. Кызылорда, пгт. Тасбугет, ул. Амангельды 100</v>
          </cell>
          <cell r="K2537" t="str">
            <v>Ноябрь, декабрь 2016</v>
          </cell>
          <cell r="L2537" t="str">
            <v>РК, г. Кызылорда, склад ГУ "КГМ"</v>
          </cell>
          <cell r="M2537" t="str">
            <v>DDP</v>
          </cell>
          <cell r="N2537" t="str">
            <v>В течение 90 дней</v>
          </cell>
          <cell r="O2537" t="str">
            <v>авансовый платеж-0%, оставшаяся часть в течении 30 рабочих дней с момента подписания акта приема-передачи поставленных товаров</v>
          </cell>
          <cell r="P2537" t="str">
            <v>796</v>
          </cell>
          <cell r="Q2537" t="str">
            <v>штука</v>
          </cell>
          <cell r="R2537">
            <v>1</v>
          </cell>
          <cell r="S2537">
            <v>5000</v>
          </cell>
          <cell r="T2537">
            <v>0</v>
          </cell>
          <cell r="U2537">
            <v>0</v>
          </cell>
          <cell r="W2537">
            <v>2017</v>
          </cell>
        </row>
        <row r="2538">
          <cell r="A2538" t="str">
            <v>1545-1 Т</v>
          </cell>
          <cell r="B2538" t="str">
            <v>ТОО СП "КазГерМунай"</v>
          </cell>
          <cell r="C2538" t="str">
            <v xml:space="preserve">14.31.10.900.001.00.0715.000000000000 </v>
          </cell>
          <cell r="D2538" t="str">
            <v xml:space="preserve">Гетры </v>
          </cell>
          <cell r="E2538" t="str">
            <v>спортивные, из хлопчатобумажной пряжи, ГОСТ 8541-94</v>
          </cell>
          <cell r="F2538" t="str">
            <v>Гетры для вратаря Гетры футбольные, Цвет: черный. Состав: 91% полиамид, 6% модал, 3% эластан.</v>
          </cell>
          <cell r="G2538" t="str">
            <v>ОИ</v>
          </cell>
          <cell r="H2538">
            <v>0</v>
          </cell>
          <cell r="I2538">
            <v>430000000</v>
          </cell>
          <cell r="J2538" t="str">
            <v>Кызылординская обл. г. Кызылорда, пгт. Тасбугет, ул. Амангельды 100</v>
          </cell>
          <cell r="K2538" t="str">
            <v>август, сентябрь</v>
          </cell>
          <cell r="L2538" t="str">
            <v>РК, г. Кызылорда, склад ГУ "КГМ"</v>
          </cell>
          <cell r="M2538" t="str">
            <v>DDP</v>
          </cell>
          <cell r="N2538" t="str">
            <v>В течение 90 дней</v>
          </cell>
          <cell r="O2538" t="str">
            <v>авансовый платеж-0%, оставшаяся часть в течении 30 рабочих дней с момента подписания акта приема-передачи поставленных товаров</v>
          </cell>
          <cell r="P2538" t="str">
            <v>796</v>
          </cell>
          <cell r="Q2538" t="str">
            <v>штука</v>
          </cell>
          <cell r="R2538">
            <v>1</v>
          </cell>
          <cell r="S2538">
            <v>6120</v>
          </cell>
          <cell r="T2538">
            <v>6120</v>
          </cell>
          <cell r="U2538">
            <v>6854.4000000000005</v>
          </cell>
          <cell r="W2538">
            <v>2017</v>
          </cell>
          <cell r="X2538" t="str">
            <v>11;18;19;20;21;</v>
          </cell>
        </row>
        <row r="2539">
          <cell r="A2539" t="str">
            <v>1546 Т</v>
          </cell>
          <cell r="B2539" t="str">
            <v>ТОО СП "КазГерМунай"</v>
          </cell>
          <cell r="C2539" t="str">
            <v>32.30.15.100.000.00.0715.000000000006</v>
          </cell>
          <cell r="D2539" t="str">
            <v xml:space="preserve">Перчатки </v>
          </cell>
          <cell r="E2539" t="str">
            <v>для игры в футбол, кожанные</v>
          </cell>
          <cell r="F2539" t="str">
            <v>Перчатки для вратаряПерчатки вратарские. Технология NEGATIVE CUT для плотного прилегания и отсутствия скольжения. Бесшовная технология SEAMLESS TOUCH.</v>
          </cell>
          <cell r="G2539" t="str">
            <v>ОИ</v>
          </cell>
          <cell r="H2539">
            <v>0</v>
          </cell>
          <cell r="I2539">
            <v>430000000</v>
          </cell>
          <cell r="J2539" t="str">
            <v>Кызылординская обл. г. Кызылорда, пгт. Тасбугет, ул. Амангельды 100</v>
          </cell>
          <cell r="K2539" t="str">
            <v>Ноябрь, декабрь 2016</v>
          </cell>
          <cell r="L2539" t="str">
            <v>РК, г. Кызылорда, склад ГУ "КГМ"</v>
          </cell>
          <cell r="M2539" t="str">
            <v>DDP</v>
          </cell>
          <cell r="N2539" t="str">
            <v>В течение 90 дней</v>
          </cell>
          <cell r="O2539" t="str">
            <v>авансовый платеж-0%, оставшаяся часть в течении 30 рабочих дней с момента подписания акта приема-передачи поставленных товаров</v>
          </cell>
          <cell r="P2539" t="str">
            <v>796</v>
          </cell>
          <cell r="Q2539" t="str">
            <v>штука</v>
          </cell>
          <cell r="R2539">
            <v>1</v>
          </cell>
          <cell r="S2539">
            <v>15000</v>
          </cell>
          <cell r="T2539">
            <v>0</v>
          </cell>
          <cell r="U2539">
            <v>0</v>
          </cell>
          <cell r="W2539">
            <v>2017</v>
          </cell>
        </row>
        <row r="2540">
          <cell r="A2540" t="str">
            <v>1546-1 Т</v>
          </cell>
          <cell r="B2540" t="str">
            <v>ТОО СП "КазГерМунай"</v>
          </cell>
          <cell r="C2540" t="str">
            <v>32.30.15.100.000.00.0715.000000000006</v>
          </cell>
          <cell r="D2540" t="str">
            <v xml:space="preserve">Перчатки </v>
          </cell>
          <cell r="E2540" t="str">
            <v>для игры в футбол, кожанные</v>
          </cell>
          <cell r="F2540" t="str">
            <v>Перчатки вратарские. Технология NEGATIVE CUT для плотного прилегания и отсутствия скольжения. Бесшовная технология SEAMLESS TOUCH.</v>
          </cell>
          <cell r="G2540" t="str">
            <v>ОИ</v>
          </cell>
          <cell r="H2540">
            <v>0</v>
          </cell>
          <cell r="I2540">
            <v>430000000</v>
          </cell>
          <cell r="J2540" t="str">
            <v>Кызылординская обл. г. Кызылорда, пгт. Тасбугет, ул. Амангельды 100</v>
          </cell>
          <cell r="K2540" t="str">
            <v>август, сентябрь</v>
          </cell>
          <cell r="L2540" t="str">
            <v>РК, г. Кызылорда, склад ГУ "КГМ"</v>
          </cell>
          <cell r="M2540" t="str">
            <v>DDP</v>
          </cell>
          <cell r="N2540" t="str">
            <v>В течение 90 дней</v>
          </cell>
          <cell r="O2540" t="str">
            <v>авансовый платеж-0%, оставшаяся часть в течении 30 рабочих дней с момента подписания акта приема-передачи поставленных товаров</v>
          </cell>
          <cell r="P2540" t="str">
            <v>796</v>
          </cell>
          <cell r="Q2540" t="str">
            <v>штука</v>
          </cell>
          <cell r="R2540">
            <v>1</v>
          </cell>
          <cell r="S2540">
            <v>20000</v>
          </cell>
          <cell r="T2540">
            <v>20000</v>
          </cell>
          <cell r="U2540">
            <v>22400.000000000004</v>
          </cell>
          <cell r="W2540">
            <v>2017</v>
          </cell>
          <cell r="X2540" t="str">
            <v>11;18;19;20;21;</v>
          </cell>
        </row>
        <row r="2541">
          <cell r="A2541" t="str">
            <v>1547 Т</v>
          </cell>
          <cell r="B2541" t="str">
            <v>ТОО СП "КазГерМунай"</v>
          </cell>
          <cell r="C2541" t="str">
            <v xml:space="preserve">14.19.22.110.000.00.0796.000000000000 </v>
          </cell>
          <cell r="D2541" t="str">
            <v>Футболка</v>
          </cell>
          <cell r="E2541" t="str">
            <v xml:space="preserve"> мужская, спортивная, из хлопчатобумажной ткани, СТ РК 1964-2010</v>
          </cell>
          <cell r="F2541" t="str">
            <v xml:space="preserve">Форма баскетбольнаяМайка и шорты для баскетбола. Цвет: темно-синий. Материал: tricot. Состав: 100% полиэстер. </v>
          </cell>
          <cell r="G2541" t="str">
            <v>ОИ</v>
          </cell>
          <cell r="H2541">
            <v>0</v>
          </cell>
          <cell r="I2541">
            <v>430000000</v>
          </cell>
          <cell r="J2541" t="str">
            <v>Кызылординская обл. г. Кызылорда, пгт. Тасбугет, ул. Амангельды 100</v>
          </cell>
          <cell r="K2541" t="str">
            <v>Ноябрь, декабрь 2016</v>
          </cell>
          <cell r="L2541" t="str">
            <v>РК, г. Кызылорда, склад ГУ "КГМ"</v>
          </cell>
          <cell r="M2541" t="str">
            <v>DDP</v>
          </cell>
          <cell r="N2541" t="str">
            <v>В течение 90 дней</v>
          </cell>
          <cell r="O2541" t="str">
            <v>авансовый платеж-0%, оставшаяся часть в течении 30 рабочих дней с момента подписания акта приема-передачи поставленных товаров</v>
          </cell>
          <cell r="P2541" t="str">
            <v>796</v>
          </cell>
          <cell r="Q2541" t="str">
            <v>штука</v>
          </cell>
          <cell r="R2541">
            <v>8</v>
          </cell>
          <cell r="S2541">
            <v>26786</v>
          </cell>
          <cell r="T2541">
            <v>0</v>
          </cell>
          <cell r="U2541">
            <v>0</v>
          </cell>
          <cell r="W2541">
            <v>2017</v>
          </cell>
        </row>
        <row r="2542">
          <cell r="A2542" t="str">
            <v>1547-1 Т</v>
          </cell>
          <cell r="B2542" t="str">
            <v>ТОО СП "КазГерМунай"</v>
          </cell>
          <cell r="C2542" t="str">
            <v xml:space="preserve">14.19.22.110.000.00.0796.000000000000 </v>
          </cell>
          <cell r="D2542" t="str">
            <v>Футболка</v>
          </cell>
          <cell r="E2542" t="str">
            <v xml:space="preserve"> мужская, спортивная, из хлопчатобумажной ткани, СТ РК 1964-2010</v>
          </cell>
          <cell r="F2542" t="str">
            <v xml:space="preserve">Форма баскетбольная Майка и шорты для баскетбола. Цвет: темно-синий. Материал: tricot. Состав: 100% полиэстер. </v>
          </cell>
          <cell r="G2542" t="str">
            <v>ОИ</v>
          </cell>
          <cell r="H2542">
            <v>0</v>
          </cell>
          <cell r="I2542">
            <v>430000000</v>
          </cell>
          <cell r="J2542" t="str">
            <v>Кызылординская обл. г. Кызылорда, пгт. Тасбугет, ул. Амангельды 100</v>
          </cell>
          <cell r="K2542" t="str">
            <v>август, сентябрь</v>
          </cell>
          <cell r="L2542" t="str">
            <v>РК, г. Кызылорда, склад ГУ "КГМ"</v>
          </cell>
          <cell r="M2542" t="str">
            <v>DDP</v>
          </cell>
          <cell r="N2542" t="str">
            <v>В течение 90 дней</v>
          </cell>
          <cell r="O2542" t="str">
            <v>авансовый платеж-0%, оставшаяся часть в течении 30 рабочих дней с момента подписания акта приема-передачи поставленных товаров</v>
          </cell>
          <cell r="P2542" t="str">
            <v>796</v>
          </cell>
          <cell r="Q2542" t="str">
            <v>штука</v>
          </cell>
          <cell r="R2542">
            <v>9</v>
          </cell>
          <cell r="S2542">
            <v>26000</v>
          </cell>
          <cell r="T2542">
            <v>234000</v>
          </cell>
          <cell r="U2542">
            <v>262080.00000000003</v>
          </cell>
          <cell r="W2542">
            <v>2017</v>
          </cell>
          <cell r="X2542" t="str">
            <v>11;18;19;20;21;</v>
          </cell>
        </row>
        <row r="2543">
          <cell r="A2543" t="str">
            <v>1548 Т</v>
          </cell>
          <cell r="B2543" t="str">
            <v>ТОО СП "КазГерМунай"</v>
          </cell>
          <cell r="C2543" t="str">
            <v xml:space="preserve">14.19.22.110.000.00.0796.000000000000 </v>
          </cell>
          <cell r="D2543" t="str">
            <v>Футболка</v>
          </cell>
          <cell r="E2543" t="str">
            <v xml:space="preserve"> мужская, спортивная, из хлопчатобумажной ткани, СТ РК 1964-2010</v>
          </cell>
          <cell r="F2543" t="str">
            <v>Форма волейбольнаяФутболка и шорты для волейбола. Цвет: темно-синий с белыми вставками. Материал: 100% полиэстер, плетение interlock.</v>
          </cell>
          <cell r="G2543" t="str">
            <v>ОИ</v>
          </cell>
          <cell r="H2543">
            <v>0</v>
          </cell>
          <cell r="I2543">
            <v>430000000</v>
          </cell>
          <cell r="J2543" t="str">
            <v>Кызылординская обл. г. Кызылорда, пгт. Тасбугет, ул. Амангельды 100</v>
          </cell>
          <cell r="K2543" t="str">
            <v>Ноябрь, декабрь 2016</v>
          </cell>
          <cell r="L2543" t="str">
            <v>РК, г. Кызылорда, склад ГУ "КГМ"</v>
          </cell>
          <cell r="M2543" t="str">
            <v>DDP</v>
          </cell>
          <cell r="N2543" t="str">
            <v>В течение 90 дней</v>
          </cell>
          <cell r="O2543" t="str">
            <v>авансовый платеж-0%, оставшаяся часть в течении 30 рабочих дней с момента подписания акта приема-передачи поставленных товаров</v>
          </cell>
          <cell r="P2543" t="str">
            <v>796</v>
          </cell>
          <cell r="Q2543" t="str">
            <v>штука</v>
          </cell>
          <cell r="R2543">
            <v>8</v>
          </cell>
          <cell r="S2543">
            <v>26786</v>
          </cell>
          <cell r="T2543">
            <v>214288</v>
          </cell>
          <cell r="U2543">
            <v>240002.56000000003</v>
          </cell>
          <cell r="W2543">
            <v>2017</v>
          </cell>
        </row>
        <row r="2544">
          <cell r="A2544" t="str">
            <v>1549 Т</v>
          </cell>
          <cell r="B2544" t="str">
            <v>ТОО СП "КазГерМунай"</v>
          </cell>
          <cell r="C2544" t="str">
            <v xml:space="preserve">14.19.22.110.000.00.0796.000000000000 </v>
          </cell>
          <cell r="D2544" t="str">
            <v>Футболка</v>
          </cell>
          <cell r="E2544" t="str">
            <v xml:space="preserve"> мужская, спортивная, из хлопчатобумажной ткани, СТ РК 1964-2010</v>
          </cell>
          <cell r="F2544" t="str">
            <v>Форма волейбольная женФутболка и шорты для волейбола. Цвет: темно-синий с белыми вставками. Материал: 100% полиэстер, плетение interlock.</v>
          </cell>
          <cell r="G2544" t="str">
            <v>ОИ</v>
          </cell>
          <cell r="H2544">
            <v>0</v>
          </cell>
          <cell r="I2544">
            <v>430000000</v>
          </cell>
          <cell r="J2544" t="str">
            <v>Кызылординская обл. г. Кызылорда, пгт. Тасбугет, ул. Амангельды 100</v>
          </cell>
          <cell r="K2544" t="str">
            <v>Ноябрь, декабрь 2016</v>
          </cell>
          <cell r="L2544" t="str">
            <v>РК, г. Кызылорда, склад ГУ "КГМ"</v>
          </cell>
          <cell r="M2544" t="str">
            <v>DDP</v>
          </cell>
          <cell r="N2544" t="str">
            <v>В течение 90 дней</v>
          </cell>
          <cell r="O2544" t="str">
            <v>авансовый платеж-0%, оставшаяся часть в течении 30 рабочих дней с момента подписания акта приема-передачи поставленных товаров</v>
          </cell>
          <cell r="P2544" t="str">
            <v>796</v>
          </cell>
          <cell r="Q2544" t="str">
            <v>штука</v>
          </cell>
          <cell r="R2544">
            <v>8</v>
          </cell>
          <cell r="S2544">
            <v>26786</v>
          </cell>
          <cell r="T2544">
            <v>0</v>
          </cell>
          <cell r="U2544">
            <v>0</v>
          </cell>
          <cell r="W2544">
            <v>2017</v>
          </cell>
        </row>
        <row r="2545">
          <cell r="A2545" t="str">
            <v>1549-1 Т</v>
          </cell>
          <cell r="B2545" t="str">
            <v>ТОО СП "КазГерМунай"</v>
          </cell>
          <cell r="C2545" t="str">
            <v xml:space="preserve">14.19.22.110.000.00.0796.000000000000 </v>
          </cell>
          <cell r="D2545" t="str">
            <v>Футболка</v>
          </cell>
          <cell r="E2545" t="str">
            <v xml:space="preserve"> мужская, спортивная, из хлопчатобумажной ткани, СТ РК 1964-2010</v>
          </cell>
          <cell r="F2545" t="str">
            <v>Форма волейбольная жен Футболка и шорты для волейбола. Цвет: темно-синий с белыми вставками. Материал: 100% полиэстер, плетение interlock.</v>
          </cell>
          <cell r="G2545" t="str">
            <v>ОИ</v>
          </cell>
          <cell r="H2545">
            <v>0</v>
          </cell>
          <cell r="I2545">
            <v>430000000</v>
          </cell>
          <cell r="J2545" t="str">
            <v>Кызылординская обл. г. Кызылорда, пгт. Тасбугет, ул. Амангельды 100</v>
          </cell>
          <cell r="K2545" t="str">
            <v>август, сентябрь</v>
          </cell>
          <cell r="L2545" t="str">
            <v>РК, г. Кызылорда, склад ГУ "КГМ"</v>
          </cell>
          <cell r="M2545" t="str">
            <v>DDP</v>
          </cell>
          <cell r="N2545" t="str">
            <v>В течение 90 дней</v>
          </cell>
          <cell r="O2545" t="str">
            <v>авансовый платеж-0%, оставшаяся часть в течении 30 рабочих дней с момента подписания акта приема-передачи поставленных товаров</v>
          </cell>
          <cell r="P2545" t="str">
            <v>796</v>
          </cell>
          <cell r="Q2545" t="str">
            <v>штука</v>
          </cell>
          <cell r="R2545">
            <v>9</v>
          </cell>
          <cell r="S2545">
            <v>26000</v>
          </cell>
          <cell r="T2545">
            <v>234000</v>
          </cell>
          <cell r="U2545">
            <v>262080.00000000003</v>
          </cell>
          <cell r="W2545">
            <v>2017</v>
          </cell>
          <cell r="X2545" t="str">
            <v>11;18;19;20;21;</v>
          </cell>
        </row>
        <row r="2546">
          <cell r="A2546" t="str">
            <v>1550 Т</v>
          </cell>
          <cell r="B2546" t="str">
            <v>ТОО СП "КазГерМунай"</v>
          </cell>
          <cell r="C2546" t="str">
            <v>15.12.12.900.007.03.0796.000000000000</v>
          </cell>
          <cell r="D2546" t="str">
            <v>Рюкзак</v>
          </cell>
          <cell r="E2546" t="str">
            <v>из текстильных материалов</v>
          </cell>
          <cell r="F2546" t="str">
            <v>РюкзакРюкзак. Цвет: темно-синий. Регулируемые лямки, передний карман на молнии. Материал: 100% полиэстер, плетение plain weave.</v>
          </cell>
          <cell r="G2546" t="str">
            <v>ОИ</v>
          </cell>
          <cell r="H2546">
            <v>0</v>
          </cell>
          <cell r="I2546">
            <v>430000000</v>
          </cell>
          <cell r="J2546" t="str">
            <v>Кызылординская обл. г. Кызылорда, пгт. Тасбугет, ул. Амангельды 100</v>
          </cell>
          <cell r="K2546" t="str">
            <v>Ноябрь, декабрь 2016</v>
          </cell>
          <cell r="L2546" t="str">
            <v>РК, г. Кызылорда, склад ГУ "КГМ"</v>
          </cell>
          <cell r="M2546" t="str">
            <v>DDP</v>
          </cell>
          <cell r="N2546" t="str">
            <v>В течение 90 дней</v>
          </cell>
          <cell r="O2546" t="str">
            <v>авансовый платеж-0%, оставшаяся часть в течении 30 рабочих дней с момента подписания акта приема-передачи поставленных товаров</v>
          </cell>
          <cell r="P2546" t="str">
            <v>796</v>
          </cell>
          <cell r="Q2546" t="str">
            <v>штука</v>
          </cell>
          <cell r="R2546">
            <v>37</v>
          </cell>
          <cell r="S2546">
            <v>14732</v>
          </cell>
          <cell r="T2546">
            <v>0</v>
          </cell>
          <cell r="U2546">
            <v>0</v>
          </cell>
          <cell r="W2546">
            <v>2017</v>
          </cell>
        </row>
        <row r="2547">
          <cell r="A2547" t="str">
            <v>1550-1 Т</v>
          </cell>
          <cell r="B2547" t="str">
            <v>ТОО СП "КазГерМунай"</v>
          </cell>
          <cell r="C2547" t="str">
            <v>15.12.12.900.007.03.0796.000000000000</v>
          </cell>
          <cell r="D2547" t="str">
            <v>Рюкзак</v>
          </cell>
          <cell r="E2547" t="str">
            <v>из текстильных материалов</v>
          </cell>
          <cell r="F2547" t="str">
            <v>Рюкзак. Цвет: темно-синий. Регулируемые лямки, передний карман на молнии. Материал: 100% полиэстер, плетение plain weave.</v>
          </cell>
          <cell r="G2547" t="str">
            <v>ОИ</v>
          </cell>
          <cell r="H2547">
            <v>0</v>
          </cell>
          <cell r="I2547">
            <v>430000000</v>
          </cell>
          <cell r="J2547" t="str">
            <v>Кызылординская обл. г. Кызылорда, пгт. Тасбугет, ул. Амангельды 100</v>
          </cell>
          <cell r="K2547" t="str">
            <v>август, сентябрь</v>
          </cell>
          <cell r="L2547" t="str">
            <v>РК, г. Кызылорда, склад ГУ "КГМ"</v>
          </cell>
          <cell r="M2547" t="str">
            <v>DDP</v>
          </cell>
          <cell r="N2547" t="str">
            <v>В течение 90 дней</v>
          </cell>
          <cell r="O2547" t="str">
            <v>авансовый платеж-0%, оставшаяся часть в течении 30 рабочих дней с момента подписания акта приема-передачи поставленных товаров</v>
          </cell>
          <cell r="P2547" t="str">
            <v>796</v>
          </cell>
          <cell r="Q2547" t="str">
            <v>штука</v>
          </cell>
          <cell r="R2547">
            <v>48</v>
          </cell>
          <cell r="S2547">
            <v>11500</v>
          </cell>
          <cell r="T2547">
            <v>552000</v>
          </cell>
          <cell r="U2547">
            <v>618240.00000000012</v>
          </cell>
          <cell r="W2547">
            <v>2017</v>
          </cell>
          <cell r="X2547" t="str">
            <v>11;18;19;20;21;</v>
          </cell>
        </row>
        <row r="2548">
          <cell r="A2548" t="str">
            <v>1551 Т</v>
          </cell>
          <cell r="B2548" t="str">
            <v>ТОО СП "КазГерМунай"</v>
          </cell>
          <cell r="C2548" t="str">
            <v>32.30.15.800.002.00.0796.000000000002</v>
          </cell>
          <cell r="D2548" t="str">
            <v xml:space="preserve">Мяч </v>
          </cell>
          <cell r="E2548" t="str">
            <v>надувной, кожаный</v>
          </cell>
          <cell r="F2548" t="str">
            <v>Мяч для футзалаПокрышка из глянцевой синтетической кожи (полиуретан) и трех подкладочных слоев из синтетической ткани. Бутиловая камера с наполнителем для создания низкого отскока. Ручная сшивка. 
Размер 4, 32 панели.</v>
          </cell>
          <cell r="G2548" t="str">
            <v>ОИ</v>
          </cell>
          <cell r="H2548">
            <v>0</v>
          </cell>
          <cell r="I2548">
            <v>430000000</v>
          </cell>
          <cell r="J2548" t="str">
            <v>Кызылординская обл. г. Кызылорда, пгт. Тасбугет, ул. Амангельды 100</v>
          </cell>
          <cell r="K2548" t="str">
            <v>Ноябрь, декабрь 2016</v>
          </cell>
          <cell r="L2548" t="str">
            <v>РК, г. Кызылорда, склад ГУ "КГМ"</v>
          </cell>
          <cell r="M2548" t="str">
            <v>DDP</v>
          </cell>
          <cell r="N2548" t="str">
            <v>В течение 90 дней</v>
          </cell>
          <cell r="O2548" t="str">
            <v>авансовый платеж-0%, оставшаяся часть в течении 30 рабочих дней с момента подписания акта приема-передачи поставленных товаров</v>
          </cell>
          <cell r="P2548" t="str">
            <v>796</v>
          </cell>
          <cell r="Q2548" t="str">
            <v>штука</v>
          </cell>
          <cell r="R2548">
            <v>6</v>
          </cell>
          <cell r="S2548">
            <v>26786</v>
          </cell>
          <cell r="T2548">
            <v>0</v>
          </cell>
          <cell r="U2548">
            <v>0</v>
          </cell>
          <cell r="W2548">
            <v>2017</v>
          </cell>
          <cell r="X2548" t="str">
            <v>исключена</v>
          </cell>
        </row>
        <row r="2549">
          <cell r="A2549" t="str">
            <v>1552 Т</v>
          </cell>
          <cell r="B2549" t="str">
            <v>ТОО СП "КазГерМунай"</v>
          </cell>
          <cell r="C2549" t="str">
            <v>32.30.15.800.002.00.0796.000000000002</v>
          </cell>
          <cell r="D2549" t="str">
            <v xml:space="preserve">Мяч </v>
          </cell>
          <cell r="E2549" t="str">
            <v>надувной, кожаный</v>
          </cell>
          <cell r="F2549" t="str">
            <v>Мяч баскетболныйШероховатая 12-панельная поверхность из натуральной кожи, технологии Dual-Cushion (снижение отдачи в момент приема мяча при сохранении скорости отскока обычного мяча), Flat-Pebble Surface и Full-Flat seams (увеличенная площадь соприкосновения руки и мяча) обеспечивают отличный контроль над мячом в любых ситуациях. Нейлоновый корд, бутиловая камера.</v>
          </cell>
          <cell r="G2549" t="str">
            <v>ОИ</v>
          </cell>
          <cell r="H2549">
            <v>0</v>
          </cell>
          <cell r="I2549">
            <v>430000000</v>
          </cell>
          <cell r="J2549" t="str">
            <v>Кызылординская обл. г. Кызылорда, пгт. Тасбугет, ул. Амангельды 100</v>
          </cell>
          <cell r="K2549" t="str">
            <v>Ноябрь, декабрь 2016</v>
          </cell>
          <cell r="L2549" t="str">
            <v>РК, г. Кызылорда, склад ГУ "КГМ"</v>
          </cell>
          <cell r="M2549" t="str">
            <v>DDP</v>
          </cell>
          <cell r="N2549" t="str">
            <v>В течение 90 дней</v>
          </cell>
          <cell r="O2549" t="str">
            <v>авансовый платеж-0%, оставшаяся часть в течении 30 рабочих дней с момента подписания акта приема-передачи поставленных товаров</v>
          </cell>
          <cell r="P2549" t="str">
            <v>796</v>
          </cell>
          <cell r="Q2549" t="str">
            <v>штука</v>
          </cell>
          <cell r="R2549">
            <v>6</v>
          </cell>
          <cell r="S2549">
            <v>22321</v>
          </cell>
          <cell r="T2549">
            <v>0</v>
          </cell>
          <cell r="U2549">
            <v>0</v>
          </cell>
          <cell r="W2549">
            <v>2017</v>
          </cell>
          <cell r="X2549" t="str">
            <v>исключена</v>
          </cell>
        </row>
        <row r="2550">
          <cell r="A2550" t="str">
            <v>1553 Т</v>
          </cell>
          <cell r="B2550" t="str">
            <v>ТОО СП "КазГерМунай"</v>
          </cell>
          <cell r="C2550" t="str">
            <v>32.30.15.800.002.00.0796.000000000002</v>
          </cell>
          <cell r="D2550" t="str">
            <v xml:space="preserve">Мяч </v>
          </cell>
          <cell r="E2550" t="str">
            <v>надувной, кожаный</v>
          </cell>
          <cell r="F2550" t="str">
            <v>Мяч волейбольныйПрофессиональный мяч. Выполнен из синтетической кожи (микрофибра) с углублениями. Новая конструкция мяча состоит из 8-ми панелей, склеенных между собой, камера мяча изготовлена из бутила. Мяч сертифицирован FIVB для проведения соревнований высшего уровня  - сертификат FIVB Approved. Размер 5.</v>
          </cell>
          <cell r="G2550" t="str">
            <v>ОИ</v>
          </cell>
          <cell r="H2550">
            <v>0</v>
          </cell>
          <cell r="I2550">
            <v>430000000</v>
          </cell>
          <cell r="J2550" t="str">
            <v>Кызылординская обл. г. Кызылорда, пгт. Тасбугет, ул. Амангельды 100</v>
          </cell>
          <cell r="K2550" t="str">
            <v>Ноябрь, декабрь 2016</v>
          </cell>
          <cell r="L2550" t="str">
            <v>РК, г. Кызылорда, склад ГУ "КГМ"</v>
          </cell>
          <cell r="M2550" t="str">
            <v>DDP</v>
          </cell>
          <cell r="N2550" t="str">
            <v>В течение 90 дней</v>
          </cell>
          <cell r="O2550" t="str">
            <v>авансовый платеж-0%, оставшаяся часть в течении 30 рабочих дней с момента подписания акта приема-передачи поставленных товаров</v>
          </cell>
          <cell r="P2550" t="str">
            <v>796</v>
          </cell>
          <cell r="Q2550" t="str">
            <v>штука</v>
          </cell>
          <cell r="R2550">
            <v>6</v>
          </cell>
          <cell r="S2550">
            <v>22321</v>
          </cell>
          <cell r="T2550">
            <v>0</v>
          </cell>
          <cell r="U2550">
            <v>0</v>
          </cell>
          <cell r="W2550">
            <v>2017</v>
          </cell>
          <cell r="X2550" t="str">
            <v>исключена</v>
          </cell>
        </row>
        <row r="2551">
          <cell r="A2551" t="str">
            <v>1554 Т</v>
          </cell>
          <cell r="B2551" t="str">
            <v>ТОО СП "КазГерМунай"</v>
          </cell>
          <cell r="C2551" t="str">
            <v>32.30.15.600.000.01.0796.000000000000</v>
          </cell>
          <cell r="D2551" t="str">
            <v>Кий для бильярда</v>
          </cell>
          <cell r="E2551" t="str">
            <v>Кий для игры в бильярд "Русская пирамида". Кий должен быть прямолинеен, уравновешен, он должен быть изготовлен из нескольких пород дерева.кий неразборный</v>
          </cell>
          <cell r="F2551" t="str">
            <v xml:space="preserve">Кий для бильярдаИзготовлен кий из дорогих пород дерева, в коричневом оттенке. Рукоятка украшена геометрическим рисунком. Длина изделия составляет 162 см, весом 720 гр. </v>
          </cell>
          <cell r="G2551" t="str">
            <v>ОИ</v>
          </cell>
          <cell r="H2551">
            <v>0</v>
          </cell>
          <cell r="I2551">
            <v>430000000</v>
          </cell>
          <cell r="J2551" t="str">
            <v>Кызылординская обл. г. Кызылорда, пгт. Тасбугет, ул. Амангельды 100</v>
          </cell>
          <cell r="K2551" t="str">
            <v>Ноябрь, декабрь 2016</v>
          </cell>
          <cell r="L2551" t="str">
            <v>РК, г. Кызылорда, склад ГУ "КГМ"</v>
          </cell>
          <cell r="M2551" t="str">
            <v>DDP</v>
          </cell>
          <cell r="N2551" t="str">
            <v>В течение 90 дней</v>
          </cell>
          <cell r="O2551" t="str">
            <v>авансовый платеж-0%, оставшаяся часть в течении 30 рабочих дней с момента подписания акта приема-передачи поставленных товаров</v>
          </cell>
          <cell r="P2551" t="str">
            <v>796</v>
          </cell>
          <cell r="Q2551" t="str">
            <v>штука</v>
          </cell>
          <cell r="R2551">
            <v>1</v>
          </cell>
          <cell r="S2551">
            <v>51339</v>
          </cell>
          <cell r="T2551">
            <v>0</v>
          </cell>
          <cell r="U2551">
            <v>0</v>
          </cell>
          <cell r="W2551">
            <v>2017</v>
          </cell>
          <cell r="X2551" t="str">
            <v>исключена</v>
          </cell>
        </row>
        <row r="2552">
          <cell r="A2552" t="str">
            <v>1555 Т</v>
          </cell>
          <cell r="B2552" t="str">
            <v>ТОО СП "КазГерМунай"</v>
          </cell>
          <cell r="C2552" t="str">
            <v>32.30.15.600.000.01.0796.000000000000</v>
          </cell>
          <cell r="D2552" t="str">
            <v xml:space="preserve">Ракетки </v>
          </cell>
          <cell r="E2552" t="str">
            <v>для тенниса, со струнами</v>
          </cell>
          <cell r="F2552" t="str">
            <v>Ракетка для настольного теннисаСочетание пятислойного основания и накладок с губкой 1,5 мм создают ракетку с превосходным контролем, хорошими вращением и скоростью, достаточными для выполнения различных атакующих ударов.</v>
          </cell>
          <cell r="G2552" t="str">
            <v>ОИ</v>
          </cell>
          <cell r="H2552">
            <v>0</v>
          </cell>
          <cell r="I2552">
            <v>430000000</v>
          </cell>
          <cell r="J2552" t="str">
            <v>Кызылординская обл. г. Кызылорда, пгт. Тасбугет, ул. Амангельды 100</v>
          </cell>
          <cell r="K2552" t="str">
            <v>Ноябрь, декабрь 2016</v>
          </cell>
          <cell r="L2552" t="str">
            <v>РК, г. Кызылорда, склад ГУ "КГМ"</v>
          </cell>
          <cell r="M2552" t="str">
            <v>DDP</v>
          </cell>
          <cell r="N2552" t="str">
            <v>В течение 90 дней</v>
          </cell>
          <cell r="O2552" t="str">
            <v>авансовый платеж-0%, оставшаяся часть в течении 30 рабочих дней с момента подписания акта приема-передачи поставленных товаров</v>
          </cell>
          <cell r="P2552" t="str">
            <v>796</v>
          </cell>
          <cell r="Q2552" t="str">
            <v>штука</v>
          </cell>
          <cell r="R2552">
            <v>2</v>
          </cell>
          <cell r="S2552">
            <v>35714</v>
          </cell>
          <cell r="T2552">
            <v>0</v>
          </cell>
          <cell r="U2552">
            <v>0</v>
          </cell>
          <cell r="W2552">
            <v>2017</v>
          </cell>
          <cell r="X2552" t="str">
            <v>исключена</v>
          </cell>
        </row>
        <row r="2553">
          <cell r="A2553" t="str">
            <v>1556 Т</v>
          </cell>
          <cell r="B2553" t="str">
            <v>ТОО СП "КазГерМунай"</v>
          </cell>
          <cell r="C2553" t="str">
            <v>32.30.15.600.000.01.0796.000000000000</v>
          </cell>
          <cell r="D2553" t="str">
            <v xml:space="preserve">Ракетки </v>
          </cell>
          <cell r="E2553" t="str">
            <v>для тенниса, со струнами</v>
          </cell>
          <cell r="F2553" t="str">
            <v>Ракетка для большого теннисаChallenge Lite – облегченная версия ракетки HEAD серии Challenge, весит 260 граммов
Ракетки поставляются в комплекте с чехлом и натянутой струной.</v>
          </cell>
          <cell r="G2553" t="str">
            <v>ОИ</v>
          </cell>
          <cell r="H2553">
            <v>0</v>
          </cell>
          <cell r="I2553">
            <v>430000000</v>
          </cell>
          <cell r="J2553" t="str">
            <v>Кызылординская обл. г. Кызылорда, пгт. Тасбугет, ул. Амангельды 100</v>
          </cell>
          <cell r="K2553" t="str">
            <v>Ноябрь, декабрь 2016</v>
          </cell>
          <cell r="L2553" t="str">
            <v>РК, г. Кызылорда, склад ГУ "КГМ"</v>
          </cell>
          <cell r="M2553" t="str">
            <v>DDP</v>
          </cell>
          <cell r="N2553" t="str">
            <v>В течение 90 дней</v>
          </cell>
          <cell r="O2553" t="str">
            <v>авансовый платеж-0%, оставшаяся часть в течении 30 рабочих дней с момента подписания акта приема-передачи поставленных товаров</v>
          </cell>
          <cell r="P2553" t="str">
            <v>796</v>
          </cell>
          <cell r="Q2553" t="str">
            <v>штука</v>
          </cell>
          <cell r="R2553">
            <v>2</v>
          </cell>
          <cell r="S2553">
            <v>40179</v>
          </cell>
          <cell r="T2553">
            <v>0</v>
          </cell>
          <cell r="U2553">
            <v>0</v>
          </cell>
          <cell r="W2553">
            <v>2017</v>
          </cell>
          <cell r="X2553" t="str">
            <v>исключена</v>
          </cell>
        </row>
        <row r="2554">
          <cell r="A2554" t="str">
            <v>1557 Т</v>
          </cell>
          <cell r="B2554" t="str">
            <v>ТОО СП "КазГерМунай"</v>
          </cell>
          <cell r="C2554" t="str">
            <v>32.30.15.500.001.00.0796.000000000001</v>
          </cell>
          <cell r="D2554" t="str">
            <v>Шарик</v>
          </cell>
          <cell r="E2554" t="str">
            <v>пластиковый, для настольного тенниса</v>
          </cell>
          <cell r="F2554" t="str">
            <v xml:space="preserve">Мячи для настольного теннисаЦвет основной:  Белый  
Материал:  Целлулоид  
Категория товара:  Мячи для настольного тенниса  
Уровень:  Тренировочный  
Размер:  Диаметр 40 мм  
Материал покрышки:  Пластик  
</v>
          </cell>
          <cell r="G2554" t="str">
            <v>ОИ</v>
          </cell>
          <cell r="H2554">
            <v>0</v>
          </cell>
          <cell r="I2554">
            <v>430000000</v>
          </cell>
          <cell r="J2554" t="str">
            <v>Кызылординская обл. г. Кызылорда, пгт. Тасбугет, ул. Амангельды 100</v>
          </cell>
          <cell r="K2554" t="str">
            <v>Ноябрь, декабрь 2016</v>
          </cell>
          <cell r="L2554" t="str">
            <v>РК, г. Кызылорда, склад ГУ "КГМ"</v>
          </cell>
          <cell r="M2554" t="str">
            <v>DDP</v>
          </cell>
          <cell r="N2554" t="str">
            <v>В течение 90 дней</v>
          </cell>
          <cell r="O2554" t="str">
            <v>авансовый платеж-0%, оставшаяся часть в течении 30 рабочих дней с момента подписания акта приема-передачи поставленных товаров</v>
          </cell>
          <cell r="P2554" t="str">
            <v>796</v>
          </cell>
          <cell r="Q2554" t="str">
            <v>штука</v>
          </cell>
          <cell r="R2554">
            <v>50</v>
          </cell>
          <cell r="S2554">
            <v>200</v>
          </cell>
          <cell r="T2554">
            <v>0</v>
          </cell>
          <cell r="U2554">
            <v>0</v>
          </cell>
          <cell r="W2554">
            <v>2017</v>
          </cell>
          <cell r="X2554" t="str">
            <v>исключена</v>
          </cell>
        </row>
        <row r="2555">
          <cell r="A2555" t="str">
            <v>1558 Т</v>
          </cell>
          <cell r="B2555" t="str">
            <v>ТОО СП "КазГерМунай"</v>
          </cell>
          <cell r="C2555" t="str">
            <v>27.11.61.000.056.00.0796.000000000000</v>
          </cell>
          <cell r="D2555" t="str">
            <v>Полумуфта</v>
          </cell>
          <cell r="E2555" t="str">
            <v xml:space="preserve"> для электродвигателя</v>
          </cell>
          <cell r="F2555" t="str">
            <v>Полумуфта пропановой компрессорной установки К-402 в сборе1. Полумуфта со стороны электродвигателя: KOP-FLEX, номер дет. № 1964196, внутренний диаметр – 89 мм.  материал: steel – 1 шт.
2. Полумуфта со стороны компрессора: KOP-FLEX, номер дет.№ 1964196, внутренний диаметр – 101 мм., материал: steel – 1 шт.
3. Промежуточная муфта: номер дет. № 1101188, длина – 148 мм., материал: steel – 1 шт. 
4. Мягкое дисковое соединение:  номер дет. № 1964121, материал: stainless steel – 2 компл.
5. Крепежные материалы: номер дет. № 2423234, материал: steel – 2 компл. (по 4 шт.)</v>
          </cell>
          <cell r="G2555" t="str">
            <v>ОТП</v>
          </cell>
          <cell r="H2555">
            <v>0</v>
          </cell>
          <cell r="I2555">
            <v>430000000</v>
          </cell>
          <cell r="J2555" t="str">
            <v>Кызылординская обл. г. Кызылорда, пгт. Тасбугет, ул. Амангельды 100</v>
          </cell>
          <cell r="K2555" t="str">
            <v>Ноябрь, декабрь 2016</v>
          </cell>
          <cell r="L2555" t="str">
            <v>Кызылординская обл., м/р "Акшабулак", склад "КГМ"</v>
          </cell>
          <cell r="M2555" t="str">
            <v>DDP</v>
          </cell>
          <cell r="N2555" t="str">
            <v>В течение 90 дней</v>
          </cell>
          <cell r="O2555" t="str">
            <v>авансовый платеж-0%, оставшаяся часть в течении 30 рабочих дней с момента подписания акта приема-передачи поставленных товаров</v>
          </cell>
          <cell r="P2555" t="str">
            <v>839</v>
          </cell>
          <cell r="Q2555" t="str">
            <v>Комплект</v>
          </cell>
          <cell r="R2555">
            <v>2</v>
          </cell>
          <cell r="S2555">
            <v>6500000</v>
          </cell>
          <cell r="T2555">
            <v>13000000</v>
          </cell>
          <cell r="U2555">
            <v>14560000.000000002</v>
          </cell>
          <cell r="W2555">
            <v>2017</v>
          </cell>
        </row>
        <row r="2556">
          <cell r="A2556" t="str">
            <v>1559 Т</v>
          </cell>
          <cell r="B2556" t="str">
            <v>ТОО СП "КазГерМунай"</v>
          </cell>
          <cell r="C2556" t="str">
            <v>19.20.29.590.000.08.0112.000000000007</v>
          </cell>
          <cell r="D2556" t="str">
            <v xml:space="preserve">Масло </v>
          </cell>
          <cell r="E2556" t="str">
            <v xml:space="preserve">  класс 75W, - 40 сП, С, 4,1</v>
          </cell>
          <cell r="F2556" t="str">
            <v>Масло Масло Shell Morlina S4B  68 для системы смазки камеры упорного подшипника насоса Дженерал Электрик, (емкость 18,5л)</v>
          </cell>
          <cell r="G2556" t="str">
            <v>ОТП</v>
          </cell>
          <cell r="H2556">
            <v>0</v>
          </cell>
          <cell r="I2556">
            <v>430000000</v>
          </cell>
          <cell r="J2556" t="str">
            <v>Кызылординская обл. г. Кызылорда, пгт. Тасбугет, ул. Амангельды 100</v>
          </cell>
          <cell r="K2556" t="str">
            <v>Ноябрь, декабрь 2016</v>
          </cell>
          <cell r="L2556" t="str">
            <v>Кызылординская обл., м/р "Акшабулак", склад "КГМ"</v>
          </cell>
          <cell r="M2556" t="str">
            <v>DDP</v>
          </cell>
          <cell r="N2556" t="str">
            <v>В течение 90 дней</v>
          </cell>
          <cell r="O2556" t="str">
            <v>авансовый платеж-0%, оставшаяся часть в течении 30 рабочих дней с момента подписания акта приема-передачи поставленных товаров</v>
          </cell>
          <cell r="P2556">
            <v>112</v>
          </cell>
          <cell r="Q2556" t="str">
            <v>Литр</v>
          </cell>
          <cell r="R2556">
            <v>300</v>
          </cell>
          <cell r="S2556">
            <v>2500</v>
          </cell>
          <cell r="T2556">
            <v>750000</v>
          </cell>
          <cell r="U2556">
            <v>840000.00000000012</v>
          </cell>
          <cell r="W2556">
            <v>2017</v>
          </cell>
        </row>
        <row r="2557">
          <cell r="A2557" t="str">
            <v>1560 Т</v>
          </cell>
          <cell r="B2557" t="str">
            <v>ТОО СП "КазГерМунай"</v>
          </cell>
          <cell r="C2557" t="str">
            <v>28.13.32.000.145.06.0796.000000000000</v>
          </cell>
          <cell r="D2557" t="str">
            <v xml:space="preserve">Фильтр </v>
          </cell>
          <cell r="E2557" t="str">
            <v xml:space="preserve"> масляный, для поршневого компрессора</v>
          </cell>
          <cell r="F2557" t="str">
            <v>Фильтр Фильтр Zinga LE-10 для системы смазки камеры упорного подшипника насоса Дженерал Электрик</v>
          </cell>
          <cell r="G2557" t="str">
            <v>ОТП</v>
          </cell>
          <cell r="H2557">
            <v>0</v>
          </cell>
          <cell r="I2557">
            <v>430000000</v>
          </cell>
          <cell r="J2557" t="str">
            <v>Кызылординская обл. г. Кызылорда, пгт. Тасбугет, ул. Амангельды 100</v>
          </cell>
          <cell r="K2557" t="str">
            <v>Ноябрь, декабрь 2016</v>
          </cell>
          <cell r="L2557" t="str">
            <v>Кызылординская обл., м/р "Акшабулак", склад "КГМ"</v>
          </cell>
          <cell r="M2557" t="str">
            <v>DDP</v>
          </cell>
          <cell r="N2557" t="str">
            <v>В течение 90 дней</v>
          </cell>
          <cell r="O2557" t="str">
            <v>авансовый платеж-0%, оставшаяся часть в течении 30 рабочих дней с момента подписания акта приема-передачи поставленных товаров</v>
          </cell>
          <cell r="P2557" t="str">
            <v>796</v>
          </cell>
          <cell r="Q2557" t="str">
            <v>штука</v>
          </cell>
          <cell r="R2557">
            <v>30</v>
          </cell>
          <cell r="S2557">
            <v>70910</v>
          </cell>
          <cell r="T2557">
            <v>2127300</v>
          </cell>
          <cell r="U2557">
            <v>2382576</v>
          </cell>
          <cell r="W2557">
            <v>2017</v>
          </cell>
        </row>
        <row r="2558">
          <cell r="A2558" t="str">
            <v>1561 Т</v>
          </cell>
          <cell r="B2558" t="str">
            <v>ТОО СП "КазГерМунай"</v>
          </cell>
          <cell r="C2558" t="str">
            <v>19.20.29.590.000.08.0112.000000000007</v>
          </cell>
          <cell r="D2558" t="str">
            <v xml:space="preserve">Масло </v>
          </cell>
          <cell r="E2558" t="str">
            <v xml:space="preserve">  класс 75W, - 40 сП, С, 4,1</v>
          </cell>
          <cell r="F2558" t="str">
            <v xml:space="preserve">Масло Масло для системы мех. уплотнения Royal Purple Barrier Fluid (емкость 18,5л) </v>
          </cell>
          <cell r="G2558" t="str">
            <v>ОТП</v>
          </cell>
          <cell r="H2558">
            <v>0</v>
          </cell>
          <cell r="I2558">
            <v>430000000</v>
          </cell>
          <cell r="J2558" t="str">
            <v>Кызылординская обл. г. Кызылорда, пгт. Тасбугет, ул. Амангельды 100</v>
          </cell>
          <cell r="K2558" t="str">
            <v>Ноябрь, декабрь 2016</v>
          </cell>
          <cell r="L2558" t="str">
            <v>Кызылординская обл., м/р "Акшабулак", склад "КГМ"</v>
          </cell>
          <cell r="M2558" t="str">
            <v>DDP</v>
          </cell>
          <cell r="N2558" t="str">
            <v>В течение 90 дней</v>
          </cell>
          <cell r="O2558" t="str">
            <v>авансовый платеж-0%, оставшаяся часть в течении 30 рабочих дней с момента подписания акта приема-передачи поставленных товаров</v>
          </cell>
          <cell r="P2558">
            <v>112</v>
          </cell>
          <cell r="Q2558" t="str">
            <v>Литр</v>
          </cell>
          <cell r="R2558">
            <v>74</v>
          </cell>
          <cell r="S2558">
            <v>3150</v>
          </cell>
          <cell r="T2558">
            <v>233100</v>
          </cell>
          <cell r="U2558">
            <v>261072.00000000003</v>
          </cell>
          <cell r="W2558">
            <v>2017</v>
          </cell>
        </row>
        <row r="2559">
          <cell r="A2559" t="str">
            <v>1562 Т</v>
          </cell>
          <cell r="B2559" t="str">
            <v>ТОО СП "КазГерМунай"</v>
          </cell>
          <cell r="C2559" t="str">
            <v xml:space="preserve">24.20.40.100.009.00.0796.000000000000 </v>
          </cell>
          <cell r="D2559" t="str">
            <v xml:space="preserve"> Кран</v>
          </cell>
          <cell r="E2559" t="str">
            <v xml:space="preserve"> шаровой, из cтали, ГОСТ 24950-81</v>
          </cell>
          <cell r="F2559" t="str">
            <v xml:space="preserve">ЗадвижкаЗадвижка клиновая (стал дуплекс)  ДУ 350 PN 16 c ответными фланцами и шпильками </v>
          </cell>
          <cell r="G2559" t="str">
            <v>ОТП</v>
          </cell>
          <cell r="H2559">
            <v>0</v>
          </cell>
          <cell r="I2559">
            <v>430000000</v>
          </cell>
          <cell r="J2559" t="str">
            <v>Кызылординская обл. г. Кызылорда, пгт. Тасбугет, ул. Амангельды 100</v>
          </cell>
          <cell r="K2559" t="str">
            <v>Ноябрь, декабрь 2016</v>
          </cell>
          <cell r="L2559" t="str">
            <v>Кызылординская обл., м/р "Акшабулак", склад "КГМ"</v>
          </cell>
          <cell r="M2559" t="str">
            <v>DDP</v>
          </cell>
          <cell r="N2559" t="str">
            <v>В течение 90 дней</v>
          </cell>
          <cell r="O2559" t="str">
            <v>авансовый платеж-0%, оставшаяся часть в течении 30 рабочих дней с момента подписания акта приема-передачи поставленных товаров</v>
          </cell>
          <cell r="P2559" t="str">
            <v>796</v>
          </cell>
          <cell r="Q2559" t="str">
            <v>штука</v>
          </cell>
          <cell r="R2559">
            <v>4</v>
          </cell>
          <cell r="S2559">
            <v>305000</v>
          </cell>
          <cell r="T2559">
            <v>0</v>
          </cell>
          <cell r="U2559">
            <v>0</v>
          </cell>
          <cell r="W2559">
            <v>2017</v>
          </cell>
        </row>
        <row r="2560">
          <cell r="A2560" t="str">
            <v>1562-1 Т</v>
          </cell>
          <cell r="B2560" t="str">
            <v>ТОО СП "КазГерМунай"</v>
          </cell>
          <cell r="C2560" t="str">
            <v xml:space="preserve">24.20.40.100.009.00.0796.000000000000 </v>
          </cell>
          <cell r="D2560" t="str">
            <v xml:space="preserve"> Кран</v>
          </cell>
          <cell r="E2560" t="str">
            <v xml:space="preserve"> шаровой, из cтали, ГОСТ 24950-81</v>
          </cell>
          <cell r="F2560" t="str">
            <v xml:space="preserve">Задвижка клиновая (стал дуплекс)  ДУ 350 PN 16 c ответными фланцами и шпильками </v>
          </cell>
          <cell r="G2560" t="str">
            <v>ЭОТТ</v>
          </cell>
          <cell r="H2560">
            <v>0</v>
          </cell>
          <cell r="I2560">
            <v>430000000</v>
          </cell>
          <cell r="J2560" t="str">
            <v>Кызылординская обл. г. Кызылорда, пгт. Тасбугет, ул. Амангельды 100</v>
          </cell>
          <cell r="K2560" t="str">
            <v>август, сентябрь</v>
          </cell>
          <cell r="L2560" t="str">
            <v>Кызылординская обл., м/р "Акшабулак", склад "КГМ"</v>
          </cell>
          <cell r="M2560" t="str">
            <v>DDP</v>
          </cell>
          <cell r="N2560" t="str">
            <v>В течение 90 дней</v>
          </cell>
          <cell r="O2560" t="str">
            <v>авансовый платеж-30%, оставшаяся часть в течении 30 рабочих дней с момента подписания акта приема-передачи поставленных товаров</v>
          </cell>
          <cell r="P2560" t="str">
            <v>796</v>
          </cell>
          <cell r="Q2560" t="str">
            <v>штука</v>
          </cell>
          <cell r="R2560">
            <v>2</v>
          </cell>
          <cell r="S2560">
            <v>558750</v>
          </cell>
          <cell r="T2560">
            <v>1117500</v>
          </cell>
          <cell r="U2560">
            <v>1251600.0000000002</v>
          </cell>
          <cell r="V2560" t="str">
            <v>ТПХ</v>
          </cell>
          <cell r="W2560">
            <v>2017</v>
          </cell>
          <cell r="X2560" t="str">
            <v>11;19;20;21;</v>
          </cell>
        </row>
        <row r="2561">
          <cell r="A2561" t="str">
            <v>1563 Т</v>
          </cell>
          <cell r="B2561" t="str">
            <v>ТОО СП "КазГерМунай"</v>
          </cell>
          <cell r="C2561" t="str">
            <v>27.90.31.900.003.00.0796.000000000000</v>
          </cell>
          <cell r="D2561" t="str">
            <v>Отвод</v>
          </cell>
          <cell r="E2561" t="str">
            <v>электросварной, для сварки пластиковых труб диаметром 90 мм, угол 90 градусов</v>
          </cell>
          <cell r="F2561" t="str">
            <v xml:space="preserve">ОтводОтвод стальной бесшовный  Ø355.6мм х 12мм ГОСТ 17376-2001                                                         </v>
          </cell>
          <cell r="G2561" t="str">
            <v>ЦП</v>
          </cell>
          <cell r="H2561">
            <v>60</v>
          </cell>
          <cell r="I2561">
            <v>430000000</v>
          </cell>
          <cell r="J2561" t="str">
            <v>Кызылординская обл. г. Кызылорда, пгт. Тасбугет, ул. Амангельды 100</v>
          </cell>
          <cell r="K2561" t="str">
            <v>Ноябрь, декабрь 2016</v>
          </cell>
          <cell r="L2561" t="str">
            <v>Кызылординская обл., м/р "Акшабулак", склад "КГМ"</v>
          </cell>
          <cell r="M2561" t="str">
            <v>DDP</v>
          </cell>
          <cell r="N2561" t="str">
            <v>В течение 90 дней</v>
          </cell>
          <cell r="O2561" t="str">
            <v>авансовый платеж-30%, оставшаяся часть в течении 30 рабочих дней с момента подписания акта приема-передачи поставленных товаров</v>
          </cell>
          <cell r="P2561" t="str">
            <v>796</v>
          </cell>
          <cell r="Q2561" t="str">
            <v>штука</v>
          </cell>
          <cell r="R2561">
            <v>8</v>
          </cell>
          <cell r="S2561">
            <v>15000</v>
          </cell>
          <cell r="T2561">
            <v>0</v>
          </cell>
          <cell r="U2561">
            <v>0</v>
          </cell>
          <cell r="V2561" t="str">
            <v>ТПХ</v>
          </cell>
          <cell r="W2561">
            <v>2017</v>
          </cell>
          <cell r="X2561" t="str">
            <v xml:space="preserve"> </v>
          </cell>
        </row>
        <row r="2562">
          <cell r="A2562" t="str">
            <v>1563-1 Т</v>
          </cell>
          <cell r="B2562" t="str">
            <v>ТОО СП "КазГерМунай"</v>
          </cell>
          <cell r="C2562" t="str">
            <v>27.90.31.900.003.00.0796.000000000000</v>
          </cell>
          <cell r="D2562" t="str">
            <v>Отвод</v>
          </cell>
          <cell r="E2562" t="str">
            <v>электросварной, для сварки пластиковых труб диаметром 90 мм, угол 90 градусов</v>
          </cell>
          <cell r="F2562" t="str">
            <v xml:space="preserve">Отвод стальной бесшовный  Ø355.6мм х 12мм ГОСТ 17376-2001                                                         </v>
          </cell>
          <cell r="G2562" t="str">
            <v>ЭЦПП</v>
          </cell>
          <cell r="H2562">
            <v>60</v>
          </cell>
          <cell r="I2562">
            <v>430000000</v>
          </cell>
          <cell r="J2562" t="str">
            <v>Кызылординская обл. г. Кызылорда, пгт. Тасбугет, ул. Амангельды 100</v>
          </cell>
          <cell r="K2562" t="str">
            <v>август, сентябрь</v>
          </cell>
          <cell r="L2562" t="str">
            <v>Кызылординская обл., м/р "Акшабулак", склад "КГМ"</v>
          </cell>
          <cell r="M2562" t="str">
            <v>DDP</v>
          </cell>
          <cell r="N2562" t="str">
            <v>В течение 90 дней</v>
          </cell>
          <cell r="O2562" t="str">
            <v>авансовый платеж-30%, оставшаяся часть в течении 30 рабочих дней с момента подписания акта приема-передачи поставленных товаров</v>
          </cell>
          <cell r="P2562" t="str">
            <v>796</v>
          </cell>
          <cell r="Q2562" t="str">
            <v>штука</v>
          </cell>
          <cell r="R2562">
            <v>8</v>
          </cell>
          <cell r="S2562">
            <v>151250</v>
          </cell>
          <cell r="T2562">
            <v>1210000</v>
          </cell>
          <cell r="U2562">
            <v>1355200.0000000002</v>
          </cell>
          <cell r="V2562" t="str">
            <v>ТПХ</v>
          </cell>
          <cell r="W2562">
            <v>2017</v>
          </cell>
          <cell r="X2562" t="str">
            <v>11;19;20;21;</v>
          </cell>
        </row>
        <row r="2563">
          <cell r="A2563" t="str">
            <v>1564 Т</v>
          </cell>
          <cell r="B2563" t="str">
            <v>ТОО СП "КазГерМунай"</v>
          </cell>
          <cell r="C2563" t="str">
            <v>24.45.24.310.001.02.0796.000000000000</v>
          </cell>
          <cell r="D2563" t="str">
            <v>Тройник</v>
          </cell>
          <cell r="E2563" t="str">
            <v>стальной, резьбовой</v>
          </cell>
          <cell r="F2563" t="str">
            <v xml:space="preserve">Тройник Тройник стальной бесщовный 355.6мм х 159мм х 355.6ммх12мм  ГОСТ 17376-2001                                                         </v>
          </cell>
          <cell r="G2563" t="str">
            <v>ЦП</v>
          </cell>
          <cell r="H2563">
            <v>60</v>
          </cell>
          <cell r="I2563">
            <v>430000000</v>
          </cell>
          <cell r="J2563" t="str">
            <v>Кызылординская обл. г. Кызылорда, пгт. Тасбугет, ул. Амангельды 100</v>
          </cell>
          <cell r="K2563" t="str">
            <v>Ноябрь, декабрь 2016</v>
          </cell>
          <cell r="L2563" t="str">
            <v>Кызылординская обл., м/р "Акшабулак", склад "КГМ"</v>
          </cell>
          <cell r="M2563" t="str">
            <v>DDP</v>
          </cell>
          <cell r="N2563" t="str">
            <v>В течение 90 дней</v>
          </cell>
          <cell r="O2563" t="str">
            <v>авансовый платеж-30%, оставшаяся часть в течении 30 рабочих дней с момента подписания акта приема-передачи поставленных товаров</v>
          </cell>
          <cell r="P2563" t="str">
            <v>796</v>
          </cell>
          <cell r="Q2563" t="str">
            <v>штука</v>
          </cell>
          <cell r="R2563">
            <v>4</v>
          </cell>
          <cell r="S2563">
            <v>25000</v>
          </cell>
          <cell r="T2563">
            <v>0</v>
          </cell>
          <cell r="U2563">
            <v>0</v>
          </cell>
          <cell r="V2563" t="str">
            <v>ТПХ</v>
          </cell>
          <cell r="W2563">
            <v>2017</v>
          </cell>
          <cell r="X2563" t="str">
            <v>Исключен
(62-СЗ от 16.01.17)</v>
          </cell>
        </row>
        <row r="2564">
          <cell r="A2564" t="str">
            <v>1565 Т</v>
          </cell>
          <cell r="B2564" t="str">
            <v>ТОО СП "КазГерМунай"</v>
          </cell>
          <cell r="C2564" t="str">
            <v>24.45.24.310.001.02.0796.000000000000</v>
          </cell>
          <cell r="D2564" t="str">
            <v>Тройник</v>
          </cell>
          <cell r="E2564" t="str">
            <v>стальной, резьбовой</v>
          </cell>
          <cell r="F2564" t="str">
            <v xml:space="preserve">Тройник Тройник стальной бесщовный 355.6мм х 219мм х 355.6ммх12мм  ГОСТ 17376-2001                                                         </v>
          </cell>
          <cell r="G2564" t="str">
            <v>ЦП</v>
          </cell>
          <cell r="H2564">
            <v>60</v>
          </cell>
          <cell r="I2564">
            <v>430000000</v>
          </cell>
          <cell r="J2564" t="str">
            <v>Кызылординская обл. г. Кызылорда, пгт. Тасбугет, ул. Амангельды 100</v>
          </cell>
          <cell r="K2564" t="str">
            <v>Ноябрь, декабрь 2016</v>
          </cell>
          <cell r="L2564" t="str">
            <v>Кызылординская обл., м/р "Акшабулак", склад "КГМ"</v>
          </cell>
          <cell r="M2564" t="str">
            <v>DDP</v>
          </cell>
          <cell r="N2564" t="str">
            <v>В течение 90 дней</v>
          </cell>
          <cell r="O2564" t="str">
            <v>авансовый платеж-30%, оставшаяся часть в течении 30 рабочих дней с момента подписания акта приема-передачи поставленных товаров</v>
          </cell>
          <cell r="P2564" t="str">
            <v>796</v>
          </cell>
          <cell r="Q2564" t="str">
            <v>штука</v>
          </cell>
          <cell r="R2564">
            <v>4</v>
          </cell>
          <cell r="S2564">
            <v>35000</v>
          </cell>
          <cell r="T2564">
            <v>0</v>
          </cell>
          <cell r="U2564">
            <v>0</v>
          </cell>
          <cell r="V2564" t="str">
            <v>ТПХ</v>
          </cell>
          <cell r="W2564">
            <v>2017</v>
          </cell>
        </row>
        <row r="2565">
          <cell r="A2565" t="str">
            <v>1565-1 Т</v>
          </cell>
          <cell r="B2565" t="str">
            <v>ТОО СП "КазГерМунай"</v>
          </cell>
          <cell r="C2565" t="str">
            <v>24.45.24.310.001.02.0796.000000000000</v>
          </cell>
          <cell r="D2565" t="str">
            <v>Тройник</v>
          </cell>
          <cell r="E2565" t="str">
            <v>стальной, резьбовой</v>
          </cell>
          <cell r="F2565" t="str">
            <v xml:space="preserve">Тройник стальной бесщовный 355.6мм х 219мм х 355.6ммх12мм  ГОСТ 17376-2001                                                         </v>
          </cell>
          <cell r="G2565" t="str">
            <v>ЭЦПП</v>
          </cell>
          <cell r="H2565">
            <v>60</v>
          </cell>
          <cell r="I2565">
            <v>430000000</v>
          </cell>
          <cell r="J2565" t="str">
            <v>Кызылординская обл. г. Кызылорда, пгт. Тасбугет, ул. Амангельды 100</v>
          </cell>
          <cell r="K2565" t="str">
            <v>август, сентябрь</v>
          </cell>
          <cell r="L2565" t="str">
            <v>Кызылординская обл., м/р "Акшабулак", склад "КГМ"</v>
          </cell>
          <cell r="M2565" t="str">
            <v>DDP</v>
          </cell>
          <cell r="N2565" t="str">
            <v>В течение 90 дней</v>
          </cell>
          <cell r="O2565" t="str">
            <v>авансовый платеж-30%, оставшаяся часть в течении 30 рабочих дней с момента подписания акта приема-передачи поставленных товаров</v>
          </cell>
          <cell r="P2565" t="str">
            <v>796</v>
          </cell>
          <cell r="Q2565" t="str">
            <v>штука</v>
          </cell>
          <cell r="R2565">
            <v>8</v>
          </cell>
          <cell r="S2565">
            <v>187750</v>
          </cell>
          <cell r="T2565">
            <v>1502000</v>
          </cell>
          <cell r="U2565">
            <v>1682240.0000000002</v>
          </cell>
          <cell r="V2565" t="str">
            <v>ТПХ</v>
          </cell>
          <cell r="W2565">
            <v>2017</v>
          </cell>
          <cell r="X2565" t="str">
            <v>7;11;18;19;20;21;</v>
          </cell>
        </row>
        <row r="2566">
          <cell r="A2566" t="str">
            <v>1566 Т</v>
          </cell>
          <cell r="B2566" t="str">
            <v>ТОО СП "КазГерМунай"</v>
          </cell>
          <cell r="C2566" t="str">
            <v>24.20.13.900.000.04.0006.000000000212</v>
          </cell>
          <cell r="D2566" t="str">
            <v xml:space="preserve">Труба </v>
          </cell>
          <cell r="E2566" t="str">
            <v>холоднодеформированная, стальная, бесшовная, толстостенная, наружный диаметр 250 мм, ГОСТ 8734-75</v>
          </cell>
          <cell r="F2566" t="str">
            <v>Труба Труба Ø356мм х 12мм ГОСТ 8732-78</v>
          </cell>
          <cell r="G2566" t="str">
            <v>ОТП</v>
          </cell>
          <cell r="H2566">
            <v>60</v>
          </cell>
          <cell r="I2566">
            <v>430000000</v>
          </cell>
          <cell r="J2566" t="str">
            <v>Кызылординская обл. г. Кызылорда, пгт. Тасбугет, ул. Амангельды 100</v>
          </cell>
          <cell r="K2566" t="str">
            <v>Ноябрь, декабрь 2016</v>
          </cell>
          <cell r="L2566" t="str">
            <v>Кызылординская обл., м/р "Акшабулак", склад "КГМ"</v>
          </cell>
          <cell r="M2566" t="str">
            <v>DDP</v>
          </cell>
          <cell r="N2566" t="str">
            <v>В течение 90 дней</v>
          </cell>
          <cell r="O2566" t="str">
            <v>авансовый платеж-30%, оставшаяся часть в течении 30 рабочих дней с момента подписания акта приема-передачи поставленных товаров</v>
          </cell>
          <cell r="P2566" t="str">
            <v>006</v>
          </cell>
          <cell r="Q2566" t="str">
            <v>Метр</v>
          </cell>
          <cell r="R2566">
            <v>50</v>
          </cell>
          <cell r="S2566">
            <v>50000</v>
          </cell>
          <cell r="T2566">
            <v>0</v>
          </cell>
          <cell r="U2566">
            <v>0</v>
          </cell>
          <cell r="V2566" t="str">
            <v>ТПХ</v>
          </cell>
          <cell r="W2566">
            <v>2017</v>
          </cell>
        </row>
        <row r="2567">
          <cell r="A2567" t="str">
            <v>1566-1 Т</v>
          </cell>
          <cell r="B2567" t="str">
            <v>ТОО СП "КазГерМунай"</v>
          </cell>
          <cell r="C2567" t="str">
            <v>24.20.13.900.000.04.0006.000000000212</v>
          </cell>
          <cell r="D2567" t="str">
            <v xml:space="preserve">Труба </v>
          </cell>
          <cell r="E2567" t="str">
            <v>холоднодеформированная, стальная, бесшовная, толстостенная, наружный диаметр 250 мм, ГОСТ 8734-75</v>
          </cell>
          <cell r="F2567" t="str">
            <v>Труба Труба Ø356мм х 12мм ГОСТ 8732-78</v>
          </cell>
          <cell r="G2567" t="str">
            <v>ОТП</v>
          </cell>
          <cell r="H2567">
            <v>60</v>
          </cell>
          <cell r="I2567">
            <v>430000000</v>
          </cell>
          <cell r="J2567" t="str">
            <v>Кызылординская обл. г. Кызылорда, пгт. Тасбугет, ул. Амангельды 100</v>
          </cell>
          <cell r="K2567" t="str">
            <v>май, июнь</v>
          </cell>
          <cell r="L2567" t="str">
            <v>Кызылординская обл., м/р "Акшабулак", склад "КГМ"</v>
          </cell>
          <cell r="M2567" t="str">
            <v>DDP</v>
          </cell>
          <cell r="N2567" t="str">
            <v>В течение 90 дней</v>
          </cell>
          <cell r="O2567" t="str">
            <v>авансовый платеж-30%, оставшаяся часть в течении 30 рабочих дней с момента подписания акта приема-передачи поставленных товаров</v>
          </cell>
          <cell r="P2567" t="str">
            <v>006</v>
          </cell>
          <cell r="Q2567" t="str">
            <v>Метр</v>
          </cell>
          <cell r="R2567">
            <v>50</v>
          </cell>
          <cell r="S2567">
            <v>50000</v>
          </cell>
          <cell r="T2567">
            <v>2500000</v>
          </cell>
          <cell r="U2567">
            <v>2800000.0000000005</v>
          </cell>
          <cell r="W2567">
            <v>2017</v>
          </cell>
          <cell r="X2567" t="str">
            <v>11; 22</v>
          </cell>
        </row>
        <row r="2568">
          <cell r="A2568" t="str">
            <v>1567 Т</v>
          </cell>
          <cell r="B2568" t="str">
            <v>ТОО СП "КазГерМунай"</v>
          </cell>
          <cell r="C2568" t="str">
            <v>24.20.13.900.000.04.0006.000000000201</v>
          </cell>
          <cell r="D2568" t="str">
            <v xml:space="preserve">Труба </v>
          </cell>
          <cell r="E2568" t="str">
            <v>холоднодеформированная, стальная, бесшовная, толстостенная, наружный диаметр 130 мм, ГОСТ 8734-75</v>
          </cell>
          <cell r="F2568" t="str">
            <v>Труба Труба стальная бесшовная Ø127мм х 12мм ГОСТ 8732-78</v>
          </cell>
          <cell r="G2568" t="str">
            <v>ОТП</v>
          </cell>
          <cell r="H2568">
            <v>60</v>
          </cell>
          <cell r="I2568">
            <v>430000000</v>
          </cell>
          <cell r="J2568" t="str">
            <v>Кызылординская обл. г. Кызылорда, пгт. Тасбугет, ул. Амангельды 100</v>
          </cell>
          <cell r="K2568" t="str">
            <v>Ноябрь, декабрь 2016</v>
          </cell>
          <cell r="L2568" t="str">
            <v>Кызылординская обл., м/р "Акшабулак", склад "КГМ"</v>
          </cell>
          <cell r="M2568" t="str">
            <v>DDP</v>
          </cell>
          <cell r="N2568" t="str">
            <v>В течение 90 дней</v>
          </cell>
          <cell r="O2568" t="str">
            <v>авансовый платеж-30%, оставшаяся часть в течении 30 рабочих дней с момента подписания акта приема-передачи поставленных товаров</v>
          </cell>
          <cell r="P2568" t="str">
            <v>006</v>
          </cell>
          <cell r="Q2568" t="str">
            <v>Метр</v>
          </cell>
          <cell r="R2568">
            <v>100</v>
          </cell>
          <cell r="S2568">
            <v>35000</v>
          </cell>
          <cell r="T2568">
            <v>0</v>
          </cell>
          <cell r="U2568">
            <v>0</v>
          </cell>
          <cell r="V2568" t="str">
            <v>ТПХ</v>
          </cell>
          <cell r="W2568">
            <v>2017</v>
          </cell>
        </row>
        <row r="2569">
          <cell r="A2569" t="str">
            <v>1567-1 Т</v>
          </cell>
          <cell r="B2569" t="str">
            <v>ТОО СП "КазГерМунай"</v>
          </cell>
          <cell r="C2569" t="str">
            <v>24.20.13.900.000.04.0006.000000000201</v>
          </cell>
          <cell r="D2569" t="str">
            <v xml:space="preserve">Труба </v>
          </cell>
          <cell r="E2569" t="str">
            <v>холоднодеформированная, стальная, бесшовная, толстостенная, наружный диаметр 130 мм, ГОСТ 8734-75</v>
          </cell>
          <cell r="F2569" t="str">
            <v>Труба Труба стальная бесшовная Ø127мм х 12мм ГОСТ 8732-78</v>
          </cell>
          <cell r="G2569" t="str">
            <v>ОТП</v>
          </cell>
          <cell r="H2569">
            <v>60</v>
          </cell>
          <cell r="I2569">
            <v>430000000</v>
          </cell>
          <cell r="J2569" t="str">
            <v>Кызылординская обл. г. Кызылорда, пгт. Тасбугет, ул. Амангельды 100</v>
          </cell>
          <cell r="K2569" t="str">
            <v>май, июнь</v>
          </cell>
          <cell r="L2569" t="str">
            <v>Кызылординская обл., м/р "Акшабулак", склад "КГМ"</v>
          </cell>
          <cell r="M2569" t="str">
            <v>DDP</v>
          </cell>
          <cell r="N2569" t="str">
            <v>В течение 90 дней</v>
          </cell>
          <cell r="O2569" t="str">
            <v>авансовый платеж-30%, оставшаяся часть в течении 30 рабочих дней с момента подписания акта приема-передачи поставленных товаров</v>
          </cell>
          <cell r="P2569" t="str">
            <v>006</v>
          </cell>
          <cell r="Q2569" t="str">
            <v>Метр</v>
          </cell>
          <cell r="R2569">
            <v>100</v>
          </cell>
          <cell r="S2569">
            <v>35000</v>
          </cell>
          <cell r="T2569">
            <v>3500000</v>
          </cell>
          <cell r="U2569">
            <v>3920000.0000000005</v>
          </cell>
          <cell r="W2569">
            <v>2017</v>
          </cell>
          <cell r="X2569" t="str">
            <v>11; 22</v>
          </cell>
        </row>
        <row r="2570">
          <cell r="A2570" t="str">
            <v>1568 Т</v>
          </cell>
          <cell r="B2570" t="str">
            <v>ТОО СП "КазГерМунай"</v>
          </cell>
          <cell r="C2570" t="str">
            <v>24.20.13.900.000.04.0006.000000000202</v>
          </cell>
          <cell r="D2570" t="str">
            <v xml:space="preserve">Труба </v>
          </cell>
          <cell r="E2570" t="str">
            <v xml:space="preserve"> холоднодеформированная, стальная, бесшовная, толстостенная, наружный диаметр 140 мм, ГОСТ 8734-75</v>
          </cell>
          <cell r="F2570" t="str">
            <v>Труба Труба стальная бесшовная Ø140мм х 15мм ГОСТ 8732-78</v>
          </cell>
          <cell r="G2570" t="str">
            <v>ОТП</v>
          </cell>
          <cell r="H2570">
            <v>60</v>
          </cell>
          <cell r="I2570">
            <v>430000000</v>
          </cell>
          <cell r="J2570" t="str">
            <v>Кызылординская обл. г. Кызылорда, пгт. Тасбугет, ул. Амангельды 100</v>
          </cell>
          <cell r="K2570" t="str">
            <v>Ноябрь, декабрь 2016</v>
          </cell>
          <cell r="L2570" t="str">
            <v>Кызылординская обл., м/р "Акшабулак", склад "КГМ"</v>
          </cell>
          <cell r="M2570" t="str">
            <v>DDP</v>
          </cell>
          <cell r="N2570" t="str">
            <v>В течение 90 дней</v>
          </cell>
          <cell r="O2570" t="str">
            <v>авансовый платеж-30%, оставшаяся часть в течении 30 рабочих дней с момента подписания акта приема-передачи поставленных товаров</v>
          </cell>
          <cell r="P2570" t="str">
            <v>006</v>
          </cell>
          <cell r="Q2570" t="str">
            <v>Метр</v>
          </cell>
          <cell r="R2570">
            <v>100</v>
          </cell>
          <cell r="S2570">
            <v>37000</v>
          </cell>
          <cell r="T2570">
            <v>0</v>
          </cell>
          <cell r="U2570">
            <v>0</v>
          </cell>
          <cell r="V2570" t="str">
            <v>ТПХ</v>
          </cell>
          <cell r="W2570">
            <v>2017</v>
          </cell>
        </row>
        <row r="2571">
          <cell r="A2571" t="str">
            <v>1568-1 Т</v>
          </cell>
          <cell r="B2571" t="str">
            <v>ТОО СП "КазГерМунай"</v>
          </cell>
          <cell r="C2571" t="str">
            <v>24.20.13.900.000.04.0006.000000000202</v>
          </cell>
          <cell r="D2571" t="str">
            <v xml:space="preserve">Труба </v>
          </cell>
          <cell r="E2571" t="str">
            <v xml:space="preserve"> холоднодеформированная, стальная, бесшовная, толстостенная, наружный диаметр 140 мм, ГОСТ 8734-75</v>
          </cell>
          <cell r="F2571" t="str">
            <v>Труба Труба стальная бесшовная Ø140мм х 15мм ГОСТ 8732-78</v>
          </cell>
          <cell r="G2571" t="str">
            <v>ОТП</v>
          </cell>
          <cell r="H2571">
            <v>60</v>
          </cell>
          <cell r="I2571">
            <v>430000000</v>
          </cell>
          <cell r="J2571" t="str">
            <v>Кызылординская обл. г. Кызылорда, пгт. Тасбугет, ул. Амангельды 100</v>
          </cell>
          <cell r="K2571" t="str">
            <v>май, июнь</v>
          </cell>
          <cell r="L2571" t="str">
            <v>Кызылординская обл., м/р "Акшабулак", склад "КГМ"</v>
          </cell>
          <cell r="M2571" t="str">
            <v>DDP</v>
          </cell>
          <cell r="N2571" t="str">
            <v>В течение 90 дней</v>
          </cell>
          <cell r="O2571" t="str">
            <v>авансовый платеж-30%, оставшаяся часть в течении 30 рабочих дней с момента подписания акта приема-передачи поставленных товаров</v>
          </cell>
          <cell r="P2571" t="str">
            <v>006</v>
          </cell>
          <cell r="Q2571" t="str">
            <v>Метр</v>
          </cell>
          <cell r="R2571">
            <v>100</v>
          </cell>
          <cell r="S2571">
            <v>37000</v>
          </cell>
          <cell r="T2571">
            <v>3700000</v>
          </cell>
          <cell r="U2571">
            <v>4144000.0000000005</v>
          </cell>
          <cell r="W2571">
            <v>2017</v>
          </cell>
          <cell r="X2571" t="str">
            <v>11; 22</v>
          </cell>
        </row>
        <row r="2572">
          <cell r="A2572" t="str">
            <v>1569 Т</v>
          </cell>
          <cell r="B2572" t="str">
            <v>ТОО СП "КазГерМунай"</v>
          </cell>
          <cell r="C2572" t="str">
            <v>28.25.20.900.000.00.0796.000000000001</v>
          </cell>
          <cell r="D2572" t="str">
            <v xml:space="preserve">Вентилятор </v>
          </cell>
          <cell r="E2572" t="str">
            <v>вытяжной</v>
          </cell>
          <cell r="F2572" t="str">
            <v>Вентилятор вытяжной для газовой лаборатории.        HELIOS VENTILATOREN, Тип RRK 125, 230V, 1~, 50Hz, 0,3A, 0,068kW, 2420U/min, Isol.Kl.B, IP44, TN50°C, TU reg 50°C, C 2 µF. Germany.</v>
          </cell>
          <cell r="G2572" t="str">
            <v>ЦП</v>
          </cell>
          <cell r="H2572">
            <v>0</v>
          </cell>
          <cell r="I2572">
            <v>430000000</v>
          </cell>
          <cell r="J2572" t="str">
            <v>Кызылординская обл. г. Кызылорда, пгт. Тасбугет, ул. Амангельды 100</v>
          </cell>
          <cell r="K2572" t="str">
            <v>Ноябрь, декабрь 2016</v>
          </cell>
          <cell r="L2572" t="str">
            <v>Кызылординская обл., м/р "Акшабулак", склад "КГМ"</v>
          </cell>
          <cell r="M2572" t="str">
            <v>DDP</v>
          </cell>
          <cell r="N2572" t="str">
            <v>В течение 90 дней</v>
          </cell>
          <cell r="O2572" t="str">
            <v>авансовый платеж-0%, оставшаяся часть в течении 30 рабочих дней с момента подписания акта приема-передачи поставленных товаров</v>
          </cell>
          <cell r="P2572" t="str">
            <v>796</v>
          </cell>
          <cell r="Q2572" t="str">
            <v>штука</v>
          </cell>
          <cell r="R2572">
            <v>1</v>
          </cell>
          <cell r="S2572">
            <v>350000</v>
          </cell>
          <cell r="T2572">
            <v>350000</v>
          </cell>
          <cell r="U2572">
            <v>392000.00000000006</v>
          </cell>
          <cell r="W2572">
            <v>2017</v>
          </cell>
        </row>
        <row r="2573">
          <cell r="A2573" t="str">
            <v>1570 Т</v>
          </cell>
          <cell r="B2573" t="str">
            <v>ТОО СП "КазГерМунай"</v>
          </cell>
          <cell r="C2573" t="str">
            <v>27.20.23.900.000.00.0796.000000000004</v>
          </cell>
          <cell r="D2573" t="str">
            <v xml:space="preserve"> Аккумулятор</v>
          </cell>
          <cell r="E2573" t="str">
            <v>для радиостанции, напряжение 7,5 В, емкость 500-700 А/ч</v>
          </cell>
          <cell r="F2573" t="str">
            <v xml:space="preserve">Аккумуляторы на реклоузеры
ВЛ-6кВ.  Тип: genesis 0765-2003 G12V 26Ah 10EPX 13 SETT 11      </v>
          </cell>
          <cell r="G2573" t="str">
            <v>ОТП</v>
          </cell>
          <cell r="H2573">
            <v>0</v>
          </cell>
          <cell r="I2573">
            <v>430000000</v>
          </cell>
          <cell r="J2573" t="str">
            <v>Кызылординская обл. г. Кызылорда, пгт. Тасбугет, ул. Амангельды 100</v>
          </cell>
          <cell r="K2573" t="str">
            <v>Январь, Февраль</v>
          </cell>
          <cell r="L2573" t="str">
            <v>Кызылординская обл., м/р "Акшабулак", склад "КГМ"</v>
          </cell>
          <cell r="M2573" t="str">
            <v>DDP</v>
          </cell>
          <cell r="N2573" t="str">
            <v>В течение 90 дней</v>
          </cell>
          <cell r="O2573" t="str">
            <v>авансовый платеж-0%, оставшаяся часть в течении 30 рабочих дней с момента подписания акта приема-передачи поставленных товаров</v>
          </cell>
          <cell r="P2573" t="str">
            <v>796</v>
          </cell>
          <cell r="Q2573" t="str">
            <v>штука</v>
          </cell>
          <cell r="R2573">
            <v>1</v>
          </cell>
          <cell r="S2573">
            <v>350000</v>
          </cell>
          <cell r="T2573">
            <v>350000</v>
          </cell>
          <cell r="U2573">
            <v>392000.00000000006</v>
          </cell>
          <cell r="W2573">
            <v>2017</v>
          </cell>
        </row>
        <row r="2574">
          <cell r="A2574" t="str">
            <v>1571 Т</v>
          </cell>
          <cell r="B2574" t="str">
            <v>ТОО СП "КазГерМунай"</v>
          </cell>
          <cell r="C2574" t="str">
            <v>27.11.62.700.000.01.0839.000000000000</v>
          </cell>
          <cell r="D2574" t="str">
            <v>Комплект ЗИП</v>
          </cell>
          <cell r="E2574" t="str">
            <v>для электрического преобразователя частоты, комплектность модуль управления, плата, силовой модуль, модуль питания, вентиляторы</v>
          </cell>
          <cell r="F2574" t="str">
            <v xml:space="preserve">ЗИП для ЧРП АВВЗИП для ЧРП АВВ состоит из:                                           1. ДАТЧИК ТОКА LF 1005-S/SP16; CURRENT TRANSDUCER-3шт.                                                               2. БЛОК ПИТАНИЯ ДЛЯ Q950
CNIAB Spesific, AGPS-21C - 1 шт.                                    3. КОМПЛЕКТ
T-F HYBRID SP KIT NRED-61 - 1 шт.                                      4. ИНВЕРТОР ВЕНТИЛЯТОРА
CNIAB Specific FAN INV 1 KW AFIN-01C - 1 шт.            5. БЛОК ПИТАНИЯ ВЕНТИЛЯ ТОРАCNIAB Specific POWER SUPP AFPS-11C - 1 шт.                                         6.6-ЛЕТНИЙ ЭКСПЛУАТАЦИОННЫЙ НАБОР
PREV.MAINT. KIT, 6 YEARS                                               7. МОДУЛЬ IGBT
IGBT MODULE+DRIVE FS450R17KE3/AGDR-61C - 3шт.                                                         8. БЛОК УПРАВЛЕНИЯ
CNIAB Specific MAIN CIRC. INTERF AINT-14C - 1 шт. 9. БЛОК ПИТАНИЯ
CNIAB Specific POWER SUPPLY BRD APOW-01C - 1 шт.     </v>
          </cell>
          <cell r="G2574" t="str">
            <v>ЦП</v>
          </cell>
          <cell r="H2574">
            <v>0</v>
          </cell>
          <cell r="I2574">
            <v>430000000</v>
          </cell>
          <cell r="J2574" t="str">
            <v>Кызылординская обл. г. Кызылорда, пгт. Тасбугет, ул. Амангельды 100</v>
          </cell>
          <cell r="K2574" t="str">
            <v>Ноябрь, декабрь 2016</v>
          </cell>
          <cell r="L2574" t="str">
            <v>Кызылординская обл., м/р "Акшабулак", склад "КГМ"</v>
          </cell>
          <cell r="M2574" t="str">
            <v>DDP</v>
          </cell>
          <cell r="N2574" t="str">
            <v>В течение 90 дней</v>
          </cell>
          <cell r="O2574" t="str">
            <v>авансовый платеж-0%, оставшаяся часть в течении 30 рабочих дней с момента подписания акта приема-передачи поставленных товаров</v>
          </cell>
          <cell r="P2574" t="str">
            <v>796</v>
          </cell>
          <cell r="Q2574" t="str">
            <v>штука</v>
          </cell>
          <cell r="R2574">
            <v>1</v>
          </cell>
          <cell r="S2574">
            <v>6102110.3099999996</v>
          </cell>
          <cell r="T2574">
            <v>6102110.3099999996</v>
          </cell>
          <cell r="U2574">
            <v>6834363.5471999999</v>
          </cell>
          <cell r="W2574">
            <v>2017</v>
          </cell>
        </row>
        <row r="2575">
          <cell r="A2575" t="str">
            <v>1572 Т</v>
          </cell>
          <cell r="B2575" t="str">
            <v>ТОО СП "КазГерМунай"</v>
          </cell>
          <cell r="C2575" t="str">
            <v>26.51.53.100.004.00.0796.000000000000</v>
          </cell>
          <cell r="D2575" t="str">
            <v>Газоанализатор</v>
          </cell>
          <cell r="E2575" t="str">
            <v>портативный, ГОСТ 13320-81</v>
          </cell>
          <cell r="F2575" t="str">
            <v>Газоанализатор ФХУMurco gas detection solutions MGD1S2L</v>
          </cell>
          <cell r="G2575" t="str">
            <v>ОТП</v>
          </cell>
          <cell r="H2575">
            <v>0</v>
          </cell>
          <cell r="I2575">
            <v>430000000</v>
          </cell>
          <cell r="J2575" t="str">
            <v>Кызылординская обл. г. Кызылорда, пгт. Тасбугет, ул. Амангельды 100</v>
          </cell>
          <cell r="K2575" t="str">
            <v>Ноябрь, декабрь 2016</v>
          </cell>
          <cell r="L2575" t="str">
            <v>Кызылординская обл., м/р "Акшабулак", склад "КГМ"</v>
          </cell>
          <cell r="M2575" t="str">
            <v>DDP</v>
          </cell>
          <cell r="N2575" t="str">
            <v>В течение 90 дней</v>
          </cell>
          <cell r="O2575" t="str">
            <v>авансовый платеж-0%, оставшаяся часть в течении 30 рабочих дней с момента подписания акта приема-передачи поставленных товаров</v>
          </cell>
          <cell r="P2575" t="str">
            <v>796</v>
          </cell>
          <cell r="Q2575" t="str">
            <v>штука</v>
          </cell>
          <cell r="R2575">
            <v>1</v>
          </cell>
          <cell r="S2575">
            <v>965000</v>
          </cell>
          <cell r="T2575">
            <v>0</v>
          </cell>
          <cell r="U2575">
            <v>0</v>
          </cell>
          <cell r="W2575">
            <v>2017</v>
          </cell>
        </row>
        <row r="2576">
          <cell r="A2576" t="str">
            <v>1572-1 Т</v>
          </cell>
          <cell r="B2576" t="str">
            <v>ТОО СП "КазГерМунай"</v>
          </cell>
          <cell r="C2576" t="str">
            <v>26.51.53.100.004.00.0796.000000000000</v>
          </cell>
          <cell r="D2576" t="str">
            <v>Газоанализатор</v>
          </cell>
          <cell r="E2576" t="str">
            <v>портативный, ГОСТ 13320-81</v>
          </cell>
          <cell r="F2576" t="str">
            <v>Газоанализатор ФХУ</v>
          </cell>
          <cell r="G2576" t="str">
            <v>ОТП</v>
          </cell>
          <cell r="H2576">
            <v>0</v>
          </cell>
          <cell r="I2576">
            <v>430000000</v>
          </cell>
          <cell r="J2576" t="str">
            <v>Кызылординская обл. г. Кызылорда, пгт. Тасбугет, ул. Амангельды 100</v>
          </cell>
          <cell r="K2576" t="str">
            <v>Январь, Февраль</v>
          </cell>
          <cell r="L2576" t="str">
            <v>Кызылординская обл., м/р "Акшабулак", склад "КГМ"</v>
          </cell>
          <cell r="M2576" t="str">
            <v>DDP</v>
          </cell>
          <cell r="N2576" t="str">
            <v>В течение 90 дней</v>
          </cell>
          <cell r="O2576" t="str">
            <v>авансовый платеж-0%, оставшаяся часть в течении 30 рабочих дней с момента подписания акта приема-передачи поставленных товаров</v>
          </cell>
          <cell r="P2576" t="str">
            <v>796</v>
          </cell>
          <cell r="Q2576" t="str">
            <v>штука</v>
          </cell>
          <cell r="R2576">
            <v>1</v>
          </cell>
          <cell r="S2576">
            <v>965000</v>
          </cell>
          <cell r="T2576">
            <v>0</v>
          </cell>
          <cell r="U2576">
            <v>0</v>
          </cell>
          <cell r="W2576">
            <v>2017</v>
          </cell>
          <cell r="X2576" t="str">
            <v>6; 11;</v>
          </cell>
        </row>
        <row r="2577">
          <cell r="A2577" t="str">
            <v>1572-2 Т</v>
          </cell>
          <cell r="B2577" t="str">
            <v>ТОО СП "КазГерМунай"</v>
          </cell>
          <cell r="C2577" t="str">
            <v>26.51.53.100.004.00.0796.000000000000</v>
          </cell>
          <cell r="D2577" t="str">
            <v>Газоанализатор</v>
          </cell>
          <cell r="E2577" t="str">
            <v>портативный, ГОСТ 13320-81</v>
          </cell>
          <cell r="F2577" t="str">
            <v>Газоанализатор ФХУ</v>
          </cell>
          <cell r="G2577" t="str">
            <v>ЭОТТ</v>
          </cell>
          <cell r="H2577">
            <v>0</v>
          </cell>
          <cell r="I2577">
            <v>430000000</v>
          </cell>
          <cell r="J2577" t="str">
            <v>Кызылординская обл. г. Кызылорда, пгт. Тасбугет, ул. Амангельды 100</v>
          </cell>
          <cell r="K2577" t="str">
            <v>август, сентябрь</v>
          </cell>
          <cell r="L2577" t="str">
            <v>Кызылординская обл., м/р "Акшабулак", склад "КГМ"</v>
          </cell>
          <cell r="M2577" t="str">
            <v>DDP</v>
          </cell>
          <cell r="N2577" t="str">
            <v>В течение 90 дней</v>
          </cell>
          <cell r="O2577" t="str">
            <v>авансовый платеж-0%, оставшаяся часть в течении 30 рабочих дней с момента подписания акта приема-передачи поставленных товаров</v>
          </cell>
          <cell r="P2577" t="str">
            <v>796</v>
          </cell>
          <cell r="Q2577" t="str">
            <v>штука</v>
          </cell>
          <cell r="R2577">
            <v>1</v>
          </cell>
          <cell r="S2577">
            <v>1800000</v>
          </cell>
          <cell r="T2577">
            <v>1800000</v>
          </cell>
          <cell r="U2577">
            <v>2016000.0000000002</v>
          </cell>
          <cell r="W2577">
            <v>2017</v>
          </cell>
          <cell r="X2577" t="str">
            <v>11;19;20;21;</v>
          </cell>
        </row>
        <row r="2578">
          <cell r="A2578" t="str">
            <v>1573 Т</v>
          </cell>
          <cell r="B2578" t="str">
            <v>ТОО СП "КазГерМунай"</v>
          </cell>
          <cell r="C2578" t="str">
            <v>23.19.23.300.000.02.0796.000000000000</v>
          </cell>
          <cell r="D2578" t="str">
            <v xml:space="preserve">труба </v>
          </cell>
          <cell r="E2578" t="str">
            <v xml:space="preserve"> лабораторная, соединительная, стеклянная, диаметр 10 мм</v>
          </cell>
          <cell r="F2578" t="str">
            <v>труба стекляннаяТруба стекляная для уровнемеров на доз.установки ТА-7111/01, БР-10, Z-1601. Ø 10-15 мм. длина 2 м.</v>
          </cell>
          <cell r="G2578" t="str">
            <v>ОТП</v>
          </cell>
          <cell r="H2578">
            <v>0</v>
          </cell>
          <cell r="I2578">
            <v>430000000</v>
          </cell>
          <cell r="J2578" t="str">
            <v>Кызылординская обл. г. Кызылорда, пгт. Тасбугет, ул. Амангельды 100</v>
          </cell>
          <cell r="K2578" t="str">
            <v>Ноябрь, декабрь 2016</v>
          </cell>
          <cell r="L2578" t="str">
            <v>Кызылординская обл., м/р "Акшабулак", склад "КГМ"</v>
          </cell>
          <cell r="M2578" t="str">
            <v>DDP</v>
          </cell>
          <cell r="N2578" t="str">
            <v>В течение 90 дней</v>
          </cell>
          <cell r="O2578" t="str">
            <v>авансовый платеж-0%, оставшаяся часть в течении 30 рабочих дней с момента подписания акта приема-передачи поставленных товаров</v>
          </cell>
          <cell r="P2578" t="str">
            <v>796</v>
          </cell>
          <cell r="Q2578" t="str">
            <v>штука</v>
          </cell>
          <cell r="R2578">
            <v>10</v>
          </cell>
          <cell r="S2578">
            <v>127102</v>
          </cell>
          <cell r="T2578">
            <v>0</v>
          </cell>
          <cell r="U2578">
            <v>0</v>
          </cell>
          <cell r="W2578">
            <v>2017</v>
          </cell>
        </row>
        <row r="2579">
          <cell r="A2579" t="str">
            <v>1573-1 Т</v>
          </cell>
          <cell r="B2579" t="str">
            <v>ТОО СП "КазГерМунай"</v>
          </cell>
          <cell r="C2579" t="str">
            <v>23.19.23.300.000.02.0796.000000000000</v>
          </cell>
          <cell r="D2579" t="str">
            <v xml:space="preserve">труба </v>
          </cell>
          <cell r="E2579" t="str">
            <v xml:space="preserve"> лабораторная, соединительная, стеклянная, диаметр 10 мм</v>
          </cell>
          <cell r="F2579" t="str">
            <v>Труба стекляная для уровнемеров на доз.установки ТА-7111/01, БР-10, Z-1601. Ø 10-15 мм. длина 2 м.</v>
          </cell>
          <cell r="G2579" t="str">
            <v>ОТП</v>
          </cell>
          <cell r="H2579">
            <v>0</v>
          </cell>
          <cell r="I2579">
            <v>430000000</v>
          </cell>
          <cell r="J2579" t="str">
            <v>Кызылординская обл. г. Кызылорда, пгт. Тасбугет, ул. Амангельды 100</v>
          </cell>
          <cell r="K2579" t="str">
            <v>Май, июнь</v>
          </cell>
          <cell r="L2579" t="str">
            <v>Кызылординская обл., м/р "Акшабулак", склад "КГМ"</v>
          </cell>
          <cell r="M2579" t="str">
            <v>DDP</v>
          </cell>
          <cell r="N2579" t="str">
            <v>В течение 90 дней</v>
          </cell>
          <cell r="O2579" t="str">
            <v>авансовый платеж-0%, оставшаяся часть в течении 30 рабочих дней с момента подписания акта приема-передачи поставленных товаров</v>
          </cell>
          <cell r="P2579" t="str">
            <v>796</v>
          </cell>
          <cell r="Q2579" t="str">
            <v>штука</v>
          </cell>
          <cell r="R2579">
            <v>10</v>
          </cell>
          <cell r="S2579">
            <v>127102</v>
          </cell>
          <cell r="T2579">
            <v>1271020</v>
          </cell>
          <cell r="U2579">
            <v>1423542.4000000001</v>
          </cell>
          <cell r="W2579">
            <v>2017</v>
          </cell>
          <cell r="X2579" t="str">
            <v>11;</v>
          </cell>
        </row>
        <row r="2580">
          <cell r="A2580" t="str">
            <v>1574 Т</v>
          </cell>
          <cell r="B2580" t="str">
            <v>ТОО СП "КазГерМунай"</v>
          </cell>
          <cell r="C2580" t="str">
            <v>21.20.24.600.000.00.0796.000000000000</v>
          </cell>
          <cell r="D2580" t="str">
            <v xml:space="preserve"> Аптечка медицинская</v>
          </cell>
          <cell r="E2580" t="str">
            <v>универсальная</v>
          </cell>
          <cell r="F2580" t="str">
            <v>Аптечка Аптечка для м/р Акшабулак и Нуралы. Наименование изделий:
1. Анальгин таблетки 0,5 №10
2. Кислота ацетилсалициловая таблетки 0,5 №10
3. Нитроглицерин (таблетки или капсулы) 0,5 №40
4. Раствор сульфацила натрия или левомицетина (глазные капли) 0,25% 10 мл
Средства для остановки кровотечения, обработки и перевязки ран
5. Жгут кровоостанавливающий или трубка резиновая
6. Бинт стерильный 5 х 10 см
7. Бинт нестерильный 5 х 10 см, 7 х 7 см или 7 х 10 см
8. Бинт нестерильный 5 х 7 см
9. Пакет перевязочный стерильный
10. Лейкопластырь бактерицидный 19 мм х 72 мм
11. Салфетки марлевые стерильные 14 х 16 см №10
12. Раствор йода спиртовый 5% или раствор бриллиантовой зелени 1% 10 мл
13. Лейкопластырь медицинский 1 х 500 (2 х 500 или 1 х 250) 1,25 х 5 м
14. Вата гигроскопическая нестерильная, 50 г
15. Раствор перекиси водорода 3% или таблетки гидропирита 25 мл.
16. Валидол 0,06 №10
Средства при обмороке (коллапсе)
17.   Аммиака раствор 10% (нашатырный спирт) 10 мл 
Средства при пищевых отравлениях
18.  Уголь активированный №10 0,25 
Средства при стрессовых реакциях
19. Корвалол 25 мл .</v>
          </cell>
          <cell r="G2580" t="str">
            <v>ОИ</v>
          </cell>
          <cell r="H2580">
            <v>0</v>
          </cell>
          <cell r="I2580">
            <v>430000000</v>
          </cell>
          <cell r="J2580" t="str">
            <v>Кызылординская обл. г. Кызылорда, пгт. Тасбугет, ул. Амангельды 100</v>
          </cell>
          <cell r="K2580" t="str">
            <v>Ноябрь, декабрь 2016</v>
          </cell>
          <cell r="L2580" t="str">
            <v>Кызылординская обл., м/р "Акшабулак", склад "КГМ"</v>
          </cell>
          <cell r="M2580" t="str">
            <v>DDP</v>
          </cell>
          <cell r="N2580" t="str">
            <v>В течение 90 дней</v>
          </cell>
          <cell r="O2580" t="str">
            <v>авансовый платеж-0%, оставшаяся часть в течении 30 рабочих дней с момента подписания акта приема-передачи поставленных товаров</v>
          </cell>
          <cell r="P2580" t="str">
            <v>796</v>
          </cell>
          <cell r="Q2580" t="str">
            <v>штука</v>
          </cell>
          <cell r="R2580">
            <v>3</v>
          </cell>
          <cell r="S2580">
            <v>10000</v>
          </cell>
          <cell r="T2580">
            <v>0</v>
          </cell>
          <cell r="U2580">
            <v>0</v>
          </cell>
          <cell r="W2580">
            <v>2017</v>
          </cell>
          <cell r="X2580" t="str">
            <v>Исключен;</v>
          </cell>
        </row>
        <row r="2581">
          <cell r="A2581" t="str">
            <v>1575 Т</v>
          </cell>
          <cell r="B2581" t="str">
            <v>ТОО СП "КазГерМунай"</v>
          </cell>
          <cell r="C2581" t="str">
            <v>26.60.12.900.012.00.0796.000000000000</v>
          </cell>
          <cell r="D2581" t="str">
            <v>Мешалка магнитная</v>
          </cell>
          <cell r="E2581" t="str">
            <v>для перемешивания жидкости</v>
          </cell>
          <cell r="F2581" t="str">
            <v>Магнитные мешалки с подогревомНагревательная мощность 800 Вт (600 Вт доступно с 115/100 В); Температурный диапазон нагревательной плиты: 20-300 °C; Цифровое отображение номинальной скорости и температуры; Диапазон температуры среды: 250 °C; Диапазон скорости: 100 - 1 400 об/мин; Точность настройки скорости: ± 2 %</v>
          </cell>
          <cell r="G2581" t="str">
            <v>ЦП</v>
          </cell>
          <cell r="H2581">
            <v>0</v>
          </cell>
          <cell r="I2581">
            <v>430000000</v>
          </cell>
          <cell r="J2581" t="str">
            <v>Кызылординская обл. г. Кызылорда, пгт. Тасбугет, ул. Амангельды 100</v>
          </cell>
          <cell r="K2581" t="str">
            <v>Ноябрь, декабрь 2016</v>
          </cell>
          <cell r="L2581" t="str">
            <v>Кызылординская обл., м/р "Акшабулак", склад "КГМ"</v>
          </cell>
          <cell r="M2581" t="str">
            <v>DDP</v>
          </cell>
          <cell r="N2581" t="str">
            <v>В течение 90 дней</v>
          </cell>
          <cell r="O2581" t="str">
            <v>авансовый платеж-0%, оставшаяся часть в течении 30 рабочих дней с момента подписания акта приема-передачи поставленных товаров</v>
          </cell>
          <cell r="P2581" t="str">
            <v>796</v>
          </cell>
          <cell r="Q2581" t="str">
            <v>штука</v>
          </cell>
          <cell r="R2581">
            <v>1</v>
          </cell>
          <cell r="S2581">
            <v>200000</v>
          </cell>
          <cell r="T2581">
            <v>0</v>
          </cell>
          <cell r="U2581">
            <v>0</v>
          </cell>
          <cell r="W2581">
            <v>2017</v>
          </cell>
        </row>
        <row r="2582">
          <cell r="A2582" t="str">
            <v>1575-1 Т</v>
          </cell>
          <cell r="B2582" t="str">
            <v>ТОО СП "КазГерМунай"</v>
          </cell>
          <cell r="C2582" t="str">
            <v>26.60.12.900.012.00.0796.000000000000</v>
          </cell>
          <cell r="D2582" t="str">
            <v>Мешалка магнитная</v>
          </cell>
          <cell r="E2582" t="str">
            <v>для перемешивания жидкости</v>
          </cell>
          <cell r="F2582" t="str">
            <v>Магнитные мешалки с подогревомНагревательная мощность 800 Вт (600 Вт доступно с 115/100 В); Температурный диапазон нагревательной плиты: 20-300 °C; Цифровое отображение номинальной скорости и температуры; Диапазон температуры среды: 250 °C; Диапазон скорости: 100 - 1 400 об/мин; Точность настройки скорости: ± 2 %</v>
          </cell>
          <cell r="G2582" t="str">
            <v>ЦП</v>
          </cell>
          <cell r="H2582">
            <v>0</v>
          </cell>
          <cell r="I2582">
            <v>430000000</v>
          </cell>
          <cell r="J2582" t="str">
            <v>Кызылординская обл. г. Кызылорда, пгт. Тасбугет, ул. Амангельды 100</v>
          </cell>
          <cell r="K2582" t="str">
            <v>Январь, Февраль</v>
          </cell>
          <cell r="L2582" t="str">
            <v>Кызылординская обл., м/р "Акшабулак", склад "КГМ"</v>
          </cell>
          <cell r="M2582" t="str">
            <v>DDP</v>
          </cell>
          <cell r="N2582" t="str">
            <v>В течение 90 дней</v>
          </cell>
          <cell r="O2582" t="str">
            <v>авансовый платеж-0%, оставшаяся часть в течении 30 рабочих дней с момента подписания акта приема-передачи поставленных товаров</v>
          </cell>
          <cell r="P2582" t="str">
            <v>796</v>
          </cell>
          <cell r="Q2582" t="str">
            <v>штука</v>
          </cell>
          <cell r="R2582">
            <v>1</v>
          </cell>
          <cell r="S2582">
            <v>200000</v>
          </cell>
          <cell r="T2582">
            <v>0</v>
          </cell>
          <cell r="U2582">
            <v>0</v>
          </cell>
          <cell r="W2582">
            <v>2017</v>
          </cell>
          <cell r="X2582" t="str">
            <v>11;</v>
          </cell>
        </row>
        <row r="2583">
          <cell r="A2583" t="str">
            <v>1575-2 Т</v>
          </cell>
          <cell r="B2583" t="str">
            <v>ТОО СП "КазГерМунай"</v>
          </cell>
          <cell r="C2583" t="str">
            <v>26.60.12.900.012.00.0796.000000000000</v>
          </cell>
          <cell r="D2583" t="str">
            <v>Мешалка магнитная</v>
          </cell>
          <cell r="E2583" t="str">
            <v>для перемешивания жидкости</v>
          </cell>
          <cell r="F2583" t="str">
            <v>Магнитные мешалки с подогревомНагревательная мощность 800 Вт (600 Вт доступно с 115/100 В); Температурный диапазон нагревательной плиты: 20-300 °C; Цифровое отображение номинальной скорости и температуры; Диапазон температуры среды: 250 °C; Диапазон скорости: 100 - 1 400 об/мин; Точность настройки скорости: ± 2 %</v>
          </cell>
          <cell r="G2583" t="str">
            <v>ЭЦПП</v>
          </cell>
          <cell r="H2583">
            <v>0</v>
          </cell>
          <cell r="I2583">
            <v>430000000</v>
          </cell>
          <cell r="J2583" t="str">
            <v>Кызылординская обл. г. Кызылорда, пгт. Тасбугет, ул. Амангельды 100</v>
          </cell>
          <cell r="K2583" t="str">
            <v>август, сентябрь</v>
          </cell>
          <cell r="L2583" t="str">
            <v>Кызылординская обл., м/р "Акшабулак", склад "КГМ"</v>
          </cell>
          <cell r="M2583" t="str">
            <v>DDP</v>
          </cell>
          <cell r="N2583" t="str">
            <v>В течение 90 дней</v>
          </cell>
          <cell r="O2583" t="str">
            <v>авансовый платеж-0%, оставшаяся часть в течении 30 рабочих дней с момента подписания акта приема-передачи поставленных товаров</v>
          </cell>
          <cell r="P2583" t="str">
            <v>796</v>
          </cell>
          <cell r="Q2583" t="str">
            <v>штука</v>
          </cell>
          <cell r="R2583">
            <v>1</v>
          </cell>
          <cell r="S2583">
            <v>993497</v>
          </cell>
          <cell r="T2583">
            <v>993497</v>
          </cell>
          <cell r="U2583">
            <v>1112716.6400000001</v>
          </cell>
          <cell r="W2583">
            <v>2017</v>
          </cell>
          <cell r="X2583" t="str">
            <v>11;19;20;21;</v>
          </cell>
        </row>
        <row r="2584">
          <cell r="A2584" t="str">
            <v>1576 Т</v>
          </cell>
          <cell r="B2584" t="str">
            <v>ТОО СП "КазГерМунай"</v>
          </cell>
          <cell r="C2584" t="str">
            <v>10.82.22.900.000.00.0704.000000000000</v>
          </cell>
          <cell r="D2584" t="str">
            <v>Спецобувь летняя</v>
          </cell>
          <cell r="E2584" t="str">
            <v xml:space="preserve">Обувь предназначена для защиты от механических воздействий,  нефти, нефтепродуктов и общепроизводственных загрязнений.  </v>
          </cell>
          <cell r="F2584" t="str">
            <v>Спецобувь летняя</v>
          </cell>
          <cell r="G2584" t="str">
            <v>ОТП</v>
          </cell>
          <cell r="H2584">
            <v>0</v>
          </cell>
          <cell r="I2584">
            <v>430000000</v>
          </cell>
          <cell r="J2584" t="str">
            <v>Кызылординская обл. г. Кызылорда, пгт. Тасбугет, ул. Амангельды 100</v>
          </cell>
          <cell r="K2584" t="str">
            <v>Ноябрь, декабрь 2016</v>
          </cell>
          <cell r="L2584" t="str">
            <v>Кызылординская обл., м/р "Акшабулак", склад "КГМ"</v>
          </cell>
          <cell r="M2584" t="str">
            <v>DDP</v>
          </cell>
          <cell r="N2584" t="str">
            <v>В течение 90 дней</v>
          </cell>
          <cell r="O2584" t="str">
            <v>авансовый платеж-0%, оставшаяся часть в течении 30 рабочих дней с момента подписания акта приема-передачи поставленных товаров</v>
          </cell>
          <cell r="P2584">
            <v>715</v>
          </cell>
          <cell r="Q2584" t="str">
            <v>Пара</v>
          </cell>
          <cell r="R2584">
            <v>767</v>
          </cell>
          <cell r="S2584">
            <v>15836.000000000002</v>
          </cell>
          <cell r="T2584">
            <v>0</v>
          </cell>
          <cell r="U2584">
            <v>0</v>
          </cell>
          <cell r="W2584">
            <v>2017</v>
          </cell>
          <cell r="X2584" t="str">
            <v>новая позиция</v>
          </cell>
        </row>
        <row r="2585">
          <cell r="A2585" t="str">
            <v>1576-1 Т</v>
          </cell>
          <cell r="B2585" t="str">
            <v>ТОО СП "КазГерМунай"</v>
          </cell>
          <cell r="C2585" t="str">
            <v>10.82.22.900.000.00.0704.000000000000</v>
          </cell>
          <cell r="D2585" t="str">
            <v>Спецобувь летняя</v>
          </cell>
          <cell r="E2585" t="str">
            <v xml:space="preserve">Обувь предназначена для защиты от механических воздействий,  нефти, нефтепродуктов и общепроизводственных загрязнений.  </v>
          </cell>
          <cell r="F2585" t="str">
            <v>Спецобувь летняя</v>
          </cell>
          <cell r="G2585" t="str">
            <v>ОТП</v>
          </cell>
          <cell r="H2585">
            <v>0</v>
          </cell>
          <cell r="I2585">
            <v>430000000</v>
          </cell>
          <cell r="J2585" t="str">
            <v>Кызылординская обл. г. Кызылорда, пгт. Тасбугет, ул. Амангельды 100</v>
          </cell>
          <cell r="K2585" t="str">
            <v>Январь, Февраль</v>
          </cell>
          <cell r="L2585" t="str">
            <v>Кызылординская обл., м/р "Акшабулак", склад "КГМ"</v>
          </cell>
          <cell r="M2585" t="str">
            <v>DDP</v>
          </cell>
          <cell r="N2585" t="str">
            <v>В течение 90 дней</v>
          </cell>
          <cell r="O2585" t="str">
            <v>авансовый платеж-0%, оставшаяся часть в течении 30 рабочих дней с момента подписания акта приема-передачи поставленных товаров</v>
          </cell>
          <cell r="P2585">
            <v>715</v>
          </cell>
          <cell r="Q2585" t="str">
            <v>Пара</v>
          </cell>
          <cell r="R2585">
            <v>767</v>
          </cell>
          <cell r="S2585">
            <v>15836</v>
          </cell>
          <cell r="T2585">
            <v>12146212</v>
          </cell>
          <cell r="U2585">
            <v>13603757.440000001</v>
          </cell>
          <cell r="W2585">
            <v>2017</v>
          </cell>
          <cell r="X2585" t="str">
            <v>11;</v>
          </cell>
        </row>
        <row r="2586">
          <cell r="A2586" t="str">
            <v>1577 Т</v>
          </cell>
          <cell r="B2586" t="str">
            <v>ТОО СП "КазГерМунай"</v>
          </cell>
          <cell r="C2586" t="str">
            <v>14.19.12.900.005.00.0796.000000000000</v>
          </cell>
          <cell r="D2586" t="str">
            <v>Подшлемник</v>
          </cell>
          <cell r="E2586" t="str">
            <v>для ношения под защитной каски (слесаря), трикотажный из синтетической пряжи</v>
          </cell>
          <cell r="F2586" t="str">
            <v>Подшлемник для каски мягкий и удобный подшлемник для каски  с пелериной и высокой подбородочной частью.</v>
          </cell>
          <cell r="G2586" t="str">
            <v>ОИ</v>
          </cell>
          <cell r="H2586">
            <v>0</v>
          </cell>
          <cell r="I2586">
            <v>430000000</v>
          </cell>
          <cell r="J2586" t="str">
            <v>Кызылординская обл. г. Кызылорда, пгт. Тасбугет, ул. Амангельды 100</v>
          </cell>
          <cell r="K2586" t="str">
            <v>Ноябрь, декабрь 2016</v>
          </cell>
          <cell r="L2586" t="str">
            <v>РК, г. Кызылорда, склад ГУ "КГМ"</v>
          </cell>
          <cell r="M2586" t="str">
            <v>DDP</v>
          </cell>
          <cell r="N2586" t="str">
            <v>В течение 90 дней</v>
          </cell>
          <cell r="O2586" t="str">
            <v>авансовый платеж-0%, оставшаяся часть в течении 30 рабочих дней с момента подписания акта приема-передачи поставленных товаров</v>
          </cell>
          <cell r="P2586">
            <v>796</v>
          </cell>
          <cell r="Q2586" t="str">
            <v>штука</v>
          </cell>
          <cell r="R2586">
            <v>70</v>
          </cell>
          <cell r="S2586">
            <v>3500</v>
          </cell>
          <cell r="T2586">
            <v>245000</v>
          </cell>
          <cell r="U2586">
            <v>274400</v>
          </cell>
          <cell r="W2586">
            <v>2017</v>
          </cell>
          <cell r="X2586" t="str">
            <v>новая позиция</v>
          </cell>
        </row>
        <row r="2587">
          <cell r="A2587" t="str">
            <v>1578 Т</v>
          </cell>
          <cell r="B2587" t="str">
            <v>ТОО СП "КазГерМунай"</v>
          </cell>
          <cell r="C2587" t="str">
            <v>20.59.56.900.010.00.0166.000000000000</v>
          </cell>
          <cell r="D2587" t="str">
            <v>Дифенилкарбазид (1,5-дифенилкарбогидразид)</v>
          </cell>
          <cell r="E2587" t="str">
            <v>кристаллы</v>
          </cell>
          <cell r="F2587" t="str">
            <v>1,5-Дифенилкарбазид ЧДА</v>
          </cell>
          <cell r="G2587" t="str">
            <v>ОИ</v>
          </cell>
          <cell r="H2587">
            <v>0</v>
          </cell>
          <cell r="I2587">
            <v>430000000</v>
          </cell>
          <cell r="J2587" t="str">
            <v>Кызылординская обл. г. Кызылорда, пгт. Тасбугет, ул. Амангельды 100</v>
          </cell>
          <cell r="K2587" t="str">
            <v>Ноябрь, декабрь 2016</v>
          </cell>
          <cell r="L2587" t="str">
            <v>Кызылординская обл., м/р "Акшабулак", склад "КГМ"</v>
          </cell>
          <cell r="M2587" t="str">
            <v>DDP</v>
          </cell>
          <cell r="N2587" t="str">
            <v>В течение 90 дней</v>
          </cell>
          <cell r="O2587" t="str">
            <v>авансовый платеж-0%, оставшаяся часть в течении 30 рабочих дней с момента подписания акта приема-передачи поставленных товаров</v>
          </cell>
          <cell r="P2587">
            <v>166</v>
          </cell>
          <cell r="Q2587" t="str">
            <v>Килограмм</v>
          </cell>
          <cell r="R2587">
            <v>0.1</v>
          </cell>
          <cell r="S2587">
            <v>72225</v>
          </cell>
          <cell r="T2587">
            <v>7222.5</v>
          </cell>
          <cell r="U2587">
            <v>8089.2000000000007</v>
          </cell>
          <cell r="W2587">
            <v>2017</v>
          </cell>
          <cell r="X2587" t="str">
            <v>новая позиция</v>
          </cell>
        </row>
        <row r="2588">
          <cell r="A2588" t="str">
            <v>1579 Т</v>
          </cell>
          <cell r="B2588" t="str">
            <v>ТОО СП "КазГерМунай"</v>
          </cell>
          <cell r="C2588" t="str">
            <v xml:space="preserve">20.59.59.900.011.00.0166.000000000006 </v>
          </cell>
          <cell r="D2588" t="str">
            <v>Индикатор</v>
          </cell>
          <cell r="E2588" t="str">
            <v>для определения жесткости воды</v>
          </cell>
          <cell r="F2588" t="str">
            <v>Реактив для анализа сточных вод</v>
          </cell>
          <cell r="G2588" t="str">
            <v>ОИ</v>
          </cell>
          <cell r="H2588">
            <v>0</v>
          </cell>
          <cell r="I2588">
            <v>430000000</v>
          </cell>
          <cell r="J2588" t="str">
            <v>Кызылординская обл. г. Кызылорда, пгт. Тасбугет, ул. Амангельды 100</v>
          </cell>
          <cell r="K2588" t="str">
            <v>Ноябрь, декабрь 2016</v>
          </cell>
          <cell r="L2588" t="str">
            <v>Кызылординская обл., м/р "Акшабулак", склад "КГМ"</v>
          </cell>
          <cell r="M2588" t="str">
            <v>DDP</v>
          </cell>
          <cell r="N2588" t="str">
            <v>В течение 90 дней</v>
          </cell>
          <cell r="O2588" t="str">
            <v>авансовый платеж-0%, оставшаяся часть в течении 30 рабочих дней с момента подписания акта приема-передачи поставленных товаров</v>
          </cell>
          <cell r="P2588">
            <v>166</v>
          </cell>
          <cell r="Q2588" t="str">
            <v>Килограмм</v>
          </cell>
          <cell r="R2588">
            <v>0.1</v>
          </cell>
          <cell r="S2588">
            <v>32100</v>
          </cell>
          <cell r="T2588">
            <v>3210</v>
          </cell>
          <cell r="U2588">
            <v>3595.2000000000003</v>
          </cell>
          <cell r="W2588">
            <v>2017</v>
          </cell>
          <cell r="X2588" t="str">
            <v>новая позиция</v>
          </cell>
        </row>
        <row r="2589">
          <cell r="A2589" t="str">
            <v>1580 Т</v>
          </cell>
          <cell r="B2589" t="str">
            <v>ТОО СП "КазГерМунай"</v>
          </cell>
          <cell r="C2589" t="str">
            <v xml:space="preserve">20.59.59.900.011.00.0166.000000000006 </v>
          </cell>
          <cell r="D2589" t="str">
            <v>Индикатор</v>
          </cell>
          <cell r="E2589" t="str">
            <v>для определения жесткости воды</v>
          </cell>
          <cell r="F2589" t="str">
            <v>Реактив для анализа сточных вод</v>
          </cell>
          <cell r="G2589" t="str">
            <v>ОИ</v>
          </cell>
          <cell r="H2589">
            <v>0</v>
          </cell>
          <cell r="I2589">
            <v>430000000</v>
          </cell>
          <cell r="J2589" t="str">
            <v>Кызылординская обл. г. Кызылорда, пгт. Тасбугет, ул. Амангельды 100</v>
          </cell>
          <cell r="K2589" t="str">
            <v>Ноябрь, декабрь 2016</v>
          </cell>
          <cell r="L2589" t="str">
            <v>Кызылординская обл., м/р "Акшабулак", склад "КГМ"</v>
          </cell>
          <cell r="M2589" t="str">
            <v>DDP</v>
          </cell>
          <cell r="N2589" t="str">
            <v>В течение 90 дней</v>
          </cell>
          <cell r="O2589" t="str">
            <v>авансовый платеж-0%, оставшаяся часть в течении 30 рабочих дней с момента подписания акта приема-передачи поставленных товаров</v>
          </cell>
          <cell r="P2589">
            <v>166</v>
          </cell>
          <cell r="Q2589" t="str">
            <v>Килограмм</v>
          </cell>
          <cell r="R2589">
            <v>0.1</v>
          </cell>
          <cell r="S2589">
            <v>505575</v>
          </cell>
          <cell r="T2589">
            <v>50557.5</v>
          </cell>
          <cell r="U2589">
            <v>56624.400000000009</v>
          </cell>
          <cell r="W2589">
            <v>2017</v>
          </cell>
          <cell r="X2589" t="str">
            <v>новая позиция</v>
          </cell>
        </row>
        <row r="2590">
          <cell r="A2590" t="str">
            <v>1581 Т</v>
          </cell>
          <cell r="B2590" t="str">
            <v>ТОО СП "КазГерМунай"</v>
          </cell>
          <cell r="C2590" t="str">
            <v xml:space="preserve">20.59.59.900.011.00.0166.000000000006 </v>
          </cell>
          <cell r="D2590" t="str">
            <v>Индикатор</v>
          </cell>
          <cell r="E2590" t="str">
            <v>для определения жесткости воды</v>
          </cell>
          <cell r="F2590" t="str">
            <v>Реактив для анализа сточных вод</v>
          </cell>
          <cell r="G2590" t="str">
            <v>ОИ</v>
          </cell>
          <cell r="H2590">
            <v>0</v>
          </cell>
          <cell r="I2590">
            <v>430000000</v>
          </cell>
          <cell r="J2590" t="str">
            <v>Кызылординская обл. г. Кызылорда, пгт. Тасбугет, ул. Амангельды 100</v>
          </cell>
          <cell r="K2590" t="str">
            <v>Ноябрь, декабрь 2016</v>
          </cell>
          <cell r="L2590" t="str">
            <v>Кызылординская обл., м/р "Акшабулак", склад "КГМ"</v>
          </cell>
          <cell r="M2590" t="str">
            <v>DDP</v>
          </cell>
          <cell r="N2590" t="str">
            <v>В течение 90 дней</v>
          </cell>
          <cell r="O2590" t="str">
            <v>авансовый платеж-0%, оставшаяся часть в течении 30 рабочих дней с момента подписания акта приема-передачи поставленных товаров</v>
          </cell>
          <cell r="P2590">
            <v>166</v>
          </cell>
          <cell r="Q2590" t="str">
            <v>Килограмм</v>
          </cell>
          <cell r="R2590">
            <v>0.1</v>
          </cell>
          <cell r="S2590">
            <v>505575</v>
          </cell>
          <cell r="T2590">
            <v>50557.5</v>
          </cell>
          <cell r="U2590">
            <v>56624.400000000009</v>
          </cell>
          <cell r="W2590">
            <v>2017</v>
          </cell>
          <cell r="X2590" t="str">
            <v>новая позиция</v>
          </cell>
        </row>
        <row r="2591">
          <cell r="A2591" t="str">
            <v>1582 Т</v>
          </cell>
          <cell r="B2591" t="str">
            <v>ТОО СП "КазГерМунай"</v>
          </cell>
          <cell r="C2591" t="str">
            <v xml:space="preserve">20.59.59.900.011.00.0166.000000000006 </v>
          </cell>
          <cell r="D2591" t="str">
            <v>Индикатор</v>
          </cell>
          <cell r="E2591" t="str">
            <v>для определения жесткости воды</v>
          </cell>
          <cell r="F2591" t="str">
            <v>Реактив для анализа сточных вод</v>
          </cell>
          <cell r="G2591" t="str">
            <v>ОИ</v>
          </cell>
          <cell r="H2591">
            <v>0</v>
          </cell>
          <cell r="I2591">
            <v>430000000</v>
          </cell>
          <cell r="J2591" t="str">
            <v>Кызылординская обл. г. Кызылорда, пгт. Тасбугет, ул. Амангельды 100</v>
          </cell>
          <cell r="K2591" t="str">
            <v>Ноябрь, декабрь 2016</v>
          </cell>
          <cell r="L2591" t="str">
            <v>Кызылординская обл., м/р "Акшабулак", склад "КГМ"</v>
          </cell>
          <cell r="M2591" t="str">
            <v>DDP</v>
          </cell>
          <cell r="N2591" t="str">
            <v>В течение 90 дней</v>
          </cell>
          <cell r="O2591" t="str">
            <v>авансовый платеж-0%, оставшаяся часть в течении 30 рабочих дней с момента подписания акта приема-передачи поставленных товаров</v>
          </cell>
          <cell r="P2591">
            <v>166</v>
          </cell>
          <cell r="Q2591" t="str">
            <v>Килограмм</v>
          </cell>
          <cell r="R2591">
            <v>0.1</v>
          </cell>
          <cell r="S2591">
            <v>505575</v>
          </cell>
          <cell r="T2591">
            <v>50557.5</v>
          </cell>
          <cell r="U2591">
            <v>56624.400000000009</v>
          </cell>
          <cell r="W2591">
            <v>2017</v>
          </cell>
          <cell r="X2591" t="str">
            <v>новая позиция</v>
          </cell>
        </row>
        <row r="2592">
          <cell r="A2592" t="str">
            <v>1583 Т</v>
          </cell>
          <cell r="B2592" t="str">
            <v>ТОО СП "КазГерМунай"</v>
          </cell>
          <cell r="C2592" t="str">
            <v>20.14.52.500.006.00.0166.000000000000</v>
          </cell>
          <cell r="D2592" t="str">
            <v>Фенолфталеин</v>
          </cell>
          <cell r="E2592" t="str">
            <v>порошок</v>
          </cell>
          <cell r="F2592" t="str">
            <v>ЧДА. Кислотно-основной индикатор фенолфталеин (или трифенилметановый краситель) представляет собой бесцветный порошок из мелких кристаллов. Индикатор используется  при проведении анализов по питьевым и сточным водам</v>
          </cell>
          <cell r="G2592" t="str">
            <v>ОИ</v>
          </cell>
          <cell r="H2592">
            <v>0</v>
          </cell>
          <cell r="I2592">
            <v>430000000</v>
          </cell>
          <cell r="J2592" t="str">
            <v>Кызылординская обл. г. Кызылорда, пгт. Тасбугет, ул. Амангельды 100</v>
          </cell>
          <cell r="K2592" t="str">
            <v>Ноябрь, декабрь 2016</v>
          </cell>
          <cell r="L2592" t="str">
            <v>Кызылординская обл., м/р "Акшабулак", склад "КГМ"</v>
          </cell>
          <cell r="M2592" t="str">
            <v>DDP</v>
          </cell>
          <cell r="N2592" t="str">
            <v>В течение 90 дней</v>
          </cell>
          <cell r="O2592" t="str">
            <v>авансовый платеж-0%, оставшаяся часть в течении 30 рабочих дней с момента подписания акта приема-передачи поставленных товаров</v>
          </cell>
          <cell r="P2592">
            <v>166</v>
          </cell>
          <cell r="Q2592" t="str">
            <v>Килограмм</v>
          </cell>
          <cell r="R2592">
            <v>9.9999999999999992E-2</v>
          </cell>
          <cell r="S2592">
            <v>210941</v>
          </cell>
          <cell r="T2592">
            <v>21094.1</v>
          </cell>
          <cell r="U2592">
            <v>23625.392</v>
          </cell>
          <cell r="W2592">
            <v>2017</v>
          </cell>
          <cell r="X2592" t="str">
            <v>новая позиция</v>
          </cell>
        </row>
        <row r="2593">
          <cell r="A2593" t="str">
            <v>1584 Т</v>
          </cell>
          <cell r="B2593" t="str">
            <v>ТОО СП "КазГерМунай"</v>
          </cell>
          <cell r="C2593" t="str">
            <v>20.59.59.600.010.00.0166.000000000001</v>
          </cell>
          <cell r="D2593" t="str">
            <v>Индикатор</v>
          </cell>
          <cell r="E2593" t="str">
            <v>дифениламино-4 сульфокислоты натриевая соль</v>
          </cell>
          <cell r="F2593" t="str">
            <v xml:space="preserve">Внешний вид: оранжево-жёлтый порошок. Для определения содержания кислот и щелочей в различных растворах. Метилоранж относится к группе органических красителей, способных изменять свою окраску в водном растворе при изменении рН среды от красного цвета до оранжево-жёлтого. </v>
          </cell>
          <cell r="G2593" t="str">
            <v>ОИ</v>
          </cell>
          <cell r="H2593">
            <v>0</v>
          </cell>
          <cell r="I2593">
            <v>430000000</v>
          </cell>
          <cell r="J2593" t="str">
            <v>Кызылординская обл. г. Кызылорда, пгт. Тасбугет, ул. Амангельды 100</v>
          </cell>
          <cell r="K2593" t="str">
            <v>Ноябрь, декабрь 2016</v>
          </cell>
          <cell r="L2593" t="str">
            <v>Кызылординская обл., м/р "Акшабулак", склад "КГМ"</v>
          </cell>
          <cell r="M2593" t="str">
            <v>DDP</v>
          </cell>
          <cell r="N2593" t="str">
            <v>В течение 90 дней</v>
          </cell>
          <cell r="O2593" t="str">
            <v>авансовый платеж-0%, оставшаяся часть в течении 30 рабочих дней с момента подписания акта приема-передачи поставленных товаров</v>
          </cell>
          <cell r="P2593">
            <v>166</v>
          </cell>
          <cell r="Q2593" t="str">
            <v>Килограмм</v>
          </cell>
          <cell r="R2593">
            <v>0.1</v>
          </cell>
          <cell r="S2593">
            <v>472500</v>
          </cell>
          <cell r="T2593">
            <v>47250</v>
          </cell>
          <cell r="U2593">
            <v>52920.000000000007</v>
          </cell>
          <cell r="W2593">
            <v>2017</v>
          </cell>
          <cell r="X2593" t="str">
            <v>новая позиция</v>
          </cell>
        </row>
        <row r="2594">
          <cell r="A2594" t="str">
            <v>1585 Т</v>
          </cell>
          <cell r="B2594" t="str">
            <v>ТОО СП "КазГерМунай"</v>
          </cell>
          <cell r="C2594" t="str">
            <v>20.59.59.700.000.00.0166.000000000002</v>
          </cell>
          <cell r="D2594" t="str">
            <v>Индикатор</v>
          </cell>
          <cell r="E2594" t="str">
            <v>хромовый, темно синий</v>
          </cell>
          <cell r="F2594" t="str">
            <v>ЧДА. Хромовый темно-синий индикатор представляет собой порошок, цвет которого может меняться от коричневого до черного.Кислотный хромовый темно-синий индикатор относится к группе химических реактивов, применяемых в аналитической химии.</v>
          </cell>
          <cell r="G2594" t="str">
            <v>ОИ</v>
          </cell>
          <cell r="H2594">
            <v>0</v>
          </cell>
          <cell r="I2594">
            <v>430000000</v>
          </cell>
          <cell r="J2594" t="str">
            <v>Кызылординская обл. г. Кызылорда, пгт. Тасбугет, ул. Амангельды 100</v>
          </cell>
          <cell r="K2594" t="str">
            <v>Ноябрь, декабрь 2016</v>
          </cell>
          <cell r="L2594" t="str">
            <v>Кызылординская обл., м/р "Акшабулак", склад "КГМ"</v>
          </cell>
          <cell r="M2594" t="str">
            <v>DDP</v>
          </cell>
          <cell r="N2594" t="str">
            <v>В течение 90 дней</v>
          </cell>
          <cell r="O2594" t="str">
            <v>авансовый платеж-0%, оставшаяся часть в течении 30 рабочих дней с момента подписания акта приема-передачи поставленных товаров</v>
          </cell>
          <cell r="P2594">
            <v>166</v>
          </cell>
          <cell r="Q2594" t="str">
            <v>Килограмм</v>
          </cell>
          <cell r="R2594">
            <v>0.1</v>
          </cell>
          <cell r="S2594">
            <v>365000</v>
          </cell>
          <cell r="T2594">
            <v>36500</v>
          </cell>
          <cell r="U2594">
            <v>40880.000000000007</v>
          </cell>
          <cell r="W2594">
            <v>2017</v>
          </cell>
          <cell r="X2594" t="str">
            <v>новая позиция</v>
          </cell>
        </row>
        <row r="2595">
          <cell r="A2595" t="str">
            <v>1586 Т</v>
          </cell>
          <cell r="B2595" t="str">
            <v>ТОО СП "КазГерМунай"</v>
          </cell>
          <cell r="C2595" t="str">
            <v>20.13.41.130.002.00.0166.000000000002</v>
          </cell>
          <cell r="D2595" t="str">
            <v xml:space="preserve"> Сульфид натрия (сернистый натрий)</v>
          </cell>
          <cell r="E2595" t="str">
            <v>химически чистый, 9-водный</v>
          </cell>
          <cell r="F2595" t="str">
            <v>Натрий сульфид чданатрий сульфид чда. Сульфидирования электрода Сульфидирования серебрянного электрода</v>
          </cell>
          <cell r="G2595" t="str">
            <v>ОИ</v>
          </cell>
          <cell r="H2595">
            <v>0</v>
          </cell>
          <cell r="I2595">
            <v>430000000</v>
          </cell>
          <cell r="J2595" t="str">
            <v>Кызылординская обл. г. Кызылорда, пгт. Тасбугет, ул. Амангельды 100</v>
          </cell>
          <cell r="K2595" t="str">
            <v>Ноябрь, декабрь 2016</v>
          </cell>
          <cell r="L2595" t="str">
            <v>Кызылординская обл., м/р "Акшабулак", склад "КГМ"</v>
          </cell>
          <cell r="M2595" t="str">
            <v>DDP</v>
          </cell>
          <cell r="N2595" t="str">
            <v>В течение 90 дней</v>
          </cell>
          <cell r="O2595" t="str">
            <v>авансовый платеж-0%, оставшаяся часть в течении 30 рабочих дней с момента подписания акта приема-передачи поставленных товаров</v>
          </cell>
          <cell r="P2595">
            <v>166</v>
          </cell>
          <cell r="Q2595" t="str">
            <v>Килограмм</v>
          </cell>
          <cell r="R2595">
            <v>0.2</v>
          </cell>
          <cell r="S2595">
            <v>75000</v>
          </cell>
          <cell r="T2595">
            <v>15000</v>
          </cell>
          <cell r="U2595">
            <v>16800</v>
          </cell>
          <cell r="W2595">
            <v>2017</v>
          </cell>
          <cell r="X2595" t="str">
            <v>новая позиция</v>
          </cell>
        </row>
        <row r="2596">
          <cell r="A2596" t="str">
            <v>1587 Т</v>
          </cell>
          <cell r="B2596" t="str">
            <v>ТОО СП "КазГерМунай"</v>
          </cell>
          <cell r="C2596" t="str">
            <v>20.13.24.333.000.00.0112.000000000000</v>
          </cell>
          <cell r="D2596" t="str">
            <v>Электролит</v>
          </cell>
          <cell r="E2596" t="str">
            <v xml:space="preserve"> аккумуляторный, щелочной натриево-литиевый</v>
          </cell>
          <cell r="F2596" t="str">
            <v>1М КNO3Электролит для серебрянного электрода</v>
          </cell>
          <cell r="G2596" t="str">
            <v>ОИ</v>
          </cell>
          <cell r="H2596">
            <v>0</v>
          </cell>
          <cell r="I2596">
            <v>430000000</v>
          </cell>
          <cell r="J2596" t="str">
            <v>Кызылординская обл. г. Кызылорда, пгт. Тасбугет, ул. Амангельды 100</v>
          </cell>
          <cell r="K2596" t="str">
            <v>Ноябрь, декабрь 2016</v>
          </cell>
          <cell r="L2596" t="str">
            <v>Кызылординская обл., м/р "Акшабулак", склад "КГМ"</v>
          </cell>
          <cell r="M2596" t="str">
            <v>DDP</v>
          </cell>
          <cell r="N2596" t="str">
            <v>В течение 90 дней</v>
          </cell>
          <cell r="O2596" t="str">
            <v>авансовый платеж-0%, оставшаяся часть в течении 30 рабочих дней с момента подписания акта приема-передачи поставленных товаров</v>
          </cell>
          <cell r="P2596">
            <v>112</v>
          </cell>
          <cell r="Q2596" t="str">
            <v>Литр</v>
          </cell>
          <cell r="R2596">
            <v>0.25</v>
          </cell>
          <cell r="S2596">
            <v>33000</v>
          </cell>
          <cell r="T2596">
            <v>8250</v>
          </cell>
          <cell r="U2596">
            <v>9240</v>
          </cell>
          <cell r="W2596">
            <v>2017</v>
          </cell>
          <cell r="X2596" t="str">
            <v>новая позиция</v>
          </cell>
        </row>
        <row r="2597">
          <cell r="A2597" t="str">
            <v>1588 Т</v>
          </cell>
          <cell r="B2597" t="str">
            <v>ТОО СП "КазГерМунай"</v>
          </cell>
          <cell r="C2597" t="str">
            <v>22.29.29.900.019.00.0006.000000000000</v>
          </cell>
          <cell r="D2597" t="str">
            <v xml:space="preserve"> оплётка</v>
          </cell>
          <cell r="E2597" t="str">
            <v>из полиамида, для защиты кабеля от механических воздействий</v>
          </cell>
          <cell r="F2597" t="str">
            <v>Резиновая оплёткаВнутренняя (Серийный Номер: 473887)</v>
          </cell>
          <cell r="G2597" t="str">
            <v>ОТП</v>
          </cell>
          <cell r="H2597">
            <v>0</v>
          </cell>
          <cell r="I2597">
            <v>430000000</v>
          </cell>
          <cell r="J2597" t="str">
            <v>Кызылординская обл. г. Кызылорда, пгт. Тасбугет, ул. Амангельды 100</v>
          </cell>
          <cell r="K2597" t="str">
            <v>Январь, Февраль</v>
          </cell>
          <cell r="L2597" t="str">
            <v>Кызылординская обл., м/р "Акшабулак", склад "КГМ"</v>
          </cell>
          <cell r="M2597" t="str">
            <v>DDP</v>
          </cell>
          <cell r="N2597" t="str">
            <v>В течение 90 дней</v>
          </cell>
          <cell r="O2597" t="str">
            <v>авансовый платеж-0%, оставшаяся часть в течении 30 рабочих дней с момента подписания акта приема-передачи поставленных товаров</v>
          </cell>
          <cell r="P2597">
            <v>796</v>
          </cell>
          <cell r="Q2597" t="str">
            <v>штука</v>
          </cell>
          <cell r="R2597">
            <v>2</v>
          </cell>
          <cell r="S2597">
            <v>584901</v>
          </cell>
          <cell r="T2597">
            <v>0</v>
          </cell>
          <cell r="U2597">
            <v>0</v>
          </cell>
          <cell r="W2597">
            <v>2017</v>
          </cell>
          <cell r="X2597" t="str">
            <v>новая позиция</v>
          </cell>
        </row>
        <row r="2598">
          <cell r="A2598" t="str">
            <v>1588-1 Т</v>
          </cell>
          <cell r="B2598" t="str">
            <v>ТОО СП "КазГерМунай"</v>
          </cell>
          <cell r="C2598" t="str">
            <v>22.21.29.300.004.00.0796.000000000000</v>
          </cell>
          <cell r="D2598" t="str">
            <v>Крестовина</v>
          </cell>
          <cell r="E2598" t="str">
            <v>металлопластиковая</v>
          </cell>
          <cell r="F2598" t="str">
            <v>Резиновая оплёткаВнутренняя (Серийный Номер: 473887)</v>
          </cell>
          <cell r="G2598" t="str">
            <v>ОТП</v>
          </cell>
          <cell r="H2598">
            <v>0</v>
          </cell>
          <cell r="I2598">
            <v>430000000</v>
          </cell>
          <cell r="J2598" t="str">
            <v>Кызылординская обл. г. Кызылорда, пгт. Тасбугет, ул. Амангельды 100</v>
          </cell>
          <cell r="K2598" t="str">
            <v>май, июль</v>
          </cell>
          <cell r="L2598" t="str">
            <v>Кызылординская обл., м/р "Акшабулак", склад "КГМ"</v>
          </cell>
          <cell r="M2598" t="str">
            <v>DDP</v>
          </cell>
          <cell r="N2598" t="str">
            <v>В течение 90 дней</v>
          </cell>
          <cell r="O2598" t="str">
            <v>авансовый платеж-0%, оставшаяся часть в течении 30 рабочих дней с момента подписания акта приема-передачи поставленных товаров</v>
          </cell>
          <cell r="P2598">
            <v>796</v>
          </cell>
          <cell r="Q2598" t="str">
            <v>штука</v>
          </cell>
          <cell r="R2598">
            <v>2</v>
          </cell>
          <cell r="S2598">
            <v>584901</v>
          </cell>
          <cell r="T2598">
            <v>1169801.04</v>
          </cell>
          <cell r="U2598">
            <v>1310177.1648000001</v>
          </cell>
          <cell r="W2598">
            <v>2017</v>
          </cell>
          <cell r="X2598" t="str">
            <v>11;</v>
          </cell>
        </row>
        <row r="2599">
          <cell r="A2599" t="str">
            <v>1589 Т</v>
          </cell>
          <cell r="B2599" t="str">
            <v>ТОО СП "КазГерМунай"</v>
          </cell>
          <cell r="C2599" t="str">
            <v>15.12.12.900.000.02.0796.000000000001</v>
          </cell>
          <cell r="D2599" t="str">
            <v>Сумка</v>
          </cell>
          <cell r="E2599" t="str">
            <v>дорожная, из текстильных материалов</v>
          </cell>
          <cell r="F2599" t="str">
            <v xml:space="preserve">Сумка дорожная обширная из водоотталкивающего износостойкого материала. </v>
          </cell>
          <cell r="G2599" t="str">
            <v>ЦП</v>
          </cell>
          <cell r="H2599">
            <v>0</v>
          </cell>
          <cell r="I2599">
            <v>430000000</v>
          </cell>
          <cell r="J2599" t="str">
            <v>Кызылординская обл. г. Кызылорда, пгт. Тасбугет, ул. Амангельды 100</v>
          </cell>
          <cell r="K2599" t="str">
            <v>Январь, Февраль</v>
          </cell>
          <cell r="L2599" t="str">
            <v>РК, г. Кызылорда, склад ГУ "КГМ"</v>
          </cell>
          <cell r="M2599" t="str">
            <v>DDP</v>
          </cell>
          <cell r="N2599" t="str">
            <v>В течение 90 дней</v>
          </cell>
          <cell r="O2599" t="str">
            <v>авансовый платеж-0%, оставшаяся часть в течении 30 рабочих дней с момента подписания акта приема-передачи поставленных товаров</v>
          </cell>
          <cell r="P2599">
            <v>796</v>
          </cell>
          <cell r="Q2599" t="str">
            <v>штука</v>
          </cell>
          <cell r="R2599">
            <v>150</v>
          </cell>
          <cell r="S2599">
            <v>10450</v>
          </cell>
          <cell r="T2599">
            <v>1567500</v>
          </cell>
          <cell r="U2599">
            <v>1755600.0000000002</v>
          </cell>
          <cell r="W2599">
            <v>2017</v>
          </cell>
          <cell r="X2599" t="str">
            <v>новая позиция</v>
          </cell>
        </row>
        <row r="2600">
          <cell r="A2600" t="str">
            <v>1590 Т</v>
          </cell>
          <cell r="B2600" t="str">
            <v>ТОО СП "КазГерМунай"</v>
          </cell>
          <cell r="C2600" t="str">
            <v>25.99.29.190.033.00.0796.000000000000</v>
          </cell>
          <cell r="D2600" t="str">
            <v>Вентиль</v>
          </cell>
          <cell r="E2600" t="str">
            <v>тип 1, условный проход 4 мм, номинальное давление 35 МПа, ГОСТ 23405-78</v>
          </cell>
          <cell r="F2600" t="str">
            <v>SS-AFSS12MM Шаровый кран серий AFS с трубными обжимными фитингами из нержавеющей стали, наруж. диам. трубки 12 мм</v>
          </cell>
          <cell r="G2600" t="str">
            <v>ЦП</v>
          </cell>
          <cell r="H2600">
            <v>0</v>
          </cell>
          <cell r="I2600">
            <v>430000000</v>
          </cell>
          <cell r="J2600" t="str">
            <v>Кызылординская обл. г. Кызылорда, пгт. Тасбугет, ул. Амангельды 100</v>
          </cell>
          <cell r="K2600" t="str">
            <v>Март, апрель</v>
          </cell>
          <cell r="L2600" t="str">
            <v>Кызылординская обл., м/р "Акшабулак", склад "КГМ"</v>
          </cell>
          <cell r="M2600" t="str">
            <v>DDP</v>
          </cell>
          <cell r="N2600" t="str">
            <v>В течение 90 дней</v>
          </cell>
          <cell r="O2600" t="str">
            <v>авансовый платеж-0%, оставшаяся часть в течении 30 рабочих дней с момента подписания акта приема-передачи поставленных товаров</v>
          </cell>
          <cell r="P2600">
            <v>796</v>
          </cell>
          <cell r="Q2600" t="str">
            <v>штука</v>
          </cell>
          <cell r="R2600">
            <v>30</v>
          </cell>
          <cell r="S2600">
            <v>73270</v>
          </cell>
          <cell r="T2600">
            <v>0</v>
          </cell>
          <cell r="U2600">
            <v>0</v>
          </cell>
          <cell r="W2600">
            <v>2017</v>
          </cell>
          <cell r="X2600" t="str">
            <v>новая позиция</v>
          </cell>
        </row>
        <row r="2601">
          <cell r="A2601" t="str">
            <v>1590-1 Т</v>
          </cell>
          <cell r="B2601" t="str">
            <v>ТОО СП "КазГерМунай"</v>
          </cell>
          <cell r="C2601" t="str">
            <v>25.99.29.190.033.00.0796.000000000000</v>
          </cell>
          <cell r="D2601" t="str">
            <v>Вентиль</v>
          </cell>
          <cell r="E2601" t="str">
            <v>тип 1, условный проход 4 мм, номинальное давление 35 МПа, ГОСТ 23405-78</v>
          </cell>
          <cell r="F2601" t="str">
            <v>SS-AFSS12MM Шаровый кран серий AFS с трубными обжимными фитингами из нержавеющей стали, наруж. диам. трубки 12 мм</v>
          </cell>
          <cell r="G2601" t="str">
            <v>ЦП</v>
          </cell>
          <cell r="H2601">
            <v>0</v>
          </cell>
          <cell r="I2601">
            <v>430000000</v>
          </cell>
          <cell r="J2601" t="str">
            <v>Кызылординская обл. г. Кызылорда, пгт. Тасбугет, ул. Амангельды 100</v>
          </cell>
          <cell r="K2601" t="str">
            <v>Апрель, май</v>
          </cell>
          <cell r="L2601" t="str">
            <v>Кызылординская обл., м/р "Акшабулак", склад "КГМ"</v>
          </cell>
          <cell r="M2601" t="str">
            <v>DDP</v>
          </cell>
          <cell r="N2601" t="str">
            <v>В течение 90 дней</v>
          </cell>
          <cell r="O2601" t="str">
            <v>авансовый платеж-0%, оставшаяся часть в течении 30 рабочих дней с момента подписания акта приема-передачи поставленных товаров</v>
          </cell>
          <cell r="P2601">
            <v>796</v>
          </cell>
          <cell r="Q2601" t="str">
            <v>штука</v>
          </cell>
          <cell r="R2601">
            <v>30</v>
          </cell>
          <cell r="S2601">
            <v>73270</v>
          </cell>
          <cell r="T2601">
            <v>2198100</v>
          </cell>
          <cell r="U2601">
            <v>2461872.0000000005</v>
          </cell>
          <cell r="W2601">
            <v>2017</v>
          </cell>
          <cell r="X2601" t="str">
            <v>11;</v>
          </cell>
        </row>
        <row r="2602">
          <cell r="A2602" t="str">
            <v>1591 Т</v>
          </cell>
          <cell r="B2602" t="str">
            <v>ТОО СП "КазГерМунай"</v>
          </cell>
          <cell r="C2602" t="str">
            <v>22.21.29.700.031.01.0796.000000000000</v>
          </cell>
          <cell r="D2602" t="str">
            <v>Соединитель</v>
          </cell>
          <cell r="E2602" t="str">
            <v>металлопластиковый, с наружной резьбой, диаметр 16*1/2 мм</v>
          </cell>
          <cell r="F2602" t="str">
            <v>Соединение SS-12M0-6 Трубный обжимной фитинг из нержавеющей стали, муфта, наруж. диам. трубки 12 мм</v>
          </cell>
          <cell r="G2602" t="str">
            <v>ЦП</v>
          </cell>
          <cell r="H2602">
            <v>0</v>
          </cell>
          <cell r="I2602">
            <v>430000000</v>
          </cell>
          <cell r="J2602" t="str">
            <v>Кызылординская обл. г. Кызылорда, пгт. Тасбугет, ул. Амангельды 100</v>
          </cell>
          <cell r="K2602" t="str">
            <v>Март, апрель</v>
          </cell>
          <cell r="L2602" t="str">
            <v>Кызылординская обл., м/р "Акшабулак", склад "КГМ"</v>
          </cell>
          <cell r="M2602" t="str">
            <v>DDP</v>
          </cell>
          <cell r="N2602" t="str">
            <v>В течение 90 дней</v>
          </cell>
          <cell r="O2602" t="str">
            <v>авансовый платеж-0%, оставшаяся часть в течении 30 рабочих дней с момента подписания акта приема-передачи поставленных товаров</v>
          </cell>
          <cell r="P2602">
            <v>796</v>
          </cell>
          <cell r="Q2602" t="str">
            <v>штука</v>
          </cell>
          <cell r="R2602">
            <v>30</v>
          </cell>
          <cell r="S2602">
            <v>15515</v>
          </cell>
          <cell r="T2602">
            <v>0</v>
          </cell>
          <cell r="U2602">
            <v>0</v>
          </cell>
          <cell r="W2602">
            <v>2017</v>
          </cell>
          <cell r="X2602" t="str">
            <v>новая позиция</v>
          </cell>
        </row>
        <row r="2603">
          <cell r="A2603" t="str">
            <v>1591-1 Т</v>
          </cell>
          <cell r="B2603" t="str">
            <v>ТОО СП "КазГерМунай"</v>
          </cell>
          <cell r="C2603" t="str">
            <v>22.21.29.700.031.01.0796.000000000000</v>
          </cell>
          <cell r="D2603" t="str">
            <v>Соединитель</v>
          </cell>
          <cell r="E2603" t="str">
            <v>металлопластиковый, с наружной резьбой, диаметр 16*1/2 мм</v>
          </cell>
          <cell r="F2603" t="str">
            <v>Соединение SS-12M0-6 Трубный обжимной фитинг из нержавеющей стали, муфта, наруж. диам. трубки 12 мм</v>
          </cell>
          <cell r="G2603" t="str">
            <v>ЦП</v>
          </cell>
          <cell r="H2603">
            <v>0</v>
          </cell>
          <cell r="I2603">
            <v>430000000</v>
          </cell>
          <cell r="J2603" t="str">
            <v>Кызылординская обл. г. Кызылорда, пгт. Тасбугет, ул. Амангельды 100</v>
          </cell>
          <cell r="K2603" t="str">
            <v>Апрель, май</v>
          </cell>
          <cell r="L2603" t="str">
            <v>Кызылординская обл., м/р "Акшабулак", склад "КГМ"</v>
          </cell>
          <cell r="M2603" t="str">
            <v>DDP</v>
          </cell>
          <cell r="N2603" t="str">
            <v>В течение 90 дней</v>
          </cell>
          <cell r="O2603" t="str">
            <v>авансовый платеж-0%, оставшаяся часть в течении 30 рабочих дней с момента подписания акта приема-передачи поставленных товаров</v>
          </cell>
          <cell r="P2603">
            <v>796</v>
          </cell>
          <cell r="Q2603" t="str">
            <v>штука</v>
          </cell>
          <cell r="R2603">
            <v>30</v>
          </cell>
          <cell r="S2603">
            <v>15515</v>
          </cell>
          <cell r="T2603">
            <v>0</v>
          </cell>
          <cell r="U2603">
            <v>0</v>
          </cell>
          <cell r="W2603">
            <v>2017</v>
          </cell>
          <cell r="X2603" t="str">
            <v>11;</v>
          </cell>
        </row>
        <row r="2604">
          <cell r="A2604" t="str">
            <v>1591-2 Т</v>
          </cell>
          <cell r="B2604" t="str">
            <v>ТОО СП "КазГерМунай"</v>
          </cell>
          <cell r="C2604" t="str">
            <v>22.21.29.700.031.01.0796.000000000000</v>
          </cell>
          <cell r="D2604" t="str">
            <v>Соединитель</v>
          </cell>
          <cell r="E2604" t="str">
            <v>металлопластиковый, с наружной резьбой, диаметр 16*1/2 мм</v>
          </cell>
          <cell r="F2604" t="str">
            <v>Соединение SS-12M0-6 Трубный обжимной фитинг из нержавеющей стали, муфта, наруж. диам. трубки 12 мм</v>
          </cell>
          <cell r="G2604" t="str">
            <v>ЭЦПП</v>
          </cell>
          <cell r="H2604">
            <v>0</v>
          </cell>
          <cell r="I2604">
            <v>430000000</v>
          </cell>
          <cell r="J2604" t="str">
            <v>Кызылординская обл. г. Кызылорда, пгт. Тасбугет, ул. Амангельды 100</v>
          </cell>
          <cell r="K2604" t="str">
            <v>июль, август</v>
          </cell>
          <cell r="L2604" t="str">
            <v>Кызылординская обл., м/р "Акшабулак", склад "КГМ"</v>
          </cell>
          <cell r="M2604" t="str">
            <v>DDP</v>
          </cell>
          <cell r="N2604" t="str">
            <v>В течение 90 дней</v>
          </cell>
          <cell r="O2604" t="str">
            <v>авансовый платеж-0%, оставшаяся часть в течении 30 рабочих дней с момента подписания акта приема-передачи поставленных товаров</v>
          </cell>
          <cell r="P2604">
            <v>796</v>
          </cell>
          <cell r="Q2604" t="str">
            <v>штука</v>
          </cell>
          <cell r="R2604">
            <v>34</v>
          </cell>
          <cell r="S2604">
            <v>7200</v>
          </cell>
          <cell r="T2604">
            <v>244800</v>
          </cell>
          <cell r="U2604">
            <v>274176</v>
          </cell>
          <cell r="W2604">
            <v>2017</v>
          </cell>
          <cell r="X2604" t="str">
            <v>11;18;19;20;21 Кор.3</v>
          </cell>
        </row>
        <row r="2605">
          <cell r="A2605" t="str">
            <v>1592 Т</v>
          </cell>
          <cell r="B2605" t="str">
            <v>ТОО СП "КазГерМунай"</v>
          </cell>
          <cell r="C2605" t="str">
            <v>24.45.24.310.002.00.0796.000000000000</v>
          </cell>
          <cell r="D2605" t="str">
            <v>Уголок</v>
          </cell>
          <cell r="E2605" t="str">
            <v>никелевый, резьбовой</v>
          </cell>
          <cell r="F2605" t="str">
            <v>Уголок SS-12M0-1-8 Трубный обжимной фитинг из нержавеющей стали, щтуцер с наружней резьбой, наруж. диам. трубки 12 мм х наружная резьба NPT ½ дюйма</v>
          </cell>
          <cell r="G2605" t="str">
            <v>ЦП</v>
          </cell>
          <cell r="H2605">
            <v>0</v>
          </cell>
          <cell r="I2605">
            <v>430000000</v>
          </cell>
          <cell r="J2605" t="str">
            <v>Кызылординская обл. г. Кызылорда, пгт. Тасбугет, ул. Амангельды 100</v>
          </cell>
          <cell r="K2605" t="str">
            <v>Март, апрель</v>
          </cell>
          <cell r="L2605" t="str">
            <v>Кызылординская обл., м/р "Акшабулак", склад "КГМ"</v>
          </cell>
          <cell r="M2605" t="str">
            <v>DDP</v>
          </cell>
          <cell r="N2605" t="str">
            <v>В течение 90 дней</v>
          </cell>
          <cell r="O2605" t="str">
            <v>авансовый платеж-0%, оставшаяся часть в течении 30 рабочих дней с момента подписания акта приема-передачи поставленных товаров</v>
          </cell>
          <cell r="P2605">
            <v>796</v>
          </cell>
          <cell r="Q2605" t="str">
            <v>штука</v>
          </cell>
          <cell r="R2605">
            <v>30</v>
          </cell>
          <cell r="S2605">
            <v>22000</v>
          </cell>
          <cell r="T2605">
            <v>0</v>
          </cell>
          <cell r="U2605">
            <v>0</v>
          </cell>
          <cell r="W2605">
            <v>2017</v>
          </cell>
          <cell r="X2605" t="str">
            <v>новая позиция</v>
          </cell>
        </row>
        <row r="2606">
          <cell r="A2606" t="str">
            <v>1592-1 Т</v>
          </cell>
          <cell r="B2606" t="str">
            <v>ТОО СП "КазГерМунай"</v>
          </cell>
          <cell r="C2606" t="str">
            <v>24.45.24.310.002.00.0796.000000000000</v>
          </cell>
          <cell r="D2606" t="str">
            <v>Уголок</v>
          </cell>
          <cell r="E2606" t="str">
            <v>никелевый, резьбовой</v>
          </cell>
          <cell r="F2606" t="str">
            <v>Уголок SS-12M0-1-8 Трубный обжимной фитинг из нержавеющей стали, щтуцер с наружней резьбой, наруж. диам. трубки 12 мм х наружная резьба NPT ½ дюйма</v>
          </cell>
          <cell r="G2606" t="str">
            <v>ЦП</v>
          </cell>
          <cell r="H2606">
            <v>0</v>
          </cell>
          <cell r="I2606">
            <v>430000000</v>
          </cell>
          <cell r="J2606" t="str">
            <v>Кызылординская обл. г. Кызылорда, пгт. Тасбугет, ул. Амангельды 100</v>
          </cell>
          <cell r="K2606" t="str">
            <v>Апрель, май</v>
          </cell>
          <cell r="L2606" t="str">
            <v>Кызылординская обл., м/р "Акшабулак", склад "КГМ"</v>
          </cell>
          <cell r="M2606" t="str">
            <v>DDP</v>
          </cell>
          <cell r="N2606" t="str">
            <v>В течение 90 дней</v>
          </cell>
          <cell r="O2606" t="str">
            <v>авансовый платеж-0%, оставшаяся часть в течении 30 рабочих дней с момента подписания акта приема-передачи поставленных товаров</v>
          </cell>
          <cell r="P2606">
            <v>796</v>
          </cell>
          <cell r="Q2606" t="str">
            <v>штука</v>
          </cell>
          <cell r="R2606">
            <v>30</v>
          </cell>
          <cell r="S2606">
            <v>22000</v>
          </cell>
          <cell r="T2606">
            <v>0</v>
          </cell>
          <cell r="U2606">
            <v>0</v>
          </cell>
          <cell r="W2606">
            <v>2017</v>
          </cell>
          <cell r="X2606" t="str">
            <v>11;</v>
          </cell>
        </row>
        <row r="2607">
          <cell r="A2607" t="str">
            <v>1592-2 Т</v>
          </cell>
          <cell r="B2607" t="str">
            <v>ТОО СП "КазГерМунай"</v>
          </cell>
          <cell r="C2607" t="str">
            <v>24.45.24.310.002.00.0796.000000000000</v>
          </cell>
          <cell r="D2607" t="str">
            <v>Уголок</v>
          </cell>
          <cell r="E2607" t="str">
            <v>никелевый, резьбовой</v>
          </cell>
          <cell r="F2607" t="str">
            <v>Уголок SS-12M0-1-8 Трубный обжимной фитинг из нержавеющей стали, щтуцер с наружней резьбой, наруж. диам. трубки 12 мм х наружная резьба NPT ½ дюйма</v>
          </cell>
          <cell r="G2607" t="str">
            <v>ЭЦПП</v>
          </cell>
          <cell r="H2607">
            <v>0</v>
          </cell>
          <cell r="I2607">
            <v>430000000</v>
          </cell>
          <cell r="J2607" t="str">
            <v>Кызылординская обл. г. Кызылорда, пгт. Тасбугет, ул. Амангельды 100</v>
          </cell>
          <cell r="K2607" t="str">
            <v>июль, август</v>
          </cell>
          <cell r="L2607" t="str">
            <v>Кызылординская обл., м/р "Акшабулак", склад "КГМ"</v>
          </cell>
          <cell r="M2607" t="str">
            <v>DDP</v>
          </cell>
          <cell r="N2607" t="str">
            <v>В течение 90 дней</v>
          </cell>
          <cell r="O2607" t="str">
            <v>авансовый платеж-0%, оставшаяся часть в течении 30 рабочих дней с момента подписания акта приема-передачи поставленных товаров</v>
          </cell>
          <cell r="P2607">
            <v>796</v>
          </cell>
          <cell r="Q2607" t="str">
            <v>штука</v>
          </cell>
          <cell r="R2607">
            <v>42</v>
          </cell>
          <cell r="S2607">
            <v>22000</v>
          </cell>
          <cell r="T2607">
            <v>924000</v>
          </cell>
          <cell r="U2607">
            <v>1034880.0000000001</v>
          </cell>
          <cell r="W2607">
            <v>2017</v>
          </cell>
          <cell r="X2607" t="str">
            <v>11; 18; 20; 21;</v>
          </cell>
        </row>
        <row r="2608">
          <cell r="A2608" t="str">
            <v>1593 Т</v>
          </cell>
          <cell r="B2608" t="str">
            <v>ТОО СП "КазГерМунай"</v>
          </cell>
          <cell r="C2608" t="str">
            <v>24.45.24.310.001.02.0796.000000000000</v>
          </cell>
          <cell r="D2608" t="str">
            <v>Тройник</v>
          </cell>
          <cell r="E2608" t="str">
            <v>стальной, резьбовой</v>
          </cell>
          <cell r="F2608" t="str">
            <v>Тройник SS-12M0-3 Трубный обжимной фитинг из нержавеющей стали, тройник, наруж. диам. трубки 12 мм/ Соединение тройниковое СТ12 с обжимным фитингом 12 мм, ст. 12х18Н10Т</v>
          </cell>
          <cell r="G2608" t="str">
            <v>ЦП</v>
          </cell>
          <cell r="H2608">
            <v>0</v>
          </cell>
          <cell r="I2608">
            <v>430000000</v>
          </cell>
          <cell r="J2608" t="str">
            <v>Кызылординская обл. г. Кызылорда, пгт. Тасбугет, ул. Амангельды 100</v>
          </cell>
          <cell r="K2608" t="str">
            <v>Март, апрель</v>
          </cell>
          <cell r="L2608" t="str">
            <v>Кызылординская обл., м/р "Акшабулак", склад "КГМ"</v>
          </cell>
          <cell r="M2608" t="str">
            <v>DDP</v>
          </cell>
          <cell r="N2608" t="str">
            <v>В течение 90 дней</v>
          </cell>
          <cell r="O2608" t="str">
            <v>авансовый платеж-0%, оставшаяся часть в течении 30 рабочих дней с момента подписания акта приема-передачи поставленных товаров</v>
          </cell>
          <cell r="P2608">
            <v>796</v>
          </cell>
          <cell r="Q2608" t="str">
            <v>штука</v>
          </cell>
          <cell r="R2608">
            <v>30</v>
          </cell>
          <cell r="S2608">
            <v>31500</v>
          </cell>
          <cell r="T2608">
            <v>0</v>
          </cell>
          <cell r="U2608">
            <v>0</v>
          </cell>
          <cell r="W2608">
            <v>2017</v>
          </cell>
          <cell r="X2608" t="str">
            <v>новая позиция</v>
          </cell>
        </row>
        <row r="2609">
          <cell r="A2609" t="str">
            <v>1593-1 Т</v>
          </cell>
          <cell r="B2609" t="str">
            <v>ТОО СП "КазГерМунай"</v>
          </cell>
          <cell r="C2609" t="str">
            <v>24.45.24.310.001.02.0796.000000000000</v>
          </cell>
          <cell r="D2609" t="str">
            <v>Тройник</v>
          </cell>
          <cell r="E2609" t="str">
            <v>стальной, резьбовой</v>
          </cell>
          <cell r="F2609" t="str">
            <v>Тройник SS-12M0-3 Трубный обжимной фитинг из нержавеющей стали, тройник, наруж. диам. трубки 12 мм/ Соединение тройниковое СТ12 с обжимным фитингом 12 мм, ст. 12х18Н10Т</v>
          </cell>
          <cell r="G2609" t="str">
            <v>ЦП</v>
          </cell>
          <cell r="H2609">
            <v>0</v>
          </cell>
          <cell r="I2609">
            <v>430000000</v>
          </cell>
          <cell r="J2609" t="str">
            <v>Кызылординская обл. г. Кызылорда, пгт. Тасбугет, ул. Амангельды 100</v>
          </cell>
          <cell r="K2609" t="str">
            <v>Апрель, май</v>
          </cell>
          <cell r="L2609" t="str">
            <v>Кызылординская обл., м/р "Акшабулак", склад "КГМ"</v>
          </cell>
          <cell r="M2609" t="str">
            <v>DDP</v>
          </cell>
          <cell r="N2609" t="str">
            <v>В течение 90 дней</v>
          </cell>
          <cell r="O2609" t="str">
            <v>авансовый платеж-0%, оставшаяся часть в течении 30 рабочих дней с момента подписания акта приема-передачи поставленных товаров</v>
          </cell>
          <cell r="P2609">
            <v>796</v>
          </cell>
          <cell r="Q2609" t="str">
            <v>штука</v>
          </cell>
          <cell r="R2609">
            <v>30</v>
          </cell>
          <cell r="S2609">
            <v>31500</v>
          </cell>
          <cell r="T2609">
            <v>0</v>
          </cell>
          <cell r="U2609">
            <v>0</v>
          </cell>
          <cell r="W2609">
            <v>2017</v>
          </cell>
          <cell r="X2609" t="str">
            <v>11;</v>
          </cell>
        </row>
        <row r="2610">
          <cell r="A2610" t="str">
            <v>1593-2 Т</v>
          </cell>
          <cell r="B2610" t="str">
            <v>ТОО СП "КазГерМунай"</v>
          </cell>
          <cell r="C2610" t="str">
            <v>24.45.24.310.001.02.0796.000000000000</v>
          </cell>
          <cell r="D2610" t="str">
            <v>Тройник</v>
          </cell>
          <cell r="E2610" t="str">
            <v>стальной, резьбовой</v>
          </cell>
          <cell r="F2610" t="str">
            <v>Тройник SS-12M0-3 Трубный обжимной фитинг из нержавеющей стали, тройник, наруж. диам. трубки 12 мм/ Соединение тройниковое СТ12 с обжимным фитингом 12 мм, ст. 12х18Н10Т</v>
          </cell>
          <cell r="G2610" t="str">
            <v>ЭЦПП</v>
          </cell>
          <cell r="H2610">
            <v>0</v>
          </cell>
          <cell r="I2610">
            <v>430000000</v>
          </cell>
          <cell r="J2610" t="str">
            <v>Кызылординская обл. г. Кызылорда, пгт. Тасбугет, ул. Амангельды 100</v>
          </cell>
          <cell r="K2610" t="str">
            <v>июль, август</v>
          </cell>
          <cell r="L2610" t="str">
            <v>Кызылординская обл., м/р "Акшабулак", склад "КГМ"</v>
          </cell>
          <cell r="M2610" t="str">
            <v>DDP</v>
          </cell>
          <cell r="N2610" t="str">
            <v>В течение 90 дней</v>
          </cell>
          <cell r="O2610" t="str">
            <v>авансовый платеж-0%, оставшаяся часть в течении 30 рабочих дней с момента подписания акта приема-передачи поставленных товаров</v>
          </cell>
          <cell r="P2610">
            <v>796</v>
          </cell>
          <cell r="Q2610" t="str">
            <v>штука</v>
          </cell>
          <cell r="R2610">
            <v>36</v>
          </cell>
          <cell r="S2610">
            <v>16500</v>
          </cell>
          <cell r="T2610">
            <v>594000</v>
          </cell>
          <cell r="U2610">
            <v>665280.00000000012</v>
          </cell>
          <cell r="W2610">
            <v>2017</v>
          </cell>
          <cell r="X2610" t="str">
            <v>11; 18; 19; 20; 21;</v>
          </cell>
        </row>
        <row r="2611">
          <cell r="A2611" t="str">
            <v>1594 Т</v>
          </cell>
          <cell r="B2611" t="str">
            <v>ТОО СП "КазГерМунай"</v>
          </cell>
          <cell r="C2611" t="str">
            <v>26.20.40.000.183.00.0796.000000000000</v>
          </cell>
          <cell r="D2611" t="str">
            <v>Фьюзер</v>
          </cell>
          <cell r="E2611" t="str">
            <v>принтора</v>
          </cell>
          <cell r="F2611" t="str">
            <v>Фьюзер Xerox 115R00070 для Phaser 4600/4620</v>
          </cell>
          <cell r="G2611" t="str">
            <v>ОТП</v>
          </cell>
          <cell r="H2611">
            <v>0</v>
          </cell>
          <cell r="I2611">
            <v>430000000</v>
          </cell>
          <cell r="J2611" t="str">
            <v>Кызылординская обл. г. Кызылорда, пгт. Тасбугет, ул. Амангельды 100</v>
          </cell>
          <cell r="K2611" t="str">
            <v>Март, апрель</v>
          </cell>
          <cell r="L2611" t="str">
            <v>Кызылординская обл., м/р "Акшабулак", склад "КГМ"</v>
          </cell>
          <cell r="M2611" t="str">
            <v>DDP</v>
          </cell>
          <cell r="N2611" t="str">
            <v>В течение 90 дней</v>
          </cell>
          <cell r="O2611" t="str">
            <v>авансовый платеж-0%, оставшаяся часть в течении 30 рабочих дней с момента подписания акта приема-передачи поставленных товаров</v>
          </cell>
          <cell r="P2611">
            <v>796</v>
          </cell>
          <cell r="Q2611" t="str">
            <v>штука</v>
          </cell>
          <cell r="R2611">
            <v>5</v>
          </cell>
          <cell r="S2611">
            <v>170080</v>
          </cell>
          <cell r="T2611">
            <v>850400</v>
          </cell>
          <cell r="U2611">
            <v>952448.00000000012</v>
          </cell>
          <cell r="W2611">
            <v>2017</v>
          </cell>
          <cell r="X2611" t="str">
            <v>новая позиция</v>
          </cell>
        </row>
        <row r="2612">
          <cell r="A2612" t="str">
            <v>1595 Т</v>
          </cell>
          <cell r="B2612" t="str">
            <v>ТОО СП "КазГерМунай"</v>
          </cell>
          <cell r="C2612" t="str">
            <v>28.13.14.300.000.01.0796.000000000000</v>
          </cell>
          <cell r="D2612" t="str">
            <v>Насос</v>
          </cell>
          <cell r="E2612" t="str">
            <v>вихревой, тип ВК 1/16, консольный</v>
          </cell>
          <cell r="F2612" t="str">
            <v>Насос консольный. Q - 51 m3/h H - 57 m Электродвигатель взрывозащищенного исполнения</v>
          </cell>
          <cell r="G2612" t="str">
            <v>ОТП</v>
          </cell>
          <cell r="H2612">
            <v>0</v>
          </cell>
          <cell r="I2612">
            <v>430000000</v>
          </cell>
          <cell r="J2612" t="str">
            <v>Кызылординская обл. г. Кызылорда, пгт. Тасбугет, ул. Амангельды 100</v>
          </cell>
          <cell r="K2612" t="str">
            <v>Март, апрель</v>
          </cell>
          <cell r="L2612" t="str">
            <v>Кызылординская обл., м/р "Акшабулак", склад "КГМ"</v>
          </cell>
          <cell r="M2612" t="str">
            <v>DDP</v>
          </cell>
          <cell r="N2612" t="str">
            <v>В течение 90 дней</v>
          </cell>
          <cell r="O2612" t="str">
            <v>авансовый платеж-0%, оставшаяся часть в течении 30 рабочих дней с момента подписания акта приема-передачи поставленных товаров</v>
          </cell>
          <cell r="P2612">
            <v>796</v>
          </cell>
          <cell r="Q2612" t="str">
            <v>штука</v>
          </cell>
          <cell r="R2612">
            <v>1</v>
          </cell>
          <cell r="S2612">
            <v>2900000</v>
          </cell>
          <cell r="T2612">
            <v>0</v>
          </cell>
          <cell r="U2612">
            <v>0</v>
          </cell>
          <cell r="W2612">
            <v>2017</v>
          </cell>
          <cell r="X2612" t="str">
            <v>новая позиция</v>
          </cell>
        </row>
        <row r="2613">
          <cell r="A2613" t="str">
            <v>1595-1 Т</v>
          </cell>
          <cell r="B2613" t="str">
            <v>ТОО СП "КазГерМунай"</v>
          </cell>
          <cell r="C2613" t="str">
            <v>28.13.14.300.000.01.0796.000000000000</v>
          </cell>
          <cell r="D2613" t="str">
            <v>Насос</v>
          </cell>
          <cell r="E2613" t="str">
            <v>вихревой, тип ВК 1/16, консольный</v>
          </cell>
          <cell r="F2613" t="str">
            <v>Насос консольный. Q - 51 m3/h H - 57 m Электродвигатель взрывозащищенного исполнения</v>
          </cell>
          <cell r="G2613" t="str">
            <v>ОТП</v>
          </cell>
          <cell r="H2613">
            <v>0</v>
          </cell>
          <cell r="I2613">
            <v>430000000</v>
          </cell>
          <cell r="J2613" t="str">
            <v>Кызылординская обл. г. Кызылорда, пгт. Тасбугет, ул. Амангельды 100</v>
          </cell>
          <cell r="K2613" t="str">
            <v>Апрель, май</v>
          </cell>
          <cell r="L2613" t="str">
            <v>Кызылординская обл., м/р "Акшабулак", склад "КГМ"</v>
          </cell>
          <cell r="M2613" t="str">
            <v>DDP</v>
          </cell>
          <cell r="N2613" t="str">
            <v>В течение 90 дней</v>
          </cell>
          <cell r="O2613" t="str">
            <v>авансовый платеж-0%, оставшаяся часть в течении 30 рабочих дней с момента подписания акта приема-передачи поставленных товаров</v>
          </cell>
          <cell r="P2613">
            <v>796</v>
          </cell>
          <cell r="Q2613" t="str">
            <v>штука</v>
          </cell>
          <cell r="R2613">
            <v>1</v>
          </cell>
          <cell r="S2613">
            <v>2900000</v>
          </cell>
          <cell r="T2613">
            <v>2900000</v>
          </cell>
          <cell r="U2613">
            <v>3248000.0000000005</v>
          </cell>
          <cell r="W2613">
            <v>2017</v>
          </cell>
          <cell r="X2613" t="str">
            <v>11;</v>
          </cell>
        </row>
        <row r="2614">
          <cell r="A2614" t="str">
            <v>1596 Т</v>
          </cell>
          <cell r="B2614" t="str">
            <v>ТОО СП "КазГерМунай"</v>
          </cell>
          <cell r="C2614" t="str">
            <v>26.51.65.000.011.00.0796.000000000016</v>
          </cell>
          <cell r="D2614" t="str">
            <v>Регулятор</v>
          </cell>
          <cell r="E2614" t="str">
            <v>давления газа, условный проход 50 мм, максимальное входное давление 2,5 МПа, ГОСТ 12678-80</v>
          </cell>
          <cell r="F2614" t="str">
            <v>Регулятор давления газа. 
RMG-402, DN 50/50 Pmax=25bar, orifice=50mm, NG-4301AS0043. 
Type RMG 832 -8-F2, NG 4305AT0046</v>
          </cell>
          <cell r="G2614" t="str">
            <v>ОТП</v>
          </cell>
          <cell r="H2614">
            <v>0</v>
          </cell>
          <cell r="I2614">
            <v>430000000</v>
          </cell>
          <cell r="J2614" t="str">
            <v>Кызылординская обл. г. Кызылорда, пгт. Тасбугет, ул. Амангельды 100</v>
          </cell>
          <cell r="K2614" t="str">
            <v>Март, апрель</v>
          </cell>
          <cell r="L2614" t="str">
            <v>Кызылординская обл., м/р "Акшабулак", склад "КГМ"</v>
          </cell>
          <cell r="M2614" t="str">
            <v>DDP</v>
          </cell>
          <cell r="N2614" t="str">
            <v>В течение 120 дней</v>
          </cell>
          <cell r="O2614" t="str">
            <v>авансовый платеж-0%, оставшаяся часть в течении 30 рабочих дней с момента подписания акта приема-передачи поставленных товаров</v>
          </cell>
          <cell r="P2614">
            <v>796</v>
          </cell>
          <cell r="Q2614" t="str">
            <v>штука</v>
          </cell>
          <cell r="R2614">
            <v>1</v>
          </cell>
          <cell r="S2614">
            <v>2743650</v>
          </cell>
          <cell r="T2614">
            <v>2743650</v>
          </cell>
          <cell r="U2614">
            <v>3072888.0000000005</v>
          </cell>
          <cell r="W2614">
            <v>2017</v>
          </cell>
          <cell r="X2614" t="str">
            <v>новая позиция</v>
          </cell>
        </row>
        <row r="2615">
          <cell r="A2615" t="str">
            <v>1597 Т</v>
          </cell>
          <cell r="B2615" t="str">
            <v>ТОО СП "КазГерМунай"</v>
          </cell>
          <cell r="C2615" t="str">
            <v>26.51.33.100.001.00.0796.000000000000</v>
          </cell>
          <cell r="D2615" t="str">
            <v>Микрометр</v>
          </cell>
          <cell r="E2615" t="str">
            <v>МК25-1, диапазон измерений 0-25 мкм, ГОСТ 6507-90</v>
          </cell>
          <cell r="F2615" t="str">
            <v>Микрометр тип МК 0-25мм согласно электронный</v>
          </cell>
          <cell r="G2615" t="str">
            <v>ЦП</v>
          </cell>
          <cell r="H2615">
            <v>0</v>
          </cell>
          <cell r="I2615">
            <v>430000000</v>
          </cell>
          <cell r="J2615" t="str">
            <v>Кызылординская обл. г. Кызылорда, пгт. Тасбугет, ул. Амангельды 100</v>
          </cell>
          <cell r="K2615" t="str">
            <v>Март, апрель</v>
          </cell>
          <cell r="L2615" t="str">
            <v>Кызылординская обл., м/р "Акшабулак", склад "КГМ"</v>
          </cell>
          <cell r="M2615" t="str">
            <v>DDP</v>
          </cell>
          <cell r="N2615" t="str">
            <v>В течение 90 дней</v>
          </cell>
          <cell r="O2615" t="str">
            <v>авансовый платеж-0%, оставшаяся часть в течении 30 рабочих дней с момента подписания акта приема-передачи поставленных товаров</v>
          </cell>
          <cell r="P2615">
            <v>796</v>
          </cell>
          <cell r="Q2615" t="str">
            <v>штука</v>
          </cell>
          <cell r="R2615">
            <v>2</v>
          </cell>
          <cell r="S2615">
            <v>68000</v>
          </cell>
          <cell r="T2615">
            <v>0</v>
          </cell>
          <cell r="U2615">
            <v>0</v>
          </cell>
          <cell r="W2615">
            <v>2017</v>
          </cell>
          <cell r="X2615" t="str">
            <v>новая позиция</v>
          </cell>
        </row>
        <row r="2616">
          <cell r="A2616" t="str">
            <v>1597-1 Т</v>
          </cell>
          <cell r="B2616" t="str">
            <v>ТОО СП "КазГерМунай"</v>
          </cell>
          <cell r="C2616" t="str">
            <v>26.51.33.100.001.00.0796.000000000000</v>
          </cell>
          <cell r="D2616" t="str">
            <v>Микрометр</v>
          </cell>
          <cell r="E2616" t="str">
            <v>МК25-1, диапазон измерений 0-25 мкм, ГОСТ 6507-90</v>
          </cell>
          <cell r="F2616" t="str">
            <v>Микрометр электронный 
тип МК 0-25мм, согласно ГОСТ 6507-90</v>
          </cell>
          <cell r="G2616" t="str">
            <v>ЦП</v>
          </cell>
          <cell r="H2616">
            <v>0</v>
          </cell>
          <cell r="I2616">
            <v>430000000</v>
          </cell>
          <cell r="J2616" t="str">
            <v>Кызылординская обл. г. Кызылорда, пгт. Тасбугет, ул. Амангельды 100</v>
          </cell>
          <cell r="K2616" t="str">
            <v>Апрель, май</v>
          </cell>
          <cell r="L2616" t="str">
            <v>Кызылординская обл., м/р "Акшабулак", склад "КГМ"</v>
          </cell>
          <cell r="M2616" t="str">
            <v>DDP</v>
          </cell>
          <cell r="N2616" t="str">
            <v>В течение 90 дней</v>
          </cell>
          <cell r="O2616" t="str">
            <v>авансовый платеж-0%, оставшаяся часть в течении 30 рабочих дней с момента подписания акта приема-передачи поставленных товаров</v>
          </cell>
          <cell r="P2616">
            <v>796</v>
          </cell>
          <cell r="Q2616" t="str">
            <v>штука</v>
          </cell>
          <cell r="R2616">
            <v>2</v>
          </cell>
          <cell r="S2616">
            <v>68000</v>
          </cell>
          <cell r="T2616">
            <v>136000</v>
          </cell>
          <cell r="U2616">
            <v>152320</v>
          </cell>
          <cell r="W2616">
            <v>2017</v>
          </cell>
          <cell r="X2616" t="str">
            <v>6; 11;</v>
          </cell>
        </row>
        <row r="2617">
          <cell r="A2617" t="str">
            <v>1598 Т</v>
          </cell>
          <cell r="B2617" t="str">
            <v>ТОО СП "КазГерМунай"</v>
          </cell>
          <cell r="C2617" t="str">
            <v>26.51.33.100.001.00.0796.000000000007</v>
          </cell>
          <cell r="D2617" t="str">
            <v>Микрометр</v>
          </cell>
          <cell r="E2617" t="str">
            <v>МК25-1, диапазон измерений 0-25 мкм, ГОСТ 6507-90</v>
          </cell>
          <cell r="F2617" t="str">
            <v>Микрометр тип МК 25-50мм согласно электронный</v>
          </cell>
          <cell r="G2617" t="str">
            <v>ЦП</v>
          </cell>
          <cell r="H2617">
            <v>0</v>
          </cell>
          <cell r="I2617">
            <v>430000000</v>
          </cell>
          <cell r="J2617" t="str">
            <v>Кызылординская обл. г. Кызылорда, пгт. Тасбугет, ул. Амангельды 100</v>
          </cell>
          <cell r="K2617" t="str">
            <v>Март, апрель</v>
          </cell>
          <cell r="L2617" t="str">
            <v>Кызылординская обл., м/р "Акшабулак", склад "КГМ"</v>
          </cell>
          <cell r="M2617" t="str">
            <v>DDP</v>
          </cell>
          <cell r="N2617" t="str">
            <v>В течение 90 дней</v>
          </cell>
          <cell r="O2617" t="str">
            <v>авансовый платеж-0%, оставшаяся часть в течении 30 рабочих дней с момента подписания акта приема-передачи поставленных товаров</v>
          </cell>
          <cell r="P2617">
            <v>796</v>
          </cell>
          <cell r="Q2617" t="str">
            <v>штука</v>
          </cell>
          <cell r="R2617">
            <v>2</v>
          </cell>
          <cell r="S2617">
            <v>32000</v>
          </cell>
          <cell r="T2617">
            <v>0</v>
          </cell>
          <cell r="U2617">
            <v>0</v>
          </cell>
          <cell r="W2617">
            <v>2017</v>
          </cell>
          <cell r="X2617" t="str">
            <v>новая позиция</v>
          </cell>
        </row>
        <row r="2618">
          <cell r="A2618" t="str">
            <v>1598-1 Т</v>
          </cell>
          <cell r="B2618" t="str">
            <v>ТОО СП "КазГерМунай"</v>
          </cell>
          <cell r="C2618" t="str">
            <v>26.51.33.100.001.00.0796.000000000007</v>
          </cell>
          <cell r="D2618" t="str">
            <v>Микрометр</v>
          </cell>
          <cell r="E2618" t="str">
            <v>МК25-1, диапазон измерений 0-25 мкм, ГОСТ 6507-90</v>
          </cell>
          <cell r="F2618" t="str">
            <v xml:space="preserve">Микрометр электронный
тип МК 25-50мм, согласно ГОСТ 6507-90 </v>
          </cell>
          <cell r="G2618" t="str">
            <v>ЦП</v>
          </cell>
          <cell r="H2618">
            <v>0</v>
          </cell>
          <cell r="I2618">
            <v>430000000</v>
          </cell>
          <cell r="J2618" t="str">
            <v>Кызылординская обл. г. Кызылорда, пгт. Тасбугет, ул. Амангельды 100</v>
          </cell>
          <cell r="K2618" t="str">
            <v>Апрель, май</v>
          </cell>
          <cell r="L2618" t="str">
            <v>Кызылординская обл., м/р "Акшабулак", склад "КГМ"</v>
          </cell>
          <cell r="M2618" t="str">
            <v>DDP</v>
          </cell>
          <cell r="N2618" t="str">
            <v>В течение 90 дней</v>
          </cell>
          <cell r="O2618" t="str">
            <v>авансовый платеж-0%, оставшаяся часть в течении 30 рабочих дней с момента подписания акта приема-передачи поставленных товаров</v>
          </cell>
          <cell r="P2618">
            <v>796</v>
          </cell>
          <cell r="Q2618" t="str">
            <v>штука</v>
          </cell>
          <cell r="R2618">
            <v>2</v>
          </cell>
          <cell r="S2618">
            <v>32000</v>
          </cell>
          <cell r="T2618">
            <v>0</v>
          </cell>
          <cell r="U2618">
            <v>0</v>
          </cell>
          <cell r="W2618">
            <v>2017</v>
          </cell>
          <cell r="X2618" t="str">
            <v>6; 11;</v>
          </cell>
        </row>
        <row r="2619">
          <cell r="A2619" t="str">
            <v>1598-2 Т</v>
          </cell>
          <cell r="B2619" t="str">
            <v>ТОО СП "КазГерМунай"</v>
          </cell>
          <cell r="C2619" t="str">
            <v>26.51.33.100.001.00.0796.000000000007</v>
          </cell>
          <cell r="D2619" t="str">
            <v>Микрометр</v>
          </cell>
          <cell r="E2619" t="str">
            <v xml:space="preserve">  МК Н50, диапазон измерений 25-50 мкм, ГОСТ 6507-90</v>
          </cell>
          <cell r="F2619" t="str">
            <v xml:space="preserve">Микрометр электронный
тип МК 25-50мм, согласно ГОСТ 6507-90 </v>
          </cell>
          <cell r="G2619" t="str">
            <v>ЦП</v>
          </cell>
          <cell r="H2619">
            <v>0</v>
          </cell>
          <cell r="I2619">
            <v>430000000</v>
          </cell>
          <cell r="J2619" t="str">
            <v>Кызылординская обл. г. Кызылорда, пгт. Тасбугет, ул. Амангельды 100</v>
          </cell>
          <cell r="K2619" t="str">
            <v>июль, август</v>
          </cell>
          <cell r="L2619" t="str">
            <v>Кызылординская обл., м/р "Акшабулак", склад "КГМ"</v>
          </cell>
          <cell r="M2619" t="str">
            <v>DDP</v>
          </cell>
          <cell r="N2619" t="str">
            <v>В течение 90 дней</v>
          </cell>
          <cell r="O2619" t="str">
            <v>авансовый платеж-0%, оставшаяся часть в течении 30 рабочих дней с момента подписания акта приема-передачи поставленных товаров</v>
          </cell>
          <cell r="P2619">
            <v>796</v>
          </cell>
          <cell r="Q2619" t="str">
            <v>штука</v>
          </cell>
          <cell r="R2619">
            <v>2</v>
          </cell>
          <cell r="S2619">
            <v>32000</v>
          </cell>
          <cell r="T2619">
            <v>64000</v>
          </cell>
          <cell r="U2619">
            <v>71680</v>
          </cell>
          <cell r="W2619">
            <v>2017</v>
          </cell>
          <cell r="X2619" t="str">
            <v>5;11;</v>
          </cell>
        </row>
        <row r="2620">
          <cell r="A2620" t="str">
            <v>1599 Т</v>
          </cell>
          <cell r="B2620" t="str">
            <v>ТОО СП "КазГерМунай"</v>
          </cell>
          <cell r="C2620" t="str">
            <v>26.51.33.100.001.00.0796.000000000013</v>
          </cell>
          <cell r="D2620" t="str">
            <v>Микрометр</v>
          </cell>
          <cell r="E2620" t="str">
            <v>МК25-1, диапазон измерений 0-25 мкм, ГОСТ 6507-90</v>
          </cell>
          <cell r="F2620" t="str">
            <v>Микрометр тип МК 50-75мм согласно электронный</v>
          </cell>
          <cell r="G2620" t="str">
            <v>ЦП</v>
          </cell>
          <cell r="H2620">
            <v>0</v>
          </cell>
          <cell r="I2620">
            <v>430000000</v>
          </cell>
          <cell r="J2620" t="str">
            <v>Кызылординская обл. г. Кызылорда, пгт. Тасбугет, ул. Амангельды 100</v>
          </cell>
          <cell r="K2620" t="str">
            <v>Март, апрель</v>
          </cell>
          <cell r="L2620" t="str">
            <v>Кызылординская обл., м/р "Акшабулак", склад "КГМ"</v>
          </cell>
          <cell r="M2620" t="str">
            <v>DDP</v>
          </cell>
          <cell r="N2620" t="str">
            <v>В течение 90 дней</v>
          </cell>
          <cell r="O2620" t="str">
            <v>авансовый платеж-0%, оставшаяся часть в течении 30 рабочих дней с момента подписания акта приема-передачи поставленных товаров</v>
          </cell>
          <cell r="P2620">
            <v>796</v>
          </cell>
          <cell r="Q2620" t="str">
            <v>штука</v>
          </cell>
          <cell r="R2620">
            <v>2</v>
          </cell>
          <cell r="S2620">
            <v>34000</v>
          </cell>
          <cell r="T2620">
            <v>0</v>
          </cell>
          <cell r="U2620">
            <v>0</v>
          </cell>
          <cell r="W2620">
            <v>2017</v>
          </cell>
          <cell r="X2620" t="str">
            <v>новая позиция</v>
          </cell>
        </row>
        <row r="2621">
          <cell r="A2621" t="str">
            <v>1599-1 Т</v>
          </cell>
          <cell r="B2621" t="str">
            <v>ТОО СП "КазГерМунай"</v>
          </cell>
          <cell r="C2621" t="str">
            <v>26.51.33.100.001.00.0796.000000000013</v>
          </cell>
          <cell r="D2621" t="str">
            <v>Микрометр</v>
          </cell>
          <cell r="E2621" t="str">
            <v>МК25-1, диапазон измерений 0-25 мкм, ГОСТ 6507-90</v>
          </cell>
          <cell r="F2621" t="str">
            <v xml:space="preserve">Микрометр
тип МК 50-75мм, согласно ГОСТ 6507-90 </v>
          </cell>
          <cell r="G2621" t="str">
            <v>ЦП</v>
          </cell>
          <cell r="H2621">
            <v>0</v>
          </cell>
          <cell r="I2621">
            <v>430000000</v>
          </cell>
          <cell r="J2621" t="str">
            <v>Кызылординская обл. г. Кызылорда, пгт. Тасбугет, ул. Амангельды 100</v>
          </cell>
          <cell r="K2621" t="str">
            <v>Апрель, май</v>
          </cell>
          <cell r="L2621" t="str">
            <v>Кызылординская обл., м/р "Акшабулак", склад "КГМ"</v>
          </cell>
          <cell r="M2621" t="str">
            <v>DDP</v>
          </cell>
          <cell r="N2621" t="str">
            <v>В течение 90 дней</v>
          </cell>
          <cell r="O2621" t="str">
            <v>авансовый платеж-0%, оставшаяся часть в течении 30 рабочих дней с момента подписания акта приема-передачи поставленных товаров</v>
          </cell>
          <cell r="P2621">
            <v>796</v>
          </cell>
          <cell r="Q2621" t="str">
            <v>штука</v>
          </cell>
          <cell r="R2621">
            <v>2</v>
          </cell>
          <cell r="S2621">
            <v>34000</v>
          </cell>
          <cell r="T2621">
            <v>0</v>
          </cell>
          <cell r="U2621">
            <v>0</v>
          </cell>
          <cell r="W2621">
            <v>2017</v>
          </cell>
          <cell r="X2621" t="str">
            <v>6; 11;</v>
          </cell>
        </row>
        <row r="2622">
          <cell r="A2622" t="str">
            <v>1599-2 Т</v>
          </cell>
          <cell r="B2622" t="str">
            <v>ТОО СП "КазГерМунай"</v>
          </cell>
          <cell r="C2622" t="str">
            <v>26.51.33.100.001.00.0796.000000000013</v>
          </cell>
          <cell r="D2622" t="str">
            <v>Микрометр</v>
          </cell>
          <cell r="E2622" t="str">
            <v>МК Ц75-1, диапазон измерений 50-75 мкм, ГОСТ 6507-90</v>
          </cell>
          <cell r="F2622" t="str">
            <v xml:space="preserve">Микрометр
тип МК 50-75мм, согласно ГОСТ 6507-90 </v>
          </cell>
          <cell r="G2622" t="str">
            <v>ЦП</v>
          </cell>
          <cell r="H2622">
            <v>0</v>
          </cell>
          <cell r="I2622">
            <v>430000000</v>
          </cell>
          <cell r="J2622" t="str">
            <v>Кызылординская обл. г. Кызылорда, пгт. Тасбугет, ул. Амангельды 100</v>
          </cell>
          <cell r="K2622" t="str">
            <v>июль, август</v>
          </cell>
          <cell r="L2622" t="str">
            <v>Кызылординская обл., м/р "Акшабулак", склад "КГМ"</v>
          </cell>
          <cell r="M2622" t="str">
            <v>DDP</v>
          </cell>
          <cell r="N2622" t="str">
            <v>В течение 90 дней</v>
          </cell>
          <cell r="O2622" t="str">
            <v>авансовый платеж-0%, оставшаяся часть в течении 30 рабочих дней с момента подписания акта приема-передачи поставленных товаров</v>
          </cell>
          <cell r="P2622">
            <v>796</v>
          </cell>
          <cell r="Q2622" t="str">
            <v>штука</v>
          </cell>
          <cell r="R2622">
            <v>2</v>
          </cell>
          <cell r="S2622">
            <v>34000</v>
          </cell>
          <cell r="T2622">
            <v>68000</v>
          </cell>
          <cell r="U2622">
            <v>76160</v>
          </cell>
          <cell r="W2622">
            <v>2017</v>
          </cell>
          <cell r="X2622" t="str">
            <v>11;</v>
          </cell>
        </row>
        <row r="2623">
          <cell r="A2623" t="str">
            <v>1600 Т</v>
          </cell>
          <cell r="B2623" t="str">
            <v>ТОО СП "КазГерМунай"</v>
          </cell>
          <cell r="C2623" t="str">
            <v>26.51.33.100.001.00.0796.000000000015</v>
          </cell>
          <cell r="D2623" t="str">
            <v>Микрометр</v>
          </cell>
          <cell r="E2623" t="str">
            <v>МК25-1, диапазон измерений 0-25 мкм, ГОСТ 6507-90</v>
          </cell>
          <cell r="F2623" t="str">
            <v>Микрометр тип МК 75-100мм согласно электронный</v>
          </cell>
          <cell r="G2623" t="str">
            <v>ЦП</v>
          </cell>
          <cell r="H2623">
            <v>0</v>
          </cell>
          <cell r="I2623">
            <v>430000000</v>
          </cell>
          <cell r="J2623" t="str">
            <v>Кызылординская обл. г. Кызылорда, пгт. Тасбугет, ул. Амангельды 100</v>
          </cell>
          <cell r="K2623" t="str">
            <v>Март, апрель</v>
          </cell>
          <cell r="L2623" t="str">
            <v>Кызылординская обл., м/р "Акшабулак", склад "КГМ"</v>
          </cell>
          <cell r="M2623" t="str">
            <v>DDP</v>
          </cell>
          <cell r="N2623" t="str">
            <v>В течение 90 дней</v>
          </cell>
          <cell r="O2623" t="str">
            <v>авансовый платеж-0%, оставшаяся часть в течении 30 рабочих дней с момента подписания акта приема-передачи поставленных товаров</v>
          </cell>
          <cell r="P2623">
            <v>796</v>
          </cell>
          <cell r="Q2623" t="str">
            <v>штука</v>
          </cell>
          <cell r="R2623">
            <v>2</v>
          </cell>
          <cell r="S2623">
            <v>38500</v>
          </cell>
          <cell r="T2623">
            <v>0</v>
          </cell>
          <cell r="U2623">
            <v>0</v>
          </cell>
          <cell r="W2623">
            <v>2017</v>
          </cell>
          <cell r="X2623" t="str">
            <v>новая позиция</v>
          </cell>
        </row>
        <row r="2624">
          <cell r="A2624" t="str">
            <v>1600-1 Т</v>
          </cell>
          <cell r="B2624" t="str">
            <v>ТОО СП "КазГерМунай"</v>
          </cell>
          <cell r="C2624" t="str">
            <v>26.51.33.100.001.00.0796.000000000015</v>
          </cell>
          <cell r="D2624" t="str">
            <v>Микрометр</v>
          </cell>
          <cell r="E2624" t="str">
            <v>МК25-1, диапазон измерений 0-25 мкм, ГОСТ 6507-90</v>
          </cell>
          <cell r="F2624" t="str">
            <v xml:space="preserve">Микрометр 
тип МК 75-100мм, согласно ГОСТ 6507-90 </v>
          </cell>
          <cell r="G2624" t="str">
            <v>ЦП</v>
          </cell>
          <cell r="H2624">
            <v>0</v>
          </cell>
          <cell r="I2624">
            <v>430000000</v>
          </cell>
          <cell r="J2624" t="str">
            <v>Кызылординская обл. г. Кызылорда, пгт. Тасбугет, ул. Амангельды 100</v>
          </cell>
          <cell r="K2624" t="str">
            <v>Апрель, май</v>
          </cell>
          <cell r="L2624" t="str">
            <v>Кызылординская обл., м/р "Акшабулак", склад "КГМ"</v>
          </cell>
          <cell r="M2624" t="str">
            <v>DDP</v>
          </cell>
          <cell r="N2624" t="str">
            <v>В течение 90 дней</v>
          </cell>
          <cell r="O2624" t="str">
            <v>авансовый платеж-0%, оставшаяся часть в течении 30 рабочих дней с момента подписания акта приема-передачи поставленных товаров</v>
          </cell>
          <cell r="P2624">
            <v>796</v>
          </cell>
          <cell r="Q2624" t="str">
            <v>штука</v>
          </cell>
          <cell r="R2624">
            <v>2</v>
          </cell>
          <cell r="S2624">
            <v>38500</v>
          </cell>
          <cell r="T2624">
            <v>0</v>
          </cell>
          <cell r="U2624">
            <v>0</v>
          </cell>
          <cell r="W2624">
            <v>2017</v>
          </cell>
          <cell r="X2624" t="str">
            <v>6; 11;</v>
          </cell>
        </row>
        <row r="2625">
          <cell r="A2625" t="str">
            <v>1600-2 Т</v>
          </cell>
          <cell r="B2625" t="str">
            <v>ТОО СП "КазГерМунай"</v>
          </cell>
          <cell r="C2625" t="str">
            <v>26.51.33.100.001.00.0796.000000000015</v>
          </cell>
          <cell r="D2625" t="str">
            <v>Микрометр</v>
          </cell>
          <cell r="E2625" t="str">
            <v>МК 100-1, диапазон измерений 75-100 мкм, ГОСТ 6507-90</v>
          </cell>
          <cell r="F2625" t="str">
            <v xml:space="preserve">Микрометр 
тип МК 75-100мм, согласно ГОСТ 6507-90 </v>
          </cell>
          <cell r="G2625" t="str">
            <v>ЦП</v>
          </cell>
          <cell r="H2625">
            <v>0</v>
          </cell>
          <cell r="I2625">
            <v>430000000</v>
          </cell>
          <cell r="J2625" t="str">
            <v>Кызылординская обл. г. Кызылорда, пгт. Тасбугет, ул. Амангельды 100</v>
          </cell>
          <cell r="K2625" t="str">
            <v>июль, август</v>
          </cell>
          <cell r="L2625" t="str">
            <v>Кызылординская обл., м/р "Акшабулак", склад "КГМ"</v>
          </cell>
          <cell r="M2625" t="str">
            <v>DDP</v>
          </cell>
          <cell r="N2625" t="str">
            <v>В течение 90 дней</v>
          </cell>
          <cell r="O2625" t="str">
            <v>авансовый платеж-0%, оставшаяся часть в течении 30 рабочих дней с момента подписания акта приема-передачи поставленных товаров</v>
          </cell>
          <cell r="P2625">
            <v>796</v>
          </cell>
          <cell r="Q2625" t="str">
            <v>штука</v>
          </cell>
          <cell r="R2625">
            <v>2</v>
          </cell>
          <cell r="S2625">
            <v>38500</v>
          </cell>
          <cell r="T2625">
            <v>77000</v>
          </cell>
          <cell r="U2625">
            <v>86240.000000000015</v>
          </cell>
          <cell r="W2625">
            <v>2017</v>
          </cell>
          <cell r="X2625" t="str">
            <v>11;</v>
          </cell>
        </row>
        <row r="2626">
          <cell r="A2626" t="str">
            <v>1601 Т</v>
          </cell>
          <cell r="B2626" t="str">
            <v>ТОО СП "КазГерМунай"</v>
          </cell>
          <cell r="C2626" t="str">
            <v>28.49.22.300.002.00.0796.000000000000</v>
          </cell>
          <cell r="D2626" t="str">
            <v>Центр вращающийся</v>
          </cell>
          <cell r="E2626" t="str">
            <v>к токарному станку</v>
          </cell>
          <cell r="F2626" t="str">
            <v>Центр вращающися №5 для токарного станка</v>
          </cell>
          <cell r="G2626" t="str">
            <v>ЦП</v>
          </cell>
          <cell r="H2626">
            <v>0</v>
          </cell>
          <cell r="I2626">
            <v>430000000</v>
          </cell>
          <cell r="J2626" t="str">
            <v>Кызылординская обл. г. Кызылорда, пгт. Тасбугет, ул. Амангельды 100</v>
          </cell>
          <cell r="K2626" t="str">
            <v>Март, апрель</v>
          </cell>
          <cell r="L2626" t="str">
            <v>Кызылординская обл., м/р "Акшабулак", склад "КГМ"</v>
          </cell>
          <cell r="M2626" t="str">
            <v>DDP</v>
          </cell>
          <cell r="N2626" t="str">
            <v>В течение 90 дней</v>
          </cell>
          <cell r="O2626" t="str">
            <v>авансовый платеж-0%, оставшаяся часть в течении 30 рабочих дней с момента подписания акта приема-передачи поставленных товаров</v>
          </cell>
          <cell r="P2626">
            <v>796</v>
          </cell>
          <cell r="Q2626" t="str">
            <v>штука</v>
          </cell>
          <cell r="R2626">
            <v>1</v>
          </cell>
          <cell r="S2626">
            <v>70000</v>
          </cell>
          <cell r="T2626">
            <v>0</v>
          </cell>
          <cell r="U2626">
            <v>0</v>
          </cell>
          <cell r="W2626">
            <v>2017</v>
          </cell>
          <cell r="X2626" t="str">
            <v>новая позиция</v>
          </cell>
        </row>
        <row r="2627">
          <cell r="A2627" t="str">
            <v>1601-1 Т</v>
          </cell>
          <cell r="B2627" t="str">
            <v>ТОО СП "КазГерМунай"</v>
          </cell>
          <cell r="C2627" t="str">
            <v>28.49.22.300.002.00.0796.000000000000</v>
          </cell>
          <cell r="D2627" t="str">
            <v>Центр вращающийся</v>
          </cell>
          <cell r="E2627" t="str">
            <v>к токарному станку</v>
          </cell>
          <cell r="F2627" t="str">
            <v>Центр вращающися №5 для токарного станка</v>
          </cell>
          <cell r="G2627" t="str">
            <v>ЦП</v>
          </cell>
          <cell r="H2627">
            <v>0</v>
          </cell>
          <cell r="I2627">
            <v>430000000</v>
          </cell>
          <cell r="J2627" t="str">
            <v>Кызылординская обл. г. Кызылорда, пгт. Тасбугет, ул. Амангельды 100</v>
          </cell>
          <cell r="K2627" t="str">
            <v>Апрель, май</v>
          </cell>
          <cell r="L2627" t="str">
            <v>Кызылординская обл., м/р "Акшабулак", склад "КГМ"</v>
          </cell>
          <cell r="M2627" t="str">
            <v>DDP</v>
          </cell>
          <cell r="N2627" t="str">
            <v>В течение 90 дней</v>
          </cell>
          <cell r="O2627" t="str">
            <v>авансовый платеж-0%, оставшаяся часть в течении 30 рабочих дней с момента подписания акта приема-передачи поставленных товаров</v>
          </cell>
          <cell r="P2627">
            <v>796</v>
          </cell>
          <cell r="Q2627" t="str">
            <v>штука</v>
          </cell>
          <cell r="R2627">
            <v>1</v>
          </cell>
          <cell r="S2627">
            <v>70000</v>
          </cell>
          <cell r="T2627">
            <v>70000</v>
          </cell>
          <cell r="U2627">
            <v>78400.000000000015</v>
          </cell>
          <cell r="W2627">
            <v>2017</v>
          </cell>
          <cell r="X2627" t="str">
            <v>11;</v>
          </cell>
        </row>
        <row r="2628">
          <cell r="A2628" t="str">
            <v>1602 Т</v>
          </cell>
          <cell r="B2628" t="str">
            <v>ТОО СП "КазГерМунай"</v>
          </cell>
          <cell r="C2628" t="str">
            <v>28.29.70.100.002.00.0796.000000000000</v>
          </cell>
          <cell r="D2628" t="str">
            <v>Горелка</v>
          </cell>
          <cell r="E2628" t="str">
            <v>газовая, ручная, с дутьем</v>
          </cell>
          <cell r="F2628" t="str">
            <v xml:space="preserve">Горелка дежурная ГД-01.00.00.000-05 </v>
          </cell>
          <cell r="G2628" t="str">
            <v>ЦП</v>
          </cell>
          <cell r="H2628">
            <v>0</v>
          </cell>
          <cell r="I2628">
            <v>430000000</v>
          </cell>
          <cell r="J2628" t="str">
            <v>Кызылординская обл. г. Кызылорда, пгт. Тасбугет, ул. Амангельды 100</v>
          </cell>
          <cell r="K2628" t="str">
            <v>Март, апрель</v>
          </cell>
          <cell r="L2628" t="str">
            <v>Кызылординская обл., м/р "Акшабулак", склад "КГМ"</v>
          </cell>
          <cell r="M2628" t="str">
            <v>DDP</v>
          </cell>
          <cell r="N2628" t="str">
            <v>В течение 90 дней</v>
          </cell>
          <cell r="O2628" t="str">
            <v>авансовый платеж-0%, оставшаяся часть в течении 30 рабочих дней с момента подписания акта приема-передачи поставленных товаров</v>
          </cell>
          <cell r="P2628">
            <v>796</v>
          </cell>
          <cell r="Q2628" t="str">
            <v>штука</v>
          </cell>
          <cell r="R2628">
            <v>2</v>
          </cell>
          <cell r="S2628">
            <v>374400</v>
          </cell>
          <cell r="T2628">
            <v>0</v>
          </cell>
          <cell r="U2628">
            <v>0</v>
          </cell>
          <cell r="W2628">
            <v>2017</v>
          </cell>
          <cell r="X2628" t="str">
            <v>новая позиция</v>
          </cell>
        </row>
        <row r="2629">
          <cell r="A2629" t="str">
            <v>1602-1 Т</v>
          </cell>
          <cell r="B2629" t="str">
            <v>ТОО СП "КазГерМунай"</v>
          </cell>
          <cell r="C2629" t="str">
            <v>28.29.70.100.002.00.0796.000000000000</v>
          </cell>
          <cell r="D2629" t="str">
            <v>Горелка</v>
          </cell>
          <cell r="E2629" t="str">
            <v>газовая, ручная, с дутьем</v>
          </cell>
          <cell r="F2629" t="str">
            <v xml:space="preserve">Горелка дежурная ГД-01.00.00.000-05 </v>
          </cell>
          <cell r="G2629" t="str">
            <v>ОТП</v>
          </cell>
          <cell r="H2629">
            <v>0</v>
          </cell>
          <cell r="I2629">
            <v>430000000</v>
          </cell>
          <cell r="J2629" t="str">
            <v>Кызылординская обл. г. Кызылорда, пгт. Тасбугет, ул. Амангельды 100</v>
          </cell>
          <cell r="K2629" t="str">
            <v>Апрель, май</v>
          </cell>
          <cell r="L2629" t="str">
            <v>Кызылординская обл., м/р "Акшабулак", склад "КГМ"</v>
          </cell>
          <cell r="M2629" t="str">
            <v>DDP</v>
          </cell>
          <cell r="N2629" t="str">
            <v>В течение 90 дней</v>
          </cell>
          <cell r="O2629" t="str">
            <v>авансовый платеж-0%, оставшаяся часть в течении 30 рабочих дней с момента подписания акта приема-передачи поставленных товаров</v>
          </cell>
          <cell r="P2629">
            <v>796</v>
          </cell>
          <cell r="Q2629" t="str">
            <v>штука</v>
          </cell>
          <cell r="R2629">
            <v>2</v>
          </cell>
          <cell r="S2629">
            <v>374400</v>
          </cell>
          <cell r="T2629">
            <v>748800</v>
          </cell>
          <cell r="U2629">
            <v>838656.00000000012</v>
          </cell>
          <cell r="W2629">
            <v>2017</v>
          </cell>
          <cell r="X2629" t="str">
            <v>7; 11;</v>
          </cell>
        </row>
        <row r="2630">
          <cell r="A2630" t="str">
            <v>1603 Т</v>
          </cell>
          <cell r="B2630" t="str">
            <v>ТОО СП "КазГерМунай"</v>
          </cell>
          <cell r="C2630" t="str">
            <v>28.13.32.000.145.00.0796.000000000001</v>
          </cell>
          <cell r="D2630" t="str">
            <v>Фильтр</v>
          </cell>
          <cell r="E2630" t="str">
            <v>к турбокомпрессору</v>
          </cell>
          <cell r="F2630" t="str">
            <v>Набор воздушно-масляных фильтров 4000H</v>
          </cell>
          <cell r="G2630" t="str">
            <v>ОТП</v>
          </cell>
          <cell r="H2630">
            <v>0</v>
          </cell>
          <cell r="I2630">
            <v>430000000</v>
          </cell>
          <cell r="J2630" t="str">
            <v>Кызылординская обл. г. Кызылорда, пгт. Тасбугет, ул. Амангельды 100</v>
          </cell>
          <cell r="K2630" t="str">
            <v>Март, апрель</v>
          </cell>
          <cell r="L2630" t="str">
            <v>Кызылординская обл., м/р "Акшабулак", склад "КГМ"</v>
          </cell>
          <cell r="M2630" t="str">
            <v>DDP</v>
          </cell>
          <cell r="N2630" t="str">
            <v>В течение 90 дней</v>
          </cell>
          <cell r="O2630" t="str">
            <v>авансовый платеж-0%, оставшаяся часть в течении 30 рабочих дней с момента подписания акта приема-передачи поставленных товаров</v>
          </cell>
          <cell r="P2630">
            <v>796</v>
          </cell>
          <cell r="Q2630" t="str">
            <v>штука</v>
          </cell>
          <cell r="R2630">
            <v>2</v>
          </cell>
          <cell r="S2630">
            <v>253800</v>
          </cell>
          <cell r="T2630">
            <v>0</v>
          </cell>
          <cell r="U2630">
            <v>0</v>
          </cell>
          <cell r="W2630">
            <v>2017</v>
          </cell>
          <cell r="X2630" t="str">
            <v>новая позиция</v>
          </cell>
        </row>
        <row r="2631">
          <cell r="A2631" t="str">
            <v>1603-1 Т</v>
          </cell>
          <cell r="B2631" t="str">
            <v>ТОО СП "КазГерМунай"</v>
          </cell>
          <cell r="C2631" t="str">
            <v>28.13.32.000.145.00.0796.000000000001</v>
          </cell>
          <cell r="D2631" t="str">
            <v>Фильтр</v>
          </cell>
          <cell r="E2631" t="str">
            <v>к турбокомпрессору</v>
          </cell>
          <cell r="F2631" t="str">
            <v>Набор воздушно-масляных фильтров 4000H</v>
          </cell>
          <cell r="G2631" t="str">
            <v>ОТП</v>
          </cell>
          <cell r="H2631">
            <v>0</v>
          </cell>
          <cell r="I2631">
            <v>430000000</v>
          </cell>
          <cell r="J2631" t="str">
            <v>Кызылординская обл. г. Кызылорда, пгт. Тасбугет, ул. Амангельды 100</v>
          </cell>
          <cell r="K2631" t="str">
            <v>Апрель, май</v>
          </cell>
          <cell r="L2631" t="str">
            <v>Кызылординская обл., м/р "Акшабулак", склад "КГМ"</v>
          </cell>
          <cell r="M2631" t="str">
            <v>DDP</v>
          </cell>
          <cell r="N2631" t="str">
            <v>В течение 90 дней</v>
          </cell>
          <cell r="O2631" t="str">
            <v>авансовый платеж-0%, оставшаяся часть в течении 30 рабочих дней с момента подписания акта приема-передачи поставленных товаров</v>
          </cell>
          <cell r="P2631">
            <v>796</v>
          </cell>
          <cell r="Q2631" t="str">
            <v>штука</v>
          </cell>
          <cell r="R2631">
            <v>2</v>
          </cell>
          <cell r="S2631">
            <v>253800</v>
          </cell>
          <cell r="T2631">
            <v>507600</v>
          </cell>
          <cell r="U2631">
            <v>568512</v>
          </cell>
          <cell r="W2631">
            <v>2017</v>
          </cell>
          <cell r="X2631" t="str">
            <v>11;</v>
          </cell>
        </row>
        <row r="2632">
          <cell r="A2632" t="str">
            <v>1604 Т</v>
          </cell>
          <cell r="B2632" t="str">
            <v>ТОО СП "КазГерМунай"</v>
          </cell>
          <cell r="C2632" t="str">
            <v>28.13.32.000.145.06.0796.000000000000</v>
          </cell>
          <cell r="D2632" t="str">
            <v>Фильтр</v>
          </cell>
          <cell r="E2632" t="str">
            <v>масляный, для поршневого компрессора</v>
          </cell>
          <cell r="F2632" t="str">
            <v>Набор для дренажа</v>
          </cell>
          <cell r="G2632" t="str">
            <v>ОТП</v>
          </cell>
          <cell r="H2632">
            <v>0</v>
          </cell>
          <cell r="I2632">
            <v>430000000</v>
          </cell>
          <cell r="J2632" t="str">
            <v>Кызылординская обл. г. Кызылорда, пгт. Тасбугет, ул. Амангельды 100</v>
          </cell>
          <cell r="K2632" t="str">
            <v>Март, апрель</v>
          </cell>
          <cell r="L2632" t="str">
            <v>Кызылординская обл., м/р "Акшабулак", склад "КГМ"</v>
          </cell>
          <cell r="M2632" t="str">
            <v>DDP</v>
          </cell>
          <cell r="N2632" t="str">
            <v>В течение 90 дней</v>
          </cell>
          <cell r="O2632" t="str">
            <v>авансовый платеж-0%, оставшаяся часть в течении 30 рабочих дней с момента подписания акта приема-передачи поставленных товаров</v>
          </cell>
          <cell r="P2632">
            <v>796</v>
          </cell>
          <cell r="Q2632" t="str">
            <v>штука</v>
          </cell>
          <cell r="R2632">
            <v>2</v>
          </cell>
          <cell r="S2632">
            <v>51860</v>
          </cell>
          <cell r="T2632">
            <v>0</v>
          </cell>
          <cell r="U2632">
            <v>0</v>
          </cell>
          <cell r="W2632">
            <v>2017</v>
          </cell>
          <cell r="X2632" t="str">
            <v>новая позиция</v>
          </cell>
        </row>
        <row r="2633">
          <cell r="A2633" t="str">
            <v>1604-1 Т</v>
          </cell>
          <cell r="B2633" t="str">
            <v>ТОО СП "КазГерМунай"</v>
          </cell>
          <cell r="C2633" t="str">
            <v>28.13.32.000.145.06.0796.000000000000</v>
          </cell>
          <cell r="D2633" t="str">
            <v>Фильтр</v>
          </cell>
          <cell r="E2633" t="str">
            <v>масляный, для поршневого компрессора</v>
          </cell>
          <cell r="F2633" t="str">
            <v>Набор для дренажа</v>
          </cell>
          <cell r="G2633" t="str">
            <v>ОТП</v>
          </cell>
          <cell r="H2633">
            <v>0</v>
          </cell>
          <cell r="I2633">
            <v>430000000</v>
          </cell>
          <cell r="J2633" t="str">
            <v>Кызылординская обл. г. Кызылорда, пгт. Тасбугет, ул. Амангельды 100</v>
          </cell>
          <cell r="K2633" t="str">
            <v>Апрель, май</v>
          </cell>
          <cell r="L2633" t="str">
            <v>Кызылординская обл., м/р "Акшабулак", склад "КГМ"</v>
          </cell>
          <cell r="M2633" t="str">
            <v>DDP</v>
          </cell>
          <cell r="N2633" t="str">
            <v>В течение 90 дней</v>
          </cell>
          <cell r="O2633" t="str">
            <v>авансовый платеж-0%, оставшаяся часть в течении 30 рабочих дней с момента подписания акта приема-передачи поставленных товаров</v>
          </cell>
          <cell r="P2633">
            <v>796</v>
          </cell>
          <cell r="Q2633" t="str">
            <v>штука</v>
          </cell>
          <cell r="R2633">
            <v>2</v>
          </cell>
          <cell r="S2633">
            <v>51860</v>
          </cell>
          <cell r="T2633">
            <v>103720</v>
          </cell>
          <cell r="U2633">
            <v>116166.40000000001</v>
          </cell>
          <cell r="W2633">
            <v>2017</v>
          </cell>
          <cell r="X2633" t="str">
            <v>11;</v>
          </cell>
        </row>
        <row r="2634">
          <cell r="A2634" t="str">
            <v>1605 Т</v>
          </cell>
          <cell r="B2634" t="str">
            <v>ТОО СП "КазГерМунай"</v>
          </cell>
          <cell r="C2634" t="str">
            <v>19.20.29.560.000.00.0112.000000000013</v>
          </cell>
          <cell r="D2634" t="str">
            <v>Масло</v>
          </cell>
          <cell r="E2634" t="str">
            <v>компрессорное, вязкость кинематическая при 40°C 46 мм2/с, при 100°C 7,3 мм2/с, плотность при 15°C 0,843 кг/л</v>
          </cell>
          <cell r="F2634" t="str">
            <v>Масло 5L CAN</v>
          </cell>
          <cell r="G2634" t="str">
            <v>ОТП</v>
          </cell>
          <cell r="H2634">
            <v>0</v>
          </cell>
          <cell r="I2634">
            <v>430000000</v>
          </cell>
          <cell r="J2634" t="str">
            <v>Кызылординская обл. г. Кызылорда, пгт. Тасбугет, ул. Амангельды 100</v>
          </cell>
          <cell r="K2634" t="str">
            <v>Март, апрель</v>
          </cell>
          <cell r="L2634" t="str">
            <v>Кызылординская обл., м/р "Акшабулак", склад "КГМ"</v>
          </cell>
          <cell r="M2634" t="str">
            <v>DDP</v>
          </cell>
          <cell r="N2634" t="str">
            <v>В течение 90 дней</v>
          </cell>
          <cell r="O2634" t="str">
            <v>авансовый платеж-0%, оставшаяся часть в течении 30 рабочих дней с момента подписания акта приема-передачи поставленных товаров</v>
          </cell>
          <cell r="P2634">
            <v>112</v>
          </cell>
          <cell r="Q2634" t="str">
            <v>Литр</v>
          </cell>
          <cell r="R2634">
            <v>30</v>
          </cell>
          <cell r="S2634">
            <v>10600</v>
          </cell>
          <cell r="T2634">
            <v>0</v>
          </cell>
          <cell r="U2634">
            <v>0</v>
          </cell>
          <cell r="W2634">
            <v>2017</v>
          </cell>
          <cell r="X2634" t="str">
            <v>новая позиция</v>
          </cell>
        </row>
        <row r="2635">
          <cell r="A2635" t="str">
            <v>1605-1 Т</v>
          </cell>
          <cell r="B2635" t="str">
            <v>ТОО СП "КазГерМунай"</v>
          </cell>
          <cell r="C2635" t="str">
            <v>19.20.29.560.000.00.0112.000000000013</v>
          </cell>
          <cell r="D2635" t="str">
            <v>Масло</v>
          </cell>
          <cell r="E2635" t="str">
            <v>компрессорное, вязкость кинематическая при 40°C 46 мм2/с, при 100°C 7,3 мм2/с, плотность при 15°C 0,843 кг/л</v>
          </cell>
          <cell r="F2635" t="str">
            <v>Масло 5L CAN</v>
          </cell>
          <cell r="G2635" t="str">
            <v>ОТП</v>
          </cell>
          <cell r="H2635">
            <v>0</v>
          </cell>
          <cell r="I2635">
            <v>430000000</v>
          </cell>
          <cell r="J2635" t="str">
            <v>Кызылординская обл. г. Кызылорда, пгт. Тасбугет, ул. Амангельды 100</v>
          </cell>
          <cell r="K2635" t="str">
            <v>Апрель, май</v>
          </cell>
          <cell r="L2635" t="str">
            <v>Кызылординская обл., м/р "Акшабулак", склад "КГМ"</v>
          </cell>
          <cell r="M2635" t="str">
            <v>DDP</v>
          </cell>
          <cell r="N2635" t="str">
            <v>В течение 90 дней</v>
          </cell>
          <cell r="O2635" t="str">
            <v>авансовый платеж-0%, оставшаяся часть в течении 30 рабочих дней с момента подписания акта приема-передачи поставленных товаров</v>
          </cell>
          <cell r="P2635">
            <v>112</v>
          </cell>
          <cell r="Q2635" t="str">
            <v>Литр</v>
          </cell>
          <cell r="R2635">
            <v>30</v>
          </cell>
          <cell r="S2635">
            <v>10600</v>
          </cell>
          <cell r="T2635">
            <v>318000</v>
          </cell>
          <cell r="U2635">
            <v>356160.00000000006</v>
          </cell>
          <cell r="W2635">
            <v>2017</v>
          </cell>
          <cell r="X2635" t="str">
            <v>11;</v>
          </cell>
        </row>
        <row r="2636">
          <cell r="A2636" t="str">
            <v>1606 Т</v>
          </cell>
          <cell r="B2636" t="str">
            <v>ТОО СП "КазГерМунай"</v>
          </cell>
          <cell r="C2636" t="str">
            <v>24.20.40.100.009.00.0796.000000000000</v>
          </cell>
          <cell r="D2636" t="str">
            <v>Кран</v>
          </cell>
          <cell r="E2636" t="str">
            <v xml:space="preserve"> шаровой, из cтали, ГОСТ 24950-81</v>
          </cell>
          <cell r="F2636" t="str">
            <v>Кран шаровый для прувера. SERN BALL VALVES, Class: ANSI 600, Type: MDA, Design: 6D DBB, Nominal Size, дюйм: 8x6x8; Привод: Opperman Mastergear, type: M12-R24. В комплекте с прокладками спирально-навитые, типа МВ410, Диаметр флянца: 8 дюймов, Макс. температура: 600 град.С, Макс. давление: 250 кгс/см2.; среда: нефть, газ. На каждую задвижку должно быть 4 шт прокладок</v>
          </cell>
          <cell r="G2636" t="str">
            <v>ОТП</v>
          </cell>
          <cell r="H2636">
            <v>0</v>
          </cell>
          <cell r="I2636">
            <v>430000000</v>
          </cell>
          <cell r="J2636" t="str">
            <v>Кызылординская обл. г. Кызылорда, пгт. Тасбугет, ул. Амангельды 100</v>
          </cell>
          <cell r="K2636" t="str">
            <v>Март, апрель</v>
          </cell>
          <cell r="L2636" t="str">
            <v>Кызылординская обл., м/р "Акшабулак", склад "КГМ"</v>
          </cell>
          <cell r="M2636" t="str">
            <v>DDP</v>
          </cell>
          <cell r="N2636" t="str">
            <v>В течение 120 дней</v>
          </cell>
          <cell r="O2636" t="str">
            <v>авансовый платеж-0%, оставшаяся часть в течении 30 рабочих дней с момента подписания акта приема-передачи поставленных товаров</v>
          </cell>
          <cell r="P2636">
            <v>796</v>
          </cell>
          <cell r="Q2636" t="str">
            <v>штука</v>
          </cell>
          <cell r="R2636">
            <v>2</v>
          </cell>
          <cell r="S2636">
            <v>4200000</v>
          </cell>
          <cell r="T2636">
            <v>0</v>
          </cell>
          <cell r="U2636">
            <v>0</v>
          </cell>
          <cell r="W2636">
            <v>2017</v>
          </cell>
          <cell r="X2636" t="str">
            <v>Исключен на осн. 648-СЗ от 30.03.17г.</v>
          </cell>
        </row>
        <row r="2637">
          <cell r="A2637" t="str">
            <v>1607 Т</v>
          </cell>
          <cell r="B2637" t="str">
            <v>ТОО СП "КазГерМунай"</v>
          </cell>
          <cell r="C2637" t="str">
            <v>26.51.65.000.011.00.0796.000000000001</v>
          </cell>
          <cell r="D2637" t="str">
            <v>Регулятор</v>
          </cell>
          <cell r="E2637" t="str">
            <v>давления газа, условный проход 25 мм, максимальное входное давление 1,6 МПа, ГОСТ 12678-80</v>
          </cell>
          <cell r="F2637" t="str">
            <v>РДСК-50М3 ТУ204 РСФСР 3064-86 Ру=1,2 Мпа Ду=50 мм</v>
          </cell>
          <cell r="G2637" t="str">
            <v>ОТП</v>
          </cell>
          <cell r="H2637">
            <v>0</v>
          </cell>
          <cell r="I2637">
            <v>430000000</v>
          </cell>
          <cell r="J2637" t="str">
            <v>Кызылординская обл. г. Кызылорда, пгт. Тасбугет, ул. Амангельды 100</v>
          </cell>
          <cell r="K2637" t="str">
            <v>Март, апрель</v>
          </cell>
          <cell r="L2637" t="str">
            <v>Кызылординская обл., м/р "Акшабулак", склад "КГМ"</v>
          </cell>
          <cell r="M2637" t="str">
            <v>DDP</v>
          </cell>
          <cell r="N2637" t="str">
            <v>В течение 120 дней</v>
          </cell>
          <cell r="O2637" t="str">
            <v>авансовый платеж-0%, оставшаяся часть в течении 30 рабочих дней с момента подписания акта приема-передачи поставленных товаров</v>
          </cell>
          <cell r="P2637">
            <v>796</v>
          </cell>
          <cell r="Q2637" t="str">
            <v>штука</v>
          </cell>
          <cell r="R2637">
            <v>1</v>
          </cell>
          <cell r="S2637">
            <v>148500</v>
          </cell>
          <cell r="T2637">
            <v>148500</v>
          </cell>
          <cell r="U2637">
            <v>166320.00000000003</v>
          </cell>
          <cell r="W2637">
            <v>2017</v>
          </cell>
          <cell r="X2637" t="str">
            <v>новая позиция</v>
          </cell>
        </row>
        <row r="2638">
          <cell r="A2638" t="str">
            <v>1608 Т</v>
          </cell>
          <cell r="B2638" t="str">
            <v>ТОО СП "КазГерМунай"</v>
          </cell>
          <cell r="C2638" t="str">
            <v>27.12.23.700.004.00.0796.000000000000</v>
          </cell>
          <cell r="D2638" t="str">
            <v xml:space="preserve">Контроллер </v>
          </cell>
          <cell r="E2638" t="str">
            <v>серия ККТ, кулачковый, ток 100А</v>
          </cell>
          <cell r="F2638" t="str">
            <v>ЭЛАС "Вега-модуль 2.3" Блок управления "Вега-10" ТУ У 33.3-32932312-001:2005</v>
          </cell>
          <cell r="G2638" t="str">
            <v>ОТП</v>
          </cell>
          <cell r="H2638">
            <v>0</v>
          </cell>
          <cell r="I2638">
            <v>430000000</v>
          </cell>
          <cell r="J2638" t="str">
            <v>Кызылординская обл. г. Кызылорда, пгт. Тасбугет, ул. Амангельды 100</v>
          </cell>
          <cell r="K2638" t="str">
            <v>Март, апрель</v>
          </cell>
          <cell r="L2638" t="str">
            <v>Кызылординская обл., м/р "Акшабулак", склад "КГМ"</v>
          </cell>
          <cell r="M2638" t="str">
            <v>DDP</v>
          </cell>
          <cell r="N2638" t="str">
            <v>В течение 90 дней</v>
          </cell>
          <cell r="O2638" t="str">
            <v>авансовый платеж-0%, оставшаяся часть в течении 30 рабочих дней с момента подписания акта приема-передачи поставленных товаров</v>
          </cell>
          <cell r="P2638">
            <v>796</v>
          </cell>
          <cell r="Q2638" t="str">
            <v>штука</v>
          </cell>
          <cell r="R2638">
            <v>1</v>
          </cell>
          <cell r="S2638">
            <v>603000</v>
          </cell>
          <cell r="T2638">
            <v>0</v>
          </cell>
          <cell r="U2638">
            <v>0</v>
          </cell>
          <cell r="W2638">
            <v>2017</v>
          </cell>
          <cell r="X2638" t="str">
            <v>новая позиция</v>
          </cell>
        </row>
        <row r="2639">
          <cell r="A2639" t="str">
            <v>1608-1 Т</v>
          </cell>
          <cell r="B2639" t="str">
            <v>ТОО СП "КазГерМунай"</v>
          </cell>
          <cell r="C2639" t="str">
            <v>27.12.23.700.004.00.0796.000000000000</v>
          </cell>
          <cell r="D2639" t="str">
            <v xml:space="preserve">Контроллер </v>
          </cell>
          <cell r="E2639" t="str">
            <v>серия ККТ, кулачковый, ток 100А</v>
          </cell>
          <cell r="F2639" t="str">
            <v>ЭЛАС "Вега-модуль 2.3" Блок управления "Вега-10" ТУ У 33.3-32932312-001:2005</v>
          </cell>
          <cell r="G2639" t="str">
            <v>ОТП</v>
          </cell>
          <cell r="H2639">
            <v>0</v>
          </cell>
          <cell r="I2639">
            <v>430000000</v>
          </cell>
          <cell r="J2639" t="str">
            <v>Кызылординская обл. г. Кызылорда, пгт. Тасбугет, ул. Амангельды 100</v>
          </cell>
          <cell r="K2639" t="str">
            <v>Апрель, май</v>
          </cell>
          <cell r="L2639" t="str">
            <v>Кызылординская обл., м/р "Акшабулак", склад "КГМ"</v>
          </cell>
          <cell r="M2639" t="str">
            <v>DDP</v>
          </cell>
          <cell r="N2639" t="str">
            <v>В течение 90 дней</v>
          </cell>
          <cell r="O2639" t="str">
            <v>авансовый платеж-0%, оставшаяся часть в течении 30 рабочих дней с момента подписания акта приема-передачи поставленных товаров</v>
          </cell>
          <cell r="P2639">
            <v>796</v>
          </cell>
          <cell r="Q2639" t="str">
            <v>штука</v>
          </cell>
          <cell r="R2639">
            <v>1</v>
          </cell>
          <cell r="S2639">
            <v>603000</v>
          </cell>
          <cell r="T2639">
            <v>603000</v>
          </cell>
          <cell r="U2639">
            <v>675360.00000000012</v>
          </cell>
          <cell r="W2639">
            <v>2017</v>
          </cell>
          <cell r="X2639" t="str">
            <v>11;</v>
          </cell>
        </row>
        <row r="2640">
          <cell r="A2640" t="str">
            <v>1609 Т</v>
          </cell>
          <cell r="B2640" t="str">
            <v>ТОО СП "КазГерМунай"</v>
          </cell>
          <cell r="C2640" t="str">
            <v>26.51.84.300.006.00.0796.000000000000</v>
          </cell>
          <cell r="D2640" t="str">
            <v>Редуктор</v>
          </cell>
          <cell r="E2640" t="str">
            <v>для счетчиков производства, потребления газа, жидкости, электроэнергии</v>
          </cell>
          <cell r="F2640" t="str">
            <v>Даление на входе 15 - 20 бар. 
Настраевыемый диапазон выходного давление от 1 до 5 бар.</v>
          </cell>
          <cell r="G2640" t="str">
            <v>ОТП</v>
          </cell>
          <cell r="H2640">
            <v>0</v>
          </cell>
          <cell r="I2640">
            <v>430000000</v>
          </cell>
          <cell r="J2640" t="str">
            <v>Кызылординская обл. г. Кызылорда, пгт. Тасбугет, ул. Амангельды 100</v>
          </cell>
          <cell r="K2640" t="str">
            <v>Март, апрель</v>
          </cell>
          <cell r="L2640" t="str">
            <v>Кызылординская обл., м/р "Акшабулак", склад "КГМ"</v>
          </cell>
          <cell r="M2640" t="str">
            <v>DDP</v>
          </cell>
          <cell r="N2640" t="str">
            <v>В течение 120 дней</v>
          </cell>
          <cell r="O2640" t="str">
            <v>авансовый платеж-0%, оставшаяся часть в течении 30 рабочих дней с момента подписания акта приема-передачи поставленных товаров</v>
          </cell>
          <cell r="P2640">
            <v>796</v>
          </cell>
          <cell r="Q2640" t="str">
            <v>штука</v>
          </cell>
          <cell r="R2640">
            <v>1</v>
          </cell>
          <cell r="S2640">
            <v>778050</v>
          </cell>
          <cell r="T2640">
            <v>778050</v>
          </cell>
          <cell r="U2640">
            <v>871416.00000000012</v>
          </cell>
          <cell r="W2640">
            <v>2017</v>
          </cell>
          <cell r="X2640" t="str">
            <v>новая позиция</v>
          </cell>
        </row>
        <row r="2641">
          <cell r="A2641" t="str">
            <v>1610 Т</v>
          </cell>
          <cell r="B2641" t="str">
            <v>ТОО СП "КазГерМунай"</v>
          </cell>
          <cell r="C2641" t="str">
            <v>25.73.40.670.000.00.0796.000000000084</v>
          </cell>
          <cell r="D2641" t="str">
            <v>Фреза</v>
          </cell>
          <cell r="E2641" t="str">
            <v>шпоночная с цилиндрическим хвостовиком, диаметр 8 мм, длина 55 мм, ГОСТ 9140-78</v>
          </cell>
          <cell r="F2641" t="str">
            <v>Фреза кольцевая по металлу изготовлен из стали HSS в комплекте с держателем фрезы и сверлами от 2" по 6", глубина 55мм (2"- 48мм, 3"- 73мм, 4"-98мм, 6"- 143мм )</v>
          </cell>
          <cell r="G2641" t="str">
            <v>ОТП</v>
          </cell>
          <cell r="H2641">
            <v>0</v>
          </cell>
          <cell r="I2641">
            <v>430000000</v>
          </cell>
          <cell r="J2641" t="str">
            <v>Кызылординская обл. г. Кызылорда, пгт. Тасбугет, ул. Амангельды 100</v>
          </cell>
          <cell r="K2641" t="str">
            <v>Март, апрель</v>
          </cell>
          <cell r="L2641" t="str">
            <v>Кызылординская обл., м/р "Акшабулак", склад "КГМ"</v>
          </cell>
          <cell r="M2641" t="str">
            <v>DDP</v>
          </cell>
          <cell r="N2641" t="str">
            <v>В течение 90 дней</v>
          </cell>
          <cell r="O2641" t="str">
            <v>авансовый платеж-0%, оставшаяся часть в течении 30 рабочих дней с момента подписания акта приема-передачи поставленных товаров</v>
          </cell>
          <cell r="P2641">
            <v>839</v>
          </cell>
          <cell r="Q2641" t="str">
            <v>Комплект</v>
          </cell>
          <cell r="R2641">
            <v>8</v>
          </cell>
          <cell r="S2641">
            <v>1903134</v>
          </cell>
          <cell r="T2641">
            <v>15225072</v>
          </cell>
          <cell r="U2641">
            <v>17052080.640000001</v>
          </cell>
          <cell r="W2641">
            <v>2017</v>
          </cell>
          <cell r="X2641" t="str">
            <v>новая позиция</v>
          </cell>
        </row>
        <row r="2642">
          <cell r="A2642" t="str">
            <v>1611 Т</v>
          </cell>
          <cell r="B2642" t="str">
            <v>ТОО СП "КазГерМунай"</v>
          </cell>
          <cell r="C2642" t="str">
            <v>22.29.29.900.027.00.0796.000000000005</v>
          </cell>
          <cell r="D2642" t="str">
            <v>Пробоотборник</v>
          </cell>
          <cell r="E2642" t="str">
            <v>в виде ручки, для анализа жидкостей</v>
          </cell>
          <cell r="F2642" t="str">
            <v>Пробоотборник на устье скважины. Пробоотборник ВП1-15-21 (К 1/2) ст. 09Г2С</v>
          </cell>
          <cell r="G2642" t="str">
            <v>ОИ</v>
          </cell>
          <cell r="H2642">
            <v>0</v>
          </cell>
          <cell r="I2642">
            <v>430000000</v>
          </cell>
          <cell r="J2642" t="str">
            <v>Кызылординская обл. г. Кызылорда, пгт. Тасбугет, ул. Амангельды 100</v>
          </cell>
          <cell r="K2642" t="str">
            <v>Март, апрель</v>
          </cell>
          <cell r="L2642" t="str">
            <v>Кызылординская обл., м/р "Акшабулак", склад "КГМ"</v>
          </cell>
          <cell r="M2642" t="str">
            <v>DDP</v>
          </cell>
          <cell r="N2642" t="str">
            <v>В течение 90 дней</v>
          </cell>
          <cell r="O2642" t="str">
            <v>авансовый платеж-0%, оставшаяся часть в течении 30 рабочих дней с момента подписания акта приема-передачи поставленных товаров</v>
          </cell>
          <cell r="P2642">
            <v>796</v>
          </cell>
          <cell r="Q2642" t="str">
            <v>штука</v>
          </cell>
          <cell r="R2642">
            <v>25</v>
          </cell>
          <cell r="S2642">
            <v>27500</v>
          </cell>
          <cell r="T2642">
            <v>0</v>
          </cell>
          <cell r="U2642">
            <v>0</v>
          </cell>
          <cell r="W2642">
            <v>2017</v>
          </cell>
          <cell r="X2642" t="str">
            <v>новая позиция</v>
          </cell>
        </row>
        <row r="2643">
          <cell r="A2643" t="str">
            <v>1611-1 Т</v>
          </cell>
          <cell r="B2643" t="str">
            <v>ТОО СП "КазГерМунай"</v>
          </cell>
          <cell r="C2643" t="str">
            <v>22.29.29.900.027.00.0796.000000000005</v>
          </cell>
          <cell r="D2643" t="str">
            <v>Пробоотборник</v>
          </cell>
          <cell r="E2643" t="str">
            <v>в виде ручки, для анализа жидкостей</v>
          </cell>
          <cell r="F2643" t="str">
            <v>Пробоотборник на устье скважины. Пробоотборник ВП1-15-21 (К 1/2) ст. 09Г2С</v>
          </cell>
          <cell r="G2643" t="str">
            <v>ЦП</v>
          </cell>
          <cell r="H2643">
            <v>0</v>
          </cell>
          <cell r="I2643">
            <v>430000000</v>
          </cell>
          <cell r="J2643" t="str">
            <v>Кызылординская обл. г. Кызылорда, пгт. Тасбугет, ул. Амангельды 100</v>
          </cell>
          <cell r="K2643" t="str">
            <v>Март, апрель</v>
          </cell>
          <cell r="L2643" t="str">
            <v>Кызылординская обл., м/р "Акшабулак", склад "КГМ"</v>
          </cell>
          <cell r="M2643" t="str">
            <v>DDP</v>
          </cell>
          <cell r="N2643" t="str">
            <v>В течение 90 дней</v>
          </cell>
          <cell r="O2643" t="str">
            <v>авансовый платеж-0%, оставшаяся часть в течении 30 рабочих дней с момента подписания акта приема-передачи поставленных товаров</v>
          </cell>
          <cell r="P2643">
            <v>796</v>
          </cell>
          <cell r="Q2643" t="str">
            <v>штука</v>
          </cell>
          <cell r="R2643">
            <v>25</v>
          </cell>
          <cell r="S2643">
            <v>27500</v>
          </cell>
          <cell r="T2643">
            <v>687500</v>
          </cell>
          <cell r="U2643">
            <v>770000.00000000012</v>
          </cell>
          <cell r="W2643">
            <v>2017</v>
          </cell>
          <cell r="X2643" t="str">
            <v>7;</v>
          </cell>
        </row>
        <row r="2644">
          <cell r="A2644" t="str">
            <v>1612 Т</v>
          </cell>
          <cell r="B2644" t="str">
            <v>ТОО СП "КазГерМунай"</v>
          </cell>
          <cell r="C2644" t="str">
            <v>24.20.13.900.000.04.0006.000000000007</v>
          </cell>
          <cell r="D2644" t="str">
            <v>Труба</v>
          </cell>
          <cell r="E2644" t="str">
            <v>холоднодеформированная, стальная, бесшовная, особотонкостенная, наружный диаметр 12 мм, ГОСТ 8734-75</v>
          </cell>
          <cell r="F2644" t="str">
            <v>Труба бесшовная холоднодеформированная 12х1мм., ст.12х18Н10Т (ГОСТ 9941-81)</v>
          </cell>
          <cell r="G2644" t="str">
            <v>ОТП</v>
          </cell>
          <cell r="H2644">
            <v>0</v>
          </cell>
          <cell r="I2644">
            <v>430000000</v>
          </cell>
          <cell r="J2644" t="str">
            <v>Кызылординская обл. г. Кызылорда, пгт. Тасбугет, ул. Амангельды 100</v>
          </cell>
          <cell r="K2644" t="str">
            <v>Март, апрель</v>
          </cell>
          <cell r="L2644" t="str">
            <v>Кызылординская обл., м/р "Акшабулак", склад "КГМ"</v>
          </cell>
          <cell r="M2644" t="str">
            <v>DDP</v>
          </cell>
          <cell r="N2644" t="str">
            <v>В течение 90 дней</v>
          </cell>
          <cell r="O2644" t="str">
            <v>авансовый платеж-0%, оставшаяся часть в течении 30 рабочих дней с момента подписания акта приема-передачи поставленных товаров</v>
          </cell>
          <cell r="P2644" t="str">
            <v>006</v>
          </cell>
          <cell r="Q2644" t="str">
            <v>Метр</v>
          </cell>
          <cell r="R2644">
            <v>300</v>
          </cell>
          <cell r="S2644">
            <v>3150</v>
          </cell>
          <cell r="T2644">
            <v>0</v>
          </cell>
          <cell r="U2644">
            <v>0</v>
          </cell>
          <cell r="W2644">
            <v>2017</v>
          </cell>
          <cell r="X2644" t="str">
            <v>новая позиция</v>
          </cell>
        </row>
        <row r="2645">
          <cell r="A2645" t="str">
            <v>1612-1 Т</v>
          </cell>
          <cell r="B2645" t="str">
            <v>ТОО СП "КазГерМунай"</v>
          </cell>
          <cell r="C2645" t="str">
            <v>22.19.30.300.000.10.0006.000000000000</v>
          </cell>
          <cell r="D2645" t="str">
            <v xml:space="preserve">Трубка </v>
          </cell>
          <cell r="E2645" t="str">
            <v>для химического насоса, резиновая, внутренний диаметр 19 мм</v>
          </cell>
          <cell r="F2645" t="str">
            <v>Трубка нержавеющая
12х1мм., ст.12х18Н10Т (ГОСТ 9941-81)</v>
          </cell>
          <cell r="G2645" t="str">
            <v>ЦП</v>
          </cell>
          <cell r="H2645">
            <v>0</v>
          </cell>
          <cell r="I2645">
            <v>430000000</v>
          </cell>
          <cell r="J2645" t="str">
            <v>Кызылординская обл. г. Кызылорда, пгт. Тасбугет, ул. Амангельды 100</v>
          </cell>
          <cell r="K2645" t="str">
            <v>Апрель, май</v>
          </cell>
          <cell r="L2645" t="str">
            <v>Кызылординская обл., м/р "Акшабулак", склад "КГМ"</v>
          </cell>
          <cell r="M2645" t="str">
            <v>DDP</v>
          </cell>
          <cell r="N2645" t="str">
            <v>В течение 90 дней</v>
          </cell>
          <cell r="O2645" t="str">
            <v>авансовый платеж-0%, оставшаяся часть в течении 30 рабочих дней с момента подписания акта приема-передачи поставленных товаров</v>
          </cell>
          <cell r="P2645" t="str">
            <v>006</v>
          </cell>
          <cell r="Q2645" t="str">
            <v>Метр</v>
          </cell>
          <cell r="R2645">
            <v>300</v>
          </cell>
          <cell r="S2645">
            <v>3150</v>
          </cell>
          <cell r="T2645">
            <v>0</v>
          </cell>
          <cell r="U2645">
            <v>0</v>
          </cell>
          <cell r="W2645">
            <v>2017</v>
          </cell>
          <cell r="X2645" t="str">
            <v>3; 4; 5; 6; 7; 11;</v>
          </cell>
        </row>
        <row r="2646">
          <cell r="A2646" t="str">
            <v>1612-2 Т</v>
          </cell>
          <cell r="B2646" t="str">
            <v>ТОО СП "КазГерМунай"</v>
          </cell>
          <cell r="C2646" t="str">
            <v>22.19.30.300.000.10.0006.000000000000</v>
          </cell>
          <cell r="D2646" t="str">
            <v xml:space="preserve">Трубка </v>
          </cell>
          <cell r="E2646" t="str">
            <v>для химического насоса, резиновая, внутренний диаметр 19 мм</v>
          </cell>
          <cell r="F2646" t="str">
            <v>Трубка нержавеющая
12х1мм., ст.12х18Н10Т (ГОСТ 9941-81)</v>
          </cell>
          <cell r="G2646" t="str">
            <v>ЭЦПП</v>
          </cell>
          <cell r="H2646">
            <v>0</v>
          </cell>
          <cell r="I2646">
            <v>430000000</v>
          </cell>
          <cell r="J2646" t="str">
            <v>Кызылординская обл. г. Кызылорда, пгт. Тасбугет, ул. Амангельды 100</v>
          </cell>
          <cell r="K2646" t="str">
            <v>август, сентябрь</v>
          </cell>
          <cell r="L2646" t="str">
            <v>Кызылординская обл., м/р "Акшабулак", склад "КГМ"</v>
          </cell>
          <cell r="M2646" t="str">
            <v>DDP</v>
          </cell>
          <cell r="N2646" t="str">
            <v>В течение 90 дней</v>
          </cell>
          <cell r="O2646" t="str">
            <v>авансовый платеж-0%, оставшаяся часть в течении 30 рабочих дней с момента подписания акта приема-передачи поставленных товаров</v>
          </cell>
          <cell r="P2646" t="str">
            <v>006</v>
          </cell>
          <cell r="Q2646" t="str">
            <v>Метр</v>
          </cell>
          <cell r="R2646">
            <v>320</v>
          </cell>
          <cell r="S2646">
            <v>2500</v>
          </cell>
          <cell r="T2646">
            <v>800000</v>
          </cell>
          <cell r="U2646">
            <v>896000.00000000012</v>
          </cell>
          <cell r="W2646">
            <v>2017</v>
          </cell>
          <cell r="X2646" t="str">
            <v>11;18;19;20;21;</v>
          </cell>
        </row>
        <row r="2647">
          <cell r="A2647" t="str">
            <v>1613 Т</v>
          </cell>
          <cell r="B2647" t="str">
            <v>ТОО СП "КазГерМунай"</v>
          </cell>
          <cell r="C2647" t="str">
            <v>27.11.41.300.001.00.0796.000000000003</v>
          </cell>
          <cell r="D2647" t="str">
            <v>Трансформатор силовой</v>
          </cell>
          <cell r="E2647" t="str">
            <v>масляный, мощность 250 кВА, первичное напряжение 6 кВ, ГОСТ 11677-85</v>
          </cell>
          <cell r="F2647" t="str">
            <v>силовой трансформатор для нефтедобычи ТМПНГ - 250</v>
          </cell>
          <cell r="G2647" t="str">
            <v>ОТП</v>
          </cell>
          <cell r="H2647">
            <v>75</v>
          </cell>
          <cell r="I2647">
            <v>430000000</v>
          </cell>
          <cell r="J2647" t="str">
            <v>Кызылординская обл. г. Кызылорда, пгт. Тасбугет, ул. Амангельды 100</v>
          </cell>
          <cell r="K2647" t="str">
            <v>Март, апрель</v>
          </cell>
          <cell r="L2647" t="str">
            <v>Кызылординская обл., м/р "Акшабулак", склад "КГМ"</v>
          </cell>
          <cell r="M2647" t="str">
            <v>DDP</v>
          </cell>
          <cell r="N2647" t="str">
            <v>В течение 90 дней</v>
          </cell>
          <cell r="O2647" t="str">
            <v>авансовый платеж-30%, оставшаяся часть в течении 30 рабочих дней с момента подписания акта приема-передачи поставленных товаров</v>
          </cell>
          <cell r="P2647">
            <v>796</v>
          </cell>
          <cell r="Q2647" t="str">
            <v>штука</v>
          </cell>
          <cell r="R2647">
            <v>5</v>
          </cell>
          <cell r="S2647">
            <v>1750000</v>
          </cell>
          <cell r="T2647">
            <v>8750000</v>
          </cell>
          <cell r="U2647">
            <v>9800000.0000000019</v>
          </cell>
          <cell r="V2647" t="str">
            <v>ТПХ</v>
          </cell>
          <cell r="W2647">
            <v>2017</v>
          </cell>
          <cell r="X2647" t="str">
            <v>новая позиция</v>
          </cell>
        </row>
        <row r="2648">
          <cell r="A2648" t="str">
            <v>1614 Т</v>
          </cell>
          <cell r="B2648" t="str">
            <v>ТОО СП "КазГерМунай"</v>
          </cell>
          <cell r="C2648" t="str">
            <v>28.11.13.750.000.00.0796.000000000002</v>
          </cell>
          <cell r="D2648" t="str">
            <v>Двигатель</v>
          </cell>
          <cell r="E2648" t="str">
            <v xml:space="preserve"> внутреннего сгорания, для промышленного применения, мощность 5000 кВт</v>
          </cell>
          <cell r="F2648" t="str">
            <v xml:space="preserve">Двигатель мотоблока профессионального класса (Дизельный 4,0 л.с.) HELPFER MF 360 в комплекте без навесного оборудования </v>
          </cell>
          <cell r="G2648" t="str">
            <v>ЦП</v>
          </cell>
          <cell r="H2648">
            <v>0</v>
          </cell>
          <cell r="I2648">
            <v>430000000</v>
          </cell>
          <cell r="J2648" t="str">
            <v>Кызылординская обл. г. Кызылорда, пгт. Тасбугет, ул. Амангельды 100</v>
          </cell>
          <cell r="K2648" t="str">
            <v>Март, Апрель</v>
          </cell>
          <cell r="L2648" t="str">
            <v>Кызылординская обл., м/р "Акшабулак", склад "КГМ"</v>
          </cell>
          <cell r="M2648" t="str">
            <v>DDP</v>
          </cell>
          <cell r="N2648" t="str">
            <v>В течение 90 дней</v>
          </cell>
          <cell r="O2648" t="str">
            <v>авансовый платеж-0%, оставшаяся часть в течении 30 рабочих дней с момента подписания акта приема-передачи поставленных товаров</v>
          </cell>
          <cell r="P2648">
            <v>796</v>
          </cell>
          <cell r="Q2648" t="str">
            <v>штука</v>
          </cell>
          <cell r="R2648">
            <v>1</v>
          </cell>
          <cell r="S2648">
            <v>175910</v>
          </cell>
          <cell r="T2648">
            <v>0</v>
          </cell>
          <cell r="U2648">
            <v>0</v>
          </cell>
          <cell r="W2648">
            <v>2017</v>
          </cell>
          <cell r="X2648" t="str">
            <v>новая позиция</v>
          </cell>
        </row>
        <row r="2649">
          <cell r="A2649" t="str">
            <v>1614-1 Т</v>
          </cell>
          <cell r="B2649" t="str">
            <v>ТОО СП "КазГерМунай"</v>
          </cell>
          <cell r="C2649" t="str">
            <v>28.11.13.750.000.00.0796.000000000002</v>
          </cell>
          <cell r="D2649" t="str">
            <v>Двигатель</v>
          </cell>
          <cell r="E2649" t="str">
            <v xml:space="preserve"> внутреннего сгорания, для промышленного применения, мощность 5000 кВт</v>
          </cell>
          <cell r="F2649" t="str">
            <v xml:space="preserve">Двигатель мотоблока профессионального класса (Дизельный 4,0 л.с.) HELPFER MF 360 в комплекте без навесного оборудования </v>
          </cell>
          <cell r="G2649" t="str">
            <v>ЦП</v>
          </cell>
          <cell r="H2649">
            <v>0</v>
          </cell>
          <cell r="I2649">
            <v>430000000</v>
          </cell>
          <cell r="J2649" t="str">
            <v>Кызылординская обл. г. Кызылорда, пгт. Тасбугет, ул. Амангельды 100</v>
          </cell>
          <cell r="K2649" t="str">
            <v>Март, Апрель</v>
          </cell>
          <cell r="L2649" t="str">
            <v>Кызылординская обл., м/р "Акшабулак", склад "КГМ"</v>
          </cell>
          <cell r="M2649" t="str">
            <v>DDP</v>
          </cell>
          <cell r="N2649" t="str">
            <v>В течение 90 дней</v>
          </cell>
          <cell r="O2649" t="str">
            <v>авансовый платеж-0%, оставшаяся часть в течении 30 рабочих дней с момента подписания акта приема-передачи поставленных товаров</v>
          </cell>
          <cell r="P2649">
            <v>796</v>
          </cell>
          <cell r="Q2649" t="str">
            <v>штука</v>
          </cell>
          <cell r="R2649">
            <v>1</v>
          </cell>
          <cell r="S2649">
            <v>175910</v>
          </cell>
          <cell r="T2649">
            <v>0</v>
          </cell>
          <cell r="U2649">
            <v>0</v>
          </cell>
          <cell r="W2649">
            <v>2017</v>
          </cell>
          <cell r="X2649" t="str">
            <v>11;</v>
          </cell>
        </row>
        <row r="2650">
          <cell r="A2650" t="str">
            <v>1614-2 Т</v>
          </cell>
          <cell r="B2650" t="str">
            <v>ТОО СП "КазГерМунай"</v>
          </cell>
          <cell r="C2650" t="str">
            <v>28.11.13.750.000.00.0796.000000000002</v>
          </cell>
          <cell r="D2650" t="str">
            <v>Двигатель</v>
          </cell>
          <cell r="E2650" t="str">
            <v xml:space="preserve"> внутреннего сгорания, для промышленного применения, мощность 5000 кВт</v>
          </cell>
          <cell r="F2650" t="str">
            <v xml:space="preserve">Двигатель мотоблока профессионального класса (Дизельный 4,0 л.с.) HELPFER MF 360 в комплекте без навесного оборудования </v>
          </cell>
          <cell r="G2650" t="str">
            <v>ЦП</v>
          </cell>
          <cell r="H2650">
            <v>0</v>
          </cell>
          <cell r="I2650">
            <v>430000000</v>
          </cell>
          <cell r="J2650" t="str">
            <v>Кызылординская обл. г. Кызылорда, пгт. Тасбугет, ул. Амангельды 100</v>
          </cell>
          <cell r="K2650" t="str">
            <v>май, июнь</v>
          </cell>
          <cell r="L2650" t="str">
            <v>Кызылординская обл., м/р "Акшабулак", склад "КГМ"</v>
          </cell>
          <cell r="M2650" t="str">
            <v>DDP</v>
          </cell>
          <cell r="N2650" t="str">
            <v>В течение 90 дней</v>
          </cell>
          <cell r="O2650" t="str">
            <v>авансовый платеж-0%, оставшаяся часть в течении 30 рабочих дней с момента подписания акта приема-передачи поставленных товаров</v>
          </cell>
          <cell r="P2650">
            <v>796</v>
          </cell>
          <cell r="Q2650" t="str">
            <v>штука</v>
          </cell>
          <cell r="R2650">
            <v>1</v>
          </cell>
          <cell r="S2650">
            <v>175910</v>
          </cell>
          <cell r="T2650">
            <v>0</v>
          </cell>
          <cell r="U2650">
            <v>0</v>
          </cell>
          <cell r="W2650">
            <v>2017</v>
          </cell>
          <cell r="X2650" t="str">
            <v>исключена</v>
          </cell>
        </row>
        <row r="2651">
          <cell r="A2651" t="str">
            <v>1615 Т</v>
          </cell>
          <cell r="B2651" t="str">
            <v>ТОО СП "КазГерМунай"</v>
          </cell>
          <cell r="C2651" t="str">
            <v>27.20.22.900.000.00.0796.000000000008</v>
          </cell>
          <cell r="D2651" t="str">
            <v>Аккумулятор</v>
          </cell>
          <cell r="E2651" t="str">
            <v>напряжение 2 В, емкость 2000-3000 А/ч</v>
          </cell>
          <cell r="F2651" t="str">
            <v>Аккумулятор не менее 5300 мАh 3.7V</v>
          </cell>
          <cell r="G2651" t="str">
            <v>ЦП</v>
          </cell>
          <cell r="H2651">
            <v>0</v>
          </cell>
          <cell r="I2651">
            <v>430000000</v>
          </cell>
          <cell r="J2651" t="str">
            <v>Кызылординская обл. г. Кызылорда, пгт. Тасбугет, ул. Амангельды 100</v>
          </cell>
          <cell r="K2651" t="str">
            <v>Март, апрель</v>
          </cell>
          <cell r="L2651" t="str">
            <v>Кызылординская обл., м/р "Акшабулак", склад "КГМ"</v>
          </cell>
          <cell r="M2651" t="str">
            <v>DDP</v>
          </cell>
          <cell r="N2651" t="str">
            <v>В течение 90 дней</v>
          </cell>
          <cell r="O2651" t="str">
            <v>авансовый платеж-0%, оставшаяся часть в течении 30 рабочих дней с момента подписания акта приема-передачи поставленных товаров</v>
          </cell>
          <cell r="P2651">
            <v>796</v>
          </cell>
          <cell r="Q2651" t="str">
            <v>штука</v>
          </cell>
          <cell r="R2651">
            <v>4</v>
          </cell>
          <cell r="S2651">
            <v>33700</v>
          </cell>
          <cell r="T2651">
            <v>0</v>
          </cell>
          <cell r="U2651">
            <v>0</v>
          </cell>
          <cell r="W2651">
            <v>2017</v>
          </cell>
          <cell r="X2651" t="str">
            <v>новая позиция</v>
          </cell>
        </row>
        <row r="2652">
          <cell r="A2652" t="str">
            <v>1615-1 Т</v>
          </cell>
          <cell r="B2652" t="str">
            <v>ТОО СП "КазГерМунай"</v>
          </cell>
          <cell r="C2652" t="str">
            <v>27.20.22.900.000.00.0796.000000000008</v>
          </cell>
          <cell r="D2652" t="str">
            <v>Аккумулятор</v>
          </cell>
          <cell r="E2652" t="str">
            <v>напряжение 2 В, емкость 2000-3000 А/ч</v>
          </cell>
          <cell r="F2652" t="str">
            <v>Аккумулятор не менее 5300 мАh 3.7V</v>
          </cell>
          <cell r="G2652" t="str">
            <v>ЦП</v>
          </cell>
          <cell r="H2652">
            <v>0</v>
          </cell>
          <cell r="I2652">
            <v>430000000</v>
          </cell>
          <cell r="J2652" t="str">
            <v>Кызылординская обл. г. Кызылорда, пгт. Тасбугет, ул. Амангельды 100</v>
          </cell>
          <cell r="K2652" t="str">
            <v>Апрель, май</v>
          </cell>
          <cell r="L2652" t="str">
            <v>Кызылординская обл., м/р "Акшабулак", склад "КГМ"</v>
          </cell>
          <cell r="M2652" t="str">
            <v>DDP</v>
          </cell>
          <cell r="N2652" t="str">
            <v>В течение 90 дней</v>
          </cell>
          <cell r="O2652" t="str">
            <v>авансовый платеж-0%, оставшаяся часть в течении 30 рабочих дней с момента подписания акта приема-передачи поставленных товаров</v>
          </cell>
          <cell r="P2652">
            <v>796</v>
          </cell>
          <cell r="Q2652" t="str">
            <v>штука</v>
          </cell>
          <cell r="R2652">
            <v>4</v>
          </cell>
          <cell r="S2652">
            <v>33700</v>
          </cell>
          <cell r="T2652">
            <v>0</v>
          </cell>
          <cell r="U2652">
            <v>0</v>
          </cell>
          <cell r="W2652">
            <v>2017</v>
          </cell>
          <cell r="X2652" t="str">
            <v>11;</v>
          </cell>
        </row>
        <row r="2653">
          <cell r="A2653" t="str">
            <v>1615-2 Т</v>
          </cell>
          <cell r="B2653" t="str">
            <v>ТОО СП "КазГерМунай"</v>
          </cell>
          <cell r="C2653" t="str">
            <v>27.20.22.900.000.00.0796.000000000008</v>
          </cell>
          <cell r="D2653" t="str">
            <v>Аккумулятор</v>
          </cell>
          <cell r="E2653" t="str">
            <v>напряжение 2 В, емкость 2000-3000 А/ч</v>
          </cell>
          <cell r="F2653" t="str">
            <v>Аккумулятор не менее 5300 мАh 3.7V</v>
          </cell>
          <cell r="G2653" t="str">
            <v>ЦП</v>
          </cell>
          <cell r="H2653">
            <v>0</v>
          </cell>
          <cell r="I2653">
            <v>430000000</v>
          </cell>
          <cell r="J2653" t="str">
            <v>Кызылординская обл. г. Кызылорда, пгт. Тасбугет, ул. Амангельды 100</v>
          </cell>
          <cell r="K2653" t="str">
            <v>июль, август</v>
          </cell>
          <cell r="L2653" t="str">
            <v>Кызылординская обл., м/р "Акшабулак", склад "КГМ"</v>
          </cell>
          <cell r="M2653" t="str">
            <v>DDP</v>
          </cell>
          <cell r="N2653" t="str">
            <v>В течение 90 дней</v>
          </cell>
          <cell r="O2653" t="str">
            <v>авансовый платеж-0%, оставшаяся часть в течении 30 рабочих дней с момента подписания акта приема-передачи поставленных товаров</v>
          </cell>
          <cell r="P2653">
            <v>796</v>
          </cell>
          <cell r="Q2653" t="str">
            <v>штука</v>
          </cell>
          <cell r="R2653">
            <v>4</v>
          </cell>
          <cell r="S2653">
            <v>33700</v>
          </cell>
          <cell r="T2653">
            <v>134800</v>
          </cell>
          <cell r="U2653">
            <v>150976</v>
          </cell>
          <cell r="W2653">
            <v>2017</v>
          </cell>
          <cell r="X2653" t="str">
            <v>11;</v>
          </cell>
        </row>
        <row r="2654">
          <cell r="A2654" t="str">
            <v>1616 Т</v>
          </cell>
          <cell r="B2654" t="str">
            <v>ТОО СП "КазГерМунай"</v>
          </cell>
          <cell r="C2654" t="str">
            <v>27.11.62.700.001.00.0796.000000000000</v>
          </cell>
          <cell r="D2654" t="str">
            <v xml:space="preserve"> Вентилятор охлаждения</v>
          </cell>
          <cell r="E2654" t="str">
            <v>для частотного преобразователя</v>
          </cell>
          <cell r="F2654" t="str">
            <v>Вентилятор охлаждения СУ Триол-250 ЭЦН</v>
          </cell>
          <cell r="G2654" t="str">
            <v>ЦП</v>
          </cell>
          <cell r="H2654">
            <v>0</v>
          </cell>
          <cell r="I2654">
            <v>430000000</v>
          </cell>
          <cell r="J2654" t="str">
            <v>Кызылординская обл. г. Кызылорда, пгт. Тасбугет, ул. Амангельды 100</v>
          </cell>
          <cell r="K2654" t="str">
            <v>Март, Апрель</v>
          </cell>
          <cell r="L2654" t="str">
            <v>Кызылординская обл., м/р "Акшабулак", склад "КГМ"</v>
          </cell>
          <cell r="M2654" t="str">
            <v>DDP</v>
          </cell>
          <cell r="N2654" t="str">
            <v>В течение 90 дней</v>
          </cell>
          <cell r="O2654" t="str">
            <v>авансовый платеж-0%, оставшаяся часть в течении 30 рабочих дней с момента подписания акта приема-передачи поставленных товаров</v>
          </cell>
          <cell r="P2654">
            <v>796</v>
          </cell>
          <cell r="Q2654" t="str">
            <v>штука</v>
          </cell>
          <cell r="R2654">
            <v>12</v>
          </cell>
          <cell r="S2654">
            <v>222738</v>
          </cell>
          <cell r="T2654">
            <v>2672856</v>
          </cell>
          <cell r="U2654">
            <v>2993598.72</v>
          </cell>
          <cell r="W2654">
            <v>2017</v>
          </cell>
          <cell r="X2654" t="str">
            <v>новая позиция</v>
          </cell>
        </row>
        <row r="2655">
          <cell r="A2655" t="str">
            <v>1617 Т</v>
          </cell>
          <cell r="B2655" t="str">
            <v>ТОО СП "КазГерМунай"</v>
          </cell>
          <cell r="C2655" t="str">
            <v>22.19.73.100.010.00.0839.000000000000</v>
          </cell>
          <cell r="D2655" t="str">
            <v xml:space="preserve"> Комплект резино-технических изделий</v>
          </cell>
          <cell r="E2655" t="str">
            <v>ремонтный</v>
          </cell>
          <cell r="F2655" t="str">
            <v>Сальники для кабельного ввода планшайбы ЭЦН</v>
          </cell>
          <cell r="G2655" t="str">
            <v>ЦП</v>
          </cell>
          <cell r="H2655">
            <v>0</v>
          </cell>
          <cell r="I2655">
            <v>430000000</v>
          </cell>
          <cell r="J2655" t="str">
            <v>Кызылординская обл. г. Кызылорда, пгт. Тасбугет, ул. Амангельды 100</v>
          </cell>
          <cell r="K2655" t="str">
            <v>Март, апрель</v>
          </cell>
          <cell r="L2655" t="str">
            <v>Кызылординская обл., м/р "Акшабулак", склад "КГМ"</v>
          </cell>
          <cell r="M2655" t="str">
            <v>DDP</v>
          </cell>
          <cell r="N2655" t="str">
            <v>В течение 90 дней</v>
          </cell>
          <cell r="O2655" t="str">
            <v>авансовый платеж-0%, оставшаяся часть в течении 30 рабочих дней с момента подписания акта приема-передачи поставленных товаров</v>
          </cell>
          <cell r="P2655">
            <v>839</v>
          </cell>
          <cell r="Q2655" t="str">
            <v>Комплект</v>
          </cell>
          <cell r="R2655">
            <v>20</v>
          </cell>
          <cell r="S2655">
            <v>5000</v>
          </cell>
          <cell r="T2655">
            <v>100000</v>
          </cell>
          <cell r="U2655">
            <v>112000.00000000001</v>
          </cell>
          <cell r="W2655">
            <v>2017</v>
          </cell>
          <cell r="X2655" t="str">
            <v>новая позиция</v>
          </cell>
        </row>
        <row r="2656">
          <cell r="A2656" t="str">
            <v>1618 Т</v>
          </cell>
          <cell r="B2656" t="str">
            <v>ТОО СП "КазГерМунай"</v>
          </cell>
          <cell r="C2656" t="str">
            <v>27.12.23.700.008.00.0796.000000000000</v>
          </cell>
          <cell r="D2656" t="str">
            <v>Датчик положения</v>
          </cell>
          <cell r="E2656" t="str">
            <v>магнитный</v>
          </cell>
          <cell r="F2656" t="str">
            <v>Датчик положение рейки на СК; 
Wheatherford, turck 135-225 degree PN 2143516</v>
          </cell>
          <cell r="G2656" t="str">
            <v>ОТП</v>
          </cell>
          <cell r="H2656">
            <v>0</v>
          </cell>
          <cell r="I2656">
            <v>430000000</v>
          </cell>
          <cell r="J2656" t="str">
            <v>Кызылординская обл. г. Кызылорда, пгт. Тасбугет, ул. Амангельды 100</v>
          </cell>
          <cell r="K2656" t="str">
            <v>Март, апрель</v>
          </cell>
          <cell r="L2656" t="str">
            <v>Кызылординская обл., м/р "Акшабулак", склад "КГМ"</v>
          </cell>
          <cell r="M2656" t="str">
            <v>DDP</v>
          </cell>
          <cell r="N2656" t="str">
            <v>В течение 90 дней</v>
          </cell>
          <cell r="O2656" t="str">
            <v>авансовый платеж-0%, оставшаяся часть в течении 30 рабочих дней с момента подписания акта приема-передачи поставленных товаров</v>
          </cell>
          <cell r="P2656">
            <v>796</v>
          </cell>
          <cell r="Q2656" t="str">
            <v>штука</v>
          </cell>
          <cell r="R2656">
            <v>4</v>
          </cell>
          <cell r="S2656">
            <v>218500</v>
          </cell>
          <cell r="T2656">
            <v>0</v>
          </cell>
          <cell r="U2656">
            <v>0</v>
          </cell>
          <cell r="W2656">
            <v>2017</v>
          </cell>
          <cell r="X2656" t="str">
            <v>новая позиция</v>
          </cell>
        </row>
        <row r="2657">
          <cell r="A2657" t="str">
            <v>1618-1 Т</v>
          </cell>
          <cell r="B2657" t="str">
            <v>ТОО СП "КазГерМунай"</v>
          </cell>
          <cell r="C2657" t="str">
            <v>27.12.23.700.008.00.0796.000000000000</v>
          </cell>
          <cell r="D2657" t="str">
            <v>Датчик положения</v>
          </cell>
          <cell r="E2657" t="str">
            <v>магнитный</v>
          </cell>
          <cell r="F2657" t="str">
            <v>Датчик положение рейки на СК; 
Wheatherford, turck 135-225 degree PN 2143516</v>
          </cell>
          <cell r="G2657" t="str">
            <v>ЦП</v>
          </cell>
          <cell r="H2657">
            <v>0</v>
          </cell>
          <cell r="I2657">
            <v>430000000</v>
          </cell>
          <cell r="J2657" t="str">
            <v>Кызылординская обл. г. Кызылорда, пгт. Тасбугет, ул. Амангельды 100</v>
          </cell>
          <cell r="K2657" t="str">
            <v>Март, апрель</v>
          </cell>
          <cell r="L2657" t="str">
            <v>Кызылординская обл., м/р "Акшабулак", склад "КГМ"</v>
          </cell>
          <cell r="M2657" t="str">
            <v>DDP</v>
          </cell>
          <cell r="N2657" t="str">
            <v>В течение 90 дней</v>
          </cell>
          <cell r="O2657" t="str">
            <v>авансовый платеж-0%, оставшаяся часть в течении 30 рабочих дней с момента подписания акта приема-передачи поставленных товаров</v>
          </cell>
          <cell r="P2657">
            <v>796</v>
          </cell>
          <cell r="Q2657" t="str">
            <v>штука</v>
          </cell>
          <cell r="R2657">
            <v>4</v>
          </cell>
          <cell r="S2657">
            <v>218500</v>
          </cell>
          <cell r="T2657">
            <v>0</v>
          </cell>
          <cell r="U2657">
            <v>0</v>
          </cell>
          <cell r="W2657">
            <v>2017</v>
          </cell>
          <cell r="X2657" t="str">
            <v>7;</v>
          </cell>
        </row>
        <row r="2658">
          <cell r="A2658" t="str">
            <v>1618-2 Т</v>
          </cell>
          <cell r="B2658" t="str">
            <v>ТОО СП "КазГерМунай"</v>
          </cell>
          <cell r="C2658" t="str">
            <v>27.12.23.700.008.00.0796.000000000000</v>
          </cell>
          <cell r="D2658" t="str">
            <v>Датчик положения</v>
          </cell>
          <cell r="E2658" t="str">
            <v>магнитный</v>
          </cell>
          <cell r="F2658" t="str">
            <v>Датчик положение рейки на СК; 
Wheatherford, turck 135-225 degree PN 2143516</v>
          </cell>
          <cell r="G2658" t="str">
            <v>ЭЦПП</v>
          </cell>
          <cell r="H2658">
            <v>0</v>
          </cell>
          <cell r="I2658">
            <v>430000000</v>
          </cell>
          <cell r="J2658" t="str">
            <v>Кызылординская обл. г. Кызылорда, пгт. Тасбугет, ул. Амангельды 100</v>
          </cell>
          <cell r="K2658" t="str">
            <v>август, сентябрь</v>
          </cell>
          <cell r="L2658" t="str">
            <v>Кызылординская обл., м/р "Акшабулак", склад "КГМ"</v>
          </cell>
          <cell r="M2658" t="str">
            <v>DDP</v>
          </cell>
          <cell r="N2658" t="str">
            <v>В течение 90 дней</v>
          </cell>
          <cell r="O2658" t="str">
            <v>авансовый платеж-0%, оставшаяся часть в течении 30 рабочих дней с момента подписания акта приема-передачи поставленных товаров</v>
          </cell>
          <cell r="P2658">
            <v>796</v>
          </cell>
          <cell r="Q2658" t="str">
            <v>штука</v>
          </cell>
          <cell r="R2658">
            <v>4</v>
          </cell>
          <cell r="S2658">
            <v>1583196</v>
          </cell>
          <cell r="T2658">
            <v>6332784</v>
          </cell>
          <cell r="U2658">
            <v>7092718.080000001</v>
          </cell>
          <cell r="W2658">
            <v>2017</v>
          </cell>
          <cell r="X2658" t="str">
            <v>11;19;20;21;</v>
          </cell>
        </row>
        <row r="2659">
          <cell r="A2659" t="str">
            <v>1619 Т</v>
          </cell>
          <cell r="B2659" t="str">
            <v>ТОО СП "КазГерМунай"</v>
          </cell>
          <cell r="C2659" t="str">
            <v>28.41.33.900.000.00.0796.000000000001</v>
          </cell>
          <cell r="D2659" t="str">
            <v>Пресс винтовой</v>
          </cell>
          <cell r="E2659" t="str">
            <v>с гидравлическим приводом</v>
          </cell>
          <cell r="F2659" t="str">
            <v>Испытательный электрогидропресс 1460-Е  60 бар.  масло (SAE 30).    Артикул 43676</v>
          </cell>
          <cell r="G2659" t="str">
            <v>ОТП</v>
          </cell>
          <cell r="H2659">
            <v>0</v>
          </cell>
          <cell r="I2659">
            <v>430000000</v>
          </cell>
          <cell r="J2659" t="str">
            <v>Кызылординская обл. г. Кызылорда, пгт. Тасбугет, ул. Амангельды 100</v>
          </cell>
          <cell r="K2659" t="str">
            <v>Март, апрель</v>
          </cell>
          <cell r="L2659" t="str">
            <v>Кызылординская обл., м/р "Акшабулак", склад "КГМ"</v>
          </cell>
          <cell r="M2659" t="str">
            <v>DDP</v>
          </cell>
          <cell r="N2659" t="str">
            <v>В течение 90 дней</v>
          </cell>
          <cell r="O2659" t="str">
            <v>авансовый платеж-0%, оставшаяся часть в течении 30 рабочих дней с момента подписания акта приема-передачи поставленных товаров</v>
          </cell>
          <cell r="P2659">
            <v>796</v>
          </cell>
          <cell r="Q2659" t="str">
            <v>штука</v>
          </cell>
          <cell r="R2659">
            <v>1</v>
          </cell>
          <cell r="S2659">
            <v>503000</v>
          </cell>
          <cell r="T2659">
            <v>0</v>
          </cell>
          <cell r="U2659">
            <v>0</v>
          </cell>
          <cell r="W2659">
            <v>2017</v>
          </cell>
          <cell r="X2659" t="str">
            <v>новая позиция</v>
          </cell>
        </row>
        <row r="2660">
          <cell r="A2660" t="str">
            <v>1619-1 Т</v>
          </cell>
          <cell r="B2660" t="str">
            <v>ТОО СП "КазГерМунай"</v>
          </cell>
          <cell r="C2660" t="str">
            <v>28.41.33.900.000.00.0796.000000000001</v>
          </cell>
          <cell r="D2660" t="str">
            <v>Пресс винтовой</v>
          </cell>
          <cell r="E2660" t="str">
            <v>с гидравлическим приводом</v>
          </cell>
          <cell r="F2660" t="str">
            <v>Испытательный электрогидропресс 1460-Е  60 бар.  масло (SAE 30).    Артикул 43676</v>
          </cell>
          <cell r="G2660" t="str">
            <v>ЦП</v>
          </cell>
          <cell r="H2660">
            <v>0</v>
          </cell>
          <cell r="I2660">
            <v>430000000</v>
          </cell>
          <cell r="J2660" t="str">
            <v>Кызылординская обл. г. Кызылорда, пгт. Тасбугет, ул. Амангельды 100</v>
          </cell>
          <cell r="K2660" t="str">
            <v>Апрель, май</v>
          </cell>
          <cell r="L2660" t="str">
            <v>Кызылординская обл., м/р "Акшабулак", склад "КГМ"</v>
          </cell>
          <cell r="M2660" t="str">
            <v>DDP</v>
          </cell>
          <cell r="N2660" t="str">
            <v>В течение 90 дней</v>
          </cell>
          <cell r="O2660" t="str">
            <v>авансовый платеж-0%, оставшаяся часть в течении 30 рабочих дней с момента подписания акта приема-передачи поставленных товаров</v>
          </cell>
          <cell r="P2660">
            <v>796</v>
          </cell>
          <cell r="Q2660" t="str">
            <v>штука</v>
          </cell>
          <cell r="R2660">
            <v>1</v>
          </cell>
          <cell r="S2660">
            <v>503000</v>
          </cell>
          <cell r="T2660">
            <v>503000</v>
          </cell>
          <cell r="U2660">
            <v>563360</v>
          </cell>
          <cell r="W2660">
            <v>2017</v>
          </cell>
          <cell r="X2660" t="str">
            <v>7; 11;</v>
          </cell>
        </row>
        <row r="2661">
          <cell r="A2661" t="str">
            <v>1620 Т</v>
          </cell>
          <cell r="B2661" t="str">
            <v>ТОО СП "КазГерМунай"</v>
          </cell>
          <cell r="C2661" t="str">
            <v>28.13.24.000.000.00.0796.000000000007</v>
          </cell>
          <cell r="D2661" t="str">
            <v>Компрессор</v>
          </cell>
          <cell r="E2661" t="str">
            <v>воздушный, на колесных шасси буксируемые, производительность 11,5 м3/мин, давление до 14 атмосфер</v>
          </cell>
          <cell r="F2661" t="str">
            <v xml:space="preserve">Воздушный компрессор безмасляный LPYI 15/10D (LUPAMAT)​ макс.  раб. давл. 10 бар.  пр-сть 155 лит/мин. </v>
          </cell>
          <cell r="G2661" t="str">
            <v>ОТП</v>
          </cell>
          <cell r="H2661">
            <v>0</v>
          </cell>
          <cell r="I2661">
            <v>430000000</v>
          </cell>
          <cell r="J2661" t="str">
            <v>Кызылординская обл. г. Кызылорда, пгт. Тасбугет, ул. Амангельды 100</v>
          </cell>
          <cell r="K2661" t="str">
            <v>Март, апрель</v>
          </cell>
          <cell r="L2661" t="str">
            <v>Кызылординская обл., м/р "Акшабулак", склад "КГМ"</v>
          </cell>
          <cell r="M2661" t="str">
            <v>DDP</v>
          </cell>
          <cell r="N2661" t="str">
            <v>В течение 90 дней</v>
          </cell>
          <cell r="O2661" t="str">
            <v>авансовый платеж-0%, оставшаяся часть в течении 30 рабочих дней с момента подписания акта приема-передачи поставленных товаров</v>
          </cell>
          <cell r="P2661">
            <v>796</v>
          </cell>
          <cell r="Q2661" t="str">
            <v>штука</v>
          </cell>
          <cell r="R2661">
            <v>1</v>
          </cell>
          <cell r="S2661">
            <v>690000</v>
          </cell>
          <cell r="T2661">
            <v>0</v>
          </cell>
          <cell r="U2661">
            <v>0</v>
          </cell>
          <cell r="W2661">
            <v>2017</v>
          </cell>
          <cell r="X2661" t="str">
            <v>новая позиция</v>
          </cell>
        </row>
        <row r="2662">
          <cell r="A2662" t="str">
            <v>1620-1 Т</v>
          </cell>
          <cell r="B2662" t="str">
            <v>ТОО СП "КазГерМунай"</v>
          </cell>
          <cell r="C2662" t="str">
            <v>28.13.24.000.000.00.0796.000000000007</v>
          </cell>
          <cell r="D2662" t="str">
            <v>Компрессор</v>
          </cell>
          <cell r="E2662" t="str">
            <v>воздушный, на колесных шасси буксируемые, производительность 11,5 м3/мин, давление до 14 атмосфер</v>
          </cell>
          <cell r="F2662" t="str">
            <v xml:space="preserve">Воздушный компрессор безмасляный LPYI 15/10D (LUPAMAT)​ макс.  раб. давл. 10 бар.  пр-сть 155 лит/мин. </v>
          </cell>
          <cell r="G2662" t="str">
            <v>ЦП</v>
          </cell>
          <cell r="H2662">
            <v>0</v>
          </cell>
          <cell r="I2662">
            <v>430000000</v>
          </cell>
          <cell r="J2662" t="str">
            <v>Кызылординская обл. г. Кызылорда, пгт. Тасбугет, ул. Амангельды 100</v>
          </cell>
          <cell r="K2662" t="str">
            <v>Апрель, май</v>
          </cell>
          <cell r="L2662" t="str">
            <v>Кызылординская обл., м/р "Акшабулак", склад "КГМ"</v>
          </cell>
          <cell r="M2662" t="str">
            <v>DDP</v>
          </cell>
          <cell r="N2662" t="str">
            <v>В течение 90 дней</v>
          </cell>
          <cell r="O2662" t="str">
            <v>авансовый платеж-0%, оставшаяся часть в течении 30 рабочих дней с момента подписания акта приема-передачи поставленных товаров</v>
          </cell>
          <cell r="P2662">
            <v>796</v>
          </cell>
          <cell r="Q2662" t="str">
            <v>штука</v>
          </cell>
          <cell r="R2662">
            <v>1</v>
          </cell>
          <cell r="S2662">
            <v>690000</v>
          </cell>
          <cell r="T2662">
            <v>0</v>
          </cell>
          <cell r="U2662">
            <v>0</v>
          </cell>
          <cell r="W2662">
            <v>2017</v>
          </cell>
          <cell r="X2662" t="str">
            <v>7; 11;</v>
          </cell>
        </row>
        <row r="2663">
          <cell r="A2663" t="str">
            <v>1620-2 Т</v>
          </cell>
          <cell r="B2663" t="str">
            <v>ТОО СП "КазГерМунай"</v>
          </cell>
          <cell r="C2663" t="str">
            <v>28.13.24.000.000.00.0796.000000000007</v>
          </cell>
          <cell r="D2663" t="str">
            <v>Компрессор</v>
          </cell>
          <cell r="E2663" t="str">
            <v>воздушный, на колесных шасси буксируемые, производительность 11,5 м3/мин, давление до 14 атмосфер</v>
          </cell>
          <cell r="F2663" t="str">
            <v xml:space="preserve">Воздушный компрессор безмасляный LPYI 15/10D (LUPAMAT)​ макс.  раб. давл. 10 бар.  пр-сть 155 лит/мин. </v>
          </cell>
          <cell r="G2663" t="str">
            <v>ЦП</v>
          </cell>
          <cell r="H2663">
            <v>0</v>
          </cell>
          <cell r="I2663">
            <v>430000000</v>
          </cell>
          <cell r="J2663" t="str">
            <v>Кызылординская обл. г. Кызылорда, пгт. Тасбугет, ул. Амангельды 100</v>
          </cell>
          <cell r="K2663" t="str">
            <v>июль, август</v>
          </cell>
          <cell r="L2663" t="str">
            <v>Кызылординская обл., м/р "Акшабулак", склад "КГМ"</v>
          </cell>
          <cell r="M2663" t="str">
            <v>DDP</v>
          </cell>
          <cell r="N2663" t="str">
            <v>В течение 90 дней</v>
          </cell>
          <cell r="O2663" t="str">
            <v>авансовый платеж-0%, оставшаяся часть в течении 30 рабочих дней с момента подписания акта приема-передачи поставленных товаров</v>
          </cell>
          <cell r="P2663">
            <v>796</v>
          </cell>
          <cell r="Q2663" t="str">
            <v>штука</v>
          </cell>
          <cell r="R2663">
            <v>1</v>
          </cell>
          <cell r="S2663">
            <v>690000</v>
          </cell>
          <cell r="T2663">
            <v>690000</v>
          </cell>
          <cell r="U2663">
            <v>772800.00000000012</v>
          </cell>
          <cell r="W2663">
            <v>2017</v>
          </cell>
          <cell r="X2663" t="str">
            <v>11;</v>
          </cell>
        </row>
        <row r="2664">
          <cell r="A2664" t="str">
            <v>1621 Т</v>
          </cell>
          <cell r="B2664" t="str">
            <v>ТОО СП "КазГерМунай"</v>
          </cell>
          <cell r="C2664" t="str">
            <v>25.73.30.850.001.00.0796.000000000000</v>
          </cell>
          <cell r="D2664" t="str">
            <v xml:space="preserve">Тиски </v>
          </cell>
          <cell r="E2664" t="str">
            <v>слесарные</v>
          </cell>
          <cell r="F2664" t="str">
            <v>Тиски слесарные 200мм стальные поворотные ТСЧ-200 "РАДИАНТ" max. ширина зажима 130 мм Усилие зажима – 20000 Н Масса – 17,0 кг.</v>
          </cell>
          <cell r="G2664" t="str">
            <v>ОИ</v>
          </cell>
          <cell r="H2664">
            <v>0</v>
          </cell>
          <cell r="I2664">
            <v>430000000</v>
          </cell>
          <cell r="J2664" t="str">
            <v>Кызылординская обл. г. Кызылорда, пгт. Тасбугет, ул. Амангельды 100</v>
          </cell>
          <cell r="K2664" t="str">
            <v>Март, апрель</v>
          </cell>
          <cell r="L2664" t="str">
            <v>Кызылординская обл., м/р "Акшабулак", склад "КГМ"</v>
          </cell>
          <cell r="M2664" t="str">
            <v>DDP</v>
          </cell>
          <cell r="N2664" t="str">
            <v>В течение 90 дней</v>
          </cell>
          <cell r="O2664" t="str">
            <v>авансовый платеж-0%, оставшаяся часть в течении 30 рабочих дней с момента подписания акта приема-передачи поставленных товаров</v>
          </cell>
          <cell r="P2664">
            <v>796</v>
          </cell>
          <cell r="Q2664" t="str">
            <v>штука</v>
          </cell>
          <cell r="R2664">
            <v>1</v>
          </cell>
          <cell r="S2664">
            <v>45000</v>
          </cell>
          <cell r="T2664">
            <v>45000</v>
          </cell>
          <cell r="U2664">
            <v>50400.000000000007</v>
          </cell>
          <cell r="W2664">
            <v>2017</v>
          </cell>
          <cell r="X2664" t="str">
            <v>новая позиция</v>
          </cell>
        </row>
        <row r="2665">
          <cell r="A2665" t="str">
            <v>1622 Т</v>
          </cell>
          <cell r="B2665" t="str">
            <v>ТОО СП "КазГерМунай"</v>
          </cell>
          <cell r="C2665" t="str">
            <v>28.41.22.100.000.00.0796.000000000004</v>
          </cell>
          <cell r="D2665" t="str">
            <v xml:space="preserve"> Станок сверлильный</v>
          </cell>
          <cell r="E2665" t="str">
            <v>вертикально-сверлильный, диаметр сверления не менее 16 мм</v>
          </cell>
          <cell r="F2665" t="str">
            <v>Сверлильный станок на стойке E-2020F/400  Патрон: 5-20 мм.  Макс. диаметр сверления: 32 мм.</v>
          </cell>
          <cell r="G2665" t="str">
            <v>ЦП</v>
          </cell>
          <cell r="H2665">
            <v>0</v>
          </cell>
          <cell r="I2665">
            <v>430000000</v>
          </cell>
          <cell r="J2665" t="str">
            <v>Кызылординская обл. г. Кызылорда, пгт. Тасбугет, ул. Амангельды 100</v>
          </cell>
          <cell r="K2665" t="str">
            <v>Март, апрель</v>
          </cell>
          <cell r="L2665" t="str">
            <v>Кызылординская обл., м/р "Акшабулак", склад "КГМ"</v>
          </cell>
          <cell r="M2665" t="str">
            <v>DDP</v>
          </cell>
          <cell r="N2665" t="str">
            <v>В течение 90 дней</v>
          </cell>
          <cell r="O2665" t="str">
            <v>авансовый платеж-0%, оставшаяся часть в течении 30 рабочих дней с момента подписания акта приема-передачи поставленных товаров</v>
          </cell>
          <cell r="P2665">
            <v>796</v>
          </cell>
          <cell r="Q2665" t="str">
            <v>штука</v>
          </cell>
          <cell r="R2665">
            <v>1</v>
          </cell>
          <cell r="S2665">
            <v>458000</v>
          </cell>
          <cell r="T2665">
            <v>0</v>
          </cell>
          <cell r="U2665">
            <v>0</v>
          </cell>
          <cell r="W2665">
            <v>2017</v>
          </cell>
          <cell r="X2665" t="str">
            <v>новая позиция</v>
          </cell>
        </row>
        <row r="2666">
          <cell r="A2666" t="str">
            <v>1622-1 Т</v>
          </cell>
          <cell r="B2666" t="str">
            <v>ТОО СП "КазГерМунай"</v>
          </cell>
          <cell r="C2666" t="str">
            <v>28.41.22.100.000.00.0796.000000000004</v>
          </cell>
          <cell r="D2666" t="str">
            <v xml:space="preserve"> Станок сверлильный</v>
          </cell>
          <cell r="E2666" t="str">
            <v>вертикально-сверлильный, диаметр сверления не менее 16 мм</v>
          </cell>
          <cell r="F2666" t="str">
            <v>Сверлильный станок на стойке E-2020F/400  Патрон: 5-20 мм.  Макс. диаметр сверления: 32 мм.</v>
          </cell>
          <cell r="G2666" t="str">
            <v>ЦП</v>
          </cell>
          <cell r="H2666">
            <v>0</v>
          </cell>
          <cell r="I2666">
            <v>430000000</v>
          </cell>
          <cell r="J2666" t="str">
            <v>Кызылординская обл. г. Кызылорда, пгт. Тасбугет, ул. Амангельды 100</v>
          </cell>
          <cell r="K2666" t="str">
            <v>Апрель, май</v>
          </cell>
          <cell r="L2666" t="str">
            <v>Кызылординская обл., м/р "Акшабулак", склад "КГМ"</v>
          </cell>
          <cell r="M2666" t="str">
            <v>DDP</v>
          </cell>
          <cell r="N2666" t="str">
            <v>В течение 90 дней</v>
          </cell>
          <cell r="O2666" t="str">
            <v>авансовый платеж-0%, оставшаяся часть в течении 30 рабочих дней с момента подписания акта приема-передачи поставленных товаров</v>
          </cell>
          <cell r="P2666">
            <v>796</v>
          </cell>
          <cell r="Q2666" t="str">
            <v>штука</v>
          </cell>
          <cell r="R2666">
            <v>1</v>
          </cell>
          <cell r="S2666">
            <v>458000</v>
          </cell>
          <cell r="T2666">
            <v>0</v>
          </cell>
          <cell r="U2666">
            <v>0</v>
          </cell>
          <cell r="W2666">
            <v>2017</v>
          </cell>
          <cell r="X2666" t="str">
            <v>11;</v>
          </cell>
        </row>
        <row r="2667">
          <cell r="A2667" t="str">
            <v>1622-2 Т</v>
          </cell>
          <cell r="B2667" t="str">
            <v>ТОО СП "КазГерМунай"</v>
          </cell>
          <cell r="C2667" t="str">
            <v>28.41.22.100.000.00.0796.000000000004</v>
          </cell>
          <cell r="D2667" t="str">
            <v xml:space="preserve"> Станок сверлильный</v>
          </cell>
          <cell r="E2667" t="str">
            <v>вертикально-сверлильный, диаметр сверления не менее 16 мм</v>
          </cell>
          <cell r="F2667" t="str">
            <v>Сверлильный станок на стойке E-2020F/400  Патрон: 5-20 мм.  Макс. диаметр сверления: 32 мм.</v>
          </cell>
          <cell r="G2667" t="str">
            <v>ЦП</v>
          </cell>
          <cell r="H2667">
            <v>0</v>
          </cell>
          <cell r="I2667">
            <v>430000000</v>
          </cell>
          <cell r="J2667" t="str">
            <v>Кызылординская обл. г. Кызылорда, пгт. Тасбугет, ул. Амангельды 100</v>
          </cell>
          <cell r="K2667" t="str">
            <v>июль, август</v>
          </cell>
          <cell r="L2667" t="str">
            <v>Кызылординская обл., м/р "Акшабулак", склад "КГМ"</v>
          </cell>
          <cell r="M2667" t="str">
            <v>DDP</v>
          </cell>
          <cell r="N2667" t="str">
            <v>В течение 90 дней</v>
          </cell>
          <cell r="O2667" t="str">
            <v>авансовый платеж-0%, оставшаяся часть в течении 30 рабочих дней с момента подписания акта приема-передачи поставленных товаров</v>
          </cell>
          <cell r="P2667">
            <v>796</v>
          </cell>
          <cell r="Q2667" t="str">
            <v>штука</v>
          </cell>
          <cell r="R2667">
            <v>1</v>
          </cell>
          <cell r="S2667">
            <v>458000</v>
          </cell>
          <cell r="T2667">
            <v>458000</v>
          </cell>
          <cell r="U2667">
            <v>512960.00000000006</v>
          </cell>
          <cell r="W2667">
            <v>2017</v>
          </cell>
          <cell r="X2667" t="str">
            <v>11;</v>
          </cell>
        </row>
        <row r="2668">
          <cell r="A2668" t="str">
            <v>1623 Т</v>
          </cell>
          <cell r="B2668" t="str">
            <v>ТОО СП "КазГерМунай"</v>
          </cell>
          <cell r="C2668" t="str">
            <v>28.41.23.130.000.00.0796.000000000000</v>
          </cell>
          <cell r="D2668" t="str">
            <v xml:space="preserve"> Станок шлифовальный</v>
          </cell>
          <cell r="E2668" t="str">
            <v>плоскошлифовальный, с числовым программным управлением</v>
          </cell>
          <cell r="F2668" t="str">
            <v>Обдирочно-шлифовальный станок BKS-2500 Потребляемая мощность: 1100 Вт / 400 В Номинальное число оборотов: 2950/мин. Шлифовальные круги: 250x32x32 мм.</v>
          </cell>
          <cell r="G2668" t="str">
            <v>ЦП</v>
          </cell>
          <cell r="H2668">
            <v>0</v>
          </cell>
          <cell r="I2668">
            <v>430000000</v>
          </cell>
          <cell r="J2668" t="str">
            <v>Кызылординская обл. г. Кызылорда, пгт. Тасбугет, ул. Амангельды 100</v>
          </cell>
          <cell r="K2668" t="str">
            <v>Март, апрель</v>
          </cell>
          <cell r="L2668" t="str">
            <v>Кызылординская обл., м/р "Акшабулак", склад "КГМ"</v>
          </cell>
          <cell r="M2668" t="str">
            <v>DDP</v>
          </cell>
          <cell r="N2668" t="str">
            <v>В течение 90 дней</v>
          </cell>
          <cell r="O2668" t="str">
            <v>авансовый платеж-0%, оставшаяся часть в течении 30 рабочих дней с момента подписания акта приема-передачи поставленных товаров</v>
          </cell>
          <cell r="P2668">
            <v>796</v>
          </cell>
          <cell r="Q2668" t="str">
            <v>штука</v>
          </cell>
          <cell r="R2668">
            <v>1</v>
          </cell>
          <cell r="S2668">
            <v>207000</v>
          </cell>
          <cell r="T2668">
            <v>0</v>
          </cell>
          <cell r="U2668">
            <v>0</v>
          </cell>
          <cell r="W2668">
            <v>2017</v>
          </cell>
          <cell r="X2668" t="str">
            <v>новая позиция</v>
          </cell>
        </row>
        <row r="2669">
          <cell r="A2669" t="str">
            <v>1623-1 Т</v>
          </cell>
          <cell r="B2669" t="str">
            <v>ТОО СП "КазГерМунай"</v>
          </cell>
          <cell r="C2669" t="str">
            <v>28.41.23.130.000.00.0796.000000000000</v>
          </cell>
          <cell r="D2669" t="str">
            <v xml:space="preserve"> Станок шлифовальный</v>
          </cell>
          <cell r="E2669" t="str">
            <v>плоскошлифовальный, с числовым программным управлением</v>
          </cell>
          <cell r="F2669" t="str">
            <v>Обдирочно-шлифовальный станок BKS-2500 Потребляемая мощность: 1100 Вт / 400 В Номинальное число оборотов: 2950/мин. Шлифовальные круги: 250x32x32 мм.</v>
          </cell>
          <cell r="G2669" t="str">
            <v>ЦП</v>
          </cell>
          <cell r="H2669">
            <v>0</v>
          </cell>
          <cell r="I2669">
            <v>430000000</v>
          </cell>
          <cell r="J2669" t="str">
            <v>Кызылординская обл. г. Кызылорда, пгт. Тасбугет, ул. Амангельды 100</v>
          </cell>
          <cell r="K2669" t="str">
            <v>Апрель, май</v>
          </cell>
          <cell r="L2669" t="str">
            <v>Кызылординская обл., м/р "Акшабулак", склад "КГМ"</v>
          </cell>
          <cell r="M2669" t="str">
            <v>DDP</v>
          </cell>
          <cell r="N2669" t="str">
            <v>В течение 90 дней</v>
          </cell>
          <cell r="O2669" t="str">
            <v>авансовый платеж-0%, оставшаяся часть в течении 30 рабочих дней с момента подписания акта приема-передачи поставленных товаров</v>
          </cell>
          <cell r="P2669">
            <v>796</v>
          </cell>
          <cell r="Q2669" t="str">
            <v>штука</v>
          </cell>
          <cell r="R2669">
            <v>1</v>
          </cell>
          <cell r="S2669">
            <v>207000</v>
          </cell>
          <cell r="T2669">
            <v>0</v>
          </cell>
          <cell r="U2669">
            <v>0</v>
          </cell>
          <cell r="W2669">
            <v>2017</v>
          </cell>
          <cell r="X2669" t="str">
            <v>11;</v>
          </cell>
        </row>
        <row r="2670">
          <cell r="A2670" t="str">
            <v>1623-2 Т</v>
          </cell>
          <cell r="B2670" t="str">
            <v>ТОО СП "КазГерМунай"</v>
          </cell>
          <cell r="C2670" t="str">
            <v>28.41.23.130.000.00.0796.000000000000</v>
          </cell>
          <cell r="D2670" t="str">
            <v xml:space="preserve"> Станок шлифовальный</v>
          </cell>
          <cell r="E2670" t="str">
            <v>плоскошлифовальный, с числовым программным управлением</v>
          </cell>
          <cell r="F2670" t="str">
            <v>Обдирочно-шлифовальный станок BKS-2500 Потребляемая мощность: 1100 Вт / 400 В Номинальное число оборотов: 2950/мин. Шлифовальные круги: 250x32x32 мм.</v>
          </cell>
          <cell r="G2670" t="str">
            <v>ЦП</v>
          </cell>
          <cell r="H2670">
            <v>0</v>
          </cell>
          <cell r="I2670">
            <v>430000000</v>
          </cell>
          <cell r="J2670" t="str">
            <v>Кызылординская обл. г. Кызылорда, пгт. Тасбугет, ул. Амангельды 100</v>
          </cell>
          <cell r="K2670" t="str">
            <v>июль, август</v>
          </cell>
          <cell r="L2670" t="str">
            <v>Кызылординская обл., м/р "Акшабулак", склад "КГМ"</v>
          </cell>
          <cell r="M2670" t="str">
            <v>DDP</v>
          </cell>
          <cell r="N2670" t="str">
            <v>В течение 90 дней</v>
          </cell>
          <cell r="O2670" t="str">
            <v>авансовый платеж-0%, оставшаяся часть в течении 30 рабочих дней с момента подписания акта приема-передачи поставленных товаров</v>
          </cell>
          <cell r="P2670">
            <v>796</v>
          </cell>
          <cell r="Q2670" t="str">
            <v>штука</v>
          </cell>
          <cell r="R2670">
            <v>1</v>
          </cell>
          <cell r="S2670">
            <v>207000</v>
          </cell>
          <cell r="T2670">
            <v>207000</v>
          </cell>
          <cell r="U2670">
            <v>231840.00000000003</v>
          </cell>
          <cell r="W2670">
            <v>2017</v>
          </cell>
          <cell r="X2670" t="str">
            <v>11;</v>
          </cell>
        </row>
        <row r="2671">
          <cell r="A2671" t="str">
            <v>1624 Т</v>
          </cell>
          <cell r="B2671" t="str">
            <v>ТОО СП "КазГерМунай"</v>
          </cell>
          <cell r="C2671" t="str">
            <v>28.13.14.510.000.00.0796.000000000134</v>
          </cell>
          <cell r="D2671" t="str">
            <v>Насос</v>
          </cell>
          <cell r="E2671" t="str">
            <v>химический, горизонтальный, моноблочный, тип ХМ2/25-А-5, подача 2 м3/ч, напор 25 м, мощность электродвигателя 1,1 кВт, центробежный</v>
          </cell>
          <cell r="F2671" t="str">
            <v xml:space="preserve">Насос (Р-403) в сборе с электродвигателем, производитель: "PRICE PUMP CO." USA model: CD100AI-494-6A111-100-36-3Т6. Bom/Spec: D19-494-A111-1619WE PEO-FTLS) </v>
          </cell>
          <cell r="G2671" t="str">
            <v>ОТП</v>
          </cell>
          <cell r="H2671">
            <v>0</v>
          </cell>
          <cell r="I2671">
            <v>430000000</v>
          </cell>
          <cell r="J2671" t="str">
            <v>Кызылординская обл. г. Кызылорда, пгт. Тасбугет, ул. Амангельды 100</v>
          </cell>
          <cell r="K2671" t="str">
            <v>Март, апрель</v>
          </cell>
          <cell r="L2671" t="str">
            <v>Кызылординская обл., м/р "Акшабулак", склад "КГМ"</v>
          </cell>
          <cell r="M2671" t="str">
            <v>DDP</v>
          </cell>
          <cell r="N2671" t="str">
            <v>В течение 90 дней</v>
          </cell>
          <cell r="O2671" t="str">
            <v>авансовый платеж-0%, оставшаяся часть в течении 30 рабочих дней с момента подписания акта приема-передачи поставленных товаров</v>
          </cell>
          <cell r="P2671">
            <v>796</v>
          </cell>
          <cell r="Q2671" t="str">
            <v>штука</v>
          </cell>
          <cell r="R2671">
            <v>1</v>
          </cell>
          <cell r="S2671">
            <v>710784</v>
          </cell>
          <cell r="T2671">
            <v>0</v>
          </cell>
          <cell r="U2671">
            <v>0</v>
          </cell>
          <cell r="W2671">
            <v>2017</v>
          </cell>
          <cell r="X2671" t="str">
            <v>новая позиция</v>
          </cell>
        </row>
        <row r="2672">
          <cell r="A2672" t="str">
            <v>1624-1 Т</v>
          </cell>
          <cell r="B2672" t="str">
            <v>ТОО СП "КазГерМунай"</v>
          </cell>
          <cell r="C2672" t="str">
            <v>28.13.14.130.000.01.0796.000000000001</v>
          </cell>
          <cell r="D2672" t="str">
            <v xml:space="preserve">Насос </v>
          </cell>
          <cell r="E2672" t="str">
            <v xml:space="preserve"> центробежный, для подачи воды и других чистых жидкостей, с электродвигателем, одноступенчатый с колесом двухстороннего входа</v>
          </cell>
          <cell r="F2672" t="str">
            <v xml:space="preserve">Насос в сборе с электродвигателем
Насос (Р-403) в сборе с электродвигателем, производитель: "PRICE PUMP CO." USA model: CD100AI-494-6A111-100-36-3Т6. Bom/Spec: D19-494-A111-1619WE PEO-FTLS) </v>
          </cell>
          <cell r="G2672" t="str">
            <v>ОТП</v>
          </cell>
          <cell r="H2672">
            <v>0</v>
          </cell>
          <cell r="I2672">
            <v>430000000</v>
          </cell>
          <cell r="J2672" t="str">
            <v>Кызылординская обл. г. Кызылорда, пгт. Тасбугет, ул. Амангельды 100</v>
          </cell>
          <cell r="K2672" t="str">
            <v>Апрель, май</v>
          </cell>
          <cell r="L2672" t="str">
            <v>Кызылординская обл., м/р "Акшабулак", склад "КГМ"</v>
          </cell>
          <cell r="M2672" t="str">
            <v>DDP</v>
          </cell>
          <cell r="N2672" t="str">
            <v>В течение 90 дней</v>
          </cell>
          <cell r="O2672" t="str">
            <v>авансовый платеж-0%, оставшаяся часть в течении 30 рабочих дней с момента подписания акта приема-передачи поставленных товаров</v>
          </cell>
          <cell r="P2672">
            <v>796</v>
          </cell>
          <cell r="Q2672" t="str">
            <v>штука</v>
          </cell>
          <cell r="R2672">
            <v>1</v>
          </cell>
          <cell r="S2672">
            <v>710784</v>
          </cell>
          <cell r="T2672">
            <v>710784</v>
          </cell>
          <cell r="U2672">
            <v>796078.08000000007</v>
          </cell>
          <cell r="W2672">
            <v>2017</v>
          </cell>
          <cell r="X2672" t="str">
            <v>11;</v>
          </cell>
        </row>
        <row r="2673">
          <cell r="A2673" t="str">
            <v>1625 Т</v>
          </cell>
          <cell r="B2673" t="str">
            <v>ТОО СП "КазГерМунай"</v>
          </cell>
          <cell r="C2673" t="str">
            <v xml:space="preserve">23.99.11.100.000.00.0796.000000000000 </v>
          </cell>
          <cell r="D2673" t="str">
            <v>Прокладка</v>
          </cell>
          <cell r="E2673" t="str">
            <v xml:space="preserve"> паронитовая, для фланцевых соединений машин и оборудования, ГОСТ 481-80</v>
          </cell>
          <cell r="F2673" t="str">
            <v>Прокладка ГОСТ 481-80, Паронит марка: ПМБ-1 ø120 ø87 S-3. Обозначение чертежа А 0074410001-0019.  Аппарат воздушного охлаждения АВГ-20-Ж-2,5-Б1-В3Т/8-4-8 У1 производства
ОАО «Татнефть» Бугульминского механического завода.</v>
          </cell>
          <cell r="G2673" t="str">
            <v>ЦП</v>
          </cell>
          <cell r="H2673">
            <v>0</v>
          </cell>
          <cell r="I2673">
            <v>430000000</v>
          </cell>
          <cell r="J2673" t="str">
            <v>Кызылординская обл. г. Кызылорда, пгт. Тасбугет, ул. Амангельды 100</v>
          </cell>
          <cell r="K2673" t="str">
            <v>Март, апрель</v>
          </cell>
          <cell r="L2673" t="str">
            <v>Кызылординская обл., м/р "Акшабулак", склад "КГМ"</v>
          </cell>
          <cell r="M2673" t="str">
            <v>DDP</v>
          </cell>
          <cell r="N2673" t="str">
            <v>В течение 90 дней</v>
          </cell>
          <cell r="O2673" t="str">
            <v>авансовый платеж-0%, оставшаяся часть в течении 30 рабочих дней с момента подписания акта приема-передачи поставленных товаров</v>
          </cell>
          <cell r="P2673">
            <v>796</v>
          </cell>
          <cell r="Q2673" t="str">
            <v>штука</v>
          </cell>
          <cell r="R2673">
            <v>12</v>
          </cell>
          <cell r="S2673">
            <v>286172</v>
          </cell>
          <cell r="T2673">
            <v>3434064</v>
          </cell>
          <cell r="U2673">
            <v>3846151.68</v>
          </cell>
          <cell r="W2673">
            <v>2017</v>
          </cell>
          <cell r="X2673" t="str">
            <v>новая позиция</v>
          </cell>
        </row>
        <row r="2674">
          <cell r="A2674" t="str">
            <v>1626 Т</v>
          </cell>
          <cell r="B2674" t="str">
            <v>ТОО СП "КазГерМунай"</v>
          </cell>
          <cell r="C2674" t="str">
            <v>27.51.26.900.004.00.0796.000000000003</v>
          </cell>
          <cell r="D2674" t="str">
            <v>Завеса</v>
          </cell>
          <cell r="E2674" t="str">
            <v xml:space="preserve">тепловая, воздушная, мощность 25 кВт
</v>
          </cell>
          <cell r="F2674" t="str">
            <v xml:space="preserve">Тепловая пушка непрямого нагрева Master BV 170 E работает только на 2-х видах жидкого топлива: дизельном топливе и керосине. Жидкотопливные пушки, как правило, дешевле электрических и выгоднее в эксплуатации. Они не выделяют копоти и запаха благодаря полному сгоранию топлива.                   Тепловая мощность, кВт 47
Ток потребления, А 2.3
Топливо дизельное топливо / керосин
Поток воздуха, м³/ч 1 800
Расход топлива, кг/ч 3.9
Диаметр сопла, мм 340
Напряжение сети 220 В, 1 фаза
Объем бака, л 65
Управление от термостата возможно
Материал камеры сгорания нержавеющая сталь
Диаметр газохода, мм 150
Габариты (ДхШхВ), мм 1330 x 660 x 1000
Вес (нетто/брутто), кг 80/86
</v>
          </cell>
          <cell r="G2674" t="str">
            <v>ЦП</v>
          </cell>
          <cell r="H2674">
            <v>0</v>
          </cell>
          <cell r="I2674">
            <v>430000000</v>
          </cell>
          <cell r="J2674" t="str">
            <v>Кызылординская обл. г. Кызылорда, пгт. Тасбугет, ул. Амангельды 100</v>
          </cell>
          <cell r="K2674" t="str">
            <v>Март, апрель</v>
          </cell>
          <cell r="L2674" t="str">
            <v>Кызылординская обл., м/р "Акшабулак", склад "КГМ"</v>
          </cell>
          <cell r="M2674" t="str">
            <v>DDP</v>
          </cell>
          <cell r="N2674" t="str">
            <v>В течение 90 дней</v>
          </cell>
          <cell r="O2674" t="str">
            <v>авансовый платеж-0%, оставшаяся часть в течении 30 рабочих дней с момента подписания акта приема-передачи поставленных товаров</v>
          </cell>
          <cell r="P2674">
            <v>796</v>
          </cell>
          <cell r="Q2674" t="str">
            <v>штука</v>
          </cell>
          <cell r="R2674">
            <v>1</v>
          </cell>
          <cell r="S2674">
            <v>720000</v>
          </cell>
          <cell r="T2674">
            <v>0</v>
          </cell>
          <cell r="U2674">
            <v>0</v>
          </cell>
          <cell r="W2674">
            <v>2017</v>
          </cell>
          <cell r="X2674" t="str">
            <v>новая позиция</v>
          </cell>
        </row>
        <row r="2675">
          <cell r="A2675" t="str">
            <v>1626-1 Т</v>
          </cell>
          <cell r="B2675" t="str">
            <v>ТОО СП "КазГерМунай"</v>
          </cell>
          <cell r="C2675" t="str">
            <v>27.51.26.900.004.00.0796.000000000003</v>
          </cell>
          <cell r="D2675" t="str">
            <v>Завеса</v>
          </cell>
          <cell r="E2675" t="str">
            <v xml:space="preserve">тепловая, воздушная, мощность 25 кВт
</v>
          </cell>
          <cell r="F2675" t="str">
            <v>Тепловая пушка непрямого нагрева Master BV 170 E работает только на 2-х видах жидкого топлива: дизельном топливе и керосине. Жидкотопливные пушки, как правило, дешевле электрических и выгоднее в эксплуатации. Они не выделяют копоти и запаха благодаря полному сгоранию топлива.                   Тепловая мощность, кВт 47
Ток потребления, А 2.3
Топливо дизельное топливо / керосин
Поток воздуха, м³/ч 1 800
Расход топлива, кг/ч 3.9
Диаметр сопла, мм 340
Напряжение сети 220 В, 1 фаза
Объем бака, л 65
Управление от термостата возможно
Материал камеры сгорания нержавеющая сталь
Диаметр газохода, мм 150
Габариты (ДхШхВ), мм 1330 x 660 x 1000
Вес (нетто/брутто), кг 80/86</v>
          </cell>
          <cell r="G2675" t="str">
            <v>ЦП</v>
          </cell>
          <cell r="H2675">
            <v>0</v>
          </cell>
          <cell r="I2675">
            <v>430000000</v>
          </cell>
          <cell r="J2675" t="str">
            <v>Кызылординская обл. г. Кызылорда, пгт. Тасбугет, ул. Амангельды 100</v>
          </cell>
          <cell r="K2675" t="str">
            <v>апрель, май</v>
          </cell>
          <cell r="L2675" t="str">
            <v>Кызылординская обл., м/р "Акшабулак", склад "КГМ"</v>
          </cell>
          <cell r="M2675" t="str">
            <v>DDP</v>
          </cell>
          <cell r="N2675" t="str">
            <v>В течение 90 дней</v>
          </cell>
          <cell r="O2675" t="str">
            <v>авансовый платеж-0%, оставшаяся часть в течении 30 рабочих дней с момента подписания акта приема-передачи поставленных товаров</v>
          </cell>
          <cell r="P2675">
            <v>796</v>
          </cell>
          <cell r="Q2675" t="str">
            <v>штука</v>
          </cell>
          <cell r="R2675">
            <v>1</v>
          </cell>
          <cell r="S2675">
            <v>720000</v>
          </cell>
          <cell r="T2675">
            <v>720000</v>
          </cell>
          <cell r="U2675">
            <v>806400.00000000012</v>
          </cell>
          <cell r="W2675">
            <v>2017</v>
          </cell>
          <cell r="X2675" t="str">
            <v>11;</v>
          </cell>
        </row>
        <row r="2676">
          <cell r="A2676" t="str">
            <v>1627 Т</v>
          </cell>
          <cell r="B2676" t="str">
            <v>ТОО СП "КазГерМунай"</v>
          </cell>
          <cell r="C2676" t="str">
            <v>25.73.30.300.002.00.0704.000000000053</v>
          </cell>
          <cell r="D2676" t="str">
            <v>Набор ключей</v>
          </cell>
          <cell r="E2676" t="str">
            <v>рожковые, искробезопасные, в наборе 11-20 предметов, 8-80 мм</v>
          </cell>
          <cell r="F2676" t="str">
            <v>Комплект искробезопасного инструмента,  изготавливаются из берилливой  или   алюминиевой  бронзы и соответствуют мировым стандартам взрывозащиты: 1) Кувалда искробезопасная с рукояткой из стеклопластика DIN 1042 артикул: 133701 вес: 4000 2шт; 2) Молоток искробезопасный с стеклопластиковой рукояткой DIN 1041,  артикул: 133686 вес-800гр.- 2шт; 3) Прямой трубный искробезопасный ключ артикул: 133592 мах.ширина 25мм L-200 вес: 330гр. -1шт; 4) Прямой трубный искробезопасный ключ артикул: 133596 мах.ширина 85мм L-900 вес: 5650гр. -2шт; 5) Прямой трубный искробезопасный ключ артикул: 133597 мах.ширина 110мм L-1200 вес: 12000гр. -2шт; 6) Крестовая отвертка искробезопасная РН артикул: 133405, размер РН 1, L-80мм 60гр. - 2шт; 7).  Крестовая отвертка искробезопасная РН артикул: 133408, размер РН 4, L-300мм 270гр. - 2шт; 8) Отвертка искробезопасная шлицевая артикул: 133398, размер РН 5, L-100мм 60гр. - 2шт; 9) Отвертка искробезопасная шлицевая артикул: 133401, размер РН 8, L-150мм 145гр. - 2шт;  10)  Отвертка искробезопасная шлицевая артикул: 133403, размер РН 10, L-300мм 230гр. - 2шт; 11) Пассатижи (Плоскогубцы) искробезопасные 2шт.</v>
          </cell>
          <cell r="G2676" t="str">
            <v>ЦП</v>
          </cell>
          <cell r="H2676">
            <v>0</v>
          </cell>
          <cell r="I2676">
            <v>430000000</v>
          </cell>
          <cell r="J2676" t="str">
            <v>Кызылординская обл. г. Кызылорда, пгт. Тасбугет, ул. Амангельды 100</v>
          </cell>
          <cell r="K2676" t="str">
            <v>Март, апрель</v>
          </cell>
          <cell r="L2676" t="str">
            <v>Кызылординская обл., м/р "Акшабулак", склад "КГМ"</v>
          </cell>
          <cell r="M2676" t="str">
            <v>DDP</v>
          </cell>
          <cell r="N2676" t="str">
            <v>В течение 90 дней</v>
          </cell>
          <cell r="O2676" t="str">
            <v>авансовый платеж-0%, оставшаяся часть в течении 30 рабочих дней с момента подписания акта приема-передачи поставленных товаров</v>
          </cell>
          <cell r="P2676">
            <v>704</v>
          </cell>
          <cell r="Q2676" t="str">
            <v>Набор</v>
          </cell>
          <cell r="R2676">
            <v>1</v>
          </cell>
          <cell r="S2676">
            <v>120000</v>
          </cell>
          <cell r="T2676">
            <v>0</v>
          </cell>
          <cell r="U2676">
            <v>0</v>
          </cell>
          <cell r="W2676">
            <v>2017</v>
          </cell>
          <cell r="X2676" t="str">
            <v>новая позиция</v>
          </cell>
        </row>
        <row r="2677">
          <cell r="A2677" t="str">
            <v>1627-1 Т</v>
          </cell>
          <cell r="B2677" t="str">
            <v>ТОО СП "КазГерМунай"</v>
          </cell>
          <cell r="C2677" t="str">
            <v>25.73.30.300.002.00.0704.000000000053</v>
          </cell>
          <cell r="D2677" t="str">
            <v>Набор ключей</v>
          </cell>
          <cell r="E2677" t="str">
            <v>рожковые, искробезопасные, в наборе 11-20 предметов, 8-80 мм</v>
          </cell>
          <cell r="F2677" t="str">
            <v>Комплект искробезопасного инструмента,  изготавливаются из берилливой  или   алюминиевой  бронзы и соответствуют мировым стандартам взрывозащиты: 1) Кувалда искробезопасная с рукояткой из стеклопластика DIN 1042 артикул: 133701 вес: 4000 2шт; 2) Молоток искробезопасный с стеклопластиковой рукояткой DIN 1041,  артикул: 133686 вес-800гр.- 2шт; 3) Прямой трубный искробезопасный ключ артикул: 133592 мах.ширина 25мм L-200 вес: 330гр. -1шт; 4) Прямой трубный искробезопасный ключ артикул: 133596 мах.ширина 85мм L-900 вес: 5650гр. -2шт; 5) Прямой трубный искробезопасный ключ артикул: 133597 мах.ширина 110мм L-1200 вес: 12000гр. -2шт; 6) Крестовая отвертка искробезопасная РН артикул: 133405, размер РН 1, L-80мм 60гр. - 2шт; 7).  Крестовая отвертка искробезопасная РН артикул: 133408, размер РН 4, L-300мм 270гр. - 2шт; 8) Отвертка искробезопасная шлицевая артикул: 133398, размер РН 5, L-100мм 60гр. - 2шт; 9) Отвертка искробезопасная шлицевая артикул: 133401, размер РН 8, L-150мм 145гр. - 2шт;  10)  Отвертка искробезопасная шлицевая артикул: 133403, размер РН 10, L-300мм 230гр. - 2шт; 11) Пассатижи (Плоскогубцы) искробезопасные 2шт.</v>
          </cell>
          <cell r="G2677" t="str">
            <v>ЦП</v>
          </cell>
          <cell r="H2677">
            <v>0</v>
          </cell>
          <cell r="I2677">
            <v>430000000</v>
          </cell>
          <cell r="J2677" t="str">
            <v>Кызылординская обл. г. Кызылорда, пгт. Тасбугет, ул. Амангельды 100</v>
          </cell>
          <cell r="K2677" t="str">
            <v>Апрель, май</v>
          </cell>
          <cell r="L2677" t="str">
            <v>Кызылординская обл., м/р "Акшабулак", склад "КГМ"</v>
          </cell>
          <cell r="M2677" t="str">
            <v>DDP</v>
          </cell>
          <cell r="N2677" t="str">
            <v>В течение 90 дней</v>
          </cell>
          <cell r="O2677" t="str">
            <v>авансовый платеж-0%, оставшаяся часть в течении 30 рабочих дней с момента подписания акта приема-передачи поставленных товаров</v>
          </cell>
          <cell r="P2677">
            <v>704</v>
          </cell>
          <cell r="Q2677" t="str">
            <v>Набор</v>
          </cell>
          <cell r="R2677">
            <v>1</v>
          </cell>
          <cell r="S2677">
            <v>120000</v>
          </cell>
          <cell r="T2677">
            <v>0</v>
          </cell>
          <cell r="U2677">
            <v>0</v>
          </cell>
          <cell r="W2677">
            <v>2017</v>
          </cell>
          <cell r="X2677" t="str">
            <v>11;</v>
          </cell>
        </row>
        <row r="2678">
          <cell r="A2678" t="str">
            <v>1627-2 Т</v>
          </cell>
          <cell r="B2678" t="str">
            <v>ТОО СП "КазГерМунай"</v>
          </cell>
          <cell r="C2678" t="str">
            <v>25.73.30.300.002.00.0704.000000000053</v>
          </cell>
          <cell r="D2678" t="str">
            <v>Набор ключей</v>
          </cell>
          <cell r="E2678" t="str">
            <v>рожковые, искробезопасные, в наборе 11-20 предметов, 8-80 мм</v>
          </cell>
          <cell r="F2678" t="str">
            <v>Комплект искробезопасного инструмента,  изготавливаются из берилливой  или   алюминиевой  бронзы и соответствуют мировым стандартам взрывозащиты: 1) Кувалда искробезопасная с рукояткой из стеклопластика DIN 1042 артикул: 133701 вес: 4000 2шт; 2) Молоток искробезопасный с стеклопластиковой рукояткой DIN 1041,  артикул: 133686 вес-800гр.- 2шт; 3) Прямой трубный искробезопасный ключ артикул: 133592 мах.ширина 25мм L-200 вес: 330гр. -1шт; 4) Прямой трубный искробезопасный ключ артикул: 133596 мах.ширина 85мм L-900 вес: 5650гр. -2шт; 5) Прямой трубный искробезопасный ключ артикул: 133597 мах.ширина 110мм L-1200 вес: 12000гр. -2шт; 6) Крестовая отвертка искробезопасная РН артикул: 133405, размер РН 1, L-80мм 60гр. - 2шт; 7).  Крестовая отвертка искробезопасная РН артикул: 133408, размер РН 4, L-300мм 270гр. - 2шт; 8) Отвертка искробезопасная шлицевая артикул: 133398, размер РН 5, L-100мм 60гр. - 2шт; 9) Отвертка искробезопасная шлицевая артикул: 133401, размер РН 8, L-150мм 145гр. - 2шт;  10)  Отвертка искробезопасная шлицевая артикул: 133403, размер РН 10, L-300мм 230гр. - 2шт; 11) Пассатижи (Плоскогубцы) искробезопасные 2шт.</v>
          </cell>
          <cell r="G2678" t="str">
            <v>ЭЦПП</v>
          </cell>
          <cell r="H2678">
            <v>0</v>
          </cell>
          <cell r="I2678">
            <v>430000000</v>
          </cell>
          <cell r="J2678" t="str">
            <v>Кызылординская обл. г. Кызылорда, пгт. Тасбугет, ул. Амангельды 100</v>
          </cell>
          <cell r="K2678" t="str">
            <v>август, сентябрь</v>
          </cell>
          <cell r="L2678" t="str">
            <v>Кызылординская обл., м/р "Акшабулак", склад "КГМ"</v>
          </cell>
          <cell r="M2678" t="str">
            <v>DDP</v>
          </cell>
          <cell r="N2678" t="str">
            <v>В течение 90 дней</v>
          </cell>
          <cell r="O2678" t="str">
            <v>авансовый платеж-0%, оставшаяся часть в течении 30 рабочих дней с момента подписания акта приема-передачи поставленных товаров</v>
          </cell>
          <cell r="P2678">
            <v>704</v>
          </cell>
          <cell r="Q2678" t="str">
            <v>Набор</v>
          </cell>
          <cell r="R2678">
            <v>2</v>
          </cell>
          <cell r="S2678">
            <v>120000</v>
          </cell>
          <cell r="T2678">
            <v>240000</v>
          </cell>
          <cell r="U2678">
            <v>268800</v>
          </cell>
          <cell r="W2678">
            <v>2017</v>
          </cell>
          <cell r="X2678" t="str">
            <v>11;18;19;20;21;</v>
          </cell>
        </row>
        <row r="2679">
          <cell r="A2679" t="str">
            <v>1628 Т</v>
          </cell>
          <cell r="B2679" t="str">
            <v>ТОО СП "КазГерМунай"</v>
          </cell>
          <cell r="C2679" t="str">
            <v>28.13.32.000.256.00.0796.000000000000</v>
          </cell>
          <cell r="D2679" t="str">
            <v>Подшипник скольжения</v>
          </cell>
          <cell r="E2679" t="str">
            <v>для центробежного консольного насоса</v>
          </cell>
          <cell r="F2679" t="str">
            <v>Подшипник скольжения для электродвигателя фреооновых компрессоров. (приводной) тип: EFZLB 11-110</v>
          </cell>
          <cell r="G2679" t="str">
            <v>ОТП</v>
          </cell>
          <cell r="H2679">
            <v>0</v>
          </cell>
          <cell r="I2679">
            <v>430000000</v>
          </cell>
          <cell r="J2679" t="str">
            <v>Кызылординская обл. г. Кызылорда, пгт. Тасбугет, ул. Амангельды 100</v>
          </cell>
          <cell r="K2679" t="str">
            <v>Март, апрель</v>
          </cell>
          <cell r="L2679" t="str">
            <v>Кызылординская обл., м/р "Акшабулак", склад "КГМ"</v>
          </cell>
          <cell r="M2679" t="str">
            <v>DDP</v>
          </cell>
          <cell r="N2679" t="str">
            <v>В течение 90 дней</v>
          </cell>
          <cell r="O2679" t="str">
            <v>авансовый платеж-0%, оставшаяся часть в течении 30 рабочих дней с момента подписания акта приема-передачи поставленных товаров</v>
          </cell>
          <cell r="P2679">
            <v>796</v>
          </cell>
          <cell r="Q2679" t="str">
            <v>штука</v>
          </cell>
          <cell r="R2679">
            <v>2</v>
          </cell>
          <cell r="S2679">
            <v>1086162</v>
          </cell>
          <cell r="T2679">
            <v>0</v>
          </cell>
          <cell r="U2679">
            <v>0</v>
          </cell>
          <cell r="W2679">
            <v>2017</v>
          </cell>
          <cell r="X2679" t="str">
            <v>новая позиция</v>
          </cell>
        </row>
        <row r="2680">
          <cell r="A2680" t="str">
            <v>1628-1 Т</v>
          </cell>
          <cell r="B2680" t="str">
            <v>ТОО СП "КазГерМунай"</v>
          </cell>
          <cell r="C2680" t="str">
            <v>28.13.32.000.256.00.0796.000000000000</v>
          </cell>
          <cell r="D2680" t="str">
            <v>Подшипник скольжения</v>
          </cell>
          <cell r="E2680" t="str">
            <v>для центробежного консольного насоса</v>
          </cell>
          <cell r="F2680" t="str">
            <v>Подшипник скольжения для электродвигателя фреооновых компрессоров. (приводной) тип: EFZLB 11-110</v>
          </cell>
          <cell r="G2680" t="str">
            <v>ОТП</v>
          </cell>
          <cell r="H2680">
            <v>0</v>
          </cell>
          <cell r="I2680">
            <v>430000000</v>
          </cell>
          <cell r="J2680" t="str">
            <v>Кызылординская обл. г. Кызылорда, пгт. Тасбугет, ул. Амангельды 100</v>
          </cell>
          <cell r="K2680" t="str">
            <v>Май, июнь</v>
          </cell>
          <cell r="L2680" t="str">
            <v>Кызылординская обл., м/р "Акшабулак", склад "КГМ"</v>
          </cell>
          <cell r="M2680" t="str">
            <v>DDP</v>
          </cell>
          <cell r="N2680" t="str">
            <v>В течение 90 дней</v>
          </cell>
          <cell r="O2680" t="str">
            <v>авансовый платеж-0%, оставшаяся часть в течении 30 рабочих дней с момента подписания акта приема-передачи поставленных товаров</v>
          </cell>
          <cell r="P2680">
            <v>796</v>
          </cell>
          <cell r="Q2680" t="str">
            <v>штука</v>
          </cell>
          <cell r="R2680">
            <v>2</v>
          </cell>
          <cell r="S2680">
            <v>1086162</v>
          </cell>
          <cell r="T2680">
            <v>2172324</v>
          </cell>
          <cell r="U2680">
            <v>2433002.8800000004</v>
          </cell>
          <cell r="W2680">
            <v>2017</v>
          </cell>
          <cell r="X2680" t="str">
            <v>11;</v>
          </cell>
        </row>
        <row r="2681">
          <cell r="A2681" t="str">
            <v>1629 Т</v>
          </cell>
          <cell r="B2681" t="str">
            <v>ТОО СП "КазГерМунай"</v>
          </cell>
          <cell r="C2681" t="str">
            <v>28.13.32.000.256.00.0796.000000000000</v>
          </cell>
          <cell r="D2681" t="str">
            <v>Подшипник скольжения</v>
          </cell>
          <cell r="E2681" t="str">
            <v>для центробежного консольного насоса</v>
          </cell>
          <cell r="F2681" t="str">
            <v>Подшипник  скольжения для электродвигателя фреооновых компрессоров. (не приводной) тип: EFZLB 11-110</v>
          </cell>
          <cell r="G2681" t="str">
            <v>ОТП</v>
          </cell>
          <cell r="H2681">
            <v>0</v>
          </cell>
          <cell r="I2681">
            <v>430000000</v>
          </cell>
          <cell r="J2681" t="str">
            <v>Кызылординская обл. г. Кызылорда, пгт. Тасбугет, ул. Амангельды 100</v>
          </cell>
          <cell r="K2681" t="str">
            <v>Март, апрель</v>
          </cell>
          <cell r="L2681" t="str">
            <v>Кызылординская обл., м/р "Акшабулак", склад "КГМ"</v>
          </cell>
          <cell r="M2681" t="str">
            <v>DDP</v>
          </cell>
          <cell r="N2681" t="str">
            <v>В течение 90 дней</v>
          </cell>
          <cell r="O2681" t="str">
            <v>авансовый платеж-0%, оставшаяся часть в течении 30 рабочих дней с момента подписания акта приема-передачи поставленных товаров</v>
          </cell>
          <cell r="P2681">
            <v>796</v>
          </cell>
          <cell r="Q2681" t="str">
            <v>штука</v>
          </cell>
          <cell r="R2681">
            <v>2</v>
          </cell>
          <cell r="S2681">
            <v>1086162</v>
          </cell>
          <cell r="T2681">
            <v>0</v>
          </cell>
          <cell r="U2681">
            <v>0</v>
          </cell>
          <cell r="W2681">
            <v>2017</v>
          </cell>
          <cell r="X2681" t="str">
            <v>новая позиция</v>
          </cell>
        </row>
        <row r="2682">
          <cell r="A2682" t="str">
            <v>1629-1 Т</v>
          </cell>
          <cell r="B2682" t="str">
            <v>ТОО СП "КазГерМунай"</v>
          </cell>
          <cell r="C2682" t="str">
            <v>28.13.32.000.256.00.0796.000000000000</v>
          </cell>
          <cell r="D2682" t="str">
            <v>Подшипник скольжения</v>
          </cell>
          <cell r="E2682" t="str">
            <v>для центробежного консольного насоса</v>
          </cell>
          <cell r="F2682" t="str">
            <v>Подшипник  скольжения для электродвигателя фреооновых компрессоров. (не приводной) тип: EFZLB 11-110</v>
          </cell>
          <cell r="G2682" t="str">
            <v>ОТП</v>
          </cell>
          <cell r="H2682">
            <v>0</v>
          </cell>
          <cell r="I2682">
            <v>430000000</v>
          </cell>
          <cell r="J2682" t="str">
            <v>Кызылординская обл. г. Кызылорда, пгт. Тасбугет, ул. Амангельды 100</v>
          </cell>
          <cell r="K2682" t="str">
            <v>Май, июнь</v>
          </cell>
          <cell r="L2682" t="str">
            <v>Кызылординская обл., м/р "Акшабулак", склад "КГМ"</v>
          </cell>
          <cell r="M2682" t="str">
            <v>DDP</v>
          </cell>
          <cell r="N2682" t="str">
            <v>В течение 90 дней</v>
          </cell>
          <cell r="O2682" t="str">
            <v>авансовый платеж-0%, оставшаяся часть в течении 30 рабочих дней с момента подписания акта приема-передачи поставленных товаров</v>
          </cell>
          <cell r="P2682">
            <v>796</v>
          </cell>
          <cell r="Q2682" t="str">
            <v>штука</v>
          </cell>
          <cell r="R2682">
            <v>2</v>
          </cell>
          <cell r="S2682">
            <v>1086162</v>
          </cell>
          <cell r="T2682">
            <v>2172324</v>
          </cell>
          <cell r="U2682">
            <v>2433002.8800000004</v>
          </cell>
          <cell r="W2682">
            <v>2017</v>
          </cell>
          <cell r="X2682" t="str">
            <v>11;</v>
          </cell>
        </row>
        <row r="2683">
          <cell r="A2683" t="str">
            <v>1630 Т</v>
          </cell>
          <cell r="B2683" t="str">
            <v>ТОО СП "КазГерМунай"</v>
          </cell>
          <cell r="C2683" t="str">
            <v>28.13.32.000.062.00.0796.000000000002</v>
          </cell>
          <cell r="D2683" t="str">
            <v>Комплект ремонтный</v>
          </cell>
          <cell r="E2683" t="str">
            <v>для ремонта компрессора</v>
          </cell>
          <cell r="F2683" t="str">
            <v xml:space="preserve">Ремонтный комплект на поршневые  компрессора Ариель JGС-4 (К-102 А/В).  1. Коленчатый вал  AD-1551 1шт.  2. Шатунные вкладыши В-3094  (SLEEVE BRG,H/S, MAIN/ROD JGC:D) - 8шт.
3. Коренные вкладыши В-3094   (SLEEVE BRG,H/S, MAIN/ROD JGC:D) - 8шт. 4. Приводная звездочка A-3049  -1шт.
5. Сальник B-1422 -1шт.                                 Соединительная муфта марка: «THOMAS  AMR 750» (Данные  Part № взяты с Service Manual Package со схемы и описания полумуфты) 1. Полумуфта  (Hub)  Part № 622262 -1шт.
2. Промежуточная  муфта  (Center Ring) Part № 130597 -1шт.
3. Шайба (Washer) Part № 611079 -16шт.
4. Болт (Bolt) Part № 811080 -16шт.
5. Гайка (Locknut) Part № 202055 -16шт.
</v>
          </cell>
          <cell r="G2683" t="str">
            <v>ОТП</v>
          </cell>
          <cell r="H2683">
            <v>0</v>
          </cell>
          <cell r="I2683">
            <v>430000000</v>
          </cell>
          <cell r="J2683" t="str">
            <v>Кызылординская обл. г. Кызылорда, пгт. Тасбугет, ул. Амангельды 100</v>
          </cell>
          <cell r="K2683" t="str">
            <v>Март, апрель</v>
          </cell>
          <cell r="L2683" t="str">
            <v>Кызылординская обл., м/р "Акшабулак", склад "КГМ"</v>
          </cell>
          <cell r="M2683" t="str">
            <v>DDP</v>
          </cell>
          <cell r="N2683" t="str">
            <v>В течение 90 дней</v>
          </cell>
          <cell r="O2683" t="str">
            <v>авансовый платеж-0%, оставшаяся часть в течении 30 рабочих дней с момента подписания акта приема-передачи поставленных товаров</v>
          </cell>
          <cell r="P2683">
            <v>839</v>
          </cell>
          <cell r="Q2683" t="str">
            <v>Комплект</v>
          </cell>
          <cell r="R2683">
            <v>1</v>
          </cell>
          <cell r="S2683">
            <v>36016555</v>
          </cell>
          <cell r="T2683">
            <v>36016555</v>
          </cell>
          <cell r="U2683">
            <v>40338541.600000001</v>
          </cell>
          <cell r="W2683">
            <v>2017</v>
          </cell>
          <cell r="X2683" t="str">
            <v>новая позиция</v>
          </cell>
        </row>
        <row r="2684">
          <cell r="A2684" t="str">
            <v>1631 Т</v>
          </cell>
          <cell r="B2684" t="str">
            <v>ТОО СП "КазГерМунай"</v>
          </cell>
          <cell r="C2684" t="str">
            <v>28.14.13.730.003.00.0796.000000000000</v>
          </cell>
          <cell r="D2684" t="str">
            <v>Кран шаровой</v>
          </cell>
          <cell r="E2684" t="str">
            <v>стальной, фланцевый, давление условное 6,3 Мпа, номинальный диаметр 15 мм, ГОСТ 21345-2005</v>
          </cell>
          <cell r="F2684" t="str">
            <v xml:space="preserve">Dy 8" 600 ANSI. Длина шарового крана от фланца до фланца -650мм, длина указа самого шарового без ответных фланцев. Диаметр фланца 420мм. Меж.центр. 340мм. </v>
          </cell>
          <cell r="G2684" t="str">
            <v>ОТП</v>
          </cell>
          <cell r="H2684">
            <v>0</v>
          </cell>
          <cell r="I2684">
            <v>430000000</v>
          </cell>
          <cell r="J2684" t="str">
            <v>Кызылординская обл. г. Кызылорда, пгт. Тасбугет, ул. Амангельды 100</v>
          </cell>
          <cell r="K2684" t="str">
            <v>Март, апрель</v>
          </cell>
          <cell r="L2684" t="str">
            <v>Кызылординская обл., м/р "Акшабулак", склад "КГМ"</v>
          </cell>
          <cell r="M2684" t="str">
            <v>DDP</v>
          </cell>
          <cell r="N2684" t="str">
            <v>В течение 90 дней</v>
          </cell>
          <cell r="O2684" t="str">
            <v>авансовый платеж-0%, оставшаяся часть в течении 30 рабочих дней с момента подписания акта приема-передачи поставленных товаров</v>
          </cell>
          <cell r="P2684">
            <v>796</v>
          </cell>
          <cell r="Q2684" t="str">
            <v>штука</v>
          </cell>
          <cell r="R2684">
            <v>2</v>
          </cell>
          <cell r="S2684">
            <v>1359600</v>
          </cell>
          <cell r="T2684">
            <v>0</v>
          </cell>
          <cell r="U2684">
            <v>0</v>
          </cell>
          <cell r="W2684">
            <v>2017</v>
          </cell>
          <cell r="X2684" t="str">
            <v>Исключена (849-СЗ от 26.04.2017)</v>
          </cell>
        </row>
        <row r="2685">
          <cell r="A2685" t="str">
            <v>1632 Т</v>
          </cell>
          <cell r="B2685" t="str">
            <v>ТОО СП "КазГерМунай"</v>
          </cell>
          <cell r="C2685" t="str">
            <v>22.19.20.300.000.00.0796.000000000047</v>
          </cell>
          <cell r="D2685" t="str">
            <v>Кольцо</v>
          </cell>
          <cell r="E2685" t="str">
            <v xml:space="preserve"> уплотнительное, для замерной установки нефтегазовой смеси, резиновое</v>
          </cell>
          <cell r="F2685" t="str">
            <v>КВСП-DN-PN-Л(П)-УХЛ1, поз.№15, завод изготовитель НТЦ "Нефтегаз" Кольцо резиновое уплотнительное круглого сечения  ГОСТ 9833-73.</v>
          </cell>
          <cell r="G2685" t="str">
            <v>ОТП</v>
          </cell>
          <cell r="H2685">
            <v>0</v>
          </cell>
          <cell r="I2685">
            <v>430000000</v>
          </cell>
          <cell r="J2685" t="str">
            <v>Кызылординская обл. г. Кызылорда, пгт. Тасбугет, ул. Амангельды 100</v>
          </cell>
          <cell r="K2685" t="str">
            <v>Март, апрель</v>
          </cell>
          <cell r="L2685" t="str">
            <v>Кызылординская обл., м/р "Акшабулак", склад "КГМ"</v>
          </cell>
          <cell r="M2685" t="str">
            <v>DDP</v>
          </cell>
          <cell r="N2685" t="str">
            <v>В течение 90 дней</v>
          </cell>
          <cell r="O2685" t="str">
            <v>авансовый платеж-0%, оставшаяся часть в течении 30 рабочих дней с момента подписания акта приема-передачи поставленных товаров</v>
          </cell>
          <cell r="P2685">
            <v>796</v>
          </cell>
          <cell r="Q2685" t="str">
            <v>штука</v>
          </cell>
          <cell r="R2685">
            <v>4</v>
          </cell>
          <cell r="S2685">
            <v>200000</v>
          </cell>
          <cell r="T2685">
            <v>800000</v>
          </cell>
          <cell r="U2685">
            <v>896000.00000000012</v>
          </cell>
          <cell r="W2685">
            <v>2017</v>
          </cell>
          <cell r="X2685" t="str">
            <v>новая позиция</v>
          </cell>
        </row>
        <row r="2686">
          <cell r="A2686" t="str">
            <v>1633 Т</v>
          </cell>
          <cell r="B2686" t="str">
            <v>ТОО СП "КазГерМунай"</v>
          </cell>
          <cell r="C2686" t="str">
            <v>24.20.13.900.000.01.0006.000000000166</v>
          </cell>
          <cell r="D2686" t="str">
            <v>Труба</v>
          </cell>
          <cell r="E2686" t="str">
            <v>электросварная, сталь коррозийнно-стойкая нержавеющая, толщина стенки 3,0 мм, наружный диаметр 35 мм, ГОСТ 11068-81</v>
          </cell>
          <cell r="F2686" t="str">
            <v xml:space="preserve">труба нержавеющая бесшовная 25х3 мм из стали 12Х18Н10Т, ГОСТ 9940-81, длина труб - 2 метра. </v>
          </cell>
          <cell r="G2686" t="str">
            <v>ОТП</v>
          </cell>
          <cell r="H2686">
            <v>0</v>
          </cell>
          <cell r="I2686">
            <v>430000000</v>
          </cell>
          <cell r="J2686" t="str">
            <v>Кызылординская обл. г. Кызылорда, пгт. Тасбугет, ул. Амангельды 100</v>
          </cell>
          <cell r="K2686" t="str">
            <v>Март, апрель</v>
          </cell>
          <cell r="L2686" t="str">
            <v>Кызылординская обл., м/р "Акшабулак", склад "КГМ"</v>
          </cell>
          <cell r="M2686" t="str">
            <v>DDP</v>
          </cell>
          <cell r="N2686" t="str">
            <v>В течение 90 дней</v>
          </cell>
          <cell r="O2686" t="str">
            <v>авансовый платеж-0%, оставшаяся часть в течении 30 рабочих дней с момента подписания акта приема-передачи поставленных товаров</v>
          </cell>
          <cell r="P2686" t="str">
            <v>006</v>
          </cell>
          <cell r="Q2686" t="str">
            <v>Метр</v>
          </cell>
          <cell r="R2686">
            <v>50</v>
          </cell>
          <cell r="S2686">
            <v>3254</v>
          </cell>
          <cell r="T2686">
            <v>0</v>
          </cell>
          <cell r="U2686">
            <v>0</v>
          </cell>
          <cell r="W2686">
            <v>2017</v>
          </cell>
          <cell r="X2686" t="str">
            <v>новая позиция</v>
          </cell>
        </row>
        <row r="2687">
          <cell r="A2687" t="str">
            <v>1633-1 Т</v>
          </cell>
          <cell r="B2687" t="str">
            <v>ТОО СП "КазГерМунай"</v>
          </cell>
          <cell r="C2687" t="str">
            <v>24.20.13.900.000.01.0006.000000000166</v>
          </cell>
          <cell r="D2687" t="str">
            <v>Труба</v>
          </cell>
          <cell r="E2687" t="str">
            <v>электросварная, сталь коррозийнно-стойкая нержавеющая, толщина стенки 3,0 мм, наружный диаметр 35 мм, ГОСТ 11068-81</v>
          </cell>
          <cell r="F2687" t="str">
            <v xml:space="preserve">труба нержавеющая бесшовная 25х3 мм из стали 12Х18Н10Т, ГОСТ 9940-81, длина труб - 2 метра. </v>
          </cell>
          <cell r="G2687" t="str">
            <v>ОТП</v>
          </cell>
          <cell r="H2687">
            <v>0</v>
          </cell>
          <cell r="I2687">
            <v>430000000</v>
          </cell>
          <cell r="J2687" t="str">
            <v>Кызылординская обл. г. Кызылорда, пгт. Тасбугет, ул. Амангельды 100</v>
          </cell>
          <cell r="K2687" t="str">
            <v>май, июнь</v>
          </cell>
          <cell r="L2687" t="str">
            <v>Кызылординская обл., м/р "Акшабулак", склад "КГМ"</v>
          </cell>
          <cell r="M2687" t="str">
            <v>DDP</v>
          </cell>
          <cell r="N2687" t="str">
            <v>В течение 90 дней</v>
          </cell>
          <cell r="O2687" t="str">
            <v>авансовый платеж-0%, оставшаяся часть в течении 30 рабочих дней с момента подписания акта приема-передачи поставленных товаров</v>
          </cell>
          <cell r="P2687" t="str">
            <v>006</v>
          </cell>
          <cell r="Q2687" t="str">
            <v>Метр</v>
          </cell>
          <cell r="R2687">
            <v>50</v>
          </cell>
          <cell r="S2687">
            <v>3254</v>
          </cell>
          <cell r="T2687">
            <v>162700</v>
          </cell>
          <cell r="U2687">
            <v>182224.00000000003</v>
          </cell>
          <cell r="W2687">
            <v>2017</v>
          </cell>
          <cell r="X2687" t="str">
            <v>11 ;</v>
          </cell>
        </row>
        <row r="2688">
          <cell r="A2688" t="str">
            <v>1634 Т</v>
          </cell>
          <cell r="B2688" t="str">
            <v>ТОО СП "КазГерМунай"</v>
          </cell>
          <cell r="C2688" t="str">
            <v xml:space="preserve">24.20.40.500.000.00.0796.000000000000 </v>
          </cell>
          <cell r="D2688" t="str">
            <v xml:space="preserve">Отвод </v>
          </cell>
          <cell r="E2688" t="str">
            <v>оцинкованная сталь, для труб</v>
          </cell>
          <cell r="F2688" t="str">
            <v>Отвод нержавеющий бесшовный 25х3мм с углом изгиба 180°</v>
          </cell>
          <cell r="G2688" t="str">
            <v>ЦП</v>
          </cell>
          <cell r="H2688">
            <v>0</v>
          </cell>
          <cell r="I2688">
            <v>430000000</v>
          </cell>
          <cell r="J2688" t="str">
            <v>Кызылординская обл. г. Кызылорда, пгт. Тасбугет, ул. Амангельды 100</v>
          </cell>
          <cell r="K2688" t="str">
            <v>Март, апрель</v>
          </cell>
          <cell r="L2688" t="str">
            <v>Кызылординская обл., м/р "Акшабулак", склад "КГМ"</v>
          </cell>
          <cell r="M2688" t="str">
            <v>DDP</v>
          </cell>
          <cell r="N2688" t="str">
            <v>В течение 90 дней</v>
          </cell>
          <cell r="O2688" t="str">
            <v>авансовый платеж-0%, оставшаяся часть в течении 30 рабочих дней с момента подписания акта приема-передачи поставленных товаров</v>
          </cell>
          <cell r="P2688">
            <v>796</v>
          </cell>
          <cell r="Q2688" t="str">
            <v>штука</v>
          </cell>
          <cell r="R2688">
            <v>20</v>
          </cell>
          <cell r="S2688">
            <v>3257</v>
          </cell>
          <cell r="T2688">
            <v>65140</v>
          </cell>
          <cell r="U2688">
            <v>72956.800000000003</v>
          </cell>
          <cell r="W2688">
            <v>2017</v>
          </cell>
          <cell r="X2688" t="str">
            <v>новая позиция</v>
          </cell>
        </row>
        <row r="2689">
          <cell r="A2689" t="str">
            <v>1635 Т</v>
          </cell>
          <cell r="B2689" t="str">
            <v>ТОО СП "КазГерМунай"</v>
          </cell>
          <cell r="C2689" t="str">
            <v xml:space="preserve">24.20.40.500.000.00.0796.000000000000 </v>
          </cell>
          <cell r="D2689" t="str">
            <v xml:space="preserve">Отвод </v>
          </cell>
          <cell r="E2689" t="str">
            <v>оцинкованная сталь, для труб</v>
          </cell>
          <cell r="F2689" t="str">
            <v>Отвод нержавеющий бесшовный 25х3мм с углом изгиба 90°.</v>
          </cell>
          <cell r="G2689" t="str">
            <v>ЦП</v>
          </cell>
          <cell r="H2689">
            <v>0</v>
          </cell>
          <cell r="I2689">
            <v>430000000</v>
          </cell>
          <cell r="J2689" t="str">
            <v>Кызылординская обл. г. Кызылорда, пгт. Тасбугет, ул. Амангельды 100</v>
          </cell>
          <cell r="K2689" t="str">
            <v>Март, апрель</v>
          </cell>
          <cell r="L2689" t="str">
            <v>Кызылординская обл., м/р "Акшабулак", склад "КГМ"</v>
          </cell>
          <cell r="M2689" t="str">
            <v>DDP</v>
          </cell>
          <cell r="N2689" t="str">
            <v>В течение 90 дней</v>
          </cell>
          <cell r="O2689" t="str">
            <v>авансовый платеж-0%, оставшаяся часть в течении 30 рабочих дней с момента подписания акта приема-передачи поставленных товаров</v>
          </cell>
          <cell r="P2689">
            <v>796</v>
          </cell>
          <cell r="Q2689" t="str">
            <v>штука</v>
          </cell>
          <cell r="R2689">
            <v>24</v>
          </cell>
          <cell r="S2689">
            <v>3257</v>
          </cell>
          <cell r="T2689">
            <v>78168</v>
          </cell>
          <cell r="U2689">
            <v>87548.160000000003</v>
          </cell>
          <cell r="W2689">
            <v>2017</v>
          </cell>
          <cell r="X2689" t="str">
            <v>новая позиция</v>
          </cell>
        </row>
        <row r="2690">
          <cell r="A2690" t="str">
            <v>1636 Т</v>
          </cell>
          <cell r="B2690" t="str">
            <v>ТОО СП "КазГерМунай"</v>
          </cell>
          <cell r="C2690" t="str">
            <v xml:space="preserve">25.99.29.530.001.00.0796.000000000000 </v>
          </cell>
          <cell r="D2690" t="str">
            <v>Лестница</v>
          </cell>
          <cell r="E2690" t="str">
            <v>техническая, из алюминиевого сплава</v>
          </cell>
          <cell r="F2690" t="str">
            <v>Артикул KS-120649  •Рабочая высота 5.50 м. •Высота лестницы 4.50 м. Количество перекладин 4 x 4
•Вес около 14.2 кг.                                
Универсальный борт "MultiBoard 4х4 KRAUSE 122278" Артикул: 123527/123503:
•Для навешивания на универсальную шарнирную лестницу, использования в качестве рабочей платформы и полки для инвентаря
•Не скользящий водонепроницаемый рабочий помост, выдерживающий нагрузку до 150 кг
•В упаковке 2 шт.
•Подходит для MONTO MultiMatic арт. 120649/120694 и STABILO арт. 123527/123503</v>
          </cell>
          <cell r="G2690" t="str">
            <v>ЦП</v>
          </cell>
          <cell r="H2690">
            <v>0</v>
          </cell>
          <cell r="I2690">
            <v>430000000</v>
          </cell>
          <cell r="J2690" t="str">
            <v>Кызылординская обл. г. Кызылорда, пгт. Тасбугет, ул. Амангельды 100</v>
          </cell>
          <cell r="K2690" t="str">
            <v>Март, апрель</v>
          </cell>
          <cell r="L2690" t="str">
            <v>Кызылординская обл., м/р "Акшабулак", склад "КГМ"</v>
          </cell>
          <cell r="M2690" t="str">
            <v>DDP</v>
          </cell>
          <cell r="N2690" t="str">
            <v>В течение 90 дней</v>
          </cell>
          <cell r="O2690" t="str">
            <v>авансовый платеж-0%, оставшаяся часть в течении 30 рабочих дней с момента подписания акта приема-передачи поставленных товаров</v>
          </cell>
          <cell r="P2690">
            <v>796</v>
          </cell>
          <cell r="Q2690" t="str">
            <v>штука</v>
          </cell>
          <cell r="R2690">
            <v>1</v>
          </cell>
          <cell r="S2690">
            <v>85000</v>
          </cell>
          <cell r="T2690">
            <v>85000</v>
          </cell>
          <cell r="U2690">
            <v>95200.000000000015</v>
          </cell>
          <cell r="W2690">
            <v>2017</v>
          </cell>
          <cell r="X2690" t="str">
            <v>новая позиция</v>
          </cell>
        </row>
        <row r="2691">
          <cell r="A2691" t="str">
            <v>1637 Т</v>
          </cell>
          <cell r="B2691" t="str">
            <v>ТОО СП "КазГерМунай"</v>
          </cell>
          <cell r="C2691" t="str">
            <v>25.50.12.700.009.00.0796.000000000000</v>
          </cell>
          <cell r="D2691" t="str">
            <v xml:space="preserve"> Вставка</v>
          </cell>
          <cell r="E2691" t="str">
            <v>к приспособлению для захвата насосно-компрессорных или бурильных труб и удержания их на вес у в устье скважин</v>
          </cell>
          <cell r="F2691" t="str">
            <v>Предохранительная вставка Стример на ВНКТ-73мм</v>
          </cell>
          <cell r="G2691" t="str">
            <v>ЦП</v>
          </cell>
          <cell r="H2691">
            <v>0</v>
          </cell>
          <cell r="I2691">
            <v>430000000</v>
          </cell>
          <cell r="J2691" t="str">
            <v>Кызылординская обл. г. Кызылорда, пгт. Тасбугет, ул. Амангельды 100</v>
          </cell>
          <cell r="K2691" t="str">
            <v>Март, апрель</v>
          </cell>
          <cell r="L2691" t="str">
            <v>Кызылординская обл., м/р "Акшабулак", склад "КГМ"</v>
          </cell>
          <cell r="M2691" t="str">
            <v>DDP</v>
          </cell>
          <cell r="N2691" t="str">
            <v>В течение 90 дней</v>
          </cell>
          <cell r="O2691" t="str">
            <v>авансовый платеж-0%, оставшаяся часть в течении 30 рабочих дней с момента подписания акта приема-передачи поставленных товаров</v>
          </cell>
          <cell r="P2691">
            <v>796</v>
          </cell>
          <cell r="Q2691" t="str">
            <v>штука</v>
          </cell>
          <cell r="R2691">
            <v>200</v>
          </cell>
          <cell r="S2691">
            <v>3506</v>
          </cell>
          <cell r="T2691">
            <v>0</v>
          </cell>
          <cell r="U2691">
            <v>0</v>
          </cell>
          <cell r="W2691">
            <v>2017</v>
          </cell>
          <cell r="X2691" t="str">
            <v>новая позиция</v>
          </cell>
        </row>
        <row r="2692">
          <cell r="A2692" t="str">
            <v>1637-1 Т</v>
          </cell>
          <cell r="B2692" t="str">
            <v>ТОО СП "КазГерМунай"</v>
          </cell>
          <cell r="C2692" t="str">
            <v>25.50.12.700.009.00.0796.000000000000</v>
          </cell>
          <cell r="D2692" t="str">
            <v xml:space="preserve"> Вставка</v>
          </cell>
          <cell r="E2692" t="str">
            <v>к приспособлению для захвата насосно-компрессорных или бурильных труб и удержания их на вес у в устье скважин</v>
          </cell>
          <cell r="F2692" t="str">
            <v>Предохранительная вставка Стример на ВНКТ-73мм</v>
          </cell>
          <cell r="G2692" t="str">
            <v>ЦП</v>
          </cell>
          <cell r="H2692">
            <v>0</v>
          </cell>
          <cell r="I2692">
            <v>430000000</v>
          </cell>
          <cell r="J2692" t="str">
            <v>Кызылординская обл. г. Кызылорда, пгт. Тасбугет, ул. Амангельды 100</v>
          </cell>
          <cell r="K2692" t="str">
            <v>Апрель, май</v>
          </cell>
          <cell r="L2692" t="str">
            <v>Кызылординская обл., м/р "Акшабулак", склад "КГМ"</v>
          </cell>
          <cell r="M2692" t="str">
            <v>DDP</v>
          </cell>
          <cell r="N2692" t="str">
            <v>В течение 90 дней</v>
          </cell>
          <cell r="O2692" t="str">
            <v>авансовый платеж-0%, оставшаяся часть в течении 30 рабочих дней с момента подписания акта приема-передачи поставленных товаров</v>
          </cell>
          <cell r="P2692">
            <v>796</v>
          </cell>
          <cell r="Q2692" t="str">
            <v>штука</v>
          </cell>
          <cell r="R2692">
            <v>200</v>
          </cell>
          <cell r="S2692">
            <v>3506</v>
          </cell>
          <cell r="T2692">
            <v>701200</v>
          </cell>
          <cell r="U2692">
            <v>785344.00000000012</v>
          </cell>
          <cell r="W2692">
            <v>2017</v>
          </cell>
          <cell r="X2692" t="str">
            <v>11;</v>
          </cell>
        </row>
        <row r="2693">
          <cell r="A2693" t="str">
            <v>1638 Т</v>
          </cell>
          <cell r="B2693" t="str">
            <v>ТОО СП "КазГерМунай"</v>
          </cell>
          <cell r="C2693" t="str">
            <v>26.51.66.990.011.00.0796.000000000000</v>
          </cell>
          <cell r="D2693" t="str">
            <v>Сигнализатор уровня</v>
          </cell>
          <cell r="E2693" t="str">
            <v>взрывозащищенный, для контроля предельного уровня жидких и сыпучих сред в емкостях находящихся под избыточным давлением</v>
          </cell>
          <cell r="F2693" t="str">
            <v>OPTISWITCH 5200. Взрывозащита: 1Ex d IIC T6...T2, защита от переполнения WHG. Подсоединение / материал вилки и подсоединения - резьба NPT 1'' / нерж. сталь 316L: Длина зонда - 1 500 мм. Без адаптера. Температура среды: – 50...+ 150ºС. Корпус алюминий с покрытием пластиком. Кабельный ввод-  IP66/67 / М20х1,5. Выход (тип электроники):
двойное реле (DPDT), 20...72 V DC/20...250 V AC. •Температ. окруж. среды: − 40ºС…+ 70ºС. Плотность жидкости: ≥ 500 кг/м3</v>
          </cell>
          <cell r="G2693" t="str">
            <v>ОТП</v>
          </cell>
          <cell r="H2693">
            <v>0</v>
          </cell>
          <cell r="I2693">
            <v>430000000</v>
          </cell>
          <cell r="J2693" t="str">
            <v>Кызылординская обл. г. Кызылорда, пгт. Тасбугет, ул. Амангельды 100</v>
          </cell>
          <cell r="K2693" t="str">
            <v>Март, апрель</v>
          </cell>
          <cell r="L2693" t="str">
            <v>Кызылординская обл., м/р "Акшабулак", склад "КГМ"</v>
          </cell>
          <cell r="M2693" t="str">
            <v>DDP</v>
          </cell>
          <cell r="N2693" t="str">
            <v>В течение 90 дней</v>
          </cell>
          <cell r="O2693" t="str">
            <v>авансовый платеж-0%, оставшаяся часть в течении 30 рабочих дней с момента подписания акта приема-передачи поставленных товаров</v>
          </cell>
          <cell r="P2693">
            <v>796</v>
          </cell>
          <cell r="Q2693" t="str">
            <v>штука</v>
          </cell>
          <cell r="R2693">
            <v>5</v>
          </cell>
          <cell r="S2693">
            <v>551160</v>
          </cell>
          <cell r="T2693">
            <v>0</v>
          </cell>
          <cell r="U2693">
            <v>0</v>
          </cell>
          <cell r="W2693">
            <v>2017</v>
          </cell>
          <cell r="X2693" t="str">
            <v>новая позиция</v>
          </cell>
        </row>
        <row r="2694">
          <cell r="A2694" t="str">
            <v>1638-1 Т</v>
          </cell>
          <cell r="B2694" t="str">
            <v>ТОО СП "КазГерМунай"</v>
          </cell>
          <cell r="C2694" t="str">
            <v>26.51.66.990.011.00.0796.000000000000</v>
          </cell>
          <cell r="D2694" t="str">
            <v>Сигнализатор уровня</v>
          </cell>
          <cell r="E2694" t="str">
            <v>взрывозащищенный, для контроля предельного уровня жидких и сыпучих сред в емкостях находящихся под избыточным давлением</v>
          </cell>
          <cell r="F2694" t="str">
            <v>OPTISWITCH 5200. Взрывозащита: 1Ex d IIC T6...T2, защита от переполнения WHG. Подсоединение / материал вилки и подсоединения - резьба NPT 1'' / нерж. сталь 316L: Длина зонда - 1 500 мм. Без адаптера. Температура среды: – 50...+ 150ºС. Корпус алюминий с покрытием пластиком. Кабельный ввод-  IP66/67 / М20х1,5. Выход (тип электроники):
двойное реле (DPDT), 20...72 V DC/20...250 V AC. •Температ. окруж. среды: − 40ºС…+ 70ºС. Плотность жидкости: ≥ 500 кг/м3</v>
          </cell>
          <cell r="G2694" t="str">
            <v>ОТП</v>
          </cell>
          <cell r="H2694">
            <v>0</v>
          </cell>
          <cell r="I2694">
            <v>430000000</v>
          </cell>
          <cell r="J2694" t="str">
            <v>Кызылординская обл. г. Кызылорда, пгт. Тасбугет, ул. Амангельды 100</v>
          </cell>
          <cell r="K2694" t="str">
            <v>Апрель, май</v>
          </cell>
          <cell r="L2694" t="str">
            <v>Кызылординская обл., м/р "Акшабулак", склад "КГМ"</v>
          </cell>
          <cell r="M2694" t="str">
            <v>DDP</v>
          </cell>
          <cell r="N2694" t="str">
            <v>В течение 90 дней</v>
          </cell>
          <cell r="O2694" t="str">
            <v>авансовый платеж-0%, оставшаяся часть в течении 30 рабочих дней с момента подписания акта приема-передачи поставленных товаров</v>
          </cell>
          <cell r="P2694">
            <v>796</v>
          </cell>
          <cell r="Q2694" t="str">
            <v>штука</v>
          </cell>
          <cell r="R2694">
            <v>5</v>
          </cell>
          <cell r="S2694">
            <v>551160</v>
          </cell>
          <cell r="T2694">
            <v>2755800</v>
          </cell>
          <cell r="U2694">
            <v>3086496.0000000005</v>
          </cell>
          <cell r="W2694">
            <v>2017</v>
          </cell>
          <cell r="X2694" t="str">
            <v>11;</v>
          </cell>
        </row>
        <row r="2695">
          <cell r="A2695" t="str">
            <v>1639 Т</v>
          </cell>
          <cell r="B2695" t="str">
            <v>ТОО СП "КазГерМунай"</v>
          </cell>
          <cell r="C2695" t="str">
            <v>26.30.23.100.001.00.0839.000000000001</v>
          </cell>
          <cell r="D2695" t="str">
            <v>Cтанция телефонная</v>
          </cell>
          <cell r="E2695" t="str">
            <v>автоматическая, цифровая, в комплекте с каналообразующим оборудованием, диспетчерскими пультами, кроссовым оборудованием, на 250 портов</v>
          </cell>
          <cell r="F2695" t="str">
            <v xml:space="preserve">Система видеоконференцсвязи включая видеосервер и терминал, камера Full-HD, кодек, микрофонный массив HDX, скорость до 2 Мбит/с point-to-point, People+Content, People+Content IP, комплект кабелей. </v>
          </cell>
          <cell r="G2695" t="str">
            <v>ОТП</v>
          </cell>
          <cell r="H2695">
            <v>0</v>
          </cell>
          <cell r="I2695">
            <v>430000000</v>
          </cell>
          <cell r="J2695" t="str">
            <v>Кызылординская обл. г. Кызылорда, пгт. Тасбугет, ул. Амангельды 100</v>
          </cell>
          <cell r="K2695" t="str">
            <v>Март, апрель</v>
          </cell>
          <cell r="L2695" t="str">
            <v>РК, г. Кызылорда, склад ГУ "КГМ"</v>
          </cell>
          <cell r="M2695" t="str">
            <v>DDP</v>
          </cell>
          <cell r="N2695" t="str">
            <v>В течение 90 дней</v>
          </cell>
          <cell r="O2695" t="str">
            <v>авансовый платеж-0%, оставшаяся часть в течении 30 рабочих дней с момента подписания акта приема-передачи поставленных товаров</v>
          </cell>
          <cell r="P2695">
            <v>839</v>
          </cell>
          <cell r="Q2695" t="str">
            <v>Комплект</v>
          </cell>
          <cell r="R2695">
            <v>1</v>
          </cell>
          <cell r="S2695">
            <v>4840000</v>
          </cell>
          <cell r="T2695">
            <v>0</v>
          </cell>
          <cell r="U2695">
            <v>0</v>
          </cell>
          <cell r="W2695">
            <v>2017</v>
          </cell>
          <cell r="X2695" t="str">
            <v>новая позиция</v>
          </cell>
        </row>
        <row r="2696">
          <cell r="A2696" t="str">
            <v>1639-1 Т</v>
          </cell>
          <cell r="B2696" t="str">
            <v>ТОО СП "КазГерМунай"</v>
          </cell>
          <cell r="C2696" t="str">
            <v>26.30.23.900.000.00.0839.000000000000</v>
          </cell>
          <cell r="D2696" t="str">
            <v>Система</v>
          </cell>
          <cell r="E2696" t="str">
            <v>для проведения видеоконференций</v>
          </cell>
          <cell r="F2696" t="str">
            <v xml:space="preserve">Система видеоконференцсвязи включая видеосервер и терминал, камера Full-HD, кодек, микрофонный массив HDX, скорость до 2 Мбит/с point-to-point, People+Content, People+Content IP, комплект кабелей. </v>
          </cell>
          <cell r="G2696" t="str">
            <v>ЦП</v>
          </cell>
          <cell r="H2696">
            <v>0</v>
          </cell>
          <cell r="I2696">
            <v>430000000</v>
          </cell>
          <cell r="J2696" t="str">
            <v>Кызылординская обл. г. Кызылорда, пгт. Тасбугет, ул. Амангельды 100</v>
          </cell>
          <cell r="K2696" t="str">
            <v>Март, апрель</v>
          </cell>
          <cell r="L2696" t="str">
            <v>РК, г. Кызылорда, склад ГУ "КГМ"</v>
          </cell>
          <cell r="M2696" t="str">
            <v>DDP</v>
          </cell>
          <cell r="N2696" t="str">
            <v>В течение 90 дней</v>
          </cell>
          <cell r="O2696" t="str">
            <v>авансовый платеж-0%, оставшаяся часть в течении 30 рабочих дней с момента подписания акта приема-передачи поставленных товаров</v>
          </cell>
          <cell r="P2696">
            <v>839</v>
          </cell>
          <cell r="Q2696" t="str">
            <v>Комплект</v>
          </cell>
          <cell r="R2696">
            <v>1</v>
          </cell>
          <cell r="S2696">
            <v>4840000</v>
          </cell>
          <cell r="T2696">
            <v>4840000</v>
          </cell>
          <cell r="U2696">
            <v>5420800.0000000009</v>
          </cell>
          <cell r="W2696">
            <v>2017</v>
          </cell>
          <cell r="X2696" t="str">
            <v>3; 4; 5; 7;</v>
          </cell>
        </row>
        <row r="2697">
          <cell r="A2697" t="str">
            <v>1640 Т</v>
          </cell>
          <cell r="B2697" t="str">
            <v>ТОО СП "КазГерМунай"</v>
          </cell>
          <cell r="C2697" t="str">
            <v>26.30.23.100.001.00.0839.000000000001</v>
          </cell>
          <cell r="D2697" t="str">
            <v>Cтанция телефонная</v>
          </cell>
          <cell r="E2697" t="str">
            <v>автоматическая, цифровая, в комплекте с каналообразующим оборудованием, диспетчерскими пультами, кроссовым оборудованием, на 250 портов</v>
          </cell>
          <cell r="F2697" t="str">
            <v>Видеотерминал, видео и аудиокодек, встроенные стерео–колонки, видеокамера Full HD.</v>
          </cell>
          <cell r="G2697" t="str">
            <v>ОТП</v>
          </cell>
          <cell r="H2697">
            <v>0</v>
          </cell>
          <cell r="I2697">
            <v>430000000</v>
          </cell>
          <cell r="J2697" t="str">
            <v>Кызылординская обл. г. Кызылорда, пгт. Тасбугет, ул. Амангельды 100</v>
          </cell>
          <cell r="K2697" t="str">
            <v>Март, апрель</v>
          </cell>
          <cell r="L2697" t="str">
            <v>РК, г. Кызылорда, склад ГУ "КГМ"</v>
          </cell>
          <cell r="M2697" t="str">
            <v>DDP</v>
          </cell>
          <cell r="N2697" t="str">
            <v>В течение 90 дней</v>
          </cell>
          <cell r="O2697" t="str">
            <v>авансовый платеж-0%, оставшаяся часть в течении 30 рабочих дней с момента подписания акта приема-передачи поставленных товаров</v>
          </cell>
          <cell r="P2697">
            <v>839</v>
          </cell>
          <cell r="Q2697" t="str">
            <v>Комплект</v>
          </cell>
          <cell r="R2697">
            <v>1</v>
          </cell>
          <cell r="S2697">
            <v>2640000</v>
          </cell>
          <cell r="T2697">
            <v>0</v>
          </cell>
          <cell r="U2697">
            <v>0</v>
          </cell>
          <cell r="W2697">
            <v>2017</v>
          </cell>
          <cell r="X2697" t="str">
            <v>новая позиция</v>
          </cell>
        </row>
        <row r="2698">
          <cell r="A2698" t="str">
            <v>1640-1 Т</v>
          </cell>
          <cell r="B2698" t="str">
            <v>ТОО СП "КазГерМунай"</v>
          </cell>
          <cell r="C2698" t="str">
            <v>26.30.23.900.028.00.0796.000000000001</v>
          </cell>
          <cell r="D2698" t="str">
            <v>Терминал</v>
          </cell>
          <cell r="E2698" t="str">
            <v xml:space="preserve"> видеоконференц-связи, тип сетей LAN, MAN, WAN, однин или более абонент без использования компьютера, встроенное устройство отображения монитор</v>
          </cell>
          <cell r="F2698" t="str">
            <v>Настольный видеотерминал Polycom HDX 4000 
Видеотерминал, видео и аудиокодек, встроенные стерео–колонки, видеокамера Full HD.</v>
          </cell>
          <cell r="G2698" t="str">
            <v>ЦП</v>
          </cell>
          <cell r="H2698">
            <v>0</v>
          </cell>
          <cell r="I2698">
            <v>430000000</v>
          </cell>
          <cell r="J2698" t="str">
            <v>Кызылординская обл. г. Кызылорда, пгт. Тасбугет, ул. Амангельды 100</v>
          </cell>
          <cell r="K2698" t="str">
            <v>Март, апрель</v>
          </cell>
          <cell r="L2698" t="str">
            <v>РК, г. Кызылорда, склад ГУ "КГМ"</v>
          </cell>
          <cell r="M2698" t="str">
            <v>DDP</v>
          </cell>
          <cell r="N2698" t="str">
            <v>В течение 90 дней</v>
          </cell>
          <cell r="O2698" t="str">
            <v>авансовый платеж-0%, оставшаяся часть в течении 30 рабочих дней с момента подписания акта приема-передачи поставленных товаров</v>
          </cell>
          <cell r="P2698">
            <v>796</v>
          </cell>
          <cell r="Q2698" t="str">
            <v>штука</v>
          </cell>
          <cell r="R2698">
            <v>1</v>
          </cell>
          <cell r="S2698">
            <v>2640000</v>
          </cell>
          <cell r="T2698">
            <v>2640000</v>
          </cell>
          <cell r="U2698">
            <v>2956800.0000000005</v>
          </cell>
          <cell r="W2698">
            <v>2017</v>
          </cell>
          <cell r="X2698" t="str">
            <v>3; 4; 5; 7; 16; 17;</v>
          </cell>
        </row>
        <row r="2699">
          <cell r="A2699" t="str">
            <v>1641 Т</v>
          </cell>
          <cell r="B2699" t="str">
            <v>ТОО СП "КазГерМунай"</v>
          </cell>
          <cell r="C2699" t="str">
            <v>26.60.11.190.009.00.0839.000000000000</v>
          </cell>
          <cell r="D2699" t="str">
            <v xml:space="preserve"> Комплекс инспекционно-досмотровый</v>
          </cell>
          <cell r="E2699" t="str">
            <v>стационарный, двухэнергетический, пропускная способность 25-30 объект/час, комплектующих 21-40 предметов</v>
          </cell>
          <cell r="F2699" t="str">
            <v>Astrophysics XIS-6040/6040М, размер туннеля 60х40 см,  Разделение объектов на изображении по шести цветам в зависимости от атомного числа и плотности, Увеличение по 9 участкам изображения, Измерение атомного числа, Архив изображения (до 150 000 снимков),  Счетчик багажа,  Цветное и черно-белое изображение,  Непрерывный досмотр, - Плавное увеличение изображения от 1 до 64 раз,  Выделение непрозрачных участков изображения,  Компенсация геометрических искажений, Функция повышения проникающей способности, Мощный привод ленты конвейера, Создание комментариев к изображениям,  Просмотр библиотеки изображений, Ручное сохранение изображений, - Дискриминация материалов, Многоуровневый доступ, подключение к локальной сети по протоколу TCP/IP для удаленного контроля,  Разделение органика/неорганика,  Программа тренировки операторов, Качественное изображение (Picture Perfect), Возможность подключения принтера, Управление изображением в реальном времени, Диагностика в реальном времени, Негативное изображение, Перемещение увеличенного изображения на экране. 
Консультационные услуги и сопровождение по получению лицензии на обращение с приборами и установками, генерирующими ионизирующее излучение (при условии разработки всего пакета документов и полного сопровождения вплоть до получения лицензии)</v>
          </cell>
          <cell r="G2699" t="str">
            <v>ОТП</v>
          </cell>
          <cell r="H2699">
            <v>0</v>
          </cell>
          <cell r="I2699">
            <v>430000000</v>
          </cell>
          <cell r="J2699" t="str">
            <v>Кызылординская обл. г. Кызылорда, пгт. Тасбугет, ул. Амангельды 100</v>
          </cell>
          <cell r="K2699" t="str">
            <v>Март, апрель</v>
          </cell>
          <cell r="L2699" t="str">
            <v>Кызылординская обл., м/р "Акшабулак", склад "КГМ"</v>
          </cell>
          <cell r="M2699" t="str">
            <v>DDP</v>
          </cell>
          <cell r="N2699" t="str">
            <v>В течение 150 дней</v>
          </cell>
          <cell r="O2699" t="str">
            <v>авансовый платеж-0%, оставшаяся часть в течении 30 рабочих дней с момента подписания акта приема-передачи поставленных товаров</v>
          </cell>
          <cell r="P2699">
            <v>839</v>
          </cell>
          <cell r="Q2699" t="str">
            <v>Комплект</v>
          </cell>
          <cell r="R2699">
            <v>2</v>
          </cell>
          <cell r="S2699">
            <v>20842107</v>
          </cell>
          <cell r="T2699">
            <v>0</v>
          </cell>
          <cell r="U2699">
            <v>0</v>
          </cell>
          <cell r="W2699">
            <v>2017</v>
          </cell>
          <cell r="X2699" t="str">
            <v>новая позиция</v>
          </cell>
        </row>
        <row r="2700">
          <cell r="A2700" t="str">
            <v>1641-1 Т</v>
          </cell>
          <cell r="B2700" t="str">
            <v>ТОО СП "КазГерМунай"</v>
          </cell>
          <cell r="C2700" t="str">
            <v>26.60.11.190.009.00.0839.000000000000</v>
          </cell>
          <cell r="D2700" t="str">
            <v xml:space="preserve"> Комплекс инспекционно-досмотровый</v>
          </cell>
          <cell r="E2700" t="str">
            <v>стационарный, двухэнергетический, пропускная способность 25-30 объект/час, комплектующих 21-40 предметов</v>
          </cell>
          <cell r="F2700" t="str">
            <v>Мобильный интроскоп</v>
          </cell>
          <cell r="G2700" t="str">
            <v>ОТП</v>
          </cell>
          <cell r="H2700">
            <v>0</v>
          </cell>
          <cell r="I2700">
            <v>430000000</v>
          </cell>
          <cell r="J2700" t="str">
            <v>Кызылординская обл. г. Кызылорда, пгт. Тасбугет, ул. Амангельды 100</v>
          </cell>
          <cell r="K2700" t="str">
            <v>Апрель, июнь, август</v>
          </cell>
          <cell r="L2700" t="str">
            <v>Кызылординская обл., м/р "Акшабулак", склад "КГМ"</v>
          </cell>
          <cell r="M2700" t="str">
            <v>DDP</v>
          </cell>
          <cell r="N2700" t="str">
            <v>В течение 150 дней</v>
          </cell>
          <cell r="O2700" t="str">
            <v>авансовый платеж-0%, оставшаяся часть в течении 30 рабочих дней с момента подписания акта приема-передачи поставленных товаров</v>
          </cell>
          <cell r="P2700">
            <v>839</v>
          </cell>
          <cell r="Q2700" t="str">
            <v>Комплект</v>
          </cell>
          <cell r="R2700">
            <v>2</v>
          </cell>
          <cell r="S2700">
            <v>20842107</v>
          </cell>
          <cell r="T2700">
            <v>41684214</v>
          </cell>
          <cell r="U2700">
            <v>46686319.680000007</v>
          </cell>
          <cell r="W2700">
            <v>2017</v>
          </cell>
          <cell r="X2700" t="str">
            <v>6; 11;</v>
          </cell>
        </row>
        <row r="2701">
          <cell r="A2701" t="str">
            <v>1642 Т</v>
          </cell>
          <cell r="B2701" t="str">
            <v>ТОО СП "КазГерМунай"</v>
          </cell>
          <cell r="C2701" t="str">
            <v>26.30.23.900.007.00.0796.000000000000</v>
          </cell>
          <cell r="D2701" t="str">
            <v>Ретранслятор</v>
          </cell>
          <cell r="E2701" t="str">
            <v>цифровой, каналов 16, мощность 100 Вт, частотный диапазон 403-470 МГц</v>
          </cell>
          <cell r="F2701" t="str">
            <v>Широкополосный ретранслятор в стандарте связи GSM900/1800. Усиление 70 дБ, 100 мВт, не герметичный (+5..+40С), покрытие до 800 кв.м.</v>
          </cell>
          <cell r="G2701" t="str">
            <v>ОТП</v>
          </cell>
          <cell r="H2701">
            <v>0</v>
          </cell>
          <cell r="I2701">
            <v>430000000</v>
          </cell>
          <cell r="J2701" t="str">
            <v>Кызылординская обл. г. Кызылорда, пгт. Тасбугет, ул. Амангельды 100</v>
          </cell>
          <cell r="K2701" t="str">
            <v>Март, апрель</v>
          </cell>
          <cell r="L2701" t="str">
            <v>Кызылординская обл., м/р "Акшабулак", склад "КГМ"</v>
          </cell>
          <cell r="M2701" t="str">
            <v>DDP</v>
          </cell>
          <cell r="N2701" t="str">
            <v>В течение 60 дней</v>
          </cell>
          <cell r="O2701" t="str">
            <v>авансовый платеж-0%, оставшаяся часть в течении 30 рабочих дней с момента подписания акта приема-передачи поставленных товаров</v>
          </cell>
          <cell r="P2701">
            <v>839</v>
          </cell>
          <cell r="Q2701" t="str">
            <v>Комплект</v>
          </cell>
          <cell r="R2701">
            <v>3</v>
          </cell>
          <cell r="S2701">
            <v>540000</v>
          </cell>
          <cell r="T2701">
            <v>0</v>
          </cell>
          <cell r="U2701">
            <v>0</v>
          </cell>
          <cell r="W2701">
            <v>2017</v>
          </cell>
          <cell r="X2701" t="str">
            <v>новая позиция</v>
          </cell>
        </row>
        <row r="2702">
          <cell r="A2702" t="str">
            <v>1642-1 Т</v>
          </cell>
          <cell r="B2702" t="str">
            <v>ТОО СП "КазГерМунай"</v>
          </cell>
          <cell r="C2702" t="str">
            <v>26.30.23.900.007.00.0796.000000000000</v>
          </cell>
          <cell r="D2702" t="str">
            <v>Ретранслятор</v>
          </cell>
          <cell r="E2702" t="str">
            <v>цифровой, каналов 16, мощность 100 Вт, частотный диапазон 403-470 МГц</v>
          </cell>
          <cell r="F2702" t="str">
            <v>Широкополосный ретранслятор в стандарте связи GSM900/1800. Усиление 70 дБ, 100 мВт, не герметичный (+5..+40С), покрытие до 800 кв.м.</v>
          </cell>
          <cell r="G2702" t="str">
            <v>ОИ</v>
          </cell>
          <cell r="H2702">
            <v>0</v>
          </cell>
          <cell r="I2702">
            <v>430000000</v>
          </cell>
          <cell r="J2702" t="str">
            <v>Кызылординская обл. г. Кызылорда, пгт. Тасбугет, ул. Амангельды 100</v>
          </cell>
          <cell r="K2702" t="str">
            <v>Март, апрель</v>
          </cell>
          <cell r="L2702" t="str">
            <v>Кызылординская обл., м/р "Акшабулак", склад "КГМ"</v>
          </cell>
          <cell r="M2702" t="str">
            <v>DDP</v>
          </cell>
          <cell r="N2702" t="str">
            <v>В течение 60 дней</v>
          </cell>
          <cell r="O2702" t="str">
            <v>авансовый платеж-0%, оставшаяся часть в течении 30 рабочих дней с момента подписания акта приема-передачи поставленных товаров</v>
          </cell>
          <cell r="P2702">
            <v>839</v>
          </cell>
          <cell r="Q2702" t="str">
            <v>Комплект</v>
          </cell>
          <cell r="R2702">
            <v>3</v>
          </cell>
          <cell r="S2702">
            <v>540000</v>
          </cell>
          <cell r="T2702">
            <v>1620000</v>
          </cell>
          <cell r="U2702">
            <v>1814400.0000000002</v>
          </cell>
          <cell r="W2702">
            <v>2017</v>
          </cell>
          <cell r="X2702" t="str">
            <v>7; 11;</v>
          </cell>
        </row>
        <row r="2703">
          <cell r="A2703" t="str">
            <v>1643 Т</v>
          </cell>
          <cell r="B2703" t="str">
            <v>ТОО СП "КазГерМунай"</v>
          </cell>
          <cell r="C2703" t="str">
            <v>26.51.70.150.000.00.0796.000000000000</v>
          </cell>
          <cell r="D2703" t="str">
            <v xml:space="preserve"> Термостат</v>
          </cell>
          <cell r="E2703" t="str">
            <v>электронный</v>
          </cell>
          <cell r="F2703" t="str">
            <v>Многофункциональный цифровой термостат TER-9, AC/DC 24V, 4VA</v>
          </cell>
          <cell r="G2703" t="str">
            <v>ОТП</v>
          </cell>
          <cell r="H2703">
            <v>0</v>
          </cell>
          <cell r="I2703">
            <v>430000000</v>
          </cell>
          <cell r="J2703" t="str">
            <v>Кызылординская обл. г. Кызылорда, пгт. Тасбугет, ул. Амангельды 100</v>
          </cell>
          <cell r="K2703" t="str">
            <v>Март, апрель</v>
          </cell>
          <cell r="L2703" t="str">
            <v>Кызылординская обл., м/р "Акшабулак", склад "КГМ"</v>
          </cell>
          <cell r="M2703" t="str">
            <v>DDP</v>
          </cell>
          <cell r="N2703" t="str">
            <v>В течение 90 дней</v>
          </cell>
          <cell r="O2703" t="str">
            <v>авансовый платеж-0%, оставшаяся часть в течении 30 рабочих дней с момента подписания акта приема-передачи поставленных товаров</v>
          </cell>
          <cell r="P2703">
            <v>796</v>
          </cell>
          <cell r="Q2703" t="str">
            <v>штука</v>
          </cell>
          <cell r="R2703">
            <v>1</v>
          </cell>
          <cell r="S2703">
            <v>248000</v>
          </cell>
          <cell r="T2703">
            <v>0</v>
          </cell>
          <cell r="U2703">
            <v>0</v>
          </cell>
          <cell r="W2703">
            <v>2017</v>
          </cell>
          <cell r="X2703" t="str">
            <v>новая позиция</v>
          </cell>
        </row>
        <row r="2704">
          <cell r="A2704" t="str">
            <v>1643-1 Т</v>
          </cell>
          <cell r="B2704" t="str">
            <v>ТОО СП "КазГерМунай"</v>
          </cell>
          <cell r="C2704" t="str">
            <v>26.51.70.150.000.00.0796.000000000000</v>
          </cell>
          <cell r="D2704" t="str">
            <v xml:space="preserve"> Термостат</v>
          </cell>
          <cell r="E2704" t="str">
            <v>электронный</v>
          </cell>
          <cell r="F2704" t="str">
            <v>Многофункциональный цифровой термостат TER-9, AC/DC 24V, 4VA</v>
          </cell>
          <cell r="G2704" t="str">
            <v>ОТП</v>
          </cell>
          <cell r="H2704">
            <v>0</v>
          </cell>
          <cell r="I2704">
            <v>430000000</v>
          </cell>
          <cell r="J2704" t="str">
            <v>Кызылординская обл. г. Кызылорда, пгт. Тасбугет, ул. Амангельды 100</v>
          </cell>
          <cell r="K2704" t="str">
            <v>Апрель, май</v>
          </cell>
          <cell r="L2704" t="str">
            <v>Кызылординская обл., м/р "Акшабулак", склад "КГМ"</v>
          </cell>
          <cell r="M2704" t="str">
            <v>DDP</v>
          </cell>
          <cell r="N2704" t="str">
            <v>В течение 90 дней</v>
          </cell>
          <cell r="O2704" t="str">
            <v>авансовый платеж-0%, оставшаяся часть в течении 30 рабочих дней с момента подписания акта приема-передачи поставленных товаров</v>
          </cell>
          <cell r="P2704">
            <v>796</v>
          </cell>
          <cell r="Q2704" t="str">
            <v>штука</v>
          </cell>
          <cell r="R2704">
            <v>1</v>
          </cell>
          <cell r="S2704">
            <v>248000</v>
          </cell>
          <cell r="T2704">
            <v>248000</v>
          </cell>
          <cell r="U2704">
            <v>277760</v>
          </cell>
          <cell r="W2704">
            <v>2017</v>
          </cell>
          <cell r="X2704" t="str">
            <v>11;</v>
          </cell>
        </row>
        <row r="2705">
          <cell r="A2705" t="str">
            <v>1644 Т</v>
          </cell>
          <cell r="B2705" t="str">
            <v>ТОО СП "КазГерМунай"</v>
          </cell>
          <cell r="C2705" t="str">
            <v>28.92.61.500.041.00.0796.000000000000</v>
          </cell>
          <cell r="D2705" t="str">
            <v>Компрессор кондиционера</v>
          </cell>
          <cell r="E2705" t="str">
            <v>кондиционера</v>
          </cell>
          <cell r="F2705" t="str">
            <v>Компрессор для кондиционера Panasonic S/U-F50DTE8 (13,5 кВт)</v>
          </cell>
          <cell r="G2705" t="str">
            <v>ОТП</v>
          </cell>
          <cell r="H2705">
            <v>0</v>
          </cell>
          <cell r="I2705">
            <v>430000000</v>
          </cell>
          <cell r="J2705" t="str">
            <v>Кызылординская обл. г. Кызылорда, пгт. Тасбугет, ул. Амангельды 100</v>
          </cell>
          <cell r="K2705" t="str">
            <v>Март, апрель</v>
          </cell>
          <cell r="L2705" t="str">
            <v>Кызылординская обл., г. Кызылорда, склад КГМ</v>
          </cell>
          <cell r="M2705" t="str">
            <v>DDP</v>
          </cell>
          <cell r="N2705" t="str">
            <v>РК, г. Кызылорда, склад ГУ "КГМ"</v>
          </cell>
          <cell r="O2705" t="str">
            <v>авансовый платеж-0%, оставшаяся часть в течении 30 рабочих дней с момента подписания акта приема-передачи поставленных товаров</v>
          </cell>
          <cell r="P2705">
            <v>796</v>
          </cell>
          <cell r="Q2705" t="str">
            <v>штука</v>
          </cell>
          <cell r="R2705">
            <v>1</v>
          </cell>
          <cell r="S2705">
            <v>620000</v>
          </cell>
          <cell r="T2705">
            <v>0</v>
          </cell>
          <cell r="U2705">
            <v>0</v>
          </cell>
          <cell r="W2705">
            <v>2017</v>
          </cell>
          <cell r="X2705" t="str">
            <v>новая позиция</v>
          </cell>
        </row>
        <row r="2706">
          <cell r="A2706" t="str">
            <v>1644-1 Т</v>
          </cell>
          <cell r="B2706" t="str">
            <v>ТОО СП "КазГерМунай"</v>
          </cell>
          <cell r="C2706" t="str">
            <v>28.92.61.500.041.00.0796.000000000000</v>
          </cell>
          <cell r="D2706" t="str">
            <v>Компрессор кондиционера</v>
          </cell>
          <cell r="E2706" t="str">
            <v>кондиционера</v>
          </cell>
          <cell r="F2706" t="str">
            <v>Компрессор для кондиционера Panasonic S/U-F50DTE8 (13,5 кВт)</v>
          </cell>
          <cell r="G2706" t="str">
            <v>ОИ</v>
          </cell>
          <cell r="H2706">
            <v>0</v>
          </cell>
          <cell r="I2706">
            <v>430000000</v>
          </cell>
          <cell r="J2706" t="str">
            <v>Кызылординская обл. г. Кызылорда, пгт. Тасбугет, ул. Амангельды 100</v>
          </cell>
          <cell r="K2706" t="str">
            <v>Июль, август</v>
          </cell>
          <cell r="L2706" t="str">
            <v>РК, г. Кызылорда, склад ГУ "КГМ"</v>
          </cell>
          <cell r="M2706" t="str">
            <v>DDP</v>
          </cell>
          <cell r="N2706" t="str">
            <v>в течение 30 дней</v>
          </cell>
          <cell r="O2706" t="str">
            <v>авансовый платеж-0%, оставшаяся часть в течении 30 рабочих дней с момента подписания акта приема-передачи поставленных товаров</v>
          </cell>
          <cell r="P2706">
            <v>796</v>
          </cell>
          <cell r="Q2706" t="str">
            <v>штука</v>
          </cell>
          <cell r="R2706">
            <v>1</v>
          </cell>
          <cell r="S2706">
            <v>620000</v>
          </cell>
          <cell r="T2706">
            <v>620000</v>
          </cell>
          <cell r="U2706">
            <v>694400.00000000012</v>
          </cell>
          <cell r="W2706">
            <v>2017</v>
          </cell>
          <cell r="X2706" t="str">
            <v>7; 11;</v>
          </cell>
        </row>
        <row r="2707">
          <cell r="A2707" t="str">
            <v>1645 Т</v>
          </cell>
          <cell r="B2707" t="str">
            <v>ТОО СП "КазГерМунай"</v>
          </cell>
          <cell r="C2707" t="str">
            <v>26.51.53.100.004.00.0796.000000000000</v>
          </cell>
          <cell r="D2707" t="str">
            <v>Газоанализатор</v>
          </cell>
          <cell r="E2707" t="str">
            <v>портативный, ГОСТ 13320-81</v>
          </cell>
          <cell r="F2707" t="str">
            <v>Оптический инфракрасный датчик Dräger PIR 7000. Взрывозащищенный инфракрасный датчик с аттестацией SIL 2 для непрерывного контроля взрывоопасных газов и паров. С корпусом из нержавеющей стали 316 и нагреваемой оптикой с отсутствием дрейфа</v>
          </cell>
          <cell r="G2707" t="str">
            <v>ОТП</v>
          </cell>
          <cell r="H2707">
            <v>0</v>
          </cell>
          <cell r="I2707">
            <v>430000000</v>
          </cell>
          <cell r="J2707" t="str">
            <v>Кызылординская обл. г. Кызылорда, пгт. Тасбугет, ул. Амангельды 100</v>
          </cell>
          <cell r="K2707" t="str">
            <v>Март, апрель</v>
          </cell>
          <cell r="L2707" t="str">
            <v>Кызылординская обл., м/р "Акшабулак", склад "КГМ"</v>
          </cell>
          <cell r="M2707" t="str">
            <v>DDP</v>
          </cell>
          <cell r="N2707" t="str">
            <v>В течение 90 дней</v>
          </cell>
          <cell r="O2707" t="str">
            <v>авансовый платеж-0%, оставшаяся часть в течении 30 рабочих дней с момента подписания акта приема-передачи поставленных товаров</v>
          </cell>
          <cell r="P2707">
            <v>796</v>
          </cell>
          <cell r="Q2707" t="str">
            <v>штука</v>
          </cell>
          <cell r="R2707">
            <v>1</v>
          </cell>
          <cell r="S2707">
            <v>616431</v>
          </cell>
          <cell r="T2707">
            <v>0</v>
          </cell>
          <cell r="U2707">
            <v>0</v>
          </cell>
          <cell r="W2707">
            <v>2017</v>
          </cell>
          <cell r="X2707" t="str">
            <v>новая позиция</v>
          </cell>
        </row>
        <row r="2708">
          <cell r="A2708" t="str">
            <v>1645-1 Т</v>
          </cell>
          <cell r="B2708" t="str">
            <v>ТОО СП "КазГерМунай"</v>
          </cell>
          <cell r="C2708" t="str">
            <v>26.51.53.100.004.00.0796.000000000000</v>
          </cell>
          <cell r="D2708" t="str">
            <v>Газоанализатор</v>
          </cell>
          <cell r="E2708" t="str">
            <v>портативный, ГОСТ 13320-81</v>
          </cell>
          <cell r="F2708" t="str">
            <v>Оптический инфракрасный датчик Dräger PIR 7000. Взрывозащищенный инфракрасный датчик с аттестацией SIL 2 для непрерывного контроля взрывоопасных газов и паров. С корпусом из нержавеющей стали 316 и нагреваемой оптикой с отсутствием дрейфа</v>
          </cell>
          <cell r="G2708" t="str">
            <v>ОТП</v>
          </cell>
          <cell r="H2708">
            <v>0</v>
          </cell>
          <cell r="I2708">
            <v>430000000</v>
          </cell>
          <cell r="J2708" t="str">
            <v>Кызылординская обл. г. Кызылорда, пгт. Тасбугет, ул. Амангельды 100</v>
          </cell>
          <cell r="K2708" t="str">
            <v>Апрель, май</v>
          </cell>
          <cell r="L2708" t="str">
            <v>Кызылординская обл., м/р "Акшабулак", склад "КГМ"</v>
          </cell>
          <cell r="M2708" t="str">
            <v>DDP</v>
          </cell>
          <cell r="N2708" t="str">
            <v>В течение 90 дней</v>
          </cell>
          <cell r="O2708" t="str">
            <v>авансовый платеж-0%, оставшаяся часть в течении 30 рабочих дней с момента подписания акта приема-передачи поставленных товаров</v>
          </cell>
          <cell r="P2708">
            <v>796</v>
          </cell>
          <cell r="Q2708" t="str">
            <v>штука</v>
          </cell>
          <cell r="R2708">
            <v>1</v>
          </cell>
          <cell r="S2708">
            <v>616431</v>
          </cell>
          <cell r="T2708">
            <v>616431</v>
          </cell>
          <cell r="U2708">
            <v>690402.72000000009</v>
          </cell>
          <cell r="W2708">
            <v>2017</v>
          </cell>
          <cell r="X2708" t="str">
            <v>11;</v>
          </cell>
        </row>
        <row r="2709">
          <cell r="A2709" t="str">
            <v>1646 Т</v>
          </cell>
          <cell r="B2709" t="str">
            <v>ТОО СП "КазГерМунай"</v>
          </cell>
          <cell r="C2709" t="str">
            <v>28.14.11.900.008.00.0796.000000000012</v>
          </cell>
          <cell r="D2709" t="str">
            <v>Клапан регулирующий</v>
          </cell>
          <cell r="E2709" t="str">
            <v>из стали, фланцевый, проходной</v>
          </cell>
          <cell r="F2709" t="str">
            <v>Регулирующий клапан DPCV 8001
BODY. SERIAL№ 16874445 G, SIZE 2, RATING CL300/750 PSI, BODY - STL. Температура +310⁰С. Межфлянцевое расстояние 270мм.</v>
          </cell>
          <cell r="G2709" t="str">
            <v>ОТП</v>
          </cell>
          <cell r="H2709">
            <v>0</v>
          </cell>
          <cell r="I2709">
            <v>430000000</v>
          </cell>
          <cell r="J2709" t="str">
            <v>Кызылординская обл. г. Кызылорда, пгт. Тасбугет, ул. Амангельды 100</v>
          </cell>
          <cell r="K2709" t="str">
            <v>Март, апрель</v>
          </cell>
          <cell r="L2709" t="str">
            <v>Кызылординская обл., м/р "Акшабулак", склад "КГМ"</v>
          </cell>
          <cell r="M2709" t="str">
            <v>DDP</v>
          </cell>
          <cell r="N2709" t="str">
            <v>В течение 120 дней</v>
          </cell>
          <cell r="O2709" t="str">
            <v>авансовый платеж-0%, оставшаяся часть в течении 30 рабочих дней с момента подписания акта приема-передачи поставленных товаров</v>
          </cell>
          <cell r="P2709">
            <v>796</v>
          </cell>
          <cell r="Q2709" t="str">
            <v>штука</v>
          </cell>
          <cell r="R2709">
            <v>1</v>
          </cell>
          <cell r="S2709">
            <v>5724000</v>
          </cell>
          <cell r="T2709">
            <v>5724000</v>
          </cell>
          <cell r="U2709">
            <v>6410880.0000000009</v>
          </cell>
          <cell r="W2709">
            <v>2017</v>
          </cell>
          <cell r="X2709" t="str">
            <v>новая позиция</v>
          </cell>
        </row>
        <row r="2710">
          <cell r="A2710" t="str">
            <v>1647 Т</v>
          </cell>
          <cell r="B2710" t="str">
            <v>ТОО СП "КазГерМунай"</v>
          </cell>
          <cell r="C2710" t="str">
            <v>26.51.52.300.001.00.0796.000000000000</v>
          </cell>
          <cell r="D2710" t="str">
            <v>Контроллер микропроцессорный</v>
          </cell>
          <cell r="E2710" t="str">
            <v xml:space="preserve">тактовая частота модуля процессора 24 МГц, объем ОЗУ 8 Кбайт, объем энергонезависимой памяти программ и данных 128 Кбайт </v>
          </cell>
          <cell r="F2710" t="str">
            <v xml:space="preserve">Универсальный контроллер Siemens RLU 236. Рабочее напряжениеAC 24V. Частота 50/60 Гц. Количество контуров регулирования 2. Количество аналоговых выходов 3. Аналоговый выход, ток Max 1 мА. Количество дискретных входов 2. Дискретный вход, контакт состояния 5 мА, DC 15V. Количество универсальных входов 5. Универсальный вход, сигнальный 0…1000 Ohm, 1000…1175 Ohm, 2 x LG-Ni1000, DC 0…10V,Сухой контакт, LG-Ni1000, Pt10000, T1 (PTC). Количество дискретных выходов 6. </v>
          </cell>
          <cell r="G2710" t="str">
            <v>ОТП</v>
          </cell>
          <cell r="H2710">
            <v>0</v>
          </cell>
          <cell r="I2710">
            <v>430000000</v>
          </cell>
          <cell r="J2710" t="str">
            <v>Кызылординская обл. г. Кызылорда, пгт. Тасбугет, ул. Амангельды 100</v>
          </cell>
          <cell r="K2710" t="str">
            <v>Март, апрель</v>
          </cell>
          <cell r="L2710" t="str">
            <v>Кызылординская обл., м/р "Акшабулак", склад "КГМ"</v>
          </cell>
          <cell r="M2710" t="str">
            <v>DDP</v>
          </cell>
          <cell r="N2710" t="str">
            <v>В течение 90 дней</v>
          </cell>
          <cell r="O2710" t="str">
            <v>авансовый платеж-0%, оставшаяся часть в течении 30 рабочих дней с момента подписания акта приема-передачи поставленных товаров</v>
          </cell>
          <cell r="P2710">
            <v>796</v>
          </cell>
          <cell r="Q2710" t="str">
            <v>штука</v>
          </cell>
          <cell r="R2710">
            <v>1</v>
          </cell>
          <cell r="S2710">
            <v>553800</v>
          </cell>
          <cell r="T2710">
            <v>0</v>
          </cell>
          <cell r="U2710">
            <v>0</v>
          </cell>
          <cell r="W2710">
            <v>2017</v>
          </cell>
          <cell r="X2710" t="str">
            <v>новая позиция</v>
          </cell>
        </row>
        <row r="2711">
          <cell r="A2711" t="str">
            <v>1647-1 Т</v>
          </cell>
          <cell r="B2711" t="str">
            <v>ТОО СП "КазГерМунай"</v>
          </cell>
          <cell r="C2711" t="str">
            <v>26.51.52.300.001.00.0796.000000000000</v>
          </cell>
          <cell r="D2711" t="str">
            <v>Контроллер микропроцессорный</v>
          </cell>
          <cell r="E2711" t="str">
            <v xml:space="preserve">тактовая частота модуля процессора 24 МГц, объем ОЗУ 8 Кбайт, объем энергонезависимой памяти программ и данных 128 Кбайт </v>
          </cell>
          <cell r="F2711" t="str">
            <v xml:space="preserve">Универсальный контроллер Siemens RLU 236. Рабочее напряжениеAC 24V. Частота 50/60 Гц. Количество контуров регулирования 2. Количество аналоговых выходов 3. Аналоговый выход, ток Max 1 мА. Количество дискретных входов 2. Дискретный вход, контакт состояния 5 мА, DC 15V. Количество универсальных входов 5. Универсальный вход, сигнальный 0…1000 Ohm, 1000…1175 Ohm, 2 x LG-Ni1000, DC 0…10V,Сухой контакт, LG-Ni1000, Pt10000, T1 (PTC). Количество дискретных выходов 6. </v>
          </cell>
          <cell r="G2711" t="str">
            <v>ОТП</v>
          </cell>
          <cell r="H2711">
            <v>0</v>
          </cell>
          <cell r="I2711">
            <v>430000000</v>
          </cell>
          <cell r="J2711" t="str">
            <v>Кызылординская обл. г. Кызылорда, пгт. Тасбугет, ул. Амангельды 100</v>
          </cell>
          <cell r="K2711" t="str">
            <v>Апрель, май</v>
          </cell>
          <cell r="L2711" t="str">
            <v>Кызылординская обл., м/р "Акшабулак", склад "КГМ"</v>
          </cell>
          <cell r="M2711" t="str">
            <v>DDP</v>
          </cell>
          <cell r="N2711" t="str">
            <v>В течение 90 дней</v>
          </cell>
          <cell r="O2711" t="str">
            <v>авансовый платеж-0%, оставшаяся часть в течении 30 рабочих дней с момента подписания акта приема-передачи поставленных товаров</v>
          </cell>
          <cell r="P2711">
            <v>796</v>
          </cell>
          <cell r="Q2711" t="str">
            <v>штука</v>
          </cell>
          <cell r="R2711">
            <v>1</v>
          </cell>
          <cell r="S2711">
            <v>553800</v>
          </cell>
          <cell r="T2711">
            <v>553800</v>
          </cell>
          <cell r="U2711">
            <v>620256.00000000012</v>
          </cell>
          <cell r="W2711">
            <v>2017</v>
          </cell>
          <cell r="X2711" t="str">
            <v>11;</v>
          </cell>
        </row>
        <row r="2712">
          <cell r="A2712" t="str">
            <v>1648 Т</v>
          </cell>
          <cell r="B2712" t="str">
            <v>ТОО СП "КазГерМунай"</v>
          </cell>
          <cell r="C2712" t="str">
            <v>26.30.50.900.000.00.0796.000000000000</v>
          </cell>
          <cell r="D2712" t="str">
            <v>Электропривод</v>
          </cell>
          <cell r="E2712" t="str">
            <v>для управления противопожарными (огнезадерживающими) клапанами, напряжение питания 24 В</v>
          </cell>
          <cell r="F2712" t="str">
            <v>Электропривод RedMax-5.10-Y
Электропривод RedMax-5.10-Y 24…230 VAC/DC, 50/60 Hz, 5Nm/10Nm, 10…80 W, угол поворота 95 градусов, motor 7,5/15/30/60/120 sec. 0…10VDC, 4…20mA, 3-pos. Zone 2, 22.</v>
          </cell>
          <cell r="G2712" t="str">
            <v>ОТП</v>
          </cell>
          <cell r="H2712">
            <v>0</v>
          </cell>
          <cell r="I2712">
            <v>430000000</v>
          </cell>
          <cell r="J2712" t="str">
            <v>Кызылординская обл. г. Кызылорда, пгт. Тасбугет, ул. Амангельды 100</v>
          </cell>
          <cell r="K2712" t="str">
            <v>Март, апрель</v>
          </cell>
          <cell r="L2712" t="str">
            <v>Кызылординская обл., м/р "Акшабулак", склад "КГМ"</v>
          </cell>
          <cell r="M2712" t="str">
            <v>DDP</v>
          </cell>
          <cell r="N2712" t="str">
            <v>В течение 120 дней</v>
          </cell>
          <cell r="O2712" t="str">
            <v>авансовый платеж-0%, оставшаяся часть в течении 30 рабочих дней с момента подписания акта приема-передачи поставленных товаров</v>
          </cell>
          <cell r="P2712">
            <v>796</v>
          </cell>
          <cell r="Q2712" t="str">
            <v>штука</v>
          </cell>
          <cell r="R2712">
            <v>1</v>
          </cell>
          <cell r="S2712">
            <v>1408000</v>
          </cell>
          <cell r="T2712">
            <v>1408000</v>
          </cell>
          <cell r="U2712">
            <v>1576960.0000000002</v>
          </cell>
          <cell r="W2712">
            <v>2017</v>
          </cell>
          <cell r="X2712" t="str">
            <v>новая позиция</v>
          </cell>
        </row>
        <row r="2713">
          <cell r="A2713" t="str">
            <v>1649 Т</v>
          </cell>
          <cell r="B2713" t="str">
            <v>ТОО СП "КазГерМунай"</v>
          </cell>
          <cell r="C2713" t="str">
            <v>26.20.40.000.180.00.0796.000000000003</v>
          </cell>
          <cell r="D2713" t="str">
            <v>Картридж</v>
          </cell>
          <cell r="E2713" t="str">
            <v xml:space="preserve"> Тонерный, Цветной, Magenta</v>
          </cell>
          <cell r="F2713" t="str">
            <v>Картридж HP Q7553X</v>
          </cell>
          <cell r="G2713" t="str">
            <v>ОТП</v>
          </cell>
          <cell r="H2713">
            <v>0</v>
          </cell>
          <cell r="I2713">
            <v>430000000</v>
          </cell>
          <cell r="J2713" t="str">
            <v>Кызылординская обл. г. Кызылорда, пгт. Тасбугет, ул. Амангельды 100</v>
          </cell>
          <cell r="K2713" t="str">
            <v>Март, апрель</v>
          </cell>
          <cell r="L2713" t="str">
            <v>РК, г. Кызылорда, склад ГУ "КГМ"</v>
          </cell>
          <cell r="M2713" t="str">
            <v>DDP</v>
          </cell>
          <cell r="N2713" t="str">
            <v>В течение 90 дней</v>
          </cell>
          <cell r="O2713" t="str">
            <v>авансовый платеж-0%, оставшаяся часть в течении 30 рабочих дней с момента подписания акта приема-передачи поставленных товаров</v>
          </cell>
          <cell r="P2713">
            <v>796</v>
          </cell>
          <cell r="Q2713" t="str">
            <v>штука</v>
          </cell>
          <cell r="R2713">
            <v>20</v>
          </cell>
          <cell r="S2713">
            <v>62000</v>
          </cell>
          <cell r="T2713">
            <v>1240000</v>
          </cell>
          <cell r="U2713">
            <v>1388800.0000000002</v>
          </cell>
          <cell r="W2713">
            <v>2017</v>
          </cell>
          <cell r="X2713" t="str">
            <v>новая позиция</v>
          </cell>
        </row>
        <row r="2714">
          <cell r="A2714" t="str">
            <v>1650 Т</v>
          </cell>
          <cell r="B2714" t="str">
            <v>ТОО СП "КазГерМунай"</v>
          </cell>
          <cell r="C2714" t="str">
            <v>26.20.40.000.180.00.0796.000000000003</v>
          </cell>
          <cell r="D2714" t="str">
            <v>Картридж</v>
          </cell>
          <cell r="E2714" t="str">
            <v xml:space="preserve"> Тонерный, Цветной, Magenta</v>
          </cell>
          <cell r="F2714" t="str">
            <v>Картридж HP Q2612A</v>
          </cell>
          <cell r="G2714" t="str">
            <v>ОТП</v>
          </cell>
          <cell r="H2714">
            <v>0</v>
          </cell>
          <cell r="I2714">
            <v>430000000</v>
          </cell>
          <cell r="J2714" t="str">
            <v>Кызылординская обл. г. Кызылорда, пгт. Тасбугет, ул. Амангельды 100</v>
          </cell>
          <cell r="K2714" t="str">
            <v>Март, апрель</v>
          </cell>
          <cell r="L2714" t="str">
            <v>РК, г. Кызылорда, склад ГУ "КГМ"</v>
          </cell>
          <cell r="M2714" t="str">
            <v>DDP</v>
          </cell>
          <cell r="N2714" t="str">
            <v>В течение 90 дней</v>
          </cell>
          <cell r="O2714" t="str">
            <v>авансовый платеж-0%, оставшаяся часть в течении 30 рабочих дней с момента подписания акта приема-передачи поставленных товаров</v>
          </cell>
          <cell r="P2714">
            <v>796</v>
          </cell>
          <cell r="Q2714" t="str">
            <v>штука</v>
          </cell>
          <cell r="R2714">
            <v>20</v>
          </cell>
          <cell r="S2714">
            <v>30000</v>
          </cell>
          <cell r="T2714">
            <v>600000</v>
          </cell>
          <cell r="U2714">
            <v>672000.00000000012</v>
          </cell>
          <cell r="W2714">
            <v>2017</v>
          </cell>
          <cell r="X2714" t="str">
            <v>новая позиция</v>
          </cell>
        </row>
        <row r="2715">
          <cell r="A2715" t="str">
            <v>1651 Т</v>
          </cell>
          <cell r="B2715" t="str">
            <v>ТОО СП "КазГерМунай"</v>
          </cell>
          <cell r="C2715" t="str">
            <v>26.20.40.000.183.00.0796.000000000000</v>
          </cell>
          <cell r="D2715" t="str">
            <v xml:space="preserve">Фьюзер </v>
          </cell>
          <cell r="E2715" t="str">
            <v xml:space="preserve"> принтера</v>
          </cell>
          <cell r="F2715" t="str">
            <v>008R13088
Для копировальных аппаратов xerox WC 7120, 7220</v>
          </cell>
          <cell r="G2715" t="str">
            <v>ОТП</v>
          </cell>
          <cell r="H2715">
            <v>0</v>
          </cell>
          <cell r="I2715">
            <v>430000000</v>
          </cell>
          <cell r="J2715" t="str">
            <v>Кызылординская обл. г. Кызылорда, пгт. Тасбугет, ул. Амангельды 100</v>
          </cell>
          <cell r="K2715" t="str">
            <v>Март, апрель</v>
          </cell>
          <cell r="L2715" t="str">
            <v>РК, г. Кызылорда, склад ГУ "КГМ"</v>
          </cell>
          <cell r="M2715" t="str">
            <v>DDP</v>
          </cell>
          <cell r="N2715" t="str">
            <v>В течение 90 дней</v>
          </cell>
          <cell r="O2715" t="str">
            <v>авансовый платеж-0%, оставшаяся часть в течении 30 рабочих дней с момента подписания акта приема-передачи поставленных товаров</v>
          </cell>
          <cell r="P2715">
            <v>796</v>
          </cell>
          <cell r="Q2715" t="str">
            <v>штука</v>
          </cell>
          <cell r="R2715">
            <v>4</v>
          </cell>
          <cell r="S2715">
            <v>150000</v>
          </cell>
          <cell r="T2715">
            <v>600000</v>
          </cell>
          <cell r="U2715">
            <v>672000.00000000012</v>
          </cell>
          <cell r="W2715">
            <v>2017</v>
          </cell>
          <cell r="X2715" t="str">
            <v>новая позиция</v>
          </cell>
        </row>
        <row r="2716">
          <cell r="A2716" t="str">
            <v>1652 Т</v>
          </cell>
          <cell r="B2716" t="str">
            <v>ТОО СП "КазГерМунай"</v>
          </cell>
          <cell r="C2716" t="str">
            <v>26.20.40.000.183.00.0796.000000000000</v>
          </cell>
          <cell r="D2716" t="str">
            <v xml:space="preserve">Фьюзер </v>
          </cell>
          <cell r="E2716" t="str">
            <v xml:space="preserve"> принтера</v>
          </cell>
          <cell r="F2716" t="str">
            <v>126K29403
Для копировальных аппаратов xerox WC 5335</v>
          </cell>
          <cell r="G2716" t="str">
            <v>ОТП</v>
          </cell>
          <cell r="H2716">
            <v>0</v>
          </cell>
          <cell r="I2716">
            <v>430000000</v>
          </cell>
          <cell r="J2716" t="str">
            <v>Кызылординская обл. г. Кызылорда, пгт. Тасбугет, ул. Амангельды 100</v>
          </cell>
          <cell r="K2716" t="str">
            <v>Март, апрель</v>
          </cell>
          <cell r="L2716" t="str">
            <v>РК, г. Кызылорда, склад ГУ "КГМ"</v>
          </cell>
          <cell r="M2716" t="str">
            <v>DDP</v>
          </cell>
          <cell r="N2716" t="str">
            <v>В течение 90 дней</v>
          </cell>
          <cell r="O2716" t="str">
            <v>авансовый платеж-0%, оставшаяся часть в течении 30 рабочих дней с момента подписания акта приема-передачи поставленных товаров</v>
          </cell>
          <cell r="P2716">
            <v>796</v>
          </cell>
          <cell r="Q2716" t="str">
            <v>штука</v>
          </cell>
          <cell r="R2716">
            <v>3</v>
          </cell>
          <cell r="S2716">
            <v>201000</v>
          </cell>
          <cell r="T2716">
            <v>603000</v>
          </cell>
          <cell r="U2716">
            <v>675360.00000000012</v>
          </cell>
          <cell r="W2716">
            <v>2017</v>
          </cell>
          <cell r="X2716" t="str">
            <v>новая позиция</v>
          </cell>
        </row>
        <row r="2717">
          <cell r="A2717" t="str">
            <v>1653 Т</v>
          </cell>
          <cell r="B2717" t="str">
            <v>ТОО СП "КазГерМунай"</v>
          </cell>
          <cell r="C2717" t="str">
            <v xml:space="preserve">27.40.15.700.003.00.0796.000000000000 </v>
          </cell>
          <cell r="D2717" t="str">
            <v>Блок ламповый</v>
          </cell>
          <cell r="E2717" t="str">
            <v>для проектора, в модуле</v>
          </cell>
          <cell r="F2717" t="str">
            <v>Projector Model  PT-EZ570
Lamp Part Number  ET-LAE200
Type  Projector Lamp with Module
SKU #  MPLL09899</v>
          </cell>
          <cell r="G2717" t="str">
            <v>ОТП</v>
          </cell>
          <cell r="H2717">
            <v>0</v>
          </cell>
          <cell r="I2717">
            <v>430000000</v>
          </cell>
          <cell r="J2717" t="str">
            <v>Кызылординская обл. г. Кызылорда, пгт. Тасбугет, ул. Амангельды 100</v>
          </cell>
          <cell r="K2717" t="str">
            <v>Март, апрель</v>
          </cell>
          <cell r="L2717" t="str">
            <v>Кызылординская обл., м/р "Акшабулак", склад "КГМ"</v>
          </cell>
          <cell r="M2717" t="str">
            <v>DDP</v>
          </cell>
          <cell r="N2717" t="str">
            <v>В течение 90 дней</v>
          </cell>
          <cell r="O2717" t="str">
            <v>авансовый платеж-0%, оставшаяся часть в течении 30 рабочих дней с момента подписания акта приема-передачи поставленных товаров</v>
          </cell>
          <cell r="P2717">
            <v>796</v>
          </cell>
          <cell r="Q2717" t="str">
            <v>штука</v>
          </cell>
          <cell r="R2717">
            <v>1</v>
          </cell>
          <cell r="S2717">
            <v>290000</v>
          </cell>
          <cell r="T2717">
            <v>0</v>
          </cell>
          <cell r="U2717">
            <v>0</v>
          </cell>
          <cell r="W2717">
            <v>2017</v>
          </cell>
          <cell r="X2717" t="str">
            <v>новая позиция</v>
          </cell>
        </row>
        <row r="2718">
          <cell r="A2718" t="str">
            <v>1653-1 Т</v>
          </cell>
          <cell r="B2718" t="str">
            <v>ТОО СП "КазГерМунай"</v>
          </cell>
          <cell r="C2718" t="str">
            <v xml:space="preserve">27.40.15.700.003.00.0796.000000000000 </v>
          </cell>
          <cell r="D2718" t="str">
            <v>Блок ламповый</v>
          </cell>
          <cell r="E2718" t="str">
            <v>для проектора, в модуле</v>
          </cell>
          <cell r="F2718" t="str">
            <v>Projector Model  PT-EZ570
Lamp Part Number  ET-LAE200
Type  Projector Lamp with Module
SKU #  MPLL09899</v>
          </cell>
          <cell r="G2718" t="str">
            <v>ОИ</v>
          </cell>
          <cell r="H2718">
            <v>0</v>
          </cell>
          <cell r="I2718">
            <v>430000000</v>
          </cell>
          <cell r="J2718" t="str">
            <v>Кызылординская обл. г. Кызылорда, пгт. Тасбугет, ул. Амангельды 100</v>
          </cell>
          <cell r="K2718" t="str">
            <v>Июль, август</v>
          </cell>
          <cell r="L2718" t="str">
            <v>РК, г. Кызылорда, склад м.р. Акшабулак</v>
          </cell>
          <cell r="M2718" t="str">
            <v>DDP</v>
          </cell>
          <cell r="N2718" t="str">
            <v>В течение 90 дней</v>
          </cell>
          <cell r="O2718" t="str">
            <v>авансовый платеж-0%, оставшаяся часть в течении 30 рабочих дней с момента подписания акта приема-передачи поставленных товаров</v>
          </cell>
          <cell r="P2718">
            <v>796</v>
          </cell>
          <cell r="Q2718" t="str">
            <v>штука</v>
          </cell>
          <cell r="R2718">
            <v>1</v>
          </cell>
          <cell r="S2718">
            <v>290000</v>
          </cell>
          <cell r="T2718">
            <v>290000</v>
          </cell>
          <cell r="U2718">
            <v>324800</v>
          </cell>
          <cell r="W2718">
            <v>2017</v>
          </cell>
          <cell r="X2718" t="str">
            <v>7; 11;</v>
          </cell>
        </row>
        <row r="2719">
          <cell r="A2719" t="str">
            <v>1654 Т</v>
          </cell>
          <cell r="B2719" t="str">
            <v>ТОО СП "КазГерМунай"</v>
          </cell>
          <cell r="C2719" t="str">
            <v>25.73.30.300.000.06.0796.000000000014</v>
          </cell>
          <cell r="D2719" t="str">
            <v>Ключ</v>
          </cell>
          <cell r="E2719" t="str">
            <v>трубный, силовой</v>
          </cell>
          <cell r="F2719" t="str">
            <v>длина 450мм, вес 1,9кг, для труб 3" модель 18. кат№ 12698</v>
          </cell>
          <cell r="G2719" t="str">
            <v>ОТП</v>
          </cell>
          <cell r="H2719">
            <v>0</v>
          </cell>
          <cell r="I2719">
            <v>430000000</v>
          </cell>
          <cell r="J2719" t="str">
            <v>Кызылординская обл. г. Кызылорда, пгт. Тасбугет, ул. Амангельды 100</v>
          </cell>
          <cell r="K2719" t="str">
            <v>Март, апрель</v>
          </cell>
          <cell r="L2719" t="str">
            <v>Кызылординская обл., м/р "Акшабулак", склад "КГМ"</v>
          </cell>
          <cell r="M2719" t="str">
            <v>DDP</v>
          </cell>
          <cell r="N2719" t="str">
            <v>В течение 90 дней</v>
          </cell>
          <cell r="O2719" t="str">
            <v>авансовый платеж-0%, оставшаяся часть в течении 30 рабочих дней с момента подписания акта приема-передачи поставленных товаров</v>
          </cell>
          <cell r="P2719">
            <v>796</v>
          </cell>
          <cell r="Q2719" t="str">
            <v>штука</v>
          </cell>
          <cell r="R2719">
            <v>8</v>
          </cell>
          <cell r="S2719">
            <v>97500</v>
          </cell>
          <cell r="T2719">
            <v>0</v>
          </cell>
          <cell r="U2719">
            <v>0</v>
          </cell>
          <cell r="W2719">
            <v>2017</v>
          </cell>
          <cell r="X2719" t="str">
            <v>новая позиция</v>
          </cell>
        </row>
        <row r="2720">
          <cell r="A2720" t="str">
            <v>1654-1 Т</v>
          </cell>
          <cell r="B2720" t="str">
            <v>ТОО СП "КазГерМунай"</v>
          </cell>
          <cell r="C2720" t="str">
            <v>25.73.30.300.000.06.0796.000000000000</v>
          </cell>
          <cell r="D2720" t="str">
            <v xml:space="preserve"> Ключ</v>
          </cell>
          <cell r="E2720" t="str">
            <v>трубный, рычажный, ГОСТ 18981-73</v>
          </cell>
          <cell r="F2720" t="str">
            <v>Трубный ключ с самозахватом, длина 450мм, вес 1,9кг, для труб 3"</v>
          </cell>
          <cell r="G2720" t="str">
            <v>ЦП</v>
          </cell>
          <cell r="H2720">
            <v>0</v>
          </cell>
          <cell r="I2720">
            <v>430000000</v>
          </cell>
          <cell r="J2720" t="str">
            <v>Кызылординская обл. г. Кызылорда, пгт. Тасбугет, ул. Амангельды 100</v>
          </cell>
          <cell r="K2720" t="str">
            <v>Март, апрель</v>
          </cell>
          <cell r="L2720" t="str">
            <v>Кызылординская обл., м/р "Акшабулак", склад "КГМ"</v>
          </cell>
          <cell r="M2720" t="str">
            <v>DDP</v>
          </cell>
          <cell r="N2720" t="str">
            <v>В течение 90 дней</v>
          </cell>
          <cell r="O2720" t="str">
            <v>авансовый платеж-0%, оставшаяся часть в течении 30 рабочих дней с момента подписания акта приема-передачи поставленных товаров</v>
          </cell>
          <cell r="P2720">
            <v>796</v>
          </cell>
          <cell r="Q2720" t="str">
            <v>штука</v>
          </cell>
          <cell r="R2720">
            <v>8</v>
          </cell>
          <cell r="S2720">
            <v>97500</v>
          </cell>
          <cell r="T2720">
            <v>780000</v>
          </cell>
          <cell r="U2720">
            <v>873600.00000000012</v>
          </cell>
          <cell r="W2720">
            <v>2017</v>
          </cell>
          <cell r="X2720" t="str">
            <v>3; 4; 5; 6; 7;</v>
          </cell>
        </row>
        <row r="2721">
          <cell r="A2721" t="str">
            <v>1655 Т</v>
          </cell>
          <cell r="B2721" t="str">
            <v>ТОО СП "КазГерМунай"</v>
          </cell>
          <cell r="C2721" t="str">
            <v>28.23.23.990.001.00.0796.000000000000</v>
          </cell>
          <cell r="D2721" t="str">
            <v>Нагнетатель смазочный</v>
          </cell>
          <cell r="E2721" t="str">
            <v>переносной с ножным приводом, марка С-ПН1, обьем бака 6 л</v>
          </cell>
          <cell r="F2721" t="str">
            <v>Нагнетатель для масла с ручным насосом, емкость резервуара 16 л. Ручка для переноса, опора для рычага, изогнутая насадка 135° для удобства раздачи масла</v>
          </cell>
          <cell r="G2721" t="str">
            <v>ОТП</v>
          </cell>
          <cell r="H2721">
            <v>0</v>
          </cell>
          <cell r="I2721">
            <v>430000000</v>
          </cell>
          <cell r="J2721" t="str">
            <v>Кызылординская обл. г. Кызылорда, пгт. Тасбугет, ул. Амангельды 100</v>
          </cell>
          <cell r="K2721" t="str">
            <v>Март, апрель</v>
          </cell>
          <cell r="L2721" t="str">
            <v>Кызылординская обл., м/р "Акшабулак", склад "КГМ"</v>
          </cell>
          <cell r="M2721" t="str">
            <v>DDP</v>
          </cell>
          <cell r="N2721" t="str">
            <v>В течение 90 дней</v>
          </cell>
          <cell r="O2721" t="str">
            <v>авансовый платеж-0%, оставшаяся часть в течении 30 рабочих дней с момента подписания акта приема-передачи поставленных товаров</v>
          </cell>
          <cell r="P2721">
            <v>796</v>
          </cell>
          <cell r="Q2721" t="str">
            <v>штука</v>
          </cell>
          <cell r="R2721">
            <v>2</v>
          </cell>
          <cell r="S2721">
            <v>200000</v>
          </cell>
          <cell r="T2721">
            <v>0</v>
          </cell>
          <cell r="U2721">
            <v>0</v>
          </cell>
          <cell r="W2721">
            <v>2017</v>
          </cell>
          <cell r="X2721" t="str">
            <v>новая позиция</v>
          </cell>
        </row>
        <row r="2722">
          <cell r="A2722" t="str">
            <v>1655-1 Т</v>
          </cell>
          <cell r="B2722" t="str">
            <v>ТОО СП "КазГерМунай"</v>
          </cell>
          <cell r="C2722" t="str">
            <v>28.23.23.990.001.00.0796.000000000000</v>
          </cell>
          <cell r="D2722" t="str">
            <v>Нагнетатель смазочный</v>
          </cell>
          <cell r="E2722" t="str">
            <v>переносной с ножным приводом, марка С-ПН1, обьем бака 6 л</v>
          </cell>
          <cell r="F2722" t="str">
            <v>Нагнетатель для масла с ручным насосом, емкость резервуара 16 л. Ручка для переноса, опора для рычага, изогнутая насадка 135° для удобства раздачи масла</v>
          </cell>
          <cell r="G2722" t="str">
            <v>ЦП</v>
          </cell>
          <cell r="H2722">
            <v>0</v>
          </cell>
          <cell r="I2722">
            <v>430000000</v>
          </cell>
          <cell r="J2722" t="str">
            <v>Кызылординская обл. г. Кызылорда, пгт. Тасбугет, ул. Амангельды 100</v>
          </cell>
          <cell r="K2722" t="str">
            <v>Апрель, май</v>
          </cell>
          <cell r="L2722" t="str">
            <v>Кызылординская обл., м/р "Акшабулак", склад "КГМ"</v>
          </cell>
          <cell r="M2722" t="str">
            <v>DDP</v>
          </cell>
          <cell r="N2722" t="str">
            <v>В течение 90 дней</v>
          </cell>
          <cell r="O2722" t="str">
            <v>авансовый платеж-0%, оставшаяся часть в течении 30 рабочих дней с момента подписания акта приема-передачи поставленных товаров</v>
          </cell>
          <cell r="P2722">
            <v>796</v>
          </cell>
          <cell r="Q2722" t="str">
            <v>штука</v>
          </cell>
          <cell r="R2722">
            <v>2</v>
          </cell>
          <cell r="S2722">
            <v>200000</v>
          </cell>
          <cell r="T2722">
            <v>400000</v>
          </cell>
          <cell r="U2722">
            <v>448000.00000000006</v>
          </cell>
          <cell r="W2722">
            <v>2017</v>
          </cell>
          <cell r="X2722" t="str">
            <v>7; 11;</v>
          </cell>
        </row>
        <row r="2723">
          <cell r="A2723" t="str">
            <v>1656 Т</v>
          </cell>
          <cell r="B2723" t="str">
            <v>ТОО СП "КазГерМунай"</v>
          </cell>
          <cell r="C2723" t="str">
            <v>15.20.11.200.005.02.0715.000000000000</v>
          </cell>
          <cell r="D2723" t="str">
            <v>Сапоги</v>
          </cell>
          <cell r="E2723" t="str">
            <v>специальные кислотощелочестойкие, мужские, резиновые, ГОСТ 5375-79</v>
          </cell>
          <cell r="F2723" t="str">
            <v>Сапоги резиновые, влагонепроницаемая,  подошва с защитой от проколов.</v>
          </cell>
          <cell r="G2723" t="str">
            <v>ОТП</v>
          </cell>
          <cell r="H2723">
            <v>0</v>
          </cell>
          <cell r="I2723">
            <v>430000000</v>
          </cell>
          <cell r="J2723" t="str">
            <v>Кызылординская обл. г. Кызылорда, пгт. Тасбугет, ул. Амангельды 100</v>
          </cell>
          <cell r="K2723" t="str">
            <v>Март, апрель</v>
          </cell>
          <cell r="L2723" t="str">
            <v>Кызылординская обл., м/р "Акшабулак", склад "КГМ"</v>
          </cell>
          <cell r="M2723" t="str">
            <v>DDP</v>
          </cell>
          <cell r="N2723" t="str">
            <v>В течение 90 дней</v>
          </cell>
          <cell r="O2723" t="str">
            <v>авансовый платеж-0%, оставшаяся часть в течении 30 рабочих дней с момента подписания акта приема-передачи поставленных товаров</v>
          </cell>
          <cell r="P2723">
            <v>715</v>
          </cell>
          <cell r="Q2723" t="str">
            <v>Пара</v>
          </cell>
          <cell r="R2723">
            <v>215</v>
          </cell>
          <cell r="S2723">
            <v>9250</v>
          </cell>
          <cell r="T2723">
            <v>0</v>
          </cell>
          <cell r="U2723">
            <v>0</v>
          </cell>
          <cell r="W2723">
            <v>2017</v>
          </cell>
          <cell r="X2723" t="str">
            <v>новая позиция</v>
          </cell>
        </row>
        <row r="2724">
          <cell r="A2724" t="str">
            <v>1656-1 Т</v>
          </cell>
          <cell r="B2724" t="str">
            <v>ТОО СП "КазГерМунай"</v>
          </cell>
          <cell r="C2724" t="str">
            <v>15.20.11.200.005.02.0715.000000000000</v>
          </cell>
          <cell r="D2724" t="str">
            <v>Сапоги</v>
          </cell>
          <cell r="E2724" t="str">
            <v>специальные кислотощелочестойкие, мужские, резиновые, ГОСТ 5375-79</v>
          </cell>
          <cell r="F2724" t="str">
            <v>Сапоги резиновые, влагонепроницаемая,  подошва с защитой от проколов.</v>
          </cell>
          <cell r="G2724" t="str">
            <v>ЦП</v>
          </cell>
          <cell r="H2724">
            <v>0</v>
          </cell>
          <cell r="I2724">
            <v>430000000</v>
          </cell>
          <cell r="J2724" t="str">
            <v>Кызылординская обл. г. Кызылорда, пгт. Тасбугет, ул. Амангельды 100</v>
          </cell>
          <cell r="K2724" t="str">
            <v>Март, апрель</v>
          </cell>
          <cell r="L2724" t="str">
            <v>Кызылординская обл., м/р "Акшабулак", склад "КГМ"</v>
          </cell>
          <cell r="M2724" t="str">
            <v>DDP</v>
          </cell>
          <cell r="N2724" t="str">
            <v>В течение 90 дней</v>
          </cell>
          <cell r="O2724" t="str">
            <v>авансовый платеж-0%, оставшаяся часть в течении 30 рабочих дней с момента подписания акта приема-передачи поставленных товаров</v>
          </cell>
          <cell r="P2724">
            <v>715</v>
          </cell>
          <cell r="Q2724" t="str">
            <v>Пара</v>
          </cell>
          <cell r="R2724">
            <v>215</v>
          </cell>
          <cell r="S2724">
            <v>9250</v>
          </cell>
          <cell r="T2724">
            <v>0</v>
          </cell>
          <cell r="U2724">
            <v>0</v>
          </cell>
          <cell r="W2724">
            <v>2017</v>
          </cell>
          <cell r="X2724" t="str">
            <v>7;</v>
          </cell>
        </row>
        <row r="2725">
          <cell r="A2725" t="str">
            <v>1656-2 Т</v>
          </cell>
          <cell r="B2725" t="str">
            <v>ТОО СП "КазГерМунай"</v>
          </cell>
          <cell r="C2725" t="str">
            <v>15.20.11.200.005.02.0715.000000000000</v>
          </cell>
          <cell r="D2725" t="str">
            <v>Сапоги</v>
          </cell>
          <cell r="E2725" t="str">
            <v>специальные кислотощелочестойкие, мужские, резиновые, ГОСТ 5375-79</v>
          </cell>
          <cell r="F2725" t="str">
            <v>Сапоги резиновые, влагонепроницаемая,  подошва с защитой от проколов.</v>
          </cell>
          <cell r="G2725" t="str">
            <v>ЦП</v>
          </cell>
          <cell r="H2725">
            <v>50</v>
          </cell>
          <cell r="I2725">
            <v>430000000</v>
          </cell>
          <cell r="J2725" t="str">
            <v>Кызылординская обл. г. Кызылорда, пгт. Тасбугет, ул. Амангельды 100</v>
          </cell>
          <cell r="K2725" t="str">
            <v>апрель, май</v>
          </cell>
          <cell r="L2725" t="str">
            <v>Кызылординская обл., м/р "Акшабулак", склад "КГМ"</v>
          </cell>
          <cell r="M2725" t="str">
            <v>DDP</v>
          </cell>
          <cell r="N2725" t="str">
            <v>В течение 90 дней</v>
          </cell>
          <cell r="O2725" t="str">
            <v>авансовый платеж-30%, оставшаяся часть в течении 30 рабочих дней с момента подписания акта приема-передачи поставленных товаров</v>
          </cell>
          <cell r="P2725">
            <v>715</v>
          </cell>
          <cell r="Q2725" t="str">
            <v>Пара</v>
          </cell>
          <cell r="R2725">
            <v>215</v>
          </cell>
          <cell r="S2725">
            <v>9250</v>
          </cell>
          <cell r="T2725">
            <v>1988750</v>
          </cell>
          <cell r="U2725">
            <v>2227400</v>
          </cell>
          <cell r="V2725" t="str">
            <v>ТПХ</v>
          </cell>
          <cell r="W2725">
            <v>2017</v>
          </cell>
          <cell r="X2725" t="str">
            <v>8; 11; 15; 22;</v>
          </cell>
        </row>
        <row r="2726">
          <cell r="A2726" t="str">
            <v>1657 Т</v>
          </cell>
          <cell r="B2726" t="str">
            <v>ТОО СП "КазГерМунай"</v>
          </cell>
          <cell r="C2726" t="str">
            <v>14.14.11.100.001.01.0796.000000000000</v>
          </cell>
          <cell r="D2726" t="str">
            <v>Рубашка</v>
          </cell>
          <cell r="E2726" t="str">
            <v>мужская, трикотажная, хлопчатобумажная</v>
          </cell>
          <cell r="F2726" t="str">
            <v xml:space="preserve">Рубашки летние с длинным рукавом
 Сорочка с центральной бортовой застежкой на пуговицы, Рукава длинные  с манжетами, застегивающимися на пуговицы. </v>
          </cell>
          <cell r="G2726" t="str">
            <v>ОИ</v>
          </cell>
          <cell r="H2726">
            <v>0</v>
          </cell>
          <cell r="I2726">
            <v>430000000</v>
          </cell>
          <cell r="J2726" t="str">
            <v>Кызылординская обл. г. Кызылорда, пгт. Тасбугет, ул. Амангельды 100</v>
          </cell>
          <cell r="K2726" t="str">
            <v>Март, апрель</v>
          </cell>
          <cell r="L2726" t="str">
            <v>Кызылординская обл., м/р "Акшабулак", склад "КГМ"</v>
          </cell>
          <cell r="M2726" t="str">
            <v>DDP</v>
          </cell>
          <cell r="N2726" t="str">
            <v>В течение 90 дней</v>
          </cell>
          <cell r="O2726" t="str">
            <v>авансовый платеж-0%, оставшаяся часть в течении 30 рабочих дней с момента подписания акта приема-передачи поставленных товаров</v>
          </cell>
          <cell r="P2726">
            <v>796</v>
          </cell>
          <cell r="Q2726" t="str">
            <v>штука</v>
          </cell>
          <cell r="R2726">
            <v>182</v>
          </cell>
          <cell r="S2726">
            <v>5800</v>
          </cell>
          <cell r="T2726">
            <v>0</v>
          </cell>
          <cell r="U2726">
            <v>0</v>
          </cell>
          <cell r="W2726">
            <v>2017</v>
          </cell>
          <cell r="X2726" t="str">
            <v>новая позиция</v>
          </cell>
        </row>
        <row r="2727">
          <cell r="A2727" t="str">
            <v>1657-1 Т</v>
          </cell>
          <cell r="B2727" t="str">
            <v>ТОО СП "КазГерМунай"</v>
          </cell>
          <cell r="C2727" t="str">
            <v>14.14.11.100.001.01.0796.000000000000</v>
          </cell>
          <cell r="D2727" t="str">
            <v>Рубашка</v>
          </cell>
          <cell r="E2727" t="str">
            <v>мужская, трикотажная, хлопчатобумажная</v>
          </cell>
          <cell r="F2727" t="str">
            <v xml:space="preserve">Рубашки летние с длинным рукавом
 Сорочка с центральной бортовой застежкой на пуговицы, Рукава длинные  с манжетами, застегивающимися на пуговицы. </v>
          </cell>
          <cell r="G2727" t="str">
            <v>ЦП</v>
          </cell>
          <cell r="H2727">
            <v>0</v>
          </cell>
          <cell r="I2727">
            <v>430000000</v>
          </cell>
          <cell r="J2727" t="str">
            <v>Кызылординская обл. г. Кызылорда, пгт. Тасбугет, ул. Амангельды 100</v>
          </cell>
          <cell r="K2727" t="str">
            <v>Апрель, май</v>
          </cell>
          <cell r="L2727" t="str">
            <v>Кызылординская обл., м/р "Акшабулак", склад "КГМ"</v>
          </cell>
          <cell r="M2727" t="str">
            <v>DDP</v>
          </cell>
          <cell r="N2727" t="str">
            <v>В течение 90 дней</v>
          </cell>
          <cell r="O2727" t="str">
            <v>авансовый платеж-30%, оставшаяся часть в течении 30 рабочих дней с момента подписания акта приема-передачи поставленных товаров</v>
          </cell>
          <cell r="P2727">
            <v>796</v>
          </cell>
          <cell r="Q2727" t="str">
            <v>штука</v>
          </cell>
          <cell r="R2727">
            <v>182</v>
          </cell>
          <cell r="S2727">
            <v>5800</v>
          </cell>
          <cell r="T2727">
            <v>1055600</v>
          </cell>
          <cell r="U2727">
            <v>1182272</v>
          </cell>
          <cell r="V2727" t="str">
            <v>ОИН</v>
          </cell>
          <cell r="W2727">
            <v>2017</v>
          </cell>
          <cell r="X2727" t="str">
            <v>7; 11; 15; 22;</v>
          </cell>
        </row>
        <row r="2728">
          <cell r="A2728" t="str">
            <v>1658 Т</v>
          </cell>
          <cell r="B2728" t="str">
            <v>ТОО СП "КазГерМунай"</v>
          </cell>
          <cell r="C2728" t="str">
            <v>24.20.40.300.005.00.0796.000000000002</v>
          </cell>
          <cell r="D2728" t="str">
            <v>Заглушка</v>
          </cell>
          <cell r="E2728" t="str">
            <v>стальная, сферическая-резьбовая</v>
          </cell>
          <cell r="F2728" t="str">
            <v>Трубные заглушки механические Ø 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28" t="str">
            <v>ОТП</v>
          </cell>
          <cell r="H2728">
            <v>0</v>
          </cell>
          <cell r="I2728">
            <v>430000000</v>
          </cell>
          <cell r="J2728" t="str">
            <v>Кызылординская обл. г. Кызылорда, пгт. Тасбугет, ул. Амангельды 100</v>
          </cell>
          <cell r="K2728" t="str">
            <v>Март, апрель</v>
          </cell>
          <cell r="L2728" t="str">
            <v>Кызылординская обл., м/р "Акшабулак", склад "КГМ"</v>
          </cell>
          <cell r="M2728" t="str">
            <v>DDP</v>
          </cell>
          <cell r="N2728" t="str">
            <v>В течение 90 дней</v>
          </cell>
          <cell r="O2728" t="str">
            <v>авансовый платеж-0%, оставшаяся часть в течении 30 рабочих дней с момента подписания акта приема-передачи поставленных товаров</v>
          </cell>
          <cell r="P2728">
            <v>796</v>
          </cell>
          <cell r="Q2728" t="str">
            <v>штука</v>
          </cell>
          <cell r="R2728">
            <v>5</v>
          </cell>
          <cell r="S2728">
            <v>58400</v>
          </cell>
          <cell r="T2728">
            <v>0</v>
          </cell>
          <cell r="U2728">
            <v>0</v>
          </cell>
          <cell r="W2728">
            <v>2017</v>
          </cell>
          <cell r="X2728" t="str">
            <v>новая позиция</v>
          </cell>
        </row>
        <row r="2729">
          <cell r="A2729" t="str">
            <v>1658-1 Т</v>
          </cell>
          <cell r="B2729" t="str">
            <v>ТОО СП "КазГерМунай"</v>
          </cell>
          <cell r="C2729" t="str">
            <v>24.20.40.300.005.00.0796.000000000002</v>
          </cell>
          <cell r="D2729" t="str">
            <v>Заглушка</v>
          </cell>
          <cell r="E2729" t="str">
            <v>стальная, сферическая-резьбовая</v>
          </cell>
          <cell r="F2729" t="str">
            <v>Трубные заглушки механические Ø 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29" t="str">
            <v>ОТП</v>
          </cell>
          <cell r="H2729">
            <v>0</v>
          </cell>
          <cell r="I2729">
            <v>430000000</v>
          </cell>
          <cell r="J2729" t="str">
            <v>Кызылординская обл. г. Кызылорда, пгт. Тасбугет, ул. Амангельды 100</v>
          </cell>
          <cell r="K2729" t="str">
            <v>Апрель, май</v>
          </cell>
          <cell r="L2729" t="str">
            <v>Кызылординская обл., м/р "Акшабулак", склад "КГМ"</v>
          </cell>
          <cell r="M2729" t="str">
            <v>DDP</v>
          </cell>
          <cell r="N2729" t="str">
            <v>В течение 90 дней</v>
          </cell>
          <cell r="O2729" t="str">
            <v>авансовый платеж-30%, оставшаяся часть в течении 30 рабочих дней с момента подписания акта приема-передачи поставленных товаров</v>
          </cell>
          <cell r="P2729">
            <v>796</v>
          </cell>
          <cell r="Q2729" t="str">
            <v>штука</v>
          </cell>
          <cell r="R2729">
            <v>5</v>
          </cell>
          <cell r="S2729">
            <v>58400</v>
          </cell>
          <cell r="T2729">
            <v>0</v>
          </cell>
          <cell r="U2729">
            <v>0</v>
          </cell>
          <cell r="V2729" t="str">
            <v>ТПХ</v>
          </cell>
          <cell r="W2729">
            <v>2017</v>
          </cell>
          <cell r="X2729" t="str">
            <v>11; 15; 22;</v>
          </cell>
        </row>
        <row r="2730">
          <cell r="A2730" t="str">
            <v>1658-2 Т</v>
          </cell>
          <cell r="B2730" t="str">
            <v>ТОО СП "КазГерМунай"</v>
          </cell>
          <cell r="C2730" t="str">
            <v>24.20.40.300.005.00.0796.000000000002</v>
          </cell>
          <cell r="D2730" t="str">
            <v>Заглушка</v>
          </cell>
          <cell r="E2730" t="str">
            <v>стальная, сферическая-резьбовая</v>
          </cell>
          <cell r="F2730" t="str">
            <v>Трубные заглушки механические Ø 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30" t="str">
            <v>ОТП</v>
          </cell>
          <cell r="H2730">
            <v>0</v>
          </cell>
          <cell r="I2730">
            <v>430000000</v>
          </cell>
          <cell r="J2730" t="str">
            <v>Кызылординская обл. г. Кызылорда, пгт. Тасбугет, ул. Амангельды 100</v>
          </cell>
          <cell r="K2730" t="str">
            <v>Апрель, май</v>
          </cell>
          <cell r="L2730" t="str">
            <v>Кызылординская обл., м/р "Акшабулак", склад "КГМ"</v>
          </cell>
          <cell r="M2730" t="str">
            <v>DDP</v>
          </cell>
          <cell r="N2730" t="str">
            <v>В течение 90 дней</v>
          </cell>
          <cell r="O2730" t="str">
            <v>авансовый платеж-0%, оставшаяся часть в течении 30 рабочих дней с момента подписания акта приема-передачи поставленных товаров</v>
          </cell>
          <cell r="P2730">
            <v>796</v>
          </cell>
          <cell r="Q2730" t="str">
            <v>штука</v>
          </cell>
          <cell r="R2730">
            <v>5</v>
          </cell>
          <cell r="S2730">
            <v>58400</v>
          </cell>
          <cell r="T2730">
            <v>292000</v>
          </cell>
          <cell r="U2730">
            <v>327040.00000000006</v>
          </cell>
          <cell r="W2730">
            <v>2017</v>
          </cell>
          <cell r="X2730" t="str">
            <v>15; 22;</v>
          </cell>
        </row>
        <row r="2731">
          <cell r="A2731" t="str">
            <v>1659 Т</v>
          </cell>
          <cell r="B2731" t="str">
            <v>ТОО СП "КазГерМунай"</v>
          </cell>
          <cell r="C2731" t="str">
            <v>24.20.40.300.005.00.0796.000000000002</v>
          </cell>
          <cell r="D2731" t="str">
            <v>Заглушка</v>
          </cell>
          <cell r="E2731" t="str">
            <v>стальная, сферическая-резьбовая</v>
          </cell>
          <cell r="F2731" t="str">
            <v>Трубные заглушки механические Ø 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31" t="str">
            <v>ОТП</v>
          </cell>
          <cell r="H2731">
            <v>0</v>
          </cell>
          <cell r="I2731">
            <v>430000000</v>
          </cell>
          <cell r="J2731" t="str">
            <v>Кызылординская обл. г. Кызылорда, пгт. Тасбугет, ул. Амангельды 100</v>
          </cell>
          <cell r="K2731" t="str">
            <v>Март, апрель</v>
          </cell>
          <cell r="L2731" t="str">
            <v>Кызылординская обл., м/р "Акшабулак", склад "КГМ"</v>
          </cell>
          <cell r="M2731" t="str">
            <v>DDP</v>
          </cell>
          <cell r="N2731" t="str">
            <v>В течение 90 дней</v>
          </cell>
          <cell r="O2731" t="str">
            <v>авансовый платеж-0%, оставшаяся часть в течении 30 рабочих дней с момента подписания акта приема-передачи поставленных товаров</v>
          </cell>
          <cell r="P2731">
            <v>796</v>
          </cell>
          <cell r="Q2731" t="str">
            <v>штука</v>
          </cell>
          <cell r="R2731">
            <v>5</v>
          </cell>
          <cell r="S2731">
            <v>65500</v>
          </cell>
          <cell r="T2731">
            <v>0</v>
          </cell>
          <cell r="U2731">
            <v>0</v>
          </cell>
          <cell r="W2731">
            <v>2017</v>
          </cell>
          <cell r="X2731" t="str">
            <v>новая позиция</v>
          </cell>
        </row>
        <row r="2732">
          <cell r="A2732" t="str">
            <v>1659-1 Т</v>
          </cell>
          <cell r="B2732" t="str">
            <v>ТОО СП "КазГерМунай"</v>
          </cell>
          <cell r="C2732" t="str">
            <v>24.20.40.300.005.00.0796.000000000002</v>
          </cell>
          <cell r="D2732" t="str">
            <v>Заглушка</v>
          </cell>
          <cell r="E2732" t="str">
            <v>стальная, сферическая-резьбовая</v>
          </cell>
          <cell r="F2732" t="str">
            <v>Трубные заглушки механические Ø 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32" t="str">
            <v>ОТП</v>
          </cell>
          <cell r="H2732">
            <v>0</v>
          </cell>
          <cell r="I2732">
            <v>430000000</v>
          </cell>
          <cell r="J2732" t="str">
            <v>Кызылординская обл. г. Кызылорда, пгт. Тасбугет, ул. Амангельды 100</v>
          </cell>
          <cell r="K2732" t="str">
            <v>Апрель, май</v>
          </cell>
          <cell r="L2732" t="str">
            <v>Кызылординская обл., м/р "Акшабулак", склад "КГМ"</v>
          </cell>
          <cell r="M2732" t="str">
            <v>DDP</v>
          </cell>
          <cell r="N2732" t="str">
            <v>В течение 90 дней</v>
          </cell>
          <cell r="O2732" t="str">
            <v>авансовый платеж-30%, оставшаяся часть в течении 30 рабочих дней с момента подписания акта приема-передачи поставленных товаров</v>
          </cell>
          <cell r="P2732">
            <v>796</v>
          </cell>
          <cell r="Q2732" t="str">
            <v>штука</v>
          </cell>
          <cell r="R2732">
            <v>5</v>
          </cell>
          <cell r="S2732">
            <v>65500</v>
          </cell>
          <cell r="T2732">
            <v>0</v>
          </cell>
          <cell r="U2732">
            <v>0</v>
          </cell>
          <cell r="V2732" t="str">
            <v>ТПХ</v>
          </cell>
          <cell r="W2732">
            <v>2017</v>
          </cell>
          <cell r="X2732" t="str">
            <v>11; 15; 22;</v>
          </cell>
        </row>
        <row r="2733">
          <cell r="A2733" t="str">
            <v>1659-2 Т</v>
          </cell>
          <cell r="B2733" t="str">
            <v>ТОО СП "КазГерМунай"</v>
          </cell>
          <cell r="C2733" t="str">
            <v>24.20.40.300.005.00.0796.000000000002</v>
          </cell>
          <cell r="D2733" t="str">
            <v>Заглушка</v>
          </cell>
          <cell r="E2733" t="str">
            <v>стальная, сферическая-резьбовая</v>
          </cell>
          <cell r="F2733" t="str">
            <v>Трубные заглушки механические Ø 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33" t="str">
            <v>ОТП</v>
          </cell>
          <cell r="H2733">
            <v>0</v>
          </cell>
          <cell r="I2733">
            <v>430000000</v>
          </cell>
          <cell r="J2733" t="str">
            <v>Кызылординская обл. г. Кызылорда, пгт. Тасбугет, ул. Амангельды 100</v>
          </cell>
          <cell r="K2733" t="str">
            <v>Апрель, май</v>
          </cell>
          <cell r="L2733" t="str">
            <v>Кызылординская обл., м/р "Акшабулак", склад "КГМ"</v>
          </cell>
          <cell r="M2733" t="str">
            <v>DDP</v>
          </cell>
          <cell r="N2733" t="str">
            <v>В течение 90 дней</v>
          </cell>
          <cell r="O2733" t="str">
            <v>авансовый платеж-0%, оставшаяся часть в течении 30 рабочих дней с момента подписания акта приема-передачи поставленных товаров</v>
          </cell>
          <cell r="P2733">
            <v>796</v>
          </cell>
          <cell r="Q2733" t="str">
            <v>штука</v>
          </cell>
          <cell r="R2733">
            <v>5</v>
          </cell>
          <cell r="S2733">
            <v>65500</v>
          </cell>
          <cell r="T2733">
            <v>327500</v>
          </cell>
          <cell r="U2733">
            <v>366800.00000000006</v>
          </cell>
          <cell r="W2733">
            <v>2017</v>
          </cell>
          <cell r="X2733" t="str">
            <v>15; 22;</v>
          </cell>
        </row>
        <row r="2734">
          <cell r="A2734" t="str">
            <v>1660 Т</v>
          </cell>
          <cell r="B2734" t="str">
            <v>ТОО СП "КазГерМунай"</v>
          </cell>
          <cell r="C2734" t="str">
            <v>24.20.40.300.005.00.0796.000000000002</v>
          </cell>
          <cell r="D2734" t="str">
            <v>Заглушка</v>
          </cell>
          <cell r="E2734" t="str">
            <v>стальная, сферическая-резьбовая</v>
          </cell>
          <cell r="F2734" t="str">
            <v>Трубные заглушки механические Ø 100мм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34" t="str">
            <v>ОТП</v>
          </cell>
          <cell r="H2734">
            <v>0</v>
          </cell>
          <cell r="I2734">
            <v>430000000</v>
          </cell>
          <cell r="J2734" t="str">
            <v>Кызылординская обл. г. Кызылорда, пгт. Тасбугет, ул. Амангельды 100</v>
          </cell>
          <cell r="K2734" t="str">
            <v>Март, апрель</v>
          </cell>
          <cell r="L2734" t="str">
            <v>Кызылординская обл., м/р "Акшабулак", склад "КГМ"</v>
          </cell>
          <cell r="M2734" t="str">
            <v>DDP</v>
          </cell>
          <cell r="N2734" t="str">
            <v>В течение 90 дней</v>
          </cell>
          <cell r="O2734" t="str">
            <v>авансовый платеж-0%, оставшаяся часть в течении 30 рабочих дней с момента подписания акта приема-передачи поставленных товаров</v>
          </cell>
          <cell r="P2734">
            <v>796</v>
          </cell>
          <cell r="Q2734" t="str">
            <v>штука</v>
          </cell>
          <cell r="R2734">
            <v>5</v>
          </cell>
          <cell r="S2734">
            <v>73850</v>
          </cell>
          <cell r="T2734">
            <v>0</v>
          </cell>
          <cell r="U2734">
            <v>0</v>
          </cell>
          <cell r="W2734">
            <v>2017</v>
          </cell>
          <cell r="X2734" t="str">
            <v>новая позиция</v>
          </cell>
        </row>
        <row r="2735">
          <cell r="A2735" t="str">
            <v>1660-1 Т</v>
          </cell>
          <cell r="B2735" t="str">
            <v>ТОО СП "КазГерМунай"</v>
          </cell>
          <cell r="C2735" t="str">
            <v>24.20.40.300.005.00.0796.000000000002</v>
          </cell>
          <cell r="D2735" t="str">
            <v>Заглушка</v>
          </cell>
          <cell r="E2735" t="str">
            <v>стальная, сферическая-резьбовая</v>
          </cell>
          <cell r="F2735" t="str">
            <v>Трубные заглушки механические Ø 100мм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35" t="str">
            <v>ОТП</v>
          </cell>
          <cell r="H2735">
            <v>0</v>
          </cell>
          <cell r="I2735">
            <v>430000000</v>
          </cell>
          <cell r="J2735" t="str">
            <v>Кызылординская обл. г. Кызылорда, пгт. Тасбугет, ул. Амангельды 100</v>
          </cell>
          <cell r="K2735" t="str">
            <v>Апрель, май</v>
          </cell>
          <cell r="L2735" t="str">
            <v>Кызылординская обл., м/р "Акшабулак", склад "КГМ"</v>
          </cell>
          <cell r="M2735" t="str">
            <v>DDP</v>
          </cell>
          <cell r="N2735" t="str">
            <v>В течение 90 дней</v>
          </cell>
          <cell r="O2735" t="str">
            <v>авансовый платеж-30%, оставшаяся часть в течении 30 рабочих дней с момента подписания акта приема-передачи поставленных товаров</v>
          </cell>
          <cell r="P2735">
            <v>796</v>
          </cell>
          <cell r="Q2735" t="str">
            <v>штука</v>
          </cell>
          <cell r="R2735">
            <v>5</v>
          </cell>
          <cell r="S2735">
            <v>73850</v>
          </cell>
          <cell r="T2735">
            <v>0</v>
          </cell>
          <cell r="U2735">
            <v>0</v>
          </cell>
          <cell r="V2735" t="str">
            <v>ТПХ</v>
          </cell>
          <cell r="W2735">
            <v>2017</v>
          </cell>
          <cell r="X2735" t="str">
            <v>11; 15; 22;</v>
          </cell>
        </row>
        <row r="2736">
          <cell r="A2736" t="str">
            <v>1660-2 Т</v>
          </cell>
          <cell r="B2736" t="str">
            <v>ТОО СП "КазГерМунай"</v>
          </cell>
          <cell r="C2736" t="str">
            <v>24.20.40.300.005.00.0796.000000000002</v>
          </cell>
          <cell r="D2736" t="str">
            <v>Заглушка</v>
          </cell>
          <cell r="E2736" t="str">
            <v>стальная, сферическая-резьбовая</v>
          </cell>
          <cell r="F2736" t="str">
            <v>Трубные заглушки механические Ø 100мм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36" t="str">
            <v>ОТП</v>
          </cell>
          <cell r="H2736">
            <v>0</v>
          </cell>
          <cell r="I2736">
            <v>430000000</v>
          </cell>
          <cell r="J2736" t="str">
            <v>Кызылординская обл. г. Кызылорда, пгт. Тасбугет, ул. Амангельды 100</v>
          </cell>
          <cell r="K2736" t="str">
            <v>Апрель, май</v>
          </cell>
          <cell r="L2736" t="str">
            <v>Кызылординская обл., м/р "Акшабулак", склад "КГМ"</v>
          </cell>
          <cell r="M2736" t="str">
            <v>DDP</v>
          </cell>
          <cell r="N2736" t="str">
            <v>В течение 90 дней</v>
          </cell>
          <cell r="O2736" t="str">
            <v>авансовый платеж-0%, оставшаяся часть в течении 30 рабочих дней с момента подписания акта приема-передачи поставленных товаров</v>
          </cell>
          <cell r="P2736">
            <v>796</v>
          </cell>
          <cell r="Q2736" t="str">
            <v>штука</v>
          </cell>
          <cell r="R2736">
            <v>5</v>
          </cell>
          <cell r="S2736">
            <v>73850</v>
          </cell>
          <cell r="T2736">
            <v>369250</v>
          </cell>
          <cell r="U2736">
            <v>413560.00000000006</v>
          </cell>
          <cell r="W2736">
            <v>2017</v>
          </cell>
          <cell r="X2736" t="str">
            <v>15; 22;</v>
          </cell>
        </row>
        <row r="2737">
          <cell r="A2737" t="str">
            <v>1661 Т</v>
          </cell>
          <cell r="B2737" t="str">
            <v>ТОО СП "КазГерМунай"</v>
          </cell>
          <cell r="C2737" t="str">
            <v>24.20.40.300.005.00.0796.000000000002</v>
          </cell>
          <cell r="D2737" t="str">
            <v>Заглушка</v>
          </cell>
          <cell r="E2737" t="str">
            <v>стальная, сферическая-резьбовая</v>
          </cell>
          <cell r="F2737" t="str">
            <v>Трубные заглушки механические Ø 115мм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37" t="str">
            <v>ОТП</v>
          </cell>
          <cell r="H2737">
            <v>0</v>
          </cell>
          <cell r="I2737">
            <v>430000000</v>
          </cell>
          <cell r="J2737" t="str">
            <v>Кызылординская обл. г. Кызылорда, пгт. Тасбугет, ул. Амангельды 100</v>
          </cell>
          <cell r="K2737" t="str">
            <v>Март, апрель</v>
          </cell>
          <cell r="L2737" t="str">
            <v>Кызылординская обл., м/р "Акшабулак", склад "КГМ"</v>
          </cell>
          <cell r="M2737" t="str">
            <v>DDP</v>
          </cell>
          <cell r="N2737" t="str">
            <v>В течение 90 дней</v>
          </cell>
          <cell r="O2737" t="str">
            <v>авансовый платеж-0%, оставшаяся часть в течении 30 рабочих дней с момента подписания акта приема-передачи поставленных товаров</v>
          </cell>
          <cell r="P2737">
            <v>796</v>
          </cell>
          <cell r="Q2737" t="str">
            <v>штука</v>
          </cell>
          <cell r="R2737">
            <v>5</v>
          </cell>
          <cell r="S2737">
            <v>73850</v>
          </cell>
          <cell r="T2737">
            <v>0</v>
          </cell>
          <cell r="U2737">
            <v>0</v>
          </cell>
          <cell r="W2737">
            <v>2017</v>
          </cell>
          <cell r="X2737" t="str">
            <v>новая позиция</v>
          </cell>
        </row>
        <row r="2738">
          <cell r="A2738" t="str">
            <v>1661-1 Т</v>
          </cell>
          <cell r="B2738" t="str">
            <v>ТОО СП "КазГерМунай"</v>
          </cell>
          <cell r="C2738" t="str">
            <v>24.20.40.300.005.00.0796.000000000002</v>
          </cell>
          <cell r="D2738" t="str">
            <v>Заглушка</v>
          </cell>
          <cell r="E2738" t="str">
            <v>стальная, сферическая-резьбовая</v>
          </cell>
          <cell r="F2738" t="str">
            <v>Трубные заглушки механические Ø 115мм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38" t="str">
            <v>ОТП</v>
          </cell>
          <cell r="H2738">
            <v>0</v>
          </cell>
          <cell r="I2738">
            <v>430000000</v>
          </cell>
          <cell r="J2738" t="str">
            <v>Кызылординская обл. г. Кызылорда, пгт. Тасбугет, ул. Амангельды 100</v>
          </cell>
          <cell r="K2738" t="str">
            <v>Апрель, май</v>
          </cell>
          <cell r="L2738" t="str">
            <v>Кызылординская обл., м/р "Акшабулак", склад "КГМ"</v>
          </cell>
          <cell r="M2738" t="str">
            <v>DDP</v>
          </cell>
          <cell r="N2738" t="str">
            <v>В течение 90 дней</v>
          </cell>
          <cell r="O2738" t="str">
            <v>авансовый платеж-30%, оставшаяся часть в течении 30 рабочих дней с момента подписания акта приема-передачи поставленных товаров</v>
          </cell>
          <cell r="P2738">
            <v>796</v>
          </cell>
          <cell r="Q2738" t="str">
            <v>штука</v>
          </cell>
          <cell r="R2738">
            <v>5</v>
          </cell>
          <cell r="S2738">
            <v>73850</v>
          </cell>
          <cell r="T2738">
            <v>0</v>
          </cell>
          <cell r="U2738">
            <v>0</v>
          </cell>
          <cell r="V2738" t="str">
            <v>ТПХ</v>
          </cell>
          <cell r="W2738">
            <v>2017</v>
          </cell>
          <cell r="X2738" t="str">
            <v>11; 15; 22;</v>
          </cell>
        </row>
        <row r="2739">
          <cell r="A2739" t="str">
            <v>1661-2 Т</v>
          </cell>
          <cell r="B2739" t="str">
            <v>ТОО СП "КазГерМунай"</v>
          </cell>
          <cell r="C2739" t="str">
            <v>24.20.40.300.005.00.0796.000000000002</v>
          </cell>
          <cell r="D2739" t="str">
            <v>Заглушка</v>
          </cell>
          <cell r="E2739" t="str">
            <v>стальная, сферическая-резьбовая</v>
          </cell>
          <cell r="F2739" t="str">
            <v>Трубные заглушки механические Ø 115мм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39" t="str">
            <v>ОТП</v>
          </cell>
          <cell r="H2739">
            <v>0</v>
          </cell>
          <cell r="I2739">
            <v>430000000</v>
          </cell>
          <cell r="J2739" t="str">
            <v>Кызылординская обл. г. Кызылорда, пгт. Тасбугет, ул. Амангельды 100</v>
          </cell>
          <cell r="K2739" t="str">
            <v>Апрель, май</v>
          </cell>
          <cell r="L2739" t="str">
            <v>Кызылординская обл., м/р "Акшабулак", склад "КГМ"</v>
          </cell>
          <cell r="M2739" t="str">
            <v>DDP</v>
          </cell>
          <cell r="N2739" t="str">
            <v>В течение 90 дней</v>
          </cell>
          <cell r="O2739" t="str">
            <v>авансовый платеж-0%, оставшаяся часть в течении 30 рабочих дней с момента подписания акта приема-передачи поставленных товаров</v>
          </cell>
          <cell r="P2739">
            <v>796</v>
          </cell>
          <cell r="Q2739" t="str">
            <v>штука</v>
          </cell>
          <cell r="R2739">
            <v>5</v>
          </cell>
          <cell r="S2739">
            <v>73850</v>
          </cell>
          <cell r="T2739">
            <v>369250</v>
          </cell>
          <cell r="U2739">
            <v>413560.00000000006</v>
          </cell>
          <cell r="W2739">
            <v>2017</v>
          </cell>
          <cell r="X2739" t="str">
            <v>15; 22;</v>
          </cell>
        </row>
        <row r="2740">
          <cell r="A2740" t="str">
            <v>1662 Т</v>
          </cell>
          <cell r="B2740" t="str">
            <v>ТОО СП "КазГерМунай"</v>
          </cell>
          <cell r="C2740" t="str">
            <v>24.20.40.300.005.00.0796.000000000002</v>
          </cell>
          <cell r="D2740" t="str">
            <v>Заглушка</v>
          </cell>
          <cell r="E2740" t="str">
            <v>стальная, сферическая-резьбовая</v>
          </cell>
          <cell r="F2740" t="str">
            <v>Трубные заглушки механические Ø 150мм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40" t="str">
            <v>ОТП</v>
          </cell>
          <cell r="H2740">
            <v>0</v>
          </cell>
          <cell r="I2740">
            <v>430000000</v>
          </cell>
          <cell r="J2740" t="str">
            <v>Кызылординская обл. г. Кызылорда, пгт. Тасбугет, ул. Амангельды 100</v>
          </cell>
          <cell r="K2740" t="str">
            <v>Март, апрель</v>
          </cell>
          <cell r="L2740" t="str">
            <v>Кызылординская обл., м/р "Акшабулак", склад "КГМ"</v>
          </cell>
          <cell r="M2740" t="str">
            <v>DDP</v>
          </cell>
          <cell r="N2740" t="str">
            <v>В течение 90 дней</v>
          </cell>
          <cell r="O2740" t="str">
            <v>авансовый платеж-0%, оставшаяся часть в течении 30 рабочих дней с момента подписания акта приема-передачи поставленных товаров</v>
          </cell>
          <cell r="P2740">
            <v>796</v>
          </cell>
          <cell r="Q2740" t="str">
            <v>штука</v>
          </cell>
          <cell r="R2740">
            <v>5</v>
          </cell>
          <cell r="S2740">
            <v>141400</v>
          </cell>
          <cell r="T2740">
            <v>0</v>
          </cell>
          <cell r="U2740">
            <v>0</v>
          </cell>
          <cell r="W2740">
            <v>2017</v>
          </cell>
          <cell r="X2740" t="str">
            <v>новая позиция</v>
          </cell>
        </row>
        <row r="2741">
          <cell r="A2741" t="str">
            <v>1662-1 Т</v>
          </cell>
          <cell r="B2741" t="str">
            <v>ТОО СП "КазГерМунай"</v>
          </cell>
          <cell r="C2741" t="str">
            <v>24.20.40.300.005.00.0796.000000000002</v>
          </cell>
          <cell r="D2741" t="str">
            <v>Заглушка</v>
          </cell>
          <cell r="E2741" t="str">
            <v>стальная, сферическая-резьбовая</v>
          </cell>
          <cell r="F2741" t="str">
            <v>Трубные заглушки механические Ø 150мм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41" t="str">
            <v>ОТП</v>
          </cell>
          <cell r="H2741">
            <v>0</v>
          </cell>
          <cell r="I2741">
            <v>430000000</v>
          </cell>
          <cell r="J2741" t="str">
            <v>Кызылординская обл. г. Кызылорда, пгт. Тасбугет, ул. Амангельды 100</v>
          </cell>
          <cell r="K2741" t="str">
            <v>Апрель, май</v>
          </cell>
          <cell r="L2741" t="str">
            <v>Кызылординская обл., м/р "Акшабулак", склад "КГМ"</v>
          </cell>
          <cell r="M2741" t="str">
            <v>DDP</v>
          </cell>
          <cell r="N2741" t="str">
            <v>В течение 90 дней</v>
          </cell>
          <cell r="O2741" t="str">
            <v>авансовый платеж-30%, оставшаяся часть в течении 30 рабочих дней с момента подписания акта приема-передачи поставленных товаров</v>
          </cell>
          <cell r="P2741">
            <v>796</v>
          </cell>
          <cell r="Q2741" t="str">
            <v>штука</v>
          </cell>
          <cell r="R2741">
            <v>5</v>
          </cell>
          <cell r="S2741">
            <v>141400</v>
          </cell>
          <cell r="T2741">
            <v>0</v>
          </cell>
          <cell r="U2741">
            <v>0</v>
          </cell>
          <cell r="V2741" t="str">
            <v>ТПХ</v>
          </cell>
          <cell r="W2741">
            <v>2017</v>
          </cell>
          <cell r="X2741" t="str">
            <v>11; 15; 22;</v>
          </cell>
        </row>
        <row r="2742">
          <cell r="A2742" t="str">
            <v>1662-2 Т</v>
          </cell>
          <cell r="B2742" t="str">
            <v>ТОО СП "КазГерМунай"</v>
          </cell>
          <cell r="C2742" t="str">
            <v>24.20.40.300.005.00.0796.000000000002</v>
          </cell>
          <cell r="D2742" t="str">
            <v>Заглушка</v>
          </cell>
          <cell r="E2742" t="str">
            <v>стальная, сферическая-резьбовая</v>
          </cell>
          <cell r="F2742" t="str">
            <v>Трубные заглушки механические Ø 150мм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42" t="str">
            <v>ОТП</v>
          </cell>
          <cell r="H2742">
            <v>0</v>
          </cell>
          <cell r="I2742">
            <v>430000000</v>
          </cell>
          <cell r="J2742" t="str">
            <v>Кызылординская обл. г. Кызылорда, пгт. Тасбугет, ул. Амангельды 100</v>
          </cell>
          <cell r="K2742" t="str">
            <v>Апрель, май</v>
          </cell>
          <cell r="L2742" t="str">
            <v>Кызылординская обл., м/р "Акшабулак", склад "КГМ"</v>
          </cell>
          <cell r="M2742" t="str">
            <v>DDP</v>
          </cell>
          <cell r="N2742" t="str">
            <v>В течение 90 дней</v>
          </cell>
          <cell r="O2742" t="str">
            <v>авансовый платеж-0%, оставшаяся часть в течении 30 рабочих дней с момента подписания акта приема-передачи поставленных товаров</v>
          </cell>
          <cell r="P2742">
            <v>796</v>
          </cell>
          <cell r="Q2742" t="str">
            <v>штука</v>
          </cell>
          <cell r="R2742">
            <v>5</v>
          </cell>
          <cell r="S2742">
            <v>141400</v>
          </cell>
          <cell r="T2742">
            <v>707000</v>
          </cell>
          <cell r="U2742">
            <v>791840.00000000012</v>
          </cell>
          <cell r="W2742">
            <v>2017</v>
          </cell>
          <cell r="X2742" t="str">
            <v>15; 22;</v>
          </cell>
        </row>
        <row r="2743">
          <cell r="A2743" t="str">
            <v>1663 Т</v>
          </cell>
          <cell r="B2743" t="str">
            <v>ТОО СП "КазГерМунай"</v>
          </cell>
          <cell r="C2743" t="str">
            <v>24.20.40.300.005.00.0796.000000000002</v>
          </cell>
          <cell r="D2743" t="str">
            <v>Заглушка</v>
          </cell>
          <cell r="E2743" t="str">
            <v>стальная, сферическая-резьбовая</v>
          </cell>
          <cell r="F2743" t="str">
            <v>Трубные заглушки механические Ø 200мм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43" t="str">
            <v>ОТП</v>
          </cell>
          <cell r="H2743">
            <v>0</v>
          </cell>
          <cell r="I2743">
            <v>430000000</v>
          </cell>
          <cell r="J2743" t="str">
            <v>Кызылординская обл. г. Кызылорда, пгт. Тасбугет, ул. Амангельды 100</v>
          </cell>
          <cell r="K2743" t="str">
            <v>Март, апрель</v>
          </cell>
          <cell r="L2743" t="str">
            <v>Кызылординская обл., м/р "Акшабулак", склад "КГМ"</v>
          </cell>
          <cell r="M2743" t="str">
            <v>DDP</v>
          </cell>
          <cell r="N2743" t="str">
            <v>В течение 90 дней</v>
          </cell>
          <cell r="O2743" t="str">
            <v>авансовый платеж-0%, оставшаяся часть в течении 30 рабочих дней с момента подписания акта приема-передачи поставленных товаров</v>
          </cell>
          <cell r="P2743">
            <v>796</v>
          </cell>
          <cell r="Q2743" t="str">
            <v>штука</v>
          </cell>
          <cell r="R2743">
            <v>5</v>
          </cell>
          <cell r="S2743">
            <v>204000</v>
          </cell>
          <cell r="T2743">
            <v>0</v>
          </cell>
          <cell r="U2743">
            <v>0</v>
          </cell>
          <cell r="W2743">
            <v>2017</v>
          </cell>
          <cell r="X2743" t="str">
            <v>новая позиция</v>
          </cell>
        </row>
        <row r="2744">
          <cell r="A2744" t="str">
            <v>1663-1 Т</v>
          </cell>
          <cell r="B2744" t="str">
            <v>ТОО СП "КазГерМунай"</v>
          </cell>
          <cell r="C2744" t="str">
            <v>24.20.40.300.005.00.0796.000000000002</v>
          </cell>
          <cell r="D2744" t="str">
            <v>Заглушка</v>
          </cell>
          <cell r="E2744" t="str">
            <v>стальная, сферическая-резьбовая</v>
          </cell>
          <cell r="F2744" t="str">
            <v>Трубные заглушки механические Ø 200мм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44" t="str">
            <v>ОТП</v>
          </cell>
          <cell r="H2744">
            <v>0</v>
          </cell>
          <cell r="I2744">
            <v>430000000</v>
          </cell>
          <cell r="J2744" t="str">
            <v>Кызылординская обл. г. Кызылорда, пгт. Тасбугет, ул. Амангельды 100</v>
          </cell>
          <cell r="K2744" t="str">
            <v>Апрель, май</v>
          </cell>
          <cell r="L2744" t="str">
            <v>Кызылординская обл., м/р "Акшабулак", склад "КГМ"</v>
          </cell>
          <cell r="M2744" t="str">
            <v>DDP</v>
          </cell>
          <cell r="N2744" t="str">
            <v>В течение 90 дней</v>
          </cell>
          <cell r="O2744" t="str">
            <v>авансовый платеж-30%, оставшаяся часть в течении 30 рабочих дней с момента подписания акта приема-передачи поставленных товаров</v>
          </cell>
          <cell r="P2744">
            <v>796</v>
          </cell>
          <cell r="Q2744" t="str">
            <v>штука</v>
          </cell>
          <cell r="R2744">
            <v>5</v>
          </cell>
          <cell r="S2744">
            <v>204000</v>
          </cell>
          <cell r="T2744">
            <v>0</v>
          </cell>
          <cell r="U2744">
            <v>0</v>
          </cell>
          <cell r="V2744" t="str">
            <v>ТПХ</v>
          </cell>
          <cell r="W2744">
            <v>2017</v>
          </cell>
          <cell r="X2744" t="str">
            <v>11; 15; 22;</v>
          </cell>
        </row>
        <row r="2745">
          <cell r="A2745" t="str">
            <v>1663-2 Т</v>
          </cell>
          <cell r="B2745" t="str">
            <v>ТОО СП "КазГерМунай"</v>
          </cell>
          <cell r="C2745" t="str">
            <v>24.20.40.300.005.00.0796.000000000002</v>
          </cell>
          <cell r="D2745" t="str">
            <v>Заглушка</v>
          </cell>
          <cell r="E2745" t="str">
            <v>стальная, сферическая-резьбовая</v>
          </cell>
          <cell r="F2745" t="str">
            <v>Трубные заглушки механические Ø 200мм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45" t="str">
            <v>ОТП</v>
          </cell>
          <cell r="H2745">
            <v>0</v>
          </cell>
          <cell r="I2745">
            <v>430000000</v>
          </cell>
          <cell r="J2745" t="str">
            <v>Кызылординская обл. г. Кызылорда, пгт. Тасбугет, ул. Амангельды 100</v>
          </cell>
          <cell r="K2745" t="str">
            <v>Апрель, май</v>
          </cell>
          <cell r="L2745" t="str">
            <v>Кызылординская обл., м/р "Акшабулак", склад "КГМ"</v>
          </cell>
          <cell r="M2745" t="str">
            <v>DDP</v>
          </cell>
          <cell r="N2745" t="str">
            <v>В течение 90 дней</v>
          </cell>
          <cell r="O2745" t="str">
            <v>авансовый платеж-0%, оставшаяся часть в течении 30 рабочих дней с момента подписания акта приема-передачи поставленных товаров</v>
          </cell>
          <cell r="P2745">
            <v>796</v>
          </cell>
          <cell r="Q2745" t="str">
            <v>штука</v>
          </cell>
          <cell r="R2745">
            <v>5</v>
          </cell>
          <cell r="S2745">
            <v>204000</v>
          </cell>
          <cell r="T2745">
            <v>1020000</v>
          </cell>
          <cell r="U2745">
            <v>1142400</v>
          </cell>
          <cell r="W2745">
            <v>2017</v>
          </cell>
          <cell r="X2745" t="str">
            <v>15; 22;</v>
          </cell>
        </row>
        <row r="2746">
          <cell r="A2746" t="str">
            <v>1664 Т</v>
          </cell>
          <cell r="B2746" t="str">
            <v>ТОО СП "КазГерМунай"</v>
          </cell>
          <cell r="C2746" t="str">
            <v>24.20.40.300.005.00.0796.000000000002</v>
          </cell>
          <cell r="D2746" t="str">
            <v>Заглушка</v>
          </cell>
          <cell r="E2746" t="str">
            <v>стальная, сферическая-резьбовая</v>
          </cell>
          <cell r="F2746" t="str">
            <v>Трубные заглушки механические Ø 250мм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46" t="str">
            <v>ОТП</v>
          </cell>
          <cell r="H2746">
            <v>0</v>
          </cell>
          <cell r="I2746">
            <v>430000000</v>
          </cell>
          <cell r="J2746" t="str">
            <v>Кызылординская обл. г. Кызылорда, пгт. Тасбугет, ул. Амангельды 100</v>
          </cell>
          <cell r="K2746" t="str">
            <v>Март, апрель</v>
          </cell>
          <cell r="L2746" t="str">
            <v>Кызылординская обл., м/р "Акшабулак", склад "КГМ"</v>
          </cell>
          <cell r="M2746" t="str">
            <v>DDP</v>
          </cell>
          <cell r="N2746" t="str">
            <v>В течение 90 дней</v>
          </cell>
          <cell r="O2746" t="str">
            <v>авансовый платеж-0%, оставшаяся часть в течении 30 рабочих дней с момента подписания акта приема-передачи поставленных товаров</v>
          </cell>
          <cell r="P2746">
            <v>796</v>
          </cell>
          <cell r="Q2746" t="str">
            <v>штука</v>
          </cell>
          <cell r="R2746">
            <v>5</v>
          </cell>
          <cell r="S2746">
            <v>224000</v>
          </cell>
          <cell r="T2746">
            <v>0</v>
          </cell>
          <cell r="U2746">
            <v>0</v>
          </cell>
          <cell r="W2746">
            <v>2017</v>
          </cell>
          <cell r="X2746" t="str">
            <v>новая позиция</v>
          </cell>
        </row>
        <row r="2747">
          <cell r="A2747" t="str">
            <v>1664-1 Т</v>
          </cell>
          <cell r="B2747" t="str">
            <v>ТОО СП "КазГерМунай"</v>
          </cell>
          <cell r="C2747" t="str">
            <v>24.20.40.300.005.00.0796.000000000002</v>
          </cell>
          <cell r="D2747" t="str">
            <v>Заглушка</v>
          </cell>
          <cell r="E2747" t="str">
            <v>стальная, сферическая-резьбовая</v>
          </cell>
          <cell r="F2747" t="str">
            <v>Трубные заглушки механические Ø 250мм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47" t="str">
            <v>ОТП</v>
          </cell>
          <cell r="H2747">
            <v>0</v>
          </cell>
          <cell r="I2747">
            <v>430000000</v>
          </cell>
          <cell r="J2747" t="str">
            <v>Кызылординская обл. г. Кызылорда, пгт. Тасбугет, ул. Амангельды 100</v>
          </cell>
          <cell r="K2747" t="str">
            <v>Апрель, май</v>
          </cell>
          <cell r="L2747" t="str">
            <v>Кызылординская обл., м/р "Акшабулак", склад "КГМ"</v>
          </cell>
          <cell r="M2747" t="str">
            <v>DDP</v>
          </cell>
          <cell r="N2747" t="str">
            <v>В течение 90 дней</v>
          </cell>
          <cell r="O2747" t="str">
            <v>авансовый платеж-30%, оставшаяся часть в течении 30 рабочих дней с момента подписания акта приема-передачи поставленных товаров</v>
          </cell>
          <cell r="P2747">
            <v>796</v>
          </cell>
          <cell r="Q2747" t="str">
            <v>штука</v>
          </cell>
          <cell r="R2747">
            <v>5</v>
          </cell>
          <cell r="S2747">
            <v>224000</v>
          </cell>
          <cell r="T2747">
            <v>0</v>
          </cell>
          <cell r="U2747">
            <v>0</v>
          </cell>
          <cell r="V2747" t="str">
            <v>ТПХ</v>
          </cell>
          <cell r="W2747">
            <v>2017</v>
          </cell>
          <cell r="X2747" t="str">
            <v>11; 15; 22;</v>
          </cell>
        </row>
        <row r="2748">
          <cell r="A2748" t="str">
            <v>1664-2 Т</v>
          </cell>
          <cell r="B2748" t="str">
            <v>ТОО СП "КазГерМунай"</v>
          </cell>
          <cell r="C2748" t="str">
            <v>24.20.40.300.005.00.0796.000000000002</v>
          </cell>
          <cell r="D2748" t="str">
            <v>Заглушка</v>
          </cell>
          <cell r="E2748" t="str">
            <v>стальная, сферическая-резьбовая</v>
          </cell>
          <cell r="F2748" t="str">
            <v>Трубные заглушки механические Ø 250мм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48" t="str">
            <v>ОТП</v>
          </cell>
          <cell r="H2748">
            <v>0</v>
          </cell>
          <cell r="I2748">
            <v>430000000</v>
          </cell>
          <cell r="J2748" t="str">
            <v>Кызылординская обл. г. Кызылорда, пгт. Тасбугет, ул. Амангельды 100</v>
          </cell>
          <cell r="K2748" t="str">
            <v>Апрель, май</v>
          </cell>
          <cell r="L2748" t="str">
            <v>Кызылординская обл., м/р "Акшабулак", склад "КГМ"</v>
          </cell>
          <cell r="M2748" t="str">
            <v>DDP</v>
          </cell>
          <cell r="N2748" t="str">
            <v>В течение 90 дней</v>
          </cell>
          <cell r="O2748" t="str">
            <v>авансовый платеж-0%, оставшаяся часть в течении 30 рабочих дней с момента подписания акта приема-передачи поставленных товаров</v>
          </cell>
          <cell r="P2748">
            <v>796</v>
          </cell>
          <cell r="Q2748" t="str">
            <v>штука</v>
          </cell>
          <cell r="R2748">
            <v>5</v>
          </cell>
          <cell r="S2748">
            <v>224000</v>
          </cell>
          <cell r="T2748">
            <v>1120000</v>
          </cell>
          <cell r="U2748">
            <v>1254400.0000000002</v>
          </cell>
          <cell r="W2748">
            <v>2017</v>
          </cell>
          <cell r="X2748" t="str">
            <v>15; 22;</v>
          </cell>
        </row>
        <row r="2749">
          <cell r="A2749" t="str">
            <v>1665 Т</v>
          </cell>
          <cell r="B2749" t="str">
            <v>ТОО СП "КазГерМунай"</v>
          </cell>
          <cell r="C2749" t="str">
            <v>24.20.40.300.005.00.0796.000000000002</v>
          </cell>
          <cell r="D2749" t="str">
            <v>Заглушка</v>
          </cell>
          <cell r="E2749" t="str">
            <v>стальная, сферическая-резьбовая</v>
          </cell>
          <cell r="F2749" t="str">
            <v>Трубные заглушки механические Ø 300мм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49" t="str">
            <v>ОТП</v>
          </cell>
          <cell r="H2749">
            <v>0</v>
          </cell>
          <cell r="I2749">
            <v>430000000</v>
          </cell>
          <cell r="J2749" t="str">
            <v>Кызылординская обл. г. Кызылорда, пгт. Тасбугет, ул. Амангельды 100</v>
          </cell>
          <cell r="K2749" t="str">
            <v>Март, апрель</v>
          </cell>
          <cell r="L2749" t="str">
            <v>Кызылординская обл., м/р "Акшабулак", склад "КГМ"</v>
          </cell>
          <cell r="M2749" t="str">
            <v>DDP</v>
          </cell>
          <cell r="N2749" t="str">
            <v>В течение 90 дней</v>
          </cell>
          <cell r="O2749" t="str">
            <v>авансовый платеж-0%, оставшаяся часть в течении 30 рабочих дней с момента подписания акта приема-передачи поставленных товаров</v>
          </cell>
          <cell r="P2749">
            <v>796</v>
          </cell>
          <cell r="Q2749" t="str">
            <v>штука</v>
          </cell>
          <cell r="R2749">
            <v>5</v>
          </cell>
          <cell r="S2749">
            <v>258000</v>
          </cell>
          <cell r="T2749">
            <v>0</v>
          </cell>
          <cell r="U2749">
            <v>0</v>
          </cell>
          <cell r="W2749">
            <v>2017</v>
          </cell>
          <cell r="X2749" t="str">
            <v>новая позиция</v>
          </cell>
        </row>
        <row r="2750">
          <cell r="A2750" t="str">
            <v>1665-1 Т</v>
          </cell>
          <cell r="B2750" t="str">
            <v>ТОО СП "КазГерМунай"</v>
          </cell>
          <cell r="C2750" t="str">
            <v>24.20.40.300.005.00.0796.000000000002</v>
          </cell>
          <cell r="D2750" t="str">
            <v>Заглушка</v>
          </cell>
          <cell r="E2750" t="str">
            <v>стальная, сферическая-резьбовая</v>
          </cell>
          <cell r="F2750" t="str">
            <v>Трубные заглушки механические Ø 300мм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50" t="str">
            <v>ОТП</v>
          </cell>
          <cell r="H2750">
            <v>0</v>
          </cell>
          <cell r="I2750">
            <v>430000000</v>
          </cell>
          <cell r="J2750" t="str">
            <v>Кызылординская обл. г. Кызылорда, пгт. Тасбугет, ул. Амангельды 100</v>
          </cell>
          <cell r="K2750" t="str">
            <v>Апрель, май</v>
          </cell>
          <cell r="L2750" t="str">
            <v>Кызылординская обл., м/р "Акшабулак", склад "КГМ"</v>
          </cell>
          <cell r="M2750" t="str">
            <v>DDP</v>
          </cell>
          <cell r="N2750" t="str">
            <v>В течение 90 дней</v>
          </cell>
          <cell r="O2750" t="str">
            <v>авансовый платеж-30%, оставшаяся часть в течении 30 рабочих дней с момента подписания акта приема-передачи поставленных товаров</v>
          </cell>
          <cell r="P2750">
            <v>796</v>
          </cell>
          <cell r="Q2750" t="str">
            <v>штука</v>
          </cell>
          <cell r="R2750">
            <v>5</v>
          </cell>
          <cell r="S2750">
            <v>258000</v>
          </cell>
          <cell r="T2750">
            <v>0</v>
          </cell>
          <cell r="U2750">
            <v>0</v>
          </cell>
          <cell r="V2750" t="str">
            <v>ТПХ</v>
          </cell>
          <cell r="W2750">
            <v>2017</v>
          </cell>
          <cell r="X2750" t="str">
            <v>11; 15; 22;</v>
          </cell>
        </row>
        <row r="2751">
          <cell r="A2751" t="str">
            <v>1665-2 Т</v>
          </cell>
          <cell r="B2751" t="str">
            <v>ТОО СП "КазГерМунай"</v>
          </cell>
          <cell r="C2751" t="str">
            <v>24.20.40.300.005.00.0796.000000000002</v>
          </cell>
          <cell r="D2751" t="str">
            <v>Заглушка</v>
          </cell>
          <cell r="E2751" t="str">
            <v>стальная, сферическая-резьбовая</v>
          </cell>
          <cell r="F2751" t="str">
            <v>Трубные заглушки механические Ø 300мм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51" t="str">
            <v>ОТП</v>
          </cell>
          <cell r="H2751">
            <v>0</v>
          </cell>
          <cell r="I2751">
            <v>430000000</v>
          </cell>
          <cell r="J2751" t="str">
            <v>Кызылординская обл. г. Кызылорда, пгт. Тасбугет, ул. Амангельды 100</v>
          </cell>
          <cell r="K2751" t="str">
            <v>Апрель, май</v>
          </cell>
          <cell r="L2751" t="str">
            <v>Кызылординская обл., м/р "Акшабулак", склад "КГМ"</v>
          </cell>
          <cell r="M2751" t="str">
            <v>DDP</v>
          </cell>
          <cell r="N2751" t="str">
            <v>В течение 90 дней</v>
          </cell>
          <cell r="O2751" t="str">
            <v>авансовый платеж-0%, оставшаяся часть в течении 30 рабочих дней с момента подписания акта приема-передачи поставленных товаров</v>
          </cell>
          <cell r="P2751">
            <v>796</v>
          </cell>
          <cell r="Q2751" t="str">
            <v>штука</v>
          </cell>
          <cell r="R2751">
            <v>5</v>
          </cell>
          <cell r="S2751">
            <v>258000</v>
          </cell>
          <cell r="T2751">
            <v>1290000</v>
          </cell>
          <cell r="U2751">
            <v>1444800.0000000002</v>
          </cell>
          <cell r="W2751">
            <v>2017</v>
          </cell>
          <cell r="X2751" t="str">
            <v>15; 22;</v>
          </cell>
        </row>
        <row r="2752">
          <cell r="A2752" t="str">
            <v>1666 Т</v>
          </cell>
          <cell r="B2752" t="str">
            <v>ТОО СП "КазГерМунай"</v>
          </cell>
          <cell r="C2752" t="str">
            <v>24.20.40.300.005.00.0796.000000000002</v>
          </cell>
          <cell r="D2752" t="str">
            <v>Заглушка</v>
          </cell>
          <cell r="E2752" t="str">
            <v>стальная, сферическая-резьбовая</v>
          </cell>
          <cell r="F2752" t="str">
            <v>Трубные заглушки механические Ø 350мм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52" t="str">
            <v>ОТП</v>
          </cell>
          <cell r="H2752">
            <v>0</v>
          </cell>
          <cell r="I2752">
            <v>430000000</v>
          </cell>
          <cell r="J2752" t="str">
            <v>Кызылординская обл. г. Кызылорда, пгт. Тасбугет, ул. Амангельды 100</v>
          </cell>
          <cell r="K2752" t="str">
            <v>Март, апрель</v>
          </cell>
          <cell r="L2752" t="str">
            <v>Кызылординская обл., м/р "Акшабулак", склад "КГМ"</v>
          </cell>
          <cell r="M2752" t="str">
            <v>DDP</v>
          </cell>
          <cell r="N2752" t="str">
            <v>В течение 90 дней</v>
          </cell>
          <cell r="O2752" t="str">
            <v>авансовый платеж-0%, оставшаяся часть в течении 30 рабочих дней с момента подписания акта приема-передачи поставленных товаров</v>
          </cell>
          <cell r="P2752">
            <v>796</v>
          </cell>
          <cell r="Q2752" t="str">
            <v>штука</v>
          </cell>
          <cell r="R2752">
            <v>5</v>
          </cell>
          <cell r="S2752">
            <v>294000</v>
          </cell>
          <cell r="T2752">
            <v>0</v>
          </cell>
          <cell r="U2752">
            <v>0</v>
          </cell>
          <cell r="W2752">
            <v>2017</v>
          </cell>
          <cell r="X2752" t="str">
            <v>новая позиция</v>
          </cell>
        </row>
        <row r="2753">
          <cell r="A2753" t="str">
            <v>1666-1 Т</v>
          </cell>
          <cell r="B2753" t="str">
            <v>ТОО СП "КазГерМунай"</v>
          </cell>
          <cell r="C2753" t="str">
            <v>24.20.40.300.005.00.0796.000000000002</v>
          </cell>
          <cell r="D2753" t="str">
            <v>Заглушка</v>
          </cell>
          <cell r="E2753" t="str">
            <v>стальная, сферическая-резьбовая</v>
          </cell>
          <cell r="F2753" t="str">
            <v>Трубные заглушки механические Ø 350мм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53" t="str">
            <v>ОТП</v>
          </cell>
          <cell r="H2753">
            <v>0</v>
          </cell>
          <cell r="I2753">
            <v>430000000</v>
          </cell>
          <cell r="J2753" t="str">
            <v>Кызылординская обл. г. Кызылорда, пгт. Тасбугет, ул. Амангельды 100</v>
          </cell>
          <cell r="K2753" t="str">
            <v>Апрель, май</v>
          </cell>
          <cell r="L2753" t="str">
            <v>Кызылординская обл., м/р "Акшабулак", склад "КГМ"</v>
          </cell>
          <cell r="M2753" t="str">
            <v>DDP</v>
          </cell>
          <cell r="N2753" t="str">
            <v>В течение 90 дней</v>
          </cell>
          <cell r="O2753" t="str">
            <v>авансовый платеж-30%, оставшаяся часть в течении 30 рабочих дней с момента подписания акта приема-передачи поставленных товаров</v>
          </cell>
          <cell r="P2753">
            <v>796</v>
          </cell>
          <cell r="Q2753" t="str">
            <v>штука</v>
          </cell>
          <cell r="R2753">
            <v>5</v>
          </cell>
          <cell r="S2753">
            <v>294000</v>
          </cell>
          <cell r="T2753">
            <v>0</v>
          </cell>
          <cell r="U2753">
            <v>0</v>
          </cell>
          <cell r="V2753" t="str">
            <v>ТПХ</v>
          </cell>
          <cell r="W2753">
            <v>2017</v>
          </cell>
          <cell r="X2753" t="str">
            <v>11; 15; 22;</v>
          </cell>
        </row>
        <row r="2754">
          <cell r="A2754" t="str">
            <v>1666-2 Т</v>
          </cell>
          <cell r="B2754" t="str">
            <v>ТОО СП "КазГерМунай"</v>
          </cell>
          <cell r="C2754" t="str">
            <v>24.20.40.300.005.00.0796.000000000002</v>
          </cell>
          <cell r="D2754" t="str">
            <v>Заглушка</v>
          </cell>
          <cell r="E2754" t="str">
            <v>стальная, сферическая-резьбовая</v>
          </cell>
          <cell r="F2754" t="str">
            <v>Трубные заглушки механические Ø 350мм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54" t="str">
            <v>ОТП</v>
          </cell>
          <cell r="H2754">
            <v>0</v>
          </cell>
          <cell r="I2754">
            <v>430000000</v>
          </cell>
          <cell r="J2754" t="str">
            <v>Кызылординская обл. г. Кызылорда, пгт. Тасбугет, ул. Амангельды 100</v>
          </cell>
          <cell r="K2754" t="str">
            <v>Апрель, май</v>
          </cell>
          <cell r="L2754" t="str">
            <v>Кызылординская обл., м/р "Акшабулак", склад "КГМ"</v>
          </cell>
          <cell r="M2754" t="str">
            <v>DDP</v>
          </cell>
          <cell r="N2754" t="str">
            <v>В течение 90 дней</v>
          </cell>
          <cell r="O2754" t="str">
            <v>авансовый платеж-0%, оставшаяся часть в течении 30 рабочих дней с момента подписания акта приема-передачи поставленных товаров</v>
          </cell>
          <cell r="P2754">
            <v>796</v>
          </cell>
          <cell r="Q2754" t="str">
            <v>штука</v>
          </cell>
          <cell r="R2754">
            <v>5</v>
          </cell>
          <cell r="S2754">
            <v>294000</v>
          </cell>
          <cell r="T2754">
            <v>1470000</v>
          </cell>
          <cell r="U2754">
            <v>1646400.0000000002</v>
          </cell>
          <cell r="W2754">
            <v>2017</v>
          </cell>
          <cell r="X2754" t="str">
            <v>15; 22;</v>
          </cell>
        </row>
        <row r="2755">
          <cell r="A2755" t="str">
            <v>1667 Т</v>
          </cell>
          <cell r="B2755" t="str">
            <v>ТОО СП "КазГерМунай"</v>
          </cell>
          <cell r="C2755" t="str">
            <v>24.20.40.300.005.00.0796.000000000002</v>
          </cell>
          <cell r="D2755" t="str">
            <v>Заглушка</v>
          </cell>
          <cell r="E2755" t="str">
            <v>стальная, сферическая-резьбовая</v>
          </cell>
          <cell r="F2755" t="str">
            <v>Трубные заглушки механические Ø 375мм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55" t="str">
            <v>ОТП</v>
          </cell>
          <cell r="H2755">
            <v>0</v>
          </cell>
          <cell r="I2755">
            <v>430000000</v>
          </cell>
          <cell r="J2755" t="str">
            <v>Кызылординская обл. г. Кызылорда, пгт. Тасбугет, ул. Амангельды 100</v>
          </cell>
          <cell r="K2755" t="str">
            <v>Март, апрель</v>
          </cell>
          <cell r="L2755" t="str">
            <v>Кызылординская обл., м/р "Акшабулак", склад "КГМ"</v>
          </cell>
          <cell r="M2755" t="str">
            <v>DDP</v>
          </cell>
          <cell r="N2755" t="str">
            <v>В течение 90 дней</v>
          </cell>
          <cell r="O2755" t="str">
            <v>авансовый платеж-0%, оставшаяся часть в течении 30 рабочих дней с момента подписания акта приема-передачи поставленных товаров</v>
          </cell>
          <cell r="P2755">
            <v>796</v>
          </cell>
          <cell r="Q2755" t="str">
            <v>штука</v>
          </cell>
          <cell r="R2755">
            <v>5</v>
          </cell>
          <cell r="S2755">
            <v>340000</v>
          </cell>
          <cell r="T2755">
            <v>0</v>
          </cell>
          <cell r="U2755">
            <v>0</v>
          </cell>
          <cell r="W2755">
            <v>2017</v>
          </cell>
          <cell r="X2755" t="str">
            <v>новая позиция</v>
          </cell>
        </row>
        <row r="2756">
          <cell r="A2756" t="str">
            <v>1667-1 Т</v>
          </cell>
          <cell r="B2756" t="str">
            <v>ТОО СП "КазГерМунай"</v>
          </cell>
          <cell r="C2756" t="str">
            <v>24.20.40.300.005.00.0796.000000000002</v>
          </cell>
          <cell r="D2756" t="str">
            <v>Заглушка</v>
          </cell>
          <cell r="E2756" t="str">
            <v>стальная, сферическая-резьбовая</v>
          </cell>
          <cell r="F2756" t="str">
            <v>Трубные заглушки механические Ø 375мм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56" t="str">
            <v>ОТП</v>
          </cell>
          <cell r="H2756">
            <v>0</v>
          </cell>
          <cell r="I2756">
            <v>430000000</v>
          </cell>
          <cell r="J2756" t="str">
            <v>Кызылординская обл. г. Кызылорда, пгт. Тасбугет, ул. Амангельды 100</v>
          </cell>
          <cell r="K2756" t="str">
            <v>Апрель, май</v>
          </cell>
          <cell r="L2756" t="str">
            <v>Кызылординская обл., м/р "Акшабулак", склад "КГМ"</v>
          </cell>
          <cell r="M2756" t="str">
            <v>DDP</v>
          </cell>
          <cell r="N2756" t="str">
            <v>В течение 90 дней</v>
          </cell>
          <cell r="O2756" t="str">
            <v>авансовый платеж-30%, оставшаяся часть в течении 30 рабочих дней с момента подписания акта приема-передачи поставленных товаров</v>
          </cell>
          <cell r="P2756">
            <v>796</v>
          </cell>
          <cell r="Q2756" t="str">
            <v>штука</v>
          </cell>
          <cell r="R2756">
            <v>5</v>
          </cell>
          <cell r="S2756">
            <v>340000</v>
          </cell>
          <cell r="T2756">
            <v>0</v>
          </cell>
          <cell r="U2756">
            <v>0</v>
          </cell>
          <cell r="V2756" t="str">
            <v>ТПХ</v>
          </cell>
          <cell r="W2756">
            <v>2017</v>
          </cell>
          <cell r="X2756" t="str">
            <v>11; 15; 22;</v>
          </cell>
        </row>
        <row r="2757">
          <cell r="A2757" t="str">
            <v>1667-2 Т</v>
          </cell>
          <cell r="B2757" t="str">
            <v>ТОО СП "КазГерМунай"</v>
          </cell>
          <cell r="C2757" t="str">
            <v>24.20.40.300.005.00.0796.000000000002</v>
          </cell>
          <cell r="D2757" t="str">
            <v>Заглушка</v>
          </cell>
          <cell r="E2757" t="str">
            <v>стальная, сферическая-резьбовая</v>
          </cell>
          <cell r="F2757" t="str">
            <v>Трубные заглушки механические Ø 375мм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57" t="str">
            <v>ОТП</v>
          </cell>
          <cell r="H2757">
            <v>0</v>
          </cell>
          <cell r="I2757">
            <v>430000000</v>
          </cell>
          <cell r="J2757" t="str">
            <v>Кызылординская обл. г. Кызылорда, пгт. Тасбугет, ул. Амангельды 100</v>
          </cell>
          <cell r="K2757" t="str">
            <v>Апрель, май</v>
          </cell>
          <cell r="L2757" t="str">
            <v>Кызылординская обл., м/р "Акшабулак", склад "КГМ"</v>
          </cell>
          <cell r="M2757" t="str">
            <v>DDP</v>
          </cell>
          <cell r="N2757" t="str">
            <v>В течение 90 дней</v>
          </cell>
          <cell r="O2757" t="str">
            <v>авансовый платеж-0%, оставшаяся часть в течении 30 рабочих дней с момента подписания акта приема-передачи поставленных товаров</v>
          </cell>
          <cell r="P2757">
            <v>796</v>
          </cell>
          <cell r="Q2757" t="str">
            <v>штука</v>
          </cell>
          <cell r="R2757">
            <v>5</v>
          </cell>
          <cell r="S2757">
            <v>340000</v>
          </cell>
          <cell r="T2757">
            <v>1700000</v>
          </cell>
          <cell r="U2757">
            <v>1904000.0000000002</v>
          </cell>
          <cell r="W2757">
            <v>2017</v>
          </cell>
          <cell r="X2757" t="str">
            <v>15; 22;</v>
          </cell>
        </row>
        <row r="2758">
          <cell r="A2758" t="str">
            <v>1668 Т</v>
          </cell>
          <cell r="B2758" t="str">
            <v>ТОО СП "КазГерМунай"</v>
          </cell>
          <cell r="C2758" t="str">
            <v>24.20.40.300.005.00.0796.000000000002</v>
          </cell>
          <cell r="D2758" t="str">
            <v>Заглушка</v>
          </cell>
          <cell r="E2758" t="str">
            <v>стальная, сферическая-резьбовая</v>
          </cell>
          <cell r="F2758" t="str">
            <v>Трубные заглушки механические Ø 400мм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58" t="str">
            <v>ОТП</v>
          </cell>
          <cell r="H2758">
            <v>0</v>
          </cell>
          <cell r="I2758">
            <v>430000000</v>
          </cell>
          <cell r="J2758" t="str">
            <v>Кызылординская обл. г. Кызылорда, пгт. Тасбугет, ул. Амангельды 100</v>
          </cell>
          <cell r="K2758" t="str">
            <v>Март, апрель</v>
          </cell>
          <cell r="L2758" t="str">
            <v>Кызылординская обл., м/р "Акшабулак", склад "КГМ"</v>
          </cell>
          <cell r="M2758" t="str">
            <v>DDP</v>
          </cell>
          <cell r="N2758" t="str">
            <v>В течение 90 дней</v>
          </cell>
          <cell r="O2758" t="str">
            <v>авансовый платеж-0%, оставшаяся часть в течении 30 рабочих дней с момента подписания акта приема-передачи поставленных товаров</v>
          </cell>
          <cell r="P2758">
            <v>796</v>
          </cell>
          <cell r="Q2758" t="str">
            <v>штука</v>
          </cell>
          <cell r="R2758">
            <v>5</v>
          </cell>
          <cell r="S2758">
            <v>394000</v>
          </cell>
          <cell r="T2758">
            <v>0</v>
          </cell>
          <cell r="U2758">
            <v>0</v>
          </cell>
          <cell r="W2758">
            <v>2017</v>
          </cell>
          <cell r="X2758" t="str">
            <v>новая позиция</v>
          </cell>
        </row>
        <row r="2759">
          <cell r="A2759" t="str">
            <v>1668-1 Т</v>
          </cell>
          <cell r="B2759" t="str">
            <v>ТОО СП "КазГерМунай"</v>
          </cell>
          <cell r="C2759" t="str">
            <v>24.20.40.300.005.00.0796.000000000002</v>
          </cell>
          <cell r="D2759" t="str">
            <v>Заглушка</v>
          </cell>
          <cell r="E2759" t="str">
            <v>стальная, сферическая-резьбовая</v>
          </cell>
          <cell r="F2759" t="str">
            <v>Трубные заглушки механические Ø 400мм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59" t="str">
            <v>ОТП</v>
          </cell>
          <cell r="H2759">
            <v>0</v>
          </cell>
          <cell r="I2759">
            <v>430000000</v>
          </cell>
          <cell r="J2759" t="str">
            <v>Кызылординская обл. г. Кызылорда, пгт. Тасбугет, ул. Амангельды 100</v>
          </cell>
          <cell r="K2759" t="str">
            <v>Апрель, май</v>
          </cell>
          <cell r="L2759" t="str">
            <v>Кызылординская обл., м/р "Акшабулак", склад "КГМ"</v>
          </cell>
          <cell r="M2759" t="str">
            <v>DDP</v>
          </cell>
          <cell r="N2759" t="str">
            <v>В течение 90 дней</v>
          </cell>
          <cell r="O2759" t="str">
            <v>авансовый платеж-30%, оставшаяся часть в течении 30 рабочих дней с момента подписания акта приема-передачи поставленных товаров</v>
          </cell>
          <cell r="P2759">
            <v>796</v>
          </cell>
          <cell r="Q2759" t="str">
            <v>штука</v>
          </cell>
          <cell r="R2759">
            <v>5</v>
          </cell>
          <cell r="S2759">
            <v>394000</v>
          </cell>
          <cell r="T2759">
            <v>0</v>
          </cell>
          <cell r="U2759">
            <v>0</v>
          </cell>
          <cell r="V2759" t="str">
            <v>ТПХ</v>
          </cell>
          <cell r="W2759">
            <v>2017</v>
          </cell>
          <cell r="X2759" t="str">
            <v>11; 15; 22;</v>
          </cell>
        </row>
        <row r="2760">
          <cell r="A2760" t="str">
            <v>1668-2 Т</v>
          </cell>
          <cell r="B2760" t="str">
            <v>ТОО СП "КазГерМунай"</v>
          </cell>
          <cell r="C2760" t="str">
            <v>24.20.40.300.005.00.0796.000000000002</v>
          </cell>
          <cell r="D2760" t="str">
            <v>Заглушка</v>
          </cell>
          <cell r="E2760" t="str">
            <v>стальная, сферическая-резьбовая</v>
          </cell>
          <cell r="F2760" t="str">
            <v>Трубные заглушки механические Ø 400мм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v>
          </cell>
          <cell r="G2760" t="str">
            <v>ОТП</v>
          </cell>
          <cell r="H2760">
            <v>0</v>
          </cell>
          <cell r="I2760">
            <v>430000000</v>
          </cell>
          <cell r="J2760" t="str">
            <v>Кызылординская обл. г. Кызылорда, пгт. Тасбугет, ул. Амангельды 100</v>
          </cell>
          <cell r="K2760" t="str">
            <v>Апрель, май</v>
          </cell>
          <cell r="L2760" t="str">
            <v>Кызылординская обл., м/р "Акшабулак", склад "КГМ"</v>
          </cell>
          <cell r="M2760" t="str">
            <v>DDP</v>
          </cell>
          <cell r="N2760" t="str">
            <v>В течение 90 дней</v>
          </cell>
          <cell r="O2760" t="str">
            <v>авансовый платеж-0%, оставшаяся часть в течении 30 рабочих дней с момента подписания акта приема-передачи поставленных товаров</v>
          </cell>
          <cell r="P2760">
            <v>796</v>
          </cell>
          <cell r="Q2760" t="str">
            <v>штука</v>
          </cell>
          <cell r="R2760">
            <v>5</v>
          </cell>
          <cell r="S2760">
            <v>394000</v>
          </cell>
          <cell r="T2760">
            <v>1970000</v>
          </cell>
          <cell r="U2760">
            <v>2206400</v>
          </cell>
          <cell r="W2760">
            <v>2017</v>
          </cell>
          <cell r="X2760" t="str">
            <v>15; 22;</v>
          </cell>
        </row>
        <row r="2761">
          <cell r="A2761" t="str">
            <v>1669 Т</v>
          </cell>
          <cell r="B2761" t="str">
            <v>ТОО СП "КазГерМунай"</v>
          </cell>
          <cell r="C2761" t="str">
            <v>20.59.59.200.000.00.0112.000000000000</v>
          </cell>
          <cell r="D2761" t="str">
            <v>Ингибитор</v>
          </cell>
          <cell r="E2761" t="str">
            <v>коррозии, против коррозии</v>
          </cell>
          <cell r="F2761" t="str">
            <v>Обеспечивающего долгосрочную защиту поверхностей из черных и цветных металлов от коррозии в системах отопления/охлаждения</v>
          </cell>
          <cell r="G2761" t="str">
            <v>ОТП</v>
          </cell>
          <cell r="H2761">
            <v>0</v>
          </cell>
          <cell r="I2761">
            <v>430000000</v>
          </cell>
          <cell r="J2761" t="str">
            <v>Кызылординская обл. г. Кызылорда, пгт. Тасбугет, ул. Амангельды 100</v>
          </cell>
          <cell r="K2761" t="str">
            <v>Март, апрель</v>
          </cell>
          <cell r="L2761" t="str">
            <v>Кызылординская обл., м/р "Акшабулак", склад "КГМ"</v>
          </cell>
          <cell r="M2761" t="str">
            <v>DDP</v>
          </cell>
          <cell r="N2761" t="str">
            <v>В течение 90 дней</v>
          </cell>
          <cell r="O2761" t="str">
            <v>авансовый платеж-0%, оставшаяся часть в течении 30 рабочих дней с момента подписания акта приема-передачи поставленных товаров</v>
          </cell>
          <cell r="P2761">
            <v>112</v>
          </cell>
          <cell r="Q2761" t="str">
            <v>Литр</v>
          </cell>
          <cell r="R2761">
            <v>1453</v>
          </cell>
          <cell r="S2761">
            <v>7900</v>
          </cell>
          <cell r="T2761">
            <v>0</v>
          </cell>
          <cell r="U2761">
            <v>0</v>
          </cell>
          <cell r="W2761">
            <v>2017</v>
          </cell>
          <cell r="X2761" t="str">
            <v>новая позиция</v>
          </cell>
        </row>
        <row r="2762">
          <cell r="A2762" t="str">
            <v>1669-1 Т</v>
          </cell>
          <cell r="B2762" t="str">
            <v>ТОО СП "КазГерМунай"</v>
          </cell>
          <cell r="C2762" t="str">
            <v>20.59.59.200.000.00.0112.000000000000</v>
          </cell>
          <cell r="D2762" t="str">
            <v xml:space="preserve"> Ингибитор</v>
          </cell>
          <cell r="E2762" t="str">
            <v>коррозии, против коррозии</v>
          </cell>
          <cell r="F2762" t="str">
            <v>Ингибитор, обеспечивающего долгосрочную защиту поверхностей из черных и цветных металлов от коррозии в системах отопления/охлаждения</v>
          </cell>
          <cell r="G2762" t="str">
            <v>ОТП</v>
          </cell>
          <cell r="H2762">
            <v>0</v>
          </cell>
          <cell r="I2762">
            <v>430000000</v>
          </cell>
          <cell r="J2762" t="str">
            <v>Кызылординская обл. г. Кызылорда, пгт. Тасбугет, ул. Амангельды 100</v>
          </cell>
          <cell r="K2762" t="str">
            <v>Апрель, май</v>
          </cell>
          <cell r="L2762" t="str">
            <v>Кызылординская обл., м/р "Акшабулак", склад "КГМ"</v>
          </cell>
          <cell r="M2762" t="str">
            <v>DDP</v>
          </cell>
          <cell r="N2762" t="str">
            <v>В течение 90 дней</v>
          </cell>
          <cell r="O2762" t="str">
            <v>авансовый платеж-0%, оставшаяся часть в течении 30 рабочих дней с момента подписания акта приема-передачи поставленных товаров</v>
          </cell>
          <cell r="P2762">
            <v>112</v>
          </cell>
          <cell r="Q2762" t="str">
            <v>Литр</v>
          </cell>
          <cell r="R2762">
            <v>1453</v>
          </cell>
          <cell r="S2762">
            <v>7900</v>
          </cell>
          <cell r="T2762">
            <v>11478700</v>
          </cell>
          <cell r="U2762">
            <v>12856144.000000002</v>
          </cell>
          <cell r="W2762">
            <v>2017</v>
          </cell>
          <cell r="X2762" t="str">
            <v>3; 4; 5; 6; 11;</v>
          </cell>
        </row>
        <row r="2763">
          <cell r="A2763" t="str">
            <v>1670 Т</v>
          </cell>
          <cell r="B2763" t="str">
            <v>ТОО СП "КазГерМунай"</v>
          </cell>
          <cell r="C2763" t="str">
            <v>28.13.31.000.019.00.0796.000000000001</v>
          </cell>
          <cell r="D2763" t="str">
            <v>Вал</v>
          </cell>
          <cell r="E2763" t="str">
            <v>для насоса</v>
          </cell>
          <cell r="F2763" t="str">
            <v>Ведущий вал к насосу Борнеманн 14038011649</v>
          </cell>
          <cell r="G2763" t="str">
            <v>ОТП</v>
          </cell>
          <cell r="H2763">
            <v>0</v>
          </cell>
          <cell r="I2763">
            <v>430000000</v>
          </cell>
          <cell r="J2763" t="str">
            <v>Кызылординская обл. г. Кызылорда, пгт. Тасбугет, ул. Амангельды 100</v>
          </cell>
          <cell r="K2763" t="str">
            <v>Март, апрель</v>
          </cell>
          <cell r="L2763" t="str">
            <v>Кызылординская обл., м/р "Акшабулак", склад "КГМ"</v>
          </cell>
          <cell r="M2763" t="str">
            <v>DDP</v>
          </cell>
          <cell r="N2763" t="str">
            <v>В течение 90 дней</v>
          </cell>
          <cell r="O2763" t="str">
            <v>авансовый платеж-0%, оставшаяся часть в течении 30 рабочих дней с момента подписания акта приема-передачи поставленных товаров</v>
          </cell>
          <cell r="P2763">
            <v>796</v>
          </cell>
          <cell r="Q2763" t="str">
            <v>штука</v>
          </cell>
          <cell r="R2763">
            <v>2</v>
          </cell>
          <cell r="S2763">
            <v>8398000</v>
          </cell>
          <cell r="T2763">
            <v>0</v>
          </cell>
          <cell r="U2763">
            <v>0</v>
          </cell>
          <cell r="W2763">
            <v>2017</v>
          </cell>
          <cell r="X2763" t="str">
            <v>новая позиция</v>
          </cell>
        </row>
        <row r="2764">
          <cell r="A2764" t="str">
            <v>1670-1 Т</v>
          </cell>
          <cell r="B2764" t="str">
            <v>ТОО СП "КазГерМунай"</v>
          </cell>
          <cell r="C2764" t="str">
            <v>28.13.31.000.019.00.0796.000000000001</v>
          </cell>
          <cell r="D2764" t="str">
            <v>Вал</v>
          </cell>
          <cell r="E2764" t="str">
            <v>для насоса</v>
          </cell>
          <cell r="F2764" t="str">
            <v>Ведущий вал к насосу Борнеманн 14038011649</v>
          </cell>
          <cell r="G2764" t="str">
            <v>ОТП</v>
          </cell>
          <cell r="H2764">
            <v>0</v>
          </cell>
          <cell r="I2764">
            <v>430000000</v>
          </cell>
          <cell r="J2764" t="str">
            <v>Кызылординская обл. г. Кызылорда, пгт. Тасбугет, ул. Амангельды 100</v>
          </cell>
          <cell r="K2764" t="str">
            <v>май, июнь</v>
          </cell>
          <cell r="L2764" t="str">
            <v>Кызылординская обл., м/р "Акшабулак", склад "КГМ"</v>
          </cell>
          <cell r="M2764" t="str">
            <v>DDP</v>
          </cell>
          <cell r="N2764" t="str">
            <v>В течение 90 дней</v>
          </cell>
          <cell r="O2764" t="str">
            <v>авансовый платеж-0%, оставшаяся часть в течении 30 рабочих дней с момента подписания акта приема-передачи поставленных товаров</v>
          </cell>
          <cell r="P2764">
            <v>796</v>
          </cell>
          <cell r="Q2764" t="str">
            <v>штука</v>
          </cell>
          <cell r="R2764">
            <v>2</v>
          </cell>
          <cell r="S2764">
            <v>8398000</v>
          </cell>
          <cell r="T2764">
            <v>16796000</v>
          </cell>
          <cell r="U2764">
            <v>18811520</v>
          </cell>
          <cell r="W2764">
            <v>2017</v>
          </cell>
          <cell r="X2764" t="str">
            <v>11;</v>
          </cell>
        </row>
        <row r="2765">
          <cell r="A2765" t="str">
            <v>1671 Т</v>
          </cell>
          <cell r="B2765" t="str">
            <v>ТОО СП "КазГерМунай"</v>
          </cell>
          <cell r="C2765" t="str">
            <v>28.13.31.000.019.00.0796.000000000001</v>
          </cell>
          <cell r="D2765" t="str">
            <v>Вал</v>
          </cell>
          <cell r="E2765" t="str">
            <v>для насоса</v>
          </cell>
          <cell r="F2765" t="str">
            <v>Ведомый вал к насосу Борнеманн 14038021649</v>
          </cell>
          <cell r="G2765" t="str">
            <v>ОТП</v>
          </cell>
          <cell r="H2765">
            <v>0</v>
          </cell>
          <cell r="I2765">
            <v>430000000</v>
          </cell>
          <cell r="J2765" t="str">
            <v>Кызылординская обл. г. Кызылорда, пгт. Тасбугет, ул. Амангельды 100</v>
          </cell>
          <cell r="K2765" t="str">
            <v>Март, апрель</v>
          </cell>
          <cell r="L2765" t="str">
            <v>Кызылординская обл., м/р "Акшабулак", склад "КГМ"</v>
          </cell>
          <cell r="M2765" t="str">
            <v>DDP</v>
          </cell>
          <cell r="N2765" t="str">
            <v>В течение 90 дней</v>
          </cell>
          <cell r="O2765" t="str">
            <v>авансовый платеж-0%, оставшаяся часть в течении 30 рабочих дней с момента подписания акта приема-передачи поставленных товаров</v>
          </cell>
          <cell r="P2765">
            <v>796</v>
          </cell>
          <cell r="Q2765" t="str">
            <v>штука</v>
          </cell>
          <cell r="R2765">
            <v>2</v>
          </cell>
          <cell r="S2765">
            <v>8398000</v>
          </cell>
          <cell r="T2765">
            <v>0</v>
          </cell>
          <cell r="U2765">
            <v>0</v>
          </cell>
          <cell r="W2765">
            <v>2017</v>
          </cell>
          <cell r="X2765" t="str">
            <v>новая позиция</v>
          </cell>
        </row>
        <row r="2766">
          <cell r="A2766" t="str">
            <v>1671-1 Т</v>
          </cell>
          <cell r="B2766" t="str">
            <v>ТОО СП "КазГерМунай"</v>
          </cell>
          <cell r="C2766" t="str">
            <v>28.13.31.000.019.00.0796.000000000001</v>
          </cell>
          <cell r="D2766" t="str">
            <v>Вал</v>
          </cell>
          <cell r="E2766" t="str">
            <v>для насоса</v>
          </cell>
          <cell r="F2766" t="str">
            <v>Ведомый вал к насосу Борнеманн 14038021649</v>
          </cell>
          <cell r="G2766" t="str">
            <v>ОТП</v>
          </cell>
          <cell r="H2766">
            <v>0</v>
          </cell>
          <cell r="I2766">
            <v>430000000</v>
          </cell>
          <cell r="J2766" t="str">
            <v>Кызылординская обл. г. Кызылорда, пгт. Тасбугет, ул. Амангельды 100</v>
          </cell>
          <cell r="K2766" t="str">
            <v>май, июнь</v>
          </cell>
          <cell r="L2766" t="str">
            <v>Кызылординская обл., м/р "Акшабулак", склад "КГМ"</v>
          </cell>
          <cell r="M2766" t="str">
            <v>DDP</v>
          </cell>
          <cell r="N2766" t="str">
            <v>В течение 90 дней</v>
          </cell>
          <cell r="O2766" t="str">
            <v>авансовый платеж-0%, оставшаяся часть в течении 30 рабочих дней с момента подписания акта приема-передачи поставленных товаров</v>
          </cell>
          <cell r="P2766">
            <v>796</v>
          </cell>
          <cell r="Q2766" t="str">
            <v>штука</v>
          </cell>
          <cell r="R2766">
            <v>2</v>
          </cell>
          <cell r="S2766">
            <v>8398000</v>
          </cell>
          <cell r="T2766">
            <v>16796000</v>
          </cell>
          <cell r="U2766">
            <v>18811520</v>
          </cell>
          <cell r="W2766">
            <v>2017</v>
          </cell>
          <cell r="X2766" t="str">
            <v>11;</v>
          </cell>
        </row>
        <row r="2767">
          <cell r="A2767" t="str">
            <v>1672 Т</v>
          </cell>
          <cell r="B2767" t="str">
            <v>ТОО СП "КазГерМунай"</v>
          </cell>
          <cell r="C2767" t="str">
            <v>28.13.11.500.000.02.0796.000000000001</v>
          </cell>
          <cell r="D2767" t="str">
            <v>Насос</v>
          </cell>
          <cell r="E2767" t="str">
            <v>опрессовочный, ручной, диапазон испытаний 0-6 Мпа</v>
          </cell>
          <cell r="F2767" t="str">
            <v>Станок опрессовочный переносной электрический плунжерный станок для опрессовки оборудования  на 120 бар</v>
          </cell>
          <cell r="G2767" t="str">
            <v>ЦП</v>
          </cell>
          <cell r="H2767">
            <v>0</v>
          </cell>
          <cell r="I2767">
            <v>430000000</v>
          </cell>
          <cell r="J2767" t="str">
            <v>Кызылординская обл. г. Кызылорда, пгт. Тасбугет, ул. Амангельды 100</v>
          </cell>
          <cell r="K2767" t="str">
            <v>Март, апрель</v>
          </cell>
          <cell r="L2767" t="str">
            <v>Кызылординская обл., м/р "Акшабулак", склад "КГМ"</v>
          </cell>
          <cell r="M2767" t="str">
            <v>DDP</v>
          </cell>
          <cell r="N2767" t="str">
            <v>В течение 90 дней</v>
          </cell>
          <cell r="O2767" t="str">
            <v>авансовый платеж-0%, оставшаяся часть в течении 30 рабочих дней с момента подписания акта приема-передачи поставленных товаров</v>
          </cell>
          <cell r="P2767">
            <v>796</v>
          </cell>
          <cell r="Q2767" t="str">
            <v>штука</v>
          </cell>
          <cell r="R2767">
            <v>1</v>
          </cell>
          <cell r="S2767">
            <v>275000</v>
          </cell>
          <cell r="T2767">
            <v>0</v>
          </cell>
          <cell r="U2767">
            <v>0</v>
          </cell>
          <cell r="W2767">
            <v>2017</v>
          </cell>
          <cell r="X2767" t="str">
            <v>новая позиция</v>
          </cell>
        </row>
        <row r="2768">
          <cell r="A2768" t="str">
            <v>1672-1 Т</v>
          </cell>
          <cell r="B2768" t="str">
            <v>ТОО СП "КазГерМунай"</v>
          </cell>
          <cell r="C2768" t="str">
            <v>28.41.33.590.000.00.0796.000000000000</v>
          </cell>
          <cell r="D2768" t="str">
            <v>Станок опрессовочный</v>
          </cell>
          <cell r="E2768" t="str">
            <v>для обжима рукавов высокого давления</v>
          </cell>
          <cell r="F2768" t="str">
            <v>Станок опрессовочный переносной электрический плунжерный станок для опрессовки оборудования  на 120 бар</v>
          </cell>
          <cell r="G2768" t="str">
            <v>ЦП</v>
          </cell>
          <cell r="H2768">
            <v>0</v>
          </cell>
          <cell r="I2768">
            <v>430000000</v>
          </cell>
          <cell r="J2768" t="str">
            <v>Кызылординская обл. г. Кызылорда, пгт. Тасбугет, ул. Амангельды 100</v>
          </cell>
          <cell r="K2768" t="str">
            <v>Апрель, май</v>
          </cell>
          <cell r="L2768" t="str">
            <v>Кызылординская обл., м/р "Акшабулак", склад "КГМ"</v>
          </cell>
          <cell r="M2768" t="str">
            <v>DDP</v>
          </cell>
          <cell r="N2768" t="str">
            <v>В течение 90 дней</v>
          </cell>
          <cell r="O2768" t="str">
            <v>авансовый платеж-0%, оставшаяся часть в течении 30 рабочих дней с момента подписания акта приема-передачи поставленных товаров</v>
          </cell>
          <cell r="P2768">
            <v>796</v>
          </cell>
          <cell r="Q2768" t="str">
            <v>штука</v>
          </cell>
          <cell r="R2768">
            <v>1</v>
          </cell>
          <cell r="S2768">
            <v>275000</v>
          </cell>
          <cell r="T2768">
            <v>275000</v>
          </cell>
          <cell r="U2768">
            <v>308000.00000000006</v>
          </cell>
          <cell r="W2768">
            <v>2017</v>
          </cell>
          <cell r="X2768" t="str">
            <v>3; 4; 5; 11;</v>
          </cell>
        </row>
        <row r="2769">
          <cell r="A2769" t="str">
            <v>1673 Т</v>
          </cell>
          <cell r="B2769" t="str">
            <v>ТОО СП "КазГерМунай"</v>
          </cell>
          <cell r="C2769" t="str">
            <v>22.29.29.900.058.00.0796.000000000000</v>
          </cell>
          <cell r="D2769" t="str">
            <v>Штатив</v>
          </cell>
          <cell r="E2769" t="str">
            <v>лабораторный, пластмассовый</v>
          </cell>
          <cell r="F2769" t="str">
            <v>Штатив магнитный с механическим зажимом по центру, с точной регулеровкой, основание с постоянным магнитом Вкл/Выкл, отверствие для крепления диаметром 8мм, призматическое основание. Радиус действия 620 мм, основание LxBxH 120x60x55мм. Сила сцепления 1200мм. Резьба М10</v>
          </cell>
          <cell r="G2769" t="str">
            <v>ОТП</v>
          </cell>
          <cell r="H2769">
            <v>0</v>
          </cell>
          <cell r="I2769">
            <v>430000000</v>
          </cell>
          <cell r="J2769" t="str">
            <v>Кызылординская обл. г. Кызылорда, пгт. Тасбугет, ул. Амангельды 100</v>
          </cell>
          <cell r="K2769" t="str">
            <v>Март, апрель</v>
          </cell>
          <cell r="L2769" t="str">
            <v>Кызылординская обл., м/р "Акшабулак", склад "КГМ"</v>
          </cell>
          <cell r="M2769" t="str">
            <v>DDP</v>
          </cell>
          <cell r="N2769" t="str">
            <v>В течение 90 дней</v>
          </cell>
          <cell r="O2769" t="str">
            <v>авансовый платеж-0%, оставшаяся часть в течении 30 рабочих дней с момента подписания акта приема-передачи поставленных товаров</v>
          </cell>
          <cell r="P2769">
            <v>796</v>
          </cell>
          <cell r="Q2769" t="str">
            <v>штука</v>
          </cell>
          <cell r="R2769">
            <v>2</v>
          </cell>
          <cell r="S2769">
            <v>27337</v>
          </cell>
          <cell r="T2769">
            <v>0</v>
          </cell>
          <cell r="U2769">
            <v>0</v>
          </cell>
          <cell r="W2769">
            <v>2017</v>
          </cell>
          <cell r="X2769" t="str">
            <v>новая позиция</v>
          </cell>
        </row>
        <row r="2770">
          <cell r="A2770" t="str">
            <v>1673-1 Т</v>
          </cell>
          <cell r="B2770" t="str">
            <v>ТОО СП "КазГерМунай"</v>
          </cell>
          <cell r="C2770" t="str">
            <v>22.29.29.900.058.00.0796.000000000000</v>
          </cell>
          <cell r="D2770" t="str">
            <v>Штатив</v>
          </cell>
          <cell r="E2770" t="str">
            <v>лабораторный, пластмассовый</v>
          </cell>
          <cell r="F2770" t="str">
            <v>Штатив магнитный с механическим зажимом по центру, с точной регулеровкой, основание с постоянным магнитом Вкл/Выкл, отверствие для крепления диаметром 8мм, призматическое основание. Радиус действия 620 мм, основание LxBxH 120x60x55мм. Сила сцепления 1200мм. Резьба М10</v>
          </cell>
          <cell r="G2770" t="str">
            <v>ЦП</v>
          </cell>
          <cell r="H2770">
            <v>0</v>
          </cell>
          <cell r="I2770">
            <v>430000000</v>
          </cell>
          <cell r="J2770" t="str">
            <v>Кызылординская обл. г. Кызылорда, пгт. Тасбугет, ул. Амангельды 100</v>
          </cell>
          <cell r="K2770" t="str">
            <v>Апрель, май</v>
          </cell>
          <cell r="L2770" t="str">
            <v>Кызылординская обл., м/р "Акшабулак", склад "КГМ"</v>
          </cell>
          <cell r="M2770" t="str">
            <v>DDP</v>
          </cell>
          <cell r="N2770" t="str">
            <v>В течение 90 дней</v>
          </cell>
          <cell r="O2770" t="str">
            <v>авансовый платеж-0%, оставшаяся часть в течении 30 рабочих дней с момента подписания акта приема-передачи поставленных товаров</v>
          </cell>
          <cell r="P2770">
            <v>796</v>
          </cell>
          <cell r="Q2770" t="str">
            <v>штука</v>
          </cell>
          <cell r="R2770">
            <v>2</v>
          </cell>
          <cell r="S2770">
            <v>27337</v>
          </cell>
          <cell r="T2770">
            <v>54674</v>
          </cell>
          <cell r="U2770">
            <v>61234.880000000005</v>
          </cell>
          <cell r="W2770">
            <v>2017</v>
          </cell>
          <cell r="X2770" t="str">
            <v>7; 11;</v>
          </cell>
        </row>
        <row r="2771">
          <cell r="A2771" t="str">
            <v>1674 Т</v>
          </cell>
          <cell r="B2771" t="str">
            <v>ТОО СП "КазГерМунай"</v>
          </cell>
          <cell r="C2771" t="str">
            <v>27.90.32.000.060.00.0796.000000000000</v>
          </cell>
          <cell r="D2771" t="str">
            <v>Редуктор давления воздуха</v>
          </cell>
          <cell r="E2771" t="str">
            <v>для регулирования и автоматического поддержания давления воздуха</v>
          </cell>
          <cell r="F2771" t="str">
            <v>Редуктор баллонный пропановый одноступенчатый типа БПО-5-КР1 предназначен для понижения и регулирования давления газа - пропана, поступающего из баллона, и автоматического поддержания постоянным заданного рабочего давления газа. Технические характеристики:
Максимальная пропускная способность, м3/ч 5
Наибольшее давление газа на входе, МПа (кгс/см2) 2,5 (25). Наибольшее давление газа рабочее, МПа (кгс/см2) 0,3 (3). Коэффициент неравномерности рабочего давления, i, не более 0,3. Коэффициент перепада рабочего давления, R, не более 0,3. Габаритные размеры, мм 155х127х50
Масса комплекта, кг 0,4. Комплектация: Редуктор в собранном виде - 1 шт. Ниппель под рукав резиновый диаметром 6/9 мм по ГОСТ 9356-75 - 1 шт. Гайка накидная 19 - 1 шт.</v>
          </cell>
          <cell r="G2771" t="str">
            <v>ОТП</v>
          </cell>
          <cell r="H2771">
            <v>0</v>
          </cell>
          <cell r="I2771">
            <v>430000000</v>
          </cell>
          <cell r="J2771" t="str">
            <v>Кызылординская обл. г. Кызылорда, пгт. Тасбугет, ул. Амангельды 100</v>
          </cell>
          <cell r="K2771" t="str">
            <v>Март, апрель</v>
          </cell>
          <cell r="L2771" t="str">
            <v>Кызылординская обл., м/р "Акшабулак", склад "КГМ"</v>
          </cell>
          <cell r="M2771" t="str">
            <v>DDP</v>
          </cell>
          <cell r="N2771" t="str">
            <v>В течение 90 дней</v>
          </cell>
          <cell r="O2771" t="str">
            <v>авансовый платеж-0%, оставшаяся часть в течении 30 рабочих дней с момента подписания акта приема-передачи поставленных товаров</v>
          </cell>
          <cell r="P2771">
            <v>796</v>
          </cell>
          <cell r="Q2771" t="str">
            <v>штука</v>
          </cell>
          <cell r="R2771">
            <v>2</v>
          </cell>
          <cell r="S2771">
            <v>5441</v>
          </cell>
          <cell r="T2771">
            <v>0</v>
          </cell>
          <cell r="U2771">
            <v>0</v>
          </cell>
          <cell r="W2771">
            <v>2017</v>
          </cell>
          <cell r="X2771" t="str">
            <v>новая позиция</v>
          </cell>
        </row>
        <row r="2772">
          <cell r="A2772" t="str">
            <v>1674-1 Т</v>
          </cell>
          <cell r="B2772" t="str">
            <v>ТОО СП "КазГерМунай"</v>
          </cell>
          <cell r="C2772" t="str">
            <v>27.90.32.000.060.00.0796.000000000000</v>
          </cell>
          <cell r="D2772" t="str">
            <v>Редуктор давления воздуха</v>
          </cell>
          <cell r="E2772" t="str">
            <v>для регулирования и автоматического поддержания давления воздуха</v>
          </cell>
          <cell r="F2772" t="str">
            <v>Редуктор баллонный пропановый одноступенчатый типа БПО-5-КР1 предназначен для понижения и регулирования давления газа - пропана, поступающего из баллона, и автоматического поддержания постоянным заданного рабочего давления газа. Технические характеристики:
Максимальная пропускная способность, м3/ч 5
Наибольшее давление газа на входе, МПа (кгс/см2) 2,5 (25). Наибольшее давление газа рабочее, МПа (кгс/см2) 0,3 (3). Коэффициент неравномерности рабочего давления, i, не более 0,3. Коэффициент перепада рабочего давления, R, не более 0,3. Габаритные размеры, мм 155х127х50
Масса комплекта, кг 0,4. Комплектация: Редуктор в собранном виде - 1 шт. Ниппель под рукав резиновый диаметром 6/9 мм по ГОСТ 9356-75 - 1 шт. Гайка накидная 19 - 1 шт.</v>
          </cell>
          <cell r="G2772" t="str">
            <v>ЦП</v>
          </cell>
          <cell r="H2772">
            <v>0</v>
          </cell>
          <cell r="I2772">
            <v>430000000</v>
          </cell>
          <cell r="J2772" t="str">
            <v>Кызылординская обл. г. Кызылорда, пгт. Тасбугет, ул. Амангельды 100</v>
          </cell>
          <cell r="K2772" t="str">
            <v>Апрель, май</v>
          </cell>
          <cell r="L2772" t="str">
            <v>Кызылординская обл., м/р "Акшабулак", склад "КГМ"</v>
          </cell>
          <cell r="M2772" t="str">
            <v>DDP</v>
          </cell>
          <cell r="N2772" t="str">
            <v>В течение 90 дней</v>
          </cell>
          <cell r="O2772" t="str">
            <v>авансовый платеж-0%, оставшаяся часть в течении 30 рабочих дней с момента подписания акта приема-передачи поставленных товаров</v>
          </cell>
          <cell r="P2772">
            <v>796</v>
          </cell>
          <cell r="Q2772" t="str">
            <v>штука</v>
          </cell>
          <cell r="R2772">
            <v>2</v>
          </cell>
          <cell r="S2772">
            <v>5441</v>
          </cell>
          <cell r="T2772">
            <v>10882</v>
          </cell>
          <cell r="U2772">
            <v>12187.840000000002</v>
          </cell>
          <cell r="W2772">
            <v>2017</v>
          </cell>
          <cell r="X2772" t="str">
            <v>7; 11;</v>
          </cell>
        </row>
        <row r="2773">
          <cell r="A2773" t="str">
            <v>1675 Т</v>
          </cell>
          <cell r="B2773" t="str">
            <v>ТОО СП "КазГерМунай"</v>
          </cell>
          <cell r="C2773" t="str">
            <v>27.90.32.000.060.00.0796.000000000000</v>
          </cell>
          <cell r="D2773" t="str">
            <v>Редуктор давления воздуха</v>
          </cell>
          <cell r="E2773" t="str">
            <v>для регулирования и автоматического поддержания давления воздуха</v>
          </cell>
          <cell r="F2773" t="str">
            <v xml:space="preserve"> Редуктор баллонный кислородный одноступенчатый типа БКО-50-5 предназначен для понижения и регулирования давления кислорода, поступающего из баллона, и автоматического поддержания постоянным заданного рабочего давления газа. Технические характеристики: Редуцируемый газ кислород. Наибольшая пропускная способность 50 м3/ч. Макс. давление на входе 20 МПа. Макс. рабочее давление газа 1,25 МПа. Вес 0,87 кг. Комплектация:
универсальный ниппель 6-9 мм</v>
          </cell>
          <cell r="G2773" t="str">
            <v>ОТП</v>
          </cell>
          <cell r="H2773">
            <v>0</v>
          </cell>
          <cell r="I2773">
            <v>430000000</v>
          </cell>
          <cell r="J2773" t="str">
            <v>Кызылординская обл. г. Кызылорда, пгт. Тасбугет, ул. Амангельды 100</v>
          </cell>
          <cell r="K2773" t="str">
            <v>Март, апрель</v>
          </cell>
          <cell r="L2773" t="str">
            <v>Кызылординская обл., м/р "Акшабулак", склад "КГМ"</v>
          </cell>
          <cell r="M2773" t="str">
            <v>DDP</v>
          </cell>
          <cell r="N2773" t="str">
            <v>В течение 90 дней</v>
          </cell>
          <cell r="O2773" t="str">
            <v>авансовый платеж-0%, оставшаяся часть в течении 30 рабочих дней с момента подписания акта приема-передачи поставленных товаров</v>
          </cell>
          <cell r="P2773">
            <v>796</v>
          </cell>
          <cell r="Q2773" t="str">
            <v>штука</v>
          </cell>
          <cell r="R2773">
            <v>2</v>
          </cell>
          <cell r="S2773">
            <v>4821</v>
          </cell>
          <cell r="T2773">
            <v>0</v>
          </cell>
          <cell r="U2773">
            <v>0</v>
          </cell>
          <cell r="W2773">
            <v>2017</v>
          </cell>
          <cell r="X2773" t="str">
            <v>новая позиция</v>
          </cell>
        </row>
        <row r="2774">
          <cell r="A2774" t="str">
            <v>1675-1 Т</v>
          </cell>
          <cell r="B2774" t="str">
            <v>ТОО СП "КазГерМунай"</v>
          </cell>
          <cell r="C2774" t="str">
            <v>27.90.32.000.060.00.0796.000000000000</v>
          </cell>
          <cell r="D2774" t="str">
            <v>Редуктор давления воздуха</v>
          </cell>
          <cell r="E2774" t="str">
            <v>для регулирования и автоматического поддержания давления воздуха</v>
          </cell>
          <cell r="F2774" t="str">
            <v xml:space="preserve"> Редуктор баллонный кислородный одноступенчатый типа БКО-50-5 предназначен для понижения и регулирования давления кислорода, поступающего из баллона, и автоматического поддержания постоянным заданного рабочего давления газа. Технические характеристики: Редуцируемый газ кислород. Наибольшая пропускная способность 50 м3/ч. Макс. давление на входе 20 МПа. Макс. рабочее давление газа 1,25 МПа. Вес 0,87 кг. Комплектация:
универсальный ниппель 6-9 мм</v>
          </cell>
          <cell r="G2774" t="str">
            <v>ЦП</v>
          </cell>
          <cell r="H2774">
            <v>0</v>
          </cell>
          <cell r="I2774">
            <v>430000000</v>
          </cell>
          <cell r="J2774" t="str">
            <v>Кызылординская обл. г. Кызылорда, пгт. Тасбугет, ул. Амангельды 100</v>
          </cell>
          <cell r="K2774" t="str">
            <v>Апрель, май</v>
          </cell>
          <cell r="L2774" t="str">
            <v>Кызылординская обл., м/р "Акшабулак", склад "КГМ"</v>
          </cell>
          <cell r="M2774" t="str">
            <v>DDP</v>
          </cell>
          <cell r="N2774" t="str">
            <v>В течение 90 дней</v>
          </cell>
          <cell r="O2774" t="str">
            <v>авансовый платеж-0%, оставшаяся часть в течении 30 рабочих дней с момента подписания акта приема-передачи поставленных товаров</v>
          </cell>
          <cell r="P2774">
            <v>796</v>
          </cell>
          <cell r="Q2774" t="str">
            <v>штука</v>
          </cell>
          <cell r="R2774">
            <v>2</v>
          </cell>
          <cell r="S2774">
            <v>4821</v>
          </cell>
          <cell r="T2774">
            <v>9642</v>
          </cell>
          <cell r="U2774">
            <v>10799.04</v>
          </cell>
          <cell r="W2774">
            <v>2017</v>
          </cell>
          <cell r="X2774" t="str">
            <v>7; 11;</v>
          </cell>
        </row>
        <row r="2775">
          <cell r="A2775" t="str">
            <v>1676 Т</v>
          </cell>
          <cell r="B2775" t="str">
            <v>ТОО СП "КазГерМунай"</v>
          </cell>
          <cell r="C2775" t="str">
            <v>27.90.32.000.060.00.0796.000000000000</v>
          </cell>
          <cell r="D2775" t="str">
            <v>Редуктор давления воздуха</v>
          </cell>
          <cell r="E2775" t="str">
            <v>для регулирования и автоматического поддержания давления воздуха</v>
          </cell>
          <cell r="F2775" t="str">
            <v xml:space="preserve">Редуктор баллонный азотный одноступенчатый типа А-90 предназначены для понижения давления азота, поступающего из баллона, и автоматического поддержания заданного рабочего давления постоянным при подаче в системы газоснабжения. Технические характеристики: Наибольшая пропускная способность  90 м3/ч. Наибольшее давление газа на входе,  20 МПа (200кгс/см2). Наибольшее рабочее давление газа 1,6 МПа (16кгс/см2). Материал корпуса латунь. Вес не более, кг 1,0. Габаритные размеры с упаковкой 175х155х105 мм
</v>
          </cell>
          <cell r="G2775" t="str">
            <v>ОТП</v>
          </cell>
          <cell r="H2775">
            <v>0</v>
          </cell>
          <cell r="I2775">
            <v>430000000</v>
          </cell>
          <cell r="J2775" t="str">
            <v>Кызылординская обл. г. Кызылорда, пгт. Тасбугет, ул. Амангельды 100</v>
          </cell>
          <cell r="K2775" t="str">
            <v>Март, апрель</v>
          </cell>
          <cell r="L2775" t="str">
            <v>Кызылординская обл., м/р "Акшабулак", склад "КГМ"</v>
          </cell>
          <cell r="M2775" t="str">
            <v>DDP</v>
          </cell>
          <cell r="N2775" t="str">
            <v>В течение 90 дней</v>
          </cell>
          <cell r="O2775" t="str">
            <v>авансовый платеж-0%, оставшаяся часть в течении 30 рабочих дней с момента подписания акта приема-передачи поставленных товаров</v>
          </cell>
          <cell r="P2775">
            <v>796</v>
          </cell>
          <cell r="Q2775" t="str">
            <v>штука</v>
          </cell>
          <cell r="R2775">
            <v>2</v>
          </cell>
          <cell r="S2775">
            <v>6923</v>
          </cell>
          <cell r="T2775">
            <v>0</v>
          </cell>
          <cell r="U2775">
            <v>0</v>
          </cell>
          <cell r="W2775">
            <v>2017</v>
          </cell>
          <cell r="X2775" t="str">
            <v>новая позиция</v>
          </cell>
        </row>
        <row r="2776">
          <cell r="A2776" t="str">
            <v>1676-1 Т</v>
          </cell>
          <cell r="B2776" t="str">
            <v>ТОО СП "КазГерМунай"</v>
          </cell>
          <cell r="C2776" t="str">
            <v>27.90.32.000.060.00.0796.000000000000</v>
          </cell>
          <cell r="D2776" t="str">
            <v>Редуктор давления воздуха</v>
          </cell>
          <cell r="E2776" t="str">
            <v>для регулирования и автоматического поддержания давления воздуха</v>
          </cell>
          <cell r="F2776" t="str">
            <v xml:space="preserve">Редуктор баллонный азотный одноступенчатый типа А-90 предназначены для понижения давления азота, поступающего из баллона, и автоматического поддержания заданного рабочего давления постоянным при подаче в системы газоснабжения. Технические характеристики: Наибольшая пропускная способность  90 м3/ч. Наибольшее давление газа на входе,  20 МПа (200кгс/см2). Наибольшее рабочее давление газа 1,6 МПа (16кгс/см2). Материал корпуса латунь. Вес не более, кг 1,0. Габаритные размеры с упаковкой 175х155х105 мм
</v>
          </cell>
          <cell r="G2776" t="str">
            <v>ЦП</v>
          </cell>
          <cell r="H2776">
            <v>0</v>
          </cell>
          <cell r="I2776">
            <v>430000000</v>
          </cell>
          <cell r="J2776" t="str">
            <v>Кызылординская обл. г. Кызылорда, пгт. Тасбугет, ул. Амангельды 100</v>
          </cell>
          <cell r="K2776" t="str">
            <v>Апрель, май</v>
          </cell>
          <cell r="L2776" t="str">
            <v>Кызылординская обл., м/р "Акшабулак", склад "КГМ"</v>
          </cell>
          <cell r="M2776" t="str">
            <v>DDP</v>
          </cell>
          <cell r="N2776" t="str">
            <v>В течение 90 дней</v>
          </cell>
          <cell r="O2776" t="str">
            <v>авансовый платеж-0%, оставшаяся часть в течении 30 рабочих дней с момента подписания акта приема-передачи поставленных товаров</v>
          </cell>
          <cell r="P2776">
            <v>796</v>
          </cell>
          <cell r="Q2776" t="str">
            <v>штука</v>
          </cell>
          <cell r="R2776">
            <v>2</v>
          </cell>
          <cell r="S2776">
            <v>6923</v>
          </cell>
          <cell r="T2776">
            <v>13846</v>
          </cell>
          <cell r="U2776">
            <v>15507.520000000002</v>
          </cell>
          <cell r="W2776">
            <v>2017</v>
          </cell>
          <cell r="X2776" t="str">
            <v>7; 11;</v>
          </cell>
        </row>
        <row r="2777">
          <cell r="A2777" t="str">
            <v>1677 Т</v>
          </cell>
          <cell r="B2777" t="str">
            <v>ТОО СП "КазГерМунай"</v>
          </cell>
          <cell r="C2777" t="str">
            <v>27.90.32.000.060.00.0796.000000000000</v>
          </cell>
          <cell r="D2777" t="str">
            <v>Редуктор давления воздуха</v>
          </cell>
          <cell r="E2777" t="str">
            <v>для регулирования и автоматического поддержания давления воздуха</v>
          </cell>
          <cell r="F2777" t="str">
            <v>Редуктор аргонный для регулирования давления типа  БАРО 50-4 одноступенчатый предназначен для понижения давления газа, поступающего из баллона, и автоматического поддержания заданного рабочего давления постоянным. Редуктор комплектуется двумя манометрами, контролирующими давление на входе и в камере рабочего давления.
 Климатическое  исполнения УХЛ по ГОСТ 15150 Габариты 170х170х155, Вес 1,75
Наибольшее рабочее давление 1,25
Рабочий газ аргон</v>
          </cell>
          <cell r="G2777" t="str">
            <v>ОТП</v>
          </cell>
          <cell r="H2777">
            <v>0</v>
          </cell>
          <cell r="I2777">
            <v>430000000</v>
          </cell>
          <cell r="J2777" t="str">
            <v>Кызылординская обл. г. Кызылорда, пгт. Тасбугет, ул. Амангельды 100</v>
          </cell>
          <cell r="K2777" t="str">
            <v>Март, апрель</v>
          </cell>
          <cell r="L2777" t="str">
            <v>Кызылординская обл., м/р "Акшабулак", склад "КГМ"</v>
          </cell>
          <cell r="M2777" t="str">
            <v>DDP</v>
          </cell>
          <cell r="N2777" t="str">
            <v>В течение 90 дней</v>
          </cell>
          <cell r="O2777" t="str">
            <v>авансовый платеж-0%, оставшаяся часть в течении 30 рабочих дней с момента подписания акта приема-передачи поставленных товаров</v>
          </cell>
          <cell r="P2777">
            <v>796</v>
          </cell>
          <cell r="Q2777" t="str">
            <v>штука</v>
          </cell>
          <cell r="R2777">
            <v>2</v>
          </cell>
          <cell r="S2777">
            <v>13234</v>
          </cell>
          <cell r="T2777">
            <v>0</v>
          </cell>
          <cell r="U2777">
            <v>0</v>
          </cell>
          <cell r="W2777">
            <v>2017</v>
          </cell>
          <cell r="X2777" t="str">
            <v>новая позиция</v>
          </cell>
        </row>
        <row r="2778">
          <cell r="A2778" t="str">
            <v>1677-1 Т</v>
          </cell>
          <cell r="B2778" t="str">
            <v>ТОО СП "КазГерМунай"</v>
          </cell>
          <cell r="C2778" t="str">
            <v>27.90.32.000.060.00.0796.000000000000</v>
          </cell>
          <cell r="D2778" t="str">
            <v>Редуктор давления воздуха</v>
          </cell>
          <cell r="E2778" t="str">
            <v>для регулирования и автоматического поддержания давления воздуха</v>
          </cell>
          <cell r="F2778" t="str">
            <v>Редуктор аргонный для регулирования давления типа  БАРО 50-4 одноступенчатый предназначен для понижения давления газа, поступающего из баллона, и автоматического поддержания заданного рабочего давления постоянным. Редуктор комплектуется двумя манометрами, контролирующими давление на входе и в камере рабочего давления.
 Климатическое  исполнения УХЛ по ГОСТ 15150 Габариты 170х170х155, Вес 1,75
Наибольшее рабочее давление 1,25
Рабочий газ аргон</v>
          </cell>
          <cell r="G2778" t="str">
            <v>ЦП</v>
          </cell>
          <cell r="H2778">
            <v>0</v>
          </cell>
          <cell r="I2778">
            <v>430000000</v>
          </cell>
          <cell r="J2778" t="str">
            <v>Кызылординская обл. г. Кызылорда, пгт. Тасбугет, ул. Амангельды 100</v>
          </cell>
          <cell r="K2778" t="str">
            <v>Апрель, май</v>
          </cell>
          <cell r="L2778" t="str">
            <v>Кызылординская обл., м/р "Акшабулак", склад "КГМ"</v>
          </cell>
          <cell r="M2778" t="str">
            <v>DDP</v>
          </cell>
          <cell r="N2778" t="str">
            <v>В течение 90 дней</v>
          </cell>
          <cell r="O2778" t="str">
            <v>авансовый платеж-0%, оставшаяся часть в течении 30 рабочих дней с момента подписания акта приема-передачи поставленных товаров</v>
          </cell>
          <cell r="P2778">
            <v>796</v>
          </cell>
          <cell r="Q2778" t="str">
            <v>штука</v>
          </cell>
          <cell r="R2778">
            <v>2</v>
          </cell>
          <cell r="S2778">
            <v>13234</v>
          </cell>
          <cell r="T2778">
            <v>26468</v>
          </cell>
          <cell r="U2778">
            <v>29644.160000000003</v>
          </cell>
          <cell r="W2778">
            <v>2017</v>
          </cell>
          <cell r="X2778" t="str">
            <v>7; 11;</v>
          </cell>
        </row>
        <row r="2779">
          <cell r="A2779" t="str">
            <v>1678 Т</v>
          </cell>
          <cell r="B2779" t="str">
            <v>ТОО СП "КазГерМунай"</v>
          </cell>
          <cell r="C2779" t="str">
            <v xml:space="preserve">20.30.12.700.004.00.0112.000000000000 </v>
          </cell>
          <cell r="D2779" t="str">
            <v>Краска</v>
          </cell>
          <cell r="E2779" t="str">
            <v>на основе эпоксидной смолы, двухкомпонентная</v>
          </cell>
          <cell r="F2779" t="str">
            <v xml:space="preserve">Двухкомпонентный эпоксидный маслостойки антикоррозийный клей </v>
          </cell>
          <cell r="G2779" t="str">
            <v>ОТП</v>
          </cell>
          <cell r="H2779">
            <v>0</v>
          </cell>
          <cell r="I2779">
            <v>430000000</v>
          </cell>
          <cell r="J2779" t="str">
            <v>Кызылординская обл. г. Кызылорда, пгт. Тасбугет, ул. Амангельды 100</v>
          </cell>
          <cell r="K2779" t="str">
            <v>Март, апрель</v>
          </cell>
          <cell r="L2779" t="str">
            <v>Кызылординская обл., м/р "Акшабулак", склад "КГМ"</v>
          </cell>
          <cell r="M2779" t="str">
            <v>DDP</v>
          </cell>
          <cell r="N2779" t="str">
            <v>В течение 90 дней</v>
          </cell>
          <cell r="O2779" t="str">
            <v>авансовый платеж-0%, оставшаяся часть в течении 30 рабочих дней с момента подписания акта приема-передачи поставленных товаров</v>
          </cell>
          <cell r="P2779">
            <v>112</v>
          </cell>
          <cell r="Q2779" t="str">
            <v>Литр</v>
          </cell>
          <cell r="R2779">
            <v>50</v>
          </cell>
          <cell r="S2779">
            <v>12995</v>
          </cell>
          <cell r="T2779">
            <v>0</v>
          </cell>
          <cell r="U2779">
            <v>0</v>
          </cell>
          <cell r="W2779">
            <v>2017</v>
          </cell>
          <cell r="X2779" t="str">
            <v>новая позиция</v>
          </cell>
        </row>
        <row r="2780">
          <cell r="A2780" t="str">
            <v>1678-1 Т</v>
          </cell>
          <cell r="B2780" t="str">
            <v>ТОО СП "КазГерМунай"</v>
          </cell>
          <cell r="C2780" t="str">
            <v>20.59.59.200.000.00.0112.000000000000</v>
          </cell>
          <cell r="D2780" t="str">
            <v>Ингибитор</v>
          </cell>
          <cell r="E2780" t="str">
            <v xml:space="preserve"> коррозии, против коррозии</v>
          </cell>
          <cell r="F2780" t="str">
            <v xml:space="preserve">Антикоррозийное покрытие
Двухкомпонентный эпоксидный маслостойки антикоррозийный клей </v>
          </cell>
          <cell r="G2780" t="str">
            <v>ОТП</v>
          </cell>
          <cell r="H2780">
            <v>0</v>
          </cell>
          <cell r="I2780">
            <v>430000000</v>
          </cell>
          <cell r="J2780" t="str">
            <v>Кызылординская обл. г. Кызылорда, пгт. Тасбугет, ул. Амангельды 100</v>
          </cell>
          <cell r="K2780" t="str">
            <v>Апрель, май</v>
          </cell>
          <cell r="L2780" t="str">
            <v>Кызылординская обл., м/р "Акшабулак", склад "КГМ"</v>
          </cell>
          <cell r="M2780" t="str">
            <v>DDP</v>
          </cell>
          <cell r="N2780" t="str">
            <v>В течение 90 дней</v>
          </cell>
          <cell r="O2780" t="str">
            <v>авансовый платеж-0%, оставшаяся часть в течении 30 рабочих дней с момента подписания акта приема-передачи поставленных товаров</v>
          </cell>
          <cell r="P2780">
            <v>112</v>
          </cell>
          <cell r="Q2780" t="str">
            <v>Литр</v>
          </cell>
          <cell r="R2780">
            <v>50</v>
          </cell>
          <cell r="S2780">
            <v>12995</v>
          </cell>
          <cell r="T2780">
            <v>649750</v>
          </cell>
          <cell r="U2780">
            <v>727720.00000000012</v>
          </cell>
          <cell r="W2780">
            <v>2017</v>
          </cell>
          <cell r="X2780" t="str">
            <v>3; 4; 5; 6; 11;</v>
          </cell>
        </row>
        <row r="2781">
          <cell r="A2781" t="str">
            <v>1679 Т</v>
          </cell>
          <cell r="B2781" t="str">
            <v>ТОО СП "КазГерМунай"</v>
          </cell>
          <cell r="C2781" t="str">
            <v>22.21.29.700.042.00.0796.000000000000</v>
          </cell>
          <cell r="D2781" t="str">
            <v>Кран</v>
          </cell>
          <cell r="E2781" t="str">
            <v>шаровый, из поливинилхлорида, с муфтовыми окончаниями, диаметр 20 мм</v>
          </cell>
          <cell r="F2781" t="str">
            <v>Кран Шаровый DN 20, PN 170 бар</v>
          </cell>
          <cell r="G2781" t="str">
            <v>ОТП</v>
          </cell>
          <cell r="H2781">
            <v>0</v>
          </cell>
          <cell r="I2781">
            <v>430000000</v>
          </cell>
          <cell r="J2781" t="str">
            <v>Кызылординская обл. г. Кызылорда, пгт. Тасбугет, ул. Амангельды 100</v>
          </cell>
          <cell r="K2781" t="str">
            <v>Март, апрель</v>
          </cell>
          <cell r="L2781" t="str">
            <v>Кызылординская обл., м/р "Акшабулак", склад "КГМ"</v>
          </cell>
          <cell r="M2781" t="str">
            <v>DDP</v>
          </cell>
          <cell r="N2781" t="str">
            <v>В течение 90 дней</v>
          </cell>
          <cell r="O2781" t="str">
            <v>авансовый платеж-0%, оставшаяся часть в течении 30 рабочих дней с момента подписания акта приема-передачи поставленных товаров</v>
          </cell>
          <cell r="P2781">
            <v>796</v>
          </cell>
          <cell r="Q2781" t="str">
            <v>штука</v>
          </cell>
          <cell r="R2781">
            <v>8</v>
          </cell>
          <cell r="S2781">
            <v>17300</v>
          </cell>
          <cell r="T2781">
            <v>0</v>
          </cell>
          <cell r="U2781">
            <v>0</v>
          </cell>
          <cell r="W2781">
            <v>2017</v>
          </cell>
          <cell r="X2781" t="str">
            <v>новая позиция</v>
          </cell>
        </row>
        <row r="2782">
          <cell r="A2782" t="str">
            <v>1679-1 Т</v>
          </cell>
          <cell r="B2782" t="str">
            <v>ТОО СП "КазГерМунай"</v>
          </cell>
          <cell r="C2782" t="str">
            <v>22.21.29.700.042.00.0796.000000000000</v>
          </cell>
          <cell r="D2782" t="str">
            <v>Кран</v>
          </cell>
          <cell r="E2782" t="str">
            <v>шаровый, из поливинилхлорида, с муфтовыми окончаниями, диаметр 20 мм</v>
          </cell>
          <cell r="F2782" t="str">
            <v>Кран Шаровый DN 20, PN 170 бар</v>
          </cell>
          <cell r="G2782" t="str">
            <v>ОТП</v>
          </cell>
          <cell r="H2782">
            <v>0</v>
          </cell>
          <cell r="I2782">
            <v>430000000</v>
          </cell>
          <cell r="J2782" t="str">
            <v>Кызылординская обл. г. Кызылорда, пгт. Тасбугет, ул. Амангельды 100</v>
          </cell>
          <cell r="K2782" t="str">
            <v>Апрель, июнь, август</v>
          </cell>
          <cell r="L2782" t="str">
            <v>Кызылординская обл., м/р "Акшабулак", склад "КГМ"</v>
          </cell>
          <cell r="M2782" t="str">
            <v>DDP</v>
          </cell>
          <cell r="N2782" t="str">
            <v>В течение 90 дней</v>
          </cell>
          <cell r="O2782" t="str">
            <v>авансовый платеж-0%, оставшаяся часть в течении 30 рабочих дней с момента подписания акта приема-передачи поставленных товаров</v>
          </cell>
          <cell r="P2782">
            <v>796</v>
          </cell>
          <cell r="Q2782" t="str">
            <v>штука</v>
          </cell>
          <cell r="R2782">
            <v>8</v>
          </cell>
          <cell r="S2782">
            <v>17300</v>
          </cell>
          <cell r="T2782">
            <v>138400</v>
          </cell>
          <cell r="U2782">
            <v>155008.00000000003</v>
          </cell>
          <cell r="W2782">
            <v>2017</v>
          </cell>
          <cell r="X2782" t="str">
            <v>11;</v>
          </cell>
        </row>
        <row r="2783">
          <cell r="A2783" t="str">
            <v>1680 Т</v>
          </cell>
          <cell r="B2783" t="str">
            <v>ТОО СП "КазГерМунай"</v>
          </cell>
          <cell r="C2783" t="str">
            <v>25.73.30.300.000.01.0796.000000000000</v>
          </cell>
          <cell r="D2783" t="str">
            <v>Ключ</v>
          </cell>
          <cell r="E2783" t="str">
            <v>ленточный, для трубопровода, , стальной, , ширина ленты 150 мм, №30</v>
          </cell>
          <cell r="F2783" t="str">
            <v xml:space="preserve">Ключ ленточный для пластиковых труб размер от 3" по 5". </v>
          </cell>
          <cell r="G2783" t="str">
            <v>ОТП</v>
          </cell>
          <cell r="H2783">
            <v>0</v>
          </cell>
          <cell r="I2783">
            <v>430000000</v>
          </cell>
          <cell r="J2783" t="str">
            <v>Кызылординская обл. г. Кызылорда, пгт. Тасбугет, ул. Амангельды 100</v>
          </cell>
          <cell r="K2783" t="str">
            <v>Март, апрель</v>
          </cell>
          <cell r="L2783" t="str">
            <v>Кызылординская обл., м/р "Акшабулак", склад "КГМ"</v>
          </cell>
          <cell r="M2783" t="str">
            <v>DDP</v>
          </cell>
          <cell r="N2783" t="str">
            <v>В течение 90 дней</v>
          </cell>
          <cell r="O2783" t="str">
            <v>авансовый платеж-0%, оставшаяся часть в течении 30 рабочих дней с момента подписания акта приема-передачи поставленных товаров</v>
          </cell>
          <cell r="P2783">
            <v>796</v>
          </cell>
          <cell r="Q2783" t="str">
            <v>штука</v>
          </cell>
          <cell r="R2783">
            <v>8</v>
          </cell>
          <cell r="S2783">
            <v>8993</v>
          </cell>
          <cell r="T2783">
            <v>0</v>
          </cell>
          <cell r="U2783">
            <v>0</v>
          </cell>
          <cell r="W2783">
            <v>2017</v>
          </cell>
          <cell r="X2783" t="str">
            <v>новая позиция</v>
          </cell>
        </row>
        <row r="2784">
          <cell r="A2784" t="str">
            <v>1680-1 Т</v>
          </cell>
          <cell r="B2784" t="str">
            <v>ТОО СП "КазГерМунай"</v>
          </cell>
          <cell r="C2784" t="str">
            <v>25.73.30.300.000.06.0796.000000000008</v>
          </cell>
          <cell r="D2784" t="str">
            <v>Ключ</v>
          </cell>
          <cell r="E2784" t="str">
            <v>трубный, ленточный</v>
          </cell>
          <cell r="F2784" t="str">
            <v xml:space="preserve">Ключ ленточный для пластиковых труб размер от 3" по 5". </v>
          </cell>
          <cell r="G2784" t="str">
            <v>ЦП</v>
          </cell>
          <cell r="H2784">
            <v>0</v>
          </cell>
          <cell r="I2784">
            <v>430000000</v>
          </cell>
          <cell r="J2784" t="str">
            <v>Кызылординская обл. г. Кызылорда, пгт. Тасбугет, ул. Амангельды 100</v>
          </cell>
          <cell r="K2784" t="str">
            <v>Апрель, май</v>
          </cell>
          <cell r="L2784" t="str">
            <v>Кызылординская обл., м/р "Акшабулак", склад "КГМ"</v>
          </cell>
          <cell r="M2784" t="str">
            <v>DDP</v>
          </cell>
          <cell r="N2784" t="str">
            <v>В течение 90 дней</v>
          </cell>
          <cell r="O2784" t="str">
            <v>авансовый платеж-0%, оставшаяся часть в течении 30 рабочих дней с момента подписания акта приема-передачи поставленных товаров</v>
          </cell>
          <cell r="P2784">
            <v>796</v>
          </cell>
          <cell r="Q2784" t="str">
            <v>штука</v>
          </cell>
          <cell r="R2784">
            <v>8</v>
          </cell>
          <cell r="S2784">
            <v>8993</v>
          </cell>
          <cell r="T2784">
            <v>0</v>
          </cell>
          <cell r="U2784">
            <v>0</v>
          </cell>
          <cell r="W2784">
            <v>2017</v>
          </cell>
          <cell r="X2784" t="str">
            <v>3; 4; 5; 7; 11;</v>
          </cell>
        </row>
        <row r="2785">
          <cell r="A2785" t="str">
            <v>1680-2 Т</v>
          </cell>
          <cell r="B2785" t="str">
            <v>ТОО СП "КазГерМунай"</v>
          </cell>
          <cell r="C2785" t="str">
            <v>25.73.30.300.000.06.0796.000000000008</v>
          </cell>
          <cell r="D2785" t="str">
            <v>Ключ</v>
          </cell>
          <cell r="E2785" t="str">
            <v>трубный, ленточный</v>
          </cell>
          <cell r="F2785" t="str">
            <v xml:space="preserve">Ключ ленточный для пластиковых труб размер от 3" по 5". </v>
          </cell>
          <cell r="G2785" t="str">
            <v>ЭЦПП</v>
          </cell>
          <cell r="H2785">
            <v>0</v>
          </cell>
          <cell r="I2785">
            <v>430000000</v>
          </cell>
          <cell r="J2785" t="str">
            <v>Кызылординская обл. г. Кызылорда, пгт. Тасбугет, ул. Амангельды 100</v>
          </cell>
          <cell r="K2785" t="str">
            <v>август, сентябрь</v>
          </cell>
          <cell r="L2785" t="str">
            <v>Кызылординская обл., м/р "Акшабулак", склад "КГМ"</v>
          </cell>
          <cell r="M2785" t="str">
            <v>DDP</v>
          </cell>
          <cell r="N2785" t="str">
            <v>В течение 90 дней</v>
          </cell>
          <cell r="O2785" t="str">
            <v>авансовый платеж-0%, оставшаяся часть в течении 30 рабочих дней с момента подписания акта приема-передачи поставленных товаров</v>
          </cell>
          <cell r="P2785">
            <v>796</v>
          </cell>
          <cell r="Q2785" t="str">
            <v>штука</v>
          </cell>
          <cell r="R2785">
            <v>8</v>
          </cell>
          <cell r="S2785">
            <v>24122</v>
          </cell>
          <cell r="T2785">
            <v>192976</v>
          </cell>
          <cell r="U2785">
            <v>216133.12000000002</v>
          </cell>
          <cell r="W2785">
            <v>2017</v>
          </cell>
          <cell r="X2785" t="str">
            <v>11;19;20;21;</v>
          </cell>
        </row>
        <row r="2786">
          <cell r="A2786" t="str">
            <v>1681 Т</v>
          </cell>
          <cell r="B2786" t="str">
            <v>ТОО СП "КазГерМунай"</v>
          </cell>
          <cell r="C2786" t="str">
            <v>27.90.33.900.004.00.0796.000000000011</v>
          </cell>
          <cell r="D2786" t="str">
            <v xml:space="preserve">Электронагреватель
</v>
          </cell>
          <cell r="E2786" t="str">
            <v>трубчатый, для нагрева воздушной среды либо разнообразных газовых смесей, мощность свыше 1,5-1,6 кВт</v>
          </cell>
          <cell r="F2786" t="str">
            <v xml:space="preserve">ТЭН воздушный U-образный 220В;  
1,5-1,6 кВт     </v>
          </cell>
          <cell r="G2786" t="str">
            <v>ОТП</v>
          </cell>
          <cell r="H2786">
            <v>0</v>
          </cell>
          <cell r="I2786">
            <v>430000000</v>
          </cell>
          <cell r="J2786" t="str">
            <v>Кызылординская обл. г. Кызылорда, пгт. Тасбугет, ул. Амангельды 100</v>
          </cell>
          <cell r="K2786" t="str">
            <v>Март, апрель</v>
          </cell>
          <cell r="L2786" t="str">
            <v>Кызылординская обл., м/р "Акшабулак", склад "КГМ"</v>
          </cell>
          <cell r="M2786" t="str">
            <v>DDP</v>
          </cell>
          <cell r="N2786" t="str">
            <v>В течение 90 дней</v>
          </cell>
          <cell r="O2786" t="str">
            <v>авансовый платеж-0%, оставшаяся часть в течении 30 рабочих дней с момента подписания акта приема-передачи поставленных товаров</v>
          </cell>
          <cell r="P2786">
            <v>796</v>
          </cell>
          <cell r="Q2786" t="str">
            <v>штука</v>
          </cell>
          <cell r="R2786">
            <v>15</v>
          </cell>
          <cell r="S2786">
            <v>9625</v>
          </cell>
          <cell r="T2786">
            <v>0</v>
          </cell>
          <cell r="U2786">
            <v>0</v>
          </cell>
          <cell r="W2786">
            <v>2017</v>
          </cell>
          <cell r="X2786" t="str">
            <v>новая позиция</v>
          </cell>
        </row>
        <row r="2787">
          <cell r="A2787" t="str">
            <v>1681-2 Т</v>
          </cell>
          <cell r="B2787" t="str">
            <v>ТОО СП "КазГерМунай"</v>
          </cell>
          <cell r="C2787" t="str">
            <v>27.90.33.900.004.00.0796.000000000011</v>
          </cell>
          <cell r="D2787" t="str">
            <v xml:space="preserve">Электронагреватель
</v>
          </cell>
          <cell r="E2787" t="str">
            <v>трубчатый, для нагрева воздушной среды либо разнообразных газовых смесей, мощность свыше 1,5-1,6 кВт</v>
          </cell>
          <cell r="F2787" t="str">
            <v xml:space="preserve">ТЭН воздушный U-образный 220В;  
1,5-1,6 кВт     </v>
          </cell>
          <cell r="G2787" t="str">
            <v>ЦП</v>
          </cell>
          <cell r="H2787">
            <v>0</v>
          </cell>
          <cell r="I2787">
            <v>430000000</v>
          </cell>
          <cell r="J2787" t="str">
            <v>Кызылординская обл. г. Кызылорда, пгт. Тасбугет, ул. Амангельды 100</v>
          </cell>
          <cell r="K2787" t="str">
            <v>Апрель, май</v>
          </cell>
          <cell r="L2787" t="str">
            <v>Кызылординская обл., м/р "Акшабулак", склад "КГМ"</v>
          </cell>
          <cell r="M2787" t="str">
            <v>DDP</v>
          </cell>
          <cell r="N2787" t="str">
            <v>В течение 90 дней</v>
          </cell>
          <cell r="O2787" t="str">
            <v>авансовый платеж-0%, оставшаяся часть в течении 30 рабочих дней с момента подписания акта приема-передачи поставленных товаров</v>
          </cell>
          <cell r="P2787">
            <v>796</v>
          </cell>
          <cell r="Q2787" t="str">
            <v>штука</v>
          </cell>
          <cell r="R2787">
            <v>15</v>
          </cell>
          <cell r="S2787">
            <v>9625</v>
          </cell>
          <cell r="T2787">
            <v>144375</v>
          </cell>
          <cell r="U2787">
            <v>161700.00000000003</v>
          </cell>
          <cell r="W2787">
            <v>2017</v>
          </cell>
          <cell r="X2787" t="str">
            <v>7; 11;</v>
          </cell>
        </row>
        <row r="2788">
          <cell r="A2788" t="str">
            <v>1682 Т</v>
          </cell>
          <cell r="B2788" t="str">
            <v>ТОО СП "КазГерМунай"</v>
          </cell>
          <cell r="C2788" t="str">
            <v>27.40.15.990.001.00.0796.000000000000</v>
          </cell>
          <cell r="D2788" t="str">
            <v>Лампа люминесцентная</v>
          </cell>
          <cell r="E2788" t="str">
            <v xml:space="preserve">тип цоколя h23, мощность 5 Вт                                              </v>
          </cell>
          <cell r="F2788" t="str">
            <v xml:space="preserve">PC 1х80 Т5                                                                        </v>
          </cell>
          <cell r="G2788" t="str">
            <v>ОТП</v>
          </cell>
          <cell r="H2788">
            <v>0</v>
          </cell>
          <cell r="I2788">
            <v>430000000</v>
          </cell>
          <cell r="J2788" t="str">
            <v>Кызылординская обл. г. Кызылорда, пгт. Тасбугет, ул. Амангельды 100</v>
          </cell>
          <cell r="K2788" t="str">
            <v>Март, апрель</v>
          </cell>
          <cell r="L2788" t="str">
            <v>Кызылординская обл., м/р "Акшабулак", склад "КГМ"</v>
          </cell>
          <cell r="M2788" t="str">
            <v>DDP</v>
          </cell>
          <cell r="N2788" t="str">
            <v>В течение 90 дней</v>
          </cell>
          <cell r="O2788" t="str">
            <v>авансовый платеж-0%, оставшаяся часть в течении 30 рабочих дней с момента подписания акта приема-передачи поставленных товаров</v>
          </cell>
          <cell r="P2788">
            <v>796</v>
          </cell>
          <cell r="Q2788" t="str">
            <v>штука</v>
          </cell>
          <cell r="R2788">
            <v>50</v>
          </cell>
          <cell r="S2788">
            <v>945</v>
          </cell>
          <cell r="T2788">
            <v>0</v>
          </cell>
          <cell r="U2788">
            <v>0</v>
          </cell>
          <cell r="W2788">
            <v>2017</v>
          </cell>
          <cell r="X2788" t="str">
            <v>новая позиция</v>
          </cell>
        </row>
        <row r="2789">
          <cell r="A2789" t="str">
            <v>1682-1 Т</v>
          </cell>
          <cell r="B2789" t="str">
            <v>ТОО СП "КазГерМунай"</v>
          </cell>
          <cell r="C2789" t="str">
            <v>22.29.29.900.027.00.0796.000000000005</v>
          </cell>
          <cell r="D2789" t="str">
            <v xml:space="preserve">Лампы люминисцентные </v>
          </cell>
          <cell r="E2789" t="str">
            <v xml:space="preserve">PC 1х80 Т5                                                                        </v>
          </cell>
          <cell r="F2789" t="str">
            <v xml:space="preserve">PC 1х80 Т5                                                                        </v>
          </cell>
          <cell r="G2789" t="str">
            <v>ЦП</v>
          </cell>
          <cell r="H2789">
            <v>0</v>
          </cell>
          <cell r="I2789">
            <v>430000000</v>
          </cell>
          <cell r="J2789" t="str">
            <v>Кызылординская обл. г. Кызылорда, пгт. Тасбугет, ул. Амангельды 100</v>
          </cell>
          <cell r="K2789" t="str">
            <v>Март, апрель</v>
          </cell>
          <cell r="L2789" t="str">
            <v>Кызылординская обл., м/р "Акшабулак", склад "КГМ"</v>
          </cell>
          <cell r="M2789" t="str">
            <v>DDP</v>
          </cell>
          <cell r="N2789" t="str">
            <v>В течение 90 дней</v>
          </cell>
          <cell r="O2789" t="str">
            <v>авансовый платеж-0%, оставшаяся часть в течении 30 рабочих дней с момента подписания акта приема-передачи поставленных товаров</v>
          </cell>
          <cell r="P2789">
            <v>796</v>
          </cell>
          <cell r="Q2789" t="str">
            <v>штука</v>
          </cell>
          <cell r="R2789">
            <v>50</v>
          </cell>
          <cell r="S2789">
            <v>945</v>
          </cell>
          <cell r="T2789">
            <v>0</v>
          </cell>
          <cell r="U2789">
            <v>0</v>
          </cell>
          <cell r="W2789">
            <v>2017</v>
          </cell>
          <cell r="X2789" t="str">
            <v>7;</v>
          </cell>
        </row>
        <row r="2790">
          <cell r="A2790" t="str">
            <v>1682-2 Т</v>
          </cell>
          <cell r="B2790" t="str">
            <v>ТОО СП "КазГерМунай"</v>
          </cell>
          <cell r="C2790" t="str">
            <v>27.40.15.990.001.00.0796.000000000031</v>
          </cell>
          <cell r="D2790" t="str">
            <v>Лампа люминесцентная</v>
          </cell>
          <cell r="E2790" t="str">
            <v xml:space="preserve">тип цоколя h23, мощность 80 Вт                                   </v>
          </cell>
          <cell r="F2790" t="str">
            <v xml:space="preserve">PC 1х80 Т5                                                                        </v>
          </cell>
          <cell r="G2790" t="str">
            <v>ЭЦПП</v>
          </cell>
          <cell r="H2790">
            <v>0</v>
          </cell>
          <cell r="I2790">
            <v>430000000</v>
          </cell>
          <cell r="J2790" t="str">
            <v>Кызылординская обл. г. Кызылорда, пгт. Тасбугет, ул. Амангельды 100</v>
          </cell>
          <cell r="K2790" t="str">
            <v>август, сентябрь</v>
          </cell>
          <cell r="L2790" t="str">
            <v>Кызылординская обл., м/р "Акшабулак", склад "КГМ"</v>
          </cell>
          <cell r="M2790" t="str">
            <v>DDP</v>
          </cell>
          <cell r="N2790" t="str">
            <v>В течение 90 дней</v>
          </cell>
          <cell r="O2790" t="str">
            <v>авансовый платеж-0%, оставшаяся часть в течении 30 рабочих дней с момента подписания акта приема-передачи поставленных товаров</v>
          </cell>
          <cell r="P2790">
            <v>796</v>
          </cell>
          <cell r="Q2790" t="str">
            <v>штука</v>
          </cell>
          <cell r="R2790">
            <v>50</v>
          </cell>
          <cell r="S2790">
            <v>10109</v>
          </cell>
          <cell r="T2790">
            <v>505450</v>
          </cell>
          <cell r="U2790">
            <v>566104</v>
          </cell>
          <cell r="W2790">
            <v>2017</v>
          </cell>
          <cell r="X2790" t="str">
            <v>11;19;20;21;</v>
          </cell>
        </row>
        <row r="2791">
          <cell r="A2791" t="str">
            <v>1683 Т</v>
          </cell>
          <cell r="B2791" t="str">
            <v>ТОО СП "КазГерМунай"</v>
          </cell>
          <cell r="C2791" t="str">
            <v>28.15.10.500.000.00.0796.000000000000</v>
          </cell>
          <cell r="D2791" t="str">
            <v>Подшипник роликовый</v>
          </cell>
          <cell r="E2791" t="str">
            <v xml:space="preserve">радиальный, наружный диаметр 650 мм, двухрядный, с короткими цилиндрическими роликами, с безбортовым наружными и внутренними кольцами, с металлическим массивным сепаратором                                                   </v>
          </cell>
          <cell r="F2791" t="str">
            <v xml:space="preserve">Подшипник роликовый   NU 317 EM MC3                                                                        </v>
          </cell>
          <cell r="G2791" t="str">
            <v>ОТП</v>
          </cell>
          <cell r="H2791">
            <v>0</v>
          </cell>
          <cell r="I2791">
            <v>430000000</v>
          </cell>
          <cell r="J2791" t="str">
            <v>Кызылординская обл. г. Кызылорда, пгт. Тасбугет, ул. Амангельды 100</v>
          </cell>
          <cell r="K2791" t="str">
            <v>Март, апрель</v>
          </cell>
          <cell r="L2791" t="str">
            <v>Кызылординская обл., м/р "Акшабулак", склад "КГМ"</v>
          </cell>
          <cell r="M2791" t="str">
            <v>DDP</v>
          </cell>
          <cell r="N2791" t="str">
            <v>В течение 90 дней</v>
          </cell>
          <cell r="O2791" t="str">
            <v>авансовый платеж-0%, оставшаяся часть в течении 30 рабочих дней с момента подписания акта приема-передачи поставленных товаров</v>
          </cell>
          <cell r="P2791">
            <v>796</v>
          </cell>
          <cell r="Q2791" t="str">
            <v>штука</v>
          </cell>
          <cell r="R2791">
            <v>8</v>
          </cell>
          <cell r="S2791">
            <v>87500</v>
          </cell>
          <cell r="T2791">
            <v>0</v>
          </cell>
          <cell r="U2791">
            <v>0</v>
          </cell>
          <cell r="W2791">
            <v>2017</v>
          </cell>
          <cell r="X2791" t="str">
            <v>новая позиция</v>
          </cell>
        </row>
        <row r="2792">
          <cell r="A2792" t="str">
            <v>1683-1 Т</v>
          </cell>
          <cell r="B2792" t="str">
            <v>ТОО СП "КазГерМунай"</v>
          </cell>
          <cell r="C2792" t="str">
            <v>28.15.10.500.000.00.0796.000000000000</v>
          </cell>
          <cell r="D2792" t="str">
            <v>Подшипник роликовый</v>
          </cell>
          <cell r="E2792" t="str">
            <v xml:space="preserve">радиальный, наружный диаметр 650 мм, двухрядный, с короткими цилиндрическими роликами, с безбортовым наружными и внутренними кольцами, с металлическим массивным сепаратором                                                   </v>
          </cell>
          <cell r="F2792" t="str">
            <v xml:space="preserve">Подшипник роликовый   NU 317 EM MC3                                                                        </v>
          </cell>
          <cell r="G2792" t="str">
            <v>ОТП</v>
          </cell>
          <cell r="H2792">
            <v>0</v>
          </cell>
          <cell r="I2792">
            <v>430000000</v>
          </cell>
          <cell r="J2792" t="str">
            <v>Кызылординская обл. г. Кызылорда, пгт. Тасбугет, ул. Амангельды 100</v>
          </cell>
          <cell r="K2792" t="str">
            <v>Май, июнь</v>
          </cell>
          <cell r="L2792" t="str">
            <v>Кызылординская обл., м/р "Акшабулак", склад "КГМ"</v>
          </cell>
          <cell r="M2792" t="str">
            <v>DDP</v>
          </cell>
          <cell r="N2792" t="str">
            <v>В течение 90 дней</v>
          </cell>
          <cell r="O2792" t="str">
            <v>авансовый платеж-0%, оставшаяся часть в течении 30 рабочих дней с момента подписания акта приема-передачи поставленных товаров</v>
          </cell>
          <cell r="P2792">
            <v>796</v>
          </cell>
          <cell r="Q2792" t="str">
            <v>штука</v>
          </cell>
          <cell r="R2792">
            <v>8</v>
          </cell>
          <cell r="S2792">
            <v>87500</v>
          </cell>
          <cell r="T2792">
            <v>0</v>
          </cell>
          <cell r="U2792">
            <v>0</v>
          </cell>
          <cell r="W2792">
            <v>2017</v>
          </cell>
          <cell r="X2792" t="str">
            <v>11;</v>
          </cell>
        </row>
        <row r="2793">
          <cell r="A2793" t="str">
            <v>1683-2 Т</v>
          </cell>
          <cell r="B2793" t="str">
            <v>ТОО СП "КазГерМунай"</v>
          </cell>
          <cell r="C2793" t="str">
            <v>28.15.10.500.000.00.0796.000000000000</v>
          </cell>
          <cell r="D2793" t="str">
            <v>Подшипник роликовый</v>
          </cell>
          <cell r="E2793" t="str">
            <v xml:space="preserve">радиальный, наружный диаметр 650 мм, двухрядный, с короткими цилиндрическими роликами, с безбортовым наружными и внутренними кольцами, с металлическим массивным сепаратором                                                   </v>
          </cell>
          <cell r="F2793" t="str">
            <v xml:space="preserve">Подшипник роликовый   NU 317 EM MC3                                                                        </v>
          </cell>
          <cell r="G2793" t="str">
            <v>ЭЦПП</v>
          </cell>
          <cell r="H2793">
            <v>0</v>
          </cell>
          <cell r="I2793">
            <v>430000000</v>
          </cell>
          <cell r="J2793" t="str">
            <v>Кызылординская обл. г. Кызылорда, пгт. Тасбугет, ул. Амангельды 100</v>
          </cell>
          <cell r="K2793" t="str">
            <v>август, сентябрь</v>
          </cell>
          <cell r="L2793" t="str">
            <v>Кызылординская обл., м/р "Акшабулак", склад "КГМ"</v>
          </cell>
          <cell r="M2793" t="str">
            <v>DDP</v>
          </cell>
          <cell r="N2793" t="str">
            <v>В течение 90 дней</v>
          </cell>
          <cell r="O2793" t="str">
            <v>авансовый платеж-0%, оставшаяся часть в течении 30 рабочих дней с момента подписания акта приема-передачи поставленных товаров</v>
          </cell>
          <cell r="P2793">
            <v>796</v>
          </cell>
          <cell r="Q2793" t="str">
            <v>штука</v>
          </cell>
          <cell r="R2793">
            <v>3</v>
          </cell>
          <cell r="S2793">
            <v>87500</v>
          </cell>
          <cell r="T2793">
            <v>262500</v>
          </cell>
          <cell r="U2793">
            <v>294000</v>
          </cell>
          <cell r="W2793">
            <v>2017</v>
          </cell>
          <cell r="X2793" t="str">
            <v>7;11;18;20;21;</v>
          </cell>
        </row>
        <row r="2794">
          <cell r="A2794" t="str">
            <v>1684 Т</v>
          </cell>
          <cell r="B2794" t="str">
            <v>ТОО СП "КазГерМунай"</v>
          </cell>
          <cell r="C2794" t="str">
            <v>26.20.16.970.013.00.0796.000000000000</v>
          </cell>
          <cell r="D2794" t="str">
            <v>Модуль расширения</v>
          </cell>
          <cell r="E2794" t="str">
            <v>для программируемого логического контроллера</v>
          </cell>
          <cell r="F2794" t="str">
            <v xml:space="preserve">
Логические модули
6ED1052-1FB00-0BA6
LOGO! 230RC,LOGIC MODULE,DISPL. PU/I/O: 115V/230V/RELAY, 8 DI/4 DO, MEM. 200 BLOCKS, EXPANDABLE WITH EXTRA MODULES 230V AC/DC
ECCN: EAR99H     AL: N
</v>
          </cell>
          <cell r="G2794" t="str">
            <v>ОТП</v>
          </cell>
          <cell r="H2794">
            <v>0</v>
          </cell>
          <cell r="I2794">
            <v>430000000</v>
          </cell>
          <cell r="J2794" t="str">
            <v>Кызылординская обл. г. Кызылорда, пгт. Тасбугет, ул. Амангельды 100</v>
          </cell>
          <cell r="K2794" t="str">
            <v>Март, апрель</v>
          </cell>
          <cell r="L2794" t="str">
            <v>Кызылординская обл., м/р "Акшабулак", склад "КГМ"</v>
          </cell>
          <cell r="M2794" t="str">
            <v>DDP</v>
          </cell>
          <cell r="N2794" t="str">
            <v>В течение 90 дней</v>
          </cell>
          <cell r="O2794" t="str">
            <v>авансовый платеж-0%, оставшаяся часть в течении 30 рабочих дней с момента подписания акта приема-передачи поставленных товаров</v>
          </cell>
          <cell r="P2794">
            <v>796</v>
          </cell>
          <cell r="Q2794" t="str">
            <v>штука</v>
          </cell>
          <cell r="R2794">
            <v>2</v>
          </cell>
          <cell r="S2794">
            <v>63196</v>
          </cell>
          <cell r="T2794">
            <v>0</v>
          </cell>
          <cell r="U2794">
            <v>0</v>
          </cell>
          <cell r="W2794">
            <v>2017</v>
          </cell>
          <cell r="X2794" t="str">
            <v>новая позиция</v>
          </cell>
        </row>
        <row r="2795">
          <cell r="A2795" t="str">
            <v>1684-1 Т</v>
          </cell>
          <cell r="B2795" t="str">
            <v>ТОО СП "КазГерМунай"</v>
          </cell>
          <cell r="C2795" t="str">
            <v>26.20.16.970.013.00.0796.000000000000</v>
          </cell>
          <cell r="D2795" t="str">
            <v>Модуль расширения</v>
          </cell>
          <cell r="E2795" t="str">
            <v>для программируемого логического контроллера</v>
          </cell>
          <cell r="F2795" t="str">
            <v xml:space="preserve">
Логические модули
6ED1052-1FB00-0BA6
LOGO! 230RC,LOGIC MODULE,DISPL. PU/I/O: 115V/230V/RELAY, 8 DI/4 DO, MEM. 200 BLOCKS, EXPANDABLE WITH EXTRA MODULES 230V AC/DC
ECCN: EAR99H     AL: N
</v>
          </cell>
          <cell r="G2795" t="str">
            <v>ЦП</v>
          </cell>
          <cell r="H2795">
            <v>0</v>
          </cell>
          <cell r="I2795">
            <v>430000000</v>
          </cell>
          <cell r="J2795" t="str">
            <v>Кызылординская обл. г. Кызылорда, пгт. Тасбугет, ул. Амангельды 100</v>
          </cell>
          <cell r="K2795" t="str">
            <v>Март, апрель</v>
          </cell>
          <cell r="L2795" t="str">
            <v>Кызылординская обл., м/р "Акшабулак", склад "КГМ"</v>
          </cell>
          <cell r="M2795" t="str">
            <v>DDP</v>
          </cell>
          <cell r="N2795" t="str">
            <v>В течение 90 дней</v>
          </cell>
          <cell r="O2795" t="str">
            <v>авансовый платеж-0%, оставшаяся часть в течении 30 рабочих дней с момента подписания акта приема-передачи поставленных товаров</v>
          </cell>
          <cell r="P2795">
            <v>796</v>
          </cell>
          <cell r="Q2795" t="str">
            <v>штука</v>
          </cell>
          <cell r="R2795">
            <v>2</v>
          </cell>
          <cell r="S2795">
            <v>63196</v>
          </cell>
          <cell r="T2795">
            <v>126392</v>
          </cell>
          <cell r="U2795">
            <v>141559.04000000001</v>
          </cell>
          <cell r="W2795">
            <v>2017</v>
          </cell>
          <cell r="X2795" t="str">
            <v>7;</v>
          </cell>
        </row>
        <row r="2796">
          <cell r="A2796" t="str">
            <v>1685 Т</v>
          </cell>
          <cell r="B2796" t="str">
            <v>ТОО СП "КазГерМунай"</v>
          </cell>
          <cell r="C2796" t="str">
            <v>26.20.16.970.013.00.0796.000000000000</v>
          </cell>
          <cell r="D2796" t="str">
            <v>Модуль расширения</v>
          </cell>
          <cell r="E2796" t="str">
            <v>для программируемого логического контроллера</v>
          </cell>
          <cell r="F2796" t="str">
            <v xml:space="preserve">Модуль расширения аналоговых входов сименс лого.
Siemens LOGO! AM2 PT100 
6ED1 055-1MD00-0BA0 
</v>
          </cell>
          <cell r="G2796" t="str">
            <v>ОТП</v>
          </cell>
          <cell r="H2796">
            <v>0</v>
          </cell>
          <cell r="I2796">
            <v>430000000</v>
          </cell>
          <cell r="J2796" t="str">
            <v>Кызылординская обл. г. Кызылорда, пгт. Тасбугет, ул. Амангельды 100</v>
          </cell>
          <cell r="K2796" t="str">
            <v>Март, апрель</v>
          </cell>
          <cell r="L2796" t="str">
            <v>Кызылординская обл., м/р "Акшабулак", склад "КГМ"</v>
          </cell>
          <cell r="M2796" t="str">
            <v>DDP</v>
          </cell>
          <cell r="N2796" t="str">
            <v>В течение 90 дней</v>
          </cell>
          <cell r="O2796" t="str">
            <v>авансовый платеж-0%, оставшаяся часть в течении 30 рабочих дней с момента подписания акта приема-передачи поставленных товаров</v>
          </cell>
          <cell r="P2796">
            <v>796</v>
          </cell>
          <cell r="Q2796" t="str">
            <v>штука</v>
          </cell>
          <cell r="R2796">
            <v>2</v>
          </cell>
          <cell r="S2796">
            <v>45910</v>
          </cell>
          <cell r="T2796">
            <v>0</v>
          </cell>
          <cell r="U2796">
            <v>0</v>
          </cell>
          <cell r="W2796">
            <v>2017</v>
          </cell>
          <cell r="X2796" t="str">
            <v>новая позиция</v>
          </cell>
        </row>
        <row r="2797">
          <cell r="A2797" t="str">
            <v>1685-1 Т</v>
          </cell>
          <cell r="B2797" t="str">
            <v>ТОО СП "КазГерМунай"</v>
          </cell>
          <cell r="C2797" t="str">
            <v>26.20.16.970.013.00.0796.000000000000</v>
          </cell>
          <cell r="D2797" t="str">
            <v>Модуль расширения</v>
          </cell>
          <cell r="E2797" t="str">
            <v>для программируемого логического контроллера</v>
          </cell>
          <cell r="F2797" t="str">
            <v xml:space="preserve">Модуль расширения аналоговых входов сименс лого.
Siemens LOGO! AM2 PT100 
6ED1 055-1MD00-0BA0 
</v>
          </cell>
          <cell r="G2797" t="str">
            <v>ЦП</v>
          </cell>
          <cell r="H2797">
            <v>0</v>
          </cell>
          <cell r="I2797">
            <v>430000000</v>
          </cell>
          <cell r="J2797" t="str">
            <v>Кызылординская обл. г. Кызылорда, пгт. Тасбугет, ул. Амангельды 100</v>
          </cell>
          <cell r="K2797" t="str">
            <v>Март, апрель</v>
          </cell>
          <cell r="L2797" t="str">
            <v>Кызылординская обл., м/р "Акшабулак", склад "КГМ"</v>
          </cell>
          <cell r="M2797" t="str">
            <v>DDP</v>
          </cell>
          <cell r="N2797" t="str">
            <v>В течение 90 дней</v>
          </cell>
          <cell r="O2797" t="str">
            <v>авансовый платеж-0%, оставшаяся часть в течении 30 рабочих дней с момента подписания акта приема-передачи поставленных товаров</v>
          </cell>
          <cell r="P2797">
            <v>796</v>
          </cell>
          <cell r="Q2797" t="str">
            <v>штука</v>
          </cell>
          <cell r="R2797">
            <v>2</v>
          </cell>
          <cell r="S2797">
            <v>45910</v>
          </cell>
          <cell r="T2797">
            <v>91820</v>
          </cell>
          <cell r="U2797">
            <v>102838.40000000001</v>
          </cell>
          <cell r="W2797">
            <v>2017</v>
          </cell>
          <cell r="X2797" t="str">
            <v>7;</v>
          </cell>
        </row>
        <row r="2798">
          <cell r="A2798" t="str">
            <v>1686 Т</v>
          </cell>
          <cell r="B2798" t="str">
            <v>ТОО СП "КазГерМунай"</v>
          </cell>
          <cell r="C2798" t="str">
            <v>26.20.16.970.013.00.0796.000000000000</v>
          </cell>
          <cell r="D2798" t="str">
            <v>Модуль расширения</v>
          </cell>
          <cell r="E2798" t="str">
            <v>для программируемого логического контроллера</v>
          </cell>
          <cell r="F2798" t="str">
            <v xml:space="preserve">Модуль расширения аналоговых входов 
Siemens LOGO DM8 230R 
6ED1055-1FB00-0BA1! </v>
          </cell>
          <cell r="G2798" t="str">
            <v>ОТП</v>
          </cell>
          <cell r="H2798">
            <v>0</v>
          </cell>
          <cell r="I2798">
            <v>430000000</v>
          </cell>
          <cell r="J2798" t="str">
            <v>Кызылординская обл. г. Кызылорда, пгт. Тасбугет, ул. Амангельды 100</v>
          </cell>
          <cell r="K2798" t="str">
            <v>Март, апрель</v>
          </cell>
          <cell r="L2798" t="str">
            <v>Кызылординская обл., м/р "Акшабулак", склад "КГМ"</v>
          </cell>
          <cell r="M2798" t="str">
            <v>DDP</v>
          </cell>
          <cell r="N2798" t="str">
            <v>В течение 90 дней</v>
          </cell>
          <cell r="O2798" t="str">
            <v>авансовый платеж-0%, оставшаяся часть в течении 30 рабочих дней с момента подписания акта приема-передачи поставленных товаров</v>
          </cell>
          <cell r="P2798">
            <v>796</v>
          </cell>
          <cell r="Q2798" t="str">
            <v>штука</v>
          </cell>
          <cell r="R2798">
            <v>2</v>
          </cell>
          <cell r="S2798">
            <v>36400</v>
          </cell>
          <cell r="T2798">
            <v>0</v>
          </cell>
          <cell r="U2798">
            <v>0</v>
          </cell>
          <cell r="W2798">
            <v>2017</v>
          </cell>
          <cell r="X2798" t="str">
            <v>новая позиция</v>
          </cell>
        </row>
        <row r="2799">
          <cell r="A2799" t="str">
            <v>1686-1 Т</v>
          </cell>
          <cell r="B2799" t="str">
            <v>ТОО СП "КазГерМунай"</v>
          </cell>
          <cell r="C2799" t="str">
            <v>26.20.16.970.013.00.0796.000000000000</v>
          </cell>
          <cell r="D2799" t="str">
            <v>Модуль расширения</v>
          </cell>
          <cell r="E2799" t="str">
            <v>для программируемого логического контроллера</v>
          </cell>
          <cell r="F2799" t="str">
            <v xml:space="preserve">Модуль расширения аналоговых входов 
Siemens LOGO DM8 230R 
6ED1055-1FB00-0BA1! </v>
          </cell>
          <cell r="G2799" t="str">
            <v>ЦП</v>
          </cell>
          <cell r="H2799">
            <v>0</v>
          </cell>
          <cell r="I2799">
            <v>430000000</v>
          </cell>
          <cell r="J2799" t="str">
            <v>Кызылординская обл. г. Кызылорда, пгт. Тасбугет, ул. Амангельды 100</v>
          </cell>
          <cell r="K2799" t="str">
            <v>Март, апрель</v>
          </cell>
          <cell r="L2799" t="str">
            <v>Кызылординская обл., м/р "Акшабулак", склад "КГМ"</v>
          </cell>
          <cell r="M2799" t="str">
            <v>DDP</v>
          </cell>
          <cell r="N2799" t="str">
            <v>В течение 90 дней</v>
          </cell>
          <cell r="O2799" t="str">
            <v>авансовый платеж-0%, оставшаяся часть в течении 30 рабочих дней с момента подписания акта приема-передачи поставленных товаров</v>
          </cell>
          <cell r="P2799">
            <v>796</v>
          </cell>
          <cell r="Q2799" t="str">
            <v>штука</v>
          </cell>
          <cell r="R2799">
            <v>2</v>
          </cell>
          <cell r="S2799">
            <v>36400</v>
          </cell>
          <cell r="T2799">
            <v>72800</v>
          </cell>
          <cell r="U2799">
            <v>81536.000000000015</v>
          </cell>
          <cell r="W2799">
            <v>2017</v>
          </cell>
          <cell r="X2799" t="str">
            <v>7;</v>
          </cell>
        </row>
        <row r="2800">
          <cell r="A2800" t="str">
            <v>1687 Т</v>
          </cell>
          <cell r="B2800" t="str">
            <v>ТОО СП "КазГерМунай"</v>
          </cell>
          <cell r="C2800" t="str">
            <v>28.11.42.900.044.00.0796.000000000000</v>
          </cell>
          <cell r="D2800" t="str">
            <v xml:space="preserve">Турбокомпрессор </v>
          </cell>
          <cell r="E2800" t="str">
            <v>для дизельного двигателя</v>
          </cell>
          <cell r="F2800" t="str">
            <v>Турбокомпрессор  для дизельгенератора Cummins 6LTAA8,9-G2 сер№ 69907640  тип HOLSET модель 4049358 сер№ W860112874  4047354   HX40W</v>
          </cell>
          <cell r="G2800" t="str">
            <v>ОТП</v>
          </cell>
          <cell r="H2800">
            <v>0</v>
          </cell>
          <cell r="I2800">
            <v>430000000</v>
          </cell>
          <cell r="J2800" t="str">
            <v>Кызылординская обл. г. Кызылорда, пгт. Тасбугет, ул. Амангельды 100</v>
          </cell>
          <cell r="K2800" t="str">
            <v>Март, апрель</v>
          </cell>
          <cell r="L2800" t="str">
            <v>Кызылординская обл., м/р "Акшабулак", склад "КГМ"</v>
          </cell>
          <cell r="M2800" t="str">
            <v>DDP</v>
          </cell>
          <cell r="N2800" t="str">
            <v>В течение 90 дней</v>
          </cell>
          <cell r="O2800" t="str">
            <v>авансовый платеж-0%, оставшаяся часть в течении 30 рабочих дней с момента подписания акта приема-передачи поставленных товаров</v>
          </cell>
          <cell r="P2800">
            <v>796</v>
          </cell>
          <cell r="Q2800" t="str">
            <v>штука</v>
          </cell>
          <cell r="R2800">
            <v>2</v>
          </cell>
          <cell r="S2800">
            <v>166920</v>
          </cell>
          <cell r="T2800">
            <v>0</v>
          </cell>
          <cell r="U2800">
            <v>0</v>
          </cell>
          <cell r="W2800">
            <v>2017</v>
          </cell>
          <cell r="X2800" t="str">
            <v>новая позиция</v>
          </cell>
        </row>
        <row r="2801">
          <cell r="A2801" t="str">
            <v>1687-1 Т</v>
          </cell>
          <cell r="B2801" t="str">
            <v>ТОО СП "КазГерМунай"</v>
          </cell>
          <cell r="C2801" t="str">
            <v>28.11.42.900.044.00.0796.000000000000</v>
          </cell>
          <cell r="D2801" t="str">
            <v xml:space="preserve">Турбокомпрессор </v>
          </cell>
          <cell r="E2801" t="str">
            <v>для дизельного двигателя</v>
          </cell>
          <cell r="F2801" t="str">
            <v>Турбокомпрессор  для дизельгенератора Cummins 6LTAA8,9-G2 сер№ 69907640  тип HOLSET модель 4049358 сер№ W860112874  4047354   HX40W</v>
          </cell>
          <cell r="G2801" t="str">
            <v>ЦП</v>
          </cell>
          <cell r="H2801">
            <v>0</v>
          </cell>
          <cell r="I2801">
            <v>430000000</v>
          </cell>
          <cell r="J2801" t="str">
            <v>Кызылординская обл. г. Кызылорда, пгт. Тасбугет, ул. Амангельды 100</v>
          </cell>
          <cell r="K2801" t="str">
            <v>Апрель, май</v>
          </cell>
          <cell r="L2801" t="str">
            <v>Кызылординская обл., м/р "Акшабулак", склад "КГМ"</v>
          </cell>
          <cell r="M2801" t="str">
            <v>DDP</v>
          </cell>
          <cell r="N2801" t="str">
            <v>В течение 90 дней</v>
          </cell>
          <cell r="O2801" t="str">
            <v>авансовый платеж-0%, оставшаяся часть в течении 30 рабочих дней с момента подписания акта приема-передачи поставленных товаров</v>
          </cell>
          <cell r="P2801">
            <v>796</v>
          </cell>
          <cell r="Q2801" t="str">
            <v>штука</v>
          </cell>
          <cell r="R2801">
            <v>2</v>
          </cell>
          <cell r="S2801">
            <v>166920</v>
          </cell>
          <cell r="T2801">
            <v>333840</v>
          </cell>
          <cell r="U2801">
            <v>373900.80000000005</v>
          </cell>
          <cell r="W2801">
            <v>2017</v>
          </cell>
          <cell r="X2801" t="str">
            <v>7; 11;</v>
          </cell>
        </row>
        <row r="2802">
          <cell r="A2802" t="str">
            <v>1688 Т</v>
          </cell>
          <cell r="B2802" t="str">
            <v>ТОО СП "КазГерМунай"</v>
          </cell>
          <cell r="C2802" t="str">
            <v>27.11.61.000.005.01.0796.000000000000</v>
          </cell>
          <cell r="D2802" t="str">
            <v>Фильтр</v>
          </cell>
          <cell r="E2802" t="str">
            <v xml:space="preserve"> масляный, для дизель-генераторной установки</v>
          </cell>
          <cell r="F2802" t="str">
            <v xml:space="preserve"> Фильтр масляный 
Для дизель генератора JOHN DEERI; SDMO130K; 
CD 6068B021180 тип Fieetguard  LF-3703</v>
          </cell>
          <cell r="G2802" t="str">
            <v>ОТП</v>
          </cell>
          <cell r="H2802">
            <v>0</v>
          </cell>
          <cell r="I2802">
            <v>430000000</v>
          </cell>
          <cell r="J2802" t="str">
            <v>Кызылординская обл. г. Кызылорда, пгт. Тасбугет, ул. Амангельды 100</v>
          </cell>
          <cell r="K2802" t="str">
            <v>Март, апрель</v>
          </cell>
          <cell r="L2802" t="str">
            <v>Кызылординская обл., м/р "Акшабулак", склад "КГМ"</v>
          </cell>
          <cell r="M2802" t="str">
            <v>DDP</v>
          </cell>
          <cell r="N2802" t="str">
            <v>В течение 90 дней</v>
          </cell>
          <cell r="O2802" t="str">
            <v>авансовый платеж-0%, оставшаяся часть в течении 30 рабочих дней с момента подписания акта приема-передачи поставленных товаров</v>
          </cell>
          <cell r="P2802">
            <v>796</v>
          </cell>
          <cell r="Q2802" t="str">
            <v>штука</v>
          </cell>
          <cell r="R2802">
            <v>6</v>
          </cell>
          <cell r="S2802">
            <v>34257</v>
          </cell>
          <cell r="T2802">
            <v>0</v>
          </cell>
          <cell r="U2802">
            <v>0</v>
          </cell>
          <cell r="W2802">
            <v>2017</v>
          </cell>
          <cell r="X2802" t="str">
            <v>новая позиция</v>
          </cell>
        </row>
        <row r="2803">
          <cell r="A2803" t="str">
            <v>1688-1 Т</v>
          </cell>
          <cell r="B2803" t="str">
            <v>ТОО СП "КазГерМунай"</v>
          </cell>
          <cell r="C2803" t="str">
            <v>27.11.61.000.005.01.0796.000000000000</v>
          </cell>
          <cell r="D2803" t="str">
            <v>Фильтр</v>
          </cell>
          <cell r="E2803" t="str">
            <v xml:space="preserve"> масляный, для дизель-генераторной установки</v>
          </cell>
          <cell r="F2803" t="str">
            <v xml:space="preserve"> Фильтр масляный 
Для дизель генератора  JOHN DEERI; SDMO130K; 
CD 6068B021180 тип Fieetguard LF-3703</v>
          </cell>
          <cell r="G2803" t="str">
            <v>ЦП</v>
          </cell>
          <cell r="H2803">
            <v>0</v>
          </cell>
          <cell r="I2803">
            <v>430000000</v>
          </cell>
          <cell r="J2803" t="str">
            <v>Кызылординская обл. г. Кызылорда, пгт. Тасбугет, ул. Амангельды 100</v>
          </cell>
          <cell r="K2803" t="str">
            <v>Апрель, май</v>
          </cell>
          <cell r="L2803" t="str">
            <v>Кызылординская обл., м/р "Акшабулак", склад "КГМ"</v>
          </cell>
          <cell r="M2803" t="str">
            <v>DDP</v>
          </cell>
          <cell r="N2803" t="str">
            <v>В течение 90 дней</v>
          </cell>
          <cell r="O2803" t="str">
            <v>авансовый платеж-0%, оставшаяся часть в течении 30 рабочих дней с момента подписания акта приема-передачи поставленных товаров</v>
          </cell>
          <cell r="P2803">
            <v>796</v>
          </cell>
          <cell r="Q2803" t="str">
            <v>штука</v>
          </cell>
          <cell r="R2803">
            <v>6</v>
          </cell>
          <cell r="S2803">
            <v>34257</v>
          </cell>
          <cell r="T2803">
            <v>205542</v>
          </cell>
          <cell r="U2803">
            <v>230207.04</v>
          </cell>
          <cell r="W2803">
            <v>2017</v>
          </cell>
          <cell r="X2803" t="str">
            <v>7; 11;</v>
          </cell>
        </row>
        <row r="2804">
          <cell r="A2804" t="str">
            <v>1689 Т</v>
          </cell>
          <cell r="B2804" t="str">
            <v>ТОО СП "КазГерМунай"</v>
          </cell>
          <cell r="C2804" t="str">
            <v>27.11.50.330.000.00.0796.000000000000</v>
          </cell>
          <cell r="D2804" t="str">
            <v>Зарядное устройство</v>
          </cell>
          <cell r="E2804" t="str">
            <v>для батареи дизель генератора</v>
          </cell>
          <cell r="F2804" t="str">
            <v>Зарядное устройство для дизель генератора  JOHN DEERI  AJD110 сер№ CD4045 BO 49680 2008г.в.
Модель  PROLINE 1205A  BATTERY  CHARGER  SMPS  13.8 V 5A  CЄ</v>
          </cell>
          <cell r="G2804" t="str">
            <v>ОТП</v>
          </cell>
          <cell r="H2804">
            <v>0</v>
          </cell>
          <cell r="I2804">
            <v>430000000</v>
          </cell>
          <cell r="J2804" t="str">
            <v>Кызылординская обл. г. Кызылорда, пгт. Тасбугет, ул. Амангельды 100</v>
          </cell>
          <cell r="K2804" t="str">
            <v>Март, апрель</v>
          </cell>
          <cell r="L2804" t="str">
            <v>Кызылординская обл., м/р "Акшабулак", склад "КГМ"</v>
          </cell>
          <cell r="M2804" t="str">
            <v>DDP</v>
          </cell>
          <cell r="N2804" t="str">
            <v>В течение 90 дней</v>
          </cell>
          <cell r="O2804" t="str">
            <v>авансовый платеж-0%, оставшаяся часть в течении 30 рабочих дней с момента подписания акта приема-передачи поставленных товаров</v>
          </cell>
          <cell r="P2804">
            <v>796</v>
          </cell>
          <cell r="Q2804" t="str">
            <v>штука</v>
          </cell>
          <cell r="R2804">
            <v>2</v>
          </cell>
          <cell r="S2804">
            <v>89100</v>
          </cell>
          <cell r="T2804">
            <v>0</v>
          </cell>
          <cell r="U2804">
            <v>0</v>
          </cell>
          <cell r="W2804">
            <v>2017</v>
          </cell>
          <cell r="X2804" t="str">
            <v>новая позиция</v>
          </cell>
        </row>
        <row r="2805">
          <cell r="A2805" t="str">
            <v>1689-1 Т</v>
          </cell>
          <cell r="B2805" t="str">
            <v>ТОО СП "КазГерМунай"</v>
          </cell>
          <cell r="C2805" t="str">
            <v>27.11.50.330.000.00.0796.000000000000</v>
          </cell>
          <cell r="D2805" t="str">
            <v>Зарядное устройство</v>
          </cell>
          <cell r="E2805" t="str">
            <v>для батареи дизель генератора</v>
          </cell>
          <cell r="F2805" t="str">
            <v>Зарядное устройство для дизель генератора  JOHN DEERI  AJD110 сер№ CD4045 BO 49680 2008г.в.
Модель  PROLINE 1205A  BATTERY  CHARGER  SMPS  13.8 V 5A  CЄ</v>
          </cell>
          <cell r="G2805" t="str">
            <v>ЦП</v>
          </cell>
          <cell r="H2805">
            <v>0</v>
          </cell>
          <cell r="I2805">
            <v>430000000</v>
          </cell>
          <cell r="J2805" t="str">
            <v>Кызылординская обл. г. Кызылорда, пгт. Тасбугет, ул. Амангельды 100</v>
          </cell>
          <cell r="K2805" t="str">
            <v>Апрель, май</v>
          </cell>
          <cell r="L2805" t="str">
            <v>Кызылординская обл., м/р "Акшабулак", склад "КГМ"</v>
          </cell>
          <cell r="M2805" t="str">
            <v>DDP</v>
          </cell>
          <cell r="N2805" t="str">
            <v>В течение 90 дней</v>
          </cell>
          <cell r="O2805" t="str">
            <v>авансовый платеж-0%, оставшаяся часть в течении 30 рабочих дней с момента подписания акта приема-передачи поставленных товаров</v>
          </cell>
          <cell r="P2805">
            <v>796</v>
          </cell>
          <cell r="Q2805" t="str">
            <v>штука</v>
          </cell>
          <cell r="R2805">
            <v>2</v>
          </cell>
          <cell r="S2805">
            <v>89100</v>
          </cell>
          <cell r="T2805">
            <v>0</v>
          </cell>
          <cell r="U2805">
            <v>0</v>
          </cell>
          <cell r="W2805">
            <v>2017</v>
          </cell>
          <cell r="X2805" t="str">
            <v>7; 11;</v>
          </cell>
        </row>
        <row r="2806">
          <cell r="A2806" t="str">
            <v>1689-2 Т</v>
          </cell>
          <cell r="B2806" t="str">
            <v>ТОО СП "КазГерМунай"</v>
          </cell>
          <cell r="C2806" t="str">
            <v>27.11.50.330.000.00.0796.000000000000</v>
          </cell>
          <cell r="D2806" t="str">
            <v>Зарядное устройство</v>
          </cell>
          <cell r="E2806" t="str">
            <v>для батареи дизель генератора</v>
          </cell>
          <cell r="F2806" t="str">
            <v>Зарядное устройство для дизель генератора  JOHN DEERI  AJD110 сер№ CD4045 BO 49680 2008г.в.
Модель  PROLINE 1205A  BATTERY  CHARGER  SMPS  13.8 V 5A  CЄ</v>
          </cell>
          <cell r="G2806" t="str">
            <v>ЭЦПП</v>
          </cell>
          <cell r="H2806">
            <v>0</v>
          </cell>
          <cell r="I2806">
            <v>430000000</v>
          </cell>
          <cell r="J2806" t="str">
            <v>Кызылординская обл. г. Кызылорда, пгт. Тасбугет, ул. Амангельды 100</v>
          </cell>
          <cell r="K2806" t="str">
            <v>август, сентябрь</v>
          </cell>
          <cell r="L2806" t="str">
            <v>Кызылординская обл., м/р "Акшабулак", склад "КГМ"</v>
          </cell>
          <cell r="M2806" t="str">
            <v>DDP</v>
          </cell>
          <cell r="N2806" t="str">
            <v>В течение 90 дней</v>
          </cell>
          <cell r="O2806" t="str">
            <v>авансовый платеж-0%, оставшаяся часть в течении 30 рабочих дней с момента подписания акта приема-передачи поставленных товаров</v>
          </cell>
          <cell r="P2806">
            <v>796</v>
          </cell>
          <cell r="Q2806" t="str">
            <v>штука</v>
          </cell>
          <cell r="R2806">
            <v>2</v>
          </cell>
          <cell r="S2806">
            <v>133650</v>
          </cell>
          <cell r="T2806">
            <v>267300</v>
          </cell>
          <cell r="U2806">
            <v>299376</v>
          </cell>
          <cell r="W2806">
            <v>2017</v>
          </cell>
          <cell r="X2806" t="str">
            <v>11;19;20;21;</v>
          </cell>
        </row>
        <row r="2807">
          <cell r="A2807" t="str">
            <v>1690 Т</v>
          </cell>
          <cell r="B2807" t="str">
            <v>ТОО СП "КазГерМунай"</v>
          </cell>
          <cell r="C2807" t="str">
            <v>29.32.30.600.011.00.0839.000000000001</v>
          </cell>
          <cell r="D2807" t="str">
            <v>Комплект патрубков</v>
          </cell>
          <cell r="E2807" t="str">
            <v>для специальной и специализированной техники, в комплекте до 10 предметов</v>
          </cell>
          <cell r="F2807" t="str">
            <v>Комплект патрубков для дизельгенератора Perkins модель  1004 GNFE  сер№ AG37552*U620477 2004г.  
Патрубок резиновый верхний и нижний</v>
          </cell>
          <cell r="G2807" t="str">
            <v>ОТП</v>
          </cell>
          <cell r="H2807">
            <v>0</v>
          </cell>
          <cell r="I2807">
            <v>430000000</v>
          </cell>
          <cell r="J2807" t="str">
            <v>Кызылординская обл. г. Кызылорда, пгт. Тасбугет, ул. Амангельды 100</v>
          </cell>
          <cell r="K2807" t="str">
            <v>Март, апрель</v>
          </cell>
          <cell r="L2807" t="str">
            <v>Кызылординская обл., м/р "Акшабулак", склад "КГМ"</v>
          </cell>
          <cell r="M2807" t="str">
            <v>DDP</v>
          </cell>
          <cell r="N2807" t="str">
            <v>В течение 90 дней</v>
          </cell>
          <cell r="O2807" t="str">
            <v>авансовый платеж-0%, оставшаяся часть в течении 30 рабочих дней с момента подписания акта приема-передачи поставленных товаров</v>
          </cell>
          <cell r="P2807">
            <v>796</v>
          </cell>
          <cell r="Q2807" t="str">
            <v>штука</v>
          </cell>
          <cell r="R2807">
            <v>1</v>
          </cell>
          <cell r="S2807">
            <v>3800</v>
          </cell>
          <cell r="T2807">
            <v>0</v>
          </cell>
          <cell r="U2807">
            <v>0</v>
          </cell>
          <cell r="W2807">
            <v>2017</v>
          </cell>
          <cell r="X2807" t="str">
            <v>новая позиция</v>
          </cell>
        </row>
        <row r="2808">
          <cell r="A2808" t="str">
            <v>1690-1 Т</v>
          </cell>
          <cell r="B2808" t="str">
            <v>ТОО СП "КазГерМунай"</v>
          </cell>
          <cell r="C2808" t="str">
            <v>29.32.30.600.011.00.0839.000000000001</v>
          </cell>
          <cell r="D2808" t="str">
            <v>Комплект патрубков</v>
          </cell>
          <cell r="E2808" t="str">
            <v>для специальной и специализированной техники, в комплекте до 10 предметов</v>
          </cell>
          <cell r="F2808" t="str">
            <v>Комплект патрубков для дизельгенератора Perkins модель  1004 GNFE  сер№ AG37552*U620477 2004г.  
Патрубок резиновый верхний и нижний</v>
          </cell>
          <cell r="G2808" t="str">
            <v>ЦП</v>
          </cell>
          <cell r="H2808">
            <v>0</v>
          </cell>
          <cell r="I2808">
            <v>430000000</v>
          </cell>
          <cell r="J2808" t="str">
            <v>Кызылординская обл. г. Кызылорда, пгт. Тасбугет, ул. Амангельды 100</v>
          </cell>
          <cell r="K2808" t="str">
            <v>Апрель, май</v>
          </cell>
          <cell r="L2808" t="str">
            <v>Кызылординская обл., м/р "Акшабулак", склад "КГМ"</v>
          </cell>
          <cell r="M2808" t="str">
            <v>DDP</v>
          </cell>
          <cell r="N2808" t="str">
            <v>В течение 90 дней</v>
          </cell>
          <cell r="O2808" t="str">
            <v>авансовый платеж-0%, оставшаяся часть в течении 30 рабочих дней с момента подписания акта приема-передачи поставленных товаров</v>
          </cell>
          <cell r="P2808">
            <v>796</v>
          </cell>
          <cell r="Q2808" t="str">
            <v>штука</v>
          </cell>
          <cell r="R2808">
            <v>1</v>
          </cell>
          <cell r="S2808">
            <v>3800</v>
          </cell>
          <cell r="T2808">
            <v>0</v>
          </cell>
          <cell r="U2808">
            <v>0</v>
          </cell>
          <cell r="W2808">
            <v>2017</v>
          </cell>
          <cell r="X2808" t="str">
            <v>7; 11;</v>
          </cell>
        </row>
        <row r="2809">
          <cell r="A2809" t="str">
            <v>1690-2 Т</v>
          </cell>
          <cell r="B2809" t="str">
            <v>ТОО СП "КазГерМунай"</v>
          </cell>
          <cell r="C2809" t="str">
            <v>29.32.30.600.011.00.0839.000000000001</v>
          </cell>
          <cell r="D2809" t="str">
            <v>Комплект патрубков</v>
          </cell>
          <cell r="E2809" t="str">
            <v>для специальной и специализированной техники, в комплекте до 10 предметов</v>
          </cell>
          <cell r="F2809" t="str">
            <v>Комплект патрубков для дизельгенератора Perkins модель  1004 GNFE  сер№ AG37552*U620477 2004г.  
Патрубок резиновый верхний и нижний</v>
          </cell>
          <cell r="G2809" t="str">
            <v>ЭЦПП</v>
          </cell>
          <cell r="H2809">
            <v>0</v>
          </cell>
          <cell r="I2809">
            <v>430000000</v>
          </cell>
          <cell r="J2809" t="str">
            <v>Кызылординская обл. г. Кызылорда, пгт. Тасбугет, ул. Амангельды 100</v>
          </cell>
          <cell r="K2809" t="str">
            <v>август, сентябрь</v>
          </cell>
          <cell r="L2809" t="str">
            <v>Кызылординская обл., м/р "Акшабулак", склад "КГМ"</v>
          </cell>
          <cell r="M2809" t="str">
            <v>DDP</v>
          </cell>
          <cell r="N2809" t="str">
            <v>В течение 90 дней</v>
          </cell>
          <cell r="O2809" t="str">
            <v>авансовый платеж-0%, оставшаяся часть в течении 30 рабочих дней с момента подписания акта приема-передачи поставленных товаров</v>
          </cell>
          <cell r="P2809">
            <v>796</v>
          </cell>
          <cell r="Q2809" t="str">
            <v>штука</v>
          </cell>
          <cell r="R2809">
            <v>1</v>
          </cell>
          <cell r="S2809">
            <v>7600</v>
          </cell>
          <cell r="T2809">
            <v>7600</v>
          </cell>
          <cell r="U2809">
            <v>8512</v>
          </cell>
          <cell r="W2809">
            <v>2017</v>
          </cell>
          <cell r="X2809" t="str">
            <v>11;19;20;21;</v>
          </cell>
        </row>
        <row r="2810">
          <cell r="A2810" t="str">
            <v>1691 Т</v>
          </cell>
          <cell r="B2810" t="str">
            <v>ТОО СП "КазГерМунай"</v>
          </cell>
          <cell r="C2810" t="str">
            <v>28.13.32.000.065.00.0796.000000000000</v>
          </cell>
          <cell r="D2810" t="str">
            <v>Прокладка</v>
          </cell>
          <cell r="E2810" t="str">
            <v>для компрессора</v>
          </cell>
          <cell r="F2810" t="str">
            <v>Подушка для компрессора
Подушка под маслоотделитель для комрессора инструметального воздуха   ATLAS COPCO  модель GA30  сер №API295593 2006г.в.</v>
          </cell>
          <cell r="G2810" t="str">
            <v>ОТП</v>
          </cell>
          <cell r="H2810">
            <v>0</v>
          </cell>
          <cell r="I2810">
            <v>430000000</v>
          </cell>
          <cell r="J2810" t="str">
            <v>Кызылординская обл. г. Кызылорда, пгт. Тасбугет, ул. Амангельды 100</v>
          </cell>
          <cell r="K2810" t="str">
            <v>Март, апрель</v>
          </cell>
          <cell r="L2810" t="str">
            <v>Кызылординская обл., м/р "Акшабулак", склад "КГМ"</v>
          </cell>
          <cell r="M2810" t="str">
            <v>DDP</v>
          </cell>
          <cell r="N2810" t="str">
            <v>В течение 90 дней</v>
          </cell>
          <cell r="O2810" t="str">
            <v>авансовый платеж-0%, оставшаяся часть в течении 30 рабочих дней с момента подписания акта приема-передачи поставленных товаров</v>
          </cell>
          <cell r="P2810">
            <v>796</v>
          </cell>
          <cell r="Q2810" t="str">
            <v>штука</v>
          </cell>
          <cell r="R2810">
            <v>8</v>
          </cell>
          <cell r="S2810">
            <v>113600</v>
          </cell>
          <cell r="T2810">
            <v>0</v>
          </cell>
          <cell r="U2810">
            <v>0</v>
          </cell>
          <cell r="W2810">
            <v>2017</v>
          </cell>
          <cell r="X2810" t="str">
            <v>новая позиция</v>
          </cell>
        </row>
        <row r="2811">
          <cell r="A2811" t="str">
            <v>1691-1 Т</v>
          </cell>
          <cell r="B2811" t="str">
            <v>ТОО СП "КазГерМунай"</v>
          </cell>
          <cell r="C2811" t="str">
            <v>28.13.32.000.065.00.0796.000000000000</v>
          </cell>
          <cell r="D2811" t="str">
            <v>Прокладка</v>
          </cell>
          <cell r="E2811" t="str">
            <v>для компрессора</v>
          </cell>
          <cell r="F2811" t="str">
            <v>Подушка  для компрессора
Подушка под маслоотделитель для комрессора инструметального воздуха   ATLAS COPCO  модель GA30  сер №API295593 2006г.в.</v>
          </cell>
          <cell r="G2811" t="str">
            <v>ОТП</v>
          </cell>
          <cell r="H2811">
            <v>0</v>
          </cell>
          <cell r="I2811">
            <v>430000000</v>
          </cell>
          <cell r="J2811" t="str">
            <v>Кызылординская обл. г. Кызылорда, пгт. Тасбугет, ул. Амангельды 100</v>
          </cell>
          <cell r="K2811" t="str">
            <v>Апрель, май</v>
          </cell>
          <cell r="L2811" t="str">
            <v>Кызылординская обл., м/р "Акшабулак", склад "КГМ"</v>
          </cell>
          <cell r="M2811" t="str">
            <v>DDP</v>
          </cell>
          <cell r="N2811" t="str">
            <v>В течение 90 дней</v>
          </cell>
          <cell r="O2811" t="str">
            <v>авансовый платеж-0%, оставшаяся часть в течении 30 рабочих дней с момента подписания акта приема-передачи поставленных товаров</v>
          </cell>
          <cell r="P2811">
            <v>796</v>
          </cell>
          <cell r="Q2811" t="str">
            <v>штука</v>
          </cell>
          <cell r="R2811">
            <v>8</v>
          </cell>
          <cell r="S2811">
            <v>113600</v>
          </cell>
          <cell r="T2811">
            <v>908800</v>
          </cell>
          <cell r="U2811">
            <v>1017856.0000000001</v>
          </cell>
          <cell r="W2811">
            <v>2017</v>
          </cell>
          <cell r="X2811" t="str">
            <v>11;</v>
          </cell>
        </row>
        <row r="2812">
          <cell r="A2812" t="str">
            <v>1692 Т</v>
          </cell>
          <cell r="B2812" t="str">
            <v>ТОО СП "КазГерМунай"</v>
          </cell>
          <cell r="C2812" t="str">
            <v>26.51.12.590.013.00.0796.000000000001</v>
          </cell>
          <cell r="D2812" t="str">
            <v>Уровнемер</v>
          </cell>
          <cell r="E2812" t="str">
            <v>ультразвуковой</v>
          </cell>
          <cell r="F2812" t="str">
            <v>Уровнемер механический 
Уровнемер механический для комрессора инструметального воздуха ATLAS COPCO  модель GA30  сер №API295593 2006г.в.</v>
          </cell>
          <cell r="G2812" t="str">
            <v>ОТП</v>
          </cell>
          <cell r="H2812">
            <v>0</v>
          </cell>
          <cell r="I2812">
            <v>430000000</v>
          </cell>
          <cell r="J2812" t="str">
            <v>Кызылординская обл. г. Кызылорда, пгт. Тасбугет, ул. Амангельды 100</v>
          </cell>
          <cell r="K2812" t="str">
            <v>Март, апрель</v>
          </cell>
          <cell r="L2812" t="str">
            <v>Кызылординская обл., м/р "Акшабулак", склад "КГМ"</v>
          </cell>
          <cell r="M2812" t="str">
            <v>DDP</v>
          </cell>
          <cell r="N2812" t="str">
            <v>В течение 90 дней</v>
          </cell>
          <cell r="O2812" t="str">
            <v>авансовый платеж-0%, оставшаяся часть в течении 30 рабочих дней с момента подписания акта приема-передачи поставленных товаров</v>
          </cell>
          <cell r="P2812">
            <v>796</v>
          </cell>
          <cell r="Q2812" t="str">
            <v>штука</v>
          </cell>
          <cell r="R2812">
            <v>2</v>
          </cell>
          <cell r="S2812">
            <v>432000</v>
          </cell>
          <cell r="T2812">
            <v>0</v>
          </cell>
          <cell r="U2812">
            <v>0</v>
          </cell>
          <cell r="W2812">
            <v>2017</v>
          </cell>
          <cell r="X2812" t="str">
            <v>новая позиция</v>
          </cell>
        </row>
        <row r="2813">
          <cell r="A2813" t="str">
            <v>1692-1 Т</v>
          </cell>
          <cell r="B2813" t="str">
            <v>ТОО СП "КазГерМунай"</v>
          </cell>
          <cell r="C2813" t="str">
            <v>26.51.12.590.013.00.0796.000000000001</v>
          </cell>
          <cell r="D2813" t="str">
            <v>Уровнемер</v>
          </cell>
          <cell r="E2813" t="str">
            <v>ультразвуковой</v>
          </cell>
          <cell r="F2813" t="str">
            <v>Уровнемер механический 
Уровнемер механический для комрессора инструметального воздуха ATLAS COPCO  модель GA30  сер №API295593 2006г.в.</v>
          </cell>
          <cell r="G2813" t="str">
            <v>ОТП</v>
          </cell>
          <cell r="H2813">
            <v>0</v>
          </cell>
          <cell r="I2813">
            <v>430000000</v>
          </cell>
          <cell r="J2813" t="str">
            <v>Кызылординская обл. г. Кызылорда, пгт. Тасбугет, ул. Амангельды 100</v>
          </cell>
          <cell r="K2813" t="str">
            <v>Апрель, май</v>
          </cell>
          <cell r="L2813" t="str">
            <v>Кызылординская обл., м/р "Акшабулак", склад "КГМ"</v>
          </cell>
          <cell r="M2813" t="str">
            <v>DDP</v>
          </cell>
          <cell r="N2813" t="str">
            <v>В течение 90 дней</v>
          </cell>
          <cell r="O2813" t="str">
            <v>авансовый платеж-0%, оставшаяся часть в течении 30 рабочих дней с момента подписания акта приема-передачи поставленных товаров</v>
          </cell>
          <cell r="P2813">
            <v>796</v>
          </cell>
          <cell r="Q2813" t="str">
            <v>штука</v>
          </cell>
          <cell r="R2813">
            <v>2</v>
          </cell>
          <cell r="S2813">
            <v>432000</v>
          </cell>
          <cell r="T2813">
            <v>864000</v>
          </cell>
          <cell r="U2813">
            <v>967680.00000000012</v>
          </cell>
          <cell r="W2813">
            <v>2017</v>
          </cell>
          <cell r="X2813" t="str">
            <v>11;</v>
          </cell>
        </row>
        <row r="2814">
          <cell r="A2814" t="str">
            <v>1693 Т</v>
          </cell>
          <cell r="B2814" t="str">
            <v>ТОО СП "КазГерМунай"</v>
          </cell>
          <cell r="C2814" t="str">
            <v xml:space="preserve">27.40.15.900.000.01.0796.000000000000 </v>
          </cell>
          <cell r="D2814" t="str">
            <v>Лампа</v>
          </cell>
          <cell r="E2814" t="str">
            <v>газоразрядная, тип ДНаТ, мощность 100 Вт</v>
          </cell>
          <cell r="F2814" t="str">
            <v xml:space="preserve">Лампа натриевая
Тип  Газоразрядная натриевая (ДНаТ)
Цоколь  E40 Колба  T46 (46 мм)
Покрытие колбы  Прозрачное
Мощность, Вт  400
Напряжение, В  100
Класс энергоэффе­кти­вности  A
Цветность  Теплый белый
Степень защиты  IP20                </v>
          </cell>
          <cell r="G2814" t="str">
            <v>ОТП</v>
          </cell>
          <cell r="H2814">
            <v>0</v>
          </cell>
          <cell r="I2814">
            <v>430000000</v>
          </cell>
          <cell r="J2814" t="str">
            <v>Кызылординская обл. г. Кызылорда, пгт. Тасбугет, ул. Амангельды 100</v>
          </cell>
          <cell r="K2814" t="str">
            <v>Март, апрель</v>
          </cell>
          <cell r="L2814" t="str">
            <v>Кызылординская обл., м/р "Акшабулак", склад "КГМ"</v>
          </cell>
          <cell r="M2814" t="str">
            <v>DDP</v>
          </cell>
          <cell r="N2814" t="str">
            <v>В течение 90 дней</v>
          </cell>
          <cell r="O2814" t="str">
            <v>авансовый платеж-0%, оставшаяся часть в течении 30 рабочих дней с момента подписания акта приема-передачи поставленных товаров</v>
          </cell>
          <cell r="P2814">
            <v>796</v>
          </cell>
          <cell r="Q2814" t="str">
            <v>штука</v>
          </cell>
          <cell r="R2814">
            <v>100</v>
          </cell>
          <cell r="S2814">
            <v>2023</v>
          </cell>
          <cell r="T2814">
            <v>202300</v>
          </cell>
          <cell r="U2814">
            <v>226576.00000000003</v>
          </cell>
          <cell r="W2814">
            <v>2017</v>
          </cell>
          <cell r="X2814" t="str">
            <v>новая позиция</v>
          </cell>
        </row>
        <row r="2815">
          <cell r="A2815" t="str">
            <v>1694 Т</v>
          </cell>
          <cell r="B2815" t="str">
            <v>ТОО СП "КазГерМунай"</v>
          </cell>
          <cell r="C2815" t="str">
            <v xml:space="preserve">27.20.22.900.000.00.0796.000000000005 </v>
          </cell>
          <cell r="D2815" t="str">
            <v>Аккумулятор</v>
          </cell>
          <cell r="E2815" t="str">
            <v xml:space="preserve"> напряжение 12 В, емкость 50-100 А/ч
</v>
          </cell>
          <cell r="F2815" t="str">
            <v>Аккумуляторные батареи тип: 12V 100Ah 830A
Напряжение [В]:   12
Емкость батареи [Ач]:   100
Ток холодной прокрутки EN [в А]:   830
Длина [мм]:   353
Ширина [мм]:   175
Высота [мм]:   190
Крепление:   B13
Полярность:   0
Токовыводы:   1
Размеры корпуса:   H8/LN5
Масса (в незалитом виде):   21,92</v>
          </cell>
          <cell r="G2815" t="str">
            <v>ОТП</v>
          </cell>
          <cell r="H2815">
            <v>0</v>
          </cell>
          <cell r="I2815">
            <v>430000000</v>
          </cell>
          <cell r="J2815" t="str">
            <v>Кызылординская обл. г. Кызылорда, пгт. Тасбугет, ул. Амангельды 100</v>
          </cell>
          <cell r="K2815" t="str">
            <v>Март, апрель</v>
          </cell>
          <cell r="L2815" t="str">
            <v>Кызылординская обл., м/р "Акшабулак", склад "КГМ"</v>
          </cell>
          <cell r="M2815" t="str">
            <v>DDP</v>
          </cell>
          <cell r="N2815" t="str">
            <v>В течение 90 дней</v>
          </cell>
          <cell r="O2815" t="str">
            <v>авансовый платеж-0%, оставшаяся часть в течении 30 рабочих дней с момента подписания акта приема-передачи поставленных товаров</v>
          </cell>
          <cell r="P2815">
            <v>796</v>
          </cell>
          <cell r="Q2815" t="str">
            <v>штука</v>
          </cell>
          <cell r="R2815">
            <v>3</v>
          </cell>
          <cell r="S2815">
            <v>35000</v>
          </cell>
          <cell r="T2815">
            <v>0</v>
          </cell>
          <cell r="U2815">
            <v>0</v>
          </cell>
          <cell r="W2815">
            <v>2017</v>
          </cell>
          <cell r="X2815" t="str">
            <v>новая позиция</v>
          </cell>
        </row>
        <row r="2816">
          <cell r="A2816" t="str">
            <v>1694-1 Т</v>
          </cell>
          <cell r="B2816" t="str">
            <v>ТОО СП "КазГерМунай"</v>
          </cell>
          <cell r="C2816" t="str">
            <v xml:space="preserve">27.20.22.900.000.00.0796.000000000005 </v>
          </cell>
          <cell r="D2816" t="str">
            <v>Аккумулятор</v>
          </cell>
          <cell r="E2816" t="str">
            <v xml:space="preserve"> напряжение 12 В, емкость 50-100 А/ч
</v>
          </cell>
          <cell r="F2816" t="str">
            <v>Аккумуляторные батареи тип: 12V 100Ah 830A
Напряжение [В]:   12
Емкость батареи [Ач]:   100
Ток холодной прокрутки EN [в А]:   830
Длина [мм]:   353
Ширина [мм]:   175
Высота [мм]:   190
Крепление:   B13
Полярность:   0
Токовыводы:   1
Размеры корпуса:   H8/LN5
Масса (в незалитом виде):   21,92</v>
          </cell>
          <cell r="G2816" t="str">
            <v>ЦП</v>
          </cell>
          <cell r="H2816">
            <v>0</v>
          </cell>
          <cell r="I2816">
            <v>430000000</v>
          </cell>
          <cell r="J2816" t="str">
            <v>Кызылординская обл. г. Кызылорда, пгт. Тасбугет, ул. Амангельды 100</v>
          </cell>
          <cell r="K2816" t="str">
            <v>Апрель, май</v>
          </cell>
          <cell r="L2816" t="str">
            <v>Кызылординская обл., м/р "Акшабулак", склад "КГМ"</v>
          </cell>
          <cell r="M2816" t="str">
            <v>DDP</v>
          </cell>
          <cell r="N2816" t="str">
            <v>В течение 90 дней</v>
          </cell>
          <cell r="O2816" t="str">
            <v>авансовый платеж-0%, оставшаяся часть в течении 30 рабочих дней с момента подписания акта приема-передачи поставленных товаров</v>
          </cell>
          <cell r="P2816">
            <v>796</v>
          </cell>
          <cell r="Q2816" t="str">
            <v>штука</v>
          </cell>
          <cell r="R2816">
            <v>3</v>
          </cell>
          <cell r="S2816">
            <v>35000</v>
          </cell>
          <cell r="T2816">
            <v>0</v>
          </cell>
          <cell r="U2816">
            <v>0</v>
          </cell>
          <cell r="W2816">
            <v>2017</v>
          </cell>
          <cell r="X2816" t="str">
            <v>7; 11;</v>
          </cell>
        </row>
        <row r="2817">
          <cell r="A2817" t="str">
            <v>1694-2 Т</v>
          </cell>
          <cell r="B2817" t="str">
            <v>ТОО СП "КазГерМунай"</v>
          </cell>
          <cell r="C2817" t="str">
            <v xml:space="preserve">27.20.22.900.000.00.0796.000000000005 </v>
          </cell>
          <cell r="D2817" t="str">
            <v>Аккумулятор</v>
          </cell>
          <cell r="E2817" t="str">
            <v xml:space="preserve"> напряжение 12 В, емкость 50-100 А/ч
</v>
          </cell>
          <cell r="F2817" t="str">
            <v>Аккумуляторные батареи тип: 12V 100Ah 830A
Напряжение [В]:   12
Емкость батареи [Ач]:   100
Ток холодной прокрутки EN [в А]:   830
Длина [мм]:   353
Ширина [мм]:   175
Высота [мм]:   190
Крепление:   B13
Полярность:   0
Токовыводы:   1
Размеры корпуса:   H8/LN5
Масса (в незалитом виде):   21,92</v>
          </cell>
          <cell r="G2817" t="str">
            <v>ЦП</v>
          </cell>
          <cell r="H2817">
            <v>0</v>
          </cell>
          <cell r="I2817">
            <v>430000000</v>
          </cell>
          <cell r="J2817" t="str">
            <v>Кызылординская обл. г. Кызылорда, пгт. Тасбугет, ул. Амангельды 100</v>
          </cell>
          <cell r="K2817" t="str">
            <v>Июль, август</v>
          </cell>
          <cell r="L2817" t="str">
            <v>Кызылординская обл., м/р "Акшабулак", склад "КГМ"</v>
          </cell>
          <cell r="M2817" t="str">
            <v>DDP</v>
          </cell>
          <cell r="N2817" t="str">
            <v>В течение 90 дней</v>
          </cell>
          <cell r="O2817" t="str">
            <v>авансовый платеж-0%, оставшаяся часть в течении 30 рабочих дней с момента подписания акта приема-передачи поставленных товаров</v>
          </cell>
          <cell r="P2817">
            <v>796</v>
          </cell>
          <cell r="Q2817" t="str">
            <v>штука</v>
          </cell>
          <cell r="R2817">
            <v>3</v>
          </cell>
          <cell r="S2817">
            <v>35000</v>
          </cell>
          <cell r="T2817">
            <v>105000</v>
          </cell>
          <cell r="U2817">
            <v>117600.00000000001</v>
          </cell>
          <cell r="W2817">
            <v>2017</v>
          </cell>
          <cell r="X2817" t="str">
            <v>11;</v>
          </cell>
        </row>
        <row r="2818">
          <cell r="A2818" t="str">
            <v>1695 Т</v>
          </cell>
          <cell r="B2818" t="str">
            <v>ТОО СП "КазГерМунай"</v>
          </cell>
          <cell r="C2818" t="str">
            <v>28.25.20.500.000.00.0796.000000000009</v>
          </cell>
          <cell r="D2818" t="str">
            <v>Вентилятор</v>
          </cell>
          <cell r="E2818" t="str">
            <v>центробежный, двусторонний, диаметр 100 мм</v>
          </cell>
          <cell r="F2818" t="str">
            <v xml:space="preserve">Вентилятор Ebmpapst D2E 133-CI33-22 центробежный
Типоразмер [мм]  133; Степень защиты  IP 44;
Мощность [кВт]  0.175; Тип вентилятора: Радиальный;
Давление [Pa] 50; Уровень шума [dB/A] 58;
Завод изготовитель: Ebmpapst; Вес [кг] 3.3;
Сила тока [A]  0.77; Производительность [м3/ч] 700;
Частота [Гц] 50; Напряжение [В] 230;
Частота вращения [об/мин]: 1700; </v>
          </cell>
          <cell r="G2818" t="str">
            <v>ОТП</v>
          </cell>
          <cell r="H2818">
            <v>0</v>
          </cell>
          <cell r="I2818">
            <v>430000000</v>
          </cell>
          <cell r="J2818" t="str">
            <v>Кызылординская обл. г. Кызылорда, пгт. Тасбугет, ул. Амангельды 100</v>
          </cell>
          <cell r="K2818" t="str">
            <v>Март, апрель</v>
          </cell>
          <cell r="L2818" t="str">
            <v>Кызылординская обл., м/р "Акшабулак", склад "КГМ"</v>
          </cell>
          <cell r="M2818" t="str">
            <v>DDP</v>
          </cell>
          <cell r="N2818" t="str">
            <v>В течение 90 дней</v>
          </cell>
          <cell r="O2818" t="str">
            <v>авансовый платеж-0%, оставшаяся часть в течении 30 рабочих дней с момента подписания акта приема-передачи поставленных товаров</v>
          </cell>
          <cell r="P2818">
            <v>796</v>
          </cell>
          <cell r="Q2818" t="str">
            <v>штука</v>
          </cell>
          <cell r="R2818">
            <v>12</v>
          </cell>
          <cell r="S2818">
            <v>112875</v>
          </cell>
          <cell r="T2818">
            <v>0</v>
          </cell>
          <cell r="U2818">
            <v>0</v>
          </cell>
          <cell r="W2818">
            <v>2017</v>
          </cell>
          <cell r="X2818" t="str">
            <v>новая позиция</v>
          </cell>
        </row>
        <row r="2819">
          <cell r="A2819" t="str">
            <v>1695-1 Т</v>
          </cell>
          <cell r="B2819" t="str">
            <v>ТОО СП "КазГерМунай"</v>
          </cell>
          <cell r="C2819" t="str">
            <v>28.25.20.500.000.00.0796.000000000009</v>
          </cell>
          <cell r="D2819" t="str">
            <v>Вентилятор</v>
          </cell>
          <cell r="E2819" t="str">
            <v>центробежный, двусторонний, диаметр 100 мм</v>
          </cell>
          <cell r="F2819" t="str">
            <v xml:space="preserve">Вентилятор Ebmpapst D2E 133-CI33-22 центробежный
Типоразмер [мм]  133; Степень защиты  IP 44;
Мощность [кВт]  0.175; Тип вентилятора: Радиальный;
Давление [Pa] 50; Уровень шума [dB/A] 58;
Завод изготовитель: Ebmpapst; Вес [кг] 3.3;
Сила тока [A]  0.77; Производительность [м3/ч] 700;
Частота [Гц] 50; Напряжение [В] 230;
Частота вращения [об/мин]: 1700; </v>
          </cell>
          <cell r="G2819" t="str">
            <v>ЦП</v>
          </cell>
          <cell r="H2819">
            <v>0</v>
          </cell>
          <cell r="I2819">
            <v>430000000</v>
          </cell>
          <cell r="J2819" t="str">
            <v>Кызылординская обл. г. Кызылорда, пгт. Тасбугет, ул. Амангельды 100</v>
          </cell>
          <cell r="K2819" t="str">
            <v>Март, апрель</v>
          </cell>
          <cell r="L2819" t="str">
            <v>Кызылординская обл., м/р "Акшабулак", склад "КГМ"</v>
          </cell>
          <cell r="M2819" t="str">
            <v>DDP</v>
          </cell>
          <cell r="N2819" t="str">
            <v>В течение 90 дней</v>
          </cell>
          <cell r="O2819" t="str">
            <v>авансовый платеж-0%, оставшаяся часть в течении 30 рабочих дней с момента подписания акта приема-передачи поставленных товаров</v>
          </cell>
          <cell r="P2819">
            <v>796</v>
          </cell>
          <cell r="Q2819" t="str">
            <v>штука</v>
          </cell>
          <cell r="R2819">
            <v>12</v>
          </cell>
          <cell r="S2819">
            <v>112875</v>
          </cell>
          <cell r="T2819">
            <v>1354500</v>
          </cell>
          <cell r="U2819">
            <v>1517040.0000000002</v>
          </cell>
          <cell r="W2819">
            <v>2017</v>
          </cell>
          <cell r="X2819" t="str">
            <v>7;</v>
          </cell>
        </row>
        <row r="2820">
          <cell r="A2820" t="str">
            <v>1696 Т</v>
          </cell>
          <cell r="B2820" t="str">
            <v>ТОО СП "КазГерМунай"</v>
          </cell>
          <cell r="C2820" t="str">
            <v xml:space="preserve"> 28.25.20.300.000.00.0796.000000000000</v>
          </cell>
          <cell r="D2820" t="str">
            <v>Вентилятор</v>
          </cell>
          <cell r="E2820" t="str">
            <v>осевой, одноступенчатый, диаметр 100 мм</v>
          </cell>
          <cell r="F2820" t="str">
            <v xml:space="preserve"> Осевой Вентилятор, квадратный, настенное кольцо, шариковый, 230 В AC,
Тип EBM PAPST  W2E200-HH38-01  
Размер Рамы Вентилятора: 225 мм, 
Номинальное напряжение 230В AC
Входная мощность 80Вт
Температура окружающей среды до 75°C
Поток воздуха 607CFM
Откачка воздуха над стойками и вращение против часовой стрелки
Уровень звукового давления 61дБА
Шариковый подшипник
Вес 4.38 фунтов
Монтаж на любую сторону при помощи четырех отверстий 4.5мм
Импедансная защита от перегрузки</v>
          </cell>
          <cell r="G2820" t="str">
            <v>ОТП</v>
          </cell>
          <cell r="H2820">
            <v>0</v>
          </cell>
          <cell r="I2820">
            <v>430000000</v>
          </cell>
          <cell r="J2820" t="str">
            <v>Кызылординская обл. г. Кызылорда, пгт. Тасбугет, ул. Амангельды 100</v>
          </cell>
          <cell r="K2820" t="str">
            <v>Март, апрель</v>
          </cell>
          <cell r="L2820" t="str">
            <v>Кызылординская обл., м/р "Акшабулак", склад "КГМ"</v>
          </cell>
          <cell r="M2820" t="str">
            <v>DDP</v>
          </cell>
          <cell r="N2820" t="str">
            <v>В течение 90 дней</v>
          </cell>
          <cell r="O2820" t="str">
            <v>авансовый платеж-0%, оставшаяся часть в течении 30 рабочих дней с момента подписания акта приема-передачи поставленных товаров</v>
          </cell>
          <cell r="P2820">
            <v>796</v>
          </cell>
          <cell r="Q2820" t="str">
            <v>штука</v>
          </cell>
          <cell r="R2820">
            <v>16</v>
          </cell>
          <cell r="S2820">
            <v>74217</v>
          </cell>
          <cell r="T2820">
            <v>0</v>
          </cell>
          <cell r="U2820">
            <v>0</v>
          </cell>
          <cell r="W2820">
            <v>2017</v>
          </cell>
          <cell r="X2820" t="str">
            <v>новая позиция</v>
          </cell>
        </row>
        <row r="2821">
          <cell r="A2821" t="str">
            <v>1696-1 Т</v>
          </cell>
          <cell r="B2821" t="str">
            <v>ТОО СП "КазГерМунай"</v>
          </cell>
          <cell r="C2821" t="str">
            <v xml:space="preserve"> 28.25.20.300.000.00.0796.000000000000</v>
          </cell>
          <cell r="D2821" t="str">
            <v>Вентилятор</v>
          </cell>
          <cell r="E2821" t="str">
            <v>осевой, одноступенчатый, диаметр 100 мм</v>
          </cell>
          <cell r="F2821" t="str">
            <v xml:space="preserve"> Осевой Вентилятор, квадратный, настенное кольцо, шариковый, 230 В AC,
Тип EBM PAPST  W2E200-HH38-01  
Размер Рамы Вентилятора: 225 мм, 
Номинальное напряжение 230В AC
Входная мощность 80Вт
Температура окружающей среды до 75°C
Поток воздуха 607CFM
Откачка воздуха над стойками и вращение против часовой стрелки
Уровень звукового давления 61дБА
Шариковый подшипник
Вес 4.38 фунтов
Монтаж на любую сторону при помощи четырех отверстий 4.5мм
Импедансная защита от перегрузки</v>
          </cell>
          <cell r="G2821" t="str">
            <v>ЦП</v>
          </cell>
          <cell r="H2821">
            <v>0</v>
          </cell>
          <cell r="I2821">
            <v>430000000</v>
          </cell>
          <cell r="J2821" t="str">
            <v>Кызылординская обл. г. Кызылорда, пгт. Тасбугет, ул. Амангельды 100</v>
          </cell>
          <cell r="K2821" t="str">
            <v>Март, апрель</v>
          </cell>
          <cell r="L2821" t="str">
            <v>Кызылординская обл., м/р "Акшабулак", склад "КГМ"</v>
          </cell>
          <cell r="M2821" t="str">
            <v>DDP</v>
          </cell>
          <cell r="N2821" t="str">
            <v>В течение 90 дней</v>
          </cell>
          <cell r="O2821" t="str">
            <v>авансовый платеж-0%, оставшаяся часть в течении 30 рабочих дней с момента подписания акта приема-передачи поставленных товаров</v>
          </cell>
          <cell r="P2821">
            <v>796</v>
          </cell>
          <cell r="Q2821" t="str">
            <v>штука</v>
          </cell>
          <cell r="R2821">
            <v>16</v>
          </cell>
          <cell r="S2821">
            <v>74217</v>
          </cell>
          <cell r="T2821">
            <v>1187472</v>
          </cell>
          <cell r="U2821">
            <v>1329968.6400000001</v>
          </cell>
          <cell r="W2821">
            <v>2017</v>
          </cell>
          <cell r="X2821" t="str">
            <v>7;</v>
          </cell>
        </row>
        <row r="2822">
          <cell r="A2822" t="str">
            <v>1697 Т</v>
          </cell>
          <cell r="B2822" t="str">
            <v>ТОО СП "КазГерМунай"</v>
          </cell>
          <cell r="C2822" t="str">
            <v>28.11.42.900.059.00.0796.000000000000</v>
          </cell>
          <cell r="D2822" t="str">
            <v>Форсунка</v>
          </cell>
          <cell r="E2822" t="str">
            <v>для дизельного двигателя</v>
          </cell>
          <cell r="F2822" t="str">
            <v>Форсунка для дизельгенератора  тип форсунки  KBEL - P052   5929</v>
          </cell>
          <cell r="G2822" t="str">
            <v>ОТП</v>
          </cell>
          <cell r="H2822">
            <v>0</v>
          </cell>
          <cell r="I2822">
            <v>430000000</v>
          </cell>
          <cell r="J2822" t="str">
            <v>Кызылординская обл. г. Кызылорда, пгт. Тасбугет, ул. Амангельды 100</v>
          </cell>
          <cell r="K2822" t="str">
            <v>Март, апрель</v>
          </cell>
          <cell r="L2822" t="str">
            <v>Кызылординская обл., м/р "Акшабулак", склад "КГМ"</v>
          </cell>
          <cell r="M2822" t="str">
            <v>DDP</v>
          </cell>
          <cell r="N2822" t="str">
            <v>В течение 90 дней</v>
          </cell>
          <cell r="O2822" t="str">
            <v>авансовый платеж-0%, оставшаяся часть в течении 30 рабочих дней с момента подписания акта приема-передачи поставленных товаров</v>
          </cell>
          <cell r="P2822">
            <v>796</v>
          </cell>
          <cell r="Q2822" t="str">
            <v>штука</v>
          </cell>
          <cell r="R2822">
            <v>6</v>
          </cell>
          <cell r="S2822">
            <v>15737</v>
          </cell>
          <cell r="T2822">
            <v>0</v>
          </cell>
          <cell r="U2822">
            <v>0</v>
          </cell>
          <cell r="W2822">
            <v>2017</v>
          </cell>
          <cell r="X2822" t="str">
            <v>новая позиция</v>
          </cell>
        </row>
        <row r="2823">
          <cell r="A2823" t="str">
            <v>1697-1 Т</v>
          </cell>
          <cell r="B2823" t="str">
            <v>ТОО СП "КазГерМунай"</v>
          </cell>
          <cell r="C2823" t="str">
            <v>28.11.42.900.059.00.0796.000000000000</v>
          </cell>
          <cell r="D2823" t="str">
            <v>Форсунка</v>
          </cell>
          <cell r="E2823" t="str">
            <v>для дизельного двигателя</v>
          </cell>
          <cell r="F2823" t="str">
            <v>Форсунка для дизельгенератора  тип форсунки  KBEL - P052   5929</v>
          </cell>
          <cell r="G2823" t="str">
            <v>ЦП</v>
          </cell>
          <cell r="H2823">
            <v>0</v>
          </cell>
          <cell r="I2823">
            <v>430000000</v>
          </cell>
          <cell r="J2823" t="str">
            <v>Кызылординская обл. г. Кызылорда, пгт. Тасбугет, ул. Амангельды 100</v>
          </cell>
          <cell r="K2823" t="str">
            <v>Апрель, май</v>
          </cell>
          <cell r="L2823" t="str">
            <v>Кызылординская обл., м/р "Акшабулак", склад "КГМ"</v>
          </cell>
          <cell r="M2823" t="str">
            <v>DDP</v>
          </cell>
          <cell r="N2823" t="str">
            <v>В течение 90 дней</v>
          </cell>
          <cell r="O2823" t="str">
            <v>авансовый платеж-0%, оставшаяся часть в течении 30 рабочих дней с момента подписания акта приема-передачи поставленных товаров</v>
          </cell>
          <cell r="P2823">
            <v>796</v>
          </cell>
          <cell r="Q2823" t="str">
            <v>штука</v>
          </cell>
          <cell r="R2823">
            <v>6</v>
          </cell>
          <cell r="S2823">
            <v>15737</v>
          </cell>
          <cell r="T2823">
            <v>0</v>
          </cell>
          <cell r="U2823">
            <v>0</v>
          </cell>
          <cell r="W2823">
            <v>2017</v>
          </cell>
          <cell r="X2823" t="str">
            <v>7; 11;</v>
          </cell>
        </row>
        <row r="2824">
          <cell r="A2824" t="str">
            <v>1697-2 Т</v>
          </cell>
          <cell r="B2824" t="str">
            <v>ТОО СП "КазГерМунай"</v>
          </cell>
          <cell r="C2824" t="str">
            <v>28.11.42.900.059.00.0796.000000000000</v>
          </cell>
          <cell r="D2824" t="str">
            <v>Форсунка</v>
          </cell>
          <cell r="E2824" t="str">
            <v>для дизельного двигателя</v>
          </cell>
          <cell r="F2824" t="str">
            <v>Форсунка для дизельгенератора  тип форсунки  KBEL - P052   5929</v>
          </cell>
          <cell r="G2824" t="str">
            <v>ЭЦПП</v>
          </cell>
          <cell r="H2824">
            <v>0</v>
          </cell>
          <cell r="I2824">
            <v>430000000</v>
          </cell>
          <cell r="J2824" t="str">
            <v>Кызылординская обл. г. Кызылорда, пгт. Тасбугет, ул. Амангельды 100</v>
          </cell>
          <cell r="K2824" t="str">
            <v>август, сентябрь</v>
          </cell>
          <cell r="L2824" t="str">
            <v>Кызылординская обл., м/р "Акшабулак", склад "КГМ"</v>
          </cell>
          <cell r="M2824" t="str">
            <v>DDP</v>
          </cell>
          <cell r="N2824" t="str">
            <v>В течение 90 дней</v>
          </cell>
          <cell r="O2824" t="str">
            <v>авансовый платеж-0%, оставшаяся часть в течении 30 рабочих дней с момента подписания акта приема-передачи поставленных товаров</v>
          </cell>
          <cell r="P2824">
            <v>796</v>
          </cell>
          <cell r="Q2824" t="str">
            <v>штука</v>
          </cell>
          <cell r="R2824">
            <v>6</v>
          </cell>
          <cell r="S2824">
            <v>23605.5</v>
          </cell>
          <cell r="T2824">
            <v>141633</v>
          </cell>
          <cell r="U2824">
            <v>158628.96000000002</v>
          </cell>
          <cell r="W2824">
            <v>2017</v>
          </cell>
          <cell r="X2824" t="str">
            <v>11;19;20;21;</v>
          </cell>
        </row>
        <row r="2825">
          <cell r="A2825" t="str">
            <v>1698 Т</v>
          </cell>
          <cell r="B2825" t="str">
            <v>ТОО СП "КазГерМунай"</v>
          </cell>
          <cell r="C2825" t="str">
            <v>26.51.82.500.030.00.0796.000000000000</v>
          </cell>
          <cell r="D2825" t="str">
            <v>Комплект ремонтный</v>
          </cell>
          <cell r="E2825" t="str">
            <v>для 6 портового клапана хроматографа</v>
          </cell>
          <cell r="F2825" t="str">
            <v>1. Фильтр 5.884.069 (по каналу пробы, после РПС) - 1 шт
2. Детектор  ДТП 2.840.005-01.01 (без усилителя) - 1 шт
3. Регулятор расхода РРГ-10  5.002.014 - 2 шт
4. Регулятор расхода газа РРГ-11h 5.002.014-08 (электронный регулятор давления) - 2 шт</v>
          </cell>
          <cell r="G2825" t="str">
            <v>ОТП</v>
          </cell>
          <cell r="H2825">
            <v>0</v>
          </cell>
          <cell r="I2825">
            <v>430000000</v>
          </cell>
          <cell r="J2825" t="str">
            <v>Кызылординская обл. г. Кызылорда, пгт. Тасбугет, ул. Амангельды 100</v>
          </cell>
          <cell r="K2825" t="str">
            <v>Март, Апрель</v>
          </cell>
          <cell r="L2825" t="str">
            <v>Кызылординская обл., м/р "Акшабулак", склад "КГМ"</v>
          </cell>
          <cell r="M2825" t="str">
            <v>DDP</v>
          </cell>
          <cell r="N2825" t="str">
            <v>В течение 90 дней</v>
          </cell>
          <cell r="O2825" t="str">
            <v>авансовый платеж-0%, оставшаяся часть в течении 30 рабочих дней с момента подписания акта приема-передачи поставленных товаров</v>
          </cell>
          <cell r="P2825">
            <v>796</v>
          </cell>
          <cell r="Q2825" t="str">
            <v>штука</v>
          </cell>
          <cell r="R2825">
            <v>1</v>
          </cell>
          <cell r="S2825">
            <v>582344</v>
          </cell>
          <cell r="T2825">
            <v>0</v>
          </cell>
          <cell r="U2825">
            <v>0</v>
          </cell>
          <cell r="W2825">
            <v>2017</v>
          </cell>
          <cell r="X2825" t="str">
            <v>новая позиция</v>
          </cell>
        </row>
        <row r="2826">
          <cell r="A2826" t="str">
            <v>1698-1 Т</v>
          </cell>
          <cell r="B2826" t="str">
            <v>ТОО СП "КазГерМунай"</v>
          </cell>
          <cell r="C2826" t="str">
            <v>26.51.82.500.030.00.0839.000000000002</v>
          </cell>
          <cell r="D2826" t="str">
            <v>Комплект ремонтный</v>
          </cell>
          <cell r="E2826" t="str">
            <v>для хроматографа, комплектующих 41-60 предметов</v>
          </cell>
          <cell r="F2826" t="str">
            <v>Ремонтный комплект для хромотографа Кристалл 5000</v>
          </cell>
          <cell r="G2826" t="str">
            <v>ЦП</v>
          </cell>
          <cell r="H2826">
            <v>0</v>
          </cell>
          <cell r="I2826">
            <v>430000000</v>
          </cell>
          <cell r="J2826" t="str">
            <v>Кызылординская обл. г. Кызылорда, пгт. Тасбугет, ул. Амангельды 100</v>
          </cell>
          <cell r="K2826" t="str">
            <v>Март, Апрель</v>
          </cell>
          <cell r="L2826" t="str">
            <v>Кызылординская обл., м/р "Акшабулак", склад "КГМ"</v>
          </cell>
          <cell r="M2826" t="str">
            <v>DDP</v>
          </cell>
          <cell r="N2826" t="str">
            <v>В течение 90 дней</v>
          </cell>
          <cell r="O2826" t="str">
            <v>авансовый платеж-0%, оставшаяся часть в течении 30 рабочих дней с момента подписания акта приема-передачи поставленных товаров</v>
          </cell>
          <cell r="P2826">
            <v>796</v>
          </cell>
          <cell r="Q2826" t="str">
            <v>штука</v>
          </cell>
          <cell r="R2826">
            <v>1</v>
          </cell>
          <cell r="S2826">
            <v>582344</v>
          </cell>
          <cell r="T2826">
            <v>0</v>
          </cell>
          <cell r="U2826">
            <v>0</v>
          </cell>
          <cell r="W2826">
            <v>2017</v>
          </cell>
          <cell r="X2826" t="str">
            <v>3; 4; 5; 6; 7;</v>
          </cell>
        </row>
        <row r="2827">
          <cell r="A2827" t="str">
            <v>1698-2 Т</v>
          </cell>
          <cell r="B2827" t="str">
            <v>ТОО СП "КазГерМунай"</v>
          </cell>
          <cell r="C2827" t="str">
            <v>26.51.82.500.030.00.0839.000000000002</v>
          </cell>
          <cell r="D2827" t="str">
            <v>Комплект ремонтный</v>
          </cell>
          <cell r="E2827" t="str">
            <v>для хроматографа, комплектующих 41-60 предметов</v>
          </cell>
          <cell r="F2827" t="str">
            <v>Ремонтный комплект для хромотографа Кристалл 5000</v>
          </cell>
          <cell r="G2827" t="str">
            <v>ЭЦПП</v>
          </cell>
          <cell r="H2827">
            <v>0</v>
          </cell>
          <cell r="I2827">
            <v>430000000</v>
          </cell>
          <cell r="J2827" t="str">
            <v>Кызылординская обл. г. Кызылорда, пгт. Тасбугет, ул. Амангельды 100</v>
          </cell>
          <cell r="K2827" t="str">
            <v>август, сентябрь</v>
          </cell>
          <cell r="L2827" t="str">
            <v>Кызылординская обл., м/р "Акшабулак", склад "КГМ"</v>
          </cell>
          <cell r="M2827" t="str">
            <v>DDP</v>
          </cell>
          <cell r="N2827" t="str">
            <v>В течение 90 дней</v>
          </cell>
          <cell r="O2827" t="str">
            <v>авансовый платеж-0%, оставшаяся часть в течении 30 рабочих дней с момента подписания акта приема-передачи поставленных товаров</v>
          </cell>
          <cell r="P2827">
            <v>796</v>
          </cell>
          <cell r="Q2827" t="str">
            <v>штука</v>
          </cell>
          <cell r="R2827">
            <v>1</v>
          </cell>
          <cell r="S2827">
            <v>1200528</v>
          </cell>
          <cell r="T2827">
            <v>1200528</v>
          </cell>
          <cell r="U2827">
            <v>1344591.36</v>
          </cell>
          <cell r="W2827">
            <v>2017</v>
          </cell>
          <cell r="X2827" t="str">
            <v>11;19;20;21;</v>
          </cell>
        </row>
        <row r="2828">
          <cell r="A2828" t="str">
            <v>1699 Т</v>
          </cell>
          <cell r="B2828" t="str">
            <v>ТОО СП "КазГерМунай"</v>
          </cell>
          <cell r="C2828" t="str">
            <v>26.51.51.300.000.00.0796.000000000088</v>
          </cell>
          <cell r="D2828" t="str">
            <v>Термометр</v>
          </cell>
          <cell r="E2828" t="str">
            <v>тип ТГП, манометрический</v>
          </cell>
          <cell r="F2828" t="str">
            <v>Термометр манометрический (0-160) град.С. Типа Модель 73 с капилляром либо аналог. Номинальный размер: 100 мм, Штуцер снизу, подключение: простой шток,CrNi сталь 1.4571, длина штока-140 мм, длина капилляра-1,5 м. Класс точности-1. В комплекте с монтажными принадлежностями: Кронштейн для установки на поверхность.</v>
          </cell>
          <cell r="G2828" t="str">
            <v>ОТП</v>
          </cell>
          <cell r="H2828">
            <v>0</v>
          </cell>
          <cell r="I2828">
            <v>430000000</v>
          </cell>
          <cell r="J2828" t="str">
            <v>Кызылординская обл. г. Кызылорда, пгт. Тасбугет, ул. Амангельды 100</v>
          </cell>
          <cell r="K2828" t="str">
            <v>Март, апрель</v>
          </cell>
          <cell r="L2828" t="str">
            <v>Кызылординская обл., м/р "Акшабулак", склад "КГМ"</v>
          </cell>
          <cell r="M2828" t="str">
            <v>DDP</v>
          </cell>
          <cell r="N2828" t="str">
            <v>В течение 90 дней</v>
          </cell>
          <cell r="O2828" t="str">
            <v>авансовый платеж-0%, оставшаяся часть в течении 30 рабочих дней с момента подписания акта приема-передачи поставленных товаров</v>
          </cell>
          <cell r="P2828">
            <v>796</v>
          </cell>
          <cell r="Q2828" t="str">
            <v>штука</v>
          </cell>
          <cell r="R2828">
            <v>8</v>
          </cell>
          <cell r="S2828">
            <v>109100</v>
          </cell>
          <cell r="T2828">
            <v>0</v>
          </cell>
          <cell r="U2828">
            <v>0</v>
          </cell>
          <cell r="W2828">
            <v>2017</v>
          </cell>
          <cell r="X2828" t="str">
            <v>новая позиция</v>
          </cell>
        </row>
        <row r="2829">
          <cell r="A2829" t="str">
            <v>1699-1 Т</v>
          </cell>
          <cell r="B2829" t="str">
            <v>ТОО СП "КазГерМунай"</v>
          </cell>
          <cell r="C2829" t="str">
            <v>26.51.51.300.000.00.0796.000000000088</v>
          </cell>
          <cell r="D2829" t="str">
            <v>Термометр</v>
          </cell>
          <cell r="E2829" t="str">
            <v>тип ТГП, манометрический</v>
          </cell>
          <cell r="F2829" t="str">
            <v>Термометр манометрический (0-160) град.С. Типа Модель 73 с капилляром либо аналог. Номинальный размер: 100 мм, Штуцер снизу, подключение: простой шток,CrNi сталь 1.4571, длина штока-140 мм, длина капилляра-1,5 м. Класс точности-1. В комплекте с монтажными принадлежностями: Кронштейн для установки на поверхность.</v>
          </cell>
          <cell r="G2829" t="str">
            <v>ОТП</v>
          </cell>
          <cell r="H2829">
            <v>0</v>
          </cell>
          <cell r="I2829">
            <v>430000000</v>
          </cell>
          <cell r="J2829" t="str">
            <v>Кызылординская обл. г. Кызылорда, пгт. Тасбугет, ул. Амангельды 100</v>
          </cell>
          <cell r="K2829" t="str">
            <v>Апрель, май</v>
          </cell>
          <cell r="L2829" t="str">
            <v>Кызылординская обл., м/р "Акшабулак", склад "КГМ"</v>
          </cell>
          <cell r="M2829" t="str">
            <v>DDP</v>
          </cell>
          <cell r="N2829" t="str">
            <v>В течение 90 дней</v>
          </cell>
          <cell r="O2829" t="str">
            <v>авансовый платеж-0%, оставшаяся часть в течении 30 рабочих дней с момента подписания акта приема-передачи поставленных товаров</v>
          </cell>
          <cell r="P2829">
            <v>796</v>
          </cell>
          <cell r="Q2829" t="str">
            <v>штука</v>
          </cell>
          <cell r="R2829">
            <v>8</v>
          </cell>
          <cell r="S2829">
            <v>109100</v>
          </cell>
          <cell r="T2829">
            <v>872800</v>
          </cell>
          <cell r="U2829">
            <v>977536.00000000012</v>
          </cell>
          <cell r="W2829">
            <v>2017</v>
          </cell>
          <cell r="X2829" t="str">
            <v>11;</v>
          </cell>
        </row>
        <row r="2830">
          <cell r="A2830" t="str">
            <v>1700 Т</v>
          </cell>
          <cell r="B2830" t="str">
            <v>ТОО СП "КазГерМунай"</v>
          </cell>
          <cell r="C2830" t="str">
            <v>28.21.14.700.011.00.0796.000000000000</v>
          </cell>
          <cell r="D2830" t="str">
            <v>Устройство запально-защитное</v>
          </cell>
          <cell r="E2830" t="str">
            <v>запально-защитное для автоматического розжига и контроля наличия пламении в горелках, котлах и теплоагрегатах</v>
          </cell>
          <cell r="F2830" t="str">
            <v>Hegwein/ ZAVEX-ON-58 M/00FP0.II 2 G EX de IIB T4. PTB 10 ATEX 1020 X 0102.230 V AC 20/60 Hz 110 VA/ OA- №1201007-16  IP 65</v>
          </cell>
          <cell r="G2830" t="str">
            <v>ОТП</v>
          </cell>
          <cell r="H2830">
            <v>0</v>
          </cell>
          <cell r="I2830">
            <v>430000000</v>
          </cell>
          <cell r="J2830" t="str">
            <v>Кызылординская обл. г. Кызылорда, пгт. Тасбугет, ул. Амангельды 100</v>
          </cell>
          <cell r="K2830" t="str">
            <v>Март, апрель</v>
          </cell>
          <cell r="L2830" t="str">
            <v>Кызылординская обл., м/р "Акшабулак", склад "КГМ"</v>
          </cell>
          <cell r="M2830" t="str">
            <v>DDP</v>
          </cell>
          <cell r="N2830" t="str">
            <v>В течение 90 дней</v>
          </cell>
          <cell r="O2830" t="str">
            <v>авансовый платеж-0%, оставшаяся часть в течении 30 рабочих дней с момента подписания акта приема-передачи поставленных товаров</v>
          </cell>
          <cell r="P2830">
            <v>796</v>
          </cell>
          <cell r="Q2830" t="str">
            <v>штука</v>
          </cell>
          <cell r="R2830">
            <v>1</v>
          </cell>
          <cell r="S2830">
            <v>1687000</v>
          </cell>
          <cell r="T2830">
            <v>0</v>
          </cell>
          <cell r="U2830">
            <v>0</v>
          </cell>
          <cell r="W2830">
            <v>2017</v>
          </cell>
          <cell r="X2830" t="str">
            <v>новая позиция</v>
          </cell>
        </row>
        <row r="2831">
          <cell r="A2831" t="str">
            <v>1700-1 Т</v>
          </cell>
          <cell r="B2831" t="str">
            <v>ТОО СП "КазГерМунай"</v>
          </cell>
          <cell r="C2831" t="str">
            <v>28.21.14.700.011.00.0796.000000000000</v>
          </cell>
          <cell r="D2831" t="str">
            <v>Устройство запально-защитное</v>
          </cell>
          <cell r="E2831" t="str">
            <v>запально-защитное для автоматического розжига и контроля наличия пламении в горелках, котлах и теплоагрегатах</v>
          </cell>
          <cell r="F2831" t="str">
            <v>Hegwein/ ZAVEX-ON-58 M/00FP0.II 2 G EX de IIB T4. PTB 10 ATEX 1020 X 0102.230 V AC 20/60 Hz 110 VA/ OA- №1201007-16  IP 65</v>
          </cell>
          <cell r="G2831" t="str">
            <v>ОТП</v>
          </cell>
          <cell r="H2831">
            <v>0</v>
          </cell>
          <cell r="I2831">
            <v>430000000</v>
          </cell>
          <cell r="J2831" t="str">
            <v>Кызылординская обл. г. Кызылорда, пгт. Тасбугет, ул. Амангельды 100</v>
          </cell>
          <cell r="K2831" t="str">
            <v>Апрель, май</v>
          </cell>
          <cell r="L2831" t="str">
            <v>Кызылординская обл., м/р "Акшабулак", склад "КГМ"</v>
          </cell>
          <cell r="M2831" t="str">
            <v>DDP</v>
          </cell>
          <cell r="N2831" t="str">
            <v>В течение 90 дней</v>
          </cell>
          <cell r="O2831" t="str">
            <v>авансовый платеж-0%, оставшаяся часть в течении 30 рабочих дней с момента подписания акта приема-передачи поставленных товаров</v>
          </cell>
          <cell r="P2831">
            <v>796</v>
          </cell>
          <cell r="Q2831" t="str">
            <v>штука</v>
          </cell>
          <cell r="R2831">
            <v>1</v>
          </cell>
          <cell r="S2831">
            <v>1687000</v>
          </cell>
          <cell r="T2831">
            <v>1687000</v>
          </cell>
          <cell r="U2831">
            <v>1889440.0000000002</v>
          </cell>
          <cell r="W2831">
            <v>2017</v>
          </cell>
          <cell r="X2831" t="str">
            <v>11;</v>
          </cell>
        </row>
        <row r="2832">
          <cell r="A2832" t="str">
            <v>1701 Т</v>
          </cell>
          <cell r="B2832" t="str">
            <v>ТОО СП "КазГерМунай"</v>
          </cell>
          <cell r="C2832" t="str">
            <v>28.29.13.300.003.00.0796.000000000000</v>
          </cell>
          <cell r="D2832" t="str">
            <v>Фильтр</v>
          </cell>
          <cell r="E2832" t="str">
            <v>масляный, для двигателя внутреннего сгорания, магнитный</v>
          </cell>
          <cell r="F2832" t="str">
            <v xml:space="preserve"> MFF 400 S A-No. 026923 Ch; 1563817/031. Part cod: FIL-400-NA-JP-MFB ELEMENT, FINE OIL SEPARATOR
</v>
          </cell>
          <cell r="G2832" t="str">
            <v>ОТП</v>
          </cell>
          <cell r="H2832">
            <v>0</v>
          </cell>
          <cell r="I2832">
            <v>430000000</v>
          </cell>
          <cell r="J2832" t="str">
            <v>Кызылординская обл. г. Кызылорда, пгт. Тасбугет, ул. Амангельды 100</v>
          </cell>
          <cell r="K2832" t="str">
            <v>Март, апрель</v>
          </cell>
          <cell r="L2832" t="str">
            <v>Кызылординская обл., м/р "Акшабулак", склад "КГМ"</v>
          </cell>
          <cell r="M2832" t="str">
            <v>DDP</v>
          </cell>
          <cell r="N2832" t="str">
            <v>В течение 90 дней</v>
          </cell>
          <cell r="O2832" t="str">
            <v>авансовый платеж-0%, оставшаяся часть в течении 30 рабочих дней с момента подписания акта приема-передачи поставленных товаров</v>
          </cell>
          <cell r="P2832">
            <v>796</v>
          </cell>
          <cell r="Q2832" t="str">
            <v>штука</v>
          </cell>
          <cell r="R2832">
            <v>36</v>
          </cell>
          <cell r="S2832">
            <v>584575</v>
          </cell>
          <cell r="T2832">
            <v>21044700</v>
          </cell>
          <cell r="U2832">
            <v>23570064.000000004</v>
          </cell>
          <cell r="W2832">
            <v>2017</v>
          </cell>
          <cell r="X2832" t="str">
            <v>новая позиция</v>
          </cell>
        </row>
        <row r="2833">
          <cell r="A2833" t="str">
            <v>1702 Т</v>
          </cell>
          <cell r="B2833" t="str">
            <v>ТОО СП "КазГерМунай"</v>
          </cell>
          <cell r="C2833" t="str">
            <v>14.12.30.100.003.00.0796.000000000004</v>
          </cell>
          <cell r="D2833" t="str">
            <v>Фартук</v>
          </cell>
          <cell r="E2833" t="str">
            <v>мужской, для защиты от воды и растворов нетоксичных веществ, из прорезиненной ткани, тип А, ГОСТ 12.4.029-76</v>
          </cell>
          <cell r="F2833" t="str">
            <v>Фартуки защитные, двустороннее спец. покрытие с тканевой прокладкой против кислот, масел, бензина и т.д. С большим нагрудником. Полностью окаймлены. С латунными петлями и х/б лентами. Ширина-800 мм, длина-1000 мм.</v>
          </cell>
          <cell r="G2833" t="str">
            <v>ОТП</v>
          </cell>
          <cell r="H2833">
            <v>0</v>
          </cell>
          <cell r="I2833">
            <v>430000000</v>
          </cell>
          <cell r="J2833" t="str">
            <v>Кызылординская обл. г. Кызылорда, пгт. Тасбугет, ул. Амангельды 100</v>
          </cell>
          <cell r="K2833" t="str">
            <v>Март, апрель</v>
          </cell>
          <cell r="L2833" t="str">
            <v>Кызылординская обл., м/р "Акшабулак", склад "КГМ"</v>
          </cell>
          <cell r="M2833" t="str">
            <v>DDP</v>
          </cell>
          <cell r="N2833" t="str">
            <v>В течение 90 дней</v>
          </cell>
          <cell r="O2833" t="str">
            <v>авансовый платеж-0%, оставшаяся часть в течении 30 рабочих дней с момента подписания акта приема-передачи поставленных товаров</v>
          </cell>
          <cell r="P2833">
            <v>796</v>
          </cell>
          <cell r="Q2833" t="str">
            <v>штука</v>
          </cell>
          <cell r="R2833">
            <v>10</v>
          </cell>
          <cell r="S2833">
            <v>11500</v>
          </cell>
          <cell r="T2833">
            <v>0</v>
          </cell>
          <cell r="U2833">
            <v>0</v>
          </cell>
          <cell r="W2833">
            <v>2017</v>
          </cell>
          <cell r="X2833" t="str">
            <v>новая позиция</v>
          </cell>
        </row>
        <row r="2834">
          <cell r="A2834" t="str">
            <v>1702-1 Т</v>
          </cell>
          <cell r="B2834" t="str">
            <v>ТОО СП "КазГерМунай"</v>
          </cell>
          <cell r="C2834" t="str">
            <v>14.12.30.100.003.00.0796.000000000004</v>
          </cell>
          <cell r="D2834" t="str">
            <v>Фартук</v>
          </cell>
          <cell r="E2834" t="str">
            <v>мужской, для защиты от воды и растворов нетоксичных веществ, из прорезиненной ткани, тип А, ГОСТ 12.4.029-76</v>
          </cell>
          <cell r="F2834" t="str">
            <v>Фартуки защитные, двустороннее спец. покрытие с тканевой прокладкой против кислот, масел, бензина и т.д. С большим нагрудником. Полностью окаймлены. С латунными петлями и х/б лентами. Ширина-800 мм, длина-1000 мм.</v>
          </cell>
          <cell r="G2834" t="str">
            <v>ЦП</v>
          </cell>
          <cell r="H2834">
            <v>0</v>
          </cell>
          <cell r="I2834">
            <v>430000000</v>
          </cell>
          <cell r="J2834" t="str">
            <v>Кызылординская обл. г. Кызылорда, пгт. Тасбугет, ул. Амангельды 100</v>
          </cell>
          <cell r="K2834" t="str">
            <v>Март, апрель</v>
          </cell>
          <cell r="L2834" t="str">
            <v>Кызылординская обл., м/р "Акшабулак", склад "КГМ"</v>
          </cell>
          <cell r="M2834" t="str">
            <v>DDP</v>
          </cell>
          <cell r="N2834" t="str">
            <v>В течение 90 дней</v>
          </cell>
          <cell r="O2834" t="str">
            <v>авансовый платеж-0%, оставшаяся часть в течении 30 рабочих дней с момента подписания акта приема-передачи поставленных товаров</v>
          </cell>
          <cell r="P2834">
            <v>796</v>
          </cell>
          <cell r="Q2834" t="str">
            <v>штука</v>
          </cell>
          <cell r="R2834">
            <v>10</v>
          </cell>
          <cell r="S2834">
            <v>11500</v>
          </cell>
          <cell r="T2834">
            <v>115000</v>
          </cell>
          <cell r="U2834">
            <v>128800.00000000001</v>
          </cell>
          <cell r="W2834">
            <v>2017</v>
          </cell>
          <cell r="X2834" t="str">
            <v>7;</v>
          </cell>
        </row>
        <row r="2835">
          <cell r="A2835" t="str">
            <v>1703 Т</v>
          </cell>
          <cell r="B2835" t="str">
            <v>ТОО СП "КазГерМунай"</v>
          </cell>
          <cell r="C2835" t="str">
            <v>20.59.59.900.004.00.0872.000000000005</v>
          </cell>
          <cell r="D2835" t="str">
            <v>Государственный стандартный образец</v>
          </cell>
          <cell r="E2835" t="str">
            <v>pH 7,0 ВКЩ-1</v>
          </cell>
          <cell r="F2835" t="str">
            <v>Hanna Insttruments pH (4,01 единиц) 1 флакон=460 мл</v>
          </cell>
          <cell r="G2835" t="str">
            <v>ОТП</v>
          </cell>
          <cell r="H2835">
            <v>0</v>
          </cell>
          <cell r="I2835">
            <v>430000000</v>
          </cell>
          <cell r="J2835" t="str">
            <v>Кызылординская обл. г. Кызылорда, пгт. Тасбугет, ул. Амангельды 100</v>
          </cell>
          <cell r="K2835" t="str">
            <v>Март, апрель</v>
          </cell>
          <cell r="L2835" t="str">
            <v>Кызылординская обл., м/р "Акшабулак", склад "КГМ"</v>
          </cell>
          <cell r="M2835" t="str">
            <v>DDP</v>
          </cell>
          <cell r="N2835" t="str">
            <v>В течение 90 дней</v>
          </cell>
          <cell r="O2835" t="str">
            <v>авансовый платеж-0%, оставшаяся часть в течении 30 рабочих дней с момента подписания акта приема-передачи поставленных товаров</v>
          </cell>
          <cell r="P2835">
            <v>872</v>
          </cell>
          <cell r="Q2835" t="str">
            <v>Флакон</v>
          </cell>
          <cell r="R2835">
            <v>1</v>
          </cell>
          <cell r="S2835">
            <v>3438</v>
          </cell>
          <cell r="T2835">
            <v>0</v>
          </cell>
          <cell r="U2835">
            <v>0</v>
          </cell>
          <cell r="W2835">
            <v>2017</v>
          </cell>
          <cell r="X2835" t="str">
            <v>новая позиция</v>
          </cell>
        </row>
        <row r="2836">
          <cell r="A2836" t="str">
            <v>1703-1 Т</v>
          </cell>
          <cell r="B2836" t="str">
            <v>ТОО СП "КазГерМунай"</v>
          </cell>
          <cell r="C2836" t="str">
            <v>20.59.59.100.012.00.0778.000000000000</v>
          </cell>
          <cell r="D2836" t="str">
            <v xml:space="preserve"> Стандарт</v>
          </cell>
          <cell r="E2836" t="str">
            <v>для приготовления образцовых буферных растворов для рН-метрии, стандарт-титр</v>
          </cell>
          <cell r="F2836" t="str">
            <v>Стандарт-титр для рН-метрии 
Hanna Insttruments pH (4,01 единиц) 1 флакон=460 мл</v>
          </cell>
          <cell r="G2836" t="str">
            <v>ЦП</v>
          </cell>
          <cell r="H2836">
            <v>0</v>
          </cell>
          <cell r="I2836">
            <v>430000000</v>
          </cell>
          <cell r="J2836" t="str">
            <v>Кызылординская обл. г. Кызылорда, пгт. Тасбугет, ул. Амангельды 100</v>
          </cell>
          <cell r="K2836" t="str">
            <v>Март, апрель</v>
          </cell>
          <cell r="L2836" t="str">
            <v>Кызылординская обл., м/р "Акшабулак", склад "КГМ"</v>
          </cell>
          <cell r="M2836" t="str">
            <v>DDP</v>
          </cell>
          <cell r="N2836" t="str">
            <v>В течение 90 дней</v>
          </cell>
          <cell r="O2836" t="str">
            <v>авансовый платеж-0%, оставшаяся часть в течении 30 рабочих дней с момента подписания акта приема-передачи поставленных товаров</v>
          </cell>
          <cell r="P2836">
            <v>872</v>
          </cell>
          <cell r="Q2836" t="str">
            <v>Флакон</v>
          </cell>
          <cell r="R2836">
            <v>1</v>
          </cell>
          <cell r="S2836">
            <v>3438</v>
          </cell>
          <cell r="T2836">
            <v>0</v>
          </cell>
          <cell r="U2836">
            <v>0</v>
          </cell>
          <cell r="W2836">
            <v>2017</v>
          </cell>
          <cell r="X2836" t="str">
            <v>исключена</v>
          </cell>
        </row>
        <row r="2837">
          <cell r="A2837" t="str">
            <v>1704 Т</v>
          </cell>
          <cell r="B2837" t="str">
            <v>ТОО СП "КазГерМунай"</v>
          </cell>
          <cell r="C2837" t="str">
            <v>20.59.59.900.004.00.0872.000000000005</v>
          </cell>
          <cell r="D2837" t="str">
            <v>Государственный стандартный образец</v>
          </cell>
          <cell r="E2837" t="str">
            <v>pH 7,0 ВКЩ-1</v>
          </cell>
          <cell r="F2837" t="str">
            <v>Hanna Insttruments pH (10,01 единиц) 1 флакон=460 мл</v>
          </cell>
          <cell r="G2837" t="str">
            <v>ОТП</v>
          </cell>
          <cell r="H2837">
            <v>0</v>
          </cell>
          <cell r="I2837">
            <v>430000000</v>
          </cell>
          <cell r="J2837" t="str">
            <v>Кызылординская обл. г. Кызылорда, пгт. Тасбугет, ул. Амангельды 100</v>
          </cell>
          <cell r="K2837" t="str">
            <v>Март, апрель</v>
          </cell>
          <cell r="L2837" t="str">
            <v>Кызылординская обл., м/р "Акшабулак", склад "КГМ"</v>
          </cell>
          <cell r="M2837" t="str">
            <v>DDP</v>
          </cell>
          <cell r="N2837" t="str">
            <v>В течение 90 дней</v>
          </cell>
          <cell r="O2837" t="str">
            <v>авансовый платеж-0%, оставшаяся часть в течении 30 рабочих дней с момента подписания акта приема-передачи поставленных товаров</v>
          </cell>
          <cell r="P2837">
            <v>872</v>
          </cell>
          <cell r="Q2837" t="str">
            <v>Флакон</v>
          </cell>
          <cell r="R2837">
            <v>1</v>
          </cell>
          <cell r="S2837">
            <v>3541</v>
          </cell>
          <cell r="T2837">
            <v>0</v>
          </cell>
          <cell r="U2837">
            <v>0</v>
          </cell>
          <cell r="W2837">
            <v>2017</v>
          </cell>
          <cell r="X2837" t="str">
            <v>новая позиция</v>
          </cell>
        </row>
        <row r="2838">
          <cell r="A2838" t="str">
            <v>1704-1 Т</v>
          </cell>
          <cell r="B2838" t="str">
            <v>ТОО СП "КазГерМунай"</v>
          </cell>
          <cell r="C2838" t="str">
            <v>20.59.59.100.012.00.0778.000000000000</v>
          </cell>
          <cell r="D2838" t="str">
            <v xml:space="preserve"> Стандарт</v>
          </cell>
          <cell r="E2838" t="str">
            <v>для приготовления образцовых буферных растворов для рН-метрии, стандарт-титр</v>
          </cell>
          <cell r="F2838" t="str">
            <v>Стандарт-титр для рН-метрии 
Hanna Insttruments pH (10,01 единиц) 1 флакон=460 мл</v>
          </cell>
          <cell r="G2838" t="str">
            <v>ЦП</v>
          </cell>
          <cell r="H2838">
            <v>0</v>
          </cell>
          <cell r="I2838">
            <v>430000000</v>
          </cell>
          <cell r="J2838" t="str">
            <v>Кызылординская обл. г. Кызылорда, пгт. Тасбугет, ул. Амангельды 100</v>
          </cell>
          <cell r="K2838" t="str">
            <v>Март, апрель</v>
          </cell>
          <cell r="L2838" t="str">
            <v>Кызылординская обл., м/р "Акшабулак", склад "КГМ"</v>
          </cell>
          <cell r="M2838" t="str">
            <v>DDP</v>
          </cell>
          <cell r="N2838" t="str">
            <v>В течение 90 дней</v>
          </cell>
          <cell r="O2838" t="str">
            <v>авансовый платеж-0%, оставшаяся часть в течении 30 рабочих дней с момента подписания акта приема-передачи поставленных товаров</v>
          </cell>
          <cell r="P2838">
            <v>872</v>
          </cell>
          <cell r="Q2838" t="str">
            <v>Флакон</v>
          </cell>
          <cell r="R2838">
            <v>1</v>
          </cell>
          <cell r="S2838">
            <v>3541</v>
          </cell>
          <cell r="T2838">
            <v>0</v>
          </cell>
          <cell r="U2838">
            <v>0</v>
          </cell>
          <cell r="W2838">
            <v>2017</v>
          </cell>
          <cell r="X2838" t="str">
            <v>исключена</v>
          </cell>
        </row>
        <row r="2839">
          <cell r="A2839" t="str">
            <v>1705 Т</v>
          </cell>
          <cell r="B2839" t="str">
            <v>ТОО СП "КазГерМунай"</v>
          </cell>
          <cell r="C2839" t="str">
            <v xml:space="preserve">26.51.82.500.110.00.0796.000000000000 </v>
          </cell>
          <cell r="D2839" t="str">
            <v>Электродвигатель</v>
          </cell>
          <cell r="E2839" t="str">
            <v>для хроматографа, к вентилятору</v>
          </cell>
          <cell r="F2839" t="str">
            <v xml:space="preserve">Для сушильного шкафа Memmert (Typ UL 40? F-Nr/860 290). Паспортные данные Электродвигателя: R2S150-AA08-89 220V-50Hz  44W Iso.KI.F 10/85/. </v>
          </cell>
          <cell r="G2839" t="str">
            <v>ОТП</v>
          </cell>
          <cell r="H2839">
            <v>0</v>
          </cell>
          <cell r="I2839">
            <v>430000000</v>
          </cell>
          <cell r="J2839" t="str">
            <v>Кызылординская обл. г. Кызылорда, пгт. Тасбугет, ул. Амангельды 100</v>
          </cell>
          <cell r="K2839" t="str">
            <v>Март, апрель</v>
          </cell>
          <cell r="L2839" t="str">
            <v>Кызылординская обл., м/р "Акшабулак", склад "КГМ"</v>
          </cell>
          <cell r="M2839" t="str">
            <v>DDP</v>
          </cell>
          <cell r="N2839" t="str">
            <v>В течение 90 дней</v>
          </cell>
          <cell r="O2839" t="str">
            <v>авансовый платеж-0%, оставшаяся часть в течении 30 рабочих дней с момента подписания акта приема-передачи поставленных товаров</v>
          </cell>
          <cell r="P2839">
            <v>796</v>
          </cell>
          <cell r="Q2839" t="str">
            <v>штука</v>
          </cell>
          <cell r="R2839">
            <v>1</v>
          </cell>
          <cell r="S2839">
            <v>43110</v>
          </cell>
          <cell r="T2839">
            <v>0</v>
          </cell>
          <cell r="U2839">
            <v>0</v>
          </cell>
          <cell r="W2839">
            <v>2017</v>
          </cell>
          <cell r="X2839" t="str">
            <v>новая позиция</v>
          </cell>
        </row>
        <row r="2840">
          <cell r="A2840" t="str">
            <v>1705-1 Т</v>
          </cell>
          <cell r="B2840" t="str">
            <v>ТОО СП "КазГерМунай"</v>
          </cell>
          <cell r="C2840" t="str">
            <v>26.51.82.500.110.00.0796.000000000000</v>
          </cell>
          <cell r="D2840" t="str">
            <v>Электродвигатель</v>
          </cell>
          <cell r="E2840" t="str">
            <v>для хроматографа, к вентилятору</v>
          </cell>
          <cell r="F2840" t="str">
            <v xml:space="preserve">Электродвигатель 
Для сушильного шкафа Memmert (Typ UL 40? F-Nr/860 290). Паспортные данные Электродвигателя: R2S150-AA08-89 220V-50Hz  44W Iso.KI.F 10/85/. </v>
          </cell>
          <cell r="G2840" t="str">
            <v>ЦП</v>
          </cell>
          <cell r="H2840">
            <v>0</v>
          </cell>
          <cell r="I2840">
            <v>430000000</v>
          </cell>
          <cell r="J2840" t="str">
            <v>Кызылординская обл. г. Кызылорда, пгт. Тасбугет, ул. Амангельды 100</v>
          </cell>
          <cell r="K2840" t="str">
            <v>Март, апрель</v>
          </cell>
          <cell r="L2840" t="str">
            <v>Кызылординская обл., м/р "Акшабулак", склад "КГМ"</v>
          </cell>
          <cell r="M2840" t="str">
            <v>DDP</v>
          </cell>
          <cell r="N2840" t="str">
            <v>В течение 90 дней</v>
          </cell>
          <cell r="O2840" t="str">
            <v>авансовый платеж-0%, оставшаяся часть в течении 30 рабочих дней с момента подписания акта приема-передачи поставленных товаров</v>
          </cell>
          <cell r="P2840">
            <v>796</v>
          </cell>
          <cell r="Q2840" t="str">
            <v>штука</v>
          </cell>
          <cell r="R2840">
            <v>1</v>
          </cell>
          <cell r="S2840">
            <v>43110</v>
          </cell>
          <cell r="T2840">
            <v>43110</v>
          </cell>
          <cell r="U2840">
            <v>48283.200000000004</v>
          </cell>
          <cell r="W2840">
            <v>2017</v>
          </cell>
          <cell r="X2840" t="str">
            <v>7;</v>
          </cell>
        </row>
        <row r="2841">
          <cell r="A2841" t="str">
            <v>1706 Т</v>
          </cell>
          <cell r="B2841" t="str">
            <v>ТОО СП "КазГерМунай"</v>
          </cell>
          <cell r="C2841" t="str">
            <v>20.59.43.900.000.00.0112.000000000000</v>
          </cell>
          <cell r="D2841" t="str">
            <v>Жидкость охлаждающая</v>
          </cell>
          <cell r="E2841" t="str">
            <v>температура начала замерзания не ниже -40°С, на основе силиконового масла</v>
          </cell>
          <cell r="F2841" t="str">
            <v>Жидкость для термостата Siliconic oil (Sil 100)  №999-0202 температура в диапозоне от +75 до -75.</v>
          </cell>
          <cell r="G2841" t="str">
            <v>ОТП</v>
          </cell>
          <cell r="H2841">
            <v>0</v>
          </cell>
          <cell r="I2841">
            <v>430000000</v>
          </cell>
          <cell r="J2841" t="str">
            <v>Кызылординская обл. г. Кызылорда, пгт. Тасбугет, ул. Амангельды 100</v>
          </cell>
          <cell r="K2841" t="str">
            <v>Март, апрель</v>
          </cell>
          <cell r="L2841" t="str">
            <v>Кызылординская обл., м/р "Акшабулак", склад "КГМ"</v>
          </cell>
          <cell r="M2841" t="str">
            <v>DDP</v>
          </cell>
          <cell r="N2841" t="str">
            <v>В течение 90 дней</v>
          </cell>
          <cell r="O2841" t="str">
            <v>авансовый платеж-0%, оставшаяся часть в течении 30 рабочих дней с момента подписания акта приема-передачи поставленных товаров</v>
          </cell>
          <cell r="P2841">
            <v>112</v>
          </cell>
          <cell r="Q2841" t="str">
            <v>Литр</v>
          </cell>
          <cell r="R2841">
            <v>10</v>
          </cell>
          <cell r="S2841">
            <v>7816</v>
          </cell>
          <cell r="T2841">
            <v>0</v>
          </cell>
          <cell r="U2841">
            <v>0</v>
          </cell>
          <cell r="W2841">
            <v>2017</v>
          </cell>
          <cell r="X2841" t="str">
            <v>новая позиция</v>
          </cell>
        </row>
        <row r="2842">
          <cell r="A2842" t="str">
            <v>1706-1 Т</v>
          </cell>
          <cell r="B2842" t="str">
            <v>ТОО СП "КазГерМунай"</v>
          </cell>
          <cell r="C2842" t="str">
            <v>20.59.43.900.000.00.0112.000000000000</v>
          </cell>
          <cell r="D2842" t="str">
            <v>Жидкость охлаждающая</v>
          </cell>
          <cell r="E2842" t="str">
            <v>температура начала замерзания не ниже -40°С, на основе силиконового масла</v>
          </cell>
          <cell r="F2842" t="str">
            <v>Жидкость для термостата 
Siliconic oil (Sil 100)  №999-0202 температура в диапозоне от +75 до -75.</v>
          </cell>
          <cell r="G2842" t="str">
            <v>ЦП</v>
          </cell>
          <cell r="H2842">
            <v>0</v>
          </cell>
          <cell r="I2842">
            <v>430000000</v>
          </cell>
          <cell r="J2842" t="str">
            <v>Кызылординская обл. г. Кызылорда, пгт. Тасбугет, ул. Амангельды 100</v>
          </cell>
          <cell r="K2842" t="str">
            <v>Март, апрель</v>
          </cell>
          <cell r="L2842" t="str">
            <v>Кызылординская обл., м/р "Акшабулак", склад "КГМ"</v>
          </cell>
          <cell r="M2842" t="str">
            <v>DDP</v>
          </cell>
          <cell r="N2842" t="str">
            <v>В течение 90 дней</v>
          </cell>
          <cell r="O2842" t="str">
            <v>авансовый платеж-0%, оставшаяся часть в течении 30 рабочих дней с момента подписания акта приема-передачи поставленных товаров</v>
          </cell>
          <cell r="P2842">
            <v>112</v>
          </cell>
          <cell r="Q2842" t="str">
            <v>Литр</v>
          </cell>
          <cell r="R2842">
            <v>10</v>
          </cell>
          <cell r="S2842">
            <v>7816</v>
          </cell>
          <cell r="T2842">
            <v>0</v>
          </cell>
          <cell r="U2842">
            <v>0</v>
          </cell>
          <cell r="W2842">
            <v>2017</v>
          </cell>
          <cell r="X2842" t="str">
            <v>7;</v>
          </cell>
        </row>
        <row r="2843">
          <cell r="A2843" t="str">
            <v>1706-2 Т</v>
          </cell>
          <cell r="B2843" t="str">
            <v>ТОО СП "КазГерМунай"</v>
          </cell>
          <cell r="C2843" t="str">
            <v>20.59.43.900.000.00.0112.000000000000</v>
          </cell>
          <cell r="D2843" t="str">
            <v>Жидкость охлаждающая</v>
          </cell>
          <cell r="E2843" t="str">
            <v>температура начала замерзания не ниже -40°С, на основе силиконового масла</v>
          </cell>
          <cell r="F2843" t="str">
            <v>Жидкость для термостата 
Siliconic oil (Sil 100)  №999-0202 температура в диапозоне от +75 до -75.</v>
          </cell>
          <cell r="G2843" t="str">
            <v>ЭЦПП</v>
          </cell>
          <cell r="H2843">
            <v>0</v>
          </cell>
          <cell r="I2843">
            <v>430000000</v>
          </cell>
          <cell r="J2843" t="str">
            <v>Кызылординская обл. г. Кызылорда, пгт. Тасбугет, ул. Амангельды 100</v>
          </cell>
          <cell r="K2843" t="str">
            <v>август, сентябрь</v>
          </cell>
          <cell r="L2843" t="str">
            <v>Кызылординская обл., м/р "Акшабулак", склад "КГМ"</v>
          </cell>
          <cell r="M2843" t="str">
            <v>DDP</v>
          </cell>
          <cell r="N2843" t="str">
            <v>В течение 90 дней</v>
          </cell>
          <cell r="O2843" t="str">
            <v>авансовый платеж-0%, оставшаяся часть в течении 30 рабочих дней с момента подписания акта приема-передачи поставленных товаров</v>
          </cell>
          <cell r="P2843">
            <v>112</v>
          </cell>
          <cell r="Q2843" t="str">
            <v>Литр</v>
          </cell>
          <cell r="R2843">
            <v>10</v>
          </cell>
          <cell r="S2843">
            <v>10000</v>
          </cell>
          <cell r="T2843">
            <v>100000</v>
          </cell>
          <cell r="U2843">
            <v>112000.00000000001</v>
          </cell>
          <cell r="W2843">
            <v>2017</v>
          </cell>
          <cell r="X2843" t="str">
            <v>11;19;20;21;</v>
          </cell>
        </row>
        <row r="2844">
          <cell r="A2844" t="str">
            <v>1707 Т</v>
          </cell>
          <cell r="B2844" t="str">
            <v>ТОО СП "КазГерМунай"</v>
          </cell>
          <cell r="C2844" t="str">
            <v>23.19.23.300.055.01.0796.000000000010</v>
          </cell>
          <cell r="D2844" t="str">
            <v xml:space="preserve"> Банка</v>
          </cell>
          <cell r="E2844" t="str">
            <v>стеклянная, лабораторная, объем 1000 см3</v>
          </cell>
          <cell r="F2844" t="str">
            <v>Серия 310, PETG. Четырехгранные. С крышкой. Прозрачные. Легко наполнять и чистить. Крышки резьбовые, черного цвета. Объем 1000 мл. Внешняя резьба 80 мм. Высота 143 мм. Используются для отбора проб воды для определения нефтепродуктов. Количество в упаковке 1 шт.</v>
          </cell>
          <cell r="G2844" t="str">
            <v>ОТП</v>
          </cell>
          <cell r="H2844">
            <v>0</v>
          </cell>
          <cell r="I2844">
            <v>430000000</v>
          </cell>
          <cell r="J2844" t="str">
            <v>Кызылординская обл. г. Кызылорда, пгт. Тасбугет, ул. Амангельды 100</v>
          </cell>
          <cell r="K2844" t="str">
            <v>Март, апрель</v>
          </cell>
          <cell r="L2844" t="str">
            <v>Кызылординская обл., м/р "Акшабулак", склад "КГМ"</v>
          </cell>
          <cell r="M2844" t="str">
            <v>DDP</v>
          </cell>
          <cell r="N2844" t="str">
            <v>В течение 90 дней</v>
          </cell>
          <cell r="O2844" t="str">
            <v>авансовый платеж-0%, оставшаяся часть в течении 30 рабочих дней с момента подписания акта приема-передачи поставленных товаров</v>
          </cell>
          <cell r="P2844">
            <v>778</v>
          </cell>
          <cell r="Q2844" t="str">
            <v>Упаковка</v>
          </cell>
          <cell r="R2844">
            <v>10</v>
          </cell>
          <cell r="S2844">
            <v>13800</v>
          </cell>
          <cell r="T2844">
            <v>0</v>
          </cell>
          <cell r="U2844">
            <v>0</v>
          </cell>
          <cell r="W2844">
            <v>2017</v>
          </cell>
          <cell r="X2844" t="str">
            <v>новая позиция</v>
          </cell>
        </row>
        <row r="2845">
          <cell r="A2845" t="str">
            <v>1707-1 Т</v>
          </cell>
          <cell r="B2845" t="str">
            <v>ТОО СП "КазГерМунай"</v>
          </cell>
          <cell r="C2845" t="str">
            <v>23.19.23.300.055.01.0796.000000000010</v>
          </cell>
          <cell r="D2845" t="str">
            <v xml:space="preserve"> Банка</v>
          </cell>
          <cell r="E2845" t="str">
            <v>стеклянная, лабораторная, объем 1000 см3</v>
          </cell>
          <cell r="F2845" t="str">
            <v>Банки с широкой горловиной
Серия 310, PETG. Четырехгранные. С крышкой. Прозрачные. Легко наполнять и чистить. Крышки резьбовые, черного цвета. Объем 1000 мл. Внешняя резьба 80 мм. Высота 143 мм. Используются для отбора проб воды для определения нефтепродуктов. Количество в упаковке 1 шт.</v>
          </cell>
          <cell r="G2845" t="str">
            <v>ЦП</v>
          </cell>
          <cell r="H2845">
            <v>0</v>
          </cell>
          <cell r="I2845">
            <v>430000000</v>
          </cell>
          <cell r="J2845" t="str">
            <v>Кызылординская обл. г. Кызылорда, пгт. Тасбугет, ул. Амангельды 100</v>
          </cell>
          <cell r="K2845" t="str">
            <v>Март, апрель</v>
          </cell>
          <cell r="L2845" t="str">
            <v>Кызылординская обл., м/р "Акшабулак", склад "КГМ"</v>
          </cell>
          <cell r="M2845" t="str">
            <v>DDP</v>
          </cell>
          <cell r="N2845" t="str">
            <v>В течение 90 дней</v>
          </cell>
          <cell r="O2845" t="str">
            <v>авансовый платеж-0%, оставшаяся часть в течении 30 рабочих дней с момента подписания акта приема-передачи поставленных товаров</v>
          </cell>
          <cell r="P2845">
            <v>796</v>
          </cell>
          <cell r="Q2845" t="str">
            <v>штука</v>
          </cell>
          <cell r="R2845">
            <v>10</v>
          </cell>
          <cell r="S2845">
            <v>13800</v>
          </cell>
          <cell r="T2845">
            <v>138000</v>
          </cell>
          <cell r="U2845">
            <v>154560.00000000003</v>
          </cell>
          <cell r="W2845">
            <v>2017</v>
          </cell>
          <cell r="X2845" t="str">
            <v>6; 7; 16; 17;</v>
          </cell>
        </row>
        <row r="2846">
          <cell r="A2846" t="str">
            <v>1708 Т</v>
          </cell>
          <cell r="B2846" t="str">
            <v>ТОО СП "КазГерМунай"</v>
          </cell>
          <cell r="C2846" t="str">
            <v>22.29.29.900.061.00.0796.000000000000</v>
          </cell>
          <cell r="D2846" t="str">
            <v>Цилиндр</v>
          </cell>
          <cell r="E2846" t="str">
            <v>лабораторный, полипропиленовый</v>
          </cell>
          <cell r="F2846" t="str">
            <v>Класс А. Боросиликатное стекло 3.3. Высокая форма. Сертификат соответствия, сертификат качества. Полиэтиленовая пробка и шестигранное основание. DIN EN ISO 4788, DIN 12680. Объем 100 мл. точность 0,500 мл. Высота 240 мм. Для выполнения анализов нефтепродуктов. Количество в упаковке 1 шт.</v>
          </cell>
          <cell r="G2846" t="str">
            <v>ОТП</v>
          </cell>
          <cell r="H2846">
            <v>0</v>
          </cell>
          <cell r="I2846">
            <v>430000000</v>
          </cell>
          <cell r="J2846" t="str">
            <v>Кызылординская обл. г. Кызылорда, пгт. Тасбугет, ул. Амангельды 100</v>
          </cell>
          <cell r="K2846" t="str">
            <v>Март, апрель</v>
          </cell>
          <cell r="L2846" t="str">
            <v>Кызылординская обл., м/р "Акшабулак", склад "КГМ"</v>
          </cell>
          <cell r="M2846" t="str">
            <v>DDP</v>
          </cell>
          <cell r="N2846" t="str">
            <v>В течение 90 дней</v>
          </cell>
          <cell r="O2846" t="str">
            <v>авансовый платеж-0%, оставшаяся часть в течении 30 рабочих дней с момента подписания акта приема-передачи поставленных товаров</v>
          </cell>
          <cell r="P2846">
            <v>778</v>
          </cell>
          <cell r="Q2846" t="str">
            <v>Упаковка</v>
          </cell>
          <cell r="R2846">
            <v>10</v>
          </cell>
          <cell r="S2846">
            <v>31779</v>
          </cell>
          <cell r="T2846">
            <v>0</v>
          </cell>
          <cell r="U2846">
            <v>0</v>
          </cell>
          <cell r="W2846">
            <v>2017</v>
          </cell>
          <cell r="X2846" t="str">
            <v>новая позиция</v>
          </cell>
        </row>
        <row r="2847">
          <cell r="A2847" t="str">
            <v>1708-1 Т</v>
          </cell>
          <cell r="B2847" t="str">
            <v>ТОО СП "КазГерМунай"</v>
          </cell>
          <cell r="C2847" t="str">
            <v>22.29.29.900.061.00.0796.000000000000</v>
          </cell>
          <cell r="D2847" t="str">
            <v>Цилиндр</v>
          </cell>
          <cell r="E2847" t="str">
            <v>лабораторный, полипропиленовый</v>
          </cell>
          <cell r="F2847" t="str">
            <v>Мерный цилиндр с пробкой
Класс А. Боросиликатное стекло 3.3. Высокая форма. Сертификат соответствия, сертификат качества. Полиэтиленовая пробка и шестигранное основание. DIN EN ISO 4788, DIN 12680. Объем 100 мл. точность 0,500 мл. Высота 240 мм. Для выполнения анализов нефтепродуктов. Количество в упаковке 1 шт.</v>
          </cell>
          <cell r="G2847" t="str">
            <v>ЦП</v>
          </cell>
          <cell r="H2847">
            <v>0</v>
          </cell>
          <cell r="I2847">
            <v>430000000</v>
          </cell>
          <cell r="J2847" t="str">
            <v>Кызылординская обл. г. Кызылорда, пгт. Тасбугет, ул. Амангельды 100</v>
          </cell>
          <cell r="K2847" t="str">
            <v>Март, апрель</v>
          </cell>
          <cell r="L2847" t="str">
            <v>Кызылординская обл., м/р "Акшабулак", склад "КГМ"</v>
          </cell>
          <cell r="M2847" t="str">
            <v>DDP</v>
          </cell>
          <cell r="N2847" t="str">
            <v>В течение 90 дней</v>
          </cell>
          <cell r="O2847" t="str">
            <v>авансовый платеж-0%, оставшаяся часть в течении 30 рабочих дней с момента подписания акта приема-передачи поставленных товаров</v>
          </cell>
          <cell r="P2847">
            <v>778</v>
          </cell>
          <cell r="Q2847" t="str">
            <v>Упаковка</v>
          </cell>
          <cell r="R2847">
            <v>10</v>
          </cell>
          <cell r="S2847">
            <v>31779</v>
          </cell>
          <cell r="T2847">
            <v>317790</v>
          </cell>
          <cell r="U2847">
            <v>355924.80000000005</v>
          </cell>
          <cell r="W2847">
            <v>2017</v>
          </cell>
          <cell r="X2847" t="str">
            <v>7;</v>
          </cell>
        </row>
        <row r="2848">
          <cell r="A2848" t="str">
            <v>1709 Т</v>
          </cell>
          <cell r="B2848" t="str">
            <v>ТОО СП "КазГерМунай"</v>
          </cell>
          <cell r="C2848" t="str">
            <v>23.19.23.300.001.00.0796.000000000000</v>
          </cell>
          <cell r="D2848" t="str">
            <v>Пипетка</v>
          </cell>
          <cell r="E2848" t="str">
            <v>с одной отметкой, объем 0,5 мл</v>
          </cell>
          <cell r="F2848" t="str">
            <v>Для дозирования жидкостей. Объем 0,2-2 мкл (микронаконечник). Шаг градуировки 0,002 мкл. Цвет розовый. Для наконечников Flex 10, 10, 50 Mikro. Количество в упаковке 1 шт.</v>
          </cell>
          <cell r="G2848" t="str">
            <v>ОТП</v>
          </cell>
          <cell r="H2848">
            <v>0</v>
          </cell>
          <cell r="I2848">
            <v>430000000</v>
          </cell>
          <cell r="J2848" t="str">
            <v>Кызылординская обл. г. Кызылорда, пгт. Тасбугет, ул. Амангельды 100</v>
          </cell>
          <cell r="K2848" t="str">
            <v>Март, апрель</v>
          </cell>
          <cell r="L2848" t="str">
            <v>Кызылординская обл., м/р "Акшабулак", склад "КГМ"</v>
          </cell>
          <cell r="M2848" t="str">
            <v>DDP</v>
          </cell>
          <cell r="N2848" t="str">
            <v>В течение 90 дней</v>
          </cell>
          <cell r="O2848" t="str">
            <v>авансовый платеж-0%, оставшаяся часть в течении 30 рабочих дней с момента подписания акта приема-передачи поставленных товаров</v>
          </cell>
          <cell r="P2848">
            <v>778</v>
          </cell>
          <cell r="Q2848" t="str">
            <v>Упаковка</v>
          </cell>
          <cell r="R2848">
            <v>5</v>
          </cell>
          <cell r="S2848">
            <v>7880</v>
          </cell>
          <cell r="T2848">
            <v>0</v>
          </cell>
          <cell r="U2848">
            <v>0</v>
          </cell>
          <cell r="W2848">
            <v>2017</v>
          </cell>
          <cell r="X2848" t="str">
            <v>новая позиция</v>
          </cell>
        </row>
        <row r="2849">
          <cell r="A2849" t="str">
            <v>1709-1 Т</v>
          </cell>
          <cell r="B2849" t="str">
            <v>ТОО СП "КазГерМунай"</v>
          </cell>
          <cell r="C2849" t="str">
            <v>23.19.23.300.001.00.0796.000000000000</v>
          </cell>
          <cell r="D2849" t="str">
            <v>Пипетка</v>
          </cell>
          <cell r="E2849" t="str">
            <v>с одной отметкой, объем 0,5 мл</v>
          </cell>
          <cell r="F2849" t="str">
            <v>Одноканальные пипетки с регулируемым объемом
Для дозирования жидкостей. Объем 0,2-2 мкл (микронаконечник). Шаг градуировки 0,002 мкл. Цвет розовый. Для наконечников Flex 10, 10, 50 Mikro. Количество в упаковке 1 шт.</v>
          </cell>
          <cell r="G2849" t="str">
            <v>ЦП</v>
          </cell>
          <cell r="H2849">
            <v>0</v>
          </cell>
          <cell r="I2849">
            <v>430000000</v>
          </cell>
          <cell r="J2849" t="str">
            <v>Кызылординская обл. г. Кызылорда, пгт. Тасбугет, ул. Амангельды 100</v>
          </cell>
          <cell r="K2849" t="str">
            <v>Март, апрель</v>
          </cell>
          <cell r="L2849" t="str">
            <v>Кызылординская обл., м/р "Акшабулак", склад "КГМ"</v>
          </cell>
          <cell r="M2849" t="str">
            <v>DDP</v>
          </cell>
          <cell r="N2849" t="str">
            <v>В течение 90 дней</v>
          </cell>
          <cell r="O2849" t="str">
            <v>авансовый платеж-0%, оставшаяся часть в течении 30 рабочих дней с момента подписания акта приема-передачи поставленных товаров</v>
          </cell>
          <cell r="P2849">
            <v>778</v>
          </cell>
          <cell r="Q2849" t="str">
            <v>Упаковка</v>
          </cell>
          <cell r="R2849">
            <v>5</v>
          </cell>
          <cell r="S2849">
            <v>7880</v>
          </cell>
          <cell r="T2849">
            <v>39400</v>
          </cell>
          <cell r="U2849">
            <v>44128.000000000007</v>
          </cell>
          <cell r="W2849">
            <v>2017</v>
          </cell>
          <cell r="X2849" t="str">
            <v>7;</v>
          </cell>
        </row>
        <row r="2850">
          <cell r="A2850" t="str">
            <v>1710 Т</v>
          </cell>
          <cell r="B2850" t="str">
            <v>ТОО СП "КазГерМунай"</v>
          </cell>
          <cell r="C2850" t="str">
            <v>23.19.23.300.001.00.0796.000000000000</v>
          </cell>
          <cell r="D2850" t="str">
            <v>Пипетка</v>
          </cell>
          <cell r="E2850" t="str">
            <v>с одной отметкой, объем 0,5 мл</v>
          </cell>
          <cell r="F2850" t="str">
            <v>Для дозирования жидкостей. Объем 0,5-5 мкл (микронаконечник). Шаг градуировки 0,010 мкл. Цвет розовый. Для наконечников Flex 10, 10, 50 Mikro. Количество в упаковке 1 шт.</v>
          </cell>
          <cell r="G2850" t="str">
            <v>ОТП</v>
          </cell>
          <cell r="H2850">
            <v>0</v>
          </cell>
          <cell r="I2850">
            <v>430000000</v>
          </cell>
          <cell r="J2850" t="str">
            <v>Кызылординская обл. г. Кызылорда, пгт. Тасбугет, ул. Амангельды 100</v>
          </cell>
          <cell r="K2850" t="str">
            <v>Март, апрель</v>
          </cell>
          <cell r="L2850" t="str">
            <v>Кызылординская обл., м/р "Акшабулак", склад "КГМ"</v>
          </cell>
          <cell r="M2850" t="str">
            <v>DDP</v>
          </cell>
          <cell r="N2850" t="str">
            <v>В течение 90 дней</v>
          </cell>
          <cell r="O2850" t="str">
            <v>авансовый платеж-0%, оставшаяся часть в течении 30 рабочих дней с момента подписания акта приема-передачи поставленных товаров</v>
          </cell>
          <cell r="P2850">
            <v>778</v>
          </cell>
          <cell r="Q2850" t="str">
            <v>Упаковка</v>
          </cell>
          <cell r="R2850">
            <v>5</v>
          </cell>
          <cell r="S2850">
            <v>7880</v>
          </cell>
          <cell r="T2850">
            <v>0</v>
          </cell>
          <cell r="U2850">
            <v>0</v>
          </cell>
          <cell r="W2850">
            <v>2017</v>
          </cell>
          <cell r="X2850" t="str">
            <v>новая позиция</v>
          </cell>
        </row>
        <row r="2851">
          <cell r="A2851" t="str">
            <v>1710-1 Т</v>
          </cell>
          <cell r="B2851" t="str">
            <v>ТОО СП "КазГерМунай"</v>
          </cell>
          <cell r="C2851" t="str">
            <v>23.19.23.300.001.00.0796.000000000000</v>
          </cell>
          <cell r="D2851" t="str">
            <v>Пипетка</v>
          </cell>
          <cell r="E2851" t="str">
            <v>с одной отметкой, объем 0,5 мл</v>
          </cell>
          <cell r="F2851" t="str">
            <v>Одноканальные пипетки с регулируемым объемом
Для дозирования жидкостей. Объем 0,5-5 мкл (микронаконечник). Шаг градуировки 0,010 мкл. Цвет розовый. Для наконечников Flex 10, 10, 50 Mikro. Количество в упаковке 1 шт.</v>
          </cell>
          <cell r="G2851" t="str">
            <v>ЦП</v>
          </cell>
          <cell r="H2851">
            <v>0</v>
          </cell>
          <cell r="I2851">
            <v>430000000</v>
          </cell>
          <cell r="J2851" t="str">
            <v>Кызылординская обл. г. Кызылорда, пгт. Тасбугет, ул. Амангельды 100</v>
          </cell>
          <cell r="K2851" t="str">
            <v>Март, апрель</v>
          </cell>
          <cell r="L2851" t="str">
            <v>Кызылординская обл., м/р "Акшабулак", склад "КГМ"</v>
          </cell>
          <cell r="M2851" t="str">
            <v>DDP</v>
          </cell>
          <cell r="N2851" t="str">
            <v>В течение 90 дней</v>
          </cell>
          <cell r="O2851" t="str">
            <v>авансовый платеж-0%, оставшаяся часть в течении 30 рабочих дней с момента подписания акта приема-передачи поставленных товаров</v>
          </cell>
          <cell r="P2851">
            <v>778</v>
          </cell>
          <cell r="Q2851" t="str">
            <v>Упаковка</v>
          </cell>
          <cell r="R2851">
            <v>5</v>
          </cell>
          <cell r="S2851">
            <v>7880</v>
          </cell>
          <cell r="T2851">
            <v>39400</v>
          </cell>
          <cell r="U2851">
            <v>44128.000000000007</v>
          </cell>
          <cell r="W2851">
            <v>2017</v>
          </cell>
          <cell r="X2851" t="str">
            <v>7;</v>
          </cell>
        </row>
        <row r="2852">
          <cell r="A2852" t="str">
            <v>1711 Т</v>
          </cell>
          <cell r="B2852" t="str">
            <v>ТОО СП "КазГерМунай"</v>
          </cell>
          <cell r="C2852" t="str">
            <v>28.13.32.000.176.00.0796.000000000000</v>
          </cell>
          <cell r="D2852" t="str">
            <v xml:space="preserve"> Электродвигатель</v>
          </cell>
          <cell r="E2852" t="str">
            <v xml:space="preserve"> вентилятора (нагнетателя), для автогазонаполнительной компрессорной станции</v>
          </cell>
          <cell r="F2852" t="str">
            <v>Helios Ventilatore Gmbh+Co
78056 Villingen-Schwenningen Germany 
Art.nr. 9510 Type: SB 200C 230V 50Hz 0.188kW   0.83 A 5µF/450V 18000rpm IP44 Iso.clf  55 C 0509 Instr. Nr. 95235</v>
          </cell>
          <cell r="G2852" t="str">
            <v>ОТП</v>
          </cell>
          <cell r="H2852">
            <v>0</v>
          </cell>
          <cell r="I2852">
            <v>430000000</v>
          </cell>
          <cell r="J2852" t="str">
            <v>Кызылординская обл. г. Кызылорда, пгт. Тасбугет, ул. Амангельды 100</v>
          </cell>
          <cell r="K2852" t="str">
            <v>Март, апрель</v>
          </cell>
          <cell r="L2852" t="str">
            <v>Кызылординская обл., м/р "Акшабулак", склад "КГМ"</v>
          </cell>
          <cell r="M2852" t="str">
            <v>DDP</v>
          </cell>
          <cell r="N2852" t="str">
            <v>В течение 90 дней</v>
          </cell>
          <cell r="O2852" t="str">
            <v>авансовый платеж-0%, оставшаяся часть в течении 30 рабочих дней с момента подписания акта приема-передачи поставленных товаров</v>
          </cell>
          <cell r="P2852">
            <v>839</v>
          </cell>
          <cell r="Q2852" t="str">
            <v>Комплект</v>
          </cell>
          <cell r="R2852">
            <v>2</v>
          </cell>
          <cell r="S2852">
            <v>73400</v>
          </cell>
          <cell r="T2852">
            <v>0</v>
          </cell>
          <cell r="U2852">
            <v>0</v>
          </cell>
          <cell r="W2852">
            <v>2017</v>
          </cell>
          <cell r="X2852" t="str">
            <v>новая позиция</v>
          </cell>
        </row>
        <row r="2853">
          <cell r="A2853" t="str">
            <v>1711-1 Т</v>
          </cell>
          <cell r="B2853" t="str">
            <v>ТОО СП "КазГерМунай"</v>
          </cell>
          <cell r="C2853" t="str">
            <v>28.13.32.000.176.00.0796.000000000000</v>
          </cell>
          <cell r="D2853" t="str">
            <v xml:space="preserve"> Электродвигатель</v>
          </cell>
          <cell r="E2853" t="str">
            <v xml:space="preserve"> вентилятора (нагнетателя), для автогазонаполнительной компрессорной станции</v>
          </cell>
          <cell r="F2853" t="str">
            <v>Helios Ventilatore Gmbh+Co
78056 Villingen-Schwenningen Germany 
Art.nr. 9510 Type: SB 200C 230V 50Hz 0.188kW   0.83 A 5µF/450V 18000rpm IP44 Iso.clf  55 C 0509 Instr. Nr. 95235</v>
          </cell>
          <cell r="G2853" t="str">
            <v>ЦП</v>
          </cell>
          <cell r="H2853">
            <v>0</v>
          </cell>
          <cell r="I2853">
            <v>430000000</v>
          </cell>
          <cell r="J2853" t="str">
            <v>Кызылординская обл. г. Кызылорда, пгт. Тасбугет, ул. Амангельды 100</v>
          </cell>
          <cell r="K2853" t="str">
            <v>Март, апрель</v>
          </cell>
          <cell r="L2853" t="str">
            <v>Кызылординская обл., м/р "Акшабулак", склад "КГМ"</v>
          </cell>
          <cell r="M2853" t="str">
            <v>DDP</v>
          </cell>
          <cell r="N2853" t="str">
            <v>В течение 90 дней</v>
          </cell>
          <cell r="O2853" t="str">
            <v>авансовый платеж-0%, оставшаяся часть в течении 30 рабочих дней с момента подписания акта приема-передачи поставленных товаров</v>
          </cell>
          <cell r="P2853">
            <v>839</v>
          </cell>
          <cell r="Q2853" t="str">
            <v>Комплект</v>
          </cell>
          <cell r="R2853">
            <v>2</v>
          </cell>
          <cell r="S2853">
            <v>73400</v>
          </cell>
          <cell r="T2853">
            <v>146800</v>
          </cell>
          <cell r="U2853">
            <v>164416.00000000003</v>
          </cell>
          <cell r="W2853">
            <v>2017</v>
          </cell>
          <cell r="X2853" t="str">
            <v>7;</v>
          </cell>
        </row>
        <row r="2854">
          <cell r="A2854" t="str">
            <v>1712 Т</v>
          </cell>
          <cell r="B2854" t="str">
            <v>ТОО СП "КазГерМунай"</v>
          </cell>
          <cell r="C2854" t="str">
            <v>28.13.32.000.176.00.0796.000000000000</v>
          </cell>
          <cell r="D2854" t="str">
            <v xml:space="preserve"> Электродвигатель</v>
          </cell>
          <cell r="E2854" t="str">
            <v xml:space="preserve"> вентилятора (нагнетателя), для автогазонаполнительной компрессорной станции</v>
          </cell>
          <cell r="F2854" t="str">
            <v>HELIOS VENTILATOREN, Тип RRK 125, 230V, 1~, 50Hz, 0,3A, 0,068kW, 2420U/min, Isol.Kl.B, IP44, TN50°C, TU reg 50°C, C 2 µF. Germany.</v>
          </cell>
          <cell r="G2854" t="str">
            <v>ОТП</v>
          </cell>
          <cell r="H2854">
            <v>0</v>
          </cell>
          <cell r="I2854">
            <v>430000000</v>
          </cell>
          <cell r="J2854" t="str">
            <v>Кызылординская обл. г. Кызылорда, пгт. Тасбугет, ул. Амангельды 100</v>
          </cell>
          <cell r="K2854" t="str">
            <v>Март, апрель</v>
          </cell>
          <cell r="L2854" t="str">
            <v>Кызылординская обл., м/р "Акшабулак", склад "КГМ"</v>
          </cell>
          <cell r="M2854" t="str">
            <v>DDP</v>
          </cell>
          <cell r="N2854" t="str">
            <v>В течение 90 дней</v>
          </cell>
          <cell r="O2854" t="str">
            <v>авансовый платеж-0%, оставшаяся часть в течении 30 рабочих дней с момента подписания акта приема-передачи поставленных товаров</v>
          </cell>
          <cell r="P2854">
            <v>839</v>
          </cell>
          <cell r="Q2854" t="str">
            <v>Комплект</v>
          </cell>
          <cell r="R2854">
            <v>2</v>
          </cell>
          <cell r="S2854">
            <v>73400</v>
          </cell>
          <cell r="T2854">
            <v>0</v>
          </cell>
          <cell r="U2854">
            <v>0</v>
          </cell>
          <cell r="W2854">
            <v>2017</v>
          </cell>
          <cell r="X2854" t="str">
            <v>новая позиция</v>
          </cell>
        </row>
        <row r="2855">
          <cell r="A2855" t="str">
            <v>1712-1 Т</v>
          </cell>
          <cell r="B2855" t="str">
            <v>ТОО СП "КазГерМунай"</v>
          </cell>
          <cell r="C2855" t="str">
            <v>28.13.32.000.176.00.0796.000000000000</v>
          </cell>
          <cell r="D2855" t="str">
            <v xml:space="preserve"> Электродвигатель</v>
          </cell>
          <cell r="E2855" t="str">
            <v xml:space="preserve"> вентилятора (нагнетателя), для автогазонаполнительной компрессорной станции</v>
          </cell>
          <cell r="F2855" t="str">
            <v>HELIOS VENTILATOREN, Тип RRK 125, 230V, 1~, 50Hz, 0,3A, 0,068kW, 2420U/min, Isol.Kl.B, IP44, TN50°C, TU reg 50°C, C 2 µF. Germany.</v>
          </cell>
          <cell r="G2855" t="str">
            <v>ЦП</v>
          </cell>
          <cell r="H2855">
            <v>0</v>
          </cell>
          <cell r="I2855">
            <v>430000000</v>
          </cell>
          <cell r="J2855" t="str">
            <v>Кызылординская обл. г. Кызылорда, пгт. Тасбугет, ул. Амангельды 100</v>
          </cell>
          <cell r="K2855" t="str">
            <v>Март, апрель</v>
          </cell>
          <cell r="L2855" t="str">
            <v>Кызылординская обл., м/р "Акшабулак", склад "КГМ"</v>
          </cell>
          <cell r="M2855" t="str">
            <v>DDP</v>
          </cell>
          <cell r="N2855" t="str">
            <v>В течение 90 дней</v>
          </cell>
          <cell r="O2855" t="str">
            <v>авансовый платеж-0%, оставшаяся часть в течении 30 рабочих дней с момента подписания акта приема-передачи поставленных товаров</v>
          </cell>
          <cell r="P2855">
            <v>839</v>
          </cell>
          <cell r="Q2855" t="str">
            <v>Комплект</v>
          </cell>
          <cell r="R2855">
            <v>2</v>
          </cell>
          <cell r="S2855">
            <v>73400</v>
          </cell>
          <cell r="T2855">
            <v>146800</v>
          </cell>
          <cell r="U2855">
            <v>164416.00000000003</v>
          </cell>
          <cell r="W2855">
            <v>2017</v>
          </cell>
          <cell r="X2855" t="str">
            <v>7;</v>
          </cell>
        </row>
        <row r="2856">
          <cell r="A2856" t="str">
            <v>1713 Т</v>
          </cell>
          <cell r="B2856" t="str">
            <v>ТОО СП "КазГерМунай"</v>
          </cell>
          <cell r="C2856" t="str">
            <v xml:space="preserve"> 20.13.32.500.000.00.0166.000000000000</v>
          </cell>
          <cell r="D2856" t="str">
            <v>Магний перхлорат</v>
          </cell>
          <cell r="E2856" t="str">
            <v>чистый, 6-водный</v>
          </cell>
          <cell r="F2856" t="str">
            <v xml:space="preserve">ГОСТ 4523-77. ЧДА. </v>
          </cell>
          <cell r="G2856" t="str">
            <v>ОТП</v>
          </cell>
          <cell r="H2856">
            <v>0</v>
          </cell>
          <cell r="I2856">
            <v>430000000</v>
          </cell>
          <cell r="J2856" t="str">
            <v>Кызылординская обл. г. Кызылорда, пгт. Тасбугет, ул. Амангельды 100</v>
          </cell>
          <cell r="K2856" t="str">
            <v>Март, апрель</v>
          </cell>
          <cell r="L2856" t="str">
            <v>Кызылординская обл., м/р "Акшабулак", склад "КГМ"</v>
          </cell>
          <cell r="M2856" t="str">
            <v>DDP</v>
          </cell>
          <cell r="N2856" t="str">
            <v>В течение 90 дней</v>
          </cell>
          <cell r="O2856" t="str">
            <v>авансовый платеж-0%, оставшаяся часть в течении 30 рабочих дней с момента подписания акта приема-передачи поставленных товаров</v>
          </cell>
          <cell r="P2856">
            <v>166</v>
          </cell>
          <cell r="Q2856" t="str">
            <v>Килограмм</v>
          </cell>
          <cell r="R2856">
            <v>2</v>
          </cell>
          <cell r="S2856">
            <v>1350</v>
          </cell>
          <cell r="T2856">
            <v>0</v>
          </cell>
          <cell r="U2856">
            <v>0</v>
          </cell>
          <cell r="W2856">
            <v>2017</v>
          </cell>
          <cell r="X2856" t="str">
            <v>новая позиция</v>
          </cell>
        </row>
        <row r="2857">
          <cell r="A2857" t="str">
            <v>1713-1 Т</v>
          </cell>
          <cell r="B2857" t="str">
            <v>ТОО СП "КазГерМунай"</v>
          </cell>
          <cell r="C2857" t="str">
            <v xml:space="preserve"> 20.13.32.500.000.00.0166.000000000000</v>
          </cell>
          <cell r="D2857" t="str">
            <v>Магний перхлорат</v>
          </cell>
          <cell r="E2857" t="str">
            <v>чистый, 6-водный</v>
          </cell>
          <cell r="F2857" t="str">
            <v xml:space="preserve">Магний сернокислый 7-водный
ГОСТ 4523-77. ЧДА. </v>
          </cell>
          <cell r="G2857" t="str">
            <v>ЦП</v>
          </cell>
          <cell r="H2857">
            <v>0</v>
          </cell>
          <cell r="I2857">
            <v>430000000</v>
          </cell>
          <cell r="J2857" t="str">
            <v>Кызылординская обл. г. Кызылорда, пгт. Тасбугет, ул. Амангельды 100</v>
          </cell>
          <cell r="K2857" t="str">
            <v>Март, апрель</v>
          </cell>
          <cell r="L2857" t="str">
            <v>Кызылординская обл., м/р "Акшабулак", склад "КГМ"</v>
          </cell>
          <cell r="M2857" t="str">
            <v>DDP</v>
          </cell>
          <cell r="N2857" t="str">
            <v>В течение 90 дней</v>
          </cell>
          <cell r="O2857" t="str">
            <v>авансовый платеж-0%, оставшаяся часть в течении 30 рабочих дней с момента подписания акта приема-передачи поставленных товаров</v>
          </cell>
          <cell r="P2857">
            <v>166</v>
          </cell>
          <cell r="Q2857" t="str">
            <v>Килограмм</v>
          </cell>
          <cell r="R2857">
            <v>2</v>
          </cell>
          <cell r="S2857">
            <v>1350</v>
          </cell>
          <cell r="T2857">
            <v>2700</v>
          </cell>
          <cell r="U2857">
            <v>3024.0000000000005</v>
          </cell>
          <cell r="W2857">
            <v>2017</v>
          </cell>
          <cell r="X2857" t="str">
            <v>7;</v>
          </cell>
        </row>
        <row r="2858">
          <cell r="A2858" t="str">
            <v>1714 Т</v>
          </cell>
          <cell r="B2858" t="str">
            <v>ТОО СП "КазГерМунай"</v>
          </cell>
          <cell r="C2858" t="str">
            <v>28.14.13.900.002.00.0796.000000000000</v>
          </cell>
          <cell r="D2858" t="str">
            <v>Вентиль</v>
          </cell>
          <cell r="E2858" t="str">
            <v xml:space="preserve"> стальной, игольчатый, условный диаметр 15 мм, условное давление 16 Мпа</v>
          </cell>
          <cell r="F2858" t="str">
            <v xml:space="preserve"> Игольчатый вентиль Swagelok  S Series Metering Valves</v>
          </cell>
          <cell r="G2858" t="str">
            <v>ОТП</v>
          </cell>
          <cell r="H2858">
            <v>0</v>
          </cell>
          <cell r="I2858">
            <v>430000000</v>
          </cell>
          <cell r="J2858" t="str">
            <v>Кызылординская обл. г. Кызылорда, пгт. Тасбугет, ул. Амангельды 100</v>
          </cell>
          <cell r="K2858" t="str">
            <v>Март, апрель</v>
          </cell>
          <cell r="L2858" t="str">
            <v>Кызылординская обл., м/р "Акшабулак", склад "КГМ"</v>
          </cell>
          <cell r="M2858" t="str">
            <v>DDP</v>
          </cell>
          <cell r="N2858" t="str">
            <v>В течение 90 дней</v>
          </cell>
          <cell r="O2858" t="str">
            <v>авансовый платеж-0%, оставшаяся часть в течении 30 рабочих дней с момента подписания акта приема-передачи поставленных товаров</v>
          </cell>
          <cell r="P2858">
            <v>796</v>
          </cell>
          <cell r="Q2858" t="str">
            <v>штука</v>
          </cell>
          <cell r="R2858">
            <v>2</v>
          </cell>
          <cell r="S2858">
            <v>27900</v>
          </cell>
          <cell r="T2858">
            <v>0</v>
          </cell>
          <cell r="U2858">
            <v>0</v>
          </cell>
          <cell r="W2858">
            <v>2017</v>
          </cell>
          <cell r="X2858" t="str">
            <v>новая позиция</v>
          </cell>
        </row>
        <row r="2859">
          <cell r="A2859" t="str">
            <v>1714-1 Т</v>
          </cell>
          <cell r="B2859" t="str">
            <v>ТОО СП "КазГерМунай"</v>
          </cell>
          <cell r="C2859" t="str">
            <v>28.14.13.900.002.00.0796.000000000000</v>
          </cell>
          <cell r="D2859" t="str">
            <v>Вентиль</v>
          </cell>
          <cell r="E2859" t="str">
            <v xml:space="preserve"> стальной, игольчатый, условный диаметр 15 мм, условное давление 16 Мпа</v>
          </cell>
          <cell r="F2859" t="str">
            <v>Вентиль игольчатый 
 Игольчатый вентиль Swagelok  S Series Metering Valves</v>
          </cell>
          <cell r="G2859" t="str">
            <v>ЦП</v>
          </cell>
          <cell r="H2859">
            <v>0</v>
          </cell>
          <cell r="I2859">
            <v>430000000</v>
          </cell>
          <cell r="J2859" t="str">
            <v>Кызылординская обл. г. Кызылорда, пгт. Тасбугет, ул. Амангельды 100</v>
          </cell>
          <cell r="K2859" t="str">
            <v>Март, апрель</v>
          </cell>
          <cell r="L2859" t="str">
            <v>Кызылординская обл., м/р "Акшабулак", склад "КГМ"</v>
          </cell>
          <cell r="M2859" t="str">
            <v>DDP</v>
          </cell>
          <cell r="N2859" t="str">
            <v>В течение 90 дней</v>
          </cell>
          <cell r="O2859" t="str">
            <v>авансовый платеж-0%, оставшаяся часть в течении 30 рабочих дней с момента подписания акта приема-передачи поставленных товаров</v>
          </cell>
          <cell r="P2859">
            <v>796</v>
          </cell>
          <cell r="Q2859" t="str">
            <v>штука</v>
          </cell>
          <cell r="R2859">
            <v>2</v>
          </cell>
          <cell r="S2859">
            <v>27900</v>
          </cell>
          <cell r="T2859">
            <v>55800</v>
          </cell>
          <cell r="U2859">
            <v>62496.000000000007</v>
          </cell>
          <cell r="W2859">
            <v>2017</v>
          </cell>
          <cell r="X2859" t="str">
            <v>7;</v>
          </cell>
        </row>
        <row r="2860">
          <cell r="A2860" t="str">
            <v>1715 Т</v>
          </cell>
          <cell r="B2860" t="str">
            <v>ТОО СП "КазГерМунай"</v>
          </cell>
          <cell r="C2860" t="str">
            <v>19.20.23.300.002.00.0112.000000000000</v>
          </cell>
          <cell r="D2860" t="str">
            <v>Ксилол</v>
          </cell>
          <cell r="E2860" t="str">
            <v>нефтяной, марка А, плотность 0,862-0,868 г/см3 при 20 °С, массовая доля ароматических углеводородов (C8H10) не менее 99,6%, ГОСТ 9410-78</v>
          </cell>
          <cell r="F2860" t="str">
            <v>Растворитель Ксилол 
Ксилол нефтяной ГОСТ 9410-78</v>
          </cell>
          <cell r="G2860" t="str">
            <v>ОТП</v>
          </cell>
          <cell r="H2860">
            <v>0</v>
          </cell>
          <cell r="I2860">
            <v>430000000</v>
          </cell>
          <cell r="J2860" t="str">
            <v>Кызылординская обл. г. Кызылорда, пгт. Тасбугет, ул. Амангельды 100</v>
          </cell>
          <cell r="K2860" t="str">
            <v>Январь, Февраль</v>
          </cell>
          <cell r="L2860" t="str">
            <v>Кызылординская обл., м/р "Акшабулак", склад "КГМ"</v>
          </cell>
          <cell r="M2860" t="str">
            <v>DDP</v>
          </cell>
          <cell r="N2860" t="str">
            <v>В течение 90 дней</v>
          </cell>
          <cell r="O2860" t="str">
            <v>авансовый платеж-0%, оставшаяся часть в течении 30 рабочих дней с момента подписания акта приема-передачи поставленных товаров</v>
          </cell>
          <cell r="P2860">
            <v>112</v>
          </cell>
          <cell r="Q2860" t="str">
            <v>Литр</v>
          </cell>
          <cell r="R2860">
            <v>40</v>
          </cell>
          <cell r="S2860">
            <v>3125</v>
          </cell>
          <cell r="T2860">
            <v>0</v>
          </cell>
          <cell r="U2860">
            <v>0</v>
          </cell>
          <cell r="W2860">
            <v>2017</v>
          </cell>
          <cell r="X2860" t="str">
            <v>новая позиция</v>
          </cell>
        </row>
        <row r="2861">
          <cell r="A2861" t="str">
            <v>1715-1 Т</v>
          </cell>
          <cell r="B2861" t="str">
            <v>ТОО СП "КазГерМунай"</v>
          </cell>
          <cell r="C2861" t="str">
            <v>19.20.23.300.002.00.0112.000000000000</v>
          </cell>
          <cell r="D2861" t="str">
            <v>Ксилол</v>
          </cell>
          <cell r="E2861" t="str">
            <v>нефтяной, марка А, плотность 0,862-0,868 г/см3 при 20 °С, массовая доля ароматических углеводородов (C8H10) не менее 99,6%, ГОСТ 9410-78</v>
          </cell>
          <cell r="F2861" t="str">
            <v>Растворитель Ксилол 
Ксилол нефтяной ГОСТ 9410-78</v>
          </cell>
          <cell r="G2861" t="str">
            <v>ЦП</v>
          </cell>
          <cell r="H2861">
            <v>0</v>
          </cell>
          <cell r="I2861">
            <v>430000000</v>
          </cell>
          <cell r="J2861" t="str">
            <v>Кызылординская обл. г. Кызылорда, пгт. Тасбугет, ул. Амангельды 100</v>
          </cell>
          <cell r="K2861" t="str">
            <v>Март, апрель</v>
          </cell>
          <cell r="L2861" t="str">
            <v>Кызылординская обл., м/р "Акшабулак", склад "КГМ"</v>
          </cell>
          <cell r="M2861" t="str">
            <v>DDP</v>
          </cell>
          <cell r="N2861" t="str">
            <v>В течение 90 дней</v>
          </cell>
          <cell r="O2861" t="str">
            <v>авансовый платеж-0%, оставшаяся часть в течении 30 рабочих дней с момента подписания акта приема-передачи поставленных товаров</v>
          </cell>
          <cell r="P2861">
            <v>112</v>
          </cell>
          <cell r="Q2861" t="str">
            <v>Литр</v>
          </cell>
          <cell r="R2861">
            <v>40</v>
          </cell>
          <cell r="S2861">
            <v>3125</v>
          </cell>
          <cell r="T2861">
            <v>125000</v>
          </cell>
          <cell r="U2861">
            <v>140000</v>
          </cell>
          <cell r="W2861">
            <v>2017</v>
          </cell>
          <cell r="X2861" t="str">
            <v>7;</v>
          </cell>
        </row>
        <row r="2862">
          <cell r="A2862" t="str">
            <v>1716 Т</v>
          </cell>
          <cell r="B2862" t="str">
            <v>ТОО СП "КазГерМунай"</v>
          </cell>
          <cell r="C2862" t="str">
            <v>26.51.53.900.032.00.0796.000000000000</v>
          </cell>
          <cell r="D2862" t="str">
            <v>pH-метр</v>
          </cell>
          <cell r="E2862" t="str">
            <v>электронный</v>
          </cell>
          <cell r="F2862" t="str">
            <v>Измерительный электрод
рН-электрод SenTix 21 рН 0..14/0…800С</v>
          </cell>
          <cell r="G2862" t="str">
            <v>ОТП</v>
          </cell>
          <cell r="H2862">
            <v>0</v>
          </cell>
          <cell r="I2862">
            <v>430000000</v>
          </cell>
          <cell r="J2862" t="str">
            <v>Кызылординская обл. г. Кызылорда, пгт. Тасбугет, ул. Амангельды 100</v>
          </cell>
          <cell r="K2862" t="str">
            <v>Март, апрель</v>
          </cell>
          <cell r="L2862" t="str">
            <v>Кызылординская обл., м/р "Акшабулак", склад "КГМ"</v>
          </cell>
          <cell r="M2862" t="str">
            <v>DDP</v>
          </cell>
          <cell r="N2862" t="str">
            <v>В течение 90 дней</v>
          </cell>
          <cell r="O2862" t="str">
            <v>авансовый платеж-0%, оставшаяся часть в течении 30 рабочих дней с момента подписания акта приема-передачи поставленных товаров</v>
          </cell>
          <cell r="P2862">
            <v>796</v>
          </cell>
          <cell r="Q2862" t="str">
            <v>штука</v>
          </cell>
          <cell r="R2862">
            <v>1</v>
          </cell>
          <cell r="S2862">
            <v>12600</v>
          </cell>
          <cell r="T2862">
            <v>0</v>
          </cell>
          <cell r="U2862">
            <v>0</v>
          </cell>
          <cell r="W2862">
            <v>2017</v>
          </cell>
          <cell r="X2862" t="str">
            <v>новая позиция</v>
          </cell>
        </row>
        <row r="2863">
          <cell r="A2863" t="str">
            <v>1716-1 Т</v>
          </cell>
          <cell r="B2863" t="str">
            <v>ТОО СП "КазГерМунай"</v>
          </cell>
          <cell r="C2863" t="str">
            <v>26.51.53.900.032.00.0796.000000000000</v>
          </cell>
          <cell r="D2863" t="str">
            <v>pH-метр</v>
          </cell>
          <cell r="E2863" t="str">
            <v>электронный</v>
          </cell>
          <cell r="F2863" t="str">
            <v>Измерительный электрод
рН-электрод SenTix 21 рН 0..14/0…800С</v>
          </cell>
          <cell r="G2863" t="str">
            <v>ЦП</v>
          </cell>
          <cell r="H2863">
            <v>0</v>
          </cell>
          <cell r="I2863">
            <v>430000000</v>
          </cell>
          <cell r="J2863" t="str">
            <v>Кызылординская обл. г. Кызылорда, пгт. Тасбугет, ул. Амангельды 100</v>
          </cell>
          <cell r="K2863" t="str">
            <v>Март, апрель</v>
          </cell>
          <cell r="L2863" t="str">
            <v>Кызылординская обл., м/р "Акшабулак", склад "КГМ"</v>
          </cell>
          <cell r="M2863" t="str">
            <v>DDP</v>
          </cell>
          <cell r="N2863" t="str">
            <v>В течение 90 дней</v>
          </cell>
          <cell r="O2863" t="str">
            <v>авансовый платеж-0%, оставшаяся часть в течении 30 рабочих дней с момента подписания акта приема-передачи поставленных товаров</v>
          </cell>
          <cell r="P2863">
            <v>796</v>
          </cell>
          <cell r="Q2863" t="str">
            <v>штука</v>
          </cell>
          <cell r="R2863">
            <v>1</v>
          </cell>
          <cell r="S2863">
            <v>12600</v>
          </cell>
          <cell r="T2863">
            <v>0</v>
          </cell>
          <cell r="U2863">
            <v>0</v>
          </cell>
          <cell r="W2863">
            <v>2017</v>
          </cell>
          <cell r="X2863" t="str">
            <v>7;</v>
          </cell>
        </row>
        <row r="2864">
          <cell r="A2864" t="str">
            <v>1716-2 Т</v>
          </cell>
          <cell r="B2864" t="str">
            <v>ТОО СП "КазГерМунай"</v>
          </cell>
          <cell r="C2864" t="str">
            <v>26.51.53.900.032.00.0796.000000000000</v>
          </cell>
          <cell r="D2864" t="str">
            <v>pH-метр</v>
          </cell>
          <cell r="E2864" t="str">
            <v>электронный</v>
          </cell>
          <cell r="F2864" t="str">
            <v>Измерительный электрод
рН-электрод SenTix 21 рН 0..14/0…800С</v>
          </cell>
          <cell r="G2864" t="str">
            <v>ЭЦПП</v>
          </cell>
          <cell r="H2864">
            <v>0</v>
          </cell>
          <cell r="I2864">
            <v>430000000</v>
          </cell>
          <cell r="J2864" t="str">
            <v>Кызылординская обл. г. Кызылорда, пгт. Тасбугет, ул. Амангельды 100</v>
          </cell>
          <cell r="K2864" t="str">
            <v>август, сентябрь</v>
          </cell>
          <cell r="L2864" t="str">
            <v>Кызылординская обл., м/р "Акшабулак", склад "КГМ"</v>
          </cell>
          <cell r="M2864" t="str">
            <v>DDP</v>
          </cell>
          <cell r="N2864" t="str">
            <v>В течение 90 дней</v>
          </cell>
          <cell r="O2864" t="str">
            <v>авансовый платеж-0%, оставшаяся часть в течении 30 рабочих дней с момента подписания акта приема-передачи поставленных товаров</v>
          </cell>
          <cell r="P2864">
            <v>796</v>
          </cell>
          <cell r="Q2864" t="str">
            <v>штука</v>
          </cell>
          <cell r="R2864">
            <v>1</v>
          </cell>
          <cell r="S2864">
            <v>200000</v>
          </cell>
          <cell r="T2864">
            <v>200000</v>
          </cell>
          <cell r="U2864">
            <v>224000.00000000003</v>
          </cell>
          <cell r="W2864">
            <v>2017</v>
          </cell>
          <cell r="X2864" t="str">
            <v>11;19;20;21;</v>
          </cell>
        </row>
        <row r="2865">
          <cell r="A2865" t="str">
            <v>1717 Т</v>
          </cell>
          <cell r="B2865" t="str">
            <v>ТОО СП "КазГерМунай"</v>
          </cell>
          <cell r="C2865" t="str">
            <v>20.59.59.630.012.00.0872.000000000000</v>
          </cell>
          <cell r="D2865" t="str">
            <v>Государственный стандартный образец</v>
          </cell>
          <cell r="E2865" t="str">
            <v>сероводород</v>
          </cell>
          <cell r="F2865" t="str">
            <v>Государственный стандартный образец на сероводород  в газе СН-0,01
ГСО  СМ-0,01</v>
          </cell>
          <cell r="G2865" t="str">
            <v>ОТП</v>
          </cell>
          <cell r="H2865">
            <v>0</v>
          </cell>
          <cell r="I2865">
            <v>430000000</v>
          </cell>
          <cell r="J2865" t="str">
            <v>Кызылординская обл. г. Кызылорда, пгт. Тасбугет, ул. Амангельды 100</v>
          </cell>
          <cell r="K2865" t="str">
            <v>Март, апрель</v>
          </cell>
          <cell r="L2865" t="str">
            <v>Кызылординская обл., м/р "Акшабулак", склад "КГМ"</v>
          </cell>
          <cell r="M2865" t="str">
            <v>DDP</v>
          </cell>
          <cell r="N2865" t="str">
            <v>В течение 90 дней</v>
          </cell>
          <cell r="O2865" t="str">
            <v>авансовый платеж-0%, оставшаяся часть в течении 30 рабочих дней с момента подписания акта приема-передачи поставленных товаров</v>
          </cell>
          <cell r="P2865">
            <v>872</v>
          </cell>
          <cell r="Q2865" t="str">
            <v>Флакон</v>
          </cell>
          <cell r="R2865">
            <v>2</v>
          </cell>
          <cell r="S2865">
            <v>3711</v>
          </cell>
          <cell r="T2865">
            <v>0</v>
          </cell>
          <cell r="U2865">
            <v>0</v>
          </cell>
          <cell r="W2865">
            <v>2017</v>
          </cell>
          <cell r="X2865" t="str">
            <v>новая позиция</v>
          </cell>
        </row>
        <row r="2866">
          <cell r="A2866" t="str">
            <v>1717-1 Т</v>
          </cell>
          <cell r="B2866" t="str">
            <v>ТОО СП "КазГерМунай"</v>
          </cell>
          <cell r="C2866" t="str">
            <v>20.59.59.630.012.00.0872.000000000000</v>
          </cell>
          <cell r="D2866" t="str">
            <v>Государственный стандартный образец</v>
          </cell>
          <cell r="E2866" t="str">
            <v>сероводород</v>
          </cell>
          <cell r="F2866" t="str">
            <v>Государственный стандартный образец на сероводород  в газе СН-0,01
ГСО  СМ-0,01</v>
          </cell>
          <cell r="G2866" t="str">
            <v>ЦП</v>
          </cell>
          <cell r="H2866">
            <v>0</v>
          </cell>
          <cell r="I2866">
            <v>430000000</v>
          </cell>
          <cell r="J2866" t="str">
            <v>Кызылординская обл. г. Кызылорда, пгт. Тасбугет, ул. Амангельды 100</v>
          </cell>
          <cell r="K2866" t="str">
            <v>Март, апрель</v>
          </cell>
          <cell r="L2866" t="str">
            <v>Кызылординская обл., м/р "Акшабулак", склад "КГМ"</v>
          </cell>
          <cell r="M2866" t="str">
            <v>DDP</v>
          </cell>
          <cell r="N2866" t="str">
            <v>В течение 90 дней</v>
          </cell>
          <cell r="O2866" t="str">
            <v>авансовый платеж-0%, оставшаяся часть в течении 30 рабочих дней с момента подписания акта приема-передачи поставленных товаров</v>
          </cell>
          <cell r="P2866">
            <v>872</v>
          </cell>
          <cell r="Q2866" t="str">
            <v>Флакон</v>
          </cell>
          <cell r="R2866">
            <v>2</v>
          </cell>
          <cell r="S2866">
            <v>3711</v>
          </cell>
          <cell r="T2866">
            <v>7422</v>
          </cell>
          <cell r="U2866">
            <v>8312.6400000000012</v>
          </cell>
          <cell r="W2866">
            <v>2017</v>
          </cell>
          <cell r="X2866" t="str">
            <v>7;</v>
          </cell>
        </row>
        <row r="2867">
          <cell r="A2867" t="str">
            <v>1718 Т</v>
          </cell>
          <cell r="B2867" t="str">
            <v>ТОО СП "КазГерМунай"</v>
          </cell>
          <cell r="C2867" t="str">
            <v>20.59.59.630.012.00.0872.000000000000</v>
          </cell>
          <cell r="D2867" t="str">
            <v>Государственный стандартный образец</v>
          </cell>
          <cell r="E2867" t="str">
            <v>сероводород</v>
          </cell>
          <cell r="F2867" t="str">
            <v>Государственный стандартный образец на сероводород  в газе СН-0,03
ГСО  СМ-0,03</v>
          </cell>
          <cell r="G2867" t="str">
            <v>ОТП</v>
          </cell>
          <cell r="H2867">
            <v>0</v>
          </cell>
          <cell r="I2867">
            <v>430000000</v>
          </cell>
          <cell r="J2867" t="str">
            <v>Кызылординская обл. г. Кызылорда, пгт. Тасбугет, ул. Амангельды 100</v>
          </cell>
          <cell r="K2867" t="str">
            <v>Март, апрель</v>
          </cell>
          <cell r="L2867" t="str">
            <v>Кызылординская обл., м/р "Акшабулак", склад "КГМ"</v>
          </cell>
          <cell r="M2867" t="str">
            <v>DDP</v>
          </cell>
          <cell r="N2867" t="str">
            <v>В течение 90 дней</v>
          </cell>
          <cell r="O2867" t="str">
            <v>авансовый платеж-0%, оставшаяся часть в течении 30 рабочих дней с момента подписания акта приема-передачи поставленных товаров</v>
          </cell>
          <cell r="P2867">
            <v>872</v>
          </cell>
          <cell r="Q2867" t="str">
            <v>Флакон</v>
          </cell>
          <cell r="R2867">
            <v>2</v>
          </cell>
          <cell r="S2867">
            <v>3711</v>
          </cell>
          <cell r="T2867">
            <v>0</v>
          </cell>
          <cell r="U2867">
            <v>0</v>
          </cell>
          <cell r="W2867">
            <v>2017</v>
          </cell>
          <cell r="X2867" t="str">
            <v>новая позиция</v>
          </cell>
        </row>
        <row r="2868">
          <cell r="A2868" t="str">
            <v>1718-1 Т</v>
          </cell>
          <cell r="B2868" t="str">
            <v>ТОО СП "КазГерМунай"</v>
          </cell>
          <cell r="C2868" t="str">
            <v>20.59.59.630.012.00.0872.000000000000</v>
          </cell>
          <cell r="D2868" t="str">
            <v>Государственный стандартный образец</v>
          </cell>
          <cell r="E2868" t="str">
            <v>сероводород</v>
          </cell>
          <cell r="F2868" t="str">
            <v>Государственный стандартный образец на сероводород  в газе СН-0,03
ГСО  СМ-0,03</v>
          </cell>
          <cell r="G2868" t="str">
            <v>ЦП</v>
          </cell>
          <cell r="H2868">
            <v>0</v>
          </cell>
          <cell r="I2868">
            <v>430000000</v>
          </cell>
          <cell r="J2868" t="str">
            <v>Кызылординская обл. г. Кызылорда, пгт. Тасбугет, ул. Амангельды 100</v>
          </cell>
          <cell r="K2868" t="str">
            <v>Март, апрель</v>
          </cell>
          <cell r="L2868" t="str">
            <v>Кызылординская обл., м/р "Акшабулак", склад "КГМ"</v>
          </cell>
          <cell r="M2868" t="str">
            <v>DDP</v>
          </cell>
          <cell r="N2868" t="str">
            <v>В течение 90 дней</v>
          </cell>
          <cell r="O2868" t="str">
            <v>авансовый платеж-0%, оставшаяся часть в течении 30 рабочих дней с момента подписания акта приема-передачи поставленных товаров</v>
          </cell>
          <cell r="P2868">
            <v>872</v>
          </cell>
          <cell r="Q2868" t="str">
            <v>Флакон</v>
          </cell>
          <cell r="R2868">
            <v>2</v>
          </cell>
          <cell r="S2868">
            <v>3711</v>
          </cell>
          <cell r="T2868">
            <v>7422</v>
          </cell>
          <cell r="U2868">
            <v>8312.6400000000012</v>
          </cell>
          <cell r="W2868">
            <v>2017</v>
          </cell>
          <cell r="X2868" t="str">
            <v>7;</v>
          </cell>
        </row>
        <row r="2869">
          <cell r="A2869" t="str">
            <v>1719 Т</v>
          </cell>
          <cell r="B2869" t="str">
            <v>ТОО СП "КазГерМунай"</v>
          </cell>
          <cell r="C2869" t="str">
            <v>20.59.59.630.012.00.0872.000000000000</v>
          </cell>
          <cell r="D2869" t="str">
            <v>Государственный стандартный образец</v>
          </cell>
          <cell r="E2869" t="str">
            <v>сероводород</v>
          </cell>
          <cell r="F2869" t="str">
            <v>Государственный стандартный образец на сероводород  в газе СН-0,003
ГСО  СМ-0,003</v>
          </cell>
          <cell r="G2869" t="str">
            <v>ОТП</v>
          </cell>
          <cell r="H2869">
            <v>0</v>
          </cell>
          <cell r="I2869">
            <v>430000000</v>
          </cell>
          <cell r="J2869" t="str">
            <v>Кызылординская обл. г. Кызылорда, пгт. Тасбугет, ул. Амангельды 100</v>
          </cell>
          <cell r="K2869" t="str">
            <v>Март, апрель</v>
          </cell>
          <cell r="L2869" t="str">
            <v>Кызылординская обл., м/р "Акшабулак", склад "КГМ"</v>
          </cell>
          <cell r="M2869" t="str">
            <v>DDP</v>
          </cell>
          <cell r="N2869" t="str">
            <v>В течение 90 дней</v>
          </cell>
          <cell r="O2869" t="str">
            <v>авансовый платеж-0%, оставшаяся часть в течении 30 рабочих дней с момента подписания акта приема-передачи поставленных товаров</v>
          </cell>
          <cell r="P2869">
            <v>872</v>
          </cell>
          <cell r="Q2869" t="str">
            <v>Флакон</v>
          </cell>
          <cell r="R2869">
            <v>2</v>
          </cell>
          <cell r="S2869">
            <v>3711</v>
          </cell>
          <cell r="T2869">
            <v>0</v>
          </cell>
          <cell r="U2869">
            <v>0</v>
          </cell>
          <cell r="W2869">
            <v>2017</v>
          </cell>
          <cell r="X2869" t="str">
            <v>новая позиция</v>
          </cell>
        </row>
        <row r="2870">
          <cell r="A2870" t="str">
            <v>1719-1 Т</v>
          </cell>
          <cell r="B2870" t="str">
            <v>ТОО СП "КазГерМунай"</v>
          </cell>
          <cell r="C2870" t="str">
            <v>20.59.59.630.012.00.0872.000000000000</v>
          </cell>
          <cell r="D2870" t="str">
            <v>Государственный стандартный образец</v>
          </cell>
          <cell r="E2870" t="str">
            <v>сероводород</v>
          </cell>
          <cell r="F2870" t="str">
            <v>Государственный стандартный образец на сероводород  в газе СН-0,003
ГСО  СМ-0,003</v>
          </cell>
          <cell r="G2870" t="str">
            <v>ЦП</v>
          </cell>
          <cell r="H2870">
            <v>0</v>
          </cell>
          <cell r="I2870">
            <v>430000000</v>
          </cell>
          <cell r="J2870" t="str">
            <v>Кызылординская обл. г. Кызылорда, пгт. Тасбугет, ул. Амангельды 100</v>
          </cell>
          <cell r="K2870" t="str">
            <v>Март, апрель</v>
          </cell>
          <cell r="L2870" t="str">
            <v>Кызылординская обл., м/р "Акшабулак", склад "КГМ"</v>
          </cell>
          <cell r="M2870" t="str">
            <v>DDP</v>
          </cell>
          <cell r="N2870" t="str">
            <v>В течение 90 дней</v>
          </cell>
          <cell r="O2870" t="str">
            <v>авансовый платеж-0%, оставшаяся часть в течении 30 рабочих дней с момента подписания акта приема-передачи поставленных товаров</v>
          </cell>
          <cell r="P2870">
            <v>872</v>
          </cell>
          <cell r="Q2870" t="str">
            <v>Флакон</v>
          </cell>
          <cell r="R2870">
            <v>2</v>
          </cell>
          <cell r="S2870">
            <v>3711</v>
          </cell>
          <cell r="T2870">
            <v>7422</v>
          </cell>
          <cell r="U2870">
            <v>8312.6400000000012</v>
          </cell>
          <cell r="W2870">
            <v>2017</v>
          </cell>
          <cell r="X2870" t="str">
            <v>7;</v>
          </cell>
        </row>
        <row r="2871">
          <cell r="A2871" t="str">
            <v>1720 Т</v>
          </cell>
          <cell r="B2871" t="str">
            <v>ТОО СП "КазГерМунай"</v>
          </cell>
          <cell r="C2871" t="str">
            <v>20.59.59.100.011.00.0872.000000000020</v>
          </cell>
          <cell r="D2871" t="str">
            <v>Государственный стандартный образец</v>
          </cell>
          <cell r="E2871" t="str">
            <v>вязкости, для нефти и нефтепродукта</v>
          </cell>
          <cell r="F2871" t="str">
            <v>Стандарт динамической вязкости
Brookfield viscosity standart Fluid 10, Lot Nr 051701</v>
          </cell>
          <cell r="G2871" t="str">
            <v>ОТП</v>
          </cell>
          <cell r="H2871">
            <v>0</v>
          </cell>
          <cell r="I2871">
            <v>430000000</v>
          </cell>
          <cell r="J2871" t="str">
            <v>Кызылординская обл. г. Кызылорда, пгт. Тасбугет, ул. Амангельды 100</v>
          </cell>
          <cell r="K2871" t="str">
            <v>Март, апрель</v>
          </cell>
          <cell r="L2871" t="str">
            <v>Кызылординская обл., м/р "Акшабулак", склад "КГМ"</v>
          </cell>
          <cell r="M2871" t="str">
            <v>DDP</v>
          </cell>
          <cell r="N2871" t="str">
            <v>В течение 90 дней</v>
          </cell>
          <cell r="O2871" t="str">
            <v>авансовый платеж-0%, оставшаяся часть в течении 30 рабочих дней с момента подписания акта приема-передачи поставленных товаров</v>
          </cell>
          <cell r="P2871">
            <v>872</v>
          </cell>
          <cell r="Q2871" t="str">
            <v>Флакон</v>
          </cell>
          <cell r="R2871">
            <v>1</v>
          </cell>
          <cell r="S2871">
            <v>17745</v>
          </cell>
          <cell r="T2871">
            <v>0</v>
          </cell>
          <cell r="U2871">
            <v>0</v>
          </cell>
          <cell r="W2871">
            <v>2017</v>
          </cell>
          <cell r="X2871" t="str">
            <v>новая позиция</v>
          </cell>
        </row>
        <row r="2872">
          <cell r="A2872" t="str">
            <v>1720-1 Т</v>
          </cell>
          <cell r="B2872" t="str">
            <v>ТОО СП "КазГерМунай"</v>
          </cell>
          <cell r="C2872" t="str">
            <v>20.59.59.100.011.00.0872.000000000020</v>
          </cell>
          <cell r="D2872" t="str">
            <v>Государственный стандартный образец</v>
          </cell>
          <cell r="E2872" t="str">
            <v>вязкости, для нефти и нефтепродукта</v>
          </cell>
          <cell r="F2872" t="str">
            <v>Стандарт динамической вязкости
Brookfield viscosity standart Fluid 10, Lot Nr 051701</v>
          </cell>
          <cell r="G2872" t="str">
            <v>ЦП</v>
          </cell>
          <cell r="H2872">
            <v>0</v>
          </cell>
          <cell r="I2872">
            <v>430000000</v>
          </cell>
          <cell r="J2872" t="str">
            <v>Кызылординская обл. г. Кызылорда, пгт. Тасбугет, ул. Амангельды 100</v>
          </cell>
          <cell r="K2872" t="str">
            <v>Март, апрель</v>
          </cell>
          <cell r="L2872" t="str">
            <v>Кызылординская обл., м/р "Акшабулак", склад "КГМ"</v>
          </cell>
          <cell r="M2872" t="str">
            <v>DDP</v>
          </cell>
          <cell r="N2872" t="str">
            <v>В течение 90 дней</v>
          </cell>
          <cell r="O2872" t="str">
            <v>авансовый платеж-0%, оставшаяся часть в течении 30 рабочих дней с момента подписания акта приема-передачи поставленных товаров</v>
          </cell>
          <cell r="P2872">
            <v>872</v>
          </cell>
          <cell r="Q2872" t="str">
            <v>Флакон</v>
          </cell>
          <cell r="R2872">
            <v>1</v>
          </cell>
          <cell r="S2872">
            <v>17745</v>
          </cell>
          <cell r="T2872">
            <v>17745</v>
          </cell>
          <cell r="U2872">
            <v>19874.400000000001</v>
          </cell>
          <cell r="W2872">
            <v>2017</v>
          </cell>
          <cell r="X2872" t="str">
            <v>7;</v>
          </cell>
        </row>
        <row r="2873">
          <cell r="A2873" t="str">
            <v>1721 Т</v>
          </cell>
          <cell r="B2873" t="str">
            <v>ТОО СП "КазГерМунай"</v>
          </cell>
          <cell r="C2873" t="str">
            <v>26.51.82.600.004.00.0796.000000000000</v>
          </cell>
          <cell r="D2873" t="str">
            <v>Колонка хроматографическая</v>
          </cell>
          <cell r="E2873" t="str">
            <v>для разделения смесей, сосудообразный, заполненный сорбентом</v>
          </cell>
          <cell r="F2873" t="str">
            <v>Колонки газохроматографа
 Кристалл  5000 Науsep 80/100 3мх2мм</v>
          </cell>
          <cell r="G2873" t="str">
            <v>ОТП</v>
          </cell>
          <cell r="H2873">
            <v>0</v>
          </cell>
          <cell r="I2873">
            <v>430000000</v>
          </cell>
          <cell r="J2873" t="str">
            <v>Кызылординская обл. г. Кызылорда, пгт. Тасбугет, ул. Амангельды 100</v>
          </cell>
          <cell r="K2873" t="str">
            <v>Март, Апрель</v>
          </cell>
          <cell r="L2873" t="str">
            <v>Кызылординская обл., м/р "Акшабулак", склад "КГМ"</v>
          </cell>
          <cell r="M2873" t="str">
            <v>DDP</v>
          </cell>
          <cell r="N2873" t="str">
            <v>В течение 90 дней</v>
          </cell>
          <cell r="O2873" t="str">
            <v>авансовый платеж-0%, оставшаяся часть в течении 30 рабочих дней с момента подписания акта приема-передачи поставленных товаров</v>
          </cell>
          <cell r="P2873">
            <v>796</v>
          </cell>
          <cell r="Q2873" t="str">
            <v>штука</v>
          </cell>
          <cell r="R2873">
            <v>1</v>
          </cell>
          <cell r="S2873">
            <v>250000</v>
          </cell>
          <cell r="T2873">
            <v>0</v>
          </cell>
          <cell r="U2873">
            <v>0</v>
          </cell>
          <cell r="W2873">
            <v>2017</v>
          </cell>
          <cell r="X2873" t="str">
            <v>новая позиция</v>
          </cell>
        </row>
        <row r="2874">
          <cell r="A2874" t="str">
            <v>1721-1 Т</v>
          </cell>
          <cell r="B2874" t="str">
            <v>ТОО СП "КазГерМунай"</v>
          </cell>
          <cell r="C2874" t="str">
            <v>26.51.82.600.004.00.0796.000000000000</v>
          </cell>
          <cell r="D2874" t="str">
            <v>Колонка хроматографическая</v>
          </cell>
          <cell r="E2874" t="str">
            <v>для разделения смесей, сосудообразный, заполненный сорбентом</v>
          </cell>
          <cell r="F2874" t="str">
            <v>Колонки газохроматографа
 Кристалл  5000 Науsep 80/100 3мх2мм</v>
          </cell>
          <cell r="G2874" t="str">
            <v>ЦП</v>
          </cell>
          <cell r="H2874">
            <v>0</v>
          </cell>
          <cell r="I2874">
            <v>430000000</v>
          </cell>
          <cell r="J2874" t="str">
            <v>Кызылординская обл. г. Кызылорда, пгт. Тасбугет, ул. Амангельды 100</v>
          </cell>
          <cell r="K2874" t="str">
            <v>Март, Апрель</v>
          </cell>
          <cell r="L2874" t="str">
            <v>Кызылординская обл., м/р "Акшабулак", склад "КГМ"</v>
          </cell>
          <cell r="M2874" t="str">
            <v>DDP</v>
          </cell>
          <cell r="N2874" t="str">
            <v>В течение 90 дней</v>
          </cell>
          <cell r="O2874" t="str">
            <v>авансовый платеж-0%, оставшаяся часть в течении 30 рабочих дней с момента подписания акта приема-передачи поставленных товаров</v>
          </cell>
          <cell r="P2874">
            <v>796</v>
          </cell>
          <cell r="Q2874" t="str">
            <v>штука</v>
          </cell>
          <cell r="R2874">
            <v>1</v>
          </cell>
          <cell r="S2874">
            <v>250000</v>
          </cell>
          <cell r="T2874">
            <v>250000</v>
          </cell>
          <cell r="U2874">
            <v>280000</v>
          </cell>
          <cell r="W2874">
            <v>2017</v>
          </cell>
          <cell r="X2874" t="str">
            <v>7;</v>
          </cell>
        </row>
        <row r="2875">
          <cell r="A2875" t="str">
            <v>1722 Т</v>
          </cell>
          <cell r="B2875" t="str">
            <v>ТОО СП "КазГерМунай"</v>
          </cell>
          <cell r="C2875" t="str">
            <v>26.51.82.600.004.00.0796.000000000000</v>
          </cell>
          <cell r="D2875" t="str">
            <v>Колонка хроматографическая</v>
          </cell>
          <cell r="E2875" t="str">
            <v>для разделения смесей, сосудообразный, заполненный сорбентом</v>
          </cell>
          <cell r="F2875" t="str">
            <v>Колонки газохроматографа
Кристалл  5000 NaX  60/80  2м</v>
          </cell>
          <cell r="G2875" t="str">
            <v>ОТП</v>
          </cell>
          <cell r="H2875">
            <v>0</v>
          </cell>
          <cell r="I2875">
            <v>430000000</v>
          </cell>
          <cell r="J2875" t="str">
            <v>Кызылординская обл. г. Кызылорда, пгт. Тасбугет, ул. Амангельды 100</v>
          </cell>
          <cell r="K2875" t="str">
            <v>Март, апрель</v>
          </cell>
          <cell r="L2875" t="str">
            <v>Кызылординская обл., м/р "Акшабулак", склад "КГМ"</v>
          </cell>
          <cell r="M2875" t="str">
            <v>DDP</v>
          </cell>
          <cell r="N2875" t="str">
            <v>В течение 90 дней</v>
          </cell>
          <cell r="O2875" t="str">
            <v>авансовый платеж-0%, оставшаяся часть в течении 30 рабочих дней с момента подписания акта приема-передачи поставленных товаров</v>
          </cell>
          <cell r="P2875">
            <v>796</v>
          </cell>
          <cell r="Q2875" t="str">
            <v>штука</v>
          </cell>
          <cell r="R2875">
            <v>1</v>
          </cell>
          <cell r="S2875">
            <v>250000</v>
          </cell>
          <cell r="T2875">
            <v>0</v>
          </cell>
          <cell r="U2875">
            <v>0</v>
          </cell>
          <cell r="W2875">
            <v>2017</v>
          </cell>
          <cell r="X2875" t="str">
            <v>новая позиция</v>
          </cell>
        </row>
        <row r="2876">
          <cell r="A2876" t="str">
            <v>1722-1 Т</v>
          </cell>
          <cell r="B2876" t="str">
            <v>ТОО СП "КазГерМунай"</v>
          </cell>
          <cell r="C2876" t="str">
            <v>26.51.82.600.004.00.0796.000000000000</v>
          </cell>
          <cell r="D2876" t="str">
            <v>Колонка хроматографическая</v>
          </cell>
          <cell r="E2876" t="str">
            <v>для разделения смесей, сосудообразный, заполненный сорбентом</v>
          </cell>
          <cell r="F2876" t="str">
            <v>Колонки газохроматографа
Кристалл  5000 NaX  60/80  2м</v>
          </cell>
          <cell r="G2876" t="str">
            <v>ЦП</v>
          </cell>
          <cell r="H2876">
            <v>0</v>
          </cell>
          <cell r="I2876">
            <v>430000000</v>
          </cell>
          <cell r="J2876" t="str">
            <v>Кызылординская обл. г. Кызылорда, пгт. Тасбугет, ул. Амангельды 100</v>
          </cell>
          <cell r="K2876" t="str">
            <v>Март, апрель</v>
          </cell>
          <cell r="L2876" t="str">
            <v>Кызылординская обл., м/р "Акшабулак", склад "КГМ"</v>
          </cell>
          <cell r="M2876" t="str">
            <v>DDP</v>
          </cell>
          <cell r="N2876" t="str">
            <v>В течение 90 дней</v>
          </cell>
          <cell r="O2876" t="str">
            <v>авансовый платеж-0%, оставшаяся часть в течении 30 рабочих дней с момента подписания акта приема-передачи поставленных товаров</v>
          </cell>
          <cell r="P2876">
            <v>796</v>
          </cell>
          <cell r="Q2876" t="str">
            <v>штука</v>
          </cell>
          <cell r="R2876">
            <v>1</v>
          </cell>
          <cell r="S2876">
            <v>250000</v>
          </cell>
          <cell r="T2876">
            <v>250000</v>
          </cell>
          <cell r="U2876">
            <v>280000</v>
          </cell>
          <cell r="W2876">
            <v>2017</v>
          </cell>
          <cell r="X2876" t="str">
            <v>7;</v>
          </cell>
        </row>
        <row r="2877">
          <cell r="A2877" t="str">
            <v>1723 Т</v>
          </cell>
          <cell r="B2877" t="str">
            <v>ТОО СП "КазГерМунай"</v>
          </cell>
          <cell r="C2877" t="str">
            <v>26.51.82.500.068.00.0796.000000000000</v>
          </cell>
          <cell r="D2877" t="str">
            <v>Детектор ДТП</v>
          </cell>
          <cell r="E2877" t="str">
            <v>для хроматографа</v>
          </cell>
          <cell r="F2877" t="str">
            <v xml:space="preserve"> Детектор пламенно-ионизационный ФИД хроматографа Agilent 6890N</v>
          </cell>
          <cell r="G2877" t="str">
            <v>ОТП</v>
          </cell>
          <cell r="H2877">
            <v>0</v>
          </cell>
          <cell r="I2877">
            <v>430000000</v>
          </cell>
          <cell r="J2877" t="str">
            <v>Кызылординская обл. г. Кызылорда, пгт. Тасбугет, ул. Амангельды 100</v>
          </cell>
          <cell r="K2877" t="str">
            <v>Март, апрель</v>
          </cell>
          <cell r="L2877" t="str">
            <v>Кызылординская обл., м/р "Акшабулак", склад "КГМ"</v>
          </cell>
          <cell r="M2877" t="str">
            <v>DDP</v>
          </cell>
          <cell r="N2877" t="str">
            <v>В течение 90 дней</v>
          </cell>
          <cell r="O2877" t="str">
            <v>авансовый платеж-0%, оставшаяся часть в течении 30 рабочих дней с момента подписания акта приема-передачи поставленных товаров</v>
          </cell>
          <cell r="P2877">
            <v>796</v>
          </cell>
          <cell r="Q2877" t="str">
            <v>штука</v>
          </cell>
          <cell r="R2877">
            <v>1</v>
          </cell>
          <cell r="S2877">
            <v>1500000</v>
          </cell>
          <cell r="T2877">
            <v>0</v>
          </cell>
          <cell r="U2877">
            <v>0</v>
          </cell>
          <cell r="W2877">
            <v>2017</v>
          </cell>
          <cell r="X2877" t="str">
            <v>новая позиция</v>
          </cell>
        </row>
        <row r="2878">
          <cell r="A2878" t="str">
            <v>1723-1 Т</v>
          </cell>
          <cell r="B2878" t="str">
            <v>ТОО СП "КазГерМунай"</v>
          </cell>
          <cell r="C2878" t="str">
            <v>26.51.82.500.068.00.0796.000000000000</v>
          </cell>
          <cell r="D2878" t="str">
            <v>Детектор ДТП</v>
          </cell>
          <cell r="E2878" t="str">
            <v>для хроматографа</v>
          </cell>
          <cell r="F2878" t="str">
            <v xml:space="preserve"> Детектор пламенно-ионизационный 
ФИД хроматографа Agilent 6890N</v>
          </cell>
          <cell r="G2878" t="str">
            <v>ЦП</v>
          </cell>
          <cell r="H2878">
            <v>0</v>
          </cell>
          <cell r="I2878">
            <v>430000000</v>
          </cell>
          <cell r="J2878" t="str">
            <v>Кызылординская обл. г. Кызылорда, пгт. Тасбугет, ул. Амангельды 100</v>
          </cell>
          <cell r="K2878" t="str">
            <v>Март, апрель</v>
          </cell>
          <cell r="L2878" t="str">
            <v>Кызылординская обл., м/р "Акшабулак", склад "КГМ"</v>
          </cell>
          <cell r="M2878" t="str">
            <v>DDP</v>
          </cell>
          <cell r="N2878" t="str">
            <v>В течение 90 дней</v>
          </cell>
          <cell r="O2878" t="str">
            <v>авансовый платеж-0%, оставшаяся часть в течении 30 рабочих дней с момента подписания акта приема-передачи поставленных товаров</v>
          </cell>
          <cell r="P2878">
            <v>796</v>
          </cell>
          <cell r="Q2878" t="str">
            <v>штука</v>
          </cell>
          <cell r="R2878">
            <v>1</v>
          </cell>
          <cell r="S2878">
            <v>1500000</v>
          </cell>
          <cell r="T2878">
            <v>0</v>
          </cell>
          <cell r="U2878">
            <v>0</v>
          </cell>
          <cell r="W2878">
            <v>2017</v>
          </cell>
          <cell r="X2878" t="str">
            <v>1109-СЗ от 26.05.17;</v>
          </cell>
        </row>
        <row r="2879">
          <cell r="A2879" t="str">
            <v>1724 Т</v>
          </cell>
          <cell r="B2879" t="str">
            <v>ТОО СП "КазГерМунай"</v>
          </cell>
          <cell r="C2879" t="str">
            <v>22.19.73.900.014.00.0839.000000000000</v>
          </cell>
          <cell r="D2879" t="str">
            <v>Комплект ремонтный</v>
          </cell>
          <cell r="E2879" t="str">
            <v>для колена шарнирного, в комплекте до 10 предметов</v>
          </cell>
          <cell r="F2879" t="str">
            <v>Плата питания кат№1737, плата процессора кат№0303, плата дисплея</v>
          </cell>
          <cell r="G2879" t="str">
            <v>ОТП</v>
          </cell>
          <cell r="H2879">
            <v>0</v>
          </cell>
          <cell r="I2879">
            <v>430000000</v>
          </cell>
          <cell r="J2879" t="str">
            <v>Кызылординская обл. г. Кызылорда, пгт. Тасбугет, ул. Амангельды 100</v>
          </cell>
          <cell r="K2879" t="str">
            <v>Март, апрель</v>
          </cell>
          <cell r="L2879" t="str">
            <v>Кызылординская обл., м/р "Акшабулак", склад "КГМ"</v>
          </cell>
          <cell r="M2879" t="str">
            <v>DDP</v>
          </cell>
          <cell r="N2879" t="str">
            <v>В течение 90 дней</v>
          </cell>
          <cell r="O2879" t="str">
            <v>авансовый платеж-0%, оставшаяся часть в течении 30 рабочих дней с момента подписания акта приема-передачи поставленных товаров</v>
          </cell>
          <cell r="P2879">
            <v>839</v>
          </cell>
          <cell r="Q2879" t="str">
            <v>Комплект</v>
          </cell>
          <cell r="R2879">
            <v>1</v>
          </cell>
          <cell r="S2879">
            <v>349000</v>
          </cell>
          <cell r="T2879">
            <v>0</v>
          </cell>
          <cell r="U2879">
            <v>0</v>
          </cell>
          <cell r="W2879">
            <v>2017</v>
          </cell>
          <cell r="X2879" t="str">
            <v>новая позиция</v>
          </cell>
        </row>
        <row r="2880">
          <cell r="A2880" t="str">
            <v>1724-1 Т</v>
          </cell>
          <cell r="B2880" t="str">
            <v>ТОО СП "КазГерМунай"</v>
          </cell>
          <cell r="C2880" t="str">
            <v>26.51.82.500.030.00.0839.000000000002</v>
          </cell>
          <cell r="D2880" t="str">
            <v>Комплект ремонтный</v>
          </cell>
          <cell r="E2880" t="str">
            <v>для хроматографа, комплектующих 41-60 предметов</v>
          </cell>
          <cell r="F2880" t="str">
            <v>Ремкомплект центрифуги DIGTOR 21C
Плата питания кат№1737, плата процессора кат№0303, плата дисплея</v>
          </cell>
          <cell r="G2880" t="str">
            <v>ЦП</v>
          </cell>
          <cell r="H2880">
            <v>0</v>
          </cell>
          <cell r="I2880">
            <v>430000000</v>
          </cell>
          <cell r="J2880" t="str">
            <v>Кызылординская обл. г. Кызылорда, пгт. Тасбугет, ул. Амангельды 100</v>
          </cell>
          <cell r="K2880" t="str">
            <v>Март, апрель</v>
          </cell>
          <cell r="L2880" t="str">
            <v>Кызылординская обл., м/р "Акшабулак", склад "КГМ"</v>
          </cell>
          <cell r="M2880" t="str">
            <v>DDP</v>
          </cell>
          <cell r="N2880" t="str">
            <v>В течение 90 дней</v>
          </cell>
          <cell r="O2880" t="str">
            <v>авансовый платеж-0%, оставшаяся часть в течении 30 рабочих дней с момента подписания акта приема-передачи поставленных товаров</v>
          </cell>
          <cell r="P2880">
            <v>839</v>
          </cell>
          <cell r="Q2880" t="str">
            <v>Комплект</v>
          </cell>
          <cell r="R2880">
            <v>1</v>
          </cell>
          <cell r="S2880">
            <v>349000</v>
          </cell>
          <cell r="T2880">
            <v>0</v>
          </cell>
          <cell r="U2880">
            <v>0</v>
          </cell>
          <cell r="W2880">
            <v>2017</v>
          </cell>
          <cell r="X2880" t="str">
            <v>1109-СЗ от 26.05.17;</v>
          </cell>
        </row>
        <row r="2881">
          <cell r="A2881" t="str">
            <v>1725 Т</v>
          </cell>
          <cell r="B2881" t="str">
            <v>ТОО СП "КазГерМунай"</v>
          </cell>
          <cell r="C2881" t="str">
            <v>23.19.23.300.002.00.0796.000000000013</v>
          </cell>
          <cell r="D2881" t="str">
            <v>Воронка</v>
          </cell>
          <cell r="E2881" t="str">
            <v>стеклянная, вместимость 100 мм, лабораторная, тип ВД, делительная, исполнение 3, ГОСТ 25336-82</v>
          </cell>
          <cell r="F2881" t="str">
            <v xml:space="preserve"> Воронка делительная, ГОСТ 25336-82. 
Со шлифом ВД -2-100-14/23, объем 100мл</v>
          </cell>
          <cell r="G2881" t="str">
            <v>ОТП</v>
          </cell>
          <cell r="H2881">
            <v>0</v>
          </cell>
          <cell r="I2881">
            <v>430000000</v>
          </cell>
          <cell r="J2881" t="str">
            <v>Кызылординская обл. г. Кызылорда, пгт. Тасбугет, ул. Амангельды 100</v>
          </cell>
          <cell r="K2881" t="str">
            <v>Март, апрель</v>
          </cell>
          <cell r="L2881" t="str">
            <v>Кызылординская обл., м/р "Акшабулак", склад "КГМ"</v>
          </cell>
          <cell r="M2881" t="str">
            <v>DDP</v>
          </cell>
          <cell r="N2881" t="str">
            <v>В течение 90 дней</v>
          </cell>
          <cell r="O2881" t="str">
            <v>авансовый платеж-0%, оставшаяся часть в течении 30 рабочих дней с момента подписания акта приема-передачи поставленных товаров</v>
          </cell>
          <cell r="P2881">
            <v>796</v>
          </cell>
          <cell r="Q2881" t="str">
            <v>штука</v>
          </cell>
          <cell r="R2881">
            <v>5</v>
          </cell>
          <cell r="S2881">
            <v>6100</v>
          </cell>
          <cell r="T2881">
            <v>0</v>
          </cell>
          <cell r="U2881">
            <v>0</v>
          </cell>
          <cell r="W2881">
            <v>2017</v>
          </cell>
          <cell r="X2881" t="str">
            <v>новая позиция</v>
          </cell>
        </row>
        <row r="2882">
          <cell r="A2882" t="str">
            <v>1725-1 Т</v>
          </cell>
          <cell r="B2882" t="str">
            <v>ТОО СП "КазГерМунай"</v>
          </cell>
          <cell r="C2882" t="str">
            <v>23.19.23.300.002.00.0796.000000000013</v>
          </cell>
          <cell r="D2882" t="str">
            <v>Воронка</v>
          </cell>
          <cell r="E2882" t="str">
            <v>стеклянная, вместимость 100 мм, лабораторная, тип ВД, делительная, исполнение 3, ГОСТ 25336-82</v>
          </cell>
          <cell r="F2882" t="str">
            <v xml:space="preserve"> Воронка делительная, ГОСТ 25336-82. 
Со шлифом ВД -2-100-14/23, объем 100мл</v>
          </cell>
          <cell r="G2882" t="str">
            <v>ЦП</v>
          </cell>
          <cell r="H2882">
            <v>0</v>
          </cell>
          <cell r="I2882">
            <v>430000000</v>
          </cell>
          <cell r="J2882" t="str">
            <v>Кызылординская обл. г. Кызылорда, пгт. Тасбугет, ул. Амангельды 100</v>
          </cell>
          <cell r="K2882" t="str">
            <v>Март, апрель</v>
          </cell>
          <cell r="L2882" t="str">
            <v>Кызылординская обл., м/р "Акшабулак", склад "КГМ"</v>
          </cell>
          <cell r="M2882" t="str">
            <v>DDP</v>
          </cell>
          <cell r="N2882" t="str">
            <v>В течение 90 дней</v>
          </cell>
          <cell r="O2882" t="str">
            <v>авансовый платеж-0%, оставшаяся часть в течении 30 рабочих дней с момента подписания акта приема-передачи поставленных товаров</v>
          </cell>
          <cell r="P2882">
            <v>796</v>
          </cell>
          <cell r="Q2882" t="str">
            <v>штука</v>
          </cell>
          <cell r="R2882">
            <v>5</v>
          </cell>
          <cell r="S2882">
            <v>6100</v>
          </cell>
          <cell r="T2882">
            <v>30500</v>
          </cell>
          <cell r="U2882">
            <v>34160</v>
          </cell>
          <cell r="W2882">
            <v>2017</v>
          </cell>
          <cell r="X2882" t="str">
            <v>7;</v>
          </cell>
        </row>
        <row r="2883">
          <cell r="A2883" t="str">
            <v>1726 Т</v>
          </cell>
          <cell r="B2883" t="str">
            <v>ТОО СП "КазГерМунай"</v>
          </cell>
          <cell r="C2883" t="str">
            <v>20.59.59.900.021.01.0872.000000000000</v>
          </cell>
          <cell r="D2883" t="str">
            <v>Раствор</v>
          </cell>
          <cell r="E2883" t="str">
            <v>для калибровки окислительно восстановительного потенциала электрода 240 Мв, буферный</v>
          </cell>
          <cell r="F2883" t="str">
            <v>Буфферный раствор рН=6,86
Образцовые растворы рН=6,86 для рН-метрии 
Hanna Instruments. Объем 500мл.</v>
          </cell>
          <cell r="G2883" t="str">
            <v>ОТП</v>
          </cell>
          <cell r="H2883">
            <v>0</v>
          </cell>
          <cell r="I2883">
            <v>430000000</v>
          </cell>
          <cell r="J2883" t="str">
            <v>Кызылординская обл. г. Кызылорда, пгт. Тасбугет, ул. Амангельды 100</v>
          </cell>
          <cell r="K2883" t="str">
            <v>Март, апрель</v>
          </cell>
          <cell r="L2883" t="str">
            <v>Кызылординская обл., м/р "Акшабулак", склад "КГМ"</v>
          </cell>
          <cell r="M2883" t="str">
            <v>DDP</v>
          </cell>
          <cell r="N2883" t="str">
            <v>В течение 90 дней</v>
          </cell>
          <cell r="O2883" t="str">
            <v>авансовый платеж-0%, оставшаяся часть в течении 30 рабочих дней с момента подписания акта приема-передачи поставленных товаров</v>
          </cell>
          <cell r="P2883">
            <v>872</v>
          </cell>
          <cell r="Q2883" t="str">
            <v>Флакон</v>
          </cell>
          <cell r="R2883">
            <v>1</v>
          </cell>
          <cell r="S2883">
            <v>18000</v>
          </cell>
          <cell r="T2883">
            <v>0</v>
          </cell>
          <cell r="U2883">
            <v>0</v>
          </cell>
          <cell r="W2883">
            <v>2017</v>
          </cell>
          <cell r="X2883" t="str">
            <v>новая позиция</v>
          </cell>
        </row>
        <row r="2884">
          <cell r="A2884" t="str">
            <v>1726-1 Т</v>
          </cell>
          <cell r="B2884" t="str">
            <v>ТОО СП "КазГерМунай"</v>
          </cell>
          <cell r="C2884" t="str">
            <v>20.59.59.900.021.01.0872.000000000000</v>
          </cell>
          <cell r="D2884" t="str">
            <v>Раствор</v>
          </cell>
          <cell r="E2884" t="str">
            <v>для калибровки окислительно восстановительного потенциала электрода 240 Мв, буферный</v>
          </cell>
          <cell r="F2884" t="str">
            <v>Буфферный раствор рН=6,86
Образцовые растворы рН=6,86 для рН-метрии 
Hanna Instruments. Объем 500мл.</v>
          </cell>
          <cell r="G2884" t="str">
            <v>ЦП</v>
          </cell>
          <cell r="H2884">
            <v>0</v>
          </cell>
          <cell r="I2884">
            <v>430000000</v>
          </cell>
          <cell r="J2884" t="str">
            <v>Кызылординская обл. г. Кызылорда, пгт. Тасбугет, ул. Амангельды 100</v>
          </cell>
          <cell r="K2884" t="str">
            <v>Март, апрель</v>
          </cell>
          <cell r="L2884" t="str">
            <v>Кызылординская обл., м/р "Акшабулак", склад "КГМ"</v>
          </cell>
          <cell r="M2884" t="str">
            <v>DDP</v>
          </cell>
          <cell r="N2884" t="str">
            <v>В течение 90 дней</v>
          </cell>
          <cell r="O2884" t="str">
            <v>авансовый платеж-0%, оставшаяся часть в течении 30 рабочих дней с момента подписания акта приема-передачи поставленных товаров</v>
          </cell>
          <cell r="P2884">
            <v>872</v>
          </cell>
          <cell r="Q2884" t="str">
            <v>Флакон</v>
          </cell>
          <cell r="R2884">
            <v>1</v>
          </cell>
          <cell r="S2884">
            <v>18000</v>
          </cell>
          <cell r="T2884">
            <v>18000</v>
          </cell>
          <cell r="U2884">
            <v>20160.000000000004</v>
          </cell>
          <cell r="W2884">
            <v>2017</v>
          </cell>
          <cell r="X2884" t="str">
            <v>7;</v>
          </cell>
        </row>
        <row r="2885">
          <cell r="A2885" t="str">
            <v>1727 Т</v>
          </cell>
          <cell r="B2885" t="str">
            <v>ТОО СП "КазГерМунай"</v>
          </cell>
          <cell r="C2885" t="str">
            <v>28.13.14.510.000.00.0796.000000000474</v>
          </cell>
          <cell r="D2885" t="str">
            <v>Насос</v>
          </cell>
          <cell r="E2885" t="str">
            <v>химический, вертикальный, полупогружной, тип АХИ3/80б-0,4-В-М, подача 3 м3/ч, напор 50 м, мощность электродвигателя 3 кВт, центробежный</v>
          </cell>
          <cell r="F2885" t="str">
            <v>Полупогружной насос в комплекте с электродвигателем во взрывозащищённом исполнении. Производительность, Q = 50м3/час; напор, Н =150 м; глубина погружения = 2500 мм.   Для установки на дренажные ёмкости терминала слива-налива нефти ЦППН.</v>
          </cell>
          <cell r="G2885" t="str">
            <v>ОТП</v>
          </cell>
          <cell r="H2885">
            <v>0</v>
          </cell>
          <cell r="I2885">
            <v>430000000</v>
          </cell>
          <cell r="J2885" t="str">
            <v>Кызылординская обл. г. Кызылорда, пгт. Тасбугет, ул. Амангельды 100</v>
          </cell>
          <cell r="K2885" t="str">
            <v>Март, апрель</v>
          </cell>
          <cell r="L2885" t="str">
            <v>Кызылординская обл., м/р "Акшабулак", склад "КГМ"</v>
          </cell>
          <cell r="M2885" t="str">
            <v>DDP</v>
          </cell>
          <cell r="N2885" t="str">
            <v>В течение 90 дней</v>
          </cell>
          <cell r="O2885" t="str">
            <v>авансовый платеж-0%, оставшаяся часть в течении 30 рабочих дней с момента подписания акта приема-передачи поставленных товаров</v>
          </cell>
          <cell r="P2885">
            <v>839</v>
          </cell>
          <cell r="Q2885" t="str">
            <v>Комплект</v>
          </cell>
          <cell r="R2885">
            <v>2</v>
          </cell>
          <cell r="S2885">
            <v>13000000</v>
          </cell>
          <cell r="T2885">
            <v>0</v>
          </cell>
          <cell r="U2885">
            <v>0</v>
          </cell>
          <cell r="W2885">
            <v>2017</v>
          </cell>
          <cell r="X2885" t="str">
            <v>новая позиция</v>
          </cell>
        </row>
        <row r="2886">
          <cell r="A2886" t="str">
            <v>1727-1 Т</v>
          </cell>
          <cell r="B2886" t="str">
            <v>ТОО СП "КазГерМунай"</v>
          </cell>
          <cell r="C2886" t="str">
            <v>28.13.14.510.000.00.0796.000000000474</v>
          </cell>
          <cell r="D2886" t="str">
            <v>Насос</v>
          </cell>
          <cell r="E2886" t="str">
            <v>химический, вертикальный, полупогружной, тип АХИ3/80б-0,4-В-М, подача 3 м3/ч, напор 50 м, мощность электродвигателя 3 кВт, центробежный</v>
          </cell>
          <cell r="F2886" t="str">
            <v>Полупогружной насос в комплекте с электродвигателем во взрывозащищённом исполнении. Производительность, Q = 50м3/час; напор, Н =150 м; глубина погружения = 2500 мм.   Для установки на дренажные ёмкости терминала слива-налива нефти ЦППН.</v>
          </cell>
          <cell r="G2886" t="str">
            <v>ОТП</v>
          </cell>
          <cell r="H2886">
            <v>0</v>
          </cell>
          <cell r="I2886">
            <v>430000000</v>
          </cell>
          <cell r="J2886" t="str">
            <v>Кызылординская обл. г. Кызылорда, пгт. Тасбугет, ул. Амангельды 100</v>
          </cell>
          <cell r="K2886" t="str">
            <v>Апрель, май</v>
          </cell>
          <cell r="L2886" t="str">
            <v>Кызылординская обл., м/р "Акшабулак", склад "КГМ"</v>
          </cell>
          <cell r="M2886" t="str">
            <v>DDP</v>
          </cell>
          <cell r="N2886" t="str">
            <v>В течение 90 дней</v>
          </cell>
          <cell r="O2886" t="str">
            <v>авансовый платеж-0%, оставшаяся часть в течении 30 рабочих дней с момента подписания акта приема-передачи поставленных товаров</v>
          </cell>
          <cell r="P2886">
            <v>796</v>
          </cell>
          <cell r="Q2886" t="str">
            <v>штука</v>
          </cell>
          <cell r="R2886">
            <v>2</v>
          </cell>
          <cell r="S2886">
            <v>13000000</v>
          </cell>
          <cell r="T2886">
            <v>26000000</v>
          </cell>
          <cell r="U2886">
            <v>29120000.000000004</v>
          </cell>
          <cell r="W2886">
            <v>2017</v>
          </cell>
          <cell r="X2886" t="str">
            <v xml:space="preserve">11; 16; 17; </v>
          </cell>
        </row>
        <row r="2887">
          <cell r="A2887" t="str">
            <v>1728 Т</v>
          </cell>
          <cell r="B2887" t="str">
            <v>ТОО СП "КазГерМунай"</v>
          </cell>
          <cell r="C2887" t="str">
            <v>28.13.14.510.000.00.0796.000000000474</v>
          </cell>
          <cell r="D2887" t="str">
            <v>Насос</v>
          </cell>
          <cell r="E2887" t="str">
            <v>химический, вертикальный, полупогружной, тип АХИ3/80б-0,4-В-М, подача 3 м3/ч, напор 50 м, мощность электродвигателя 3 кВт, центробежный</v>
          </cell>
          <cell r="F2887" t="str">
            <v>Полупогружной насос в комплекте с электродвигателем во взрывозащищённом исполнении. Производительность, Q = 50м3/час; напор, Н = 250 м; глубина погружения = 3900 мм. Для установки на дренажную ёмкость  ЦПС-Аксай.</v>
          </cell>
          <cell r="G2887" t="str">
            <v>ОТП</v>
          </cell>
          <cell r="H2887">
            <v>0</v>
          </cell>
          <cell r="I2887">
            <v>430000000</v>
          </cell>
          <cell r="J2887" t="str">
            <v>Кызылординская обл. г. Кызылорда, пгт. Тасбугет, ул. Амангельды 100</v>
          </cell>
          <cell r="K2887" t="str">
            <v>Март, апрель</v>
          </cell>
          <cell r="L2887" t="str">
            <v>Кызылординская обл., м/р "Акшабулак", склад "КГМ"</v>
          </cell>
          <cell r="M2887" t="str">
            <v>DDP</v>
          </cell>
          <cell r="N2887" t="str">
            <v>В течение 90 дней</v>
          </cell>
          <cell r="O2887" t="str">
            <v>авансовый платеж-0%, оставшаяся часть в течении 30 рабочих дней с момента подписания акта приема-передачи поставленных товаров</v>
          </cell>
          <cell r="P2887">
            <v>839</v>
          </cell>
          <cell r="Q2887" t="str">
            <v>Комплект</v>
          </cell>
          <cell r="R2887">
            <v>2</v>
          </cell>
          <cell r="S2887">
            <v>16000000</v>
          </cell>
          <cell r="T2887">
            <v>0</v>
          </cell>
          <cell r="U2887">
            <v>0</v>
          </cell>
          <cell r="W2887">
            <v>2017</v>
          </cell>
          <cell r="X2887" t="str">
            <v>новая позиция</v>
          </cell>
        </row>
        <row r="2888">
          <cell r="A2888" t="str">
            <v>1728-1 Т</v>
          </cell>
          <cell r="B2888" t="str">
            <v>ТОО СП "КазГерМунай"</v>
          </cell>
          <cell r="C2888" t="str">
            <v>28.13.14.510.000.00.0796.000000000474</v>
          </cell>
          <cell r="D2888" t="str">
            <v>Насос</v>
          </cell>
          <cell r="E2888" t="str">
            <v>химический, вертикальный, полупогружной, тип АХИ3/80б-0,4-В-М, подача 3 м3/ч, напор 50 м, мощность электродвигателя 3 кВт, центробежный</v>
          </cell>
          <cell r="F2888" t="str">
            <v>Полупогружной насос в комплекте с электродвигателем во взрывозащищённом исполнении. Производительность, Q = 50м3/час; напор, Н = 250 м; глубина погружения = 3900 мм. Для установки на дренажную ёмкость  ЦПС-Аксай.</v>
          </cell>
          <cell r="G2888" t="str">
            <v>ОТП</v>
          </cell>
          <cell r="H2888">
            <v>0</v>
          </cell>
          <cell r="I2888">
            <v>430000000</v>
          </cell>
          <cell r="J2888" t="str">
            <v>Кызылординская обл. г. Кызылорда, пгт. Тасбугет, ул. Амангельды 100</v>
          </cell>
          <cell r="K2888" t="str">
            <v>Апрель, май</v>
          </cell>
          <cell r="L2888" t="str">
            <v>Кызылординская обл., м/р "Акшабулак", склад "КГМ"</v>
          </cell>
          <cell r="M2888" t="str">
            <v>DDP</v>
          </cell>
          <cell r="N2888" t="str">
            <v>В течение 90 дней</v>
          </cell>
          <cell r="O2888" t="str">
            <v>авансовый платеж-0%, оставшаяся часть в течении 30 рабочих дней с момента подписания акта приема-передачи поставленных товаров</v>
          </cell>
          <cell r="P2888">
            <v>796</v>
          </cell>
          <cell r="Q2888" t="str">
            <v>штука</v>
          </cell>
          <cell r="R2888">
            <v>2</v>
          </cell>
          <cell r="S2888">
            <v>16000000</v>
          </cell>
          <cell r="T2888">
            <v>32000000</v>
          </cell>
          <cell r="U2888">
            <v>35840000</v>
          </cell>
          <cell r="W2888">
            <v>2017</v>
          </cell>
          <cell r="X2888" t="str">
            <v xml:space="preserve">11; 16; 17; </v>
          </cell>
        </row>
        <row r="2889">
          <cell r="A2889" t="str">
            <v>1729 Т</v>
          </cell>
          <cell r="B2889" t="str">
            <v>ТОО СП "КазГерМунай"</v>
          </cell>
          <cell r="C2889" t="str">
            <v>28.13.14.510.000.00.0796.000000000474</v>
          </cell>
          <cell r="D2889" t="str">
            <v>Насос</v>
          </cell>
          <cell r="E2889" t="str">
            <v>химический, вертикальный, полупогружной, тип АХИ3/80б-0,4-В-М, подача 3 м3/ч, напор 50 м, мощность электродвигателя 3 кВт, центробежный</v>
          </cell>
          <cell r="F2889" t="str">
            <v>Полупогружной насос в комплекте с электродвигателем во взрывозащищённом исполнении. Производительность, Q = 50м3/час; напор, Н = 150 м; глубина погружения = 3200 мм. В комплекте с электродвигателем во взрывозащищённом исполнении.    Для установки на дренажные ёмкости  ДНС-Север и ДНС-Юг.</v>
          </cell>
          <cell r="G2889" t="str">
            <v>ОТП</v>
          </cell>
          <cell r="H2889">
            <v>0</v>
          </cell>
          <cell r="I2889">
            <v>430000000</v>
          </cell>
          <cell r="J2889" t="str">
            <v>Кызылординская обл. г. Кызылорда, пгт. Тасбугет, ул. Амангельды 100</v>
          </cell>
          <cell r="K2889" t="str">
            <v>Март, апрель</v>
          </cell>
          <cell r="L2889" t="str">
            <v>Кызылординская обл., м/р "Акшабулак", склад "КГМ"</v>
          </cell>
          <cell r="M2889" t="str">
            <v>DDP</v>
          </cell>
          <cell r="N2889" t="str">
            <v>В течение 90 дней</v>
          </cell>
          <cell r="O2889" t="str">
            <v>авансовый платеж-0%, оставшаяся часть в течении 30 рабочих дней с момента подписания акта приема-передачи поставленных товаров</v>
          </cell>
          <cell r="P2889">
            <v>839</v>
          </cell>
          <cell r="Q2889" t="str">
            <v>Комплект</v>
          </cell>
          <cell r="R2889">
            <v>2</v>
          </cell>
          <cell r="S2889">
            <v>13000000</v>
          </cell>
          <cell r="T2889">
            <v>0</v>
          </cell>
          <cell r="U2889">
            <v>0</v>
          </cell>
          <cell r="W2889">
            <v>2017</v>
          </cell>
          <cell r="X2889" t="str">
            <v>новая позиция</v>
          </cell>
        </row>
        <row r="2890">
          <cell r="A2890" t="str">
            <v>1729-1 Т</v>
          </cell>
          <cell r="B2890" t="str">
            <v>ТОО СП "КазГерМунай"</v>
          </cell>
          <cell r="C2890" t="str">
            <v>28.13.14.510.000.00.0796.000000000474</v>
          </cell>
          <cell r="D2890" t="str">
            <v>Насос</v>
          </cell>
          <cell r="E2890" t="str">
            <v>химический, вертикальный, полупогружной, тип АХИ3/80б-0,4-В-М, подача 3 м3/ч, напор 50 м, мощность электродвигателя 3 кВт, центробежный</v>
          </cell>
          <cell r="F2890" t="str">
            <v>Полупогружной насос в комплекте с электродвигателем во взрывозащищённом исполнении. Производительность, Q = 50м3/час; напор, Н = 150 м; глубина погружения = 3200 мм. В комплекте с электродвигателем во взрывозащищённом исполнении.    Для установки на дренажные ёмкости  ДНС-Север и ДНС-Юг.</v>
          </cell>
          <cell r="G2890" t="str">
            <v>ОТП</v>
          </cell>
          <cell r="H2890">
            <v>0</v>
          </cell>
          <cell r="I2890">
            <v>430000000</v>
          </cell>
          <cell r="J2890" t="str">
            <v>Кызылординская обл. г. Кызылорда, пгт. Тасбугет, ул. Амангельды 100</v>
          </cell>
          <cell r="K2890" t="str">
            <v>Апрель, май</v>
          </cell>
          <cell r="L2890" t="str">
            <v>Кызылординская обл., м/р "Акшабулак", склад "КГМ"</v>
          </cell>
          <cell r="M2890" t="str">
            <v>DDP</v>
          </cell>
          <cell r="N2890" t="str">
            <v>В течение 90 дней</v>
          </cell>
          <cell r="O2890" t="str">
            <v>авансовый платеж-0%, оставшаяся часть в течении 30 рабочих дней с момента подписания акта приема-передачи поставленных товаров</v>
          </cell>
          <cell r="P2890">
            <v>796</v>
          </cell>
          <cell r="Q2890" t="str">
            <v>штука</v>
          </cell>
          <cell r="R2890">
            <v>2</v>
          </cell>
          <cell r="S2890">
            <v>13000000</v>
          </cell>
          <cell r="T2890">
            <v>26000000</v>
          </cell>
          <cell r="U2890">
            <v>29120000.000000004</v>
          </cell>
          <cell r="W2890">
            <v>2017</v>
          </cell>
          <cell r="X2890" t="str">
            <v xml:space="preserve">11; 16; 17; </v>
          </cell>
        </row>
        <row r="2891">
          <cell r="A2891" t="str">
            <v>1730 Т</v>
          </cell>
          <cell r="B2891" t="str">
            <v>ТОО СП "КазГерМунай"</v>
          </cell>
          <cell r="C2891" t="str">
            <v>28.14.11.390.000.00.0796.000000000068</v>
          </cell>
          <cell r="D2891" t="str">
            <v>Клапан регулирующий</v>
          </cell>
          <cell r="E2891" t="str">
            <v>угловой, двухседельный, поворотно - дисковый</v>
          </cell>
          <cell r="F2891" t="str">
            <v>Дроссель дискретный регулируемый дисковый. 209АФ.00.000ТУ. ЗИП. В корпусе дросселя 2 отв. Rc1/2" ГОСТ 6211-88.</v>
          </cell>
          <cell r="G2891" t="str">
            <v>ОТП</v>
          </cell>
          <cell r="H2891">
            <v>0</v>
          </cell>
          <cell r="I2891">
            <v>430000000</v>
          </cell>
          <cell r="J2891" t="str">
            <v>Кызылординская обл. г. Кызылорда, пгт. Тасбугет, ул. Амангельды 100</v>
          </cell>
          <cell r="K2891" t="str">
            <v>Март, апрель</v>
          </cell>
          <cell r="L2891" t="str">
            <v>Кызылординская обл., м/р "Акшабулак", склад "КГМ"</v>
          </cell>
          <cell r="M2891" t="str">
            <v>DDP</v>
          </cell>
          <cell r="N2891" t="str">
            <v>В течение 90 дней</v>
          </cell>
          <cell r="O2891" t="str">
            <v>авансовый платеж-0%, оставшаяся часть в течении 30 рабочих дней с момента подписания акта приема-передачи поставленных товаров</v>
          </cell>
          <cell r="P2891">
            <v>796</v>
          </cell>
          <cell r="Q2891" t="str">
            <v>штука</v>
          </cell>
          <cell r="R2891">
            <v>7</v>
          </cell>
          <cell r="S2891">
            <v>426047</v>
          </cell>
          <cell r="T2891">
            <v>0</v>
          </cell>
          <cell r="U2891">
            <v>0</v>
          </cell>
          <cell r="W2891">
            <v>2017</v>
          </cell>
          <cell r="X2891" t="str">
            <v>новая позиция</v>
          </cell>
        </row>
        <row r="2892">
          <cell r="A2892" t="str">
            <v>1730-1 Т</v>
          </cell>
          <cell r="B2892" t="str">
            <v>ТОО СП "КазГерМунай"</v>
          </cell>
          <cell r="C2892" t="str">
            <v>28.14.11.390.000.00.0796.000000000068</v>
          </cell>
          <cell r="D2892" t="str">
            <v>Клапан регулирующий</v>
          </cell>
          <cell r="E2892" t="str">
            <v>угловой, двухседельный, поворотно - дисковый</v>
          </cell>
          <cell r="F2892" t="str">
            <v>Дроссель дискретный регулируемый дисковый. 209АФ.00.000ТУ. ЗИП. В корпусе дросселя 2 отв. Rc1/2" ГОСТ 6211-88.</v>
          </cell>
          <cell r="G2892" t="str">
            <v>ЦП</v>
          </cell>
          <cell r="H2892">
            <v>0</v>
          </cell>
          <cell r="I2892">
            <v>430000000</v>
          </cell>
          <cell r="J2892" t="str">
            <v>Кызылординская обл. г. Кызылорда, пгт. Тасбугет, ул. Амангельды 100</v>
          </cell>
          <cell r="K2892" t="str">
            <v>Апрель, май</v>
          </cell>
          <cell r="L2892" t="str">
            <v>Кызылординская обл., м/р "Акшабулак", склад "КГМ"</v>
          </cell>
          <cell r="M2892" t="str">
            <v>DDP</v>
          </cell>
          <cell r="N2892" t="str">
            <v>В течение 90 дней</v>
          </cell>
          <cell r="O2892" t="str">
            <v>авансовый платеж-0%, оставшаяся часть в течении 30 рабочих дней с момента подписания акта приема-передачи поставленных товаров</v>
          </cell>
          <cell r="P2892">
            <v>796</v>
          </cell>
          <cell r="Q2892" t="str">
            <v>штука</v>
          </cell>
          <cell r="R2892">
            <v>7</v>
          </cell>
          <cell r="S2892">
            <v>426047</v>
          </cell>
          <cell r="T2892">
            <v>0</v>
          </cell>
          <cell r="U2892">
            <v>0</v>
          </cell>
          <cell r="W2892">
            <v>2017</v>
          </cell>
          <cell r="X2892" t="str">
            <v>7; 11;</v>
          </cell>
        </row>
        <row r="2893">
          <cell r="A2893" t="str">
            <v>1730-2 Т</v>
          </cell>
          <cell r="B2893" t="str">
            <v>ТОО СП "КазГерМунай"</v>
          </cell>
          <cell r="C2893" t="str">
            <v>28.14.11.390.000.00.0796.000000000068</v>
          </cell>
          <cell r="D2893" t="str">
            <v>Клапан регулирующий</v>
          </cell>
          <cell r="E2893" t="str">
            <v>угловой, двухседельный, поворотно - дисковый</v>
          </cell>
          <cell r="F2893" t="str">
            <v>Дроссель дискретный регулируемый дисковый. 209АФ.00.000ТУ. ЗИП. В корпусе дросселя 2 отв. Rc1/2" ГОСТ 6211-88.</v>
          </cell>
          <cell r="G2893" t="str">
            <v>ЦП</v>
          </cell>
          <cell r="H2893">
            <v>0</v>
          </cell>
          <cell r="I2893">
            <v>430000000</v>
          </cell>
          <cell r="J2893" t="str">
            <v>Кызылординская обл. г. Кызылорда, пгт. Тасбугет, ул. Амангельды 100</v>
          </cell>
          <cell r="K2893" t="str">
            <v>июль, август</v>
          </cell>
          <cell r="L2893" t="str">
            <v>Кызылординская обл., м/р "Акшабулак", склад "КГМ"</v>
          </cell>
          <cell r="M2893" t="str">
            <v>DDP</v>
          </cell>
          <cell r="N2893" t="str">
            <v>В течение 90 дней</v>
          </cell>
          <cell r="O2893" t="str">
            <v>авансовый платеж-0%, оставшаяся часть в течении 30 рабочих дней с момента подписания акта приема-передачи поставленных товаров</v>
          </cell>
          <cell r="P2893">
            <v>796</v>
          </cell>
          <cell r="Q2893" t="str">
            <v>штука</v>
          </cell>
          <cell r="R2893">
            <v>7</v>
          </cell>
          <cell r="S2893">
            <v>426047</v>
          </cell>
          <cell r="T2893">
            <v>2982329</v>
          </cell>
          <cell r="U2893">
            <v>3340208.4800000004</v>
          </cell>
          <cell r="W2893">
            <v>2017</v>
          </cell>
          <cell r="X2893" t="str">
            <v>11;</v>
          </cell>
        </row>
        <row r="2894">
          <cell r="A2894" t="str">
            <v>1731 Т</v>
          </cell>
          <cell r="B2894" t="str">
            <v>ТОО СП "КазГерМунай"</v>
          </cell>
          <cell r="C2894" t="str">
            <v>26.60.13.000.009.00.0796.000000000000</v>
          </cell>
          <cell r="D2894" t="str">
            <v>Лампа бактерицидная</v>
          </cell>
          <cell r="E2894" t="str">
            <v>для обеззараживания воздуха и поверхностей в помещении</v>
          </cell>
          <cell r="F2894" t="str">
            <v>Лампы бактерицидные  
мощность 75 Вт, напряжение 85 В, ток 0,9 А, цоколь G13; длина  1198,2 мм; межэлектродное расстояние 1115 мм; диаметр 25,7 мм; УФ мощность при 254 нм- 215 мВт/см; срок службы лампы 9 000 часов.</v>
          </cell>
          <cell r="G2894" t="str">
            <v>ОТП</v>
          </cell>
          <cell r="H2894">
            <v>0</v>
          </cell>
          <cell r="I2894">
            <v>430000000</v>
          </cell>
          <cell r="J2894" t="str">
            <v>Кызылординская обл. г. Кызылорда, пгт. Тасбугет, ул. Амангельды 100</v>
          </cell>
          <cell r="K2894" t="str">
            <v>Март, апрель</v>
          </cell>
          <cell r="L2894" t="str">
            <v>Кызылординская обл., м/р "Акшабулак", склад "КГМ"</v>
          </cell>
          <cell r="M2894" t="str">
            <v>DDP</v>
          </cell>
          <cell r="N2894" t="str">
            <v>В течение 90 дней</v>
          </cell>
          <cell r="O2894" t="str">
            <v>авансовый платеж-0%, оставшаяся часть в течении 30 рабочих дней с момента подписания акта приема-передачи поставленных товаров</v>
          </cell>
          <cell r="P2894">
            <v>796</v>
          </cell>
          <cell r="Q2894" t="str">
            <v>штука</v>
          </cell>
          <cell r="R2894">
            <v>15</v>
          </cell>
          <cell r="S2894">
            <v>24132</v>
          </cell>
          <cell r="T2894">
            <v>0</v>
          </cell>
          <cell r="U2894">
            <v>0</v>
          </cell>
          <cell r="W2894">
            <v>2017</v>
          </cell>
          <cell r="X2894" t="str">
            <v>новая позиция</v>
          </cell>
        </row>
        <row r="2895">
          <cell r="A2895" t="str">
            <v>1731-1 Т</v>
          </cell>
          <cell r="B2895" t="str">
            <v>ТОО СП "КазГерМунай"</v>
          </cell>
          <cell r="C2895" t="str">
            <v>26.60.13.000.009.00.0796.000000000000</v>
          </cell>
          <cell r="D2895" t="str">
            <v>Лампа бактерицидная</v>
          </cell>
          <cell r="E2895" t="str">
            <v>для обеззараживания воздуха и поверхностей в помещении</v>
          </cell>
          <cell r="F2895" t="str">
            <v>Лампы бактерицидные  
мощность 75 Вт, напряжение 85 В, ток 0,9 А, цоколь G13; длина  1198,2 мм; межэлектродное расстояние 1115 мм; диаметр 25,7 мм; УФ мощность при 254 нм- 215 мВт/см; срок службы лампы 9 000 часов.</v>
          </cell>
          <cell r="G2895" t="str">
            <v>ЦП</v>
          </cell>
          <cell r="H2895">
            <v>0</v>
          </cell>
          <cell r="I2895">
            <v>430000000</v>
          </cell>
          <cell r="J2895" t="str">
            <v>Кызылординская обл. г. Кызылорда, пгт. Тасбугет, ул. Амангельды 100</v>
          </cell>
          <cell r="K2895" t="str">
            <v>Март, апрель</v>
          </cell>
          <cell r="L2895" t="str">
            <v>Кызылординская обл., м/р "Акшабулак", склад "КГМ"</v>
          </cell>
          <cell r="M2895" t="str">
            <v>DDP</v>
          </cell>
          <cell r="N2895" t="str">
            <v>В течение 90 дней</v>
          </cell>
          <cell r="O2895" t="str">
            <v>авансовый платеж-0%, оставшаяся часть в течении 30 рабочих дней с момента подписания акта приема-передачи поставленных товаров</v>
          </cell>
          <cell r="P2895">
            <v>796</v>
          </cell>
          <cell r="Q2895" t="str">
            <v>штука</v>
          </cell>
          <cell r="R2895">
            <v>15</v>
          </cell>
          <cell r="S2895">
            <v>24132</v>
          </cell>
          <cell r="T2895">
            <v>361980</v>
          </cell>
          <cell r="U2895">
            <v>405417.60000000003</v>
          </cell>
          <cell r="W2895">
            <v>2017</v>
          </cell>
          <cell r="X2895" t="str">
            <v>7;</v>
          </cell>
        </row>
        <row r="2896">
          <cell r="A2896" t="str">
            <v>1732 Т</v>
          </cell>
          <cell r="B2896" t="str">
            <v>ТОО СП "КазГерМунай"</v>
          </cell>
          <cell r="C2896" t="str">
            <v>32.30.14.000.006.00.0796.000000000000</v>
          </cell>
          <cell r="D2896" t="str">
            <v>Груша</v>
          </cell>
          <cell r="E2896" t="str">
            <v>боксерская, из натуральной кожи</v>
          </cell>
          <cell r="F2896" t="str">
            <v>Груша боксерская
Мешок  боксерский, профессиональный, набивка опилка, ременная кожа, длина -100см, диаметр-30см</v>
          </cell>
          <cell r="G2896" t="str">
            <v>ОТП</v>
          </cell>
          <cell r="H2896">
            <v>0</v>
          </cell>
          <cell r="I2896">
            <v>430000000</v>
          </cell>
          <cell r="J2896" t="str">
            <v>Кызылординская обл. г. Кызылорда, пгт. Тасбугет, ул. Амангельды 100</v>
          </cell>
          <cell r="K2896" t="str">
            <v>Март, апрель</v>
          </cell>
          <cell r="L2896" t="str">
            <v>Кызылординская обл., м/р "Акшабулак", склад "КГМ"</v>
          </cell>
          <cell r="M2896" t="str">
            <v>DDP</v>
          </cell>
          <cell r="N2896" t="str">
            <v>В течение 90 дней</v>
          </cell>
          <cell r="O2896" t="str">
            <v>авансовый платеж-0%, оставшаяся часть в течении 30 рабочих дней с момента подписания акта приема-передачи поставленных товаров</v>
          </cell>
          <cell r="P2896">
            <v>796</v>
          </cell>
          <cell r="Q2896" t="str">
            <v>штука</v>
          </cell>
          <cell r="R2896">
            <v>1</v>
          </cell>
          <cell r="S2896">
            <v>37445</v>
          </cell>
          <cell r="T2896">
            <v>0</v>
          </cell>
          <cell r="U2896">
            <v>0</v>
          </cell>
          <cell r="W2896">
            <v>2017</v>
          </cell>
          <cell r="X2896" t="str">
            <v>новая позиция</v>
          </cell>
        </row>
        <row r="2897">
          <cell r="A2897" t="str">
            <v>1732-1 Т</v>
          </cell>
          <cell r="B2897" t="str">
            <v>ТОО СП "КазГерМунай"</v>
          </cell>
          <cell r="C2897" t="str">
            <v>32.30.14.000.006.00.0796.000000000000</v>
          </cell>
          <cell r="D2897" t="str">
            <v>Груша</v>
          </cell>
          <cell r="E2897" t="str">
            <v>боксерская, из натуральной кожи</v>
          </cell>
          <cell r="F2897" t="str">
            <v>Груша боксерская
Мешок  боксерский, профессиональный, набивка опилка, ременная кожа, длина -100см, диаметр-30см</v>
          </cell>
          <cell r="G2897" t="str">
            <v>ОИ</v>
          </cell>
          <cell r="H2897">
            <v>0</v>
          </cell>
          <cell r="I2897">
            <v>430000000</v>
          </cell>
          <cell r="J2897" t="str">
            <v>Кызылординская обл. г. Кызылорда, пгт. Тасбугет, ул. Амангельды 100</v>
          </cell>
          <cell r="K2897" t="str">
            <v>август, сентябрь</v>
          </cell>
          <cell r="L2897" t="str">
            <v>Кызылординская обл., м/р "Акшабулак", склад "КГМ"</v>
          </cell>
          <cell r="M2897" t="str">
            <v>DDP</v>
          </cell>
          <cell r="N2897" t="str">
            <v>В течение 90 дней</v>
          </cell>
          <cell r="O2897" t="str">
            <v>авансовый платеж-0%, оставшаяся часть в течении 30 рабочих дней с момента подписания акта приема-передачи поставленных товаров</v>
          </cell>
          <cell r="P2897">
            <v>796</v>
          </cell>
          <cell r="Q2897" t="str">
            <v>штука</v>
          </cell>
          <cell r="R2897">
            <v>3</v>
          </cell>
          <cell r="S2897">
            <v>65000</v>
          </cell>
          <cell r="T2897">
            <v>195000</v>
          </cell>
          <cell r="U2897">
            <v>218400.00000000003</v>
          </cell>
          <cell r="W2897">
            <v>2017</v>
          </cell>
          <cell r="X2897" t="str">
            <v>11;18;19;20;21;</v>
          </cell>
        </row>
        <row r="2898">
          <cell r="A2898" t="str">
            <v>1733 Т</v>
          </cell>
          <cell r="B2898" t="str">
            <v>ТОО СП "КазГерМунай"</v>
          </cell>
          <cell r="C2898" t="str">
            <v>32.30.14.000.022.01.0796.000000000000</v>
          </cell>
          <cell r="D2898" t="str">
            <v>Тренажер</v>
          </cell>
          <cell r="E2898" t="str">
            <v>спортивный, многофункциональный, турник, брусья, пресс</v>
          </cell>
          <cell r="F2898" t="str">
            <v>Скамья для пресса
Регулируемая скамья,Тренируемые группы мышц  Брюшной пресс, Максимальный вес пользователя  130, ругелировка 4 уровня.</v>
          </cell>
          <cell r="G2898" t="str">
            <v>ОТП</v>
          </cell>
          <cell r="H2898">
            <v>0</v>
          </cell>
          <cell r="I2898">
            <v>430000000</v>
          </cell>
          <cell r="J2898" t="str">
            <v>Кызылординская обл. г. Кызылорда, пгт. Тасбугет, ул. Амангельды 100</v>
          </cell>
          <cell r="K2898" t="str">
            <v>Март, апрель</v>
          </cell>
          <cell r="L2898" t="str">
            <v>Кызылординская обл., м/р "Акшабулак", склад "КГМ"</v>
          </cell>
          <cell r="M2898" t="str">
            <v>DDP</v>
          </cell>
          <cell r="N2898" t="str">
            <v>В течение 90 дней</v>
          </cell>
          <cell r="O2898" t="str">
            <v>авансовый платеж-0%, оставшаяся часть в течении 30 рабочих дней с момента подписания акта приема-передачи поставленных товаров</v>
          </cell>
          <cell r="P2898">
            <v>796</v>
          </cell>
          <cell r="Q2898" t="str">
            <v>штука</v>
          </cell>
          <cell r="R2898">
            <v>2</v>
          </cell>
          <cell r="S2898">
            <v>62700</v>
          </cell>
          <cell r="T2898">
            <v>0</v>
          </cell>
          <cell r="U2898">
            <v>0</v>
          </cell>
          <cell r="W2898">
            <v>2017</v>
          </cell>
          <cell r="X2898" t="str">
            <v>новая позиция</v>
          </cell>
        </row>
        <row r="2899">
          <cell r="A2899" t="str">
            <v>1733-1 Т</v>
          </cell>
          <cell r="B2899" t="str">
            <v>ТОО СП "КазГерМунай"</v>
          </cell>
          <cell r="C2899" t="str">
            <v>32.30.14.000.022.01.0796.000000000000</v>
          </cell>
          <cell r="D2899" t="str">
            <v>Тренажер</v>
          </cell>
          <cell r="E2899" t="str">
            <v>спортивный, многофункциональный, турник, брусья, пресс</v>
          </cell>
          <cell r="F2899" t="str">
            <v>Скамья для пресса
Регулируемая скамья,Тренируемые группы мышц  Брюшной пресс, Максимальный вес пользователя  130, ругелировка 4 уровня.</v>
          </cell>
          <cell r="G2899" t="str">
            <v>ОИ</v>
          </cell>
          <cell r="H2899">
            <v>0</v>
          </cell>
          <cell r="I2899">
            <v>430000000</v>
          </cell>
          <cell r="J2899" t="str">
            <v>Кызылординская обл. г. Кызылорда, пгт. Тасбугет, ул. Амангельды 100</v>
          </cell>
          <cell r="K2899" t="str">
            <v>август, сентябрь</v>
          </cell>
          <cell r="L2899" t="str">
            <v>Кызылординская обл., м/р "Акшабулак", склад "КГМ"</v>
          </cell>
          <cell r="M2899" t="str">
            <v>DDP</v>
          </cell>
          <cell r="N2899" t="str">
            <v>В течение 90 дней</v>
          </cell>
          <cell r="O2899" t="str">
            <v>авансовый платеж-0%, оставшаяся часть в течении 30 рабочих дней с момента подписания акта приема-передачи поставленных товаров</v>
          </cell>
          <cell r="P2899">
            <v>796</v>
          </cell>
          <cell r="Q2899" t="str">
            <v>штука</v>
          </cell>
          <cell r="R2899">
            <v>2</v>
          </cell>
          <cell r="S2899">
            <v>430000</v>
          </cell>
          <cell r="T2899">
            <v>860000</v>
          </cell>
          <cell r="U2899">
            <v>963200.00000000012</v>
          </cell>
          <cell r="W2899">
            <v>2017</v>
          </cell>
          <cell r="X2899" t="str">
            <v>11;19;20;21;</v>
          </cell>
        </row>
        <row r="2900">
          <cell r="A2900" t="str">
            <v>1734 Т</v>
          </cell>
          <cell r="B2900" t="str">
            <v>ТОО СП "КазГерМунай"</v>
          </cell>
          <cell r="C2900" t="str">
            <v>25.29.11.300.003.00.0796.000000000002</v>
          </cell>
          <cell r="D2900" t="str">
            <v>Бак</v>
          </cell>
          <cell r="E2900" t="str">
            <v>мембранный, расширительный, вертикальный, объем 35 л</v>
          </cell>
          <cell r="F2900" t="str">
            <v>Расширительный бак 24 л для системы  отопления</v>
          </cell>
          <cell r="G2900" t="str">
            <v>ОТП</v>
          </cell>
          <cell r="H2900">
            <v>0</v>
          </cell>
          <cell r="I2900">
            <v>430000000</v>
          </cell>
          <cell r="J2900" t="str">
            <v>Кызылординская обл. г. Кызылорда, пгт. Тасбугет, ул. Амангельды 100</v>
          </cell>
          <cell r="K2900" t="str">
            <v>Март, апрель</v>
          </cell>
          <cell r="L2900" t="str">
            <v>Кызылординская обл., м/р "Акшабулак", склад "КГМ"</v>
          </cell>
          <cell r="M2900" t="str">
            <v>DDP</v>
          </cell>
          <cell r="N2900" t="str">
            <v>В течение 90 дней</v>
          </cell>
          <cell r="O2900" t="str">
            <v>авансовый платеж-0%, оставшаяся часть в течении 30 рабочих дней с момента подписания акта приема-передачи поставленных товаров</v>
          </cell>
          <cell r="P2900">
            <v>796</v>
          </cell>
          <cell r="Q2900" t="str">
            <v>штука</v>
          </cell>
          <cell r="R2900">
            <v>6</v>
          </cell>
          <cell r="S2900">
            <v>32540</v>
          </cell>
          <cell r="T2900">
            <v>0</v>
          </cell>
          <cell r="U2900">
            <v>0</v>
          </cell>
          <cell r="W2900">
            <v>2017</v>
          </cell>
          <cell r="X2900" t="str">
            <v>новая позиция</v>
          </cell>
        </row>
        <row r="2901">
          <cell r="A2901" t="str">
            <v>1734-1 Т</v>
          </cell>
          <cell r="B2901" t="str">
            <v>ТОО СП "КазГерМунай"</v>
          </cell>
          <cell r="C2901" t="str">
            <v>25.29.11.300.003.00.0796.000000000018</v>
          </cell>
          <cell r="D2901" t="str">
            <v xml:space="preserve"> Бак</v>
          </cell>
          <cell r="E2901" t="str">
            <v>расширительный, унифицированные, с переливным бачком, емкость 1 м3</v>
          </cell>
          <cell r="F2901" t="str">
            <v>Расширительный бак 24 л для системы  отопления</v>
          </cell>
          <cell r="G2901" t="str">
            <v>ЦП</v>
          </cell>
          <cell r="H2901">
            <v>0</v>
          </cell>
          <cell r="I2901">
            <v>430000000</v>
          </cell>
          <cell r="J2901" t="str">
            <v>Кызылординская обл. г. Кызылорда, пгт. Тасбугет, ул. Амангельды 100</v>
          </cell>
          <cell r="K2901" t="str">
            <v>Март, апрель</v>
          </cell>
          <cell r="L2901" t="str">
            <v>Кызылординская обл., м/р "Акшабулак", склад "КГМ"</v>
          </cell>
          <cell r="M2901" t="str">
            <v>DDP</v>
          </cell>
          <cell r="N2901" t="str">
            <v>В течение 90 дней</v>
          </cell>
          <cell r="O2901" t="str">
            <v>авансовый платеж-0%, оставшаяся часть в течении 30 рабочих дней с момента подписания акта приема-передачи поставленных товаров</v>
          </cell>
          <cell r="P2901">
            <v>796</v>
          </cell>
          <cell r="Q2901" t="str">
            <v>штука</v>
          </cell>
          <cell r="R2901">
            <v>6</v>
          </cell>
          <cell r="S2901">
            <v>32540</v>
          </cell>
          <cell r="T2901">
            <v>195240</v>
          </cell>
          <cell r="U2901">
            <v>218668.80000000002</v>
          </cell>
          <cell r="W2901">
            <v>2017</v>
          </cell>
          <cell r="X2901" t="str">
            <v>7;</v>
          </cell>
        </row>
        <row r="2902">
          <cell r="A2902" t="str">
            <v>1735 Т</v>
          </cell>
          <cell r="B2902" t="str">
            <v>ТОО СП "КазГерМунай"</v>
          </cell>
          <cell r="C2902" t="str">
            <v>28.13.14.900.002.02.0796.000000000086</v>
          </cell>
          <cell r="D2902" t="str">
            <v>Насос</v>
          </cell>
          <cell r="E2902" t="str">
            <v>центробежный, тип ЦМК 16-27, фекальный, канализационный</v>
          </cell>
          <cell r="F2902" t="str">
            <v>Насос  ЦМК 16-27 м с режущим ножом
Канализационный насос  ЦМК 16-27 м с режущим ножом</v>
          </cell>
          <cell r="G2902" t="str">
            <v>ОТП</v>
          </cell>
          <cell r="H2902">
            <v>0</v>
          </cell>
          <cell r="I2902">
            <v>430000000</v>
          </cell>
          <cell r="J2902" t="str">
            <v>Кызылординская обл. г. Кызылорда, пгт. Тасбугет, ул. Амангельды 100</v>
          </cell>
          <cell r="K2902" t="str">
            <v>Март, апрель</v>
          </cell>
          <cell r="L2902" t="str">
            <v>Кызылординская обл., м/р "Акшабулак", склад "КГМ"</v>
          </cell>
          <cell r="M2902" t="str">
            <v>DDP</v>
          </cell>
          <cell r="N2902" t="str">
            <v>В течение 90 дней</v>
          </cell>
          <cell r="O2902" t="str">
            <v>авансовый платеж-0%, оставшаяся часть в течении 30 рабочих дней с момента подписания акта приема-передачи поставленных товаров</v>
          </cell>
          <cell r="P2902">
            <v>796</v>
          </cell>
          <cell r="Q2902" t="str">
            <v>штука</v>
          </cell>
          <cell r="R2902">
            <v>2</v>
          </cell>
          <cell r="S2902">
            <v>343000</v>
          </cell>
          <cell r="T2902">
            <v>0</v>
          </cell>
          <cell r="U2902">
            <v>0</v>
          </cell>
          <cell r="W2902">
            <v>2017</v>
          </cell>
          <cell r="X2902" t="str">
            <v>новая позиция</v>
          </cell>
        </row>
        <row r="2903">
          <cell r="A2903" t="str">
            <v>1735-1 Т</v>
          </cell>
          <cell r="B2903" t="str">
            <v>ТОО СП "КазГерМунай"</v>
          </cell>
          <cell r="C2903" t="str">
            <v>28.13.14.900.002.02.0796.000000000086</v>
          </cell>
          <cell r="D2903" t="str">
            <v>Насос</v>
          </cell>
          <cell r="E2903" t="str">
            <v>центробежный, тип ЦМК 16-27, фекальный, канализационный</v>
          </cell>
          <cell r="F2903" t="str">
            <v>" Насос моноблочный, центробежный, канализационный,вертикальный,     фекальный,  погружной насос  с режущим ножом, предназначен для откачивания бытовых (фекальных) вод, подача 16 м3/ч, напор 27м, потребляемый ток 6 А, 380 В,  электродвигатель мощность 3,0 кВт, частота вращения вала 3000 об/мин.</v>
          </cell>
          <cell r="G2903" t="str">
            <v>ОТП</v>
          </cell>
          <cell r="H2903">
            <v>0</v>
          </cell>
          <cell r="I2903">
            <v>430000000</v>
          </cell>
          <cell r="J2903" t="str">
            <v>Кызылординская обл. г. Кызылорда, пгт. Тасбугет, ул. Амангельды 100</v>
          </cell>
          <cell r="K2903" t="str">
            <v>Апрель, май</v>
          </cell>
          <cell r="L2903" t="str">
            <v>Кызылординская обл., м/р "Акшабулак", склад "КГМ"</v>
          </cell>
          <cell r="M2903" t="str">
            <v>DDP</v>
          </cell>
          <cell r="N2903" t="str">
            <v>В течение 90 дней</v>
          </cell>
          <cell r="O2903" t="str">
            <v>авансовый платеж-0%, оставшаяся часть в течении 30 рабочих дней с момента подписания акта приема-передачи поставленных товаров</v>
          </cell>
          <cell r="P2903">
            <v>796</v>
          </cell>
          <cell r="Q2903" t="str">
            <v>штука</v>
          </cell>
          <cell r="R2903">
            <v>2</v>
          </cell>
          <cell r="S2903">
            <v>343000</v>
          </cell>
          <cell r="T2903">
            <v>686000</v>
          </cell>
          <cell r="U2903">
            <v>768320.00000000012</v>
          </cell>
          <cell r="W2903">
            <v>2017</v>
          </cell>
          <cell r="X2903" t="str">
            <v>6; 11;
(844-СЗ от 25.04.17)</v>
          </cell>
        </row>
        <row r="2904">
          <cell r="A2904" t="str">
            <v>1736 Т</v>
          </cell>
          <cell r="B2904" t="str">
            <v>ТОО СП "КазГерМунай"</v>
          </cell>
          <cell r="C2904" t="str">
            <v>28.99.39.800.005.00.0796.000000000000</v>
          </cell>
          <cell r="D2904" t="str">
            <v>Машина для чистки обуви</v>
          </cell>
          <cell r="E2904" t="str">
            <v>60*42*95 см, 3 щетки, объем емкости для крема 0,75 л, скорость вращения щетки 1200 об/мин, кнопочное, 130 Вт</v>
          </cell>
          <cell r="F2904" t="str">
            <v>Аппарат для чистки обуви</v>
          </cell>
          <cell r="G2904" t="str">
            <v>ОИ</v>
          </cell>
          <cell r="H2904">
            <v>0</v>
          </cell>
          <cell r="I2904">
            <v>430000000</v>
          </cell>
          <cell r="J2904" t="str">
            <v>Кызылординская обл. г. Кызылорда, пгт. Тасбугет, ул. Амангельды 100</v>
          </cell>
          <cell r="K2904" t="str">
            <v>Март, апрель</v>
          </cell>
          <cell r="L2904" t="str">
            <v>Кызылординская обл., м/р "Акшабулак", склад "КГМ"</v>
          </cell>
          <cell r="M2904" t="str">
            <v>DDP</v>
          </cell>
          <cell r="N2904" t="str">
            <v>В течение 90 дней</v>
          </cell>
          <cell r="O2904" t="str">
            <v>авансовый платеж-0%, оставшаяся часть в течении 30 рабочих дней с момента подписания акта приема-передачи поставленных товаров</v>
          </cell>
          <cell r="P2904">
            <v>796</v>
          </cell>
          <cell r="Q2904" t="str">
            <v>штука</v>
          </cell>
          <cell r="R2904">
            <v>5</v>
          </cell>
          <cell r="S2904">
            <v>150000</v>
          </cell>
          <cell r="T2904">
            <v>750000</v>
          </cell>
          <cell r="U2904">
            <v>840000.00000000012</v>
          </cell>
          <cell r="W2904">
            <v>2017</v>
          </cell>
          <cell r="X2904" t="str">
            <v>новая позиция</v>
          </cell>
        </row>
        <row r="2905">
          <cell r="A2905" t="str">
            <v>1737 Т</v>
          </cell>
          <cell r="B2905" t="str">
            <v>ТОО СП "КазГерМунай"</v>
          </cell>
          <cell r="C2905" t="str">
            <v>27.12.40.900.049.00.0796.000000000009</v>
          </cell>
          <cell r="D2905" t="str">
            <v>Водонагреватель</v>
          </cell>
          <cell r="E2905" t="str">
            <v xml:space="preserve">  вертикальной установки, объем 15 л</v>
          </cell>
          <cell r="F2905" t="str">
            <v>водонагреватель  объем  10 л.</v>
          </cell>
          <cell r="G2905" t="str">
            <v>ОТП</v>
          </cell>
          <cell r="H2905">
            <v>0</v>
          </cell>
          <cell r="I2905">
            <v>430000000</v>
          </cell>
          <cell r="J2905" t="str">
            <v>Кызылординская обл. г. Кызылорда, пгт. Тасбугет, ул. Амангельды 100</v>
          </cell>
          <cell r="K2905" t="str">
            <v>Март, апрель</v>
          </cell>
          <cell r="L2905" t="str">
            <v>Кызылординская обл., м/р "Акшабулак", склад "КГМ"</v>
          </cell>
          <cell r="M2905" t="str">
            <v>DDP</v>
          </cell>
          <cell r="N2905" t="str">
            <v>В течение 90 дней</v>
          </cell>
          <cell r="O2905" t="str">
            <v>авансовый платеж-0%, оставшаяся часть в течении 30 рабочих дней с момента подписания акта приема-передачи поставленных товаров</v>
          </cell>
          <cell r="P2905">
            <v>796</v>
          </cell>
          <cell r="Q2905" t="str">
            <v>штука</v>
          </cell>
          <cell r="R2905">
            <v>3</v>
          </cell>
          <cell r="S2905">
            <v>38300</v>
          </cell>
          <cell r="T2905">
            <v>0</v>
          </cell>
          <cell r="U2905">
            <v>0</v>
          </cell>
          <cell r="W2905">
            <v>2017</v>
          </cell>
          <cell r="X2905" t="str">
            <v>новая позиция</v>
          </cell>
        </row>
        <row r="2906">
          <cell r="A2906" t="str">
            <v>1737-1 Т</v>
          </cell>
          <cell r="B2906" t="str">
            <v>ТОО СП "КазГерМунай"</v>
          </cell>
          <cell r="C2906" t="str">
            <v>27.12.40.900.049.00.0796.000000000009</v>
          </cell>
          <cell r="D2906" t="str">
            <v>Водонагреватель</v>
          </cell>
          <cell r="E2906" t="str">
            <v>вертикальной установки, объем 15 л</v>
          </cell>
          <cell r="F2906" t="str">
            <v>водонагреватель  объем  10 л.</v>
          </cell>
          <cell r="G2906" t="str">
            <v>ЦП</v>
          </cell>
          <cell r="H2906">
            <v>0</v>
          </cell>
          <cell r="I2906">
            <v>430000000</v>
          </cell>
          <cell r="J2906" t="str">
            <v>Кызылординская обл. г. Кызылорда, пгт. Тасбугет, ул. Амангельды 100</v>
          </cell>
          <cell r="K2906" t="str">
            <v>Март, апрель</v>
          </cell>
          <cell r="L2906" t="str">
            <v>Кызылординская обл., м/р "Акшабулак", склад "КГМ"</v>
          </cell>
          <cell r="M2906" t="str">
            <v>DDP</v>
          </cell>
          <cell r="N2906" t="str">
            <v>В течение 90 дней</v>
          </cell>
          <cell r="O2906" t="str">
            <v>авансовый платеж-0%, оставшаяся часть в течении 30 рабочих дней с момента подписания акта приема-передачи поставленных товаров</v>
          </cell>
          <cell r="P2906">
            <v>796</v>
          </cell>
          <cell r="Q2906" t="str">
            <v>штука</v>
          </cell>
          <cell r="R2906">
            <v>3</v>
          </cell>
          <cell r="S2906">
            <v>38300</v>
          </cell>
          <cell r="T2906">
            <v>114900</v>
          </cell>
          <cell r="U2906">
            <v>128688.00000000001</v>
          </cell>
          <cell r="W2906">
            <v>2017</v>
          </cell>
          <cell r="X2906" t="str">
            <v>7;</v>
          </cell>
        </row>
        <row r="2907">
          <cell r="A2907" t="str">
            <v>1738 Т</v>
          </cell>
          <cell r="B2907" t="str">
            <v>ТОО СП "КазГерМунай"</v>
          </cell>
          <cell r="C2907" t="str">
            <v xml:space="preserve">13.92.15.500.003.00.0796.000000000001 </v>
          </cell>
          <cell r="D2907" t="str">
            <v>Жалюзи</v>
          </cell>
          <cell r="E2907" t="str">
            <v>из хлопка, вертикальные</v>
          </cell>
          <cell r="F2907" t="str">
            <v>рол- шторы для спортзала бильярд. Размер 1,65 х 1,65 м</v>
          </cell>
          <cell r="G2907" t="str">
            <v>ЦП</v>
          </cell>
          <cell r="H2907">
            <v>0</v>
          </cell>
          <cell r="I2907">
            <v>430000000</v>
          </cell>
          <cell r="J2907" t="str">
            <v>Кызылординская обл. г. Кызылорда, пгт. Тасбугет, ул. Амангельды 100</v>
          </cell>
          <cell r="K2907" t="str">
            <v>Март, апрель</v>
          </cell>
          <cell r="L2907" t="str">
            <v>Кызылординская обл., м/р "Акшабулак", склад "КГМ"</v>
          </cell>
          <cell r="M2907" t="str">
            <v>DDP</v>
          </cell>
          <cell r="N2907" t="str">
            <v>В течение 90 дней</v>
          </cell>
          <cell r="O2907" t="str">
            <v>авансовый платеж-0%, оставшаяся часть в течении 30 рабочих дней с момента подписания акта приема-передачи поставленных товаров</v>
          </cell>
          <cell r="P2907">
            <v>796</v>
          </cell>
          <cell r="Q2907" t="str">
            <v>штука</v>
          </cell>
          <cell r="R2907">
            <v>9</v>
          </cell>
          <cell r="S2907">
            <v>52000</v>
          </cell>
          <cell r="T2907">
            <v>468000</v>
          </cell>
          <cell r="U2907">
            <v>524160.00000000006</v>
          </cell>
          <cell r="W2907">
            <v>2017</v>
          </cell>
          <cell r="X2907" t="str">
            <v>новая позиция</v>
          </cell>
        </row>
        <row r="2908">
          <cell r="A2908" t="str">
            <v>1739 Т</v>
          </cell>
          <cell r="B2908" t="str">
            <v>ТОО СП "КазГерМунай"</v>
          </cell>
          <cell r="C2908" t="str">
            <v xml:space="preserve">13.92.15.500.003.00.0796.000000000001 </v>
          </cell>
          <cell r="D2908" t="str">
            <v>Жалюзи</v>
          </cell>
          <cell r="E2908" t="str">
            <v>из хлопка, вертикальные</v>
          </cell>
          <cell r="F2908" t="str">
            <v>рол- шторы для  теннисн.зала Размер  1,87 х 1,65 м</v>
          </cell>
          <cell r="G2908" t="str">
            <v>ЦП</v>
          </cell>
          <cell r="H2908">
            <v>0</v>
          </cell>
          <cell r="I2908">
            <v>430000000</v>
          </cell>
          <cell r="J2908" t="str">
            <v>Кызылординская обл. г. Кызылорда, пгт. Тасбугет, ул. Амангельды 100</v>
          </cell>
          <cell r="K2908" t="str">
            <v>Март, апрель</v>
          </cell>
          <cell r="L2908" t="str">
            <v>Кызылординская обл., м/р "Акшабулак", склад "КГМ"</v>
          </cell>
          <cell r="M2908" t="str">
            <v>DDP</v>
          </cell>
          <cell r="N2908" t="str">
            <v>В течение 90 дней</v>
          </cell>
          <cell r="O2908" t="str">
            <v>авансовый платеж-0%, оставшаяся часть в течении 30 рабочих дней с момента подписания акта приема-передачи поставленных товаров</v>
          </cell>
          <cell r="P2908">
            <v>796</v>
          </cell>
          <cell r="Q2908" t="str">
            <v>штука</v>
          </cell>
          <cell r="R2908">
            <v>2</v>
          </cell>
          <cell r="S2908">
            <v>52000</v>
          </cell>
          <cell r="T2908">
            <v>104000</v>
          </cell>
          <cell r="U2908">
            <v>116480.00000000001</v>
          </cell>
          <cell r="W2908">
            <v>2017</v>
          </cell>
          <cell r="X2908" t="str">
            <v>новая позиция</v>
          </cell>
        </row>
        <row r="2909">
          <cell r="A2909" t="str">
            <v>1740 Т</v>
          </cell>
          <cell r="B2909" t="str">
            <v>ТОО СП "КазГерМунай"</v>
          </cell>
          <cell r="C2909" t="str">
            <v xml:space="preserve">13.92.15.500.003.00.0796.000000000001 </v>
          </cell>
          <cell r="D2909" t="str">
            <v>Жалюзи</v>
          </cell>
          <cell r="E2909" t="str">
            <v>из хлопка, вертикальные</v>
          </cell>
          <cell r="F2909" t="str">
            <v>жалюзи  1,26 х 1,26 м крепление настенное</v>
          </cell>
          <cell r="G2909" t="str">
            <v>ЦП</v>
          </cell>
          <cell r="H2909">
            <v>0</v>
          </cell>
          <cell r="I2909">
            <v>430000000</v>
          </cell>
          <cell r="J2909" t="str">
            <v>Кызылординская обл. г. Кызылорда, пгт. Тасбугет, ул. Амангельды 100</v>
          </cell>
          <cell r="K2909" t="str">
            <v>Март, апрель</v>
          </cell>
          <cell r="L2909" t="str">
            <v>Кызылординская обл., м/р "Акшабулак", склад "КГМ"</v>
          </cell>
          <cell r="M2909" t="str">
            <v>DDP</v>
          </cell>
          <cell r="N2909" t="str">
            <v>В течение 90 дней</v>
          </cell>
          <cell r="O2909" t="str">
            <v>авансовый платеж-0%, оставшаяся часть в течении 30 рабочих дней с момента подписания акта приема-передачи поставленных товаров</v>
          </cell>
          <cell r="P2909">
            <v>796</v>
          </cell>
          <cell r="Q2909" t="str">
            <v>штука</v>
          </cell>
          <cell r="R2909">
            <v>10</v>
          </cell>
          <cell r="S2909">
            <v>52000</v>
          </cell>
          <cell r="T2909">
            <v>520000</v>
          </cell>
          <cell r="U2909">
            <v>582400</v>
          </cell>
          <cell r="W2909">
            <v>2017</v>
          </cell>
          <cell r="X2909" t="str">
            <v>новая позиция</v>
          </cell>
        </row>
        <row r="2910">
          <cell r="A2910" t="str">
            <v>1741 Т</v>
          </cell>
          <cell r="B2910" t="str">
            <v>ТОО СП "КазГерМунай"</v>
          </cell>
          <cell r="C2910" t="str">
            <v xml:space="preserve">13.92.15.500.003.00.0796.000000000001 </v>
          </cell>
          <cell r="D2910" t="str">
            <v>Жалюзи</v>
          </cell>
          <cell r="E2910" t="str">
            <v>из хлопка, вертикальные</v>
          </cell>
          <cell r="F2910" t="str">
            <v>жалюзи  1,36 х 1,28 м крепление настенное</v>
          </cell>
          <cell r="G2910" t="str">
            <v>ЦП</v>
          </cell>
          <cell r="H2910">
            <v>0</v>
          </cell>
          <cell r="I2910">
            <v>430000000</v>
          </cell>
          <cell r="J2910" t="str">
            <v>Кызылординская обл. г. Кызылорда, пгт. Тасбугет, ул. Амангельды 100</v>
          </cell>
          <cell r="K2910" t="str">
            <v>Март, апрель</v>
          </cell>
          <cell r="L2910" t="str">
            <v>Кызылординская обл., м/р "Акшабулак", склад "КГМ"</v>
          </cell>
          <cell r="M2910" t="str">
            <v>DDP</v>
          </cell>
          <cell r="N2910" t="str">
            <v>В течение 90 дней</v>
          </cell>
          <cell r="O2910" t="str">
            <v>авансовый платеж-0%, оставшаяся часть в течении 30 рабочих дней с момента подписания акта приема-передачи поставленных товаров</v>
          </cell>
          <cell r="P2910">
            <v>796</v>
          </cell>
          <cell r="Q2910" t="str">
            <v>штука</v>
          </cell>
          <cell r="R2910">
            <v>2</v>
          </cell>
          <cell r="S2910">
            <v>52000</v>
          </cell>
          <cell r="T2910">
            <v>104000</v>
          </cell>
          <cell r="U2910">
            <v>116480.00000000001</v>
          </cell>
          <cell r="W2910">
            <v>2017</v>
          </cell>
          <cell r="X2910" t="str">
            <v>новая позиция</v>
          </cell>
        </row>
        <row r="2911">
          <cell r="A2911" t="str">
            <v>1742 Т</v>
          </cell>
          <cell r="B2911" t="str">
            <v>ТОО СП "КазГерМунай"</v>
          </cell>
          <cell r="C2911" t="str">
            <v xml:space="preserve">13.92.15.500.003.00.0796.000000000001 </v>
          </cell>
          <cell r="D2911" t="str">
            <v>Жалюзи</v>
          </cell>
          <cell r="E2911" t="str">
            <v>из хлопка, вертикальные</v>
          </cell>
          <cell r="F2911" t="str">
            <v>рол- шторы для  жилого блока Размер  1,70 х 1,13 м</v>
          </cell>
          <cell r="G2911" t="str">
            <v>ЦП</v>
          </cell>
          <cell r="H2911">
            <v>0</v>
          </cell>
          <cell r="I2911">
            <v>430000000</v>
          </cell>
          <cell r="J2911" t="str">
            <v>Кызылординская обл. г. Кызылорда, пгт. Тасбугет, ул. Амангельды 100</v>
          </cell>
          <cell r="K2911" t="str">
            <v>Март, апрель</v>
          </cell>
          <cell r="L2911" t="str">
            <v>Кызылординская обл., м/р "Акшабулак", склад "КГМ"</v>
          </cell>
          <cell r="M2911" t="str">
            <v>DDP</v>
          </cell>
          <cell r="N2911" t="str">
            <v>В течение 90 дней</v>
          </cell>
          <cell r="O2911" t="str">
            <v>авансовый платеж-0%, оставшаяся часть в течении 30 рабочих дней с момента подписания акта приема-передачи поставленных товаров</v>
          </cell>
          <cell r="P2911">
            <v>796</v>
          </cell>
          <cell r="Q2911" t="str">
            <v>штука</v>
          </cell>
          <cell r="R2911">
            <v>11</v>
          </cell>
          <cell r="S2911">
            <v>52000</v>
          </cell>
          <cell r="T2911">
            <v>572000</v>
          </cell>
          <cell r="U2911">
            <v>640640.00000000012</v>
          </cell>
          <cell r="W2911">
            <v>2017</v>
          </cell>
          <cell r="X2911" t="str">
            <v>новая позиция</v>
          </cell>
        </row>
        <row r="2912">
          <cell r="A2912" t="str">
            <v>1743 Т</v>
          </cell>
          <cell r="B2912" t="str">
            <v>ТОО СП "КазГерМунай"</v>
          </cell>
          <cell r="C2912" t="str">
            <v xml:space="preserve">13.92.15.500.003.00.0796.000000000001 </v>
          </cell>
          <cell r="D2912" t="str">
            <v>Жалюзи</v>
          </cell>
          <cell r="E2912" t="str">
            <v>из хлопка, вертикальные</v>
          </cell>
          <cell r="F2912" t="str">
            <v>рол- шторы для  жилого блока Размер  0,72х 1,13 м</v>
          </cell>
          <cell r="G2912" t="str">
            <v>ЦП</v>
          </cell>
          <cell r="H2912">
            <v>0</v>
          </cell>
          <cell r="I2912">
            <v>430000000</v>
          </cell>
          <cell r="J2912" t="str">
            <v>Кызылординская обл. г. Кызылорда, пгт. Тасбугет, ул. Амангельды 100</v>
          </cell>
          <cell r="K2912" t="str">
            <v>Март, апрель</v>
          </cell>
          <cell r="L2912" t="str">
            <v>Кызылординская обл., м/р "Акшабулак", склад "КГМ"</v>
          </cell>
          <cell r="M2912" t="str">
            <v>DDP</v>
          </cell>
          <cell r="N2912" t="str">
            <v>В течение 90 дней</v>
          </cell>
          <cell r="O2912" t="str">
            <v>авансовый платеж-0%, оставшаяся часть в течении 30 рабочих дней с момента подписания акта приема-передачи поставленных товаров</v>
          </cell>
          <cell r="P2912">
            <v>796</v>
          </cell>
          <cell r="Q2912" t="str">
            <v>штука</v>
          </cell>
          <cell r="R2912">
            <v>3</v>
          </cell>
          <cell r="S2912">
            <v>35000</v>
          </cell>
          <cell r="T2912">
            <v>105000</v>
          </cell>
          <cell r="U2912">
            <v>117600.00000000001</v>
          </cell>
          <cell r="W2912">
            <v>2017</v>
          </cell>
          <cell r="X2912" t="str">
            <v>новая позиция</v>
          </cell>
        </row>
        <row r="2913">
          <cell r="A2913" t="str">
            <v>1744 Т</v>
          </cell>
          <cell r="B2913" t="str">
            <v>ТОО СП "КазГерМунай"</v>
          </cell>
          <cell r="C2913" t="str">
            <v xml:space="preserve">13.92.15.500.003.00.0796.000000000001 </v>
          </cell>
          <cell r="D2913" t="str">
            <v>Жалюзи</v>
          </cell>
          <cell r="E2913" t="str">
            <v>из хлопка, вертикальные</v>
          </cell>
          <cell r="F2913" t="str">
            <v>рол- шторы для  фут.зала разм. 190 х 350 см</v>
          </cell>
          <cell r="G2913" t="str">
            <v>ЦП</v>
          </cell>
          <cell r="H2913">
            <v>0</v>
          </cell>
          <cell r="I2913">
            <v>430000000</v>
          </cell>
          <cell r="J2913" t="str">
            <v>Кызылординская обл. г. Кызылорда, пгт. Тасбугет, ул. Амангельды 100</v>
          </cell>
          <cell r="K2913" t="str">
            <v>Март, апрель</v>
          </cell>
          <cell r="L2913" t="str">
            <v>Кызылординская обл., м/р "Акшабулак", склад "КГМ"</v>
          </cell>
          <cell r="M2913" t="str">
            <v>DDP</v>
          </cell>
          <cell r="N2913" t="str">
            <v>В течение 90 дней</v>
          </cell>
          <cell r="O2913" t="str">
            <v>авансовый платеж-0%, оставшаяся часть в течении 30 рабочих дней с момента подписания акта приема-передачи поставленных товаров</v>
          </cell>
          <cell r="P2913">
            <v>796</v>
          </cell>
          <cell r="Q2913" t="str">
            <v>штука</v>
          </cell>
          <cell r="R2913">
            <v>20</v>
          </cell>
          <cell r="S2913">
            <v>78000</v>
          </cell>
          <cell r="T2913">
            <v>1560000</v>
          </cell>
          <cell r="U2913">
            <v>1747200.0000000002</v>
          </cell>
          <cell r="W2913">
            <v>2017</v>
          </cell>
          <cell r="X2913" t="str">
            <v>новая позиция</v>
          </cell>
        </row>
        <row r="2914">
          <cell r="A2914" t="str">
            <v>1745 Т</v>
          </cell>
          <cell r="B2914" t="str">
            <v>ТОО СП "КазГерМунай"</v>
          </cell>
          <cell r="C2914" t="str">
            <v xml:space="preserve">13.92.15.500.003.00.0796.000000000001 </v>
          </cell>
          <cell r="D2914" t="str">
            <v>Жалюзи</v>
          </cell>
          <cell r="E2914" t="str">
            <v>из хлопка, вертикальные</v>
          </cell>
          <cell r="F2914" t="str">
            <v>жалюзи разм.ш х в.  150 х 180 см</v>
          </cell>
          <cell r="G2914" t="str">
            <v>ЦП</v>
          </cell>
          <cell r="H2914">
            <v>0</v>
          </cell>
          <cell r="I2914">
            <v>430000000</v>
          </cell>
          <cell r="J2914" t="str">
            <v>Кызылординская обл. г. Кызылорда, пгт. Тасбугет, ул. Амангельды 100</v>
          </cell>
          <cell r="K2914" t="str">
            <v>Март, апрель</v>
          </cell>
          <cell r="L2914" t="str">
            <v>Кызылординская обл., м/р "Акшабулак", склад "КГМ"</v>
          </cell>
          <cell r="M2914" t="str">
            <v>DDP</v>
          </cell>
          <cell r="N2914" t="str">
            <v>В течение 90 дней</v>
          </cell>
          <cell r="O2914" t="str">
            <v>авансовый платеж-0%, оставшаяся часть в течении 30 рабочих дней с момента подписания акта приема-передачи поставленных товаров</v>
          </cell>
          <cell r="P2914">
            <v>796</v>
          </cell>
          <cell r="Q2914" t="str">
            <v>штука</v>
          </cell>
          <cell r="R2914">
            <v>2</v>
          </cell>
          <cell r="S2914">
            <v>52000</v>
          </cell>
          <cell r="T2914">
            <v>104000</v>
          </cell>
          <cell r="U2914">
            <v>116480.00000000001</v>
          </cell>
          <cell r="W2914">
            <v>2017</v>
          </cell>
          <cell r="X2914" t="str">
            <v>новая позиция</v>
          </cell>
        </row>
        <row r="2915">
          <cell r="A2915" t="str">
            <v>1746 Т</v>
          </cell>
          <cell r="B2915" t="str">
            <v>ТОО СП "КазГерМунай"</v>
          </cell>
          <cell r="C2915" t="str">
            <v xml:space="preserve">13.92.15.500.003.00.0796.000000000001 </v>
          </cell>
          <cell r="D2915" t="str">
            <v>Жалюзи</v>
          </cell>
          <cell r="E2915" t="str">
            <v>из хлопка, вертикальные</v>
          </cell>
          <cell r="F2915" t="str">
            <v>жалюзи разм. Ш х в.150 х  90 см</v>
          </cell>
          <cell r="G2915" t="str">
            <v>ЦП</v>
          </cell>
          <cell r="H2915">
            <v>0</v>
          </cell>
          <cell r="I2915">
            <v>430000000</v>
          </cell>
          <cell r="J2915" t="str">
            <v>Кызылординская обл. г. Кызылорда, пгт. Тасбугет, ул. Амангельды 100</v>
          </cell>
          <cell r="K2915" t="str">
            <v>Март, апрель</v>
          </cell>
          <cell r="L2915" t="str">
            <v>Кызылординская обл., м/р "Акшабулак", склад "КГМ"</v>
          </cell>
          <cell r="M2915" t="str">
            <v>DDP</v>
          </cell>
          <cell r="N2915" t="str">
            <v>В течение 90 дней</v>
          </cell>
          <cell r="O2915" t="str">
            <v>авансовый платеж-0%, оставшаяся часть в течении 30 рабочих дней с момента подписания акта приема-передачи поставленных товаров</v>
          </cell>
          <cell r="P2915">
            <v>796</v>
          </cell>
          <cell r="Q2915" t="str">
            <v>штука</v>
          </cell>
          <cell r="R2915">
            <v>2</v>
          </cell>
          <cell r="S2915">
            <v>52000</v>
          </cell>
          <cell r="T2915">
            <v>104000</v>
          </cell>
          <cell r="U2915">
            <v>116480.00000000001</v>
          </cell>
          <cell r="W2915">
            <v>2017</v>
          </cell>
          <cell r="X2915" t="str">
            <v>новая позиция</v>
          </cell>
        </row>
        <row r="2916">
          <cell r="A2916" t="str">
            <v>1747 Т</v>
          </cell>
          <cell r="B2916" t="str">
            <v>ТОО СП "КазГерМунай"</v>
          </cell>
          <cell r="C2916" t="str">
            <v xml:space="preserve">13.92.15.500.003.00.0796.000000000001 </v>
          </cell>
          <cell r="D2916" t="str">
            <v>Жалюзи</v>
          </cell>
          <cell r="E2916" t="str">
            <v>из хлопка, вертикальные</v>
          </cell>
          <cell r="F2916" t="str">
            <v>Жалюзи ( ролл шторы) 97 х 130 см</v>
          </cell>
          <cell r="G2916" t="str">
            <v>ЦП</v>
          </cell>
          <cell r="H2916">
            <v>0</v>
          </cell>
          <cell r="I2916">
            <v>430000000</v>
          </cell>
          <cell r="J2916" t="str">
            <v>Кызылординская обл. г. Кызылорда, пгт. Тасбугет, ул. Амангельды 100</v>
          </cell>
          <cell r="K2916" t="str">
            <v>Март, апрель</v>
          </cell>
          <cell r="L2916" t="str">
            <v>Кызылординская обл., м/р "Акшабулак", склад "КГМ"</v>
          </cell>
          <cell r="M2916" t="str">
            <v>DDP</v>
          </cell>
          <cell r="N2916" t="str">
            <v>В течение 90 дней</v>
          </cell>
          <cell r="O2916" t="str">
            <v>авансовый платеж-0%, оставшаяся часть в течении 30 рабочих дней с момента подписания акта приема-передачи поставленных товаров</v>
          </cell>
          <cell r="P2916">
            <v>796</v>
          </cell>
          <cell r="Q2916" t="str">
            <v>штука</v>
          </cell>
          <cell r="R2916">
            <v>56</v>
          </cell>
          <cell r="S2916">
            <v>49300</v>
          </cell>
          <cell r="T2916">
            <v>2760800</v>
          </cell>
          <cell r="U2916">
            <v>3092096.0000000005</v>
          </cell>
          <cell r="W2916">
            <v>2017</v>
          </cell>
          <cell r="X2916" t="str">
            <v>новая позиция</v>
          </cell>
        </row>
        <row r="2917">
          <cell r="A2917" t="str">
            <v>1748 Т</v>
          </cell>
          <cell r="B2917" t="str">
            <v>ТОО СП "КазГерМунай"</v>
          </cell>
          <cell r="C2917" t="str">
            <v xml:space="preserve">13.92.15.500.003.00.0796.000000000001 </v>
          </cell>
          <cell r="D2917" t="str">
            <v>Жалюзи</v>
          </cell>
          <cell r="E2917" t="str">
            <v>из хлопка, вертикальные</v>
          </cell>
          <cell r="F2917" t="str">
            <v>Жалюзи ( ролл шторы) 120 х 220 см</v>
          </cell>
          <cell r="G2917" t="str">
            <v>ЦП</v>
          </cell>
          <cell r="H2917">
            <v>0</v>
          </cell>
          <cell r="I2917">
            <v>430000000</v>
          </cell>
          <cell r="J2917" t="str">
            <v>Кызылординская обл. г. Кызылорда, пгт. Тасбугет, ул. Амангельды 100</v>
          </cell>
          <cell r="K2917" t="str">
            <v>Март, апрель</v>
          </cell>
          <cell r="L2917" t="str">
            <v>Кызылординская обл., м/р "Акшабулак", склад "КГМ"</v>
          </cell>
          <cell r="M2917" t="str">
            <v>DDP</v>
          </cell>
          <cell r="N2917" t="str">
            <v>В течение 90 дней</v>
          </cell>
          <cell r="O2917" t="str">
            <v>авансовый платеж-0%, оставшаяся часть в течении 30 рабочих дней с момента подписания акта приема-передачи поставленных товаров</v>
          </cell>
          <cell r="P2917">
            <v>796</v>
          </cell>
          <cell r="Q2917" t="str">
            <v>штука</v>
          </cell>
          <cell r="R2917">
            <v>2</v>
          </cell>
          <cell r="S2917">
            <v>52000</v>
          </cell>
          <cell r="T2917">
            <v>104000</v>
          </cell>
          <cell r="U2917">
            <v>116480.00000000001</v>
          </cell>
          <cell r="W2917">
            <v>2017</v>
          </cell>
          <cell r="X2917" t="str">
            <v>новая позиция</v>
          </cell>
        </row>
        <row r="2918">
          <cell r="A2918" t="str">
            <v>1749 Т</v>
          </cell>
          <cell r="B2918" t="str">
            <v>ТОО СП "КазГерМунай"</v>
          </cell>
          <cell r="C2918" t="str">
            <v>31.09.12.350.000.00.0796.000000000004</v>
          </cell>
          <cell r="D2918" t="str">
            <v>Кровать</v>
          </cell>
          <cell r="E2918" t="str">
            <v>металлический каркас, ЛДСП</v>
          </cell>
          <cell r="F2918" t="str">
            <v>Кровать   разм 90 см х 2.0 м</v>
          </cell>
          <cell r="G2918" t="str">
            <v>ОИ</v>
          </cell>
          <cell r="H2918">
            <v>0</v>
          </cell>
          <cell r="I2918">
            <v>430000000</v>
          </cell>
          <cell r="J2918" t="str">
            <v>Кызылординская обл. г. Кызылорда, пгт. Тасбугет, ул. Амангельды 100</v>
          </cell>
          <cell r="K2918" t="str">
            <v>Март, апрель</v>
          </cell>
          <cell r="L2918" t="str">
            <v>Кызылординская обл., м/р "Акшабулак", склад "КГМ"</v>
          </cell>
          <cell r="M2918" t="str">
            <v>DDP</v>
          </cell>
          <cell r="N2918" t="str">
            <v>В течение 90 дней</v>
          </cell>
          <cell r="O2918" t="str">
            <v>авансовый платеж-0%, оставшаяся часть в течении 30 рабочих дней с момента подписания акта приема-передачи поставленных товаров</v>
          </cell>
          <cell r="P2918">
            <v>796</v>
          </cell>
          <cell r="Q2918" t="str">
            <v>штука</v>
          </cell>
          <cell r="R2918">
            <v>9</v>
          </cell>
          <cell r="S2918">
            <v>54500</v>
          </cell>
          <cell r="T2918">
            <v>0</v>
          </cell>
          <cell r="U2918">
            <v>0</v>
          </cell>
          <cell r="W2918">
            <v>2017</v>
          </cell>
          <cell r="X2918" t="str">
            <v>новая позиция</v>
          </cell>
        </row>
        <row r="2919">
          <cell r="A2919" t="str">
            <v>1749-1 Т</v>
          </cell>
          <cell r="B2919" t="str">
            <v>ТОО СП "КазГерМунай"</v>
          </cell>
          <cell r="C2919" t="str">
            <v>31.09.12.350.000.00.0796.000000000004</v>
          </cell>
          <cell r="D2919" t="str">
            <v>Кровать</v>
          </cell>
          <cell r="E2919" t="str">
            <v>металлический каркас, ЛДСП</v>
          </cell>
          <cell r="F2919" t="str">
            <v>Кровать   разм 90 см х 2.0 м</v>
          </cell>
          <cell r="G2919" t="str">
            <v>ОИ</v>
          </cell>
          <cell r="H2919">
            <v>0</v>
          </cell>
          <cell r="I2919">
            <v>430000000</v>
          </cell>
          <cell r="J2919" t="str">
            <v>Кызылординская обл. г. Кызылорда, пгт. Тасбугет, ул. Амангельды 100</v>
          </cell>
          <cell r="K2919" t="str">
            <v>май, июнь</v>
          </cell>
          <cell r="L2919" t="str">
            <v>Кызылординская обл., склад "ГУ КГМ"</v>
          </cell>
          <cell r="M2919" t="str">
            <v>DDP</v>
          </cell>
          <cell r="N2919" t="str">
            <v>В течение 90 дней</v>
          </cell>
          <cell r="O2919" t="str">
            <v>авансовый платеж-0%, оставшаяся часть в течении 30 рабочих дней с момента подписания акта приема-передачи поставленных товаров</v>
          </cell>
          <cell r="P2919">
            <v>796</v>
          </cell>
          <cell r="Q2919" t="str">
            <v>штука</v>
          </cell>
          <cell r="R2919">
            <v>9</v>
          </cell>
          <cell r="S2919">
            <v>54500</v>
          </cell>
          <cell r="T2919">
            <v>490500</v>
          </cell>
          <cell r="U2919">
            <v>549360</v>
          </cell>
          <cell r="W2919">
            <v>2017</v>
          </cell>
          <cell r="X2919" t="str">
            <v>11; 12; (900-СЗ от 03.05.2017)</v>
          </cell>
        </row>
        <row r="2920">
          <cell r="A2920" t="str">
            <v>1750 Т</v>
          </cell>
          <cell r="B2920" t="str">
            <v>ТОО СП "КазГерМунай"</v>
          </cell>
          <cell r="C2920" t="str">
            <v>31.09.12.350.000.00.0796.000000000004</v>
          </cell>
          <cell r="D2920" t="str">
            <v>Кровать</v>
          </cell>
          <cell r="E2920" t="str">
            <v>металлический каркас, ЛДСП</v>
          </cell>
          <cell r="F2920" t="str">
            <v xml:space="preserve">Кровать  двухспальная </v>
          </cell>
          <cell r="G2920" t="str">
            <v>ОИ</v>
          </cell>
          <cell r="H2920">
            <v>0</v>
          </cell>
          <cell r="I2920">
            <v>430000000</v>
          </cell>
          <cell r="J2920" t="str">
            <v>Кызылординская обл. г. Кызылорда, пгт. Тасбугет, ул. Амангельды 100</v>
          </cell>
          <cell r="K2920" t="str">
            <v>Март, апрель</v>
          </cell>
          <cell r="L2920" t="str">
            <v>Кызылординская обл., м/р "Акшабулак", склад "КГМ"</v>
          </cell>
          <cell r="M2920" t="str">
            <v>DDP</v>
          </cell>
          <cell r="N2920" t="str">
            <v>В течение 90 дней</v>
          </cell>
          <cell r="O2920" t="str">
            <v>авансовый платеж-0%, оставшаяся часть в течении 30 рабочих дней с момента подписания акта приема-передачи поставленных товаров</v>
          </cell>
          <cell r="P2920">
            <v>796</v>
          </cell>
          <cell r="Q2920" t="str">
            <v>штука</v>
          </cell>
          <cell r="R2920">
            <v>4</v>
          </cell>
          <cell r="S2920">
            <v>83200</v>
          </cell>
          <cell r="T2920">
            <v>0</v>
          </cell>
          <cell r="U2920">
            <v>0</v>
          </cell>
          <cell r="W2920">
            <v>2017</v>
          </cell>
          <cell r="X2920" t="str">
            <v>новая позиция</v>
          </cell>
        </row>
        <row r="2921">
          <cell r="A2921" t="str">
            <v>1750-1 Т</v>
          </cell>
          <cell r="B2921" t="str">
            <v>ТОО СП "КазГерМунай"</v>
          </cell>
          <cell r="C2921" t="str">
            <v>31.09.12.350.000.00.0796.000000000004</v>
          </cell>
          <cell r="D2921" t="str">
            <v>Кровать</v>
          </cell>
          <cell r="E2921" t="str">
            <v>металлический каркас, ЛДСП</v>
          </cell>
          <cell r="F2921" t="str">
            <v xml:space="preserve">Кровать  двухспальная </v>
          </cell>
          <cell r="G2921" t="str">
            <v>ОИ</v>
          </cell>
          <cell r="H2921">
            <v>0</v>
          </cell>
          <cell r="I2921">
            <v>430000000</v>
          </cell>
          <cell r="J2921" t="str">
            <v>Кызылординская обл. г. Кызылорда, пгт. Тасбугет, ул. Амангельды 100</v>
          </cell>
          <cell r="K2921" t="str">
            <v>май, июнь</v>
          </cell>
          <cell r="L2921" t="str">
            <v>Кызылординская обл., склад "ГУ КГМ"</v>
          </cell>
          <cell r="M2921" t="str">
            <v>DDP</v>
          </cell>
          <cell r="N2921" t="str">
            <v>В течение 90 дней</v>
          </cell>
          <cell r="O2921" t="str">
            <v>авансовый платеж-0%, оставшаяся часть в течении 30 рабочих дней с момента подписания акта приема-передачи поставленных товаров</v>
          </cell>
          <cell r="P2921">
            <v>796</v>
          </cell>
          <cell r="Q2921" t="str">
            <v>штука</v>
          </cell>
          <cell r="R2921">
            <v>4</v>
          </cell>
          <cell r="S2921">
            <v>83200</v>
          </cell>
          <cell r="T2921">
            <v>332800</v>
          </cell>
          <cell r="U2921">
            <v>372736.00000000006</v>
          </cell>
          <cell r="W2921">
            <v>2017</v>
          </cell>
          <cell r="X2921" t="str">
            <v>11; 12; (900-СЗ от 03.05.2017)</v>
          </cell>
        </row>
        <row r="2922">
          <cell r="A2922" t="str">
            <v>1751 Т</v>
          </cell>
          <cell r="B2922" t="str">
            <v>ТОО СП "КазГерМунай"</v>
          </cell>
          <cell r="C2922" t="str">
            <v xml:space="preserve">31.01.12.900.005.00.0796.000000000009 </v>
          </cell>
          <cell r="D2922" t="str">
            <v>Шкаф</v>
          </cell>
          <cell r="E2922" t="str">
            <v>ЛДСП, для документов, с замком</v>
          </cell>
          <cell r="F2922" t="str">
            <v>Платяные шкафы с полками в логистику</v>
          </cell>
          <cell r="G2922" t="str">
            <v>ОИ</v>
          </cell>
          <cell r="H2922">
            <v>0</v>
          </cell>
          <cell r="I2922">
            <v>430000000</v>
          </cell>
          <cell r="J2922" t="str">
            <v>Кызылординская обл. г. Кызылорда, пгт. Тасбугет, ул. Амангельды 100</v>
          </cell>
          <cell r="K2922" t="str">
            <v>Март, апрель</v>
          </cell>
          <cell r="L2922" t="str">
            <v>Кызылординская обл., м/р "Акшабулак", склад "КГМ"</v>
          </cell>
          <cell r="M2922" t="str">
            <v>DDP</v>
          </cell>
          <cell r="N2922" t="str">
            <v>В течение 90 дней</v>
          </cell>
          <cell r="O2922" t="str">
            <v>авансовый платеж-0%, оставшаяся часть в течении 30 рабочих дней с момента подписания акта приема-передачи поставленных товаров</v>
          </cell>
          <cell r="P2922">
            <v>796</v>
          </cell>
          <cell r="Q2922" t="str">
            <v>штука</v>
          </cell>
          <cell r="R2922">
            <v>3</v>
          </cell>
          <cell r="S2922">
            <v>24000</v>
          </cell>
          <cell r="T2922">
            <v>0</v>
          </cell>
          <cell r="U2922">
            <v>0</v>
          </cell>
          <cell r="W2922">
            <v>2017</v>
          </cell>
          <cell r="X2922" t="str">
            <v>новая позиция</v>
          </cell>
        </row>
        <row r="2923">
          <cell r="A2923" t="str">
            <v>1751-1 Т</v>
          </cell>
          <cell r="B2923" t="str">
            <v>ТОО СП "КазГерМунай"</v>
          </cell>
          <cell r="C2923" t="str">
            <v xml:space="preserve">31.01.12.900.005.00.0796.000000000009 </v>
          </cell>
          <cell r="D2923" t="str">
            <v>Шкаф</v>
          </cell>
          <cell r="E2923" t="str">
            <v>ЛДСП, для документов, с замком</v>
          </cell>
          <cell r="F2923" t="str">
            <v>Платяные шкафы с полками в логистику</v>
          </cell>
          <cell r="G2923" t="str">
            <v>ОИ</v>
          </cell>
          <cell r="H2923">
            <v>0</v>
          </cell>
          <cell r="I2923">
            <v>430000000</v>
          </cell>
          <cell r="J2923" t="str">
            <v>Кызылординская обл. г. Кызылорда, пгт. Тасбугет, ул. Амангельды 100</v>
          </cell>
          <cell r="K2923" t="str">
            <v>май, июнь</v>
          </cell>
          <cell r="L2923" t="str">
            <v>Кызылординская обл., склад "ГУ КГМ"</v>
          </cell>
          <cell r="M2923" t="str">
            <v>DDP</v>
          </cell>
          <cell r="N2923" t="str">
            <v>В течение 90 дней</v>
          </cell>
          <cell r="O2923" t="str">
            <v>авансовый платеж-0%, оставшаяся часть в течении 30 рабочих дней с момента подписания акта приема-передачи поставленных товаров</v>
          </cell>
          <cell r="P2923">
            <v>796</v>
          </cell>
          <cell r="Q2923" t="str">
            <v>штука</v>
          </cell>
          <cell r="R2923">
            <v>3</v>
          </cell>
          <cell r="S2923">
            <v>24000</v>
          </cell>
          <cell r="T2923">
            <v>72000</v>
          </cell>
          <cell r="U2923">
            <v>80640.000000000015</v>
          </cell>
          <cell r="W2923">
            <v>2017</v>
          </cell>
          <cell r="X2923" t="str">
            <v>11; 12; (900-СЗ от 03.05.2017)</v>
          </cell>
        </row>
        <row r="2924">
          <cell r="A2924" t="str">
            <v>1752 Т</v>
          </cell>
          <cell r="B2924" t="str">
            <v>ТОО СП "КазГерМунай"</v>
          </cell>
          <cell r="C2924" t="str">
            <v>31.00.11.700.001.00.0796.000000000008</v>
          </cell>
          <cell r="D2924" t="str">
            <v>Стул</v>
          </cell>
          <cell r="E2924" t="str">
            <v>мягкий, каркас металлический, сидение и спинка из тканевой обивки</v>
          </cell>
          <cell r="F2924" t="str">
            <v>Стулья</v>
          </cell>
          <cell r="G2924" t="str">
            <v>ОИ</v>
          </cell>
          <cell r="H2924">
            <v>0</v>
          </cell>
          <cell r="I2924">
            <v>430000000</v>
          </cell>
          <cell r="J2924" t="str">
            <v>Кызылординская обл. г. Кызылорда, пгт. Тасбугет, ул. Амангельды 100</v>
          </cell>
          <cell r="K2924" t="str">
            <v>Март, апрель</v>
          </cell>
          <cell r="L2924" t="str">
            <v>Кызылординская обл., м/р "Акшабулак", склад "КГМ"</v>
          </cell>
          <cell r="M2924" t="str">
            <v>DDP</v>
          </cell>
          <cell r="N2924" t="str">
            <v>В течение 90 дней</v>
          </cell>
          <cell r="O2924" t="str">
            <v>авансовый платеж-0%, оставшаяся часть в течении 30 рабочих дней с момента подписания акта приема-передачи поставленных товаров</v>
          </cell>
          <cell r="P2924">
            <v>796</v>
          </cell>
          <cell r="Q2924" t="str">
            <v>штука</v>
          </cell>
          <cell r="R2924">
            <v>25</v>
          </cell>
          <cell r="S2924">
            <v>8900</v>
          </cell>
          <cell r="T2924">
            <v>0</v>
          </cell>
          <cell r="U2924">
            <v>0</v>
          </cell>
          <cell r="W2924">
            <v>2017</v>
          </cell>
          <cell r="X2924" t="str">
            <v>новая позиция</v>
          </cell>
        </row>
        <row r="2925">
          <cell r="A2925" t="str">
            <v>1752-1 Т</v>
          </cell>
          <cell r="B2925" t="str">
            <v>ТОО СП "КазГерМунай"</v>
          </cell>
          <cell r="C2925" t="str">
            <v>31.00.11.700.001.00.0796.000000000008</v>
          </cell>
          <cell r="D2925" t="str">
            <v>Стул</v>
          </cell>
          <cell r="E2925" t="str">
            <v>мягкий, каркас металлический, сидение и спинка из тканевой обивки</v>
          </cell>
          <cell r="F2925" t="str">
            <v>Стулья</v>
          </cell>
          <cell r="G2925" t="str">
            <v>ОИ</v>
          </cell>
          <cell r="H2925">
            <v>0</v>
          </cell>
          <cell r="I2925">
            <v>430000000</v>
          </cell>
          <cell r="J2925" t="str">
            <v>Кызылординская обл. г. Кызылорда, пгт. Тасбугет, ул. Амангельды 100</v>
          </cell>
          <cell r="K2925" t="str">
            <v>май, июнь</v>
          </cell>
          <cell r="L2925" t="str">
            <v>Кызылординская обл., склад "ГУ КГМ"</v>
          </cell>
          <cell r="M2925" t="str">
            <v>DDP</v>
          </cell>
          <cell r="N2925" t="str">
            <v>В течение 90 дней</v>
          </cell>
          <cell r="O2925" t="str">
            <v>авансовый платеж-0%, оставшаяся часть в течении 30 рабочих дней с момента подписания акта приема-передачи поставленных товаров</v>
          </cell>
          <cell r="P2925">
            <v>796</v>
          </cell>
          <cell r="Q2925" t="str">
            <v>штука</v>
          </cell>
          <cell r="R2925">
            <v>25</v>
          </cell>
          <cell r="S2925">
            <v>8900</v>
          </cell>
          <cell r="T2925">
            <v>222500</v>
          </cell>
          <cell r="U2925">
            <v>249200.00000000003</v>
          </cell>
          <cell r="W2925">
            <v>2017</v>
          </cell>
          <cell r="X2925" t="str">
            <v>11; 12; (900-СЗ от 03.05.2017)</v>
          </cell>
        </row>
        <row r="2926">
          <cell r="A2926" t="str">
            <v>1753 Т</v>
          </cell>
          <cell r="B2926" t="str">
            <v>ТОО СП "КазГерМунай"</v>
          </cell>
          <cell r="C2926" t="str">
            <v>23.42.10.300.004.00.0796.000000000000</v>
          </cell>
          <cell r="D2926" t="str">
            <v>Умывальник</v>
          </cell>
          <cell r="E2926" t="str">
            <v xml:space="preserve"> фарфоровый, полукруглый, со спинкой  , ГОСТ 30493-96</v>
          </cell>
          <cell r="F2926" t="str">
            <v>Умывальник фарфор  с пьедисталом</v>
          </cell>
          <cell r="G2926" t="str">
            <v>ОИ</v>
          </cell>
          <cell r="H2926">
            <v>0</v>
          </cell>
          <cell r="I2926">
            <v>430000000</v>
          </cell>
          <cell r="J2926" t="str">
            <v>Кызылординская обл. г. Кызылорда, пгт. Тасбугет, ул. Амангельды 100</v>
          </cell>
          <cell r="K2926" t="str">
            <v>Март, апрель</v>
          </cell>
          <cell r="L2926" t="str">
            <v>Кызылординская обл., м/р "Акшабулак", склад "КГМ"</v>
          </cell>
          <cell r="M2926" t="str">
            <v>DDP</v>
          </cell>
          <cell r="N2926" t="str">
            <v>В течение 90 дней</v>
          </cell>
          <cell r="O2926" t="str">
            <v>авансовый платеж-0%, оставшаяся часть в течении 30 рабочих дней с момента подписания акта приема-передачи поставленных товаров</v>
          </cell>
          <cell r="P2926">
            <v>839</v>
          </cell>
          <cell r="Q2926" t="str">
            <v>Комплект</v>
          </cell>
          <cell r="R2926">
            <v>8</v>
          </cell>
          <cell r="S2926">
            <v>36000</v>
          </cell>
          <cell r="T2926">
            <v>288000</v>
          </cell>
          <cell r="U2926">
            <v>322560.00000000006</v>
          </cell>
          <cell r="W2926">
            <v>2017</v>
          </cell>
          <cell r="X2926" t="str">
            <v>новая позиция</v>
          </cell>
        </row>
        <row r="2927">
          <cell r="A2927" t="str">
            <v>1754 Т</v>
          </cell>
          <cell r="B2927" t="str">
            <v>ТОО СП "КазГерМунай"</v>
          </cell>
          <cell r="C2927" t="str">
            <v>23.42.10.500.001.01.0796.000000000000</v>
          </cell>
          <cell r="D2927" t="str">
            <v>Раковина</v>
          </cell>
          <cell r="E2927" t="str">
            <v>фаянсовая, средняя, с пьедесталом и креплениями, размер раковины 600*500*160 мм, размер чаши 560*330 мм</v>
          </cell>
          <cell r="F2927" t="str">
            <v>Раковина  фарфоровая  подвесная  полукруглая с ответстием под перелив 56х46 см</v>
          </cell>
          <cell r="G2927" t="str">
            <v>ОИ</v>
          </cell>
          <cell r="H2927">
            <v>0</v>
          </cell>
          <cell r="I2927">
            <v>430000000</v>
          </cell>
          <cell r="J2927" t="str">
            <v>Кызылординская обл. г. Кызылорда, пгт. Тасбугет, ул. Амангельды 100</v>
          </cell>
          <cell r="K2927" t="str">
            <v>Март, апрель</v>
          </cell>
          <cell r="L2927" t="str">
            <v>Кызылординская обл., м/р "Акшабулак", склад "КГМ"</v>
          </cell>
          <cell r="M2927" t="str">
            <v>DDP</v>
          </cell>
          <cell r="N2927" t="str">
            <v>В течение 90 дней</v>
          </cell>
          <cell r="O2927" t="str">
            <v>авансовый платеж-0%, оставшаяся часть в течении 30 рабочих дней с момента подписания акта приема-передачи поставленных товаров</v>
          </cell>
          <cell r="P2927">
            <v>796</v>
          </cell>
          <cell r="Q2927" t="str">
            <v>штука</v>
          </cell>
          <cell r="R2927">
            <v>5</v>
          </cell>
          <cell r="S2927">
            <v>17000</v>
          </cell>
          <cell r="T2927">
            <v>0</v>
          </cell>
          <cell r="U2927">
            <v>0</v>
          </cell>
          <cell r="W2927">
            <v>2017</v>
          </cell>
          <cell r="X2927" t="str">
            <v>новая позиция</v>
          </cell>
        </row>
        <row r="2928">
          <cell r="A2928" t="str">
            <v>1754-1 Т</v>
          </cell>
          <cell r="B2928" t="str">
            <v>ТОО СП "КазГерМунай"</v>
          </cell>
          <cell r="C2928" t="str">
            <v>23.42.10.500.001.01.0796.000000000000</v>
          </cell>
          <cell r="D2928" t="str">
            <v>Раковина</v>
          </cell>
          <cell r="E2928" t="str">
            <v>фаянсовая, средняя, с пьедесталом и креплениями, размер раковины 600*500*160 мм, размер чаши 560*330 мм</v>
          </cell>
          <cell r="F2928" t="str">
            <v>Раковина  фарфоровая  подвесная  полукруглая с ответстием под перелив 56х46 см</v>
          </cell>
          <cell r="G2928" t="str">
            <v>ОИ</v>
          </cell>
          <cell r="H2928">
            <v>0</v>
          </cell>
          <cell r="I2928">
            <v>430000000</v>
          </cell>
          <cell r="J2928" t="str">
            <v>Кызылординская обл. г. Кызылорда, пгт. Тасбугет, ул. Амангельды 100</v>
          </cell>
          <cell r="K2928" t="str">
            <v>август, сентябрь</v>
          </cell>
          <cell r="L2928" t="str">
            <v>Кызылординская обл., м/р "Акшабулак", склад "КГМ"</v>
          </cell>
          <cell r="M2928" t="str">
            <v>DDP</v>
          </cell>
          <cell r="N2928" t="str">
            <v>В течение 90 дней</v>
          </cell>
          <cell r="O2928" t="str">
            <v>авансовый платеж-0%, оставшаяся часть в течении 30 рабочих дней с момента подписания акта приема-передачи поставленных товаров</v>
          </cell>
          <cell r="P2928">
            <v>796</v>
          </cell>
          <cell r="Q2928" t="str">
            <v>штука</v>
          </cell>
          <cell r="R2928">
            <v>15</v>
          </cell>
          <cell r="S2928">
            <v>17000</v>
          </cell>
          <cell r="T2928">
            <v>255000</v>
          </cell>
          <cell r="U2928">
            <v>285600</v>
          </cell>
          <cell r="W2928">
            <v>2017</v>
          </cell>
          <cell r="X2928" t="str">
            <v>11;18;19;20;21;</v>
          </cell>
        </row>
        <row r="2929">
          <cell r="A2929" t="str">
            <v>1755 Т</v>
          </cell>
          <cell r="B2929" t="str">
            <v>ТОО СП "КазГерМунай"</v>
          </cell>
          <cell r="C2929" t="str">
            <v>10.83.13.100.000.00.5111.000000000000</v>
          </cell>
          <cell r="D2929" t="str">
            <v>Чай</v>
          </cell>
          <cell r="E2929" t="str">
            <v>зеленый, пакетированный</v>
          </cell>
          <cell r="F2929" t="str">
            <v>Чай зеленый, пакетированный по 25 шт.</v>
          </cell>
          <cell r="G2929" t="str">
            <v>ОИ</v>
          </cell>
          <cell r="H2929">
            <v>0</v>
          </cell>
          <cell r="I2929">
            <v>430000000</v>
          </cell>
          <cell r="J2929" t="str">
            <v>Кызылординская обл. г. Кызылорда, пгт. Тасбугет, ул. Амангельды 100</v>
          </cell>
          <cell r="K2929" t="str">
            <v>Март, апрель</v>
          </cell>
          <cell r="L2929" t="str">
            <v>РК, г. Кызылорда, склад ГУ "КГМ"</v>
          </cell>
          <cell r="M2929" t="str">
            <v>DDP</v>
          </cell>
          <cell r="N2929" t="str">
            <v>В течение 90 дней</v>
          </cell>
          <cell r="O2929" t="str">
            <v>авансовый платеж-0%, оставшаяся часть в течении 30 рабочих дней с момента подписания акта приема-передачи поставленных товаров</v>
          </cell>
          <cell r="P2929">
            <v>5111</v>
          </cell>
          <cell r="Q2929" t="str">
            <v>Одна пачка</v>
          </cell>
          <cell r="R2929">
            <v>39</v>
          </cell>
          <cell r="S2929">
            <v>500</v>
          </cell>
          <cell r="T2929">
            <v>19500</v>
          </cell>
          <cell r="U2929">
            <v>21840.000000000004</v>
          </cell>
          <cell r="W2929">
            <v>2017</v>
          </cell>
          <cell r="X2929" t="str">
            <v>новая позиция</v>
          </cell>
        </row>
        <row r="2930">
          <cell r="A2930" t="str">
            <v>1756 Т</v>
          </cell>
          <cell r="B2930" t="str">
            <v>ТОО СП "КазГерМунай"</v>
          </cell>
          <cell r="C2930" t="str">
            <v>10.83.13.100.000.00.0796.000000000000</v>
          </cell>
          <cell r="D2930" t="str">
            <v>Чай</v>
          </cell>
          <cell r="E2930" t="str">
            <v>зеленый, пакетированный</v>
          </cell>
          <cell r="F2930" t="str">
            <v>Чай черный, пакетированный по 25 шт.</v>
          </cell>
          <cell r="G2930" t="str">
            <v>ОИ</v>
          </cell>
          <cell r="H2930">
            <v>0</v>
          </cell>
          <cell r="I2930">
            <v>430000000</v>
          </cell>
          <cell r="J2930" t="str">
            <v>Кызылординская обл. г. Кызылорда, пгт. Тасбугет, ул. Амангельды 100</v>
          </cell>
          <cell r="K2930" t="str">
            <v>Март, апрель</v>
          </cell>
          <cell r="L2930" t="str">
            <v>РК, г. Кызылорда, склад ГУ "КГМ"</v>
          </cell>
          <cell r="M2930" t="str">
            <v>DDP</v>
          </cell>
          <cell r="N2930" t="str">
            <v>В течение 90 дней</v>
          </cell>
          <cell r="O2930" t="str">
            <v>авансовый платеж-0%, оставшаяся часть в течении 30 рабочих дней с момента подписания акта приема-передачи поставленных товаров</v>
          </cell>
          <cell r="P2930">
            <v>5111</v>
          </cell>
          <cell r="Q2930" t="str">
            <v>Одна пачка</v>
          </cell>
          <cell r="R2930">
            <v>60</v>
          </cell>
          <cell r="S2930">
            <v>500</v>
          </cell>
          <cell r="T2930">
            <v>30000</v>
          </cell>
          <cell r="U2930">
            <v>33600</v>
          </cell>
          <cell r="W2930">
            <v>2017</v>
          </cell>
          <cell r="X2930" t="str">
            <v>новая позиция</v>
          </cell>
        </row>
        <row r="2931">
          <cell r="A2931" t="str">
            <v>1757 Т</v>
          </cell>
          <cell r="B2931" t="str">
            <v>ТОО СП "КазГерМунай"</v>
          </cell>
          <cell r="C2931" t="str">
            <v>10.83.11.500.000.00.0796.000000000000</v>
          </cell>
          <cell r="D2931" t="str">
            <v>Кофе</v>
          </cell>
          <cell r="E2931" t="str">
            <v>жареный, с кофеином, ГОСТ 6805-2004</v>
          </cell>
          <cell r="F2931" t="str">
            <v>Кофе натуральный, растворимый по 190 гр.</v>
          </cell>
          <cell r="G2931" t="str">
            <v>ОИ</v>
          </cell>
          <cell r="H2931">
            <v>0</v>
          </cell>
          <cell r="I2931">
            <v>430000000</v>
          </cell>
          <cell r="J2931" t="str">
            <v>Кызылординская обл. г. Кызылорда, пгт. Тасбугет, ул. Амангельды 100</v>
          </cell>
          <cell r="K2931" t="str">
            <v>Март, апрель</v>
          </cell>
          <cell r="L2931" t="str">
            <v>РК, г. Кызылорда, склад ГУ "КГМ"</v>
          </cell>
          <cell r="M2931" t="str">
            <v>DDP</v>
          </cell>
          <cell r="N2931" t="str">
            <v>В течение 90 дней</v>
          </cell>
          <cell r="O2931" t="str">
            <v>авансовый платеж-0%, оставшаяся часть в течении 30 рабочих дней с момента подписания акта приема-передачи поставленных товаров</v>
          </cell>
          <cell r="P2931">
            <v>796</v>
          </cell>
          <cell r="Q2931" t="str">
            <v>штука</v>
          </cell>
          <cell r="R2931">
            <v>12</v>
          </cell>
          <cell r="S2931">
            <v>4500</v>
          </cell>
          <cell r="T2931">
            <v>54000</v>
          </cell>
          <cell r="U2931">
            <v>60480.000000000007</v>
          </cell>
          <cell r="W2931">
            <v>2017</v>
          </cell>
          <cell r="X2931" t="str">
            <v>новая позиция</v>
          </cell>
        </row>
        <row r="2932">
          <cell r="A2932" t="str">
            <v>1758 Т</v>
          </cell>
          <cell r="B2932" t="str">
            <v>ТОО СП "КазГерМунай"</v>
          </cell>
          <cell r="C2932" t="str">
            <v>10.82.22.494.000.00.0166.000000000000</v>
          </cell>
          <cell r="D2932" t="str">
            <v>Конфета</v>
          </cell>
          <cell r="E2932" t="str">
            <v>шоколадная, без начинки, ГОСТ 4570-93</v>
          </cell>
          <cell r="F2932" t="str">
            <v>Конфеты шоколадные по 1 кг.</v>
          </cell>
          <cell r="G2932" t="str">
            <v>ОИ</v>
          </cell>
          <cell r="H2932">
            <v>0</v>
          </cell>
          <cell r="I2932">
            <v>430000000</v>
          </cell>
          <cell r="J2932" t="str">
            <v>Кызылординская обл. г. Кызылорда, пгт. Тасбугет, ул. Амангельды 100</v>
          </cell>
          <cell r="K2932" t="str">
            <v>Март, апрель</v>
          </cell>
          <cell r="L2932" t="str">
            <v>РК, г. Кызылорда, склад ГУ "КГМ"</v>
          </cell>
          <cell r="M2932" t="str">
            <v>DDP</v>
          </cell>
          <cell r="N2932" t="str">
            <v>В течение 90 дней</v>
          </cell>
          <cell r="O2932" t="str">
            <v>авансовый платеж-0%, оставшаяся часть в течении 30 рабочих дней с момента подписания акта приема-передачи поставленных товаров</v>
          </cell>
          <cell r="P2932">
            <v>166</v>
          </cell>
          <cell r="Q2932" t="str">
            <v>Килограмм</v>
          </cell>
          <cell r="R2932">
            <v>13</v>
          </cell>
          <cell r="S2932">
            <v>6000</v>
          </cell>
          <cell r="T2932">
            <v>78000</v>
          </cell>
          <cell r="U2932">
            <v>87360.000000000015</v>
          </cell>
          <cell r="W2932">
            <v>2017</v>
          </cell>
          <cell r="X2932" t="str">
            <v>новая позиция</v>
          </cell>
        </row>
        <row r="2933">
          <cell r="A2933" t="str">
            <v>1759 Т</v>
          </cell>
          <cell r="B2933" t="str">
            <v>ТОО СП "КазГерМунай"</v>
          </cell>
          <cell r="C2933" t="str">
            <v>10.82.22.600.000.00.0166.000000000013</v>
          </cell>
          <cell r="D2933" t="str">
            <v>Конфета</v>
          </cell>
          <cell r="E2933" t="str">
            <v>глазированная, с грильяжным корпусом</v>
          </cell>
          <cell r="F2933" t="str">
            <v>Конфеты карамель</v>
          </cell>
          <cell r="G2933" t="str">
            <v>ОИ</v>
          </cell>
          <cell r="H2933">
            <v>0</v>
          </cell>
          <cell r="I2933">
            <v>430000000</v>
          </cell>
          <cell r="J2933" t="str">
            <v>Кызылординская обл. г. Кызылорда, пгт. Тасбугет, ул. Амангельды 100</v>
          </cell>
          <cell r="K2933" t="str">
            <v>Март, апрель</v>
          </cell>
          <cell r="L2933" t="str">
            <v>РК, г. Кызылорда, склад ГУ "КГМ"</v>
          </cell>
          <cell r="M2933" t="str">
            <v>DDP</v>
          </cell>
          <cell r="N2933" t="str">
            <v>В течение 90 дней</v>
          </cell>
          <cell r="O2933" t="str">
            <v>авансовый платеж-0%, оставшаяся часть в течении 30 рабочих дней с момента подписания акта приема-передачи поставленных товаров</v>
          </cell>
          <cell r="P2933">
            <v>166</v>
          </cell>
          <cell r="Q2933" t="str">
            <v>Килограмм</v>
          </cell>
          <cell r="R2933">
            <v>13</v>
          </cell>
          <cell r="S2933">
            <v>3000</v>
          </cell>
          <cell r="T2933">
            <v>39000</v>
          </cell>
          <cell r="U2933">
            <v>43680.000000000007</v>
          </cell>
          <cell r="W2933">
            <v>2017</v>
          </cell>
          <cell r="X2933" t="str">
            <v>новая позиция</v>
          </cell>
        </row>
        <row r="2934">
          <cell r="A2934" t="str">
            <v>1760 Т</v>
          </cell>
          <cell r="B2934" t="str">
            <v>ТОО СП "КазГерМунай"</v>
          </cell>
          <cell r="C2934" t="str">
            <v xml:space="preserve">10.82.22.330.000.00.0796.000000000004 </v>
          </cell>
          <cell r="D2934" t="str">
            <v>Шоколад</v>
          </cell>
          <cell r="E2934" t="str">
            <v>обыкновенный, без начинки с добавкой, в плитках</v>
          </cell>
          <cell r="F2934" t="str">
            <v>Шоколад плиточный 100 гр.</v>
          </cell>
          <cell r="G2934" t="str">
            <v>ОИ</v>
          </cell>
          <cell r="H2934">
            <v>0</v>
          </cell>
          <cell r="I2934">
            <v>430000000</v>
          </cell>
          <cell r="J2934" t="str">
            <v>Кызылординская обл. г. Кызылорда, пгт. Тасбугет, ул. Амангельды 100</v>
          </cell>
          <cell r="K2934" t="str">
            <v>Март, апрель</v>
          </cell>
          <cell r="L2934" t="str">
            <v>РК, г. Кызылорда, склад ГУ "КГМ"</v>
          </cell>
          <cell r="M2934" t="str">
            <v>DDP</v>
          </cell>
          <cell r="N2934" t="str">
            <v>В течение 90 дней</v>
          </cell>
          <cell r="O2934" t="str">
            <v>авансовый платеж-0%, оставшаяся часть в течении 30 рабочих дней с момента подписания акта приема-передачи поставленных товаров</v>
          </cell>
          <cell r="P2934">
            <v>796</v>
          </cell>
          <cell r="Q2934" t="str">
            <v>штука</v>
          </cell>
          <cell r="R2934">
            <v>30</v>
          </cell>
          <cell r="S2934">
            <v>500</v>
          </cell>
          <cell r="T2934">
            <v>15000</v>
          </cell>
          <cell r="U2934">
            <v>16800</v>
          </cell>
          <cell r="W2934">
            <v>2017</v>
          </cell>
          <cell r="X2934" t="str">
            <v>новая позиция</v>
          </cell>
        </row>
        <row r="2935">
          <cell r="A2935" t="str">
            <v>1761 Т</v>
          </cell>
          <cell r="B2935" t="str">
            <v>ТОО СП "КазГерМунай"</v>
          </cell>
          <cell r="C2935" t="str">
            <v>10.82.22.391.000.00.5111.000000000002</v>
          </cell>
          <cell r="D2935" t="str">
            <v>Шоколад</v>
          </cell>
          <cell r="E2935" t="str">
            <v>пористый, без начинки и без добавок, в плитках, ГОСТ 6534-89</v>
          </cell>
          <cell r="F2935" t="str">
            <v>Шоколадные батончики, по 450 гр.</v>
          </cell>
          <cell r="G2935" t="str">
            <v>ОИ</v>
          </cell>
          <cell r="H2935">
            <v>0</v>
          </cell>
          <cell r="I2935">
            <v>430000000</v>
          </cell>
          <cell r="J2935" t="str">
            <v>Кызылординская обл. г. Кызылорда, пгт. Тасбугет, ул. Амангельды 100</v>
          </cell>
          <cell r="K2935" t="str">
            <v>Март, апрель</v>
          </cell>
          <cell r="L2935" t="str">
            <v>РК, г. Кызылорда, склад ГУ "КГМ"</v>
          </cell>
          <cell r="M2935" t="str">
            <v>DDP</v>
          </cell>
          <cell r="N2935" t="str">
            <v>В течение 90 дней</v>
          </cell>
          <cell r="O2935" t="str">
            <v>авансовый платеж-0%, оставшаяся часть в течении 30 рабочих дней с момента подписания акта приема-передачи поставленных товаров</v>
          </cell>
          <cell r="P2935">
            <v>5111</v>
          </cell>
          <cell r="Q2935" t="str">
            <v>Одна пачка</v>
          </cell>
          <cell r="R2935">
            <v>30</v>
          </cell>
          <cell r="S2935">
            <v>1200</v>
          </cell>
          <cell r="T2935">
            <v>36000</v>
          </cell>
          <cell r="U2935">
            <v>40320.000000000007</v>
          </cell>
          <cell r="W2935">
            <v>2017</v>
          </cell>
          <cell r="X2935" t="str">
            <v>новая позиция</v>
          </cell>
        </row>
        <row r="2936">
          <cell r="A2936" t="str">
            <v>1762 Т</v>
          </cell>
          <cell r="B2936" t="str">
            <v>ТОО СП "КазГерМунай"</v>
          </cell>
          <cell r="C2936" t="str">
            <v xml:space="preserve">10.82.22.330.000.00.0796.000000000004 </v>
          </cell>
          <cell r="D2936" t="str">
            <v>Шоколад</v>
          </cell>
          <cell r="E2936" t="str">
            <v>обыкновенный, без начинки с добавкой, в плитках</v>
          </cell>
          <cell r="F2936" t="str">
            <v>Шоколадные батончики, по 50 гр.</v>
          </cell>
          <cell r="G2936" t="str">
            <v>ОИ</v>
          </cell>
          <cell r="H2936">
            <v>0</v>
          </cell>
          <cell r="I2936">
            <v>430000000</v>
          </cell>
          <cell r="J2936" t="str">
            <v>Кызылординская обл. г. Кызылорда, пгт. Тасбугет, ул. Амангельды 100</v>
          </cell>
          <cell r="K2936" t="str">
            <v>Март, апрель</v>
          </cell>
          <cell r="L2936" t="str">
            <v>РК, г. Кызылорда, склад ГУ "КГМ"</v>
          </cell>
          <cell r="M2936" t="str">
            <v>DDP</v>
          </cell>
          <cell r="N2936" t="str">
            <v>В течение 90 дней</v>
          </cell>
          <cell r="O2936" t="str">
            <v>авансовый платеж-0%, оставшаяся часть в течении 30 рабочих дней с момента подписания акта приема-передачи поставленных товаров</v>
          </cell>
          <cell r="P2936">
            <v>796</v>
          </cell>
          <cell r="Q2936" t="str">
            <v>штука</v>
          </cell>
          <cell r="R2936">
            <v>212</v>
          </cell>
          <cell r="S2936">
            <v>200</v>
          </cell>
          <cell r="T2936">
            <v>42400</v>
          </cell>
          <cell r="U2936">
            <v>47488.000000000007</v>
          </cell>
          <cell r="W2936">
            <v>2017</v>
          </cell>
          <cell r="X2936" t="str">
            <v>новая позиция</v>
          </cell>
        </row>
        <row r="2937">
          <cell r="A2937" t="str">
            <v>1763 Т</v>
          </cell>
          <cell r="B2937" t="str">
            <v>ТОО СП "КазГерМунай"</v>
          </cell>
          <cell r="C2937" t="str">
            <v>10.72.12.559.000.00.0166.000000000000</v>
          </cell>
          <cell r="D2937" t="str">
            <v>Печенье</v>
          </cell>
          <cell r="E2937" t="str">
            <v>в ассортименте, ГОСТ 24901-2014</v>
          </cell>
          <cell r="F2937" t="str">
            <v>Печенье овсяное, крекер, песочное, вафли, сушки по 1 кг.</v>
          </cell>
          <cell r="G2937" t="str">
            <v>ОИ</v>
          </cell>
          <cell r="H2937">
            <v>0</v>
          </cell>
          <cell r="I2937">
            <v>430000000</v>
          </cell>
          <cell r="J2937" t="str">
            <v>Кызылординская обл. г. Кызылорда, пгт. Тасбугет, ул. Амангельды 100</v>
          </cell>
          <cell r="K2937" t="str">
            <v>Март, апрель</v>
          </cell>
          <cell r="L2937" t="str">
            <v>РК, г. Кызылорда, склад ГУ "КГМ"</v>
          </cell>
          <cell r="M2937" t="str">
            <v>DDP</v>
          </cell>
          <cell r="N2937" t="str">
            <v>В течение 90 дней</v>
          </cell>
          <cell r="O2937" t="str">
            <v>авансовый платеж-0%, оставшаяся часть в течении 30 рабочих дней с момента подписания акта приема-передачи поставленных товаров</v>
          </cell>
          <cell r="P2937">
            <v>166</v>
          </cell>
          <cell r="Q2937" t="str">
            <v>Килограмм</v>
          </cell>
          <cell r="R2937">
            <v>40</v>
          </cell>
          <cell r="S2937">
            <v>3000</v>
          </cell>
          <cell r="T2937">
            <v>120000</v>
          </cell>
          <cell r="U2937">
            <v>134400</v>
          </cell>
          <cell r="W2937">
            <v>2017</v>
          </cell>
          <cell r="X2937" t="str">
            <v>новая позиция</v>
          </cell>
        </row>
        <row r="2938">
          <cell r="A2938" t="str">
            <v>1764 Т</v>
          </cell>
          <cell r="B2938" t="str">
            <v>ТОО СП "КазГерМунай"</v>
          </cell>
          <cell r="C2938" t="str">
            <v>10.51.11.620.000.00.0778.000000000001</v>
          </cell>
          <cell r="D2938" t="str">
            <v>Молоко</v>
          </cell>
          <cell r="E2938" t="str">
            <v>стерилизованное, жирность 3-6%, объем 1 л, СТ РК 1760-2008</v>
          </cell>
          <cell r="F2938" t="str">
            <v>Молоко 3,2 %, 1 л.</v>
          </cell>
          <cell r="G2938" t="str">
            <v>ОИ</v>
          </cell>
          <cell r="H2938">
            <v>0</v>
          </cell>
          <cell r="I2938">
            <v>430000000</v>
          </cell>
          <cell r="J2938" t="str">
            <v>Кызылординская обл. г. Кызылорда, пгт. Тасбугет, ул. Амангельды 100</v>
          </cell>
          <cell r="K2938" t="str">
            <v>Март, апрель</v>
          </cell>
          <cell r="L2938" t="str">
            <v>РК, г. Кызылорда, склад ГУ "КГМ"</v>
          </cell>
          <cell r="M2938" t="str">
            <v>DDP</v>
          </cell>
          <cell r="N2938" t="str">
            <v>В течение 90 дней</v>
          </cell>
          <cell r="O2938" t="str">
            <v>авансовый платеж-0%, оставшаяся часть в течении 30 рабочих дней с момента подписания акта приема-передачи поставленных товаров</v>
          </cell>
          <cell r="P2938">
            <v>778</v>
          </cell>
          <cell r="Q2938" t="str">
            <v>Упаковка</v>
          </cell>
          <cell r="R2938">
            <v>66</v>
          </cell>
          <cell r="S2938">
            <v>400</v>
          </cell>
          <cell r="T2938">
            <v>26400</v>
          </cell>
          <cell r="U2938">
            <v>29568.000000000004</v>
          </cell>
          <cell r="W2938">
            <v>2017</v>
          </cell>
          <cell r="X2938" t="str">
            <v>новая позиция</v>
          </cell>
        </row>
        <row r="2939">
          <cell r="A2939" t="str">
            <v>1765 Т</v>
          </cell>
          <cell r="B2939" t="str">
            <v>ТОО СП "КазГерМунай"</v>
          </cell>
          <cell r="C2939" t="str">
            <v xml:space="preserve">01.23.12.100.000.00.0796.000000000000 </v>
          </cell>
          <cell r="D2939" t="str">
            <v>Лимон</v>
          </cell>
          <cell r="E2939" t="str">
            <v>категория 1, ГОСТ 4429-82</v>
          </cell>
          <cell r="F2939" t="str">
            <v>Лимон</v>
          </cell>
          <cell r="G2939" t="str">
            <v>ОИ</v>
          </cell>
          <cell r="H2939">
            <v>0</v>
          </cell>
          <cell r="I2939">
            <v>430000000</v>
          </cell>
          <cell r="J2939" t="str">
            <v>Кызылординская обл. г. Кызылорда, пгт. Тасбугет, ул. Амангельды 100</v>
          </cell>
          <cell r="K2939" t="str">
            <v>Март, апрель</v>
          </cell>
          <cell r="L2939" t="str">
            <v>РК, г. Кызылорда, склад ГУ "КГМ"</v>
          </cell>
          <cell r="M2939" t="str">
            <v>DDP</v>
          </cell>
          <cell r="N2939" t="str">
            <v>В течение 90 дней</v>
          </cell>
          <cell r="O2939" t="str">
            <v>авансовый платеж-0%, оставшаяся часть в течении 30 рабочих дней с момента подписания акта приема-передачи поставленных товаров</v>
          </cell>
          <cell r="P2939">
            <v>796</v>
          </cell>
          <cell r="Q2939" t="str">
            <v>штука</v>
          </cell>
          <cell r="R2939">
            <v>80</v>
          </cell>
          <cell r="S2939">
            <v>200</v>
          </cell>
          <cell r="T2939">
            <v>16000</v>
          </cell>
          <cell r="U2939">
            <v>17920</v>
          </cell>
          <cell r="W2939">
            <v>2017</v>
          </cell>
          <cell r="X2939" t="str">
            <v>новая позиция</v>
          </cell>
        </row>
        <row r="2940">
          <cell r="A2940" t="str">
            <v>1766 Т</v>
          </cell>
          <cell r="B2940" t="str">
            <v>ТОО СП "КазГерМунай"</v>
          </cell>
          <cell r="C2940" t="str">
            <v>10.39.25.200.000.00.0166.000000000000</v>
          </cell>
          <cell r="D2940" t="str">
            <v>Смесь</v>
          </cell>
          <cell r="E2940" t="str">
            <v>фруктово-ореховая, сушеная</v>
          </cell>
          <cell r="F2940" t="str">
            <v>Курага, по 1 кг.</v>
          </cell>
          <cell r="G2940" t="str">
            <v>ОИ</v>
          </cell>
          <cell r="H2940">
            <v>0</v>
          </cell>
          <cell r="I2940">
            <v>430000000</v>
          </cell>
          <cell r="J2940" t="str">
            <v>Кызылординская обл. г. Кызылорда, пгт. Тасбугет, ул. Амангельды 100</v>
          </cell>
          <cell r="K2940" t="str">
            <v>Март, апрель</v>
          </cell>
          <cell r="L2940" t="str">
            <v>РК, г. Кызылорда, склад ГУ "КГМ"</v>
          </cell>
          <cell r="M2940" t="str">
            <v>DDP</v>
          </cell>
          <cell r="N2940" t="str">
            <v>В течение 90 дней</v>
          </cell>
          <cell r="O2940" t="str">
            <v>авансовый платеж-0%, оставшаяся часть в течении 30 рабочих дней с момента подписания акта приема-передачи поставленных товаров</v>
          </cell>
          <cell r="P2940">
            <v>166</v>
          </cell>
          <cell r="Q2940" t="str">
            <v>Килограмм</v>
          </cell>
          <cell r="R2940">
            <v>13</v>
          </cell>
          <cell r="S2940">
            <v>5000</v>
          </cell>
          <cell r="T2940">
            <v>65000</v>
          </cell>
          <cell r="U2940">
            <v>72800</v>
          </cell>
          <cell r="W2940">
            <v>2017</v>
          </cell>
          <cell r="X2940" t="str">
            <v>новая позиция</v>
          </cell>
        </row>
        <row r="2941">
          <cell r="A2941" t="str">
            <v>1767 Т</v>
          </cell>
          <cell r="B2941" t="str">
            <v>ТОО СП "КазГерМунай"</v>
          </cell>
          <cell r="C2941" t="str">
            <v>10.39.25.200.000.00.0166.000000000000</v>
          </cell>
          <cell r="D2941" t="str">
            <v>Смесь</v>
          </cell>
          <cell r="E2941" t="str">
            <v>фруктово-ореховая, сушеная</v>
          </cell>
          <cell r="F2941" t="str">
            <v>Изюм, 1 кг.</v>
          </cell>
          <cell r="G2941" t="str">
            <v>ОИ</v>
          </cell>
          <cell r="H2941">
            <v>0</v>
          </cell>
          <cell r="I2941">
            <v>430000000</v>
          </cell>
          <cell r="J2941" t="str">
            <v>Кызылординская обл. г. Кызылорда, пгт. Тасбугет, ул. Амангельды 100</v>
          </cell>
          <cell r="K2941" t="str">
            <v>Март, апрель</v>
          </cell>
          <cell r="L2941" t="str">
            <v>РК, г. Кызылорда, склад ГУ "КГМ"</v>
          </cell>
          <cell r="M2941" t="str">
            <v>DDP</v>
          </cell>
          <cell r="N2941" t="str">
            <v>В течение 90 дней</v>
          </cell>
          <cell r="O2941" t="str">
            <v>авансовый платеж-0%, оставшаяся часть в течении 30 рабочих дней с момента подписания акта приема-передачи поставленных товаров</v>
          </cell>
          <cell r="P2941">
            <v>166</v>
          </cell>
          <cell r="Q2941" t="str">
            <v>Килограмм</v>
          </cell>
          <cell r="R2941">
            <v>13</v>
          </cell>
          <cell r="S2941">
            <v>5000</v>
          </cell>
          <cell r="T2941">
            <v>65000</v>
          </cell>
          <cell r="U2941">
            <v>72800</v>
          </cell>
          <cell r="W2941">
            <v>2017</v>
          </cell>
          <cell r="X2941" t="str">
            <v>новая позиция</v>
          </cell>
        </row>
        <row r="2942">
          <cell r="A2942" t="str">
            <v>1768 Т</v>
          </cell>
          <cell r="B2942" t="str">
            <v>ТОО СП "КазГерМунай"</v>
          </cell>
          <cell r="C2942" t="str">
            <v>10.39.25.200.000.00.0166.000000000000</v>
          </cell>
          <cell r="D2942" t="str">
            <v>Смесь</v>
          </cell>
          <cell r="E2942" t="str">
            <v>фруктово-ореховая, сушеная</v>
          </cell>
          <cell r="F2942" t="str">
            <v>Орехи (кешью, фисташки, миндаль, грецкий и.т.д.), по 1 кг.</v>
          </cell>
          <cell r="G2942" t="str">
            <v>ОИ</v>
          </cell>
          <cell r="H2942">
            <v>0</v>
          </cell>
          <cell r="I2942">
            <v>430000000</v>
          </cell>
          <cell r="J2942" t="str">
            <v>Кызылординская обл. г. Кызылорда, пгт. Тасбугет, ул. Амангельды 100</v>
          </cell>
          <cell r="K2942" t="str">
            <v>Март, апрель</v>
          </cell>
          <cell r="L2942" t="str">
            <v>РК, г. Кызылорда, склад ГУ "КГМ"</v>
          </cell>
          <cell r="M2942" t="str">
            <v>DDP</v>
          </cell>
          <cell r="N2942" t="str">
            <v>В течение 90 дней</v>
          </cell>
          <cell r="O2942" t="str">
            <v>авансовый платеж-0%, оставшаяся часть в течении 30 рабочих дней с момента подписания акта приема-передачи поставленных товаров</v>
          </cell>
          <cell r="P2942">
            <v>166</v>
          </cell>
          <cell r="Q2942" t="str">
            <v>Килограмм</v>
          </cell>
          <cell r="R2942">
            <v>20</v>
          </cell>
          <cell r="S2942">
            <v>5000</v>
          </cell>
          <cell r="T2942">
            <v>100000</v>
          </cell>
          <cell r="U2942">
            <v>112000.00000000001</v>
          </cell>
          <cell r="W2942">
            <v>2017</v>
          </cell>
          <cell r="X2942" t="str">
            <v>новая позиция</v>
          </cell>
        </row>
        <row r="2943">
          <cell r="A2943" t="str">
            <v>1769 Т</v>
          </cell>
          <cell r="B2943" t="str">
            <v>ТОО СП "КазГерМунай"</v>
          </cell>
          <cell r="C2943" t="str">
            <v xml:space="preserve">11.07.11.320.000.01.0868.000000000000 </v>
          </cell>
          <cell r="D2943" t="str">
            <v>Вода</v>
          </cell>
          <cell r="E2943" t="str">
            <v xml:space="preserve"> газированная, минеральная, столовая, природная, обьем 0,5 л, СТ РК 1432-2005</v>
          </cell>
          <cell r="F2943" t="str">
            <v xml:space="preserve">Минеральная вода (Боржоми) по 0,5 л./0,33 л., в стеклянной таре. </v>
          </cell>
          <cell r="G2943" t="str">
            <v>ОИ</v>
          </cell>
          <cell r="H2943">
            <v>0</v>
          </cell>
          <cell r="I2943">
            <v>430000000</v>
          </cell>
          <cell r="J2943" t="str">
            <v>Кызылординская обл. г. Кызылорда, пгт. Тасбугет, ул. Амангельды 100</v>
          </cell>
          <cell r="K2943" t="str">
            <v>Март, апрель</v>
          </cell>
          <cell r="L2943" t="str">
            <v>РК, г. Кызылорда, склад ГУ "КГМ"</v>
          </cell>
          <cell r="M2943" t="str">
            <v>DDP</v>
          </cell>
          <cell r="N2943" t="str">
            <v>В течение 90 дней</v>
          </cell>
          <cell r="O2943" t="str">
            <v>авансовый платеж-0%, оставшаяся часть в течении 30 рабочих дней с момента подписания акта приема-передачи поставленных товаров</v>
          </cell>
          <cell r="P2943">
            <v>868</v>
          </cell>
          <cell r="Q2943" t="str">
            <v>Бутылка</v>
          </cell>
          <cell r="R2943">
            <v>120</v>
          </cell>
          <cell r="S2943">
            <v>600</v>
          </cell>
          <cell r="T2943">
            <v>72000</v>
          </cell>
          <cell r="U2943">
            <v>80640.000000000015</v>
          </cell>
          <cell r="W2943">
            <v>2017</v>
          </cell>
          <cell r="X2943" t="str">
            <v>новая позиция</v>
          </cell>
        </row>
        <row r="2944">
          <cell r="A2944" t="str">
            <v>1770 Т</v>
          </cell>
          <cell r="B2944" t="str">
            <v>ТОО СП "КазГерМунай"</v>
          </cell>
          <cell r="C2944" t="str">
            <v>01.49.21.000.000.00.0778.000000000009</v>
          </cell>
          <cell r="D2944" t="str">
            <v>Мед</v>
          </cell>
          <cell r="E2944" t="str">
            <v>натуральный, сотовый, секционный, ГОСТ 19792-2001</v>
          </cell>
          <cell r="F2944" t="str">
            <v>Мед натуральный 500 гр.</v>
          </cell>
          <cell r="G2944" t="str">
            <v>ОИ</v>
          </cell>
          <cell r="H2944">
            <v>0</v>
          </cell>
          <cell r="I2944">
            <v>430000000</v>
          </cell>
          <cell r="J2944" t="str">
            <v>Кызылординская обл. г. Кызылорда, пгт. Тасбугет, ул. Амангельды 100</v>
          </cell>
          <cell r="K2944" t="str">
            <v>Март, апрель</v>
          </cell>
          <cell r="L2944" t="str">
            <v>РК, г. Кызылорда, склад ГУ "КГМ"</v>
          </cell>
          <cell r="M2944" t="str">
            <v>DDP</v>
          </cell>
          <cell r="N2944" t="str">
            <v>В течение 90 дней</v>
          </cell>
          <cell r="O2944" t="str">
            <v>авансовый платеж-0%, оставшаяся часть в течении 30 рабочих дней с момента подписания акта приема-передачи поставленных товаров</v>
          </cell>
          <cell r="P2944">
            <v>778</v>
          </cell>
          <cell r="Q2944" t="str">
            <v>Упаковка</v>
          </cell>
          <cell r="R2944">
            <v>13</v>
          </cell>
          <cell r="S2944">
            <v>3000</v>
          </cell>
          <cell r="T2944">
            <v>39000</v>
          </cell>
          <cell r="U2944">
            <v>43680.000000000007</v>
          </cell>
          <cell r="W2944">
            <v>2017</v>
          </cell>
          <cell r="X2944" t="str">
            <v>новая позиция</v>
          </cell>
        </row>
        <row r="2945">
          <cell r="A2945" t="str">
            <v>1771 Т</v>
          </cell>
          <cell r="B2945" t="str">
            <v>ТОО СП "КазГерМунай"</v>
          </cell>
          <cell r="C2945" t="str">
            <v xml:space="preserve">10.81.13.340.000.01.0166.000000000000 </v>
          </cell>
          <cell r="D2945" t="str">
            <v>Сахар</v>
          </cell>
          <cell r="E2945" t="str">
            <v>рафинированный, свекловичный, ГОСТ 31895-2012</v>
          </cell>
          <cell r="F2945" t="str">
            <v>Сахар (рафинад, песок) 1 кг.</v>
          </cell>
          <cell r="G2945" t="str">
            <v>ОИ</v>
          </cell>
          <cell r="H2945">
            <v>0</v>
          </cell>
          <cell r="I2945">
            <v>430000000</v>
          </cell>
          <cell r="J2945" t="str">
            <v>Кызылординская обл. г. Кызылорда, пгт. Тасбугет, ул. Амангельды 100</v>
          </cell>
          <cell r="K2945" t="str">
            <v>Март, апрель</v>
          </cell>
          <cell r="L2945" t="str">
            <v>РК, г. Кызылорда, склад ГУ "КГМ"</v>
          </cell>
          <cell r="M2945" t="str">
            <v>DDP</v>
          </cell>
          <cell r="N2945" t="str">
            <v>В течение 90 дней</v>
          </cell>
          <cell r="O2945" t="str">
            <v>авансовый платеж-0%, оставшаяся часть в течении 30 рабочих дней с момента подписания акта приема-передачи поставленных товаров</v>
          </cell>
          <cell r="P2945">
            <v>166</v>
          </cell>
          <cell r="Q2945" t="str">
            <v>Килограмм</v>
          </cell>
          <cell r="R2945">
            <v>30</v>
          </cell>
          <cell r="S2945">
            <v>500</v>
          </cell>
          <cell r="T2945">
            <v>15000</v>
          </cell>
          <cell r="U2945">
            <v>16800</v>
          </cell>
          <cell r="W2945">
            <v>2017</v>
          </cell>
          <cell r="X2945" t="str">
            <v>новая позиция</v>
          </cell>
        </row>
        <row r="2946">
          <cell r="A2946" t="str">
            <v>1772 Т</v>
          </cell>
          <cell r="B2946" t="str">
            <v>ТОО СП "КазГерМунай"</v>
          </cell>
          <cell r="C2946" t="str">
            <v>10.32.17.100.000.00.0112.000000000006</v>
          </cell>
          <cell r="D2946" t="str">
            <v>Смесь соков фруктовых</v>
          </cell>
          <cell r="E2946" t="str">
            <v>концентрированных, без добавок сахара</v>
          </cell>
          <cell r="F2946" t="str">
            <v>Соки в ассортименте, 1 л.</v>
          </cell>
          <cell r="G2946" t="str">
            <v>ОИ</v>
          </cell>
          <cell r="H2946">
            <v>0</v>
          </cell>
          <cell r="I2946">
            <v>430000000</v>
          </cell>
          <cell r="J2946" t="str">
            <v>Кызылординская обл. г. Кызылорда, пгт. Тасбугет, ул. Амангельды 100</v>
          </cell>
          <cell r="K2946" t="str">
            <v>Март, апрель</v>
          </cell>
          <cell r="L2946" t="str">
            <v>РК, г. Кызылорда, склад ГУ "КГМ"</v>
          </cell>
          <cell r="M2946" t="str">
            <v>DDP</v>
          </cell>
          <cell r="N2946" t="str">
            <v>В течение 90 дней</v>
          </cell>
          <cell r="O2946" t="str">
            <v>авансовый платеж-0%, оставшаяся часть в течении 30 рабочих дней с момента подписания акта приема-передачи поставленных товаров</v>
          </cell>
          <cell r="P2946">
            <v>112</v>
          </cell>
          <cell r="Q2946" t="str">
            <v>Литр (куб. дм.)</v>
          </cell>
          <cell r="R2946">
            <v>120</v>
          </cell>
          <cell r="S2946">
            <v>450</v>
          </cell>
          <cell r="T2946">
            <v>54000</v>
          </cell>
          <cell r="U2946">
            <v>60480.000000000007</v>
          </cell>
          <cell r="W2946">
            <v>2017</v>
          </cell>
          <cell r="X2946" t="str">
            <v>новая позиция</v>
          </cell>
        </row>
        <row r="2947">
          <cell r="A2947" t="str">
            <v>1773 Т</v>
          </cell>
          <cell r="B2947" t="str">
            <v>ТОО СП "КазГерМунай"</v>
          </cell>
          <cell r="C2947" t="str">
            <v>10.71.11.300.000.00.0796.000000000000</v>
          </cell>
          <cell r="D2947" t="str">
            <v>Хлеб</v>
          </cell>
          <cell r="E2947" t="str">
            <v>из смеси ржаной и пшеничной муки различных сортов, свежий, без добавления зернопродуктов</v>
          </cell>
          <cell r="F2947" t="str">
            <v>Хлеб ржаной не менее 500 гр.</v>
          </cell>
          <cell r="G2947" t="str">
            <v>ОИ</v>
          </cell>
          <cell r="H2947">
            <v>0</v>
          </cell>
          <cell r="I2947">
            <v>430000000</v>
          </cell>
          <cell r="J2947" t="str">
            <v>Кызылординская обл. г. Кызылорда, пгт. Тасбугет, ул. Амангельды 100</v>
          </cell>
          <cell r="K2947" t="str">
            <v>Март, апрель</v>
          </cell>
          <cell r="L2947" t="str">
            <v>РК, г. Кызылорда, склад ГУ "КГМ"</v>
          </cell>
          <cell r="M2947" t="str">
            <v>DDP</v>
          </cell>
          <cell r="N2947" t="str">
            <v>В течение 90 дней</v>
          </cell>
          <cell r="O2947" t="str">
            <v>авансовый платеж-0%, оставшаяся часть в течении 30 рабочих дней с момента подписания акта приема-передачи поставленных товаров</v>
          </cell>
          <cell r="P2947">
            <v>796</v>
          </cell>
          <cell r="Q2947" t="str">
            <v>штука</v>
          </cell>
          <cell r="R2947">
            <v>30</v>
          </cell>
          <cell r="S2947">
            <v>200</v>
          </cell>
          <cell r="T2947">
            <v>6000</v>
          </cell>
          <cell r="U2947">
            <v>6720.0000000000009</v>
          </cell>
          <cell r="W2947">
            <v>2017</v>
          </cell>
          <cell r="X2947" t="str">
            <v>новая позиция</v>
          </cell>
        </row>
        <row r="2948">
          <cell r="A2948" t="str">
            <v>1774 Т</v>
          </cell>
          <cell r="B2948" t="str">
            <v>ТОО СП "КазГерМунай"</v>
          </cell>
          <cell r="C2948" t="str">
            <v>10.51.40.700.000.00.5111.000000000000</v>
          </cell>
          <cell r="D2948" t="str">
            <v>Сыр</v>
          </cell>
          <cell r="E2948" t="str">
            <v>плавленый, ломтевой</v>
          </cell>
          <cell r="F2948" t="str">
            <v xml:space="preserve">Сыр плавленый по 140 гр. По 8 сырков в каждой упаковке </v>
          </cell>
          <cell r="G2948" t="str">
            <v>ОИ</v>
          </cell>
          <cell r="H2948">
            <v>0</v>
          </cell>
          <cell r="I2948">
            <v>430000000</v>
          </cell>
          <cell r="J2948" t="str">
            <v>Кызылординская обл. г. Кызылорда, пгт. Тасбугет, ул. Амангельды 100</v>
          </cell>
          <cell r="K2948" t="str">
            <v>Март, апрель</v>
          </cell>
          <cell r="L2948" t="str">
            <v>РК, г. Кызылорда, склад ГУ "КГМ"</v>
          </cell>
          <cell r="M2948" t="str">
            <v>DDP</v>
          </cell>
          <cell r="N2948" t="str">
            <v>В течение 90 дней</v>
          </cell>
          <cell r="O2948" t="str">
            <v>авансовый платеж-0%, оставшаяся часть в течении 30 рабочих дней с момента подписания акта приема-передачи поставленных товаров</v>
          </cell>
          <cell r="P2948">
            <v>778</v>
          </cell>
          <cell r="Q2948" t="str">
            <v>Упаковка</v>
          </cell>
          <cell r="R2948">
            <v>13</v>
          </cell>
          <cell r="S2948">
            <v>500</v>
          </cell>
          <cell r="T2948">
            <v>6500</v>
          </cell>
          <cell r="U2948">
            <v>7280.0000000000009</v>
          </cell>
          <cell r="W2948">
            <v>2017</v>
          </cell>
          <cell r="X2948" t="str">
            <v>новая позиция</v>
          </cell>
        </row>
        <row r="2949">
          <cell r="A2949" t="str">
            <v>1775 Т</v>
          </cell>
          <cell r="B2949" t="str">
            <v>ТОО СП "КазГерМунай"</v>
          </cell>
          <cell r="C2949" t="str">
            <v>10.51.40.700.000.00.5111.000000000000</v>
          </cell>
          <cell r="D2949" t="str">
            <v>Сыр</v>
          </cell>
          <cell r="E2949" t="str">
            <v>плавленый, ломтевой</v>
          </cell>
          <cell r="F2949" t="str">
            <v>Сыр твердый (голландский)</v>
          </cell>
          <cell r="G2949" t="str">
            <v>ОИ</v>
          </cell>
          <cell r="H2949">
            <v>0</v>
          </cell>
          <cell r="I2949">
            <v>430000000</v>
          </cell>
          <cell r="J2949" t="str">
            <v>Кызылординская обл. г. Кызылорда, пгт. Тасбугет, ул. Амангельды 100</v>
          </cell>
          <cell r="K2949" t="str">
            <v>Март, апрель</v>
          </cell>
          <cell r="L2949" t="str">
            <v>РК, г. Кызылорда, склад ГУ "КГМ"</v>
          </cell>
          <cell r="M2949" t="str">
            <v>DDP</v>
          </cell>
          <cell r="N2949" t="str">
            <v>В течение 90 дней</v>
          </cell>
          <cell r="O2949" t="str">
            <v>авансовый платеж-0%, оставшаяся часть в течении 30 рабочих дней с момента подписания акта приема-передачи поставленных товаров</v>
          </cell>
          <cell r="P2949">
            <v>166</v>
          </cell>
          <cell r="Q2949" t="str">
            <v>Килограмм</v>
          </cell>
          <cell r="R2949">
            <v>8</v>
          </cell>
          <cell r="S2949">
            <v>3500</v>
          </cell>
          <cell r="T2949">
            <v>28000</v>
          </cell>
          <cell r="U2949">
            <v>31360.000000000004</v>
          </cell>
          <cell r="W2949">
            <v>2017</v>
          </cell>
          <cell r="X2949" t="str">
            <v>новая позиция</v>
          </cell>
        </row>
        <row r="2950">
          <cell r="A2950" t="str">
            <v>1776 Т</v>
          </cell>
          <cell r="B2950" t="str">
            <v>ТОО СП "КазГерМунай"</v>
          </cell>
          <cell r="C2950" t="str">
            <v>10.51.11.900.000.00.0796.000000000002</v>
          </cell>
          <cell r="D2950" t="str">
            <v>Молоко</v>
          </cell>
          <cell r="E2950" t="str">
            <v>концентрированное, объем 0,25 л</v>
          </cell>
          <cell r="F2950" t="str">
            <v>Молоко концентрированное, стерилизованное по 320 гр.</v>
          </cell>
          <cell r="G2950" t="str">
            <v>ОИ</v>
          </cell>
          <cell r="H2950">
            <v>0</v>
          </cell>
          <cell r="I2950">
            <v>430000000</v>
          </cell>
          <cell r="J2950" t="str">
            <v>Кызылординская обл. г. Кызылорда, пгт. Тасбугет, ул. Амангельды 100</v>
          </cell>
          <cell r="K2950" t="str">
            <v>Март, апрель</v>
          </cell>
          <cell r="L2950" t="str">
            <v>РК, г. Кызылорда, склад ГУ "КГМ"</v>
          </cell>
          <cell r="M2950" t="str">
            <v>DDP</v>
          </cell>
          <cell r="N2950" t="str">
            <v>В течение 90 дней</v>
          </cell>
          <cell r="O2950" t="str">
            <v>авансовый платеж-0%, оставшаяся часть в течении 30 рабочих дней с момента подписания акта приема-передачи поставленных товаров</v>
          </cell>
          <cell r="P2950">
            <v>796</v>
          </cell>
          <cell r="Q2950" t="str">
            <v>штука</v>
          </cell>
          <cell r="R2950">
            <v>60</v>
          </cell>
          <cell r="S2950">
            <v>500</v>
          </cell>
          <cell r="T2950">
            <v>30000</v>
          </cell>
          <cell r="U2950">
            <v>33600</v>
          </cell>
          <cell r="W2950">
            <v>2017</v>
          </cell>
          <cell r="X2950" t="str">
            <v>новая позиция</v>
          </cell>
        </row>
        <row r="2951">
          <cell r="A2951" t="str">
            <v>1777 Т</v>
          </cell>
          <cell r="B2951" t="str">
            <v>ТОО СП "КазГерМунай"</v>
          </cell>
          <cell r="C2951" t="str">
            <v xml:space="preserve">10.39.14.000.000.00.0166.000000000000 </v>
          </cell>
          <cell r="D2951" t="str">
            <v>Фрукты</v>
          </cell>
          <cell r="E2951" t="str">
            <v xml:space="preserve"> нарезанные, упакованные</v>
          </cell>
          <cell r="F2951" t="str">
            <v>Фрукты (яблоки, апельсины и.т.д.) по 1 кг.</v>
          </cell>
          <cell r="G2951" t="str">
            <v>ОИ</v>
          </cell>
          <cell r="H2951">
            <v>0</v>
          </cell>
          <cell r="I2951">
            <v>430000000</v>
          </cell>
          <cell r="J2951" t="str">
            <v>Кызылординская обл. г. Кызылорда, пгт. Тасбугет, ул. Амангельды 100</v>
          </cell>
          <cell r="K2951" t="str">
            <v>Март, апрель</v>
          </cell>
          <cell r="L2951" t="str">
            <v>РК, г. Кызылорда, склад ГУ "КГМ"</v>
          </cell>
          <cell r="M2951" t="str">
            <v>DDP</v>
          </cell>
          <cell r="N2951" t="str">
            <v>В течение 90 дней</v>
          </cell>
          <cell r="O2951" t="str">
            <v>авансовый платеж-0%, оставшаяся часть в течении 30 рабочих дней с момента подписания акта приема-передачи поставленных товаров</v>
          </cell>
          <cell r="P2951">
            <v>166</v>
          </cell>
          <cell r="Q2951" t="str">
            <v>Килограмм</v>
          </cell>
          <cell r="R2951">
            <v>40</v>
          </cell>
          <cell r="S2951">
            <v>600</v>
          </cell>
          <cell r="T2951">
            <v>24000</v>
          </cell>
          <cell r="U2951">
            <v>26880.000000000004</v>
          </cell>
          <cell r="W2951">
            <v>2017</v>
          </cell>
          <cell r="X2951" t="str">
            <v>новая позиция</v>
          </cell>
        </row>
        <row r="2952">
          <cell r="A2952" t="str">
            <v>1778 Т</v>
          </cell>
          <cell r="B2952" t="str">
            <v>ТОО СП "КазГерМунай"</v>
          </cell>
          <cell r="C2952" t="str">
            <v xml:space="preserve">10.51.56.000.000.00.0868.000000000000 </v>
          </cell>
          <cell r="D2952" t="str">
            <v>Напиток</v>
          </cell>
          <cell r="E2952" t="str">
            <v>кисломолочный</v>
          </cell>
          <cell r="F2952" t="str">
            <v>Кисломолочные изделия по 100 гр.</v>
          </cell>
          <cell r="G2952" t="str">
            <v>ОИ</v>
          </cell>
          <cell r="H2952">
            <v>0</v>
          </cell>
          <cell r="I2952">
            <v>430000000</v>
          </cell>
          <cell r="J2952" t="str">
            <v>Кызылординская обл. г. Кызылорда, пгт. Тасбугет, ул. Амангельды 100</v>
          </cell>
          <cell r="K2952" t="str">
            <v>Март, апрель</v>
          </cell>
          <cell r="L2952" t="str">
            <v>РК, г. Кызылорда, склад ГУ "КГМ"</v>
          </cell>
          <cell r="M2952" t="str">
            <v>DDP</v>
          </cell>
          <cell r="N2952" t="str">
            <v>В течение 90 дней</v>
          </cell>
          <cell r="O2952" t="str">
            <v>авансовый платеж-0%, оставшаяся часть в течении 30 рабочих дней с момента подписания акта приема-передачи поставленных товаров</v>
          </cell>
          <cell r="P2952">
            <v>868</v>
          </cell>
          <cell r="Q2952" t="str">
            <v>Бутылка</v>
          </cell>
          <cell r="R2952">
            <v>60</v>
          </cell>
          <cell r="S2952">
            <v>401</v>
          </cell>
          <cell r="T2952">
            <v>24060</v>
          </cell>
          <cell r="U2952">
            <v>26947.200000000004</v>
          </cell>
          <cell r="W2952">
            <v>2017</v>
          </cell>
          <cell r="X2952" t="str">
            <v>новая позиция</v>
          </cell>
        </row>
        <row r="2953">
          <cell r="A2953" t="str">
            <v>1779 Т</v>
          </cell>
          <cell r="B2953" t="str">
            <v>ТОО СП "КазГерМунай"</v>
          </cell>
          <cell r="C2953" t="str">
            <v xml:space="preserve">17.23.13.700.000.00.0796.000000000001 </v>
          </cell>
          <cell r="D2953" t="str">
            <v>Бланк</v>
          </cell>
          <cell r="E2953" t="str">
            <v>конкретного вида документа</v>
          </cell>
          <cell r="F2953" t="str">
            <v xml:space="preserve">Личная карточка выдачи СИЗ, Формат А-5, картонная бумага. Лицевая и обратная сторона содержит информаций согласно образцу Заказчика. </v>
          </cell>
          <cell r="G2953" t="str">
            <v>ОИ</v>
          </cell>
          <cell r="H2953">
            <v>0</v>
          </cell>
          <cell r="I2953">
            <v>430000000</v>
          </cell>
          <cell r="J2953" t="str">
            <v>Кызылординская обл. г. Кызылорда, пгт. Тасбугет, ул. Амангельды 100</v>
          </cell>
          <cell r="K2953" t="str">
            <v>Март, апрель</v>
          </cell>
          <cell r="L2953" t="str">
            <v>Кызылординская обл., м/р "Акшабулак", склад "КГМ"</v>
          </cell>
          <cell r="M2953" t="str">
            <v>DDP</v>
          </cell>
          <cell r="N2953" t="str">
            <v>В течение 90 дней</v>
          </cell>
          <cell r="O2953" t="str">
            <v>авансовый платеж-0%, оставшаяся часть в течении 30 рабочих дней с момента подписания акта приема-передачи поставленных товаров</v>
          </cell>
          <cell r="P2953">
            <v>796</v>
          </cell>
          <cell r="Q2953" t="str">
            <v>штука</v>
          </cell>
          <cell r="R2953">
            <v>2000</v>
          </cell>
          <cell r="S2953">
            <v>250</v>
          </cell>
          <cell r="T2953">
            <v>500000</v>
          </cell>
          <cell r="U2953">
            <v>560000</v>
          </cell>
          <cell r="W2953">
            <v>2017</v>
          </cell>
          <cell r="X2953" t="str">
            <v>новая позиция</v>
          </cell>
        </row>
        <row r="2954">
          <cell r="A2954" t="str">
            <v>1780 Т</v>
          </cell>
          <cell r="B2954" t="str">
            <v>ТОО СП "КазГерМунай"</v>
          </cell>
          <cell r="C2954" t="str">
            <v>26.51.52.700.002.00.0796.000000000116</v>
          </cell>
          <cell r="D2954" t="str">
            <v>Манометр</v>
          </cell>
          <cell r="E2954"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0-250, ГОСТ 2405-88</v>
          </cell>
          <cell r="F2954" t="str">
            <v xml:space="preserve">Манометр. Диапазон (0..210) бар, резьба 1/2"NPT c мембранным разделителем.  Диаметр шкалы 100 мм,  заполненный  силиконом. Манометр, из нержавеющей стали, выдавливаемый диск для защиты от разрыва трубки бурдона. Штуцер снизу. Передающая жидкость KN 2 Силиконовое масло.
Температура процесса : (- 20...+80) ᵒC;
Окружающая температура измерения давления: (-40ᵒ...+60) ᵒC;
материал верх.части / основной материал: нержавеющая сталь 1.4404 (316L); UNS S31603 Материал диафрагмы: нержавеющая сталь 1.4435 (316L); UNS S31603;
материал нижн. части: нержавеющая сталь 1.4404 (316L); UNS S31603. 
</v>
          </cell>
          <cell r="G2954" t="str">
            <v>ОТП</v>
          </cell>
          <cell r="H2954">
            <v>0</v>
          </cell>
          <cell r="I2954">
            <v>430000000</v>
          </cell>
          <cell r="J2954" t="str">
            <v>Кызылординская обл. г. Кызылорда, пгт. Тасбугет, ул. Амангельды 100</v>
          </cell>
          <cell r="K2954" t="str">
            <v>Март, апрель</v>
          </cell>
          <cell r="L2954" t="str">
            <v>Кызылординская обл., м/р "Акшабулак", склад "КГМ"</v>
          </cell>
          <cell r="M2954" t="str">
            <v>DDP</v>
          </cell>
          <cell r="N2954" t="str">
            <v>В течение 90 дней</v>
          </cell>
          <cell r="O2954" t="str">
            <v>авансовый платеж-0%, оставшаяся часть в течении 30 рабочих дней с момента подписания акта приема-передачи поставленных товаров</v>
          </cell>
          <cell r="P2954">
            <v>796</v>
          </cell>
          <cell r="Q2954" t="str">
            <v>штука</v>
          </cell>
          <cell r="R2954">
            <v>20</v>
          </cell>
          <cell r="S2954">
            <v>186574</v>
          </cell>
          <cell r="T2954">
            <v>0</v>
          </cell>
          <cell r="U2954">
            <v>0</v>
          </cell>
          <cell r="W2954">
            <v>2017</v>
          </cell>
          <cell r="X2954" t="str">
            <v>новая позиция</v>
          </cell>
        </row>
        <row r="2955">
          <cell r="A2955" t="str">
            <v>1780-1 Т</v>
          </cell>
          <cell r="B2955" t="str">
            <v>ТОО СП "КазГерМунай"</v>
          </cell>
          <cell r="C2955" t="str">
            <v>26.51.52.700.002.00.0796.000000000116</v>
          </cell>
          <cell r="D2955" t="str">
            <v>Манометр</v>
          </cell>
          <cell r="E2955"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0-250, ГОСТ 2405-88</v>
          </cell>
          <cell r="F2955" t="str">
            <v xml:space="preserve">Манометр. Диапазон (0..210) бар, резьба 1/2"NPT c мембранным разделителем.  Диаметр шкалы 100 мм,  заполненный  силиконом. Манометр, из нержавеющей стали, выдавливаемый диск для защиты от разрыва трубки бурдона. Штуцер снизу. Передающая жидкость KN 2 Силиконовое масло.
Температура процесса : (- 20...+80) ᵒC;
Окружающая температура измерения давления: (-40ᵒ...+60) ᵒC;
материал верх.части / основной материал: нержавеющая сталь 1.4404 (316L); UNS S31603 Материал диафрагмы: нержавеющая сталь 1.4435 (316L); UNS S31603;
материал нижн. части: нержавеющая сталь 1.4404 (316L); UNS S31603. 
</v>
          </cell>
          <cell r="G2955" t="str">
            <v>ОТП</v>
          </cell>
          <cell r="H2955">
            <v>0</v>
          </cell>
          <cell r="I2955">
            <v>430000000</v>
          </cell>
          <cell r="J2955" t="str">
            <v>Кызылординская обл. г. Кызылорда, пгт. Тасбугет, ул. Амангельды 100</v>
          </cell>
          <cell r="K2955" t="str">
            <v>Апрель, май</v>
          </cell>
          <cell r="L2955" t="str">
            <v>Кызылординская обл., м/р "Акшабулак", склад "КГМ"</v>
          </cell>
          <cell r="M2955" t="str">
            <v>DDP</v>
          </cell>
          <cell r="N2955" t="str">
            <v>В течение 90 дней</v>
          </cell>
          <cell r="O2955" t="str">
            <v>авансовый платеж-0%, оставшаяся часть в течении 30 рабочих дней с момента подписания акта приема-передачи поставленных товаров</v>
          </cell>
          <cell r="P2955">
            <v>796</v>
          </cell>
          <cell r="Q2955" t="str">
            <v>штука</v>
          </cell>
          <cell r="R2955">
            <v>20</v>
          </cell>
          <cell r="S2955">
            <v>186574</v>
          </cell>
          <cell r="T2955">
            <v>3731480</v>
          </cell>
          <cell r="U2955">
            <v>4179257.6000000006</v>
          </cell>
          <cell r="W2955">
            <v>2017</v>
          </cell>
          <cell r="X2955" t="str">
            <v>11;</v>
          </cell>
        </row>
        <row r="2956">
          <cell r="A2956" t="str">
            <v>1781 Т</v>
          </cell>
          <cell r="B2956" t="str">
            <v>ТОО СП "КазГерМунай"</v>
          </cell>
          <cell r="C2956" t="str">
            <v>25.99.29.490.031.00.0796.000000000013</v>
          </cell>
          <cell r="D2956" t="str">
            <v>Протектор</v>
          </cell>
          <cell r="E2956" t="str">
            <v>защитный, стальной, спиральный, диаметр не менее 27 мм</v>
          </cell>
          <cell r="F2956" t="str">
            <v>Протектор кабеля УЭЦН</v>
          </cell>
          <cell r="G2956" t="str">
            <v>ОТП</v>
          </cell>
          <cell r="H2956">
            <v>0</v>
          </cell>
          <cell r="I2956">
            <v>430000000</v>
          </cell>
          <cell r="J2956" t="str">
            <v>Кызылординская обл. г. Кызылорда, пгт. Тасбугет, ул. Амангельды 100</v>
          </cell>
          <cell r="K2956" t="str">
            <v>Март, апрель</v>
          </cell>
          <cell r="L2956" t="str">
            <v>Кызылординская обл., м/р "Акшабулак", склад "КГМ"</v>
          </cell>
          <cell r="M2956" t="str">
            <v>DDP</v>
          </cell>
          <cell r="N2956" t="str">
            <v>В течение 90 дней</v>
          </cell>
          <cell r="O2956" t="str">
            <v>авансовый платеж-0%, оставшаяся часть в течении 30 рабочих дней с момента подписания акта приема-передачи поставленных товаров</v>
          </cell>
          <cell r="P2956">
            <v>796</v>
          </cell>
          <cell r="Q2956" t="str">
            <v>штука</v>
          </cell>
          <cell r="R2956">
            <v>700</v>
          </cell>
          <cell r="S2956">
            <v>23000</v>
          </cell>
          <cell r="T2956">
            <v>0</v>
          </cell>
          <cell r="U2956">
            <v>0</v>
          </cell>
          <cell r="W2956">
            <v>2017</v>
          </cell>
          <cell r="X2956" t="str">
            <v>новая позиция</v>
          </cell>
        </row>
        <row r="2957">
          <cell r="A2957" t="str">
            <v>1781-1 Т</v>
          </cell>
          <cell r="B2957" t="str">
            <v>ТОО СП "КазГерМунай"</v>
          </cell>
          <cell r="C2957" t="str">
            <v>25.99.29.490.031.00.0796.000000000013</v>
          </cell>
          <cell r="D2957" t="str">
            <v>Протектор</v>
          </cell>
          <cell r="E2957" t="str">
            <v>защитный, стальной, спиральный, диаметр не менее 27 мм</v>
          </cell>
          <cell r="F2957" t="str">
            <v>Протектор кабеля УЭЦН</v>
          </cell>
          <cell r="G2957" t="str">
            <v>ОТП</v>
          </cell>
          <cell r="H2957">
            <v>0</v>
          </cell>
          <cell r="I2957">
            <v>430000000</v>
          </cell>
          <cell r="J2957" t="str">
            <v>Кызылординская обл. г. Кызылорда, пгт. Тасбугет, ул. Амангельды 100</v>
          </cell>
          <cell r="K2957" t="str">
            <v>Апрель, май</v>
          </cell>
          <cell r="L2957" t="str">
            <v>Кызылординская обл., м/р "Акшабулак", склад "КГМ"</v>
          </cell>
          <cell r="M2957" t="str">
            <v>DDP</v>
          </cell>
          <cell r="N2957" t="str">
            <v>В течение 90 дней</v>
          </cell>
          <cell r="O2957" t="str">
            <v>авансовый платеж-0%, оставшаяся часть в течении 30 рабочих дней с момента подписания акта приема-передачи поставленных товаров</v>
          </cell>
          <cell r="P2957">
            <v>796</v>
          </cell>
          <cell r="Q2957" t="str">
            <v>штука</v>
          </cell>
          <cell r="R2957">
            <v>700</v>
          </cell>
          <cell r="S2957">
            <v>23000</v>
          </cell>
          <cell r="T2957">
            <v>16100000</v>
          </cell>
          <cell r="U2957">
            <v>18032000</v>
          </cell>
          <cell r="W2957">
            <v>2017</v>
          </cell>
          <cell r="X2957" t="str">
            <v>11;</v>
          </cell>
        </row>
        <row r="2958">
          <cell r="A2958" t="str">
            <v>1782 Т</v>
          </cell>
          <cell r="B2958" t="str">
            <v>ТОО СП "КазГерМунай"</v>
          </cell>
          <cell r="C2958" t="str">
            <v>25.99.29.490.031.00.0796.000000000013</v>
          </cell>
          <cell r="D2958" t="str">
            <v>Протектор</v>
          </cell>
          <cell r="E2958" t="str">
            <v>защитный, стальной, спиральный, диаметр не менее 27 мм</v>
          </cell>
          <cell r="F2958" t="str">
            <v>Протектолайзер УЭЦН</v>
          </cell>
          <cell r="G2958" t="str">
            <v>ОТП</v>
          </cell>
          <cell r="H2958">
            <v>0</v>
          </cell>
          <cell r="I2958">
            <v>430000000</v>
          </cell>
          <cell r="J2958" t="str">
            <v>Кызылординская обл. г. Кызылорда, пгт. Тасбугет, ул. Амангельды 100</v>
          </cell>
          <cell r="K2958" t="str">
            <v>Март, апрель</v>
          </cell>
          <cell r="L2958" t="str">
            <v>Кызылординская обл., м/р "Акшабулак", склад "КГМ"</v>
          </cell>
          <cell r="M2958" t="str">
            <v>DDP</v>
          </cell>
          <cell r="N2958" t="str">
            <v>В течение 90 дней</v>
          </cell>
          <cell r="O2958" t="str">
            <v>авансовый платеж-0%, оставшаяся часть в течении 30 рабочих дней с момента подписания акта приема-передачи поставленных товаров</v>
          </cell>
          <cell r="P2958">
            <v>796</v>
          </cell>
          <cell r="Q2958" t="str">
            <v>штука</v>
          </cell>
          <cell r="R2958">
            <v>150</v>
          </cell>
          <cell r="S2958">
            <v>23000</v>
          </cell>
          <cell r="T2958">
            <v>0</v>
          </cell>
          <cell r="U2958">
            <v>0</v>
          </cell>
          <cell r="W2958">
            <v>2017</v>
          </cell>
          <cell r="X2958" t="str">
            <v>новая позиция</v>
          </cell>
        </row>
        <row r="2959">
          <cell r="A2959" t="str">
            <v>1782-1 Т</v>
          </cell>
          <cell r="B2959" t="str">
            <v>ТОО СП "КазГерМунай"</v>
          </cell>
          <cell r="C2959" t="str">
            <v>25.99.29.490.031.00.0796.000000000013</v>
          </cell>
          <cell r="D2959" t="str">
            <v>Протектор</v>
          </cell>
          <cell r="E2959" t="str">
            <v>защитный, стальной, спиральный, диаметр не менее 27 мм</v>
          </cell>
          <cell r="F2959" t="str">
            <v>Протектолайзер УЭЦН</v>
          </cell>
          <cell r="G2959" t="str">
            <v>ОТП</v>
          </cell>
          <cell r="H2959">
            <v>0</v>
          </cell>
          <cell r="I2959">
            <v>430000000</v>
          </cell>
          <cell r="J2959" t="str">
            <v>Кызылординская обл. г. Кызылорда, пгт. Тасбугет, ул. Амангельды 100</v>
          </cell>
          <cell r="K2959" t="str">
            <v>Апрель, май</v>
          </cell>
          <cell r="L2959" t="str">
            <v>Кызылординская обл., м/р "Акшабулак", склад "КГМ"</v>
          </cell>
          <cell r="M2959" t="str">
            <v>DDP</v>
          </cell>
          <cell r="N2959" t="str">
            <v>В течение 90 дней</v>
          </cell>
          <cell r="O2959" t="str">
            <v>авансовый платеж-0%, оставшаяся часть в течении 30 рабочих дней с момента подписания акта приема-передачи поставленных товаров</v>
          </cell>
          <cell r="P2959">
            <v>796</v>
          </cell>
          <cell r="Q2959" t="str">
            <v>штука</v>
          </cell>
          <cell r="R2959">
            <v>150</v>
          </cell>
          <cell r="S2959">
            <v>23000</v>
          </cell>
          <cell r="T2959">
            <v>3450000</v>
          </cell>
          <cell r="U2959">
            <v>3864000.0000000005</v>
          </cell>
          <cell r="W2959">
            <v>2017</v>
          </cell>
          <cell r="X2959" t="str">
            <v>11;</v>
          </cell>
        </row>
        <row r="2960">
          <cell r="A2960" t="str">
            <v>1783 Т</v>
          </cell>
          <cell r="B2960" t="str">
            <v>ТОО СП "КазГерМунай"</v>
          </cell>
          <cell r="C2960" t="str">
            <v xml:space="preserve">28.29.22.200.012.00.0796.000000000000 </v>
          </cell>
          <cell r="D2960" t="str">
            <v>Увлажнитель</v>
          </cell>
          <cell r="E2960" t="str">
            <v>воздуха, комнатный</v>
          </cell>
          <cell r="F2960" t="str">
            <v>Потребляемая мощность  -  25 Вт
Обслуживаемая площадь  -  30 кв.м
Емкость резервуара для воды  -  4.5 л
Расход воды  -  300 мл/ч
Гигростат  -  есть
Деминерализующий картридж  -  есть
Регулировка направления увлажнения  -  есть Фильтры  -  предварительной очистки Ионизация  -  есть Регулировка скорости вентилятора/интенсивности испарения  -  есть Установка  -  напольная или на любую другую поверхность Источник питания  -  сеть Управление  -  электронное, дисплей, таймер Индикация  -  низкого уровня воды Габариты (ШхВхГ)  -  170x290x285 мм Вес  -  2.72 кг</v>
          </cell>
          <cell r="G2960" t="str">
            <v>ОТП</v>
          </cell>
          <cell r="H2960">
            <v>0</v>
          </cell>
          <cell r="I2960">
            <v>430000000</v>
          </cell>
          <cell r="J2960" t="str">
            <v>Кызылординская обл. г. Кызылорда, пгт. Тасбугет, ул. Амангельды 100</v>
          </cell>
          <cell r="K2960" t="str">
            <v>Март, апрель</v>
          </cell>
          <cell r="L2960" t="str">
            <v>Кызылординская обл., м/р "Акшабулак", склад "КГМ"</v>
          </cell>
          <cell r="M2960" t="str">
            <v>DDP</v>
          </cell>
          <cell r="N2960" t="str">
            <v>В течение 90 дней</v>
          </cell>
          <cell r="O2960" t="str">
            <v>авансовый платеж-0%, оставшаяся часть в течении 30 рабочих дней с момента подписания акта приема-передачи поставленных товаров</v>
          </cell>
          <cell r="P2960">
            <v>796</v>
          </cell>
          <cell r="Q2960" t="str">
            <v>штука</v>
          </cell>
          <cell r="R2960">
            <v>4</v>
          </cell>
          <cell r="S2960">
            <v>35760</v>
          </cell>
          <cell r="T2960">
            <v>0</v>
          </cell>
          <cell r="U2960">
            <v>0</v>
          </cell>
          <cell r="W2960">
            <v>2017</v>
          </cell>
          <cell r="X2960" t="str">
            <v>Исключен на осн. 785-СЗ от 20.04.17</v>
          </cell>
        </row>
        <row r="2961">
          <cell r="A2961" t="str">
            <v>1784 Т</v>
          </cell>
          <cell r="B2961" t="str">
            <v>ТОО СП "КазГерМунай"</v>
          </cell>
          <cell r="C2961" t="str">
            <v>28.13.32.000.062.00.0796.000000000002</v>
          </cell>
          <cell r="D2961" t="str">
            <v>Комплект ремонтный</v>
          </cell>
          <cell r="E2961" t="str">
            <v>для ремонта компрессора</v>
          </cell>
          <cell r="F2961" t="str">
            <v xml:space="preserve">Ремонтный комплект на винтовые компрессора "MAEKAWA" "Главный подшипник" 
CS0270-GRT 320*** поз.27 </v>
          </cell>
          <cell r="G2961" t="str">
            <v>ОТП</v>
          </cell>
          <cell r="H2961">
            <v>0</v>
          </cell>
          <cell r="I2961">
            <v>430000000</v>
          </cell>
          <cell r="J2961" t="str">
            <v>Кызылординская обл. г. Кызылорда, пгт. Тасбугет, ул. Амангельды 100</v>
          </cell>
          <cell r="K2961" t="str">
            <v>Март, апрель</v>
          </cell>
          <cell r="L2961" t="str">
            <v>Кызылординская обл., м/р "Акшабулак", склад "КГМ"</v>
          </cell>
          <cell r="M2961" t="str">
            <v>DDP</v>
          </cell>
          <cell r="N2961" t="str">
            <v>В течение 90 дней</v>
          </cell>
          <cell r="O2961" t="str">
            <v>авансовый платеж-0%, оставшаяся часть в течении 30 рабочих дней с момента подписания акта приема-передачи поставленных товаров</v>
          </cell>
          <cell r="P2961">
            <v>796</v>
          </cell>
          <cell r="Q2961" t="str">
            <v>штука</v>
          </cell>
          <cell r="R2961">
            <v>4</v>
          </cell>
          <cell r="S2961">
            <v>1350000</v>
          </cell>
          <cell r="T2961">
            <v>0</v>
          </cell>
          <cell r="U2961">
            <v>0</v>
          </cell>
          <cell r="W2961">
            <v>2017</v>
          </cell>
          <cell r="X2961" t="str">
            <v>новая позиция</v>
          </cell>
        </row>
        <row r="2962">
          <cell r="A2962" t="str">
            <v>1784-1 Т</v>
          </cell>
          <cell r="B2962" t="str">
            <v>ТОО СП "КазГерМунай"</v>
          </cell>
          <cell r="C2962" t="str">
            <v>28.13.32.000.062.00.0796.000000000002</v>
          </cell>
          <cell r="D2962" t="str">
            <v>Комплект ремонтный</v>
          </cell>
          <cell r="E2962" t="str">
            <v>для ремонта компрессора</v>
          </cell>
          <cell r="F2962" t="str">
            <v xml:space="preserve">Ремонтный комплект на винтовые компрессора "MAEKAWA" "Главный подшипник" 
CS0270-GRT 320*** поз.27 </v>
          </cell>
          <cell r="G2962" t="str">
            <v>ОТП</v>
          </cell>
          <cell r="H2962">
            <v>0</v>
          </cell>
          <cell r="I2962">
            <v>430000000</v>
          </cell>
          <cell r="J2962" t="str">
            <v>Кызылординская обл. г. Кызылорда, пгт. Тасбугет, ул. Амангельды 100</v>
          </cell>
          <cell r="K2962" t="str">
            <v>Апрель, май</v>
          </cell>
          <cell r="L2962" t="str">
            <v>Кызылординская обл., м/р "Акшабулак", склад "КГМ"</v>
          </cell>
          <cell r="M2962" t="str">
            <v>DDP</v>
          </cell>
          <cell r="N2962" t="str">
            <v>В течение 90 дней</v>
          </cell>
          <cell r="O2962" t="str">
            <v>авансовый платеж-0%, оставшаяся часть в течении 30 рабочих дней с момента подписания акта приема-передачи поставленных товаров</v>
          </cell>
          <cell r="P2962">
            <v>796</v>
          </cell>
          <cell r="Q2962" t="str">
            <v>штука</v>
          </cell>
          <cell r="R2962">
            <v>4</v>
          </cell>
          <cell r="S2962">
            <v>1350000</v>
          </cell>
          <cell r="T2962">
            <v>5400000</v>
          </cell>
          <cell r="U2962">
            <v>6048000.0000000009</v>
          </cell>
          <cell r="W2962">
            <v>2017</v>
          </cell>
          <cell r="X2962" t="str">
            <v>11;</v>
          </cell>
        </row>
        <row r="2963">
          <cell r="A2963" t="str">
            <v>1785 Т</v>
          </cell>
          <cell r="B2963" t="str">
            <v>ТОО СП "КазГерМунай"</v>
          </cell>
          <cell r="C2963" t="str">
            <v>28.13.32.000.062.00.0796.000000000002</v>
          </cell>
          <cell r="D2963" t="str">
            <v>Комплект ремонтный</v>
          </cell>
          <cell r="E2963" t="str">
            <v>для ремонта компрессора</v>
          </cell>
          <cell r="F2963" t="str">
            <v xml:space="preserve">CS0280-GRT 320*** поз.28 </v>
          </cell>
          <cell r="G2963" t="str">
            <v>ОТП</v>
          </cell>
          <cell r="H2963">
            <v>0</v>
          </cell>
          <cell r="I2963">
            <v>430000000</v>
          </cell>
          <cell r="J2963" t="str">
            <v>Кызылординская обл. г. Кызылорда, пгт. Тасбугет, ул. Амангельды 100</v>
          </cell>
          <cell r="K2963" t="str">
            <v>Март, апрель</v>
          </cell>
          <cell r="L2963" t="str">
            <v>Кызылординская обл., м/р "Акшабулак", склад "КГМ"</v>
          </cell>
          <cell r="M2963" t="str">
            <v>DDP</v>
          </cell>
          <cell r="N2963" t="str">
            <v>В течение 90 дней</v>
          </cell>
          <cell r="O2963" t="str">
            <v>авансовый платеж-0%, оставшаяся часть в течении 30 рабочих дней с момента подписания акта приема-передачи поставленных товаров</v>
          </cell>
          <cell r="P2963">
            <v>796</v>
          </cell>
          <cell r="Q2963" t="str">
            <v>штука</v>
          </cell>
          <cell r="R2963">
            <v>4</v>
          </cell>
          <cell r="S2963">
            <v>242905</v>
          </cell>
          <cell r="T2963">
            <v>0</v>
          </cell>
          <cell r="U2963">
            <v>0</v>
          </cell>
          <cell r="W2963">
            <v>2017</v>
          </cell>
          <cell r="X2963" t="str">
            <v>новая позиция</v>
          </cell>
        </row>
        <row r="2964">
          <cell r="A2964" t="str">
            <v>1785-1 Т</v>
          </cell>
          <cell r="B2964" t="str">
            <v>ТОО СП "КазГерМунай"</v>
          </cell>
          <cell r="C2964" t="str">
            <v>28.13.32.000.062.00.0796.000000000002</v>
          </cell>
          <cell r="D2964" t="str">
            <v>Комплект ремонтный</v>
          </cell>
          <cell r="E2964" t="str">
            <v>для ремонта компрессора</v>
          </cell>
          <cell r="F2964" t="str">
            <v xml:space="preserve">CS0280-GRT 320*** поз.28 </v>
          </cell>
          <cell r="G2964" t="str">
            <v>ОТП</v>
          </cell>
          <cell r="H2964">
            <v>0</v>
          </cell>
          <cell r="I2964">
            <v>430000000</v>
          </cell>
          <cell r="J2964" t="str">
            <v>Кызылординская обл. г. Кызылорда, пгт. Тасбугет, ул. Амангельды 100</v>
          </cell>
          <cell r="K2964" t="str">
            <v>Апрель, май</v>
          </cell>
          <cell r="L2964" t="str">
            <v>Кызылординская обл., м/р "Акшабулак", склад "КГМ"</v>
          </cell>
          <cell r="M2964" t="str">
            <v>DDP</v>
          </cell>
          <cell r="N2964" t="str">
            <v>В течение 90 дней</v>
          </cell>
          <cell r="O2964" t="str">
            <v>авансовый платеж-0%, оставшаяся часть в течении 30 рабочих дней с момента подписания акта приема-передачи поставленных товаров</v>
          </cell>
          <cell r="P2964">
            <v>796</v>
          </cell>
          <cell r="Q2964" t="str">
            <v>штука</v>
          </cell>
          <cell r="R2964">
            <v>4</v>
          </cell>
          <cell r="S2964">
            <v>242905</v>
          </cell>
          <cell r="T2964">
            <v>971620</v>
          </cell>
          <cell r="U2964">
            <v>1088214.4000000001</v>
          </cell>
          <cell r="W2964">
            <v>2017</v>
          </cell>
          <cell r="X2964" t="str">
            <v>11;</v>
          </cell>
        </row>
        <row r="2965">
          <cell r="A2965" t="str">
            <v>1786 Т</v>
          </cell>
          <cell r="B2965" t="str">
            <v>ТОО СП "КазГерМунай"</v>
          </cell>
          <cell r="C2965" t="str">
            <v>28.13.32.000.062.01.0839.000000000000</v>
          </cell>
          <cell r="D2965" t="str">
            <v>Комплект ремонтный</v>
          </cell>
          <cell r="E2965" t="str">
            <v>для винтового воздушного компрессора, клапана модуляции, комплектующих до 10 предметов</v>
          </cell>
          <cell r="F2965" t="str">
            <v xml:space="preserve">CS0380-G 732 lAFADFP5a+KLl 6ВС2  поз.38 </v>
          </cell>
          <cell r="G2965" t="str">
            <v>ОТП</v>
          </cell>
          <cell r="H2965">
            <v>0</v>
          </cell>
          <cell r="I2965">
            <v>430000000</v>
          </cell>
          <cell r="J2965" t="str">
            <v>Кызылординская обл. г. Кызылорда, пгт. Тасбугет, ул. Амангельды 100</v>
          </cell>
          <cell r="K2965" t="str">
            <v>Март, апрель</v>
          </cell>
          <cell r="L2965" t="str">
            <v>Кызылординская обл., м/р "Акшабулак", склад "КГМ"</v>
          </cell>
          <cell r="M2965" t="str">
            <v>DDP</v>
          </cell>
          <cell r="N2965" t="str">
            <v>В течение 90 дней</v>
          </cell>
          <cell r="O2965" t="str">
            <v>авансовый платеж-0%, оставшаяся часть в течении 30 рабочих дней с момента подписания акта приема-передачи поставленных товаров</v>
          </cell>
          <cell r="P2965">
            <v>839</v>
          </cell>
          <cell r="Q2965" t="str">
            <v>Комплект</v>
          </cell>
          <cell r="R2965">
            <v>3</v>
          </cell>
          <cell r="S2965">
            <v>6400098</v>
          </cell>
          <cell r="T2965">
            <v>0</v>
          </cell>
          <cell r="U2965">
            <v>0</v>
          </cell>
          <cell r="W2965">
            <v>2017</v>
          </cell>
          <cell r="X2965" t="str">
            <v>новая позиция</v>
          </cell>
        </row>
        <row r="2966">
          <cell r="A2966" t="str">
            <v>1786-1 Т</v>
          </cell>
          <cell r="B2966" t="str">
            <v>ТОО СП "КазГерМунай"</v>
          </cell>
          <cell r="C2966" t="str">
            <v>28.13.32.000.062.01.0839.000000000000</v>
          </cell>
          <cell r="D2966" t="str">
            <v>Комплект ремонтный</v>
          </cell>
          <cell r="E2966" t="str">
            <v>для винтового воздушного компрессора, клапана модуляции, комплектующих до 10 предметов</v>
          </cell>
          <cell r="F2966" t="str">
            <v xml:space="preserve">CS0380-G 732 lAFADFP5a+KLl 6ВС2  поз.38 </v>
          </cell>
          <cell r="G2966" t="str">
            <v>ОТП</v>
          </cell>
          <cell r="H2966">
            <v>0</v>
          </cell>
          <cell r="I2966">
            <v>430000000</v>
          </cell>
          <cell r="J2966" t="str">
            <v>Кызылординская обл. г. Кызылорда, пгт. Тасбугет, ул. Амангельды 100</v>
          </cell>
          <cell r="K2966" t="str">
            <v>Апрель, май</v>
          </cell>
          <cell r="L2966" t="str">
            <v>Кызылординская обл., м/р "Акшабулак", склад "КГМ"</v>
          </cell>
          <cell r="M2966" t="str">
            <v>DDP</v>
          </cell>
          <cell r="N2966" t="str">
            <v>В течение 90 дней</v>
          </cell>
          <cell r="O2966" t="str">
            <v>авансовый платеж-0%, оставшаяся часть в течении 30 рабочих дней с момента подписания акта приема-передачи поставленных товаров</v>
          </cell>
          <cell r="P2966">
            <v>839</v>
          </cell>
          <cell r="Q2966" t="str">
            <v>Комплект</v>
          </cell>
          <cell r="R2966">
            <v>3</v>
          </cell>
          <cell r="S2966">
            <v>6400098</v>
          </cell>
          <cell r="T2966">
            <v>19200294</v>
          </cell>
          <cell r="U2966">
            <v>21504329.280000001</v>
          </cell>
          <cell r="W2966">
            <v>2017</v>
          </cell>
          <cell r="X2966" t="str">
            <v>11;</v>
          </cell>
        </row>
        <row r="2967">
          <cell r="A2967" t="str">
            <v>1787 Т</v>
          </cell>
          <cell r="B2967" t="str">
            <v>ТОО СП "КазГерМунай"</v>
          </cell>
          <cell r="C2967" t="str">
            <v>28.13.32.000.062.00.0796.000000000002</v>
          </cell>
          <cell r="D2967" t="str">
            <v>Комплект ремонтный</v>
          </cell>
          <cell r="E2967" t="str">
            <v>для ремонта компрессора</v>
          </cell>
          <cell r="F2967" t="str">
            <v xml:space="preserve">CS0660-G САР-ЗВЕ200 поз.66 </v>
          </cell>
          <cell r="G2967" t="str">
            <v>ОТП</v>
          </cell>
          <cell r="H2967">
            <v>0</v>
          </cell>
          <cell r="I2967">
            <v>430000000</v>
          </cell>
          <cell r="J2967" t="str">
            <v>Кызылординская обл. г. Кызылорда, пгт. Тасбугет, ул. Амангельды 100</v>
          </cell>
          <cell r="K2967" t="str">
            <v>Март, апрель</v>
          </cell>
          <cell r="L2967" t="str">
            <v>Кызылординская обл., м/р "Акшабулак", склад "КГМ"</v>
          </cell>
          <cell r="M2967" t="str">
            <v>DDP</v>
          </cell>
          <cell r="N2967" t="str">
            <v>В течение 90 дней</v>
          </cell>
          <cell r="O2967" t="str">
            <v>авансовый платеж-0%, оставшаяся часть в течении 30 рабочих дней с момента подписания акта приема-передачи поставленных товаров</v>
          </cell>
          <cell r="P2967">
            <v>796</v>
          </cell>
          <cell r="Q2967" t="str">
            <v>штука</v>
          </cell>
          <cell r="R2967">
            <v>1</v>
          </cell>
          <cell r="S2967">
            <v>553434</v>
          </cell>
          <cell r="T2967">
            <v>0</v>
          </cell>
          <cell r="U2967">
            <v>0</v>
          </cell>
          <cell r="W2967">
            <v>2017</v>
          </cell>
          <cell r="X2967" t="str">
            <v>новая позиция</v>
          </cell>
        </row>
        <row r="2968">
          <cell r="A2968" t="str">
            <v>1787-1 Т</v>
          </cell>
          <cell r="B2968" t="str">
            <v>ТОО СП "КазГерМунай"</v>
          </cell>
          <cell r="C2968" t="str">
            <v>28.13.32.000.062.00.0796.000000000002</v>
          </cell>
          <cell r="D2968" t="str">
            <v>Комплект ремонтный</v>
          </cell>
          <cell r="E2968" t="str">
            <v>для ремонта компрессора</v>
          </cell>
          <cell r="F2968" t="str">
            <v xml:space="preserve">CS0660-G САР-ЗВЕ200 поз.66 </v>
          </cell>
          <cell r="G2968" t="str">
            <v>ОТП</v>
          </cell>
          <cell r="H2968">
            <v>0</v>
          </cell>
          <cell r="I2968">
            <v>430000000</v>
          </cell>
          <cell r="J2968" t="str">
            <v>Кызылординская обл. г. Кызылорда, пгт. Тасбугет, ул. Амангельды 100</v>
          </cell>
          <cell r="K2968" t="str">
            <v>Апрель, май</v>
          </cell>
          <cell r="L2968" t="str">
            <v>Кызылординская обл., м/р "Акшабулак", склад "КГМ"</v>
          </cell>
          <cell r="M2968" t="str">
            <v>DDP</v>
          </cell>
          <cell r="N2968" t="str">
            <v>В течение 90 дней</v>
          </cell>
          <cell r="O2968" t="str">
            <v>авансовый платеж-0%, оставшаяся часть в течении 30 рабочих дней с момента подписания акта приема-передачи поставленных товаров</v>
          </cell>
          <cell r="P2968">
            <v>796</v>
          </cell>
          <cell r="Q2968" t="str">
            <v>штука</v>
          </cell>
          <cell r="R2968">
            <v>1</v>
          </cell>
          <cell r="S2968">
            <v>553434</v>
          </cell>
          <cell r="T2968">
            <v>553434</v>
          </cell>
          <cell r="U2968">
            <v>619846.08000000007</v>
          </cell>
          <cell r="W2968">
            <v>2017</v>
          </cell>
          <cell r="X2968" t="str">
            <v>11;</v>
          </cell>
        </row>
        <row r="2969">
          <cell r="A2969" t="str">
            <v>1788 Т</v>
          </cell>
          <cell r="B2969" t="str">
            <v>ТОО СП "КазГерМунай"</v>
          </cell>
          <cell r="C2969" t="str">
            <v>28.13.32.000.062.00.0796.000000000002</v>
          </cell>
          <cell r="D2969" t="str">
            <v>Комплект ремонтный</v>
          </cell>
          <cell r="E2969" t="str">
            <v>для ремонта компрессора</v>
          </cell>
          <cell r="F2969" t="str">
            <v xml:space="preserve">CS0780-E #6000 поз.78 </v>
          </cell>
          <cell r="G2969" t="str">
            <v>ОТП</v>
          </cell>
          <cell r="H2969">
            <v>0</v>
          </cell>
          <cell r="I2969">
            <v>430000000</v>
          </cell>
          <cell r="J2969" t="str">
            <v>Кызылординская обл. г. Кызылорда, пгт. Тасбугет, ул. Амангельды 100</v>
          </cell>
          <cell r="K2969" t="str">
            <v>Март, апрель</v>
          </cell>
          <cell r="L2969" t="str">
            <v>Кызылординская обл., м/р "Акшабулак", склад "КГМ"</v>
          </cell>
          <cell r="M2969" t="str">
            <v>DDP</v>
          </cell>
          <cell r="N2969" t="str">
            <v>В течение 90 дней</v>
          </cell>
          <cell r="O2969" t="str">
            <v>авансовый платеж-0%, оставшаяся часть в течении 30 рабочих дней с момента подписания акта приема-передачи поставленных товаров</v>
          </cell>
          <cell r="P2969">
            <v>796</v>
          </cell>
          <cell r="Q2969" t="str">
            <v>штука</v>
          </cell>
          <cell r="R2969">
            <v>1</v>
          </cell>
          <cell r="S2969">
            <v>8131</v>
          </cell>
          <cell r="T2969">
            <v>0</v>
          </cell>
          <cell r="U2969">
            <v>0</v>
          </cell>
          <cell r="W2969">
            <v>2017</v>
          </cell>
          <cell r="X2969" t="str">
            <v>новая позиция</v>
          </cell>
        </row>
        <row r="2970">
          <cell r="A2970" t="str">
            <v>1788-1 Т</v>
          </cell>
          <cell r="B2970" t="str">
            <v>ТОО СП "КазГерМунай"</v>
          </cell>
          <cell r="C2970" t="str">
            <v>28.13.32.000.062.00.0796.000000000002</v>
          </cell>
          <cell r="D2970" t="str">
            <v>Комплект ремонтный</v>
          </cell>
          <cell r="E2970" t="str">
            <v>для ремонта компрессора</v>
          </cell>
          <cell r="F2970" t="str">
            <v xml:space="preserve">CS0780-E #6000 поз.78 </v>
          </cell>
          <cell r="G2970" t="str">
            <v>ОТП</v>
          </cell>
          <cell r="H2970">
            <v>0</v>
          </cell>
          <cell r="I2970">
            <v>430000000</v>
          </cell>
          <cell r="J2970" t="str">
            <v>Кызылординская обл. г. Кызылорда, пгт. Тасбугет, ул. Амангельды 100</v>
          </cell>
          <cell r="K2970" t="str">
            <v>Апрель, май</v>
          </cell>
          <cell r="L2970" t="str">
            <v>Кызылординская обл., м/р "Акшабулак", склад "КГМ"</v>
          </cell>
          <cell r="M2970" t="str">
            <v>DDP</v>
          </cell>
          <cell r="N2970" t="str">
            <v>В течение 90 дней</v>
          </cell>
          <cell r="O2970" t="str">
            <v>авансовый платеж-0%, оставшаяся часть в течении 30 рабочих дней с момента подписания акта приема-передачи поставленных товаров</v>
          </cell>
          <cell r="P2970">
            <v>796</v>
          </cell>
          <cell r="Q2970" t="str">
            <v>штука</v>
          </cell>
          <cell r="R2970">
            <v>1</v>
          </cell>
          <cell r="S2970">
            <v>8131</v>
          </cell>
          <cell r="T2970">
            <v>8131</v>
          </cell>
          <cell r="U2970">
            <v>9106.7200000000012</v>
          </cell>
          <cell r="W2970">
            <v>2017</v>
          </cell>
          <cell r="X2970" t="str">
            <v>11;</v>
          </cell>
        </row>
        <row r="2971">
          <cell r="A2971" t="str">
            <v>1789 Т</v>
          </cell>
          <cell r="B2971" t="str">
            <v>ТОО СП "КазГерМунай"</v>
          </cell>
          <cell r="C2971" t="str">
            <v>28.13.32.000.062.01.0839.000000000000</v>
          </cell>
          <cell r="D2971" t="str">
            <v>Комплект ремонтный</v>
          </cell>
          <cell r="E2971" t="str">
            <v>для винтового воздушного компрессора, клапана модуляции, комплектующих до 10 предметов</v>
          </cell>
          <cell r="F2971" t="str">
            <v xml:space="preserve">CS0820-EB 20x10x12 поз.82 </v>
          </cell>
          <cell r="G2971" t="str">
            <v>ОТП</v>
          </cell>
          <cell r="H2971">
            <v>0</v>
          </cell>
          <cell r="I2971">
            <v>430000000</v>
          </cell>
          <cell r="J2971" t="str">
            <v>Кызылординская обл. г. Кызылорда, пгт. Тасбугет, ул. Амангельды 100</v>
          </cell>
          <cell r="K2971" t="str">
            <v>Март, апрель</v>
          </cell>
          <cell r="L2971" t="str">
            <v>Кызылординская обл., м/р "Акшабулак", склад "КГМ"</v>
          </cell>
          <cell r="M2971" t="str">
            <v>DDP</v>
          </cell>
          <cell r="N2971" t="str">
            <v>В течение 90 дней</v>
          </cell>
          <cell r="O2971" t="str">
            <v>авансовый платеж-0%, оставшаяся часть в течении 30 рабочих дней с момента подписания акта приема-передачи поставленных товаров</v>
          </cell>
          <cell r="P2971">
            <v>839</v>
          </cell>
          <cell r="Q2971" t="str">
            <v>Комплект</v>
          </cell>
          <cell r="R2971">
            <v>1</v>
          </cell>
          <cell r="S2971">
            <v>57226</v>
          </cell>
          <cell r="T2971">
            <v>0</v>
          </cell>
          <cell r="U2971">
            <v>0</v>
          </cell>
          <cell r="W2971">
            <v>2017</v>
          </cell>
          <cell r="X2971" t="str">
            <v>новая позиция</v>
          </cell>
        </row>
        <row r="2972">
          <cell r="A2972" t="str">
            <v>1789-1 Т</v>
          </cell>
          <cell r="B2972" t="str">
            <v>ТОО СП "КазГерМунай"</v>
          </cell>
          <cell r="C2972" t="str">
            <v>28.13.32.000.062.01.0839.000000000000</v>
          </cell>
          <cell r="D2972" t="str">
            <v>Комплект ремонтный</v>
          </cell>
          <cell r="E2972" t="str">
            <v>для винтового воздушного компрессора, клапана модуляции, комплектующих до 10 предметов</v>
          </cell>
          <cell r="F2972" t="str">
            <v xml:space="preserve">CS0820-EB 20x10x12 поз.82 </v>
          </cell>
          <cell r="G2972" t="str">
            <v>ОТП</v>
          </cell>
          <cell r="H2972">
            <v>0</v>
          </cell>
          <cell r="I2972">
            <v>430000000</v>
          </cell>
          <cell r="J2972" t="str">
            <v>Кызылординская обл. г. Кызылорда, пгт. Тасбугет, ул. Амангельды 100</v>
          </cell>
          <cell r="K2972" t="str">
            <v>Апрель, май</v>
          </cell>
          <cell r="L2972" t="str">
            <v>Кызылординская обл., м/р "Акшабулак", склад "КГМ"</v>
          </cell>
          <cell r="M2972" t="str">
            <v>DDP</v>
          </cell>
          <cell r="N2972" t="str">
            <v>В течение 90 дней</v>
          </cell>
          <cell r="O2972" t="str">
            <v>авансовый платеж-0%, оставшаяся часть в течении 30 рабочих дней с момента подписания акта приема-передачи поставленных товаров</v>
          </cell>
          <cell r="P2972">
            <v>839</v>
          </cell>
          <cell r="Q2972" t="str">
            <v>Комплект</v>
          </cell>
          <cell r="R2972">
            <v>1</v>
          </cell>
          <cell r="S2972">
            <v>57226</v>
          </cell>
          <cell r="T2972">
            <v>57226</v>
          </cell>
          <cell r="U2972">
            <v>64093.120000000003</v>
          </cell>
          <cell r="W2972">
            <v>2017</v>
          </cell>
          <cell r="X2972" t="str">
            <v>11;</v>
          </cell>
        </row>
        <row r="2973">
          <cell r="A2973" t="str">
            <v>1790 Т</v>
          </cell>
          <cell r="B2973" t="str">
            <v>ТОО СП "КазГерМунай"</v>
          </cell>
          <cell r="C2973" t="str">
            <v>28.13.32.000.062.00.0796.000000000002</v>
          </cell>
          <cell r="D2973" t="str">
            <v>Комплект ремонтный</v>
          </cell>
          <cell r="E2973" t="str">
            <v>для ремонта компрессора</v>
          </cell>
          <cell r="F2973" t="str">
            <v xml:space="preserve">CS4490-GV поз.449 </v>
          </cell>
          <cell r="G2973" t="str">
            <v>ОТП</v>
          </cell>
          <cell r="H2973">
            <v>0</v>
          </cell>
          <cell r="I2973">
            <v>430000000</v>
          </cell>
          <cell r="J2973" t="str">
            <v>Кызылординская обл. г. Кызылорда, пгт. Тасбугет, ул. Амангельды 100</v>
          </cell>
          <cell r="K2973" t="str">
            <v>Март, апрель</v>
          </cell>
          <cell r="L2973" t="str">
            <v>Кызылординская обл., м/р "Акшабулак", склад "КГМ"</v>
          </cell>
          <cell r="M2973" t="str">
            <v>DDP</v>
          </cell>
          <cell r="N2973" t="str">
            <v>В течение 90 дней</v>
          </cell>
          <cell r="O2973" t="str">
            <v>авансовый платеж-0%, оставшаяся часть в течении 30 рабочих дней с момента подписания акта приема-передачи поставленных товаров</v>
          </cell>
          <cell r="P2973">
            <v>796</v>
          </cell>
          <cell r="Q2973" t="str">
            <v>штука</v>
          </cell>
          <cell r="R2973">
            <v>3</v>
          </cell>
          <cell r="S2973">
            <v>360830</v>
          </cell>
          <cell r="T2973">
            <v>0</v>
          </cell>
          <cell r="U2973">
            <v>0</v>
          </cell>
          <cell r="W2973">
            <v>2017</v>
          </cell>
          <cell r="X2973" t="str">
            <v>новая позиция</v>
          </cell>
        </row>
        <row r="2974">
          <cell r="A2974" t="str">
            <v>1790-1 Т</v>
          </cell>
          <cell r="B2974" t="str">
            <v>ТОО СП "КазГерМунай"</v>
          </cell>
          <cell r="C2974" t="str">
            <v>28.13.32.000.062.00.0796.000000000002</v>
          </cell>
          <cell r="D2974" t="str">
            <v>Комплект ремонтный</v>
          </cell>
          <cell r="E2974" t="str">
            <v>для ремонта компрессора</v>
          </cell>
          <cell r="F2974" t="str">
            <v xml:space="preserve">CS4490-GV поз.449 </v>
          </cell>
          <cell r="G2974" t="str">
            <v>ОТП</v>
          </cell>
          <cell r="H2974">
            <v>0</v>
          </cell>
          <cell r="I2974">
            <v>430000000</v>
          </cell>
          <cell r="J2974" t="str">
            <v>Кызылординская обл. г. Кызылорда, пгт. Тасбугет, ул. Амангельды 100</v>
          </cell>
          <cell r="K2974" t="str">
            <v>Апрель, май</v>
          </cell>
          <cell r="L2974" t="str">
            <v>Кызылординская обл., м/р "Акшабулак", склад "КГМ"</v>
          </cell>
          <cell r="M2974" t="str">
            <v>DDP</v>
          </cell>
          <cell r="N2974" t="str">
            <v>В течение 90 дней</v>
          </cell>
          <cell r="O2974" t="str">
            <v>авансовый платеж-0%, оставшаяся часть в течении 30 рабочих дней с момента подписания акта приема-передачи поставленных товаров</v>
          </cell>
          <cell r="P2974">
            <v>796</v>
          </cell>
          <cell r="Q2974" t="str">
            <v>штука</v>
          </cell>
          <cell r="R2974">
            <v>3</v>
          </cell>
          <cell r="S2974">
            <v>360830</v>
          </cell>
          <cell r="T2974">
            <v>1082490</v>
          </cell>
          <cell r="U2974">
            <v>1212388.8</v>
          </cell>
          <cell r="W2974">
            <v>2017</v>
          </cell>
          <cell r="X2974" t="str">
            <v>11;</v>
          </cell>
        </row>
        <row r="2975">
          <cell r="A2975" t="str">
            <v>1791 Т</v>
          </cell>
          <cell r="B2975" t="str">
            <v>ТОО СП "КазГерМунай"</v>
          </cell>
          <cell r="C2975" t="str">
            <v>28.13.32.000.062.00.0796.000000000002</v>
          </cell>
          <cell r="D2975" t="str">
            <v>Комплект ремонтный</v>
          </cell>
          <cell r="E2975" t="str">
            <v>для ремонта компрессора</v>
          </cell>
          <cell r="F2975" t="str">
            <v>CS0060-GV 320V** поз.6</v>
          </cell>
          <cell r="G2975" t="str">
            <v>ОТП</v>
          </cell>
          <cell r="H2975">
            <v>0</v>
          </cell>
          <cell r="I2975">
            <v>430000000</v>
          </cell>
          <cell r="J2975" t="str">
            <v>Кызылординская обл. г. Кызылорда, пгт. Тасбугет, ул. Амангельды 100</v>
          </cell>
          <cell r="K2975" t="str">
            <v>Март, апрель</v>
          </cell>
          <cell r="L2975" t="str">
            <v>Кызылординская обл., м/р "Акшабулак", склад "КГМ"</v>
          </cell>
          <cell r="M2975" t="str">
            <v>DDP</v>
          </cell>
          <cell r="N2975" t="str">
            <v>В течение 90 дней</v>
          </cell>
          <cell r="O2975" t="str">
            <v>авансовый платеж-0%, оставшаяся часть в течении 30 рабочих дней с момента подписания акта приема-передачи поставленных товаров</v>
          </cell>
          <cell r="P2975">
            <v>796</v>
          </cell>
          <cell r="Q2975" t="str">
            <v>штука</v>
          </cell>
          <cell r="R2975">
            <v>3</v>
          </cell>
          <cell r="S2975">
            <v>244860</v>
          </cell>
          <cell r="T2975">
            <v>0</v>
          </cell>
          <cell r="U2975">
            <v>0</v>
          </cell>
          <cell r="W2975">
            <v>2017</v>
          </cell>
          <cell r="X2975" t="str">
            <v>новая позиция</v>
          </cell>
        </row>
        <row r="2976">
          <cell r="A2976" t="str">
            <v>1791-1 Т</v>
          </cell>
          <cell r="B2976" t="str">
            <v>ТОО СП "КазГерМунай"</v>
          </cell>
          <cell r="C2976" t="str">
            <v>28.13.32.000.062.00.0796.000000000002</v>
          </cell>
          <cell r="D2976" t="str">
            <v>Комплект ремонтный</v>
          </cell>
          <cell r="E2976" t="str">
            <v>для ремонта компрессора</v>
          </cell>
          <cell r="F2976" t="str">
            <v>CS0060-GV 320V** поз.6</v>
          </cell>
          <cell r="G2976" t="str">
            <v>ОТП</v>
          </cell>
          <cell r="H2976">
            <v>0</v>
          </cell>
          <cell r="I2976">
            <v>430000000</v>
          </cell>
          <cell r="J2976" t="str">
            <v>Кызылординская обл. г. Кызылорда, пгт. Тасбугет, ул. Амангельды 100</v>
          </cell>
          <cell r="K2976" t="str">
            <v>Апрель, май</v>
          </cell>
          <cell r="L2976" t="str">
            <v>Кызылординская обл., м/р "Акшабулак", склад "КГМ"</v>
          </cell>
          <cell r="M2976" t="str">
            <v>DDP</v>
          </cell>
          <cell r="N2976" t="str">
            <v>В течение 90 дней</v>
          </cell>
          <cell r="O2976" t="str">
            <v>авансовый платеж-0%, оставшаяся часть в течении 30 рабочих дней с момента подписания акта приема-передачи поставленных товаров</v>
          </cell>
          <cell r="P2976">
            <v>796</v>
          </cell>
          <cell r="Q2976" t="str">
            <v>штука</v>
          </cell>
          <cell r="R2976">
            <v>3</v>
          </cell>
          <cell r="S2976">
            <v>244860</v>
          </cell>
          <cell r="T2976">
            <v>734580</v>
          </cell>
          <cell r="U2976">
            <v>822729.60000000009</v>
          </cell>
          <cell r="W2976">
            <v>2017</v>
          </cell>
          <cell r="X2976" t="str">
            <v>11;</v>
          </cell>
        </row>
        <row r="2977">
          <cell r="A2977" t="str">
            <v>1792 Т</v>
          </cell>
          <cell r="B2977" t="str">
            <v>ТОО СП "КазГерМунай"</v>
          </cell>
          <cell r="C2977" t="str">
            <v>28.13.32.000.062.00.0796.000000000002</v>
          </cell>
          <cell r="D2977" t="str">
            <v>Комплект ремонтный</v>
          </cell>
          <cell r="E2977" t="str">
            <v>для ремонта компрессора</v>
          </cell>
          <cell r="F2977" t="str">
            <v xml:space="preserve">CS0121-G 320*** поз.12 </v>
          </cell>
          <cell r="G2977" t="str">
            <v>ОТП</v>
          </cell>
          <cell r="H2977">
            <v>0</v>
          </cell>
          <cell r="I2977">
            <v>430000000</v>
          </cell>
          <cell r="J2977" t="str">
            <v>Кызылординская обл. г. Кызылорда, пгт. Тасбугет, ул. Амангельды 100</v>
          </cell>
          <cell r="K2977" t="str">
            <v>Март, апрель</v>
          </cell>
          <cell r="L2977" t="str">
            <v>Кызылординская обл., м/р "Акшабулак", склад "КГМ"</v>
          </cell>
          <cell r="M2977" t="str">
            <v>DDP</v>
          </cell>
          <cell r="N2977" t="str">
            <v>В течение 90 дней</v>
          </cell>
          <cell r="O2977" t="str">
            <v>авансовый платеж-0%, оставшаяся часть в течении 30 рабочих дней с момента подписания акта приема-передачи поставленных товаров</v>
          </cell>
          <cell r="P2977">
            <v>796</v>
          </cell>
          <cell r="Q2977" t="str">
            <v>штука</v>
          </cell>
          <cell r="R2977">
            <v>4</v>
          </cell>
          <cell r="S2977">
            <v>271286</v>
          </cell>
          <cell r="T2977">
            <v>0</v>
          </cell>
          <cell r="U2977">
            <v>0</v>
          </cell>
          <cell r="W2977">
            <v>2017</v>
          </cell>
          <cell r="X2977" t="str">
            <v>новая позиция</v>
          </cell>
        </row>
        <row r="2978">
          <cell r="A2978" t="str">
            <v>1792-1 Т</v>
          </cell>
          <cell r="B2978" t="str">
            <v>ТОО СП "КазГерМунай"</v>
          </cell>
          <cell r="C2978" t="str">
            <v>28.13.32.000.062.00.0796.000000000002</v>
          </cell>
          <cell r="D2978" t="str">
            <v>Комплект ремонтный</v>
          </cell>
          <cell r="E2978" t="str">
            <v>для ремонта компрессора</v>
          </cell>
          <cell r="F2978" t="str">
            <v xml:space="preserve">CS0121-G 320*** поз.12 </v>
          </cell>
          <cell r="G2978" t="str">
            <v>ОТП</v>
          </cell>
          <cell r="H2978">
            <v>0</v>
          </cell>
          <cell r="I2978">
            <v>430000000</v>
          </cell>
          <cell r="J2978" t="str">
            <v>Кызылординская обл. г. Кызылорда, пгт. Тасбугет, ул. Амангельды 100</v>
          </cell>
          <cell r="K2978" t="str">
            <v>Апрель, май</v>
          </cell>
          <cell r="L2978" t="str">
            <v>Кызылординская обл., м/р "Акшабулак", склад "КГМ"</v>
          </cell>
          <cell r="M2978" t="str">
            <v>DDP</v>
          </cell>
          <cell r="N2978" t="str">
            <v>В течение 90 дней</v>
          </cell>
          <cell r="O2978" t="str">
            <v>авансовый платеж-0%, оставшаяся часть в течении 30 рабочих дней с момента подписания акта приема-передачи поставленных товаров</v>
          </cell>
          <cell r="P2978">
            <v>796</v>
          </cell>
          <cell r="Q2978" t="str">
            <v>штука</v>
          </cell>
          <cell r="R2978">
            <v>4</v>
          </cell>
          <cell r="S2978">
            <v>271286</v>
          </cell>
          <cell r="T2978">
            <v>1085144</v>
          </cell>
          <cell r="U2978">
            <v>1215361.28</v>
          </cell>
          <cell r="W2978">
            <v>2017</v>
          </cell>
          <cell r="X2978" t="str">
            <v>11;</v>
          </cell>
        </row>
        <row r="2979">
          <cell r="A2979" t="str">
            <v>1793 Т</v>
          </cell>
          <cell r="B2979" t="str">
            <v>ТОО СП "КазГерМунай"</v>
          </cell>
          <cell r="C2979" t="str">
            <v>28.13.32.000.062.00.0796.000000000002</v>
          </cell>
          <cell r="D2979" t="str">
            <v>Комплект ремонтный</v>
          </cell>
          <cell r="E2979" t="str">
            <v>для ремонта компрессора</v>
          </cell>
          <cell r="F2979" t="str">
            <v xml:space="preserve"> CS0170-GV 320V*D поз.17 </v>
          </cell>
          <cell r="G2979" t="str">
            <v>ОТП</v>
          </cell>
          <cell r="H2979">
            <v>0</v>
          </cell>
          <cell r="I2979">
            <v>430000000</v>
          </cell>
          <cell r="J2979" t="str">
            <v>Кызылординская обл. г. Кызылорда, пгт. Тасбугет, ул. Амангельды 100</v>
          </cell>
          <cell r="K2979" t="str">
            <v>Март, апрель</v>
          </cell>
          <cell r="L2979" t="str">
            <v>Кызылординская обл., м/р "Акшабулак", склад "КГМ"</v>
          </cell>
          <cell r="M2979" t="str">
            <v>DDP</v>
          </cell>
          <cell r="N2979" t="str">
            <v>В течение 90 дней</v>
          </cell>
          <cell r="O2979" t="str">
            <v>авансовый платеж-0%, оставшаяся часть в течении 30 рабочих дней с момента подписания акта приема-передачи поставленных товаров</v>
          </cell>
          <cell r="P2979">
            <v>796</v>
          </cell>
          <cell r="Q2979" t="str">
            <v>штука</v>
          </cell>
          <cell r="R2979">
            <v>4</v>
          </cell>
          <cell r="S2979">
            <v>430954</v>
          </cell>
          <cell r="T2979">
            <v>0</v>
          </cell>
          <cell r="U2979">
            <v>0</v>
          </cell>
          <cell r="W2979">
            <v>2017</v>
          </cell>
          <cell r="X2979" t="str">
            <v>новая позиция</v>
          </cell>
        </row>
        <row r="2980">
          <cell r="A2980" t="str">
            <v>1793-1 Т</v>
          </cell>
          <cell r="B2980" t="str">
            <v>ТОО СП "КазГерМунай"</v>
          </cell>
          <cell r="C2980" t="str">
            <v>28.13.32.000.062.00.0796.000000000002</v>
          </cell>
          <cell r="D2980" t="str">
            <v>Комплект ремонтный</v>
          </cell>
          <cell r="E2980" t="str">
            <v>для ремонта компрессора</v>
          </cell>
          <cell r="F2980" t="str">
            <v xml:space="preserve"> CS0170-GV 320V*D поз.17 </v>
          </cell>
          <cell r="G2980" t="str">
            <v>ОТП</v>
          </cell>
          <cell r="H2980">
            <v>0</v>
          </cell>
          <cell r="I2980">
            <v>430000000</v>
          </cell>
          <cell r="J2980" t="str">
            <v>Кызылординская обл. г. Кызылорда, пгт. Тасбугет, ул. Амангельды 100</v>
          </cell>
          <cell r="K2980" t="str">
            <v>Апрель, май</v>
          </cell>
          <cell r="L2980" t="str">
            <v>Кызылординская обл., м/р "Акшабулак", склад "КГМ"</v>
          </cell>
          <cell r="M2980" t="str">
            <v>DDP</v>
          </cell>
          <cell r="N2980" t="str">
            <v>В течение 90 дней</v>
          </cell>
          <cell r="O2980" t="str">
            <v>авансовый платеж-0%, оставшаяся часть в течении 30 рабочих дней с момента подписания акта приема-передачи поставленных товаров</v>
          </cell>
          <cell r="P2980">
            <v>796</v>
          </cell>
          <cell r="Q2980" t="str">
            <v>штука</v>
          </cell>
          <cell r="R2980">
            <v>4</v>
          </cell>
          <cell r="S2980">
            <v>430954</v>
          </cell>
          <cell r="T2980">
            <v>1723816</v>
          </cell>
          <cell r="U2980">
            <v>1930673.9200000002</v>
          </cell>
          <cell r="W2980">
            <v>2017</v>
          </cell>
          <cell r="X2980" t="str">
            <v>11;</v>
          </cell>
        </row>
        <row r="2981">
          <cell r="A2981" t="str">
            <v>1794 Т</v>
          </cell>
          <cell r="B2981" t="str">
            <v>ТОО СП "КазГерМунай"</v>
          </cell>
          <cell r="C2981" t="str">
            <v>28.13.32.000.062.00.0796.000000000002</v>
          </cell>
          <cell r="D2981" t="str">
            <v>Комплект ремонтный</v>
          </cell>
          <cell r="E2981" t="str">
            <v>для ремонта компрессора</v>
          </cell>
          <cell r="F2981" t="str">
            <v xml:space="preserve"> CS0521-G 320*** поз.52 </v>
          </cell>
          <cell r="G2981" t="str">
            <v>ОТП</v>
          </cell>
          <cell r="H2981">
            <v>0</v>
          </cell>
          <cell r="I2981">
            <v>430000000</v>
          </cell>
          <cell r="J2981" t="str">
            <v>Кызылординская обл. г. Кызылорда, пгт. Тасбугет, ул. Амангельды 100</v>
          </cell>
          <cell r="K2981" t="str">
            <v>Март, апрель</v>
          </cell>
          <cell r="L2981" t="str">
            <v>Кызылординская обл., м/р "Акшабулак", склад "КГМ"</v>
          </cell>
          <cell r="M2981" t="str">
            <v>DDP</v>
          </cell>
          <cell r="N2981" t="str">
            <v>В течение 90 дней</v>
          </cell>
          <cell r="O2981" t="str">
            <v>авансовый платеж-0%, оставшаяся часть в течении 30 рабочих дней с момента подписания акта приема-передачи поставленных товаров</v>
          </cell>
          <cell r="P2981">
            <v>796</v>
          </cell>
          <cell r="Q2981" t="str">
            <v>штука</v>
          </cell>
          <cell r="R2981">
            <v>3</v>
          </cell>
          <cell r="S2981">
            <v>38069</v>
          </cell>
          <cell r="T2981">
            <v>0</v>
          </cell>
          <cell r="U2981">
            <v>0</v>
          </cell>
          <cell r="W2981">
            <v>2017</v>
          </cell>
          <cell r="X2981" t="str">
            <v>новая позиция</v>
          </cell>
        </row>
        <row r="2982">
          <cell r="A2982" t="str">
            <v>1794-1 Т</v>
          </cell>
          <cell r="B2982" t="str">
            <v>ТОО СП "КазГерМунай"</v>
          </cell>
          <cell r="C2982" t="str">
            <v>28.13.32.000.062.00.0796.000000000002</v>
          </cell>
          <cell r="D2982" t="str">
            <v>Комплект ремонтный</v>
          </cell>
          <cell r="E2982" t="str">
            <v>для ремонта компрессора</v>
          </cell>
          <cell r="F2982" t="str">
            <v xml:space="preserve"> CS0521-G 320*** поз.52 </v>
          </cell>
          <cell r="G2982" t="str">
            <v>ОТП</v>
          </cell>
          <cell r="H2982">
            <v>0</v>
          </cell>
          <cell r="I2982">
            <v>430000000</v>
          </cell>
          <cell r="J2982" t="str">
            <v>Кызылординская обл. г. Кызылорда, пгт. Тасбугет, ул. Амангельды 100</v>
          </cell>
          <cell r="K2982" t="str">
            <v>Апрель, май</v>
          </cell>
          <cell r="L2982" t="str">
            <v>Кызылординская обл., м/р "Акшабулак", склад "КГМ"</v>
          </cell>
          <cell r="M2982" t="str">
            <v>DDP</v>
          </cell>
          <cell r="N2982" t="str">
            <v>В течение 90 дней</v>
          </cell>
          <cell r="O2982" t="str">
            <v>авансовый платеж-0%, оставшаяся часть в течении 30 рабочих дней с момента подписания акта приема-передачи поставленных товаров</v>
          </cell>
          <cell r="P2982">
            <v>796</v>
          </cell>
          <cell r="Q2982" t="str">
            <v>штука</v>
          </cell>
          <cell r="R2982">
            <v>3</v>
          </cell>
          <cell r="S2982">
            <v>38069</v>
          </cell>
          <cell r="T2982">
            <v>114207</v>
          </cell>
          <cell r="U2982">
            <v>127911.84000000001</v>
          </cell>
          <cell r="W2982">
            <v>2017</v>
          </cell>
          <cell r="X2982" t="str">
            <v>11;</v>
          </cell>
        </row>
        <row r="2983">
          <cell r="A2983" t="str">
            <v>1795 Т</v>
          </cell>
          <cell r="B2983" t="str">
            <v>ТОО СП "КазГерМунай"</v>
          </cell>
          <cell r="C2983" t="str">
            <v>28.13.32.000.062.00.0796.000000000002</v>
          </cell>
          <cell r="D2983" t="str">
            <v>Комплект ремонтный</v>
          </cell>
          <cell r="E2983" t="str">
            <v>для ремонта компрессора</v>
          </cell>
          <cell r="F2983" t="str">
            <v xml:space="preserve">CS0800-E 200L** поз.80 </v>
          </cell>
          <cell r="G2983" t="str">
            <v>ОТП</v>
          </cell>
          <cell r="H2983">
            <v>0</v>
          </cell>
          <cell r="I2983">
            <v>430000000</v>
          </cell>
          <cell r="J2983" t="str">
            <v>Кызылординская обл. г. Кызылорда, пгт. Тасбугет, ул. Амангельды 100</v>
          </cell>
          <cell r="K2983" t="str">
            <v>Март, апрель</v>
          </cell>
          <cell r="L2983" t="str">
            <v>Кызылординская обл., м/р "Акшабулак", склад "КГМ"</v>
          </cell>
          <cell r="M2983" t="str">
            <v>DDP</v>
          </cell>
          <cell r="N2983" t="str">
            <v>В течение 90 дней</v>
          </cell>
          <cell r="O2983" t="str">
            <v>авансовый платеж-0%, оставшаяся часть в течении 30 рабочих дней с момента подписания акта приема-передачи поставленных товаров</v>
          </cell>
          <cell r="P2983">
            <v>796</v>
          </cell>
          <cell r="Q2983" t="str">
            <v>штука</v>
          </cell>
          <cell r="R2983">
            <v>1</v>
          </cell>
          <cell r="S2983">
            <v>51762</v>
          </cell>
          <cell r="T2983">
            <v>0</v>
          </cell>
          <cell r="U2983">
            <v>0</v>
          </cell>
          <cell r="W2983">
            <v>2017</v>
          </cell>
          <cell r="X2983" t="str">
            <v>новая позиция</v>
          </cell>
        </row>
        <row r="2984">
          <cell r="A2984" t="str">
            <v>1795-1 Т</v>
          </cell>
          <cell r="B2984" t="str">
            <v>ТОО СП "КазГерМунай"</v>
          </cell>
          <cell r="C2984" t="str">
            <v>28.13.32.000.062.00.0796.000000000002</v>
          </cell>
          <cell r="D2984" t="str">
            <v>Комплект ремонтный</v>
          </cell>
          <cell r="E2984" t="str">
            <v>для ремонта компрессора</v>
          </cell>
          <cell r="F2984" t="str">
            <v xml:space="preserve">CS0800-E 200L** поз.80 </v>
          </cell>
          <cell r="G2984" t="str">
            <v>ОТП</v>
          </cell>
          <cell r="H2984">
            <v>0</v>
          </cell>
          <cell r="I2984">
            <v>430000000</v>
          </cell>
          <cell r="J2984" t="str">
            <v>Кызылординская обл. г. Кызылорда, пгт. Тасбугет, ул. Амангельды 100</v>
          </cell>
          <cell r="K2984" t="str">
            <v>Апрель, май</v>
          </cell>
          <cell r="L2984" t="str">
            <v>Кызылординская обл., м/р "Акшабулак", склад "КГМ"</v>
          </cell>
          <cell r="M2984" t="str">
            <v>DDP</v>
          </cell>
          <cell r="N2984" t="str">
            <v>В течение 90 дней</v>
          </cell>
          <cell r="O2984" t="str">
            <v>авансовый платеж-0%, оставшаяся часть в течении 30 рабочих дней с момента подписания акта приема-передачи поставленных товаров</v>
          </cell>
          <cell r="P2984">
            <v>796</v>
          </cell>
          <cell r="Q2984" t="str">
            <v>штука</v>
          </cell>
          <cell r="R2984">
            <v>1</v>
          </cell>
          <cell r="S2984">
            <v>51762</v>
          </cell>
          <cell r="T2984">
            <v>51762</v>
          </cell>
          <cell r="U2984">
            <v>57973.440000000002</v>
          </cell>
          <cell r="W2984">
            <v>2017</v>
          </cell>
          <cell r="X2984" t="str">
            <v>11;</v>
          </cell>
        </row>
        <row r="2985">
          <cell r="A2985" t="str">
            <v>1796 Т</v>
          </cell>
          <cell r="B2985" t="str">
            <v>ТОО СП "КазГерМунай"</v>
          </cell>
          <cell r="C2985" t="str">
            <v>28.13.32.000.062.00.0796.000000000002</v>
          </cell>
          <cell r="D2985" t="str">
            <v>Комплект ремонтный</v>
          </cell>
          <cell r="E2985" t="str">
            <v>для ремонта компрессора</v>
          </cell>
          <cell r="F2985" t="str">
            <v xml:space="preserve">CS0931-G MYK350A поз.93 </v>
          </cell>
          <cell r="G2985" t="str">
            <v>ОТП</v>
          </cell>
          <cell r="H2985">
            <v>0</v>
          </cell>
          <cell r="I2985">
            <v>430000000</v>
          </cell>
          <cell r="J2985" t="str">
            <v>Кызылординская обл. г. Кызылорда, пгт. Тасбугет, ул. Амангельды 100</v>
          </cell>
          <cell r="K2985" t="str">
            <v>Март, апрель</v>
          </cell>
          <cell r="L2985" t="str">
            <v>Кызылординская обл., м/р "Акшабулак", склад "КГМ"</v>
          </cell>
          <cell r="M2985" t="str">
            <v>DDP</v>
          </cell>
          <cell r="N2985" t="str">
            <v>В течение 90 дней</v>
          </cell>
          <cell r="O2985" t="str">
            <v>авансовый платеж-0%, оставшаяся часть в течении 30 рабочих дней с момента подписания акта приема-передачи поставленных товаров</v>
          </cell>
          <cell r="P2985">
            <v>796</v>
          </cell>
          <cell r="Q2985" t="str">
            <v>штука</v>
          </cell>
          <cell r="R2985">
            <v>4</v>
          </cell>
          <cell r="S2985">
            <v>126984</v>
          </cell>
          <cell r="T2985">
            <v>0</v>
          </cell>
          <cell r="U2985">
            <v>0</v>
          </cell>
          <cell r="W2985">
            <v>2017</v>
          </cell>
          <cell r="X2985" t="str">
            <v>новая позиция</v>
          </cell>
        </row>
        <row r="2986">
          <cell r="A2986" t="str">
            <v>1796-1 Т</v>
          </cell>
          <cell r="B2986" t="str">
            <v>ТОО СП "КазГерМунай"</v>
          </cell>
          <cell r="C2986" t="str">
            <v>28.13.32.000.062.00.0796.000000000002</v>
          </cell>
          <cell r="D2986" t="str">
            <v>Комплект ремонтный</v>
          </cell>
          <cell r="E2986" t="str">
            <v>для ремонта компрессора</v>
          </cell>
          <cell r="F2986" t="str">
            <v xml:space="preserve">CS0931-G MYK350A поз.93 </v>
          </cell>
          <cell r="G2986" t="str">
            <v>ОТП</v>
          </cell>
          <cell r="H2986">
            <v>0</v>
          </cell>
          <cell r="I2986">
            <v>430000000</v>
          </cell>
          <cell r="J2986" t="str">
            <v>Кызылординская обл. г. Кызылорда, пгт. Тасбугет, ул. Амангельды 100</v>
          </cell>
          <cell r="K2986" t="str">
            <v>Апрель, май</v>
          </cell>
          <cell r="L2986" t="str">
            <v>Кызылординская обл., м/р "Акшабулак", склад "КГМ"</v>
          </cell>
          <cell r="M2986" t="str">
            <v>DDP</v>
          </cell>
          <cell r="N2986" t="str">
            <v>В течение 90 дней</v>
          </cell>
          <cell r="O2986" t="str">
            <v>авансовый платеж-0%, оставшаяся часть в течении 30 рабочих дней с момента подписания акта приема-передачи поставленных товаров</v>
          </cell>
          <cell r="P2986">
            <v>796</v>
          </cell>
          <cell r="Q2986" t="str">
            <v>штука</v>
          </cell>
          <cell r="R2986">
            <v>4</v>
          </cell>
          <cell r="S2986">
            <v>126984</v>
          </cell>
          <cell r="T2986">
            <v>507936</v>
          </cell>
          <cell r="U2986">
            <v>568888.32000000007</v>
          </cell>
          <cell r="W2986">
            <v>2017</v>
          </cell>
          <cell r="X2986" t="str">
            <v>11;</v>
          </cell>
        </row>
        <row r="2987">
          <cell r="A2987" t="str">
            <v>1797 Т</v>
          </cell>
          <cell r="B2987" t="str">
            <v>ТОО СП "КазГерМунай"</v>
          </cell>
          <cell r="C2987" t="str">
            <v>28.13.32.000.062.00.0796.000000000002</v>
          </cell>
          <cell r="D2987" t="str">
            <v>Комплект ремонтный</v>
          </cell>
          <cell r="E2987" t="str">
            <v>для ремонта компрессора</v>
          </cell>
          <cell r="F2987" t="str">
            <v>CR720 1-200 MYK200A поз.96</v>
          </cell>
          <cell r="G2987" t="str">
            <v>ОТП</v>
          </cell>
          <cell r="H2987">
            <v>0</v>
          </cell>
          <cell r="I2987">
            <v>430000000</v>
          </cell>
          <cell r="J2987" t="str">
            <v>Кызылординская обл. г. Кызылорда, пгт. Тасбугет, ул. Амангельды 100</v>
          </cell>
          <cell r="K2987" t="str">
            <v>Март, апрель</v>
          </cell>
          <cell r="L2987" t="str">
            <v>Кызылординская обл., м/р "Акшабулак", склад "КГМ"</v>
          </cell>
          <cell r="M2987" t="str">
            <v>DDP</v>
          </cell>
          <cell r="N2987" t="str">
            <v>В течение 90 дней</v>
          </cell>
          <cell r="O2987" t="str">
            <v>авансовый платеж-0%, оставшаяся часть в течении 30 рабочих дней с момента подписания акта приема-передачи поставленных товаров</v>
          </cell>
          <cell r="P2987">
            <v>796</v>
          </cell>
          <cell r="Q2987" t="str">
            <v>штука</v>
          </cell>
          <cell r="R2987">
            <v>1</v>
          </cell>
          <cell r="S2987">
            <v>4664</v>
          </cell>
          <cell r="T2987">
            <v>0</v>
          </cell>
          <cell r="U2987">
            <v>0</v>
          </cell>
          <cell r="W2987">
            <v>2017</v>
          </cell>
          <cell r="X2987" t="str">
            <v>новая позиция</v>
          </cell>
        </row>
        <row r="2988">
          <cell r="A2988" t="str">
            <v>1797-1 Т</v>
          </cell>
          <cell r="B2988" t="str">
            <v>ТОО СП "КазГерМунай"</v>
          </cell>
          <cell r="C2988" t="str">
            <v>28.13.32.000.062.00.0796.000000000002</v>
          </cell>
          <cell r="D2988" t="str">
            <v>Комплект ремонтный</v>
          </cell>
          <cell r="E2988" t="str">
            <v>для ремонта компрессора</v>
          </cell>
          <cell r="F2988" t="str">
            <v>CR720 1-200 MYK200A поз.96</v>
          </cell>
          <cell r="G2988" t="str">
            <v>ОТП</v>
          </cell>
          <cell r="H2988">
            <v>0</v>
          </cell>
          <cell r="I2988">
            <v>430000000</v>
          </cell>
          <cell r="J2988" t="str">
            <v>Кызылординская обл. г. Кызылорда, пгт. Тасбугет, ул. Амангельды 100</v>
          </cell>
          <cell r="K2988" t="str">
            <v>Апрель, май</v>
          </cell>
          <cell r="L2988" t="str">
            <v>Кызылординская обл., м/р "Акшабулак", склад "КГМ"</v>
          </cell>
          <cell r="M2988" t="str">
            <v>DDP</v>
          </cell>
          <cell r="N2988" t="str">
            <v>В течение 90 дней</v>
          </cell>
          <cell r="O2988" t="str">
            <v>авансовый платеж-0%, оставшаяся часть в течении 30 рабочих дней с момента подписания акта приема-передачи поставленных товаров</v>
          </cell>
          <cell r="P2988">
            <v>796</v>
          </cell>
          <cell r="Q2988" t="str">
            <v>штука</v>
          </cell>
          <cell r="R2988">
            <v>1</v>
          </cell>
          <cell r="S2988">
            <v>4664</v>
          </cell>
          <cell r="T2988">
            <v>4664</v>
          </cell>
          <cell r="U2988">
            <v>5223.68</v>
          </cell>
          <cell r="W2988">
            <v>2017</v>
          </cell>
          <cell r="X2988" t="str">
            <v>11;</v>
          </cell>
        </row>
        <row r="2989">
          <cell r="A2989" t="str">
            <v>1798 Т</v>
          </cell>
          <cell r="B2989" t="str">
            <v>ТОО СП "КазГерМунай"</v>
          </cell>
          <cell r="C2989" t="str">
            <v>28.13.32.000.062.00.0796.000000000002</v>
          </cell>
          <cell r="D2989" t="str">
            <v>Комплект ремонтный</v>
          </cell>
          <cell r="E2989" t="str">
            <v>для ремонта компрессора</v>
          </cell>
          <cell r="F2989" t="str">
            <v xml:space="preserve"> CR720 1-025 MYK25A поз.219  </v>
          </cell>
          <cell r="G2989" t="str">
            <v>ОТП</v>
          </cell>
          <cell r="H2989">
            <v>0</v>
          </cell>
          <cell r="I2989">
            <v>430000000</v>
          </cell>
          <cell r="J2989" t="str">
            <v>Кызылординская обл. г. Кызылорда, пгт. Тасбугет, ул. Амангельды 100</v>
          </cell>
          <cell r="K2989" t="str">
            <v>Март, апрель</v>
          </cell>
          <cell r="L2989" t="str">
            <v>Кызылординская обл., м/р "Акшабулак", склад "КГМ"</v>
          </cell>
          <cell r="M2989" t="str">
            <v>DDP</v>
          </cell>
          <cell r="N2989" t="str">
            <v>В течение 90 дней</v>
          </cell>
          <cell r="O2989" t="str">
            <v>авансовый платеж-0%, оставшаяся часть в течении 30 рабочих дней с момента подписания акта приема-передачи поставленных товаров</v>
          </cell>
          <cell r="P2989">
            <v>796</v>
          </cell>
          <cell r="Q2989" t="str">
            <v>штука</v>
          </cell>
          <cell r="R2989">
            <v>1</v>
          </cell>
          <cell r="S2989">
            <v>3582</v>
          </cell>
          <cell r="T2989">
            <v>0</v>
          </cell>
          <cell r="U2989">
            <v>0</v>
          </cell>
          <cell r="W2989">
            <v>2017</v>
          </cell>
          <cell r="X2989" t="str">
            <v>новая позиция</v>
          </cell>
        </row>
        <row r="2990">
          <cell r="A2990" t="str">
            <v>1798-1 Т</v>
          </cell>
          <cell r="B2990" t="str">
            <v>ТОО СП "КазГерМунай"</v>
          </cell>
          <cell r="C2990" t="str">
            <v>28.13.32.000.062.00.0796.000000000002</v>
          </cell>
          <cell r="D2990" t="str">
            <v>Комплект ремонтный</v>
          </cell>
          <cell r="E2990" t="str">
            <v>для ремонта компрессора</v>
          </cell>
          <cell r="F2990" t="str">
            <v xml:space="preserve"> CR720 1-025 MYK25A поз.219  </v>
          </cell>
          <cell r="G2990" t="str">
            <v>ОТП</v>
          </cell>
          <cell r="H2990">
            <v>0</v>
          </cell>
          <cell r="I2990">
            <v>430000000</v>
          </cell>
          <cell r="J2990" t="str">
            <v>Кызылординская обл. г. Кызылорда, пгт. Тасбугет, ул. Амангельды 100</v>
          </cell>
          <cell r="K2990" t="str">
            <v>Апрель, май</v>
          </cell>
          <cell r="L2990" t="str">
            <v>Кызылординская обл., м/р "Акшабулак", склад "КГМ"</v>
          </cell>
          <cell r="M2990" t="str">
            <v>DDP</v>
          </cell>
          <cell r="N2990" t="str">
            <v>В течение 90 дней</v>
          </cell>
          <cell r="O2990" t="str">
            <v>авансовый платеж-0%, оставшаяся часть в течении 30 рабочих дней с момента подписания акта приема-передачи поставленных товаров</v>
          </cell>
          <cell r="P2990">
            <v>796</v>
          </cell>
          <cell r="Q2990" t="str">
            <v>штука</v>
          </cell>
          <cell r="R2990">
            <v>1</v>
          </cell>
          <cell r="S2990">
            <v>3582</v>
          </cell>
          <cell r="T2990">
            <v>3582</v>
          </cell>
          <cell r="U2990">
            <v>4011.8400000000006</v>
          </cell>
          <cell r="W2990">
            <v>2017</v>
          </cell>
          <cell r="X2990" t="str">
            <v>11;</v>
          </cell>
        </row>
        <row r="2991">
          <cell r="A2991" t="str">
            <v>1799 Т</v>
          </cell>
          <cell r="B2991" t="str">
            <v>ТОО СП "КазГерМунай"</v>
          </cell>
          <cell r="C2991" t="str">
            <v>28.13.32.000.062.00.0796.000000000002</v>
          </cell>
          <cell r="D2991" t="str">
            <v>Комплект ремонтный</v>
          </cell>
          <cell r="E2991" t="str">
            <v>для ремонта компрессора</v>
          </cell>
          <cell r="F2991" t="str">
            <v>CS2361-G поз.236 (новый парт номер CS23600-320N)</v>
          </cell>
          <cell r="G2991" t="str">
            <v>ОТП</v>
          </cell>
          <cell r="H2991">
            <v>0</v>
          </cell>
          <cell r="I2991">
            <v>430000000</v>
          </cell>
          <cell r="J2991" t="str">
            <v>Кызылординская обл. г. Кызылорда, пгт. Тасбугет, ул. Амангельды 100</v>
          </cell>
          <cell r="K2991" t="str">
            <v>Март, апрель</v>
          </cell>
          <cell r="L2991" t="str">
            <v>Кызылординская обл., м/р "Акшабулак", склад "КГМ"</v>
          </cell>
          <cell r="M2991" t="str">
            <v>DDP</v>
          </cell>
          <cell r="N2991" t="str">
            <v>В течение 90 дней</v>
          </cell>
          <cell r="O2991" t="str">
            <v>авансовый платеж-0%, оставшаяся часть в течении 30 рабочих дней с момента подписания акта приема-передачи поставленных товаров</v>
          </cell>
          <cell r="P2991">
            <v>796</v>
          </cell>
          <cell r="Q2991" t="str">
            <v>штука</v>
          </cell>
          <cell r="R2991">
            <v>1</v>
          </cell>
          <cell r="S2991">
            <v>86962</v>
          </cell>
          <cell r="T2991">
            <v>0</v>
          </cell>
          <cell r="U2991">
            <v>0</v>
          </cell>
          <cell r="W2991">
            <v>2017</v>
          </cell>
          <cell r="X2991" t="str">
            <v>новая позиция</v>
          </cell>
        </row>
        <row r="2992">
          <cell r="A2992" t="str">
            <v>1799-1 Т</v>
          </cell>
          <cell r="B2992" t="str">
            <v>ТОО СП "КазГерМунай"</v>
          </cell>
          <cell r="C2992" t="str">
            <v>28.13.32.000.062.00.0796.000000000002</v>
          </cell>
          <cell r="D2992" t="str">
            <v>Комплект ремонтный</v>
          </cell>
          <cell r="E2992" t="str">
            <v>для ремонта компрессора</v>
          </cell>
          <cell r="F2992" t="str">
            <v>CS2361-G поз.236 (новый парт номер CS23600-320N)</v>
          </cell>
          <cell r="G2992" t="str">
            <v>ОТП</v>
          </cell>
          <cell r="H2992">
            <v>0</v>
          </cell>
          <cell r="I2992">
            <v>430000000</v>
          </cell>
          <cell r="J2992" t="str">
            <v>Кызылординская обл. г. Кызылорда, пгт. Тасбугет, ул. Амангельды 100</v>
          </cell>
          <cell r="K2992" t="str">
            <v>Апрель, май</v>
          </cell>
          <cell r="L2992" t="str">
            <v>Кызылординская обл., м/р "Акшабулак", склад "КГМ"</v>
          </cell>
          <cell r="M2992" t="str">
            <v>DDP</v>
          </cell>
          <cell r="N2992" t="str">
            <v>В течение 90 дней</v>
          </cell>
          <cell r="O2992" t="str">
            <v>авансовый платеж-0%, оставшаяся часть в течении 30 рабочих дней с момента подписания акта приема-передачи поставленных товаров</v>
          </cell>
          <cell r="P2992">
            <v>796</v>
          </cell>
          <cell r="Q2992" t="str">
            <v>штука</v>
          </cell>
          <cell r="R2992">
            <v>1</v>
          </cell>
          <cell r="S2992">
            <v>86962</v>
          </cell>
          <cell r="T2992">
            <v>86962</v>
          </cell>
          <cell r="U2992">
            <v>97397.440000000002</v>
          </cell>
          <cell r="W2992">
            <v>2017</v>
          </cell>
          <cell r="X2992" t="str">
            <v>11;</v>
          </cell>
        </row>
        <row r="2993">
          <cell r="A2993" t="str">
            <v>1800 Т</v>
          </cell>
          <cell r="B2993" t="str">
            <v>ТОО СП "КазГерМунай"</v>
          </cell>
          <cell r="C2993" t="str">
            <v>28.13.32.000.062.00.0796.000000000002</v>
          </cell>
          <cell r="D2993" t="str">
            <v>Комплект ремонтный</v>
          </cell>
          <cell r="E2993" t="str">
            <v>для ремонта компрессора</v>
          </cell>
          <cell r="F2993" t="str">
            <v xml:space="preserve"> РА240 1-044 J1SB2401 1АР44 поз.73 </v>
          </cell>
          <cell r="G2993" t="str">
            <v>ОТП</v>
          </cell>
          <cell r="H2993">
            <v>0</v>
          </cell>
          <cell r="I2993">
            <v>430000000</v>
          </cell>
          <cell r="J2993" t="str">
            <v>Кызылординская обл. г. Кызылорда, пгт. Тасбугет, ул. Амангельды 100</v>
          </cell>
          <cell r="K2993" t="str">
            <v>Март, апрель</v>
          </cell>
          <cell r="L2993" t="str">
            <v>Кызылординская обл., м/р "Акшабулак", склад "КГМ"</v>
          </cell>
          <cell r="M2993" t="str">
            <v>DDP</v>
          </cell>
          <cell r="N2993" t="str">
            <v>В течение 90 дней</v>
          </cell>
          <cell r="O2993" t="str">
            <v>авансовый платеж-0%, оставшаяся часть в течении 30 рабочих дней с момента подписания акта приема-передачи поставленных товаров</v>
          </cell>
          <cell r="P2993">
            <v>796</v>
          </cell>
          <cell r="Q2993" t="str">
            <v>штука</v>
          </cell>
          <cell r="R2993">
            <v>1</v>
          </cell>
          <cell r="S2993">
            <v>4655</v>
          </cell>
          <cell r="T2993">
            <v>0</v>
          </cell>
          <cell r="U2993">
            <v>0</v>
          </cell>
          <cell r="W2993">
            <v>2017</v>
          </cell>
          <cell r="X2993" t="str">
            <v>новая позиция</v>
          </cell>
        </row>
        <row r="2994">
          <cell r="A2994" t="str">
            <v>1800-1 Т</v>
          </cell>
          <cell r="B2994" t="str">
            <v>ТОО СП "КазГерМунай"</v>
          </cell>
          <cell r="C2994" t="str">
            <v>28.13.32.000.062.00.0796.000000000002</v>
          </cell>
          <cell r="D2994" t="str">
            <v>Комплект ремонтный</v>
          </cell>
          <cell r="E2994" t="str">
            <v>для ремонта компрессора</v>
          </cell>
          <cell r="F2994" t="str">
            <v xml:space="preserve"> РА240 1-044 J1SB2401 1АР44 поз.73 </v>
          </cell>
          <cell r="G2994" t="str">
            <v>ОТП</v>
          </cell>
          <cell r="H2994">
            <v>0</v>
          </cell>
          <cell r="I2994">
            <v>430000000</v>
          </cell>
          <cell r="J2994" t="str">
            <v>Кызылординская обл. г. Кызылорда, пгт. Тасбугет, ул. Амангельды 100</v>
          </cell>
          <cell r="K2994" t="str">
            <v>Апрель, май</v>
          </cell>
          <cell r="L2994" t="str">
            <v>Кызылординская обл., м/р "Акшабулак", склад "КГМ"</v>
          </cell>
          <cell r="M2994" t="str">
            <v>DDP</v>
          </cell>
          <cell r="N2994" t="str">
            <v>В течение 90 дней</v>
          </cell>
          <cell r="O2994" t="str">
            <v>авансовый платеж-0%, оставшаяся часть в течении 30 рабочих дней с момента подписания акта приема-передачи поставленных товаров</v>
          </cell>
          <cell r="P2994">
            <v>796</v>
          </cell>
          <cell r="Q2994" t="str">
            <v>штука</v>
          </cell>
          <cell r="R2994">
            <v>1</v>
          </cell>
          <cell r="S2994">
            <v>4655</v>
          </cell>
          <cell r="T2994">
            <v>4655</v>
          </cell>
          <cell r="U2994">
            <v>5213.6000000000004</v>
          </cell>
          <cell r="W2994">
            <v>2017</v>
          </cell>
          <cell r="X2994" t="str">
            <v>11;</v>
          </cell>
        </row>
        <row r="2995">
          <cell r="A2995" t="str">
            <v>1801 Т</v>
          </cell>
          <cell r="B2995" t="str">
            <v>ТОО СП "КазГерМунай"</v>
          </cell>
          <cell r="C2995" t="str">
            <v>28.13.32.000.062.00.0796.000000000002</v>
          </cell>
          <cell r="D2995" t="str">
            <v>Комплект ремонтный</v>
          </cell>
          <cell r="E2995" t="str">
            <v>для ремонта компрессора</v>
          </cell>
          <cell r="F2995" t="str">
            <v xml:space="preserve"> РА2402-210 J1SB2401 1 AG 210 поз.75 </v>
          </cell>
          <cell r="G2995" t="str">
            <v>ОТП</v>
          </cell>
          <cell r="H2995">
            <v>0</v>
          </cell>
          <cell r="I2995">
            <v>430000000</v>
          </cell>
          <cell r="J2995" t="str">
            <v>Кызылординская обл. г. Кызылорда, пгт. Тасбугет, ул. Амангельды 100</v>
          </cell>
          <cell r="K2995" t="str">
            <v>Март, апрель</v>
          </cell>
          <cell r="L2995" t="str">
            <v>Кызылординская обл., м/р "Акшабулак", склад "КГМ"</v>
          </cell>
          <cell r="M2995" t="str">
            <v>DDP</v>
          </cell>
          <cell r="N2995" t="str">
            <v>В течение 90 дней</v>
          </cell>
          <cell r="O2995" t="str">
            <v>авансовый платеж-0%, оставшаяся часть в течении 30 рабочих дней с момента подписания акта приема-передачи поставленных товаров</v>
          </cell>
          <cell r="P2995">
            <v>796</v>
          </cell>
          <cell r="Q2995" t="str">
            <v>штука</v>
          </cell>
          <cell r="R2995">
            <v>2</v>
          </cell>
          <cell r="S2995">
            <v>26368</v>
          </cell>
          <cell r="T2995">
            <v>0</v>
          </cell>
          <cell r="U2995">
            <v>0</v>
          </cell>
          <cell r="W2995">
            <v>2017</v>
          </cell>
          <cell r="X2995" t="str">
            <v>новая позиция</v>
          </cell>
        </row>
        <row r="2996">
          <cell r="A2996" t="str">
            <v>1801-1 Т</v>
          </cell>
          <cell r="B2996" t="str">
            <v>ТОО СП "КазГерМунай"</v>
          </cell>
          <cell r="C2996" t="str">
            <v>28.13.32.000.062.00.0796.000000000002</v>
          </cell>
          <cell r="D2996" t="str">
            <v>Комплект ремонтный</v>
          </cell>
          <cell r="E2996" t="str">
            <v>для ремонта компрессора</v>
          </cell>
          <cell r="F2996" t="str">
            <v xml:space="preserve"> РА2402-210 J1SB2401 1 AG 210 поз.75 </v>
          </cell>
          <cell r="G2996" t="str">
            <v>ОТП</v>
          </cell>
          <cell r="H2996">
            <v>0</v>
          </cell>
          <cell r="I2996">
            <v>430000000</v>
          </cell>
          <cell r="J2996" t="str">
            <v>Кызылординская обл. г. Кызылорда, пгт. Тасбугет, ул. Амангельды 100</v>
          </cell>
          <cell r="K2996" t="str">
            <v>Апрель, май</v>
          </cell>
          <cell r="L2996" t="str">
            <v>Кызылординская обл., м/р "Акшабулак", склад "КГМ"</v>
          </cell>
          <cell r="M2996" t="str">
            <v>DDP</v>
          </cell>
          <cell r="N2996" t="str">
            <v>В течение 90 дней</v>
          </cell>
          <cell r="O2996" t="str">
            <v>авансовый платеж-0%, оставшаяся часть в течении 30 рабочих дней с момента подписания акта приема-передачи поставленных товаров</v>
          </cell>
          <cell r="P2996">
            <v>796</v>
          </cell>
          <cell r="Q2996" t="str">
            <v>штука</v>
          </cell>
          <cell r="R2996">
            <v>2</v>
          </cell>
          <cell r="S2996">
            <v>26368</v>
          </cell>
          <cell r="T2996">
            <v>52736</v>
          </cell>
          <cell r="U2996">
            <v>59064.320000000007</v>
          </cell>
          <cell r="W2996">
            <v>2017</v>
          </cell>
          <cell r="X2996" t="str">
            <v>11;</v>
          </cell>
        </row>
        <row r="2997">
          <cell r="A2997" t="str">
            <v>1802 Т</v>
          </cell>
          <cell r="B2997" t="str">
            <v>ТОО СП "КазГерМунай"</v>
          </cell>
          <cell r="C2997" t="str">
            <v>28.13.32.000.062.00.0796.000000000002</v>
          </cell>
          <cell r="D2997" t="str">
            <v>Комплект ремонтный</v>
          </cell>
          <cell r="E2997" t="str">
            <v>для ремонта компрессора</v>
          </cell>
          <cell r="F2997" t="str">
            <v xml:space="preserve">РА240 1-058 J1SB2401 1AP58 поз.421 </v>
          </cell>
          <cell r="G2997" t="str">
            <v>ОТП</v>
          </cell>
          <cell r="H2997">
            <v>0</v>
          </cell>
          <cell r="I2997">
            <v>430000000</v>
          </cell>
          <cell r="J2997" t="str">
            <v>Кызылординская обл. г. Кызылорда, пгт. Тасбугет, ул. Амангельды 100</v>
          </cell>
          <cell r="K2997" t="str">
            <v>Март, апрель</v>
          </cell>
          <cell r="L2997" t="str">
            <v>Кызылординская обл., м/р "Акшабулак", склад "КГМ"</v>
          </cell>
          <cell r="M2997" t="str">
            <v>DDP</v>
          </cell>
          <cell r="N2997" t="str">
            <v>В течение 90 дней</v>
          </cell>
          <cell r="O2997" t="str">
            <v>авансовый платеж-0%, оставшаяся часть в течении 30 рабочих дней с момента подписания акта приема-передачи поставленных товаров</v>
          </cell>
          <cell r="P2997">
            <v>796</v>
          </cell>
          <cell r="Q2997" t="str">
            <v>штука</v>
          </cell>
          <cell r="R2997">
            <v>6</v>
          </cell>
          <cell r="S2997">
            <v>6030</v>
          </cell>
          <cell r="T2997">
            <v>0</v>
          </cell>
          <cell r="U2997">
            <v>0</v>
          </cell>
          <cell r="W2997">
            <v>2017</v>
          </cell>
          <cell r="X2997" t="str">
            <v>новая позиция</v>
          </cell>
        </row>
        <row r="2998">
          <cell r="A2998" t="str">
            <v>1802-1 Т</v>
          </cell>
          <cell r="B2998" t="str">
            <v>ТОО СП "КазГерМунай"</v>
          </cell>
          <cell r="C2998" t="str">
            <v>28.13.32.000.062.00.0796.000000000002</v>
          </cell>
          <cell r="D2998" t="str">
            <v>Комплект ремонтный</v>
          </cell>
          <cell r="E2998" t="str">
            <v>для ремонта компрессора</v>
          </cell>
          <cell r="F2998" t="str">
            <v xml:space="preserve">РА240 1-058 J1SB2401 1AP58 поз.421 </v>
          </cell>
          <cell r="G2998" t="str">
            <v>ОТП</v>
          </cell>
          <cell r="H2998">
            <v>0</v>
          </cell>
          <cell r="I2998">
            <v>430000000</v>
          </cell>
          <cell r="J2998" t="str">
            <v>Кызылординская обл. г. Кызылорда, пгт. Тасбугет, ул. Амангельды 100</v>
          </cell>
          <cell r="K2998" t="str">
            <v>Апрель, май</v>
          </cell>
          <cell r="L2998" t="str">
            <v>Кызылординская обл., м/р "Акшабулак", склад "КГМ"</v>
          </cell>
          <cell r="M2998" t="str">
            <v>DDP</v>
          </cell>
          <cell r="N2998" t="str">
            <v>В течение 90 дней</v>
          </cell>
          <cell r="O2998" t="str">
            <v>авансовый платеж-0%, оставшаяся часть в течении 30 рабочих дней с момента подписания акта приема-передачи поставленных товаров</v>
          </cell>
          <cell r="P2998">
            <v>796</v>
          </cell>
          <cell r="Q2998" t="str">
            <v>штука</v>
          </cell>
          <cell r="R2998">
            <v>6</v>
          </cell>
          <cell r="S2998">
            <v>6030</v>
          </cell>
          <cell r="T2998">
            <v>36180</v>
          </cell>
          <cell r="U2998">
            <v>40521.600000000006</v>
          </cell>
          <cell r="W2998">
            <v>2017</v>
          </cell>
          <cell r="X2998" t="str">
            <v>11;</v>
          </cell>
        </row>
        <row r="2999">
          <cell r="A2999" t="str">
            <v>1803 Т</v>
          </cell>
          <cell r="B2999" t="str">
            <v>ТОО СП "КазГерМунай"</v>
          </cell>
          <cell r="C2999" t="str">
            <v>28.13.32.000.062.00.0796.000000000002</v>
          </cell>
          <cell r="D2999" t="str">
            <v>Комплект ремонтный</v>
          </cell>
          <cell r="E2999" t="str">
            <v>для ремонта компрессора</v>
          </cell>
          <cell r="F2999" t="str">
            <v xml:space="preserve">РА2402-165 JISB2401 1 AG 165 поз.432 </v>
          </cell>
          <cell r="G2999" t="str">
            <v>ОТП</v>
          </cell>
          <cell r="H2999">
            <v>0</v>
          </cell>
          <cell r="I2999">
            <v>430000000</v>
          </cell>
          <cell r="J2999" t="str">
            <v>Кызылординская обл. г. Кызылорда, пгт. Тасбугет, ул. Амангельды 100</v>
          </cell>
          <cell r="K2999" t="str">
            <v>Март, апрель</v>
          </cell>
          <cell r="L2999" t="str">
            <v>Кызылординская обл., м/р "Акшабулак", склад "КГМ"</v>
          </cell>
          <cell r="M2999" t="str">
            <v>DDP</v>
          </cell>
          <cell r="N2999" t="str">
            <v>В течение 90 дней</v>
          </cell>
          <cell r="O2999" t="str">
            <v>авансовый платеж-0%, оставшаяся часть в течении 30 рабочих дней с момента подписания акта приема-передачи поставленных товаров</v>
          </cell>
          <cell r="P2999">
            <v>796</v>
          </cell>
          <cell r="Q2999" t="str">
            <v>штука</v>
          </cell>
          <cell r="R2999">
            <v>10</v>
          </cell>
          <cell r="S2999">
            <v>19400</v>
          </cell>
          <cell r="T2999">
            <v>0</v>
          </cell>
          <cell r="U2999">
            <v>0</v>
          </cell>
          <cell r="W2999">
            <v>2017</v>
          </cell>
          <cell r="X2999" t="str">
            <v>новая позиция</v>
          </cell>
        </row>
        <row r="3000">
          <cell r="A3000" t="str">
            <v>1803-1 Т</v>
          </cell>
          <cell r="B3000" t="str">
            <v>ТОО СП "КазГерМунай"</v>
          </cell>
          <cell r="C3000" t="str">
            <v>28.13.32.000.062.00.0796.000000000002</v>
          </cell>
          <cell r="D3000" t="str">
            <v>Комплект ремонтный</v>
          </cell>
          <cell r="E3000" t="str">
            <v>для ремонта компрессора</v>
          </cell>
          <cell r="F3000" t="str">
            <v xml:space="preserve">РА2402-165 JISB2401 1 AG 165 поз.432 </v>
          </cell>
          <cell r="G3000" t="str">
            <v>ОТП</v>
          </cell>
          <cell r="H3000">
            <v>0</v>
          </cell>
          <cell r="I3000">
            <v>430000000</v>
          </cell>
          <cell r="J3000" t="str">
            <v>Кызылординская обл. г. Кызылорда, пгт. Тасбугет, ул. Амангельды 100</v>
          </cell>
          <cell r="K3000" t="str">
            <v>Апрель, май</v>
          </cell>
          <cell r="L3000" t="str">
            <v>Кызылординская обл., м/р "Акшабулак", склад "КГМ"</v>
          </cell>
          <cell r="M3000" t="str">
            <v>DDP</v>
          </cell>
          <cell r="N3000" t="str">
            <v>В течение 90 дней</v>
          </cell>
          <cell r="O3000" t="str">
            <v>авансовый платеж-0%, оставшаяся часть в течении 30 рабочих дней с момента подписания акта приема-передачи поставленных товаров</v>
          </cell>
          <cell r="P3000">
            <v>796</v>
          </cell>
          <cell r="Q3000" t="str">
            <v>штука</v>
          </cell>
          <cell r="R3000">
            <v>10</v>
          </cell>
          <cell r="S3000">
            <v>19400</v>
          </cell>
          <cell r="T3000">
            <v>194000</v>
          </cell>
          <cell r="U3000">
            <v>217280.00000000003</v>
          </cell>
          <cell r="W3000">
            <v>2017</v>
          </cell>
          <cell r="X3000" t="str">
            <v>11;</v>
          </cell>
        </row>
        <row r="3001">
          <cell r="A3001" t="str">
            <v>1804 Т</v>
          </cell>
          <cell r="B3001" t="str">
            <v>ТОО СП "КазГерМунай"</v>
          </cell>
          <cell r="C3001" t="str">
            <v>28.13.32.000.062.00.0796.000000000002</v>
          </cell>
          <cell r="D3001" t="str">
            <v>Комплект ремонтный</v>
          </cell>
          <cell r="E3001" t="str">
            <v>для ремонта компрессора</v>
          </cell>
          <cell r="F3001" t="str">
            <v>РА2402-165 JISB2401 1AG165 поз.433</v>
          </cell>
          <cell r="G3001" t="str">
            <v>ОТП</v>
          </cell>
          <cell r="H3001">
            <v>0</v>
          </cell>
          <cell r="I3001">
            <v>430000000</v>
          </cell>
          <cell r="J3001" t="str">
            <v>Кызылординская обл. г. Кызылорда, пгт. Тасбугет, ул. Амангельды 100</v>
          </cell>
          <cell r="K3001" t="str">
            <v>Март, апрель</v>
          </cell>
          <cell r="L3001" t="str">
            <v>Кызылординская обл., м/р "Акшабулак", склад "КГМ"</v>
          </cell>
          <cell r="M3001" t="str">
            <v>DDP</v>
          </cell>
          <cell r="N3001" t="str">
            <v>В течение 90 дней</v>
          </cell>
          <cell r="O3001" t="str">
            <v>авансовый платеж-0%, оставшаяся часть в течении 30 рабочих дней с момента подписания акта приема-передачи поставленных товаров</v>
          </cell>
          <cell r="P3001">
            <v>796</v>
          </cell>
          <cell r="Q3001" t="str">
            <v>штука</v>
          </cell>
          <cell r="R3001">
            <v>10</v>
          </cell>
          <cell r="S3001">
            <v>19400</v>
          </cell>
          <cell r="T3001">
            <v>0</v>
          </cell>
          <cell r="U3001">
            <v>0</v>
          </cell>
          <cell r="W3001">
            <v>2017</v>
          </cell>
          <cell r="X3001" t="str">
            <v>новая позиция</v>
          </cell>
        </row>
        <row r="3002">
          <cell r="A3002" t="str">
            <v>1804-1 Т</v>
          </cell>
          <cell r="B3002" t="str">
            <v>ТОО СП "КазГерМунай"</v>
          </cell>
          <cell r="C3002" t="str">
            <v>28.13.32.000.062.00.0796.000000000002</v>
          </cell>
          <cell r="D3002" t="str">
            <v>Комплект ремонтный</v>
          </cell>
          <cell r="E3002" t="str">
            <v>для ремонта компрессора</v>
          </cell>
          <cell r="F3002" t="str">
            <v>РА2402-165 JISB2401 1AG165 поз.433</v>
          </cell>
          <cell r="G3002" t="str">
            <v>ОТП</v>
          </cell>
          <cell r="H3002">
            <v>0</v>
          </cell>
          <cell r="I3002">
            <v>430000000</v>
          </cell>
          <cell r="J3002" t="str">
            <v>Кызылординская обл. г. Кызылорда, пгт. Тасбугет, ул. Амангельды 100</v>
          </cell>
          <cell r="K3002" t="str">
            <v>Апрель, май</v>
          </cell>
          <cell r="L3002" t="str">
            <v>Кызылординская обл., м/р "Акшабулак", склад "КГМ"</v>
          </cell>
          <cell r="M3002" t="str">
            <v>DDP</v>
          </cell>
          <cell r="N3002" t="str">
            <v>В течение 90 дней</v>
          </cell>
          <cell r="O3002" t="str">
            <v>авансовый платеж-0%, оставшаяся часть в течении 30 рабочих дней с момента подписания акта приема-передачи поставленных товаров</v>
          </cell>
          <cell r="P3002">
            <v>796</v>
          </cell>
          <cell r="Q3002" t="str">
            <v>штука</v>
          </cell>
          <cell r="R3002">
            <v>10</v>
          </cell>
          <cell r="S3002">
            <v>19400</v>
          </cell>
          <cell r="T3002">
            <v>194000</v>
          </cell>
          <cell r="U3002">
            <v>217280.00000000003</v>
          </cell>
          <cell r="W3002">
            <v>2017</v>
          </cell>
          <cell r="X3002" t="str">
            <v>11;</v>
          </cell>
        </row>
        <row r="3003">
          <cell r="A3003" t="str">
            <v>1805 Т</v>
          </cell>
          <cell r="B3003" t="str">
            <v>ТОО СП "КазГерМунай"</v>
          </cell>
          <cell r="C3003" t="str">
            <v>28.13.32.000.062.00.0796.000000000002</v>
          </cell>
          <cell r="D3003" t="str">
            <v>Комплект ремонтный</v>
          </cell>
          <cell r="E3003" t="str">
            <v>для ремонта компрессора</v>
          </cell>
          <cell r="F3003" t="str">
            <v xml:space="preserve"> РА240 1-044 JISB2401 1AP44 поз.450 </v>
          </cell>
          <cell r="G3003" t="str">
            <v>ОТП</v>
          </cell>
          <cell r="H3003">
            <v>0</v>
          </cell>
          <cell r="I3003">
            <v>430000000</v>
          </cell>
          <cell r="J3003" t="str">
            <v>Кызылординская обл. г. Кызылорда, пгт. Тасбугет, ул. Амангельды 100</v>
          </cell>
          <cell r="K3003" t="str">
            <v>Март, апрель</v>
          </cell>
          <cell r="L3003" t="str">
            <v>Кызылординская обл., м/р "Акшабулак", склад "КГМ"</v>
          </cell>
          <cell r="M3003" t="str">
            <v>DDP</v>
          </cell>
          <cell r="N3003" t="str">
            <v>В течение 90 дней</v>
          </cell>
          <cell r="O3003" t="str">
            <v>авансовый платеж-0%, оставшаяся часть в течении 30 рабочих дней с момента подписания акта приема-передачи поставленных товаров</v>
          </cell>
          <cell r="P3003">
            <v>796</v>
          </cell>
          <cell r="Q3003" t="str">
            <v>штука</v>
          </cell>
          <cell r="R3003">
            <v>5</v>
          </cell>
          <cell r="S3003">
            <v>9800</v>
          </cell>
          <cell r="T3003">
            <v>0</v>
          </cell>
          <cell r="U3003">
            <v>0</v>
          </cell>
          <cell r="W3003">
            <v>2017</v>
          </cell>
          <cell r="X3003" t="str">
            <v>новая позиция</v>
          </cell>
        </row>
        <row r="3004">
          <cell r="A3004" t="str">
            <v>1805-1 Т</v>
          </cell>
          <cell r="B3004" t="str">
            <v>ТОО СП "КазГерМунай"</v>
          </cell>
          <cell r="C3004" t="str">
            <v>28.13.32.000.062.00.0796.000000000002</v>
          </cell>
          <cell r="D3004" t="str">
            <v>Комплект ремонтный</v>
          </cell>
          <cell r="E3004" t="str">
            <v>для ремонта компрессора</v>
          </cell>
          <cell r="F3004" t="str">
            <v xml:space="preserve"> РА240 1-044 JISB2401 1AP44 поз.450 </v>
          </cell>
          <cell r="G3004" t="str">
            <v>ОТП</v>
          </cell>
          <cell r="H3004">
            <v>0</v>
          </cell>
          <cell r="I3004">
            <v>430000000</v>
          </cell>
          <cell r="J3004" t="str">
            <v>Кызылординская обл. г. Кызылорда, пгт. Тасбугет, ул. Амангельды 100</v>
          </cell>
          <cell r="K3004" t="str">
            <v>Апрель, май</v>
          </cell>
          <cell r="L3004" t="str">
            <v>Кызылординская обл., м/р "Акшабулак", склад "КГМ"</v>
          </cell>
          <cell r="M3004" t="str">
            <v>DDP</v>
          </cell>
          <cell r="N3004" t="str">
            <v>В течение 90 дней</v>
          </cell>
          <cell r="O3004" t="str">
            <v>авансовый платеж-0%, оставшаяся часть в течении 30 рабочих дней с момента подписания акта приема-передачи поставленных товаров</v>
          </cell>
          <cell r="P3004">
            <v>796</v>
          </cell>
          <cell r="Q3004" t="str">
            <v>штука</v>
          </cell>
          <cell r="R3004">
            <v>5</v>
          </cell>
          <cell r="S3004">
            <v>9800</v>
          </cell>
          <cell r="T3004">
            <v>49000</v>
          </cell>
          <cell r="U3004">
            <v>54880.000000000007</v>
          </cell>
          <cell r="W3004">
            <v>2017</v>
          </cell>
          <cell r="X3004" t="str">
            <v>11;</v>
          </cell>
        </row>
        <row r="3005">
          <cell r="A3005" t="str">
            <v>1806 Т</v>
          </cell>
          <cell r="B3005" t="str">
            <v>ТОО СП "КазГерМунай"</v>
          </cell>
          <cell r="C3005" t="str">
            <v>28.13.32.000.062.00.0796.000000000002</v>
          </cell>
          <cell r="D3005" t="str">
            <v>Комплект ремонтный</v>
          </cell>
          <cell r="E3005" t="str">
            <v>для ремонта компрессора</v>
          </cell>
          <cell r="F3005" t="str">
            <v>РА2401-05А JISB2401 1AP50A поз.451</v>
          </cell>
          <cell r="G3005" t="str">
            <v>ОТП</v>
          </cell>
          <cell r="H3005">
            <v>0</v>
          </cell>
          <cell r="I3005">
            <v>430000000</v>
          </cell>
          <cell r="J3005" t="str">
            <v>Кызылординская обл. г. Кызылорда, пгт. Тасбугет, ул. Амангельды 100</v>
          </cell>
          <cell r="K3005" t="str">
            <v>Март, апрель</v>
          </cell>
          <cell r="L3005" t="str">
            <v>Кызылординская обл., м/р "Акшабулак", склад "КГМ"</v>
          </cell>
          <cell r="M3005" t="str">
            <v>DDP</v>
          </cell>
          <cell r="N3005" t="str">
            <v>В течение 90 дней</v>
          </cell>
          <cell r="O3005" t="str">
            <v>авансовый платеж-0%, оставшаяся часть в течении 30 рабочих дней с момента подписания акта приема-передачи поставленных товаров</v>
          </cell>
          <cell r="P3005">
            <v>796</v>
          </cell>
          <cell r="Q3005" t="str">
            <v>штука</v>
          </cell>
          <cell r="R3005">
            <v>1</v>
          </cell>
          <cell r="S3005">
            <v>3773</v>
          </cell>
          <cell r="T3005">
            <v>0</v>
          </cell>
          <cell r="U3005">
            <v>0</v>
          </cell>
          <cell r="W3005">
            <v>2017</v>
          </cell>
          <cell r="X3005" t="str">
            <v>новая позиция</v>
          </cell>
        </row>
        <row r="3006">
          <cell r="A3006" t="str">
            <v>1806-1 Т</v>
          </cell>
          <cell r="B3006" t="str">
            <v>ТОО СП "КазГерМунай"</v>
          </cell>
          <cell r="C3006" t="str">
            <v>28.13.32.000.062.00.0796.000000000002</v>
          </cell>
          <cell r="D3006" t="str">
            <v>Комплект ремонтный</v>
          </cell>
          <cell r="E3006" t="str">
            <v>для ремонта компрессора</v>
          </cell>
          <cell r="F3006" t="str">
            <v>РА2401-05А JISB2401 1AP50A поз.451</v>
          </cell>
          <cell r="G3006" t="str">
            <v>ОТП</v>
          </cell>
          <cell r="H3006">
            <v>0</v>
          </cell>
          <cell r="I3006">
            <v>430000000</v>
          </cell>
          <cell r="J3006" t="str">
            <v>Кызылординская обл. г. Кызылорда, пгт. Тасбугет, ул. Амангельды 100</v>
          </cell>
          <cell r="K3006" t="str">
            <v>Апрель, май</v>
          </cell>
          <cell r="L3006" t="str">
            <v>Кызылординская обл., м/р "Акшабулак", склад "КГМ"</v>
          </cell>
          <cell r="M3006" t="str">
            <v>DDP</v>
          </cell>
          <cell r="N3006" t="str">
            <v>В течение 90 дней</v>
          </cell>
          <cell r="O3006" t="str">
            <v>авансовый платеж-0%, оставшаяся часть в течении 30 рабочих дней с момента подписания акта приема-передачи поставленных товаров</v>
          </cell>
          <cell r="P3006">
            <v>796</v>
          </cell>
          <cell r="Q3006" t="str">
            <v>штука</v>
          </cell>
          <cell r="R3006">
            <v>1</v>
          </cell>
          <cell r="S3006">
            <v>3773</v>
          </cell>
          <cell r="T3006">
            <v>3773</v>
          </cell>
          <cell r="U3006">
            <v>4225.76</v>
          </cell>
          <cell r="W3006">
            <v>2017</v>
          </cell>
          <cell r="X3006" t="str">
            <v>11;</v>
          </cell>
        </row>
        <row r="3007">
          <cell r="A3007" t="str">
            <v>1807 Т</v>
          </cell>
          <cell r="B3007" t="str">
            <v>ТОО СП "КазГерМунай"</v>
          </cell>
          <cell r="C3007" t="str">
            <v>28.13.32.000.062.00.0796.000000000002</v>
          </cell>
          <cell r="D3007" t="str">
            <v>Комплект ремонтный</v>
          </cell>
          <cell r="E3007" t="str">
            <v>для ремонта компрессора</v>
          </cell>
          <cell r="F3007" t="str">
            <v xml:space="preserve">РА2401-05А JISB2401 1AP50A поз.523 </v>
          </cell>
          <cell r="G3007" t="str">
            <v>ОТП</v>
          </cell>
          <cell r="H3007">
            <v>0</v>
          </cell>
          <cell r="I3007">
            <v>430000000</v>
          </cell>
          <cell r="J3007" t="str">
            <v>Кызылординская обл. г. Кызылорда, пгт. Тасбугет, ул. Амангельды 100</v>
          </cell>
          <cell r="K3007" t="str">
            <v>Март, апрель</v>
          </cell>
          <cell r="L3007" t="str">
            <v>Кызылординская обл., м/р "Акшабулак", склад "КГМ"</v>
          </cell>
          <cell r="M3007" t="str">
            <v>DDP</v>
          </cell>
          <cell r="N3007" t="str">
            <v>В течение 90 дней</v>
          </cell>
          <cell r="O3007" t="str">
            <v>авансовый платеж-0%, оставшаяся часть в течении 30 рабочих дней с момента подписания акта приема-передачи поставленных товаров</v>
          </cell>
          <cell r="P3007">
            <v>796</v>
          </cell>
          <cell r="Q3007" t="str">
            <v>штука</v>
          </cell>
          <cell r="R3007">
            <v>4</v>
          </cell>
          <cell r="S3007">
            <v>3773</v>
          </cell>
          <cell r="T3007">
            <v>0</v>
          </cell>
          <cell r="U3007">
            <v>0</v>
          </cell>
          <cell r="W3007">
            <v>2017</v>
          </cell>
          <cell r="X3007" t="str">
            <v>новая позиция</v>
          </cell>
        </row>
        <row r="3008">
          <cell r="A3008" t="str">
            <v>1807-1 Т</v>
          </cell>
          <cell r="B3008" t="str">
            <v>ТОО СП "КазГерМунай"</v>
          </cell>
          <cell r="C3008" t="str">
            <v>28.13.32.000.062.00.0796.000000000002</v>
          </cell>
          <cell r="D3008" t="str">
            <v>Комплект ремонтный</v>
          </cell>
          <cell r="E3008" t="str">
            <v>для ремонта компрессора</v>
          </cell>
          <cell r="F3008" t="str">
            <v xml:space="preserve">РА2401-05А JISB2401 1AP50A поз.523 </v>
          </cell>
          <cell r="G3008" t="str">
            <v>ОТП</v>
          </cell>
          <cell r="H3008">
            <v>0</v>
          </cell>
          <cell r="I3008">
            <v>430000000</v>
          </cell>
          <cell r="J3008" t="str">
            <v>Кызылординская обл. г. Кызылорда, пгт. Тасбугет, ул. Амангельды 100</v>
          </cell>
          <cell r="K3008" t="str">
            <v>Апрель, май</v>
          </cell>
          <cell r="L3008" t="str">
            <v>Кызылординская обл., м/р "Акшабулак", склад "КГМ"</v>
          </cell>
          <cell r="M3008" t="str">
            <v>DDP</v>
          </cell>
          <cell r="N3008" t="str">
            <v>В течение 90 дней</v>
          </cell>
          <cell r="O3008" t="str">
            <v>авансовый платеж-0%, оставшаяся часть в течении 30 рабочих дней с момента подписания акта приема-передачи поставленных товаров</v>
          </cell>
          <cell r="P3008">
            <v>796</v>
          </cell>
          <cell r="Q3008" t="str">
            <v>штука</v>
          </cell>
          <cell r="R3008">
            <v>4</v>
          </cell>
          <cell r="S3008">
            <v>3773</v>
          </cell>
          <cell r="T3008">
            <v>15092</v>
          </cell>
          <cell r="U3008">
            <v>16903.04</v>
          </cell>
          <cell r="W3008">
            <v>2017</v>
          </cell>
          <cell r="X3008" t="str">
            <v>11;</v>
          </cell>
        </row>
        <row r="3009">
          <cell r="A3009" t="str">
            <v>1808 Т</v>
          </cell>
          <cell r="B3009" t="str">
            <v>ТОО СП "КазГерМунай"</v>
          </cell>
          <cell r="C3009" t="str">
            <v>32.30.14.000.022.01.0796.000000000007</v>
          </cell>
          <cell r="D3009" t="str">
            <v>Тренажер</v>
          </cell>
          <cell r="E3009" t="str">
            <v>спортивный, жим от груди</v>
          </cell>
          <cell r="F3009" t="str">
            <v>Скамья - горизонтальный жим</v>
          </cell>
          <cell r="G3009" t="str">
            <v>ЦП</v>
          </cell>
          <cell r="H3009">
            <v>0</v>
          </cell>
          <cell r="I3009">
            <v>430000000</v>
          </cell>
          <cell r="J3009" t="str">
            <v>Кызылординская обл. г. Кызылорда, пгт. Тасбугет, ул. Амангельды 100</v>
          </cell>
          <cell r="K3009" t="str">
            <v>Март, апрель</v>
          </cell>
          <cell r="L3009" t="str">
            <v>РК, г. Кызылорда, склад ГУ "КГМ"</v>
          </cell>
          <cell r="M3009" t="str">
            <v>DDP</v>
          </cell>
          <cell r="N3009" t="str">
            <v>В течение 90 дней</v>
          </cell>
          <cell r="O3009" t="str">
            <v>авансовый платеж-0%, оставшаяся часть в течении 30 рабочих дней с момента подписания акта приема-передачи поставленных товаров</v>
          </cell>
          <cell r="P3009">
            <v>796</v>
          </cell>
          <cell r="Q3009" t="str">
            <v>штука</v>
          </cell>
          <cell r="R3009">
            <v>1</v>
          </cell>
          <cell r="S3009">
            <v>115000</v>
          </cell>
          <cell r="T3009">
            <v>0</v>
          </cell>
          <cell r="U3009">
            <v>0</v>
          </cell>
          <cell r="W3009">
            <v>2017</v>
          </cell>
          <cell r="X3009" t="str">
            <v>исключена</v>
          </cell>
        </row>
        <row r="3010">
          <cell r="A3010" t="str">
            <v>1809 Т</v>
          </cell>
          <cell r="B3010" t="str">
            <v>ТОО СП "КазГерМунай"</v>
          </cell>
          <cell r="C3010" t="str">
            <v>32.30.14.000.022.01.0796.000000000008</v>
          </cell>
          <cell r="D3010" t="str">
            <v>Тренажер</v>
          </cell>
          <cell r="E3010" t="str">
            <v>спортивный, тяга верхняя</v>
          </cell>
          <cell r="F3010" t="str">
            <v>Скамья - жим под углом вверх</v>
          </cell>
          <cell r="G3010" t="str">
            <v>ЦП</v>
          </cell>
          <cell r="H3010">
            <v>0</v>
          </cell>
          <cell r="I3010">
            <v>430000000</v>
          </cell>
          <cell r="J3010" t="str">
            <v>Кызылординская обл. г. Кызылорда, пгт. Тасбугет, ул. Амангельды 100</v>
          </cell>
          <cell r="K3010" t="str">
            <v>Март, апрель</v>
          </cell>
          <cell r="L3010" t="str">
            <v>РК, г. Кызылорда, склад ГУ "КГМ"</v>
          </cell>
          <cell r="M3010" t="str">
            <v>DDP</v>
          </cell>
          <cell r="N3010" t="str">
            <v>В течение 90 дней</v>
          </cell>
          <cell r="O3010" t="str">
            <v>авансовый платеж-0%, оставшаяся часть в течении 30 рабочих дней с момента подписания акта приема-передачи поставленных товаров</v>
          </cell>
          <cell r="P3010">
            <v>796</v>
          </cell>
          <cell r="Q3010" t="str">
            <v>штука</v>
          </cell>
          <cell r="R3010">
            <v>1</v>
          </cell>
          <cell r="S3010">
            <v>135000</v>
          </cell>
          <cell r="T3010">
            <v>0</v>
          </cell>
          <cell r="U3010">
            <v>0</v>
          </cell>
          <cell r="W3010">
            <v>2017</v>
          </cell>
          <cell r="X3010" t="str">
            <v>исключена</v>
          </cell>
        </row>
        <row r="3011">
          <cell r="A3011" t="str">
            <v>1810 Т</v>
          </cell>
          <cell r="B3011" t="str">
            <v>ТОО СП "КазГерМунай"</v>
          </cell>
          <cell r="C3011" t="str">
            <v>32.30.14.000.022.01.0796.000000000007</v>
          </cell>
          <cell r="D3011" t="str">
            <v>Тренажер</v>
          </cell>
          <cell r="E3011" t="str">
            <v>спортивный, жим от груди</v>
          </cell>
          <cell r="F3011" t="str">
            <v>Скамья - жим под углом вниз</v>
          </cell>
          <cell r="G3011" t="str">
            <v>ЦП</v>
          </cell>
          <cell r="H3011">
            <v>0</v>
          </cell>
          <cell r="I3011">
            <v>430000000</v>
          </cell>
          <cell r="J3011" t="str">
            <v>Кызылординская обл. г. Кызылорда, пгт. Тасбугет, ул. Амангельды 100</v>
          </cell>
          <cell r="K3011" t="str">
            <v>Март, апрель</v>
          </cell>
          <cell r="L3011" t="str">
            <v>РК, г. Кызылорда, склад ГУ "КГМ"</v>
          </cell>
          <cell r="M3011" t="str">
            <v>DDP</v>
          </cell>
          <cell r="N3011" t="str">
            <v>В течение 90 дней</v>
          </cell>
          <cell r="O3011" t="str">
            <v>авансовый платеж-0%, оставшаяся часть в течении 30 рабочих дней с момента подписания акта приема-передачи поставленных товаров</v>
          </cell>
          <cell r="P3011">
            <v>796</v>
          </cell>
          <cell r="Q3011" t="str">
            <v>штука</v>
          </cell>
          <cell r="R3011">
            <v>1</v>
          </cell>
          <cell r="S3011">
            <v>132000</v>
          </cell>
          <cell r="T3011">
            <v>0</v>
          </cell>
          <cell r="U3011">
            <v>0</v>
          </cell>
          <cell r="W3011">
            <v>2017</v>
          </cell>
          <cell r="X3011" t="str">
            <v>исключена</v>
          </cell>
        </row>
        <row r="3012">
          <cell r="A3012" t="str">
            <v>1811 Т</v>
          </cell>
          <cell r="B3012" t="str">
            <v>ТОО СП "КазГерМунай"</v>
          </cell>
          <cell r="C3012" t="str">
            <v>32.30.14.000.022.01.0796.000000000007</v>
          </cell>
          <cell r="D3012" t="str">
            <v>Тренажер</v>
          </cell>
          <cell r="E3012" t="str">
            <v>спортивный, жим от груди</v>
          </cell>
          <cell r="F3012" t="str">
            <v>Скамья горизонтальная</v>
          </cell>
          <cell r="G3012" t="str">
            <v>ЦП</v>
          </cell>
          <cell r="H3012">
            <v>0</v>
          </cell>
          <cell r="I3012">
            <v>430000000</v>
          </cell>
          <cell r="J3012" t="str">
            <v>Кызылординская обл. г. Кызылорда, пгт. Тасбугет, ул. Амангельды 100</v>
          </cell>
          <cell r="K3012" t="str">
            <v>Март, апрель</v>
          </cell>
          <cell r="L3012" t="str">
            <v>РК, г. Кызылорда, склад ГУ "КГМ"</v>
          </cell>
          <cell r="M3012" t="str">
            <v>DDP</v>
          </cell>
          <cell r="N3012" t="str">
            <v>В течение 90 дней</v>
          </cell>
          <cell r="O3012" t="str">
            <v>авансовый платеж-0%, оставшаяся часть в течении 30 рабочих дней с момента подписания акта приема-передачи поставленных товаров</v>
          </cell>
          <cell r="P3012">
            <v>796</v>
          </cell>
          <cell r="Q3012" t="str">
            <v>штука</v>
          </cell>
          <cell r="R3012">
            <v>1</v>
          </cell>
          <cell r="S3012">
            <v>85000</v>
          </cell>
          <cell r="T3012">
            <v>0</v>
          </cell>
          <cell r="U3012">
            <v>0</v>
          </cell>
          <cell r="W3012">
            <v>2017</v>
          </cell>
          <cell r="X3012" t="str">
            <v>исключена</v>
          </cell>
        </row>
        <row r="3013">
          <cell r="A3013" t="str">
            <v>1812 Т</v>
          </cell>
          <cell r="B3013" t="str">
            <v>ТОО СП "КазГерМунай"</v>
          </cell>
          <cell r="C3013" t="str">
            <v>32.30.14.000.022.01.0796.000000000000</v>
          </cell>
          <cell r="D3013" t="str">
            <v>Тренажер</v>
          </cell>
          <cell r="E3013" t="str">
            <v>спортивный, многофункциональный, турник, брусья, пресс</v>
          </cell>
          <cell r="F3013" t="str">
            <v>Скамья регулируемая</v>
          </cell>
          <cell r="G3013" t="str">
            <v>ЦП</v>
          </cell>
          <cell r="H3013">
            <v>0</v>
          </cell>
          <cell r="I3013">
            <v>430000000</v>
          </cell>
          <cell r="J3013" t="str">
            <v>Кызылординская обл. г. Кызылорда, пгт. Тасбугет, ул. Амангельды 100</v>
          </cell>
          <cell r="K3013" t="str">
            <v>Март, апрель</v>
          </cell>
          <cell r="L3013" t="str">
            <v>РК, г. Кызылорда, склад ГУ "КГМ"</v>
          </cell>
          <cell r="M3013" t="str">
            <v>DDP</v>
          </cell>
          <cell r="N3013" t="str">
            <v>В течение 90 дней</v>
          </cell>
          <cell r="O3013" t="str">
            <v>авансовый платеж-0%, оставшаяся часть в течении 30 рабочих дней с момента подписания акта приема-передачи поставленных товаров</v>
          </cell>
          <cell r="P3013">
            <v>796</v>
          </cell>
          <cell r="Q3013" t="str">
            <v>штука</v>
          </cell>
          <cell r="R3013">
            <v>1</v>
          </cell>
          <cell r="S3013">
            <v>125000</v>
          </cell>
          <cell r="T3013">
            <v>0</v>
          </cell>
          <cell r="U3013">
            <v>0</v>
          </cell>
          <cell r="W3013">
            <v>2017</v>
          </cell>
          <cell r="X3013" t="str">
            <v>исключена</v>
          </cell>
        </row>
        <row r="3014">
          <cell r="A3014" t="str">
            <v>1813 Т</v>
          </cell>
          <cell r="B3014" t="str">
            <v>ТОО СП "КазГерМунай"</v>
          </cell>
          <cell r="C3014" t="str">
            <v>32.30.14.000.022.01.0796.000000000000</v>
          </cell>
          <cell r="D3014" t="str">
            <v>Тренажер</v>
          </cell>
          <cell r="E3014" t="str">
            <v>спортивный, многофункциональный, турник, брусья, пресс</v>
          </cell>
          <cell r="F3014" t="str">
            <v>Скамья Скотта</v>
          </cell>
          <cell r="G3014" t="str">
            <v>ЦП</v>
          </cell>
          <cell r="H3014">
            <v>0</v>
          </cell>
          <cell r="I3014">
            <v>430000000</v>
          </cell>
          <cell r="J3014" t="str">
            <v>Кызылординская обл. г. Кызылорда, пгт. Тасбугет, ул. Амангельды 100</v>
          </cell>
          <cell r="K3014" t="str">
            <v>Март, апрель</v>
          </cell>
          <cell r="L3014" t="str">
            <v>РК, г. Кызылорда, склад ГУ "КГМ"</v>
          </cell>
          <cell r="M3014" t="str">
            <v>DDP</v>
          </cell>
          <cell r="N3014" t="str">
            <v>В течение 90 дней</v>
          </cell>
          <cell r="O3014" t="str">
            <v>авансовый платеж-0%, оставшаяся часть в течении 30 рабочих дней с момента подписания акта приема-передачи поставленных товаров</v>
          </cell>
          <cell r="P3014">
            <v>796</v>
          </cell>
          <cell r="Q3014" t="str">
            <v>штука</v>
          </cell>
          <cell r="R3014">
            <v>1</v>
          </cell>
          <cell r="S3014">
            <v>125000</v>
          </cell>
          <cell r="T3014">
            <v>0</v>
          </cell>
          <cell r="U3014">
            <v>0</v>
          </cell>
          <cell r="W3014">
            <v>2017</v>
          </cell>
          <cell r="X3014" t="str">
            <v>новая позиция</v>
          </cell>
        </row>
        <row r="3015">
          <cell r="A3015" t="str">
            <v>1813-1 Т</v>
          </cell>
          <cell r="B3015" t="str">
            <v>ТОО СП "КазГерМунай"</v>
          </cell>
          <cell r="C3015" t="str">
            <v>32.30.14.000.022.01.0796.000000000000</v>
          </cell>
          <cell r="D3015" t="str">
            <v>Тренажер</v>
          </cell>
          <cell r="E3015" t="str">
            <v>спортивный, многофункциональный, турник, брусья, пресс</v>
          </cell>
          <cell r="F3015" t="str">
            <v>Скамья Скотта</v>
          </cell>
          <cell r="G3015" t="str">
            <v>ОИ</v>
          </cell>
          <cell r="H3015">
            <v>0</v>
          </cell>
          <cell r="I3015">
            <v>430000000</v>
          </cell>
          <cell r="J3015" t="str">
            <v>Кызылординская обл. г. Кызылорда, пгт. Тасбугет, ул. Амангельды 100</v>
          </cell>
          <cell r="K3015" t="str">
            <v>август, сентябрь</v>
          </cell>
          <cell r="L3015" t="str">
            <v>РК, г. Кызылорда, склад ГУ "КГМ"</v>
          </cell>
          <cell r="M3015" t="str">
            <v>DDP</v>
          </cell>
          <cell r="N3015" t="str">
            <v>В течение 90 дней</v>
          </cell>
          <cell r="O3015" t="str">
            <v>авансовый платеж-0%, оставшаяся часть в течении 30 рабочих дней с момента подписания акта приема-передачи поставленных товаров</v>
          </cell>
          <cell r="P3015">
            <v>796</v>
          </cell>
          <cell r="Q3015" t="str">
            <v>штука</v>
          </cell>
          <cell r="R3015">
            <v>1</v>
          </cell>
          <cell r="S3015">
            <v>445000</v>
          </cell>
          <cell r="T3015">
            <v>445000</v>
          </cell>
          <cell r="U3015">
            <v>498400.00000000006</v>
          </cell>
          <cell r="W3015">
            <v>2017</v>
          </cell>
          <cell r="X3015" t="str">
            <v>11;19;20;21;</v>
          </cell>
        </row>
        <row r="3016">
          <cell r="A3016" t="str">
            <v>1814 Т</v>
          </cell>
          <cell r="B3016" t="str">
            <v>ТОО СП "КазГерМунай"</v>
          </cell>
          <cell r="C3016" t="str">
            <v>31.00.11.700.001.00.0796.000000000006</v>
          </cell>
          <cell r="D3016" t="str">
            <v>Стул</v>
          </cell>
          <cell r="E3016" t="str">
            <v>мягкий, каркас и спинка металлические, сидение из тканевой обивки</v>
          </cell>
          <cell r="F3016" t="str">
            <v>Стул</v>
          </cell>
          <cell r="G3016" t="str">
            <v>ЦП</v>
          </cell>
          <cell r="H3016">
            <v>0</v>
          </cell>
          <cell r="I3016">
            <v>430000000</v>
          </cell>
          <cell r="J3016" t="str">
            <v>Кызылординская обл. г. Кызылорда, пгт. Тасбугет, ул. Амангельды 100</v>
          </cell>
          <cell r="K3016" t="str">
            <v>Март, апрель</v>
          </cell>
          <cell r="L3016" t="str">
            <v>РК, г. Кызылорда, склад ГУ "КГМ"</v>
          </cell>
          <cell r="M3016" t="str">
            <v>DDP</v>
          </cell>
          <cell r="N3016" t="str">
            <v>В течение 90 дней</v>
          </cell>
          <cell r="O3016" t="str">
            <v>авансовый платеж-0%, оставшаяся часть в течении 30 рабочих дней с момента подписания акта приема-передачи поставленных товаров</v>
          </cell>
          <cell r="P3016">
            <v>796</v>
          </cell>
          <cell r="Q3016" t="str">
            <v>штука</v>
          </cell>
          <cell r="R3016">
            <v>1</v>
          </cell>
          <cell r="S3016">
            <v>102000</v>
          </cell>
          <cell r="T3016">
            <v>0</v>
          </cell>
          <cell r="U3016">
            <v>0</v>
          </cell>
          <cell r="W3016">
            <v>2017</v>
          </cell>
          <cell r="X3016" t="str">
            <v>исключена</v>
          </cell>
        </row>
        <row r="3017">
          <cell r="A3017" t="str">
            <v>1815 Т</v>
          </cell>
          <cell r="B3017" t="str">
            <v>ТОО СП "КазГерМунай"</v>
          </cell>
          <cell r="C3017" t="str">
            <v>32.30.14.000.022.01.0796.000000000000</v>
          </cell>
          <cell r="D3017" t="str">
            <v>Тренажер</v>
          </cell>
          <cell r="E3017" t="str">
            <v>спортивный, многофункциональный, турник, брусья, пресс</v>
          </cell>
          <cell r="F3017" t="str">
            <v>Скамья для пресса регулируемая</v>
          </cell>
          <cell r="G3017" t="str">
            <v>ЦП</v>
          </cell>
          <cell r="H3017">
            <v>0</v>
          </cell>
          <cell r="I3017">
            <v>430000000</v>
          </cell>
          <cell r="J3017" t="str">
            <v>Кызылординская обл. г. Кызылорда, пгт. Тасбугет, ул. Амангельды 100</v>
          </cell>
          <cell r="K3017" t="str">
            <v>Март, апрель</v>
          </cell>
          <cell r="L3017" t="str">
            <v>РК, г. Кызылорда, склад ГУ "КГМ"</v>
          </cell>
          <cell r="M3017" t="str">
            <v>DDP</v>
          </cell>
          <cell r="N3017" t="str">
            <v>В течение 90 дней</v>
          </cell>
          <cell r="O3017" t="str">
            <v>авансовый платеж-0%, оставшаяся часть в течении 30 рабочих дней с момента подписания акта приема-передачи поставленных товаров</v>
          </cell>
          <cell r="P3017">
            <v>796</v>
          </cell>
          <cell r="Q3017" t="str">
            <v>штука</v>
          </cell>
          <cell r="R3017">
            <v>1</v>
          </cell>
          <cell r="S3017">
            <v>128000</v>
          </cell>
          <cell r="T3017">
            <v>0</v>
          </cell>
          <cell r="U3017">
            <v>0</v>
          </cell>
          <cell r="W3017">
            <v>2017</v>
          </cell>
          <cell r="X3017" t="str">
            <v>исключена</v>
          </cell>
        </row>
        <row r="3018">
          <cell r="A3018" t="str">
            <v>1816 Т</v>
          </cell>
          <cell r="B3018" t="str">
            <v>ТОО СП "КазГерМунай"</v>
          </cell>
          <cell r="C3018" t="str">
            <v>32.30.14.000.022.01.0796.000000000000</v>
          </cell>
          <cell r="D3018" t="str">
            <v>Тренажер</v>
          </cell>
          <cell r="E3018" t="str">
            <v>спортивный, многофункциональный, турник, брусья, пресс</v>
          </cell>
          <cell r="F3018" t="str">
            <v>Римский стул</v>
          </cell>
          <cell r="G3018" t="str">
            <v>ЦП</v>
          </cell>
          <cell r="H3018">
            <v>0</v>
          </cell>
          <cell r="I3018">
            <v>430000000</v>
          </cell>
          <cell r="J3018" t="str">
            <v>Кызылординская обл. г. Кызылорда, пгт. Тасбугет, ул. Амангельды 100</v>
          </cell>
          <cell r="K3018" t="str">
            <v>Март, апрель</v>
          </cell>
          <cell r="L3018" t="str">
            <v>РК, г. Кызылорда, склад ГУ "КГМ"</v>
          </cell>
          <cell r="M3018" t="str">
            <v>DDP</v>
          </cell>
          <cell r="N3018" t="str">
            <v>В течение 90 дней</v>
          </cell>
          <cell r="O3018" t="str">
            <v>авансовый платеж-0%, оставшаяся часть в течении 30 рабочих дней с момента подписания акта приема-передачи поставленных товаров</v>
          </cell>
          <cell r="P3018">
            <v>796</v>
          </cell>
          <cell r="Q3018" t="str">
            <v>штука</v>
          </cell>
          <cell r="R3018">
            <v>1</v>
          </cell>
          <cell r="S3018">
            <v>135850</v>
          </cell>
          <cell r="T3018">
            <v>0</v>
          </cell>
          <cell r="U3018">
            <v>0</v>
          </cell>
          <cell r="W3018">
            <v>2017</v>
          </cell>
          <cell r="X3018" t="str">
            <v>исключена</v>
          </cell>
        </row>
        <row r="3019">
          <cell r="A3019" t="str">
            <v>1817 Т</v>
          </cell>
          <cell r="B3019" t="str">
            <v>ТОО СП "КазГерМунай"</v>
          </cell>
          <cell r="C3019" t="str">
            <v>32.30.14.000.022.01.0796.000000000000</v>
          </cell>
          <cell r="D3019" t="str">
            <v>Тренажер</v>
          </cell>
          <cell r="E3019" t="str">
            <v>спортивный, многофункциональный, турник, брусья, пресс</v>
          </cell>
          <cell r="F3019" t="str">
            <v>Комбинированный станок</v>
          </cell>
          <cell r="G3019" t="str">
            <v>ЦП</v>
          </cell>
          <cell r="H3019">
            <v>0</v>
          </cell>
          <cell r="I3019">
            <v>430000000</v>
          </cell>
          <cell r="J3019" t="str">
            <v>Кызылординская обл. г. Кызылорда, пгт. Тасбугет, ул. Амангельды 100</v>
          </cell>
          <cell r="K3019" t="str">
            <v>Март, апрель</v>
          </cell>
          <cell r="L3019" t="str">
            <v>РК, г. Кызылорда, склад ГУ "КГМ"</v>
          </cell>
          <cell r="M3019" t="str">
            <v>DDP</v>
          </cell>
          <cell r="N3019" t="str">
            <v>В течение 90 дней</v>
          </cell>
          <cell r="O3019" t="str">
            <v>авансовый платеж-0%, оставшаяся часть в течении 30 рабочих дней с момента подписания акта приема-передачи поставленных товаров</v>
          </cell>
          <cell r="P3019">
            <v>796</v>
          </cell>
          <cell r="Q3019" t="str">
            <v>штука</v>
          </cell>
          <cell r="R3019">
            <v>1</v>
          </cell>
          <cell r="S3019">
            <v>185240</v>
          </cell>
          <cell r="T3019">
            <v>0</v>
          </cell>
          <cell r="U3019">
            <v>0</v>
          </cell>
          <cell r="W3019">
            <v>2017</v>
          </cell>
          <cell r="X3019" t="str">
            <v>исключена</v>
          </cell>
        </row>
        <row r="3020">
          <cell r="A3020" t="str">
            <v>1818 Т</v>
          </cell>
          <cell r="B3020" t="str">
            <v>ТОО СП "КазГерМунай"</v>
          </cell>
          <cell r="C3020" t="str">
            <v>32.30.14.000.022.01.0796.000000000000</v>
          </cell>
          <cell r="D3020" t="str">
            <v>Тренажер</v>
          </cell>
          <cell r="E3020" t="str">
            <v>спортивный, многофункциональный, турник, брусья, пресс</v>
          </cell>
          <cell r="F3020" t="str">
            <v>Гиперэкстензия обратная</v>
          </cell>
          <cell r="G3020" t="str">
            <v>ЦП</v>
          </cell>
          <cell r="H3020">
            <v>0</v>
          </cell>
          <cell r="I3020">
            <v>430000000</v>
          </cell>
          <cell r="J3020" t="str">
            <v>Кызылординская обл. г. Кызылорда, пгт. Тасбугет, ул. Амангельды 100</v>
          </cell>
          <cell r="K3020" t="str">
            <v>Март, апрель</v>
          </cell>
          <cell r="L3020" t="str">
            <v>РК, г. Кызылорда, склад ГУ "КГМ"</v>
          </cell>
          <cell r="M3020" t="str">
            <v>DDP</v>
          </cell>
          <cell r="N3020" t="str">
            <v>В течение 90 дней</v>
          </cell>
          <cell r="O3020" t="str">
            <v>авансовый платеж-0%, оставшаяся часть в течении 30 рабочих дней с момента подписания акта приема-передачи поставленных товаров</v>
          </cell>
          <cell r="P3020">
            <v>796</v>
          </cell>
          <cell r="Q3020" t="str">
            <v>штука</v>
          </cell>
          <cell r="R3020">
            <v>1</v>
          </cell>
          <cell r="S3020">
            <v>102500</v>
          </cell>
          <cell r="T3020">
            <v>0</v>
          </cell>
          <cell r="U3020">
            <v>0</v>
          </cell>
          <cell r="W3020">
            <v>2017</v>
          </cell>
          <cell r="X3020" t="str">
            <v>исключена</v>
          </cell>
        </row>
        <row r="3021">
          <cell r="A3021" t="str">
            <v>1819 Т</v>
          </cell>
          <cell r="B3021" t="str">
            <v>ТОО СП "КазГерМунай"</v>
          </cell>
          <cell r="C3021" t="str">
            <v>32.30.14.000.022.01.0796.000000000000</v>
          </cell>
          <cell r="D3021" t="str">
            <v>Тренажер</v>
          </cell>
          <cell r="E3021" t="str">
            <v>спортивный, многофункциональный, турник, брусья, пресс</v>
          </cell>
          <cell r="F3021" t="str">
            <v>Стойка для приседаний</v>
          </cell>
          <cell r="G3021" t="str">
            <v>ЦП</v>
          </cell>
          <cell r="H3021">
            <v>0</v>
          </cell>
          <cell r="I3021">
            <v>430000000</v>
          </cell>
          <cell r="J3021" t="str">
            <v>Кызылординская обл. г. Кызылорда, пгт. Тасбугет, ул. Амангельды 100</v>
          </cell>
          <cell r="K3021" t="str">
            <v>Март, апрель</v>
          </cell>
          <cell r="L3021" t="str">
            <v>РК, г. Кызылорда, склад ГУ "КГМ"</v>
          </cell>
          <cell r="M3021" t="str">
            <v>DDP</v>
          </cell>
          <cell r="N3021" t="str">
            <v>В течение 90 дней</v>
          </cell>
          <cell r="O3021" t="str">
            <v>авансовый платеж-0%, оставшаяся часть в течении 30 рабочих дней с момента подписания акта приема-передачи поставленных товаров</v>
          </cell>
          <cell r="P3021">
            <v>796</v>
          </cell>
          <cell r="Q3021" t="str">
            <v>штука</v>
          </cell>
          <cell r="R3021">
            <v>1</v>
          </cell>
          <cell r="S3021">
            <v>205000</v>
          </cell>
          <cell r="T3021">
            <v>0</v>
          </cell>
          <cell r="U3021">
            <v>0</v>
          </cell>
          <cell r="W3021">
            <v>2017</v>
          </cell>
          <cell r="X3021" t="str">
            <v>исключена</v>
          </cell>
        </row>
        <row r="3022">
          <cell r="A3022" t="str">
            <v>1820 Т</v>
          </cell>
          <cell r="B3022" t="str">
            <v>ТОО СП "КазГерМунай"</v>
          </cell>
          <cell r="C3022" t="str">
            <v>32.30.14.000.022.01.0796.000000000000</v>
          </cell>
          <cell r="D3022" t="str">
            <v>Тренажер</v>
          </cell>
          <cell r="E3022" t="str">
            <v>спортивный, многофункциональный, турник, брусья, пресс</v>
          </cell>
          <cell r="F3022" t="str">
            <v>Подставка для вышагивания</v>
          </cell>
          <cell r="G3022" t="str">
            <v>ЦП</v>
          </cell>
          <cell r="H3022">
            <v>0</v>
          </cell>
          <cell r="I3022">
            <v>430000000</v>
          </cell>
          <cell r="J3022" t="str">
            <v>Кызылординская обл. г. Кызылорда, пгт. Тасбугет, ул. Амангельды 100</v>
          </cell>
          <cell r="K3022" t="str">
            <v>Март, апрель</v>
          </cell>
          <cell r="L3022" t="str">
            <v>РК, г. Кызылорда, склад ГУ "КГМ"</v>
          </cell>
          <cell r="M3022" t="str">
            <v>DDP</v>
          </cell>
          <cell r="N3022" t="str">
            <v>В течение 90 дней</v>
          </cell>
          <cell r="O3022" t="str">
            <v>авансовый платеж-0%, оставшаяся часть в течении 30 рабочих дней с момента подписания акта приема-передачи поставленных товаров</v>
          </cell>
          <cell r="P3022">
            <v>796</v>
          </cell>
          <cell r="Q3022" t="str">
            <v>штука</v>
          </cell>
          <cell r="R3022">
            <v>1</v>
          </cell>
          <cell r="S3022">
            <v>65000</v>
          </cell>
          <cell r="T3022">
            <v>0</v>
          </cell>
          <cell r="U3022">
            <v>0</v>
          </cell>
          <cell r="W3022">
            <v>2017</v>
          </cell>
          <cell r="X3022" t="str">
            <v>исключена</v>
          </cell>
        </row>
        <row r="3023">
          <cell r="A3023" t="str">
            <v>1821 Т</v>
          </cell>
          <cell r="B3023" t="str">
            <v>ТОО СП "КазГерМунай"</v>
          </cell>
          <cell r="C3023" t="str">
            <v>32.30.14.000.162.00.0796.000000000000</v>
          </cell>
          <cell r="D3023" t="str">
            <v>Стойка</v>
          </cell>
          <cell r="E3023" t="str">
            <v>для штанги спортивной, металлическая</v>
          </cell>
          <cell r="F3023" t="str">
            <v>Стойка под грифы (4 места)</v>
          </cell>
          <cell r="G3023" t="str">
            <v>ЦП</v>
          </cell>
          <cell r="H3023">
            <v>0</v>
          </cell>
          <cell r="I3023">
            <v>430000000</v>
          </cell>
          <cell r="J3023" t="str">
            <v>Кызылординская обл. г. Кызылорда, пгт. Тасбугет, ул. Амангельды 100</v>
          </cell>
          <cell r="K3023" t="str">
            <v>Март, апрель</v>
          </cell>
          <cell r="L3023" t="str">
            <v>РК, г. Кызылорда, склад ГУ "КГМ"</v>
          </cell>
          <cell r="M3023" t="str">
            <v>DDP</v>
          </cell>
          <cell r="N3023" t="str">
            <v>В течение 90 дней</v>
          </cell>
          <cell r="O3023" t="str">
            <v>авансовый платеж-0%, оставшаяся часть в течении 30 рабочих дней с момента подписания акта приема-передачи поставленных товаров</v>
          </cell>
          <cell r="P3023">
            <v>796</v>
          </cell>
          <cell r="Q3023" t="str">
            <v>штука</v>
          </cell>
          <cell r="R3023">
            <v>1</v>
          </cell>
          <cell r="S3023">
            <v>105900</v>
          </cell>
          <cell r="T3023">
            <v>0</v>
          </cell>
          <cell r="U3023">
            <v>0</v>
          </cell>
          <cell r="W3023">
            <v>2017</v>
          </cell>
          <cell r="X3023" t="str">
            <v>исключена</v>
          </cell>
        </row>
        <row r="3024">
          <cell r="A3024" t="str">
            <v>1822 Т</v>
          </cell>
          <cell r="B3024" t="str">
            <v>ТОО СП "КазГерМунай"</v>
          </cell>
          <cell r="C3024" t="str">
            <v>32.30.14.000.162.00.0796.000000000000</v>
          </cell>
          <cell r="D3024" t="str">
            <v>Стойка</v>
          </cell>
          <cell r="E3024" t="str">
            <v>для штанги спортивной, металлическая</v>
          </cell>
          <cell r="F3024" t="str">
            <v>Стойка под гантели (10 пар)</v>
          </cell>
          <cell r="G3024" t="str">
            <v>ЦП</v>
          </cell>
          <cell r="H3024">
            <v>0</v>
          </cell>
          <cell r="I3024">
            <v>430000000</v>
          </cell>
          <cell r="J3024" t="str">
            <v>Кызылординская обл. г. Кызылорда, пгт. Тасбугет, ул. Амангельды 100</v>
          </cell>
          <cell r="K3024" t="str">
            <v>Март, апрель</v>
          </cell>
          <cell r="L3024" t="str">
            <v>РК, г. Кызылорда, склад ГУ "КГМ"</v>
          </cell>
          <cell r="M3024" t="str">
            <v>DDP</v>
          </cell>
          <cell r="N3024" t="str">
            <v>В течение 90 дней</v>
          </cell>
          <cell r="O3024" t="str">
            <v>авансовый платеж-0%, оставшаяся часть в течении 30 рабочих дней с момента подписания акта приема-передачи поставленных товаров</v>
          </cell>
          <cell r="P3024">
            <v>796</v>
          </cell>
          <cell r="Q3024" t="str">
            <v>штука</v>
          </cell>
          <cell r="R3024">
            <v>2</v>
          </cell>
          <cell r="S3024">
            <v>109000</v>
          </cell>
          <cell r="T3024">
            <v>0</v>
          </cell>
          <cell r="U3024">
            <v>0</v>
          </cell>
          <cell r="W3024">
            <v>2017</v>
          </cell>
          <cell r="X3024" t="str">
            <v>новая позиция</v>
          </cell>
        </row>
        <row r="3025">
          <cell r="A3025" t="str">
            <v>1822-1 Т</v>
          </cell>
          <cell r="B3025" t="str">
            <v>ТОО СП "КазГерМунай"</v>
          </cell>
          <cell r="C3025" t="str">
            <v>32.30.14.000.162.00.0796.000000000000</v>
          </cell>
          <cell r="D3025" t="str">
            <v>Стойка</v>
          </cell>
          <cell r="E3025" t="str">
            <v>для штанги спортивной, металлическая</v>
          </cell>
          <cell r="F3025" t="str">
            <v>Стойка под гантели (10 пар)</v>
          </cell>
          <cell r="G3025" t="str">
            <v>ОИ</v>
          </cell>
          <cell r="H3025">
            <v>0</v>
          </cell>
          <cell r="I3025">
            <v>430000000</v>
          </cell>
          <cell r="J3025" t="str">
            <v>Кызылординская обл. г. Кызылорда, пгт. Тасбугет, ул. Амангельды 100</v>
          </cell>
          <cell r="K3025" t="str">
            <v>август, сентябрь</v>
          </cell>
          <cell r="L3025" t="str">
            <v>РК, г. Кызылорда, склад ГУ "КГМ"</v>
          </cell>
          <cell r="M3025" t="str">
            <v>DDP</v>
          </cell>
          <cell r="N3025" t="str">
            <v>В течение 90 дней</v>
          </cell>
          <cell r="O3025" t="str">
            <v>авансовый платеж-0%, оставшаяся часть в течении 30 рабочих дней с момента подписания акта приема-передачи поставленных товаров</v>
          </cell>
          <cell r="P3025">
            <v>796</v>
          </cell>
          <cell r="Q3025" t="str">
            <v>штука</v>
          </cell>
          <cell r="R3025">
            <v>1</v>
          </cell>
          <cell r="S3025">
            <v>350000</v>
          </cell>
          <cell r="T3025">
            <v>350000</v>
          </cell>
          <cell r="U3025">
            <v>392000.00000000006</v>
          </cell>
          <cell r="W3025">
            <v>2017</v>
          </cell>
          <cell r="X3025" t="str">
            <v>11;18;19;20;21;</v>
          </cell>
        </row>
        <row r="3026">
          <cell r="A3026" t="str">
            <v>1823 Т</v>
          </cell>
          <cell r="B3026" t="str">
            <v>ТОО СП "КазГерМунай"</v>
          </cell>
          <cell r="C3026" t="str">
            <v>32.30.14.000.162.00.0796.000000000000</v>
          </cell>
          <cell r="D3026" t="str">
            <v>Стойка</v>
          </cell>
          <cell r="E3026" t="str">
            <v>для штанги спортивной, металлическая</v>
          </cell>
          <cell r="F3026" t="str">
            <v>Стойка для дисков (6 мест)</v>
          </cell>
          <cell r="G3026" t="str">
            <v>ЦП</v>
          </cell>
          <cell r="H3026">
            <v>0</v>
          </cell>
          <cell r="I3026">
            <v>430000000</v>
          </cell>
          <cell r="J3026" t="str">
            <v>Кызылординская обл. г. Кызылорда, пгт. Тасбугет, ул. Амангельды 100</v>
          </cell>
          <cell r="K3026" t="str">
            <v>Март, апрель</v>
          </cell>
          <cell r="L3026" t="str">
            <v>РК, г. Кызылорда, склад ГУ "КГМ"</v>
          </cell>
          <cell r="M3026" t="str">
            <v>DDP</v>
          </cell>
          <cell r="N3026" t="str">
            <v>В течение 90 дней</v>
          </cell>
          <cell r="O3026" t="str">
            <v>авансовый платеж-0%, оставшаяся часть в течении 30 рабочих дней с момента подписания акта приема-передачи поставленных товаров</v>
          </cell>
          <cell r="P3026">
            <v>796</v>
          </cell>
          <cell r="Q3026" t="str">
            <v>штука</v>
          </cell>
          <cell r="R3026">
            <v>2</v>
          </cell>
          <cell r="S3026">
            <v>85000</v>
          </cell>
          <cell r="T3026">
            <v>0</v>
          </cell>
          <cell r="U3026">
            <v>0</v>
          </cell>
          <cell r="W3026">
            <v>2017</v>
          </cell>
          <cell r="X3026" t="str">
            <v>исключена</v>
          </cell>
        </row>
        <row r="3027">
          <cell r="A3027" t="str">
            <v>1824 Т</v>
          </cell>
          <cell r="B3027" t="str">
            <v>ТОО СП "КазГерМунай"</v>
          </cell>
          <cell r="C3027" t="str">
            <v>32.30.14.000.022.01.0796.000000000000</v>
          </cell>
          <cell r="D3027" t="str">
            <v>Тренажер</v>
          </cell>
          <cell r="E3027" t="str">
            <v>спортивный, многофункциональный, турник, брусья, пресс</v>
          </cell>
          <cell r="F3027" t="str">
            <v>Жим ногами под углом 45 градусов</v>
          </cell>
          <cell r="G3027" t="str">
            <v>ЦП</v>
          </cell>
          <cell r="H3027">
            <v>0</v>
          </cell>
          <cell r="I3027">
            <v>430000000</v>
          </cell>
          <cell r="J3027" t="str">
            <v>Кызылординская обл. г. Кызылорда, пгт. Тасбугет, ул. Амангельды 100</v>
          </cell>
          <cell r="K3027" t="str">
            <v>Март, апрель</v>
          </cell>
          <cell r="L3027" t="str">
            <v>РК, г. Кызылорда, склад ГУ "КГМ"</v>
          </cell>
          <cell r="M3027" t="str">
            <v>DDP</v>
          </cell>
          <cell r="N3027" t="str">
            <v>В течение 90 дней</v>
          </cell>
          <cell r="O3027" t="str">
            <v>авансовый платеж-0%, оставшаяся часть в течении 30 рабочих дней с момента подписания акта приема-передачи поставленных товаров</v>
          </cell>
          <cell r="P3027">
            <v>796</v>
          </cell>
          <cell r="Q3027" t="str">
            <v>штука</v>
          </cell>
          <cell r="R3027">
            <v>1</v>
          </cell>
          <cell r="S3027">
            <v>430000</v>
          </cell>
          <cell r="T3027">
            <v>0</v>
          </cell>
          <cell r="U3027">
            <v>0</v>
          </cell>
          <cell r="W3027">
            <v>2017</v>
          </cell>
          <cell r="X3027" t="str">
            <v>новая позиция</v>
          </cell>
        </row>
        <row r="3028">
          <cell r="A3028" t="str">
            <v>1824-1 Т</v>
          </cell>
          <cell r="B3028" t="str">
            <v>ТОО СП "КазГерМунай"</v>
          </cell>
          <cell r="C3028" t="str">
            <v>32.30.14.000.022.01.0796.000000000000</v>
          </cell>
          <cell r="D3028" t="str">
            <v>Тренажер</v>
          </cell>
          <cell r="E3028" t="str">
            <v>спортивный, многофункциональный, турник, брусья, пресс</v>
          </cell>
          <cell r="F3028" t="str">
            <v>Жим ногами под углом 45 градусов</v>
          </cell>
          <cell r="G3028" t="str">
            <v>ОИ</v>
          </cell>
          <cell r="H3028">
            <v>0</v>
          </cell>
          <cell r="I3028">
            <v>430000000</v>
          </cell>
          <cell r="J3028" t="str">
            <v>Кызылординская обл. г. Кызылорда, пгт. Тасбугет, ул. Амангельды 100</v>
          </cell>
          <cell r="K3028" t="str">
            <v>август, сентябрь</v>
          </cell>
          <cell r="L3028" t="str">
            <v>РК, г. Кызылорда, склад ГУ "КГМ"</v>
          </cell>
          <cell r="M3028" t="str">
            <v>DDP</v>
          </cell>
          <cell r="N3028" t="str">
            <v>В течение 90 дней</v>
          </cell>
          <cell r="O3028" t="str">
            <v>авансовый платеж-0%, оставшаяся часть в течении 30 рабочих дней с момента подписания акта приема-передачи поставленных товаров</v>
          </cell>
          <cell r="P3028">
            <v>796</v>
          </cell>
          <cell r="Q3028" t="str">
            <v>штука</v>
          </cell>
          <cell r="R3028">
            <v>1</v>
          </cell>
          <cell r="S3028">
            <v>700000</v>
          </cell>
          <cell r="T3028">
            <v>700000</v>
          </cell>
          <cell r="U3028">
            <v>784000.00000000012</v>
          </cell>
          <cell r="W3028">
            <v>2017</v>
          </cell>
          <cell r="X3028" t="str">
            <v>11;18;19;20;21;</v>
          </cell>
        </row>
        <row r="3029">
          <cell r="A3029" t="str">
            <v>1825 Т</v>
          </cell>
          <cell r="B3029" t="str">
            <v>ТОО СП "КазГерМунай"</v>
          </cell>
          <cell r="C3029" t="str">
            <v>32.30.14.000.022.01.0796.000000000000</v>
          </cell>
          <cell r="D3029" t="str">
            <v>Тренажер</v>
          </cell>
          <cell r="E3029" t="str">
            <v>спортивный, многофункциональный, турник, брусья, пресс</v>
          </cell>
          <cell r="F3029" t="str">
            <v>Т - тяга с упором на ноги</v>
          </cell>
          <cell r="G3029" t="str">
            <v>ЦП</v>
          </cell>
          <cell r="H3029">
            <v>0</v>
          </cell>
          <cell r="I3029">
            <v>430000000</v>
          </cell>
          <cell r="J3029" t="str">
            <v>Кызылординская обл. г. Кызылорда, пгт. Тасбугет, ул. Амангельды 100</v>
          </cell>
          <cell r="K3029" t="str">
            <v>Март, апрель</v>
          </cell>
          <cell r="L3029" t="str">
            <v>РК, г. Кызылорда, склад ГУ "КГМ"</v>
          </cell>
          <cell r="M3029" t="str">
            <v>DDP</v>
          </cell>
          <cell r="N3029" t="str">
            <v>В течение 90 дней</v>
          </cell>
          <cell r="O3029" t="str">
            <v>авансовый платеж-0%, оставшаяся часть в течении 30 рабочих дней с момента подписания акта приема-передачи поставленных товаров</v>
          </cell>
          <cell r="P3029">
            <v>796</v>
          </cell>
          <cell r="Q3029" t="str">
            <v>штука</v>
          </cell>
          <cell r="R3029">
            <v>1</v>
          </cell>
          <cell r="S3029">
            <v>156000</v>
          </cell>
          <cell r="T3029">
            <v>0</v>
          </cell>
          <cell r="U3029">
            <v>0</v>
          </cell>
          <cell r="W3029">
            <v>2017</v>
          </cell>
          <cell r="X3029" t="str">
            <v>исключена</v>
          </cell>
        </row>
        <row r="3030">
          <cell r="A3030" t="str">
            <v>1826 Т</v>
          </cell>
          <cell r="B3030" t="str">
            <v>ТОО СП "КазГерМунай"</v>
          </cell>
          <cell r="C3030" t="str">
            <v>32.30.14.000.022.01.0796.000000000000</v>
          </cell>
          <cell r="D3030" t="str">
            <v>Тренажер</v>
          </cell>
          <cell r="E3030" t="str">
            <v>спортивный, многофункциональный, турник, брусья, пресс</v>
          </cell>
          <cell r="F3030" t="str">
            <v>Верхняя тяга</v>
          </cell>
          <cell r="G3030" t="str">
            <v>ЦП</v>
          </cell>
          <cell r="H3030">
            <v>0</v>
          </cell>
          <cell r="I3030">
            <v>430000000</v>
          </cell>
          <cell r="J3030" t="str">
            <v>Кызылординская обл. г. Кызылорда, пгт. Тасбугет, ул. Амангельды 100</v>
          </cell>
          <cell r="K3030" t="str">
            <v>Март, апрель</v>
          </cell>
          <cell r="L3030" t="str">
            <v>РК, г. Кызылорда, склад ГУ "КГМ"</v>
          </cell>
          <cell r="M3030" t="str">
            <v>DDP</v>
          </cell>
          <cell r="N3030" t="str">
            <v>В течение 90 дней</v>
          </cell>
          <cell r="O3030" t="str">
            <v>авансовый платеж-0%, оставшаяся часть в течении 30 рабочих дней с момента подписания акта приема-передачи поставленных товаров</v>
          </cell>
          <cell r="P3030">
            <v>796</v>
          </cell>
          <cell r="Q3030" t="str">
            <v>штука</v>
          </cell>
          <cell r="R3030">
            <v>1</v>
          </cell>
          <cell r="S3030">
            <v>401560</v>
          </cell>
          <cell r="T3030">
            <v>0</v>
          </cell>
          <cell r="U3030">
            <v>0</v>
          </cell>
          <cell r="W3030">
            <v>2017</v>
          </cell>
          <cell r="X3030" t="str">
            <v>исключена</v>
          </cell>
        </row>
        <row r="3031">
          <cell r="A3031" t="str">
            <v>1827 Т</v>
          </cell>
          <cell r="B3031" t="str">
            <v>ТОО СП "КазГерМунай"</v>
          </cell>
          <cell r="C3031" t="str">
            <v>32.30.14.000.022.01.0796.000000000000</v>
          </cell>
          <cell r="D3031" t="str">
            <v>Тренажер</v>
          </cell>
          <cell r="E3031" t="str">
            <v>спортивный, многофункциональный, турник, брусья, пресс</v>
          </cell>
          <cell r="F3031" t="str">
            <v>Нижняя тяга</v>
          </cell>
          <cell r="G3031" t="str">
            <v>ЦП</v>
          </cell>
          <cell r="H3031">
            <v>0</v>
          </cell>
          <cell r="I3031">
            <v>430000000</v>
          </cell>
          <cell r="J3031" t="str">
            <v>Кызылординская обл. г. Кызылорда, пгт. Тасбугет, ул. Амангельды 100</v>
          </cell>
          <cell r="K3031" t="str">
            <v>Март, апрель</v>
          </cell>
          <cell r="L3031" t="str">
            <v>РК, г. Кызылорда, склад ГУ "КГМ"</v>
          </cell>
          <cell r="M3031" t="str">
            <v>DDP</v>
          </cell>
          <cell r="N3031" t="str">
            <v>В течение 90 дней</v>
          </cell>
          <cell r="O3031" t="str">
            <v>авансовый платеж-0%, оставшаяся часть в течении 30 рабочих дней с момента подписания акта приема-передачи поставленных товаров</v>
          </cell>
          <cell r="P3031">
            <v>796</v>
          </cell>
          <cell r="Q3031" t="str">
            <v>штука</v>
          </cell>
          <cell r="R3031">
            <v>1</v>
          </cell>
          <cell r="S3031">
            <v>435000</v>
          </cell>
          <cell r="T3031">
            <v>0</v>
          </cell>
          <cell r="U3031">
            <v>0</v>
          </cell>
          <cell r="W3031">
            <v>2017</v>
          </cell>
          <cell r="X3031" t="str">
            <v>исключена</v>
          </cell>
        </row>
        <row r="3032">
          <cell r="A3032" t="str">
            <v>1828 Т</v>
          </cell>
          <cell r="B3032" t="str">
            <v>ТОО СП "КазГерМунай"</v>
          </cell>
          <cell r="C3032" t="str">
            <v>32.30.14.000.022.01.0796.000000000000</v>
          </cell>
          <cell r="D3032" t="str">
            <v>Тренажер</v>
          </cell>
          <cell r="E3032" t="str">
            <v>спортивный, многофункциональный, турник, брусья, пресс</v>
          </cell>
          <cell r="F3032" t="str">
            <v>Блочная рамка (кроссовер)</v>
          </cell>
          <cell r="G3032" t="str">
            <v>ЦП</v>
          </cell>
          <cell r="H3032">
            <v>0</v>
          </cell>
          <cell r="I3032">
            <v>430000000</v>
          </cell>
          <cell r="J3032" t="str">
            <v>Кызылординская обл. г. Кызылорда, пгт. Тасбугет, ул. Амангельды 100</v>
          </cell>
          <cell r="K3032" t="str">
            <v>Март, апрель</v>
          </cell>
          <cell r="L3032" t="str">
            <v>РК, г. Кызылорда, склад ГУ "КГМ"</v>
          </cell>
          <cell r="M3032" t="str">
            <v>DDP</v>
          </cell>
          <cell r="N3032" t="str">
            <v>В течение 90 дней</v>
          </cell>
          <cell r="O3032" t="str">
            <v>авансовый платеж-0%, оставшаяся часть в течении 30 рабочих дней с момента подписания акта приема-передачи поставленных товаров</v>
          </cell>
          <cell r="P3032">
            <v>796</v>
          </cell>
          <cell r="Q3032" t="str">
            <v>штука</v>
          </cell>
          <cell r="R3032">
            <v>1</v>
          </cell>
          <cell r="S3032">
            <v>750000</v>
          </cell>
          <cell r="T3032">
            <v>0</v>
          </cell>
          <cell r="U3032">
            <v>0</v>
          </cell>
          <cell r="W3032">
            <v>2017</v>
          </cell>
          <cell r="X3032" t="str">
            <v>новая позиция</v>
          </cell>
        </row>
        <row r="3033">
          <cell r="A3033" t="str">
            <v>1828-1 Т</v>
          </cell>
          <cell r="B3033" t="str">
            <v>ТОО СП "КазГерМунай"</v>
          </cell>
          <cell r="C3033" t="str">
            <v>32.30.14.000.022.01.0796.000000000000</v>
          </cell>
          <cell r="D3033" t="str">
            <v>Тренажер</v>
          </cell>
          <cell r="E3033" t="str">
            <v>спортивный, многофункциональный, турник, брусья, пресс</v>
          </cell>
          <cell r="F3033" t="str">
            <v>Блочная рамка (кроссовер)</v>
          </cell>
          <cell r="G3033" t="str">
            <v>ОИ</v>
          </cell>
          <cell r="H3033">
            <v>0</v>
          </cell>
          <cell r="I3033">
            <v>430000000</v>
          </cell>
          <cell r="J3033" t="str">
            <v>Кызылординская обл. г. Кызылорда, пгт. Тасбугет, ул. Амангельды 100</v>
          </cell>
          <cell r="K3033" t="str">
            <v>август, сентябрь</v>
          </cell>
          <cell r="L3033" t="str">
            <v>РК, г. Кызылорда, склад ГУ "КГМ"</v>
          </cell>
          <cell r="M3033" t="str">
            <v>DDP</v>
          </cell>
          <cell r="N3033" t="str">
            <v>В течение 90 дней</v>
          </cell>
          <cell r="O3033" t="str">
            <v>авансовый платеж-0%, оставшаяся часть в течении 30 рабочих дней с момента подписания акта приема-передачи поставленных товаров</v>
          </cell>
          <cell r="P3033">
            <v>796</v>
          </cell>
          <cell r="Q3033" t="str">
            <v>штука</v>
          </cell>
          <cell r="R3033">
            <v>1</v>
          </cell>
          <cell r="S3033">
            <v>2059135</v>
          </cell>
          <cell r="T3033">
            <v>2059135</v>
          </cell>
          <cell r="U3033">
            <v>2306231.2000000002</v>
          </cell>
          <cell r="W3033">
            <v>2017</v>
          </cell>
          <cell r="X3033" t="str">
            <v>11;19;20;21;</v>
          </cell>
        </row>
        <row r="3034">
          <cell r="A3034" t="str">
            <v>1829 Т</v>
          </cell>
          <cell r="B3034" t="str">
            <v>ТОО СП "КазГерМунай"</v>
          </cell>
          <cell r="C3034" t="str">
            <v xml:space="preserve">32.30.14.000.009.00.0796.000000000000 </v>
          </cell>
          <cell r="D3034" t="str">
            <v>Гантеля</v>
          </cell>
          <cell r="E3034" t="str">
            <v xml:space="preserve"> спортивная</v>
          </cell>
          <cell r="F3034" t="str">
            <v>Линейка 3 - 10 кг, шаг 1 кг (вес 104 кг), хром</v>
          </cell>
          <cell r="G3034" t="str">
            <v>ЦП</v>
          </cell>
          <cell r="H3034">
            <v>0</v>
          </cell>
          <cell r="I3034">
            <v>430000000</v>
          </cell>
          <cell r="J3034" t="str">
            <v>Кызылординская обл. г. Кызылорда, пгт. Тасбугет, ул. Амангельды 100</v>
          </cell>
          <cell r="K3034" t="str">
            <v>Март, апрель</v>
          </cell>
          <cell r="L3034" t="str">
            <v>РК, г. Кызылорда, склад ГУ "КГМ"</v>
          </cell>
          <cell r="M3034" t="str">
            <v>DDP</v>
          </cell>
          <cell r="N3034" t="str">
            <v>В течение 90 дней</v>
          </cell>
          <cell r="O3034" t="str">
            <v>авансовый платеж-0%, оставшаяся часть в течении 30 рабочих дней с момента подписания акта приема-передачи поставленных товаров</v>
          </cell>
          <cell r="P3034">
            <v>796</v>
          </cell>
          <cell r="Q3034" t="str">
            <v>штука</v>
          </cell>
          <cell r="R3034">
            <v>1</v>
          </cell>
          <cell r="S3034">
            <v>260000</v>
          </cell>
          <cell r="T3034">
            <v>0</v>
          </cell>
          <cell r="U3034">
            <v>0</v>
          </cell>
          <cell r="W3034">
            <v>2017</v>
          </cell>
          <cell r="X3034" t="str">
            <v>новая позиция</v>
          </cell>
        </row>
        <row r="3035">
          <cell r="A3035" t="str">
            <v>1829-1 Т</v>
          </cell>
          <cell r="B3035" t="str">
            <v>ТОО СП "КазГерМунай"</v>
          </cell>
          <cell r="C3035" t="str">
            <v xml:space="preserve">32.30.14.000.009.00.0796.000000000000 </v>
          </cell>
          <cell r="D3035" t="str">
            <v>Гантеля</v>
          </cell>
          <cell r="E3035" t="str">
            <v xml:space="preserve"> спортивная</v>
          </cell>
          <cell r="F3035" t="str">
            <v>Линейка 3 - 10 кг, шаг 1 кг (вес 104 кг), хром</v>
          </cell>
          <cell r="G3035" t="str">
            <v>ОИ</v>
          </cell>
          <cell r="H3035">
            <v>0</v>
          </cell>
          <cell r="I3035">
            <v>430000000</v>
          </cell>
          <cell r="J3035" t="str">
            <v>Кызылординская обл. г. Кызылорда, пгт. Тасбугет, ул. Амангельды 100</v>
          </cell>
          <cell r="K3035" t="str">
            <v>август, сентябрь</v>
          </cell>
          <cell r="L3035" t="str">
            <v>РК, г. Кызылорда, склад ГУ "КГМ"</v>
          </cell>
          <cell r="M3035" t="str">
            <v>DDP</v>
          </cell>
          <cell r="N3035" t="str">
            <v>В течение 90 дней</v>
          </cell>
          <cell r="O3035" t="str">
            <v>авансовый платеж-0%, оставшаяся часть в течении 30 рабочих дней с момента подписания акта приема-передачи поставленных товаров</v>
          </cell>
          <cell r="P3035">
            <v>796</v>
          </cell>
          <cell r="Q3035" t="str">
            <v>комплект</v>
          </cell>
          <cell r="R3035">
            <v>3</v>
          </cell>
          <cell r="S3035">
            <v>415000</v>
          </cell>
          <cell r="T3035">
            <v>1245000</v>
          </cell>
          <cell r="U3035">
            <v>1394400.0000000002</v>
          </cell>
          <cell r="W3035">
            <v>2017</v>
          </cell>
          <cell r="X3035" t="str">
            <v>11;18;19;20;21;</v>
          </cell>
        </row>
        <row r="3036">
          <cell r="A3036" t="str">
            <v>1830 Т</v>
          </cell>
          <cell r="B3036" t="str">
            <v>ТОО СП "КазГерМунай"</v>
          </cell>
          <cell r="C3036" t="str">
            <v xml:space="preserve">32.30.14.000.009.00.0796.000000000000 </v>
          </cell>
          <cell r="D3036" t="str">
            <v>Гантеля</v>
          </cell>
          <cell r="E3036" t="str">
            <v xml:space="preserve"> спортивная</v>
          </cell>
          <cell r="F3036" t="str">
            <v>Линейка 12 - 52 кг, шаг 4 кг (вес 704 кг), обрезин.</v>
          </cell>
          <cell r="G3036" t="str">
            <v>ЦП</v>
          </cell>
          <cell r="H3036">
            <v>0</v>
          </cell>
          <cell r="I3036">
            <v>430000000</v>
          </cell>
          <cell r="J3036" t="str">
            <v>Кызылординская обл. г. Кызылорда, пгт. Тасбугет, ул. Амангельды 100</v>
          </cell>
          <cell r="K3036" t="str">
            <v>Март, апрель</v>
          </cell>
          <cell r="L3036" t="str">
            <v>РК, г. Кызылорда, склад ГУ "КГМ"</v>
          </cell>
          <cell r="M3036" t="str">
            <v>DDP</v>
          </cell>
          <cell r="N3036" t="str">
            <v>В течение 90 дней</v>
          </cell>
          <cell r="O3036" t="str">
            <v>авансовый платеж-0%, оставшаяся часть в течении 30 рабочих дней с момента подписания акта приема-передачи поставленных товаров</v>
          </cell>
          <cell r="P3036">
            <v>796</v>
          </cell>
          <cell r="Q3036" t="str">
            <v>штука</v>
          </cell>
          <cell r="R3036">
            <v>1</v>
          </cell>
          <cell r="S3036">
            <v>1548800</v>
          </cell>
          <cell r="T3036">
            <v>0</v>
          </cell>
          <cell r="U3036">
            <v>0</v>
          </cell>
          <cell r="W3036">
            <v>2017</v>
          </cell>
          <cell r="X3036" t="str">
            <v>исключена</v>
          </cell>
        </row>
        <row r="3037">
          <cell r="A3037" t="str">
            <v>1831 Т</v>
          </cell>
          <cell r="B3037" t="str">
            <v>ТОО СП "КазГерМунай"</v>
          </cell>
          <cell r="C3037" t="str">
            <v xml:space="preserve">32.30.14.000.009.00.0796.000000000000 </v>
          </cell>
          <cell r="D3037" t="str">
            <v>Гантеля</v>
          </cell>
          <cell r="E3037" t="str">
            <v xml:space="preserve"> спортивная</v>
          </cell>
          <cell r="F3037" t="str">
            <v>Линейка 5 - 25 кг, шаг 5 кг обрезин</v>
          </cell>
          <cell r="G3037" t="str">
            <v>ЦП</v>
          </cell>
          <cell r="H3037">
            <v>0</v>
          </cell>
          <cell r="I3037">
            <v>430000000</v>
          </cell>
          <cell r="J3037" t="str">
            <v>Кызылординская обл. г. Кызылорда, пгт. Тасбугет, ул. Амангельды 100</v>
          </cell>
          <cell r="K3037" t="str">
            <v>Март, апрель</v>
          </cell>
          <cell r="L3037" t="str">
            <v>РК, г. Кызылорда, склад ГУ "КГМ"</v>
          </cell>
          <cell r="M3037" t="str">
            <v>DDP</v>
          </cell>
          <cell r="N3037" t="str">
            <v>В течение 90 дней</v>
          </cell>
          <cell r="O3037" t="str">
            <v>авансовый платеж-0%, оставшаяся часть в течении 30 рабочих дней с момента подписания акта приема-передачи поставленных товаров</v>
          </cell>
          <cell r="P3037">
            <v>796</v>
          </cell>
          <cell r="Q3037" t="str">
            <v>штука</v>
          </cell>
          <cell r="R3037">
            <v>2</v>
          </cell>
          <cell r="S3037">
            <v>180000</v>
          </cell>
          <cell r="T3037">
            <v>0</v>
          </cell>
          <cell r="U3037">
            <v>0</v>
          </cell>
          <cell r="W3037">
            <v>2017</v>
          </cell>
          <cell r="X3037" t="str">
            <v>исключена</v>
          </cell>
        </row>
        <row r="3038">
          <cell r="A3038" t="str">
            <v>1832 Т</v>
          </cell>
          <cell r="B3038" t="str">
            <v>ТОО СП "КазГерМунай"</v>
          </cell>
          <cell r="C3038" t="str">
            <v>32.30.14.000.010.00.0796.000000000000</v>
          </cell>
          <cell r="D3038" t="str">
            <v>Гриф</v>
          </cell>
          <cell r="E3038" t="str">
            <v>спортивный инвентарь</v>
          </cell>
          <cell r="F3038" t="str">
            <v>Гриф (вес 20 кг)</v>
          </cell>
          <cell r="G3038" t="str">
            <v>ЦП</v>
          </cell>
          <cell r="H3038">
            <v>0</v>
          </cell>
          <cell r="I3038">
            <v>430000000</v>
          </cell>
          <cell r="J3038" t="str">
            <v>Кызылординская обл. г. Кызылорда, пгт. Тасбугет, ул. Амангельды 100</v>
          </cell>
          <cell r="K3038" t="str">
            <v>Март, апрель</v>
          </cell>
          <cell r="L3038" t="str">
            <v>РК, г. Кызылорда, склад ГУ "КГМ"</v>
          </cell>
          <cell r="M3038" t="str">
            <v>DDP</v>
          </cell>
          <cell r="N3038" t="str">
            <v>В течение 90 дней</v>
          </cell>
          <cell r="O3038" t="str">
            <v>авансовый платеж-0%, оставшаяся часть в течении 30 рабочих дней с момента подписания акта приема-передачи поставленных товаров</v>
          </cell>
          <cell r="P3038">
            <v>796</v>
          </cell>
          <cell r="Q3038" t="str">
            <v>штука</v>
          </cell>
          <cell r="R3038">
            <v>3</v>
          </cell>
          <cell r="S3038">
            <v>40000</v>
          </cell>
          <cell r="T3038">
            <v>0</v>
          </cell>
          <cell r="U3038">
            <v>0</v>
          </cell>
          <cell r="W3038">
            <v>2017</v>
          </cell>
          <cell r="X3038" t="str">
            <v>новая позиция</v>
          </cell>
        </row>
        <row r="3039">
          <cell r="A3039" t="str">
            <v>1832-1 Т</v>
          </cell>
          <cell r="B3039" t="str">
            <v>ТОО СП "КазГерМунай"</v>
          </cell>
          <cell r="C3039" t="str">
            <v>32.30.14.000.010.00.0796.000000000000</v>
          </cell>
          <cell r="D3039" t="str">
            <v>Гриф</v>
          </cell>
          <cell r="E3039" t="str">
            <v>спортивный инвентарь</v>
          </cell>
          <cell r="F3039" t="str">
            <v>Гриф (вес 20 кг)</v>
          </cell>
          <cell r="G3039" t="str">
            <v>ОИ</v>
          </cell>
          <cell r="H3039">
            <v>0</v>
          </cell>
          <cell r="I3039">
            <v>430000000</v>
          </cell>
          <cell r="J3039" t="str">
            <v>Кызылординская обл. г. Кызылорда, пгт. Тасбугет, ул. Амангельды 100</v>
          </cell>
          <cell r="K3039" t="str">
            <v>август, сентябрь</v>
          </cell>
          <cell r="L3039" t="str">
            <v>РК, г. Кызылорда, склад ГУ "КГМ"</v>
          </cell>
          <cell r="M3039" t="str">
            <v>DDP</v>
          </cell>
          <cell r="N3039" t="str">
            <v>В течение 90 дней</v>
          </cell>
          <cell r="O3039" t="str">
            <v>авансовый платеж-0%, оставшаяся часть в течении 30 рабочих дней с момента подписания акта приема-передачи поставленных товаров</v>
          </cell>
          <cell r="P3039">
            <v>796</v>
          </cell>
          <cell r="Q3039" t="str">
            <v>штука</v>
          </cell>
          <cell r="R3039">
            <v>2</v>
          </cell>
          <cell r="S3039">
            <v>73600</v>
          </cell>
          <cell r="T3039">
            <v>147200</v>
          </cell>
          <cell r="U3039">
            <v>164864.00000000003</v>
          </cell>
          <cell r="W3039">
            <v>2017</v>
          </cell>
          <cell r="X3039" t="str">
            <v>11;18;19;20;21;</v>
          </cell>
        </row>
        <row r="3040">
          <cell r="A3040" t="str">
            <v>1833 Т</v>
          </cell>
          <cell r="B3040" t="str">
            <v>ТОО СП "КазГерМунай"</v>
          </cell>
          <cell r="C3040" t="str">
            <v>32.30.14.000.010.00.0796.000000000000</v>
          </cell>
          <cell r="D3040" t="str">
            <v>Гриф</v>
          </cell>
          <cell r="E3040" t="str">
            <v>спортивный инвентарь</v>
          </cell>
          <cell r="F3040" t="str">
            <v>Гриф W-образный</v>
          </cell>
          <cell r="G3040" t="str">
            <v>ЦП</v>
          </cell>
          <cell r="H3040">
            <v>0</v>
          </cell>
          <cell r="I3040">
            <v>430000000</v>
          </cell>
          <cell r="J3040" t="str">
            <v>Кызылординская обл. г. Кызылорда, пгт. Тасбугет, ул. Амангельды 100</v>
          </cell>
          <cell r="K3040" t="str">
            <v>Март, апрель</v>
          </cell>
          <cell r="L3040" t="str">
            <v>РК, г. Кызылорда, склад ГУ "КГМ"</v>
          </cell>
          <cell r="M3040" t="str">
            <v>DDP</v>
          </cell>
          <cell r="N3040" t="str">
            <v>В течение 90 дней</v>
          </cell>
          <cell r="O3040" t="str">
            <v>авансовый платеж-0%, оставшаяся часть в течении 30 рабочих дней с момента подписания акта приема-передачи поставленных товаров</v>
          </cell>
          <cell r="P3040">
            <v>796</v>
          </cell>
          <cell r="Q3040" t="str">
            <v>штука</v>
          </cell>
          <cell r="R3040">
            <v>1</v>
          </cell>
          <cell r="S3040">
            <v>30000</v>
          </cell>
          <cell r="T3040">
            <v>0</v>
          </cell>
          <cell r="U3040">
            <v>0</v>
          </cell>
          <cell r="W3040">
            <v>2017</v>
          </cell>
          <cell r="X3040" t="str">
            <v>исключена</v>
          </cell>
        </row>
        <row r="3041">
          <cell r="A3041" t="str">
            <v>1834 Т</v>
          </cell>
          <cell r="B3041" t="str">
            <v>ТОО СП "КазГерМунай"</v>
          </cell>
          <cell r="C3041" t="str">
            <v>28.25.12.300.000.00.0796.000000000005</v>
          </cell>
          <cell r="D3041" t="str">
            <v>Кондиционер (сплит-система)</v>
          </cell>
          <cell r="E3041" t="str">
            <v>колонно-напольный, площадь охлаждения 120-140м2, мощность охлаждения 4,9кВт, мощность обогрева 14,8 кВт</v>
          </cell>
          <cell r="F3041" t="str">
            <v>Кондиционер напольный
Тип: колонная сплит-система | Площадь охлаждения: 170 м2 | Тип компрессора: обычный | Тип хладагента r410a | Потребляемая мощность 6500 Вт | Габариты внутреннего блока(ВхШхГ): 193.4x60x45.5 см | Уровень шума внутреннего блока: 54 Дб | Цвет: белый</v>
          </cell>
          <cell r="G3041" t="str">
            <v>ЦП</v>
          </cell>
          <cell r="H3041">
            <v>0</v>
          </cell>
          <cell r="I3041">
            <v>430000000</v>
          </cell>
          <cell r="J3041" t="str">
            <v>Кызылординская обл. г. Кызылорда, пгт. Тасбугет, ул. Амангельды 100</v>
          </cell>
          <cell r="K3041" t="str">
            <v>Март, апрель</v>
          </cell>
          <cell r="L3041" t="str">
            <v>РК, г. Кызылорда, склад ГУ "КГМ"</v>
          </cell>
          <cell r="M3041" t="str">
            <v>DDP</v>
          </cell>
          <cell r="N3041" t="str">
            <v>В течение 90 дней</v>
          </cell>
          <cell r="O3041" t="str">
            <v>авансовый платеж-0%, оставшаяся часть в течении 30 рабочих дней с момента подписания акта приема-передачи поставленных товаров</v>
          </cell>
          <cell r="P3041">
            <v>796</v>
          </cell>
          <cell r="Q3041" t="str">
            <v>штука</v>
          </cell>
          <cell r="R3041">
            <v>2</v>
          </cell>
          <cell r="S3041">
            <v>500000</v>
          </cell>
          <cell r="T3041">
            <v>1000000</v>
          </cell>
          <cell r="U3041">
            <v>1120000</v>
          </cell>
          <cell r="W3041">
            <v>2017</v>
          </cell>
          <cell r="X3041" t="str">
            <v>новая позиция</v>
          </cell>
        </row>
        <row r="3042">
          <cell r="A3042" t="str">
            <v>1835 Т</v>
          </cell>
          <cell r="B3042" t="str">
            <v>ТОО СП "КазГерМунай"</v>
          </cell>
          <cell r="C3042" t="str">
            <v xml:space="preserve">32.30.14.000.022.01.0796.000000000001 </v>
          </cell>
          <cell r="D3042" t="str">
            <v>Тренажер</v>
          </cell>
          <cell r="E3042" t="str">
            <v>спортивный, велотренажер</v>
          </cell>
          <cell r="F3042" t="str">
            <v>Велотренажер</v>
          </cell>
          <cell r="G3042" t="str">
            <v>ЦП</v>
          </cell>
          <cell r="H3042">
            <v>0</v>
          </cell>
          <cell r="I3042">
            <v>430000000</v>
          </cell>
          <cell r="J3042" t="str">
            <v>Кызылординская обл. г. Кызылорда, пгт. Тасбугет, ул. Амангельды 100</v>
          </cell>
          <cell r="K3042" t="str">
            <v>Март, апрель</v>
          </cell>
          <cell r="L3042" t="str">
            <v>РК, г. Кызылорда, склад ГУ "КГМ"</v>
          </cell>
          <cell r="M3042" t="str">
            <v>DDP</v>
          </cell>
          <cell r="N3042" t="str">
            <v>В течение 90 дней</v>
          </cell>
          <cell r="O3042" t="str">
            <v>авансовый платеж-0%, оставшаяся часть в течении 30 рабочих дней с момента подписания акта приема-передачи поставленных товаров</v>
          </cell>
          <cell r="P3042">
            <v>796</v>
          </cell>
          <cell r="Q3042" t="str">
            <v>штука</v>
          </cell>
          <cell r="R3042">
            <v>1</v>
          </cell>
          <cell r="S3042">
            <v>1700000</v>
          </cell>
          <cell r="T3042">
            <v>1700000</v>
          </cell>
          <cell r="U3042">
            <v>1904000.0000000002</v>
          </cell>
          <cell r="W3042">
            <v>2017</v>
          </cell>
          <cell r="X3042" t="str">
            <v>новая позиция</v>
          </cell>
        </row>
        <row r="3043">
          <cell r="A3043" t="str">
            <v>1836 Т</v>
          </cell>
          <cell r="B3043" t="str">
            <v>ТОО СП "КазГерМунай"</v>
          </cell>
          <cell r="C3043" t="str">
            <v>32.30.14.000.022.01.0796.000000000002</v>
          </cell>
          <cell r="D3043" t="str">
            <v>Тренажер</v>
          </cell>
          <cell r="E3043" t="str">
            <v>спортивный, беговая дорожка</v>
          </cell>
          <cell r="F3043" t="str">
            <v>Беговая дорожка</v>
          </cell>
          <cell r="G3043" t="str">
            <v>ЦП</v>
          </cell>
          <cell r="H3043">
            <v>0</v>
          </cell>
          <cell r="I3043">
            <v>430000000</v>
          </cell>
          <cell r="J3043" t="str">
            <v>Кызылординская обл. г. Кызылорда, пгт. Тасбугет, ул. Амангельды 100</v>
          </cell>
          <cell r="K3043" t="str">
            <v>Март, апрель</v>
          </cell>
          <cell r="L3043" t="str">
            <v>РК, г. Кызылорда, склад ГУ "КГМ"</v>
          </cell>
          <cell r="M3043" t="str">
            <v>DDP</v>
          </cell>
          <cell r="N3043" t="str">
            <v>В течение 90 дней</v>
          </cell>
          <cell r="O3043" t="str">
            <v>авансовый платеж-0%, оставшаяся часть в течении 30 рабочих дней с момента подписания акта приема-передачи поставленных товаров</v>
          </cell>
          <cell r="P3043">
            <v>796</v>
          </cell>
          <cell r="Q3043" t="str">
            <v>штука</v>
          </cell>
          <cell r="R3043">
            <v>3</v>
          </cell>
          <cell r="S3043">
            <v>1831500</v>
          </cell>
          <cell r="T3043">
            <v>0</v>
          </cell>
          <cell r="U3043">
            <v>0</v>
          </cell>
          <cell r="W3043">
            <v>2017</v>
          </cell>
          <cell r="X3043" t="str">
            <v>исключена</v>
          </cell>
        </row>
        <row r="3044">
          <cell r="A3044" t="str">
            <v>1837 Т</v>
          </cell>
          <cell r="B3044" t="str">
            <v>ТОО СП "КазГерМунай"</v>
          </cell>
          <cell r="C3044" t="str">
            <v>32.30.14.000.022.01.0796.000000000000</v>
          </cell>
          <cell r="D3044" t="str">
            <v>Тренажер</v>
          </cell>
          <cell r="E3044" t="str">
            <v>спортивный, многофункциональный, турник, брусья, пресс</v>
          </cell>
          <cell r="F3044" t="str">
            <v>Орбитрек</v>
          </cell>
          <cell r="G3044" t="str">
            <v>ЦП</v>
          </cell>
          <cell r="H3044">
            <v>0</v>
          </cell>
          <cell r="I3044">
            <v>430000000</v>
          </cell>
          <cell r="J3044" t="str">
            <v>Кызылординская обл. г. Кызылорда, пгт. Тасбугет, ул. Амангельды 100</v>
          </cell>
          <cell r="K3044" t="str">
            <v>Март, апрель</v>
          </cell>
          <cell r="L3044" t="str">
            <v>РК, г. Кызылорда, склад ГУ "КГМ"</v>
          </cell>
          <cell r="M3044" t="str">
            <v>DDP</v>
          </cell>
          <cell r="N3044" t="str">
            <v>В течение 90 дней</v>
          </cell>
          <cell r="O3044" t="str">
            <v>авансовый платеж-0%, оставшаяся часть в течении 30 рабочих дней с момента подписания акта приема-передачи поставленных товаров</v>
          </cell>
          <cell r="P3044">
            <v>796</v>
          </cell>
          <cell r="Q3044" t="str">
            <v>штука</v>
          </cell>
          <cell r="R3044">
            <v>2</v>
          </cell>
          <cell r="S3044">
            <v>1683500</v>
          </cell>
          <cell r="T3044">
            <v>0</v>
          </cell>
          <cell r="U3044">
            <v>0</v>
          </cell>
          <cell r="W3044">
            <v>2017</v>
          </cell>
          <cell r="X3044" t="str">
            <v>исключена</v>
          </cell>
        </row>
        <row r="3045">
          <cell r="A3045" t="str">
            <v>1838 Т</v>
          </cell>
          <cell r="B3045" t="str">
            <v>ТОО СП "КазГерМунай"</v>
          </cell>
          <cell r="C3045" t="str">
            <v>28.14.13.730.002.00.0796.000000000014</v>
          </cell>
          <cell r="D3045" t="str">
            <v xml:space="preserve">Кран </v>
          </cell>
          <cell r="E3045" t="str">
            <v>шаровой, стальной, проходной, тип соединения штуцерно-ниппельное, условное давление 16 Мпа, ГОСТ 9702-87</v>
          </cell>
          <cell r="F3045" t="str">
            <v>Кран шаровый 6" 150 ANSI:  Тип: свободно подвешеный шар.  Строение корпуса: двухсекционный. Давление:   класс 150.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v>
          </cell>
          <cell r="G3045" t="str">
            <v>ОТП</v>
          </cell>
          <cell r="H3045">
            <v>0</v>
          </cell>
          <cell r="I3045">
            <v>430000000</v>
          </cell>
          <cell r="J3045" t="str">
            <v>Кызылординская обл. г. Кызылорда, пгт. Тасбугет, ул. Амангельды 100</v>
          </cell>
          <cell r="K3045" t="str">
            <v>Март, апрель</v>
          </cell>
          <cell r="L3045" t="str">
            <v>Кызылординская обл., м/р "Акшабулак", склад "КГМ"</v>
          </cell>
          <cell r="M3045" t="str">
            <v>DDP</v>
          </cell>
          <cell r="N3045" t="str">
            <v>В течение 90 дней</v>
          </cell>
          <cell r="O3045" t="str">
            <v>авансовый платеж-0%, оставшаяся часть в течении 30 рабочих дней с момента подписания акта приема-передачи поставленных товаров</v>
          </cell>
          <cell r="P3045">
            <v>796</v>
          </cell>
          <cell r="Q3045" t="str">
            <v>штука</v>
          </cell>
          <cell r="R3045">
            <v>4</v>
          </cell>
          <cell r="S3045">
            <v>300000</v>
          </cell>
          <cell r="T3045">
            <v>0</v>
          </cell>
          <cell r="U3045">
            <v>0</v>
          </cell>
          <cell r="W3045">
            <v>2017</v>
          </cell>
          <cell r="X3045" t="str">
            <v>новая позиция</v>
          </cell>
        </row>
        <row r="3046">
          <cell r="A3046" t="str">
            <v>1838-1 Т</v>
          </cell>
          <cell r="B3046" t="str">
            <v>ТОО СП "КазГерМунай"</v>
          </cell>
          <cell r="C3046" t="str">
            <v>28.14.13.730.002.00.0796.000000000014</v>
          </cell>
          <cell r="D3046" t="str">
            <v xml:space="preserve">Кран </v>
          </cell>
          <cell r="E3046" t="str">
            <v>шаровой, стальной, проходной, тип соединения штуцерно-ниппельное, условное давление 16 Мпа, ГОСТ 9702-87</v>
          </cell>
          <cell r="F3046" t="str">
            <v>Кран шаровый 6" 150 ANSI:  Тип: свободно подвешеный шар.  Строение корпуса: двухсекционный. Давление:   класс 150.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v>
          </cell>
          <cell r="G3046" t="str">
            <v>ОТП</v>
          </cell>
          <cell r="H3046">
            <v>0</v>
          </cell>
          <cell r="I3046">
            <v>430000000</v>
          </cell>
          <cell r="J3046" t="str">
            <v>Кызылординская обл. г. Кызылорда, пгт. Тасбугет, ул. Амангельды 100</v>
          </cell>
          <cell r="K3046" t="str">
            <v>Апрель, июнь, август</v>
          </cell>
          <cell r="L3046" t="str">
            <v>Кызылординская обл., м/р "Акшабулак", склад "КГМ"</v>
          </cell>
          <cell r="M3046" t="str">
            <v>DDP</v>
          </cell>
          <cell r="N3046" t="str">
            <v>В течение 90 дней</v>
          </cell>
          <cell r="O3046" t="str">
            <v>авансовый платеж-0%, оставшаяся часть в течении 30 рабочих дней с момента подписания акта приема-передачи поставленных товаров</v>
          </cell>
          <cell r="P3046">
            <v>796</v>
          </cell>
          <cell r="Q3046" t="str">
            <v>штука</v>
          </cell>
          <cell r="R3046">
            <v>4</v>
          </cell>
          <cell r="S3046">
            <v>300000</v>
          </cell>
          <cell r="T3046">
            <v>1200000</v>
          </cell>
          <cell r="U3046">
            <v>1344000.0000000002</v>
          </cell>
          <cell r="W3046">
            <v>2017</v>
          </cell>
          <cell r="X3046" t="str">
            <v>11;</v>
          </cell>
        </row>
        <row r="3047">
          <cell r="A3047" t="str">
            <v>1839 Т</v>
          </cell>
          <cell r="B3047" t="str">
            <v>ТОО СП "КазГерМунай"</v>
          </cell>
          <cell r="C3047" t="str">
            <v>28.14.13.730.002.00.0796.000000000020</v>
          </cell>
          <cell r="D3047" t="str">
            <v xml:space="preserve">Кран </v>
          </cell>
          <cell r="E3047" t="str">
            <v>шаровой, стальной, проходной, тип соединения штуцерно - ниппельное, условное давление 32 Мпа, ГОСТ 9702-87</v>
          </cell>
          <cell r="F3047" t="str">
            <v>Кран шаровый 8"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v>
          </cell>
          <cell r="G3047" t="str">
            <v>ОТП</v>
          </cell>
          <cell r="H3047">
            <v>0</v>
          </cell>
          <cell r="I3047">
            <v>430000000</v>
          </cell>
          <cell r="J3047" t="str">
            <v>Кызылординская обл. г. Кызылорда, пгт. Тасбугет, ул. Амангельды 100</v>
          </cell>
          <cell r="K3047" t="str">
            <v>Март, апрель</v>
          </cell>
          <cell r="L3047" t="str">
            <v>Кызылординская обл., м/р "Акшабулак", склад "КГМ"</v>
          </cell>
          <cell r="M3047" t="str">
            <v>DDP</v>
          </cell>
          <cell r="N3047" t="str">
            <v>В течение 90 дней</v>
          </cell>
          <cell r="O3047" t="str">
            <v>авансовый платеж-0%, оставшаяся часть в течении 30 рабочих дней с момента подписания акта приема-передачи поставленных товаров</v>
          </cell>
          <cell r="P3047">
            <v>796</v>
          </cell>
          <cell r="Q3047" t="str">
            <v>штука</v>
          </cell>
          <cell r="R3047">
            <v>4</v>
          </cell>
          <cell r="S3047">
            <v>704410</v>
          </cell>
          <cell r="T3047">
            <v>0</v>
          </cell>
          <cell r="U3047">
            <v>0</v>
          </cell>
          <cell r="W3047">
            <v>2017</v>
          </cell>
          <cell r="X3047" t="str">
            <v>новая позиция</v>
          </cell>
        </row>
        <row r="3048">
          <cell r="A3048" t="str">
            <v>1839-1 Т</v>
          </cell>
          <cell r="B3048" t="str">
            <v>ТОО СП "КазГерМунай"</v>
          </cell>
          <cell r="C3048" t="str">
            <v>28.14.13.730.002.00.0796.000000000020</v>
          </cell>
          <cell r="D3048" t="str">
            <v xml:space="preserve">Кран </v>
          </cell>
          <cell r="E3048" t="str">
            <v>шаровой, стальной, проходной, тип соединения штуцерно - ниппельное, условное давление 32 Мпа, ГОСТ 9702-87</v>
          </cell>
          <cell r="F3048" t="str">
            <v>Кран шаровый 8"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v>
          </cell>
          <cell r="G3048" t="str">
            <v>ОТП</v>
          </cell>
          <cell r="H3048">
            <v>0</v>
          </cell>
          <cell r="I3048">
            <v>430000000</v>
          </cell>
          <cell r="J3048" t="str">
            <v>Кызылординская обл. г. Кызылорда, пгт. Тасбугет, ул. Амангельды 100</v>
          </cell>
          <cell r="K3048" t="str">
            <v>Апрель, июнь, август</v>
          </cell>
          <cell r="L3048" t="str">
            <v>Кызылординская обл., м/р "Акшабулак", склад "КГМ"</v>
          </cell>
          <cell r="M3048" t="str">
            <v>DDP</v>
          </cell>
          <cell r="N3048" t="str">
            <v>В течение 90 дней</v>
          </cell>
          <cell r="O3048" t="str">
            <v>авансовый платеж-0%, оставшаяся часть в течении 30 рабочих дней с момента подписания акта приема-передачи поставленных товаров</v>
          </cell>
          <cell r="P3048">
            <v>796</v>
          </cell>
          <cell r="Q3048" t="str">
            <v>штука</v>
          </cell>
          <cell r="R3048">
            <v>4</v>
          </cell>
          <cell r="S3048">
            <v>704410</v>
          </cell>
          <cell r="T3048">
            <v>2817640</v>
          </cell>
          <cell r="U3048">
            <v>3155756.8000000003</v>
          </cell>
          <cell r="W3048">
            <v>2017</v>
          </cell>
          <cell r="X3048" t="str">
            <v>11;</v>
          </cell>
        </row>
        <row r="3049">
          <cell r="A3049" t="str">
            <v>1840 Т</v>
          </cell>
          <cell r="B3049" t="str">
            <v>ТОО СП "КазГерМунай"</v>
          </cell>
          <cell r="C3049" t="str">
            <v>28.14.13.730.002.00.0796.000000000020</v>
          </cell>
          <cell r="D3049" t="str">
            <v xml:space="preserve">Кран </v>
          </cell>
          <cell r="E3049" t="str">
            <v>шаровой, стальной, проходной, тип соединения штуцерно - ниппельное, условное давление 32 Мпа, ГОСТ 9702-87</v>
          </cell>
          <cell r="F3049" t="str">
            <v>Кран шаровый 8" 150 ANSI:  Тип: свободно подвешеный шар.  Строение корпуса: двухсекционный. Давление:   класс 150.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v>
          </cell>
          <cell r="G3049" t="str">
            <v>ОТП</v>
          </cell>
          <cell r="H3049">
            <v>0</v>
          </cell>
          <cell r="I3049">
            <v>430000000</v>
          </cell>
          <cell r="J3049" t="str">
            <v>Кызылординская обл. г. Кызылорда, пгт. Тасбугет, ул. Амангельды 100</v>
          </cell>
          <cell r="K3049" t="str">
            <v>Март, апрель</v>
          </cell>
          <cell r="L3049" t="str">
            <v>Кызылординская обл., м/р "Акшабулак", склад "КГМ"</v>
          </cell>
          <cell r="M3049" t="str">
            <v>DDP</v>
          </cell>
          <cell r="N3049" t="str">
            <v>В течение 90 дней</v>
          </cell>
          <cell r="O3049" t="str">
            <v>авансовый платеж-0%, оставшаяся часть в течении 30 рабочих дней с момента подписания акта приема-передачи поставленных товаров</v>
          </cell>
          <cell r="P3049">
            <v>796</v>
          </cell>
          <cell r="Q3049" t="str">
            <v>штука</v>
          </cell>
          <cell r="R3049">
            <v>4</v>
          </cell>
          <cell r="S3049">
            <v>650000</v>
          </cell>
          <cell r="T3049">
            <v>0</v>
          </cell>
          <cell r="U3049">
            <v>0</v>
          </cell>
          <cell r="W3049">
            <v>2017</v>
          </cell>
          <cell r="X3049" t="str">
            <v>новая позиция</v>
          </cell>
        </row>
        <row r="3050">
          <cell r="A3050" t="str">
            <v>1840-1 Т</v>
          </cell>
          <cell r="B3050" t="str">
            <v>ТОО СП "КазГерМунай"</v>
          </cell>
          <cell r="C3050" t="str">
            <v>28.14.13.730.002.00.0796.000000000020</v>
          </cell>
          <cell r="D3050" t="str">
            <v xml:space="preserve">Кран </v>
          </cell>
          <cell r="E3050" t="str">
            <v>шаровой, стальной, проходной, тип соединения штуцерно - ниппельное, условное давление 32 Мпа, ГОСТ 9702-87</v>
          </cell>
          <cell r="F3050" t="str">
            <v>Кран шаровый 8" 150 ANSI:  Тип: свободно подвешеный шар.  Строение корпуса: двухсекционный. Давление:   класс 150.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v>
          </cell>
          <cell r="G3050" t="str">
            <v>ОТП</v>
          </cell>
          <cell r="H3050">
            <v>0</v>
          </cell>
          <cell r="I3050">
            <v>430000000</v>
          </cell>
          <cell r="J3050" t="str">
            <v>Кызылординская обл. г. Кызылорда, пгт. Тасбугет, ул. Амангельды 100</v>
          </cell>
          <cell r="K3050" t="str">
            <v>Апрель, июнь, август</v>
          </cell>
          <cell r="L3050" t="str">
            <v>Кызылординская обл., м/р "Акшабулак", склад "КГМ"</v>
          </cell>
          <cell r="M3050" t="str">
            <v>DDP</v>
          </cell>
          <cell r="N3050" t="str">
            <v>В течение 90 дней</v>
          </cell>
          <cell r="O3050" t="str">
            <v>авансовый платеж-0%, оставшаяся часть в течении 30 рабочих дней с момента подписания акта приема-передачи поставленных товаров</v>
          </cell>
          <cell r="P3050">
            <v>796</v>
          </cell>
          <cell r="Q3050" t="str">
            <v>штука</v>
          </cell>
          <cell r="R3050">
            <v>4</v>
          </cell>
          <cell r="S3050">
            <v>650000</v>
          </cell>
          <cell r="T3050">
            <v>2600000</v>
          </cell>
          <cell r="U3050">
            <v>2912000.0000000005</v>
          </cell>
          <cell r="W3050">
            <v>2017</v>
          </cell>
          <cell r="X3050" t="str">
            <v>11;</v>
          </cell>
        </row>
        <row r="3051">
          <cell r="A3051" t="str">
            <v>1841 Т</v>
          </cell>
          <cell r="B3051" t="str">
            <v>ТОО СП "КазГерМунай"</v>
          </cell>
          <cell r="C3051" t="str">
            <v>25.73.30.970.010.00.0839.000000000001</v>
          </cell>
          <cell r="D3051" t="str">
            <v>Комплект инструментов</v>
          </cell>
          <cell r="E3051" t="str">
            <v>для слесарно-монтажных работ</v>
          </cell>
          <cell r="F3051" t="str">
            <v>1) Разводной гаечный ключ до 36мм- 1шт.;
2) Торцевой ключ 25х450  - 1шт.; 
3) Накидной гаечный ключ (32мм х 720мм) - 1шт.; 
4) Пассатижи для стопорных колец  250мм - 1шт.;
5)Пассатижи для стопорных колец 400мм - 1шт.;
6) Ключ для стопорных гаек (AN-21) - 1шт.;
7) Ключ для стопорных гаек (AN-10) - 1шт.;
8) Торцевой ключ в комплекте с головками (торец от 6мм до 50мм) - 1компл.;
9) Динамометрический ключ с регулируемым крутящим моментом (макс момент 1300 кгс/см) - 1шт.;
10) Набор шестигранных ключей (2 - 19мм) - 1шт.;</v>
          </cell>
          <cell r="G3051" t="str">
            <v>ОТП</v>
          </cell>
          <cell r="H3051">
            <v>0</v>
          </cell>
          <cell r="I3051">
            <v>430000000</v>
          </cell>
          <cell r="J3051" t="str">
            <v>Кызылординская обл. г. Кызылорда, пгт. Тасбугет, ул. Амангельды 100</v>
          </cell>
          <cell r="K3051" t="str">
            <v>Март, апрель</v>
          </cell>
          <cell r="L3051" t="str">
            <v>Кызылординская обл., м/р "Акшабулак", склад "КГМ"</v>
          </cell>
          <cell r="M3051" t="str">
            <v>DDP</v>
          </cell>
          <cell r="N3051" t="str">
            <v>В течение 90 дней</v>
          </cell>
          <cell r="O3051" t="str">
            <v>авансовый платеж-0%, оставшаяся часть в течении 30 рабочих дней с момента подписания акта приема-передачи поставленных товаров</v>
          </cell>
          <cell r="P3051">
            <v>839</v>
          </cell>
          <cell r="Q3051" t="str">
            <v>Комплект</v>
          </cell>
          <cell r="R3051">
            <v>1</v>
          </cell>
          <cell r="S3051">
            <v>250000</v>
          </cell>
          <cell r="T3051">
            <v>0</v>
          </cell>
          <cell r="U3051">
            <v>0</v>
          </cell>
          <cell r="W3051">
            <v>2017</v>
          </cell>
          <cell r="X3051" t="str">
            <v>новая позиция</v>
          </cell>
        </row>
        <row r="3052">
          <cell r="A3052" t="str">
            <v>1841-1 Т</v>
          </cell>
          <cell r="B3052" t="str">
            <v>ТОО СП "КазГерМунай"</v>
          </cell>
          <cell r="C3052" t="str">
            <v>25.73.30.970.010.00.0839.000000000001</v>
          </cell>
          <cell r="D3052" t="str">
            <v>Комплект инструментов</v>
          </cell>
          <cell r="E3052" t="str">
            <v>для слесарно-монтажных работ</v>
          </cell>
          <cell r="F3052" t="str">
            <v>1) Разводной гаечный ключ до 36мм- 1шт.;
2) Торцевой ключ 25х450  - 1шт.; 
3) Накидной гаечный ключ (32мм х 720мм) - 1шт.; 
4) Пассатижи для стопорных колец  250мм - 1шт.;
5)Пассатижи для стопорных колец 400мм - 1шт.;
6) Ключ для стопорных гаек (AN-21) - 1шт.;
7) Ключ для стопорных гаек (AN-10) - 1шт.;
8) Торцевой ключ в комплекте с головками (торец от 6мм до 50мм) - 1компл.;
9) Динамометрический ключ с регулируемым крутящим моментом (макс момент 1300 кгс/см) - 1шт.;
10) Набор шестигранных ключей (2 - 19мм) - 1шт.;</v>
          </cell>
          <cell r="G3052" t="str">
            <v>ОТП</v>
          </cell>
          <cell r="H3052">
            <v>0</v>
          </cell>
          <cell r="I3052">
            <v>430000000</v>
          </cell>
          <cell r="J3052" t="str">
            <v>Кызылординская обл. г. Кызылорда, пгт. Тасбугет, ул. Амангельды 100</v>
          </cell>
          <cell r="K3052" t="str">
            <v>Апрель, май</v>
          </cell>
          <cell r="L3052" t="str">
            <v>Кызылординская обл., м/р "Акшабулак", склад "КГМ"</v>
          </cell>
          <cell r="M3052" t="str">
            <v>DDP</v>
          </cell>
          <cell r="N3052" t="str">
            <v>В течение 90 дней</v>
          </cell>
          <cell r="O3052" t="str">
            <v>авансовый платеж-0%, оставшаяся часть в течении 30 рабочих дней с момента подписания акта приема-передачи поставленных товаров</v>
          </cell>
          <cell r="P3052">
            <v>839</v>
          </cell>
          <cell r="Q3052" t="str">
            <v>Комплект</v>
          </cell>
          <cell r="R3052">
            <v>1</v>
          </cell>
          <cell r="S3052">
            <v>250000</v>
          </cell>
          <cell r="T3052">
            <v>250000</v>
          </cell>
          <cell r="U3052">
            <v>280000</v>
          </cell>
          <cell r="W3052">
            <v>2017</v>
          </cell>
          <cell r="X3052" t="str">
            <v>11;</v>
          </cell>
        </row>
        <row r="3053">
          <cell r="A3053" t="str">
            <v>1842 Т</v>
          </cell>
          <cell r="B3053" t="str">
            <v>ТОО СП "КазГерМунай"</v>
          </cell>
          <cell r="C3053" t="str">
            <v>28.14.11.900.007.01.0839.000000000000</v>
          </cell>
          <cell r="D3053" t="str">
            <v>Арматура</v>
          </cell>
          <cell r="E3053" t="str">
            <v>фонтанная, условный проход ствола 65 мм, рабочее давление 21 мПа</v>
          </cell>
          <cell r="F3053" t="str">
            <v xml:space="preserve">Фонтанная арматура 1. Колонные головки:  Секция А
  Колонная головка с резьбовым патрубком 2'' LP, с возможностью проверки давления в затрубном пространстве
Присоединительная резьба -9 5/8"- BCSG (Батресс)
Диаметр эксплуатационной колонны – 6 5/8" 
Верхний фланец – 11" х 3000 psi R – 53
Кран сферический 2"LP рабочее давление – 3000 psi 21 Мпа (для межколонного пространства)
Уплотнительное кольцо R - 53
Рабочее давление – 3000 psi (21 Мпа)   
Рабочая температура : от- 60, до +110ºС
</v>
          </cell>
          <cell r="G3053" t="str">
            <v>ОИ</v>
          </cell>
          <cell r="H3053">
            <v>90</v>
          </cell>
          <cell r="I3053">
            <v>430000000</v>
          </cell>
          <cell r="J3053" t="str">
            <v>Кызылординская обл. г. Кызылорда, пгт. Тасбугет, ул. Амангельды 100</v>
          </cell>
          <cell r="K3053" t="str">
            <v>Март, апрель</v>
          </cell>
          <cell r="L3053" t="str">
            <v>Кызылординская обл., м/р "Акшабулак", склад "КГМ"</v>
          </cell>
          <cell r="M3053" t="str">
            <v>DDP</v>
          </cell>
          <cell r="N3053" t="str">
            <v>В течение 90 дней</v>
          </cell>
          <cell r="O3053" t="str">
            <v>авансовый платеж-30%, оставшаяся часть в течении 30 рабочих дней с момента подписания акта приема-передачи поставленных товаров</v>
          </cell>
          <cell r="P3053">
            <v>839</v>
          </cell>
          <cell r="Q3053" t="str">
            <v>Комплект</v>
          </cell>
          <cell r="R3053">
            <v>9</v>
          </cell>
          <cell r="S3053">
            <v>7710120</v>
          </cell>
          <cell r="T3053">
            <v>0</v>
          </cell>
          <cell r="U3053">
            <v>0</v>
          </cell>
          <cell r="V3053" t="str">
            <v>ТПХ</v>
          </cell>
          <cell r="W3053">
            <v>2017</v>
          </cell>
          <cell r="X3053" t="str">
            <v>новая позиция</v>
          </cell>
        </row>
        <row r="3054">
          <cell r="A3054" t="str">
            <v>1842-1 Т</v>
          </cell>
          <cell r="B3054" t="str">
            <v>ТОО СП "КазГерМунай"</v>
          </cell>
          <cell r="C3054" t="str">
            <v>28.14.11.900.007.01.0839.000000000000</v>
          </cell>
          <cell r="D3054" t="str">
            <v>Арматура</v>
          </cell>
          <cell r="E3054" t="str">
            <v>фонтанная, условный проход ствола 65 мм, рабочее давление 21 мПа</v>
          </cell>
          <cell r="F3054" t="str">
            <v xml:space="preserve">Фонтанная арматура 1. Колонные головки:  Секция А
  Колонная головка с резьбовым патрубком 2'' LP, с возможностью проверки давления в затрубном пространстве
Присоединительная резьба -9 5/8"- BCSG (Батресс)
Диаметр эксплуатационной колонны – 6 5/8" 
Верхний фланец – 11" х 3000 psi R – 53
Кран сферический 2"LP рабочее давление – 3000 psi 21 Мпа (для межколонного пространства)
Уплотнительное кольцо R - 53
Рабочее давление – 3000 psi (21 Мпа)   
Рабочая температура : от- 60, до +110ºС
</v>
          </cell>
          <cell r="G3054" t="str">
            <v>ОИ</v>
          </cell>
          <cell r="H3054">
            <v>90</v>
          </cell>
          <cell r="I3054">
            <v>430000000</v>
          </cell>
          <cell r="J3054" t="str">
            <v>Кызылординская обл. г. Кызылорда, пгт. Тасбугет, ул. Амангельды 100</v>
          </cell>
          <cell r="K3054" t="str">
            <v>Март, апрель</v>
          </cell>
          <cell r="L3054" t="str">
            <v>Кызылординская обл., м/р "Акшабулак", склад "КГМ"</v>
          </cell>
          <cell r="M3054" t="str">
            <v>DDP</v>
          </cell>
          <cell r="N3054" t="str">
            <v>В течение 90 дней</v>
          </cell>
          <cell r="O3054" t="str">
            <v>авансовый платеж-0%, оставшаяся часть в течении 30 рабочих дней с момента подписания акта приема-передачи поставленных товаров</v>
          </cell>
          <cell r="P3054">
            <v>839</v>
          </cell>
          <cell r="Q3054" t="str">
            <v>Комплект</v>
          </cell>
          <cell r="R3054">
            <v>9</v>
          </cell>
          <cell r="S3054">
            <v>7710120</v>
          </cell>
          <cell r="T3054">
            <v>69391080</v>
          </cell>
          <cell r="U3054">
            <v>77718009.600000009</v>
          </cell>
          <cell r="V3054" t="str">
            <v>ОВХ</v>
          </cell>
          <cell r="W3054">
            <v>2017</v>
          </cell>
          <cell r="X3054" t="str">
            <v>15; 22;
(пп.4 п.137)</v>
          </cell>
        </row>
        <row r="3055">
          <cell r="A3055" t="str">
            <v>1843 Т</v>
          </cell>
          <cell r="B3055" t="str">
            <v>ТОО СП "КазГерМунай"</v>
          </cell>
          <cell r="C3055" t="str">
            <v>26.30.23.100.001.00.0839.000000000001</v>
          </cell>
          <cell r="D3055" t="str">
            <v>Cтанция телефонная</v>
          </cell>
          <cell r="E3055" t="str">
            <v>автоматическая, цифровая, в комплекте с каналообразующим оборудованием, диспетчерскими пультами, кроссовым оборудованием, на 250 портов</v>
          </cell>
          <cell r="F3055" t="str">
            <v>IP-телефон Cisco IP Phone 8865Артикул: CP-8865-K9
Блок питания IP Phone power transformer for the 89/9900 phone series
Артикул: CP-PWR-CUBE-4
Кабель питания Power Cord, Central Europe
CP-PWR-CORD-CE
Cisco IP Phone 8800 Key Expansion Module
SNTC-8X5XNBD Cisco IP Phone 8800 Key Expansion Module</v>
          </cell>
          <cell r="G3055" t="str">
            <v>ОИ</v>
          </cell>
          <cell r="H3055">
            <v>0</v>
          </cell>
          <cell r="I3055">
            <v>430000000</v>
          </cell>
          <cell r="J3055" t="str">
            <v>Кызылординская обл. г. Кызылорда, пгт. Тасбугет, ул. Амангельды 100</v>
          </cell>
          <cell r="K3055" t="str">
            <v>Март, апрель</v>
          </cell>
          <cell r="L3055" t="str">
            <v>РК, г. Кызылорда, склад ГУ "КГМ"</v>
          </cell>
          <cell r="M3055" t="str">
            <v>DDP</v>
          </cell>
          <cell r="N3055" t="str">
            <v>В течение 90 дней</v>
          </cell>
          <cell r="O3055" t="str">
            <v>авансовый платеж-0%, оставшаяся часть в течении 30 рабочих дней с момента подписания акта приема-передачи поставленных товаров</v>
          </cell>
          <cell r="P3055">
            <v>839</v>
          </cell>
          <cell r="Q3055" t="str">
            <v>Комплект</v>
          </cell>
          <cell r="R3055">
            <v>2</v>
          </cell>
          <cell r="S3055">
            <v>477000</v>
          </cell>
          <cell r="T3055">
            <v>954000</v>
          </cell>
          <cell r="U3055">
            <v>1068480</v>
          </cell>
          <cell r="W3055">
            <v>2017</v>
          </cell>
          <cell r="X3055" t="str">
            <v>новая позиция</v>
          </cell>
        </row>
        <row r="3056">
          <cell r="A3056" t="str">
            <v>1844 Т</v>
          </cell>
          <cell r="B3056" t="str">
            <v>ТОО СП "КазГерМунай"</v>
          </cell>
          <cell r="C3056" t="str">
            <v>26.51.52.300.001.00.0839.000000000000</v>
          </cell>
          <cell r="D3056" t="str">
            <v>Контроллер микропроцессорный</v>
          </cell>
          <cell r="E3056" t="str">
            <v>тактовая частота модуля процессора 24 МГц, объем ОЗУ 8 Кбайт, объем энергонезависимой памяти программ и данных 128 Кбайт</v>
          </cell>
          <cell r="F3056" t="str">
            <v>Комплектующие для СУ
Контроллер УМКА-03 АТ.654226.265</v>
          </cell>
          <cell r="G3056" t="str">
            <v>ОТП</v>
          </cell>
          <cell r="H3056">
            <v>0</v>
          </cell>
          <cell r="I3056">
            <v>430000000</v>
          </cell>
          <cell r="J3056" t="str">
            <v>Кызылординская обл. г. Кызылорда, пгт. Тасбугет, ул. Амангельды 100</v>
          </cell>
          <cell r="K3056" t="str">
            <v>Апрель, май</v>
          </cell>
          <cell r="L3056" t="str">
            <v>Кызылординская обл., м/р "Акшабулак", склад "КГМ"</v>
          </cell>
          <cell r="M3056" t="str">
            <v>DDP</v>
          </cell>
          <cell r="N3056" t="str">
            <v>В течение 90 дней</v>
          </cell>
          <cell r="O3056" t="str">
            <v>авансовый платеж-0%, оставшаяся часть в течении 30 рабочих дней с момента подписания акта приема-передачи поставленных товаров</v>
          </cell>
          <cell r="P3056" t="str">
            <v>796</v>
          </cell>
          <cell r="Q3056" t="str">
            <v>штука</v>
          </cell>
          <cell r="R3056">
            <v>21</v>
          </cell>
          <cell r="S3056">
            <v>829302</v>
          </cell>
          <cell r="T3056">
            <v>17415342</v>
          </cell>
          <cell r="U3056">
            <v>19505183.040000003</v>
          </cell>
          <cell r="W3056">
            <v>2017</v>
          </cell>
        </row>
        <row r="3057">
          <cell r="A3057" t="str">
            <v>1845 Т</v>
          </cell>
          <cell r="B3057" t="str">
            <v>ТОО СП "КазГерМунай"</v>
          </cell>
          <cell r="C3057" t="str">
            <v>26.51.52.300.001.00.0839.000000000000</v>
          </cell>
          <cell r="D3057" t="str">
            <v>Контроллер микропроцессорный</v>
          </cell>
          <cell r="E3057" t="str">
            <v>тактовая частота модуля процессора 24 МГц, объем ОЗУ 8 Кбайт, объем энергонезависимой памяти программ и данных 128 Кбайт</v>
          </cell>
          <cell r="F3057" t="str">
            <v>Комплектующие для СУВА88-35-3-СП-Р-О-О 250А (автоматический выключатель для СУ 250 А)</v>
          </cell>
          <cell r="G3057" t="str">
            <v>ОТП</v>
          </cell>
          <cell r="H3057">
            <v>0</v>
          </cell>
          <cell r="I3057">
            <v>430000000</v>
          </cell>
          <cell r="J3057" t="str">
            <v>Кызылординская обл. г. Кызылорда, пгт. Тасбугет, ул. Амангельды 100</v>
          </cell>
          <cell r="K3057" t="str">
            <v>Апрель, май</v>
          </cell>
          <cell r="L3057" t="str">
            <v>Кызылординская обл., м/р "Акшабулак", склад "КГМ"</v>
          </cell>
          <cell r="M3057" t="str">
            <v>DDP</v>
          </cell>
          <cell r="N3057" t="str">
            <v>В течение 90 дней</v>
          </cell>
          <cell r="O3057" t="str">
            <v>авансовый платеж-0%, оставшаяся часть в течении 30 рабочих дней с момента подписания акта приема-передачи поставленных товаров</v>
          </cell>
          <cell r="P3057" t="str">
            <v>796</v>
          </cell>
          <cell r="Q3057" t="str">
            <v>штука</v>
          </cell>
          <cell r="R3057">
            <v>18</v>
          </cell>
          <cell r="S3057">
            <v>170405.5</v>
          </cell>
          <cell r="T3057">
            <v>3067299</v>
          </cell>
          <cell r="U3057">
            <v>3435374.8800000004</v>
          </cell>
          <cell r="W3057">
            <v>2017</v>
          </cell>
        </row>
        <row r="3058">
          <cell r="A3058" t="str">
            <v>1846 Т</v>
          </cell>
          <cell r="B3058" t="str">
            <v>ТОО СП "КазГерМунай"</v>
          </cell>
          <cell r="C3058" t="str">
            <v>26.51.52.300.001.00.0839.000000000000</v>
          </cell>
          <cell r="D3058" t="str">
            <v>Контроллер микропроцессорный</v>
          </cell>
          <cell r="E3058" t="str">
            <v>тактовая частота модуля процессора 24 МГц, объем ОЗУ 8 Кбайт, объем энергонезависимой памяти программ и данных 128 Кбайт</v>
          </cell>
          <cell r="F3058" t="str">
            <v>Комплектующие для СУРеле маломощные RUC-1013-25-1024 RELPOL</v>
          </cell>
          <cell r="G3058" t="str">
            <v>ОТП</v>
          </cell>
          <cell r="H3058">
            <v>0</v>
          </cell>
          <cell r="I3058">
            <v>430000000</v>
          </cell>
          <cell r="J3058" t="str">
            <v>Кызылординская обл. г. Кызылорда, пгт. Тасбугет, ул. Амангельды 100</v>
          </cell>
          <cell r="K3058" t="str">
            <v>Апрель, май</v>
          </cell>
          <cell r="L3058" t="str">
            <v>Кызылординская обл., м/р "Акшабулак", склад "КГМ"</v>
          </cell>
          <cell r="M3058" t="str">
            <v>DDP</v>
          </cell>
          <cell r="N3058" t="str">
            <v>В течение 90 дней</v>
          </cell>
          <cell r="O3058" t="str">
            <v>авансовый платеж-0%, оставшаяся часть в течении 30 рабочих дней с момента подписания акта приема-передачи поставленных товаров</v>
          </cell>
          <cell r="P3058" t="str">
            <v>796</v>
          </cell>
          <cell r="Q3058" t="str">
            <v>штука</v>
          </cell>
          <cell r="R3058">
            <v>21</v>
          </cell>
          <cell r="S3058">
            <v>23090</v>
          </cell>
          <cell r="T3058">
            <v>484890</v>
          </cell>
          <cell r="U3058">
            <v>543076.80000000005</v>
          </cell>
          <cell r="W3058">
            <v>2017</v>
          </cell>
        </row>
        <row r="3059">
          <cell r="A3059" t="str">
            <v>1847 Т</v>
          </cell>
          <cell r="B3059" t="str">
            <v>ТОО СП "КазГерМунай"</v>
          </cell>
          <cell r="C3059" t="str">
            <v>26.51.52.300.001.00.0839.000000000000</v>
          </cell>
          <cell r="D3059" t="str">
            <v>Контроллер микропроцессорный</v>
          </cell>
          <cell r="E3059" t="str">
            <v>тактовая частота модуля процессора 24 МГц, объем ОЗУ 8 Кбайт, объем энергонезависимой памяти программ и данных 128 Кбайт</v>
          </cell>
          <cell r="F3059" t="str">
            <v>Комплектующие для СУКлеммная панель GUC11 RELPOL с прижимной скобой</v>
          </cell>
          <cell r="G3059" t="str">
            <v>ОТП</v>
          </cell>
          <cell r="H3059">
            <v>0</v>
          </cell>
          <cell r="I3059">
            <v>430000000</v>
          </cell>
          <cell r="J3059" t="str">
            <v>Кызылординская обл. г. Кызылорда, пгт. Тасбугет, ул. Амангельды 100</v>
          </cell>
          <cell r="K3059" t="str">
            <v>Апрель, май</v>
          </cell>
          <cell r="L3059" t="str">
            <v>Кызылординская обл., м/р "Акшабулак", склад "КГМ"</v>
          </cell>
          <cell r="M3059" t="str">
            <v>DDP</v>
          </cell>
          <cell r="N3059" t="str">
            <v>В течение 90 дней</v>
          </cell>
          <cell r="O3059" t="str">
            <v>авансовый платеж-0%, оставшаяся часть в течении 30 рабочих дней с момента подписания акта приема-передачи поставленных товаров</v>
          </cell>
          <cell r="P3059" t="str">
            <v>796</v>
          </cell>
          <cell r="Q3059" t="str">
            <v>штука</v>
          </cell>
          <cell r="R3059">
            <v>15</v>
          </cell>
          <cell r="S3059">
            <v>16122</v>
          </cell>
          <cell r="T3059">
            <v>241830</v>
          </cell>
          <cell r="U3059">
            <v>270849.60000000003</v>
          </cell>
          <cell r="W3059">
            <v>2017</v>
          </cell>
        </row>
        <row r="3060">
          <cell r="A3060" t="str">
            <v>1848 Т</v>
          </cell>
          <cell r="B3060" t="str">
            <v>ТОО СП "КазГерМунай"</v>
          </cell>
          <cell r="C3060" t="str">
            <v>20.59.59.690.002.00.0166.000000000000</v>
          </cell>
          <cell r="D3060" t="str">
            <v>Бактерицид</v>
          </cell>
          <cell r="E3060" t="str">
            <v xml:space="preserve"> для подавления роста сульфатвосстанавливающих бактерий, вызывающих микробиологическую коррозию оборудования, композиция на основе диэтаноламина и диметилдитиокарбамата натрия</v>
          </cell>
          <cell r="F3060" t="str">
            <v>Бактерицид против образования сероадсорбирующих бактерий в нефтеносных пластах</v>
          </cell>
          <cell r="G3060" t="str">
            <v>ОИ</v>
          </cell>
          <cell r="H3060">
            <v>60</v>
          </cell>
          <cell r="I3060">
            <v>430000000</v>
          </cell>
          <cell r="J3060" t="str">
            <v>Кызылординская обл. г. Кызылорда, пгт. Тасбугет, ул. Амангельды 100</v>
          </cell>
          <cell r="K3060" t="str">
            <v>с момента объявления до заключения договора</v>
          </cell>
          <cell r="L3060" t="str">
            <v>Кызылординская обл., м/р "Акшабулак", склад "КГМ"</v>
          </cell>
          <cell r="M3060" t="str">
            <v>DDP</v>
          </cell>
          <cell r="N3060" t="str">
            <v>В течение 90 дней</v>
          </cell>
          <cell r="O3060" t="str">
            <v>авансовый платеж-30%, оставшаяся часть в течении 30 рабочих дней с момента подписания акта приема-передачи поставленных товаров</v>
          </cell>
          <cell r="P3060">
            <v>166</v>
          </cell>
          <cell r="Q3060" t="str">
            <v>Килограмм</v>
          </cell>
          <cell r="R3060">
            <v>24000</v>
          </cell>
          <cell r="S3060">
            <v>940</v>
          </cell>
          <cell r="T3060">
            <v>22560000</v>
          </cell>
          <cell r="U3060">
            <v>25267200.000000004</v>
          </cell>
          <cell r="W3060">
            <v>2017</v>
          </cell>
          <cell r="X3060" t="str">
            <v>новая позиция</v>
          </cell>
        </row>
        <row r="3061">
          <cell r="A3061" t="str">
            <v>1849 Т</v>
          </cell>
          <cell r="B3061" t="str">
            <v>ТОО СП "КазГерМунай"</v>
          </cell>
          <cell r="C3061" t="str">
            <v>28.13.14.900.002.02.0839.000000000015</v>
          </cell>
          <cell r="D3061" t="str">
            <v xml:space="preserve"> Насос</v>
          </cell>
          <cell r="E3061" t="str">
            <v xml:space="preserve"> центробежный, тип УЭЦН 60-2000, секционный, вихревой, многоступенчатый, комплектующих 11-20 предметов</v>
          </cell>
          <cell r="F3061" t="str">
            <v>Насос центробежный секционный УЭЦН 60-2000</v>
          </cell>
          <cell r="G3061" t="str">
            <v>ОТП</v>
          </cell>
          <cell r="H3061">
            <v>60</v>
          </cell>
          <cell r="I3061">
            <v>430000000</v>
          </cell>
          <cell r="J3061" t="str">
            <v>Кызылординская обл. г. Кызылорда, пгт. Тасбугет, ул. Амангельды 100</v>
          </cell>
          <cell r="K3061" t="str">
            <v>Апрель, июнь</v>
          </cell>
          <cell r="L3061" t="str">
            <v>Кызылординская обл., м/р "Акшабулак", склад "КГМ"</v>
          </cell>
          <cell r="M3061" t="str">
            <v>DDP</v>
          </cell>
          <cell r="N3061" t="str">
            <v>В течение 90 дней</v>
          </cell>
          <cell r="O3061" t="str">
            <v>авансовый платеж-0%, оставшаяся часть в течении 30 рабочих дней с момента подписания акта приема-передачи поставленных товаров</v>
          </cell>
          <cell r="P3061">
            <v>839</v>
          </cell>
          <cell r="Q3061" t="str">
            <v>Комплект</v>
          </cell>
          <cell r="R3061">
            <v>2</v>
          </cell>
          <cell r="S3061">
            <v>12787000</v>
          </cell>
          <cell r="T3061">
            <v>25574000</v>
          </cell>
          <cell r="U3061">
            <v>28642880.000000004</v>
          </cell>
          <cell r="W3061">
            <v>2017</v>
          </cell>
          <cell r="X3061" t="str">
            <v>744-СЗ от 14.04.17г.</v>
          </cell>
        </row>
        <row r="3062">
          <cell r="A3062" t="str">
            <v>1850 Т</v>
          </cell>
          <cell r="B3062" t="str">
            <v>ТОО СП "КазГерМунай"</v>
          </cell>
          <cell r="C3062" t="str">
            <v>28.13.14.900.002.02.0839.000000000016</v>
          </cell>
          <cell r="D3062" t="str">
            <v>Насос</v>
          </cell>
          <cell r="E3062" t="str">
            <v>центробежный, тип УЭЦН 80-2000, секционный, вихревой, многоступенчатый, комплектующих 11-20 предметов</v>
          </cell>
          <cell r="F3062" t="str">
            <v>Насос центробежный секционный УЭЦН 80-2000</v>
          </cell>
          <cell r="G3062" t="str">
            <v>ОТП</v>
          </cell>
          <cell r="H3062">
            <v>60</v>
          </cell>
          <cell r="I3062">
            <v>430000000</v>
          </cell>
          <cell r="J3062" t="str">
            <v>Кызылординская обл. г. Кызылорда, пгт. Тасбугет, ул. Амангельды 100</v>
          </cell>
          <cell r="K3062" t="str">
            <v>Апрель, июнь</v>
          </cell>
          <cell r="L3062" t="str">
            <v>Кызылординская обл., м/р "Акшабулак", склад "КГМ"</v>
          </cell>
          <cell r="M3062" t="str">
            <v>DDP</v>
          </cell>
          <cell r="N3062" t="str">
            <v>В течение 90 дней</v>
          </cell>
          <cell r="O3062" t="str">
            <v>авансовый платеж-0%, оставшаяся часть в течении 30 рабочих дней с момента подписания акта приема-передачи поставленных товаров</v>
          </cell>
          <cell r="P3062">
            <v>839</v>
          </cell>
          <cell r="Q3062" t="str">
            <v>Комплект</v>
          </cell>
          <cell r="R3062">
            <v>5</v>
          </cell>
          <cell r="S3062">
            <v>14129200</v>
          </cell>
          <cell r="T3062">
            <v>70646000</v>
          </cell>
          <cell r="U3062">
            <v>79123520.000000015</v>
          </cell>
          <cell r="W3062">
            <v>2017</v>
          </cell>
          <cell r="X3062" t="str">
            <v>744-СЗ от 14.04.17г.</v>
          </cell>
        </row>
        <row r="3063">
          <cell r="A3063" t="str">
            <v>1851 Т</v>
          </cell>
          <cell r="B3063" t="str">
            <v>ТОО СП "КазГерМунай"</v>
          </cell>
          <cell r="C3063" t="str">
            <v>28.13.14.900.002.02.0839.000000000019</v>
          </cell>
          <cell r="D3063" t="str">
            <v>Насос</v>
          </cell>
          <cell r="E3063" t="str">
            <v>центробежный, тип УЭЦН 160-2000, секционный, вихревой, многоступенчатый, комплектующих 11-20 предметов</v>
          </cell>
          <cell r="F3063" t="str">
            <v>Насос центробежный секционный УЭЦН 160-2000</v>
          </cell>
          <cell r="G3063" t="str">
            <v>ОТП</v>
          </cell>
          <cell r="H3063">
            <v>60</v>
          </cell>
          <cell r="I3063">
            <v>430000000</v>
          </cell>
          <cell r="J3063" t="str">
            <v>Кызылординская обл. г. Кызылорда, пгт. Тасбугет, ул. Амангельды 100</v>
          </cell>
          <cell r="K3063" t="str">
            <v>Апрель, июнь</v>
          </cell>
          <cell r="L3063" t="str">
            <v>Кызылординская обл., м/р "Акшабулак", склад "КГМ"</v>
          </cell>
          <cell r="M3063" t="str">
            <v>DDP</v>
          </cell>
          <cell r="N3063" t="str">
            <v>В течение 90 дней</v>
          </cell>
          <cell r="O3063" t="str">
            <v>авансовый платеж-0%, оставшаяся часть в течении 30 рабочих дней с момента подписания акта приема-передачи поставленных товаров</v>
          </cell>
          <cell r="P3063">
            <v>839</v>
          </cell>
          <cell r="Q3063" t="str">
            <v>Комплект</v>
          </cell>
          <cell r="R3063">
            <v>3</v>
          </cell>
          <cell r="S3063">
            <v>14994000</v>
          </cell>
          <cell r="T3063">
            <v>44982000</v>
          </cell>
          <cell r="U3063">
            <v>50379840.000000007</v>
          </cell>
          <cell r="W3063">
            <v>2017</v>
          </cell>
          <cell r="X3063" t="str">
            <v>744-СЗ от 14.04.17г.</v>
          </cell>
        </row>
        <row r="3064">
          <cell r="A3064" t="str">
            <v>1852 Т</v>
          </cell>
          <cell r="B3064" t="str">
            <v>ТОО СП "КазГерМунай"</v>
          </cell>
          <cell r="C3064" t="str">
            <v>24.20.12.100.000.00.0018.000000000079</v>
          </cell>
          <cell r="D3064" t="str">
            <v>Труба</v>
          </cell>
          <cell r="E3064" t="str">
            <v>обсадная, стальная, бесшовная, условный диаметр 245 мм, толщина стенки 8,9 мм, исполнение А, ГОСТ 632-80</v>
          </cell>
          <cell r="F3064" t="str">
            <v>Труба обсадная
Стальная, бесшовная, горячедеформированная, наружный диаметр 244.5мм, толщина стенки – 8,94мм, по стандарту API-5CT</v>
          </cell>
          <cell r="G3064" t="str">
            <v>ОИ</v>
          </cell>
          <cell r="H3064">
            <v>90</v>
          </cell>
          <cell r="I3064">
            <v>430000000</v>
          </cell>
          <cell r="J3064" t="str">
            <v>Кызылординская обл. г. Кызылорда, пгт. Тасбугет, ул. Амангельды 100</v>
          </cell>
          <cell r="K3064" t="str">
            <v>Май, июнь</v>
          </cell>
          <cell r="L3064" t="str">
            <v>Кызылординская обл., м/р "Акшабулак", склад "КГМ"</v>
          </cell>
          <cell r="M3064" t="str">
            <v>DDP</v>
          </cell>
          <cell r="N3064" t="str">
            <v>с момента объявления до заключения договора</v>
          </cell>
          <cell r="O3064" t="str">
            <v>авансовый платеж-0%, оставшаяся часть в течении 30 рабочих дней с момента подписания акта приема-передачи поставленных товаров</v>
          </cell>
          <cell r="P3064" t="str">
            <v>018</v>
          </cell>
          <cell r="Q3064" t="str">
            <v>Метр погонный</v>
          </cell>
          <cell r="R3064">
            <v>3000</v>
          </cell>
          <cell r="S3064">
            <v>18425</v>
          </cell>
          <cell r="T3064">
            <v>55275000</v>
          </cell>
          <cell r="U3064">
            <v>61908000.000000007</v>
          </cell>
          <cell r="V3064" t="str">
            <v>ТПХ</v>
          </cell>
          <cell r="W3064">
            <v>2017</v>
          </cell>
          <cell r="X3064" t="str">
            <v>пп.3 п.137</v>
          </cell>
        </row>
        <row r="3065">
          <cell r="A3065" t="str">
            <v>1853 Т</v>
          </cell>
          <cell r="B3065" t="str">
            <v>ТОО СП "КазГерМунай"</v>
          </cell>
          <cell r="C3065" t="str">
            <v>24.20.12.100.000.00.0018.000000000053</v>
          </cell>
          <cell r="D3065" t="str">
            <v>Труба</v>
          </cell>
          <cell r="E3065" t="str">
            <v>обсадная, стальная, бесшовная, условный диаметр 168 мм, толщина стенки 8,9 мм, исполнение А, ГОСТ 632-80</v>
          </cell>
          <cell r="F3065" t="str">
            <v>Труба обсадная
Стальная, бесшовная, горячедеформированная, наружный диаметр 168.3мм, толщина стенки – 8,94мм, по стандарту API-5CT</v>
          </cell>
          <cell r="G3065" t="str">
            <v>ОИ</v>
          </cell>
          <cell r="H3065">
            <v>90</v>
          </cell>
          <cell r="I3065">
            <v>430000000</v>
          </cell>
          <cell r="J3065" t="str">
            <v>Кызылординская обл. г. Кызылорда, пгт. Тасбугет, ул. Амангельды 100</v>
          </cell>
          <cell r="K3065" t="str">
            <v>Май, июнь</v>
          </cell>
          <cell r="L3065" t="str">
            <v>Кызылординская обл., м/р "Акшабулак", склад "КГМ"</v>
          </cell>
          <cell r="M3065" t="str">
            <v>DDP</v>
          </cell>
          <cell r="N3065" t="str">
            <v>с момента объявления до заключения договора</v>
          </cell>
          <cell r="O3065" t="str">
            <v>авансовый платеж-0%, оставшаяся часть в течении 30 рабочих дней с момента подписания акта приема-передачи поставленных товаров</v>
          </cell>
          <cell r="P3065" t="str">
            <v>018</v>
          </cell>
          <cell r="Q3065" t="str">
            <v>Метр погонный</v>
          </cell>
          <cell r="R3065">
            <v>5400</v>
          </cell>
          <cell r="S3065">
            <v>11942</v>
          </cell>
          <cell r="T3065">
            <v>64486800</v>
          </cell>
          <cell r="U3065">
            <v>72225216</v>
          </cell>
          <cell r="V3065" t="str">
            <v>ТПХ</v>
          </cell>
          <cell r="W3065">
            <v>2017</v>
          </cell>
          <cell r="X3065" t="str">
            <v>пп.3 п.137</v>
          </cell>
        </row>
        <row r="3066">
          <cell r="A3066" t="str">
            <v>1854-Т</v>
          </cell>
          <cell r="B3066" t="str">
            <v>ТОО СП "КазГерМунай"</v>
          </cell>
          <cell r="C3066" t="str">
            <v>24.20.13.900.000.04.0006.000000000203</v>
          </cell>
          <cell r="D3066" t="str">
            <v>Труба</v>
          </cell>
          <cell r="E3066" t="str">
            <v>холоднодеформированная, стальная, бесшовная, толстостенная, наружный диаметр 150 мм, ГОСТ 8734-75</v>
          </cell>
          <cell r="F3066" t="str">
            <v xml:space="preserve">Труба стальная бесшовная 6" ANSI 600 </v>
          </cell>
          <cell r="G3066" t="str">
            <v>ЦП</v>
          </cell>
          <cell r="H3066">
            <v>0</v>
          </cell>
          <cell r="I3066">
            <v>430000000</v>
          </cell>
          <cell r="J3066" t="str">
            <v>Кызылординская обл. г. Кызылорда, пгт. Тасбугет, ул. Амангельды 100</v>
          </cell>
          <cell r="K3066" t="str">
            <v>июль, август</v>
          </cell>
          <cell r="L3066" t="str">
            <v>Кызылординская обл., м/р "Акшабулак", склад "КГМ"</v>
          </cell>
          <cell r="M3066" t="str">
            <v>DDP</v>
          </cell>
          <cell r="N3066" t="str">
            <v>В течение 90 дней</v>
          </cell>
          <cell r="O3066" t="str">
            <v>авансовый платеж-0%, оставшаяся часть в течении 30 рабочих дней с момента подписания акта приема-передачи поставленных товаров</v>
          </cell>
          <cell r="P3066" t="str">
            <v>006</v>
          </cell>
          <cell r="Q3066" t="str">
            <v>метр</v>
          </cell>
          <cell r="R3066">
            <v>15</v>
          </cell>
          <cell r="S3066">
            <v>12008.87</v>
          </cell>
          <cell r="T3066">
            <v>0</v>
          </cell>
          <cell r="U3066">
            <v>0</v>
          </cell>
          <cell r="W3066">
            <v>2017</v>
          </cell>
          <cell r="X3066" t="str">
            <v>исключена</v>
          </cell>
        </row>
        <row r="3067">
          <cell r="A3067" t="str">
            <v>1855-Т</v>
          </cell>
          <cell r="B3067" t="str">
            <v>ТОО СП "КазГерМунай"</v>
          </cell>
          <cell r="C3067" t="str">
            <v>24.20.13.900.000.04.0006.000000000188</v>
          </cell>
          <cell r="D3067" t="str">
            <v>Труба</v>
          </cell>
          <cell r="E3067" t="str">
            <v>холоднодеформированная, стальная, бесшовная, толстостенная, наружный диаметр 75 мм, ГОСТ 8734-75</v>
          </cell>
          <cell r="F3067" t="str">
            <v xml:space="preserve">Труба стальная бесшовная 3" ANSI 900 </v>
          </cell>
          <cell r="G3067" t="str">
            <v>ЦП</v>
          </cell>
          <cell r="H3067">
            <v>0</v>
          </cell>
          <cell r="I3067">
            <v>430000000</v>
          </cell>
          <cell r="J3067" t="str">
            <v>Кызылординская обл. г. Кызылорда, пгт. Тасбугет, ул. Амангельды 100</v>
          </cell>
          <cell r="K3067" t="str">
            <v>июль, август</v>
          </cell>
          <cell r="L3067" t="str">
            <v>Кызылординская обл., м/р "Акшабулак", склад "КГМ"</v>
          </cell>
          <cell r="M3067" t="str">
            <v>DDP</v>
          </cell>
          <cell r="N3067" t="str">
            <v>В течение 90 дней</v>
          </cell>
          <cell r="O3067" t="str">
            <v>авансовый платеж-0%, оставшаяся часть в течении 30 рабочих дней с момента подписания акта приема-передачи поставленных товаров</v>
          </cell>
          <cell r="P3067" t="str">
            <v>006</v>
          </cell>
          <cell r="Q3067" t="str">
            <v>метр</v>
          </cell>
          <cell r="R3067">
            <v>30</v>
          </cell>
          <cell r="S3067">
            <v>7529.68</v>
          </cell>
          <cell r="T3067">
            <v>0</v>
          </cell>
          <cell r="U3067">
            <v>0</v>
          </cell>
          <cell r="W3067">
            <v>2017</v>
          </cell>
          <cell r="X3067" t="str">
            <v>исключена</v>
          </cell>
        </row>
        <row r="3068">
          <cell r="A3068" t="str">
            <v>1856-Т</v>
          </cell>
          <cell r="B3068" t="str">
            <v>ТОО СП "КазГерМунай"</v>
          </cell>
          <cell r="C3068" t="str">
            <v>24.20.40.500.002.00.0796.000000000057</v>
          </cell>
          <cell r="D3068" t="str">
            <v>Тройник</v>
          </cell>
          <cell r="E3068" t="str">
            <v>стальной, размер 159*10 мм</v>
          </cell>
          <cell r="F3068" t="str">
            <v>Тройник стальной бесшовный равнопроходной 6”ANSI 600</v>
          </cell>
          <cell r="G3068" t="str">
            <v>ЦП</v>
          </cell>
          <cell r="H3068">
            <v>0</v>
          </cell>
          <cell r="I3068">
            <v>430000000</v>
          </cell>
          <cell r="J3068" t="str">
            <v>Кызылординская обл. г. Кызылорда, пгт. Тасбугет, ул. Амангельды 100</v>
          </cell>
          <cell r="K3068" t="str">
            <v>июль, август</v>
          </cell>
          <cell r="L3068" t="str">
            <v>Кызылординская обл., м/р "Акшабулак", склад "КГМ"</v>
          </cell>
          <cell r="M3068" t="str">
            <v>DDP</v>
          </cell>
          <cell r="N3068" t="str">
            <v>В течение 90 дней</v>
          </cell>
          <cell r="O3068" t="str">
            <v>авансовый платеж-0%, оставшаяся часть в течении 30 рабочих дней с момента подписания акта приема-передачи поставленных товаров</v>
          </cell>
          <cell r="P3068">
            <v>796</v>
          </cell>
          <cell r="Q3068" t="str">
            <v>штука</v>
          </cell>
          <cell r="R3068">
            <v>2</v>
          </cell>
          <cell r="S3068">
            <v>23906.25</v>
          </cell>
          <cell r="T3068">
            <v>0</v>
          </cell>
          <cell r="U3068">
            <v>0</v>
          </cell>
          <cell r="W3068">
            <v>2017</v>
          </cell>
          <cell r="X3068" t="str">
            <v>исключена</v>
          </cell>
        </row>
        <row r="3069">
          <cell r="A3069" t="str">
            <v>1857-Т</v>
          </cell>
          <cell r="B3069" t="str">
            <v>ТОО СП "КазГерМунай"</v>
          </cell>
          <cell r="C3069" t="str">
            <v>24.20.40.500.000.00.0796.000000000096</v>
          </cell>
          <cell r="D3069" t="str">
            <v>Отвод</v>
          </cell>
          <cell r="E3069" t="str">
            <v>стальной, бесшовный, диаметр 76*8 мм, ГОСТ 17375-2001</v>
          </cell>
          <cell r="F3069" t="str">
            <v>Отвод стальной бесшовный 3" ANSI 900</v>
          </cell>
          <cell r="G3069" t="str">
            <v>ЦП</v>
          </cell>
          <cell r="H3069">
            <v>0</v>
          </cell>
          <cell r="I3069">
            <v>430000000</v>
          </cell>
          <cell r="J3069" t="str">
            <v>Кызылординская обл. г. Кызылорда, пгт. Тасбугет, ул. Амангельды 100</v>
          </cell>
          <cell r="K3069" t="str">
            <v>июль, август</v>
          </cell>
          <cell r="L3069" t="str">
            <v>Кызылординская обл., м/р "Акшабулак", склад "КГМ"</v>
          </cell>
          <cell r="M3069" t="str">
            <v>DDP</v>
          </cell>
          <cell r="N3069" t="str">
            <v>В течение 90 дней</v>
          </cell>
          <cell r="O3069" t="str">
            <v>авансовый платеж-0%, оставшаяся часть в течении 30 рабочих дней с момента подписания акта приема-передачи поставленных товаров</v>
          </cell>
          <cell r="P3069">
            <v>796</v>
          </cell>
          <cell r="Q3069" t="str">
            <v>штука</v>
          </cell>
          <cell r="R3069">
            <v>14</v>
          </cell>
          <cell r="S3069">
            <v>3455.35</v>
          </cell>
          <cell r="T3069">
            <v>0</v>
          </cell>
          <cell r="U3069">
            <v>0</v>
          </cell>
          <cell r="W3069">
            <v>2017</v>
          </cell>
          <cell r="X3069" t="str">
            <v>исключена</v>
          </cell>
        </row>
        <row r="3070">
          <cell r="A3070" t="str">
            <v>1858 Т</v>
          </cell>
          <cell r="B3070" t="str">
            <v>ТОО СП "КазГерМунай"</v>
          </cell>
          <cell r="C3070" t="str">
            <v>28.13.12.900.000.02.0839.000000000001</v>
          </cell>
          <cell r="D3070" t="str">
            <v>Насос</v>
          </cell>
          <cell r="E3070" t="str">
            <v>штанговый, газовый, напор 25,0 МПа, диаметр 175 мм</v>
          </cell>
          <cell r="F3070" t="str">
            <v>25-175-RHBM fit 3 Напор-2000 м.</v>
          </cell>
          <cell r="G3070" t="str">
            <v>ЭЦПП</v>
          </cell>
          <cell r="H3070">
            <v>0</v>
          </cell>
          <cell r="I3070">
            <v>430000000</v>
          </cell>
          <cell r="J3070" t="str">
            <v>Кызылординская обл. г. Кызылорда, пгт. Тасбугет, ул. Амангельды 100</v>
          </cell>
          <cell r="K3070" t="str">
            <v>август, сентябрь</v>
          </cell>
          <cell r="L3070" t="str">
            <v>Кызылординская обл., м/р "Акшабулак", склад "КГМ"</v>
          </cell>
          <cell r="M3070" t="str">
            <v>DDP</v>
          </cell>
          <cell r="N3070" t="str">
            <v>В течение 90 дней</v>
          </cell>
          <cell r="O3070" t="str">
            <v>авансовый платеж-0%, оставшаяся часть в течении 30 рабочих дней с момента подписания акта приема-передачи поставленных товаров</v>
          </cell>
          <cell r="P3070">
            <v>5</v>
          </cell>
          <cell r="Q3070" t="str">
            <v>комплект</v>
          </cell>
          <cell r="R3070">
            <v>5</v>
          </cell>
          <cell r="S3070">
            <v>575000</v>
          </cell>
          <cell r="T3070">
            <v>2875000</v>
          </cell>
          <cell r="U3070">
            <v>3220000.0000000005</v>
          </cell>
          <cell r="W3070">
            <v>2017</v>
          </cell>
          <cell r="X3070" t="str">
            <v xml:space="preserve">Новая позиция </v>
          </cell>
        </row>
        <row r="3071">
          <cell r="A3071" t="str">
            <v>1859 Т</v>
          </cell>
          <cell r="B3071" t="str">
            <v>ТОО СП "КазГерМунай"</v>
          </cell>
          <cell r="C3071" t="str">
            <v>24.20.40.300.002.00.0796.000000000002</v>
          </cell>
          <cell r="D3071" t="str">
            <v>Фитинг</v>
          </cell>
          <cell r="E3071" t="str">
            <v>для трубы с наружным диаметром 10 мм, из оцинкованной стали</v>
          </cell>
          <cell r="F3071" t="str">
            <v>SS-12M0-2-8 Трубный обжимной фитинг Swagelok из нержавеющей стали, угловик 90 град. С наружной резьбой, наруж. диам. трубки 12 мм х  наружная резьба NPT ½ дюйма</v>
          </cell>
          <cell r="G3071" t="str">
            <v>ЭЦПП</v>
          </cell>
          <cell r="H3071">
            <v>0</v>
          </cell>
          <cell r="I3071">
            <v>430000000</v>
          </cell>
          <cell r="J3071" t="str">
            <v>Кызылординская обл. г. Кызылорда, пгт. Тасбугет, ул. Амангельды 100</v>
          </cell>
          <cell r="K3071" t="str">
            <v>август, сентябрь</v>
          </cell>
          <cell r="L3071" t="str">
            <v>Кызылординская обл., м/р "Акшабулак", склад "КГМ"</v>
          </cell>
          <cell r="M3071" t="str">
            <v>DDP</v>
          </cell>
          <cell r="N3071" t="str">
            <v>В течение 90 дней</v>
          </cell>
          <cell r="O3071" t="str">
            <v>авансовый платеж-0%, оставшаяся часть в течении 30 рабочих дней с момента подписания акта приема-передачи поставленных товаров</v>
          </cell>
          <cell r="P3071">
            <v>796</v>
          </cell>
          <cell r="Q3071" t="str">
            <v>Штука</v>
          </cell>
          <cell r="R3071">
            <v>4</v>
          </cell>
          <cell r="S3071">
            <v>9897.5</v>
          </cell>
          <cell r="T3071">
            <v>39590</v>
          </cell>
          <cell r="U3071">
            <v>44340.800000000003</v>
          </cell>
          <cell r="W3071">
            <v>2017</v>
          </cell>
          <cell r="X3071" t="str">
            <v xml:space="preserve">Новая позиция </v>
          </cell>
        </row>
        <row r="3072">
          <cell r="A3072" t="str">
            <v>1860 Т</v>
          </cell>
          <cell r="B3072" t="str">
            <v>ТОО СП "КазГерМунай"</v>
          </cell>
          <cell r="C3072" t="str">
            <v>24.20.40.300.002.00.0796.000000000002</v>
          </cell>
          <cell r="D3072" t="str">
            <v>Фитинг</v>
          </cell>
          <cell r="E3072" t="str">
            <v>для трубы с наружным диаметром 10 мм, из оцинкованной стали</v>
          </cell>
          <cell r="F3072" t="str">
            <v>SS-12M0-1-8RS Трубный обжимной фитинг Swagelok из нержавеющей стали, щтуцер с наружней резьбой, наруж. диам. трубки 12 мм х наружная резьба RP (ISO) ½  дюйма</v>
          </cell>
          <cell r="G3072" t="str">
            <v>ЭЦПП</v>
          </cell>
          <cell r="H3072">
            <v>0</v>
          </cell>
          <cell r="I3072">
            <v>430000000</v>
          </cell>
          <cell r="J3072" t="str">
            <v>Кызылординская обл. г. Кызылорда, пгт. Тасбугет, ул. Амангельды 100</v>
          </cell>
          <cell r="K3072" t="str">
            <v>август, сентябрь</v>
          </cell>
          <cell r="L3072" t="str">
            <v>Кызылординская обл., м/р "Акшабулак", склад "КГМ"</v>
          </cell>
          <cell r="M3072" t="str">
            <v>DDP</v>
          </cell>
          <cell r="N3072" t="str">
            <v>В течение 90 дней</v>
          </cell>
          <cell r="O3072" t="str">
            <v>авансовый платеж-0%, оставшаяся часть в течении 30 рабочих дней с момента подписания акта приема-передачи поставленных товаров</v>
          </cell>
          <cell r="P3072">
            <v>796</v>
          </cell>
          <cell r="Q3072" t="str">
            <v>Штука</v>
          </cell>
          <cell r="R3072">
            <v>40</v>
          </cell>
          <cell r="S3072">
            <v>15664.800000000001</v>
          </cell>
          <cell r="T3072">
            <v>626592</v>
          </cell>
          <cell r="U3072">
            <v>701783.04000000004</v>
          </cell>
          <cell r="W3072">
            <v>2017</v>
          </cell>
          <cell r="X3072" t="str">
            <v xml:space="preserve">Новая позиция </v>
          </cell>
        </row>
        <row r="3073">
          <cell r="A3073" t="str">
            <v>1861 Т</v>
          </cell>
          <cell r="B3073" t="str">
            <v>ТОО СП "КазГерМунай"</v>
          </cell>
          <cell r="C3073" t="str">
            <v>28.29.82.550.011.00.0796.000000000000</v>
          </cell>
          <cell r="D3073" t="str">
            <v>Картридж</v>
          </cell>
          <cell r="E3073" t="str">
            <v>фильтирующий</v>
          </cell>
          <cell r="F3073" t="str">
            <v>DIONEX- OnGuard II RP(1cc Cartridge) от органических соединении.Lot №020608-1-RP</v>
          </cell>
          <cell r="G3073" t="str">
            <v>ЭЦПП</v>
          </cell>
          <cell r="H3073">
            <v>0</v>
          </cell>
          <cell r="I3073">
            <v>430000000</v>
          </cell>
          <cell r="J3073" t="str">
            <v>Кызылординская обл. г. Кызылорда, пгт. Тасбугет, ул. Амангельды 100</v>
          </cell>
          <cell r="K3073" t="str">
            <v>август, сентябрь</v>
          </cell>
          <cell r="L3073" t="str">
            <v>Кызылординская обл., м/р "Акшабулак", склад "КГМ"</v>
          </cell>
          <cell r="M3073" t="str">
            <v>DDP</v>
          </cell>
          <cell r="N3073" t="str">
            <v>В течение 90 дней</v>
          </cell>
          <cell r="O3073" t="str">
            <v>авансовый платеж-0%, оставшаяся часть в течении 30 рабочих дней с момента подписания акта приема-передачи поставленных товаров</v>
          </cell>
          <cell r="P3073">
            <v>778</v>
          </cell>
          <cell r="Q3073" t="str">
            <v>упаковка</v>
          </cell>
          <cell r="R3073">
            <v>8</v>
          </cell>
          <cell r="S3073">
            <v>100000</v>
          </cell>
          <cell r="T3073">
            <v>800000</v>
          </cell>
          <cell r="U3073">
            <v>896000.00000000012</v>
          </cell>
          <cell r="W3073">
            <v>2017</v>
          </cell>
          <cell r="X3073" t="str">
            <v xml:space="preserve">Новая позиция </v>
          </cell>
        </row>
        <row r="3074">
          <cell r="A3074" t="str">
            <v>1862 Т</v>
          </cell>
          <cell r="B3074" t="str">
            <v>ТОО СП "КазГерМунай"</v>
          </cell>
          <cell r="C3074" t="str">
            <v>28.13.14.100.000.01.0796.000000000000</v>
          </cell>
          <cell r="D3074" t="str">
            <v>Насос</v>
          </cell>
          <cell r="E3074" t="str">
            <v>погружной, тип ЭЦВ4-1,5-50</v>
          </cell>
          <cell r="F3074" t="str">
            <v>KSB AMA-DRAINER C505 SD/10K   380-415V3  50Hz,T40°C  0,76kW  1,70A,  2-21m3/h   9,3—3m   IP68,10m EN120050-02</v>
          </cell>
          <cell r="G3074" t="str">
            <v>ЭЦПП</v>
          </cell>
          <cell r="H3074">
            <v>0</v>
          </cell>
          <cell r="I3074">
            <v>430000000</v>
          </cell>
          <cell r="J3074" t="str">
            <v>Кызылординская обл. г. Кызылорда, пгт. Тасбугет, ул. Амангельды 100</v>
          </cell>
          <cell r="K3074" t="str">
            <v>август, сентябрь</v>
          </cell>
          <cell r="L3074" t="str">
            <v>Кызылординская обл., м/р "Акшабулак", склад "КГМ"</v>
          </cell>
          <cell r="M3074" t="str">
            <v>DDP</v>
          </cell>
          <cell r="N3074" t="str">
            <v>В течение 90 дней</v>
          </cell>
          <cell r="O3074" t="str">
            <v>авансовый платеж-0%, оставшаяся часть в течении 30 рабочих дней с момента подписания акта приема-передачи поставленных товаров</v>
          </cell>
          <cell r="P3074">
            <v>796</v>
          </cell>
          <cell r="Q3074" t="str">
            <v>Штука</v>
          </cell>
          <cell r="R3074">
            <v>1</v>
          </cell>
          <cell r="S3074">
            <v>700000</v>
          </cell>
          <cell r="T3074">
            <v>700000</v>
          </cell>
          <cell r="U3074">
            <v>784000.00000000012</v>
          </cell>
          <cell r="W3074">
            <v>2017</v>
          </cell>
          <cell r="X3074" t="str">
            <v xml:space="preserve">Новая позиция </v>
          </cell>
        </row>
        <row r="3075">
          <cell r="A3075" t="str">
            <v>1863 Т</v>
          </cell>
          <cell r="B3075" t="str">
            <v>ТОО СП "КазГерМунай"</v>
          </cell>
          <cell r="C3075" t="str">
            <v>24.20.40.300.002.00.0796.000000000002</v>
          </cell>
          <cell r="D3075" t="str">
            <v>Фитинг</v>
          </cell>
          <cell r="E3075" t="str">
            <v>для трубы с наружным диаметром 10 мм, из оцинкованной стали</v>
          </cell>
          <cell r="F3075" t="str">
            <v>10-32 фитинги P/N 043275 к хроматографу DIONEХ DХ-120 для соединения колонок и предколонок.</v>
          </cell>
          <cell r="G3075" t="str">
            <v>ЭЦПП</v>
          </cell>
          <cell r="H3075">
            <v>0</v>
          </cell>
          <cell r="I3075">
            <v>430000000</v>
          </cell>
          <cell r="J3075" t="str">
            <v>Кызылординская обл. г. Кызылорда, пгт. Тасбугет, ул. Амангельды 100</v>
          </cell>
          <cell r="K3075" t="str">
            <v>август, сентябрь</v>
          </cell>
          <cell r="L3075" t="str">
            <v>Кызылординская обл., м/р "Акшабулак", склад "КГМ"</v>
          </cell>
          <cell r="M3075" t="str">
            <v>DDP</v>
          </cell>
          <cell r="N3075" t="str">
            <v>В течение 90 дней</v>
          </cell>
          <cell r="O3075" t="str">
            <v>авансовый платеж-0%, оставшаяся часть в течении 30 рабочих дней с момента подписания акта приема-передачи поставленных товаров</v>
          </cell>
          <cell r="P3075">
            <v>778</v>
          </cell>
          <cell r="Q3075" t="str">
            <v>упаковка</v>
          </cell>
          <cell r="R3075">
            <v>2</v>
          </cell>
          <cell r="S3075">
            <v>70000</v>
          </cell>
          <cell r="T3075">
            <v>140000</v>
          </cell>
          <cell r="U3075">
            <v>156800.00000000003</v>
          </cell>
          <cell r="W3075">
            <v>2017</v>
          </cell>
          <cell r="X3075" t="str">
            <v xml:space="preserve">Новая позиция </v>
          </cell>
        </row>
        <row r="3076">
          <cell r="A3076" t="str">
            <v>1864 Т</v>
          </cell>
          <cell r="B3076" t="str">
            <v>ТОО СП "КазГерМунай"</v>
          </cell>
          <cell r="C3076" t="str">
            <v>26.51.53.900.006.00.0778.000000000000</v>
          </cell>
          <cell r="D3076" t="str">
            <v>Ферула</v>
          </cell>
          <cell r="E3076" t="str">
            <v>хроматографическая</v>
          </cell>
          <cell r="F3076" t="str">
            <v>Феррулы  P/N 043276 к хроматографу DIONEХ DХ-120 для соединения колонок и предколонок.</v>
          </cell>
          <cell r="G3076" t="str">
            <v>ЭЦПП</v>
          </cell>
          <cell r="H3076">
            <v>0</v>
          </cell>
          <cell r="I3076">
            <v>430000000</v>
          </cell>
          <cell r="J3076" t="str">
            <v>Кызылординская обл. г. Кызылорда, пгт. Тасбугет, ул. Амангельды 100</v>
          </cell>
          <cell r="K3076" t="str">
            <v>август, сентябрь</v>
          </cell>
          <cell r="L3076" t="str">
            <v>Кызылординская обл., м/р "Акшабулак", склад "КГМ"</v>
          </cell>
          <cell r="M3076" t="str">
            <v>DDP</v>
          </cell>
          <cell r="N3076" t="str">
            <v>В течение 90 дней</v>
          </cell>
          <cell r="O3076" t="str">
            <v>авансовый платеж-0%, оставшаяся часть в течении 30 рабочих дней с момента подписания акта приема-передачи поставленных товаров</v>
          </cell>
          <cell r="P3076">
            <v>778</v>
          </cell>
          <cell r="Q3076" t="str">
            <v>упаковка</v>
          </cell>
          <cell r="R3076">
            <v>2</v>
          </cell>
          <cell r="S3076">
            <v>200000</v>
          </cell>
          <cell r="T3076">
            <v>400000</v>
          </cell>
          <cell r="U3076">
            <v>448000.00000000006</v>
          </cell>
          <cell r="W3076">
            <v>2017</v>
          </cell>
          <cell r="X3076" t="str">
            <v xml:space="preserve">Новая позиция </v>
          </cell>
        </row>
        <row r="3077">
          <cell r="A3077" t="str">
            <v>1865 Т</v>
          </cell>
          <cell r="B3077" t="str">
            <v>ТОО СП "КазГерМунай"</v>
          </cell>
          <cell r="C3077" t="str">
            <v>26.51.82.500.094.00.0796.000000000000</v>
          </cell>
          <cell r="D3077" t="str">
            <v>Фитинги</v>
          </cell>
          <cell r="E3077" t="str">
            <v>для хроматографической колонки</v>
          </cell>
          <cell r="F3077" t="str">
            <v>Трубки фторопластовые пневматические для газового хроматографа Agilent 7890N (№ СN 10929198). Наружный диаметр – 3 мм.</v>
          </cell>
          <cell r="G3077" t="str">
            <v>ЭЦПП</v>
          </cell>
          <cell r="H3077">
            <v>0</v>
          </cell>
          <cell r="I3077">
            <v>430000000</v>
          </cell>
          <cell r="J3077" t="str">
            <v>Кызылординская обл. г. Кызылорда, пгт. Тасбугет, ул. Амангельды 100</v>
          </cell>
          <cell r="K3077" t="str">
            <v>август, сентябрь</v>
          </cell>
          <cell r="L3077" t="str">
            <v>Кызылординская обл., м/р "Акшабулак", склад "КГМ"</v>
          </cell>
          <cell r="M3077" t="str">
            <v>DDP</v>
          </cell>
          <cell r="N3077" t="str">
            <v>В течение 90 дней</v>
          </cell>
          <cell r="O3077" t="str">
            <v>авансовый платеж-0%, оставшаяся часть в течении 30 рабочих дней с момента подписания акта приема-передачи поставленных товаров</v>
          </cell>
          <cell r="P3077" t="str">
            <v>006</v>
          </cell>
          <cell r="Q3077" t="str">
            <v>Метр</v>
          </cell>
          <cell r="R3077">
            <v>10</v>
          </cell>
          <cell r="S3077">
            <v>7000</v>
          </cell>
          <cell r="T3077">
            <v>70000</v>
          </cell>
          <cell r="U3077">
            <v>78400.000000000015</v>
          </cell>
          <cell r="W3077">
            <v>2017</v>
          </cell>
          <cell r="X3077" t="str">
            <v xml:space="preserve">Новая позиция </v>
          </cell>
        </row>
        <row r="3078">
          <cell r="A3078" t="str">
            <v>1866 Т</v>
          </cell>
          <cell r="B3078" t="str">
            <v>ТОО СП "КазГерМунай"</v>
          </cell>
          <cell r="C3078" t="str">
            <v xml:space="preserve">26.40.20.900.000.00.0796.000000000004 </v>
          </cell>
          <cell r="D3078" t="str">
            <v>Телевизор</v>
          </cell>
          <cell r="E3078" t="str">
            <v>жидкокристаллический (LCD), цифровой</v>
          </cell>
          <cell r="F3078" t="str">
            <v>телевизор диаг.42</v>
          </cell>
          <cell r="G3078" t="str">
            <v>ЭЦПП</v>
          </cell>
          <cell r="H3078">
            <v>0</v>
          </cell>
          <cell r="I3078">
            <v>430000000</v>
          </cell>
          <cell r="J3078" t="str">
            <v>Кызылординская обл. г. Кызылорда, пгт. Тасбугет, ул. Амангельды 100</v>
          </cell>
          <cell r="K3078" t="str">
            <v>август, сентябрь</v>
          </cell>
          <cell r="L3078" t="str">
            <v>Кызылординская обл., м/р "Акшабулак", склад "КГМ"</v>
          </cell>
          <cell r="M3078" t="str">
            <v>DDP</v>
          </cell>
          <cell r="N3078" t="str">
            <v>В течение 90 дней</v>
          </cell>
          <cell r="O3078" t="str">
            <v>авансовый платеж-0%, оставшаяся часть в течении 30 рабочих дней с момента подписания акта приема-передачи поставленных товаров</v>
          </cell>
          <cell r="P3078">
            <v>796</v>
          </cell>
          <cell r="Q3078" t="str">
            <v>Штука</v>
          </cell>
          <cell r="R3078">
            <v>10</v>
          </cell>
          <cell r="S3078">
            <v>218000</v>
          </cell>
          <cell r="T3078">
            <v>2180000</v>
          </cell>
          <cell r="U3078">
            <v>2441600</v>
          </cell>
          <cell r="W3078">
            <v>2017</v>
          </cell>
          <cell r="X3078" t="str">
            <v xml:space="preserve">Новая позиция </v>
          </cell>
        </row>
        <row r="3079">
          <cell r="A3079" t="str">
            <v>1867 Т</v>
          </cell>
          <cell r="B3079" t="str">
            <v>ТОО СП "КазГерМунай"</v>
          </cell>
          <cell r="C3079" t="str">
            <v xml:space="preserve">27.51.21.100.000.01.0796.000000000000 </v>
          </cell>
          <cell r="D3079" t="str">
            <v>Пылесос</v>
          </cell>
          <cell r="E3079" t="str">
            <v>для сухой уборки, пылесборник мешковой</v>
          </cell>
          <cell r="F3079" t="str">
            <v>UB1101Воздуходув-пылесос переносной. Скорость вращения 0 ~ 16000 об/мин. Мощность - 600 Вт.</v>
          </cell>
          <cell r="G3079" t="str">
            <v>ЭЦПП</v>
          </cell>
          <cell r="H3079">
            <v>0</v>
          </cell>
          <cell r="I3079">
            <v>430000000</v>
          </cell>
          <cell r="J3079" t="str">
            <v>Кызылординская обл. г. Кызылорда, пгт. Тасбугет, ул. Амангельды 100</v>
          </cell>
          <cell r="K3079" t="str">
            <v>август, сентябрь</v>
          </cell>
          <cell r="L3079" t="str">
            <v>Кызылординская обл., м/р "Акшабулак", склад "КГМ"</v>
          </cell>
          <cell r="M3079" t="str">
            <v>DDP</v>
          </cell>
          <cell r="N3079" t="str">
            <v>В течение 90 дней</v>
          </cell>
          <cell r="O3079" t="str">
            <v>авансовый платеж-0%, оставшаяся часть в течении 30 рабочих дней с момента подписания акта приема-передачи поставленных товаров</v>
          </cell>
          <cell r="P3079">
            <v>796</v>
          </cell>
          <cell r="Q3079" t="str">
            <v>Штука</v>
          </cell>
          <cell r="R3079">
            <v>2</v>
          </cell>
          <cell r="S3079">
            <v>39950</v>
          </cell>
          <cell r="T3079">
            <v>79900</v>
          </cell>
          <cell r="U3079">
            <v>89488.000000000015</v>
          </cell>
          <cell r="W3079">
            <v>2017</v>
          </cell>
          <cell r="X3079" t="str">
            <v xml:space="preserve">Новая позиция </v>
          </cell>
        </row>
        <row r="3080">
          <cell r="A3080" t="str">
            <v>1868 Т</v>
          </cell>
          <cell r="B3080" t="str">
            <v>ТОО СП "КазГерМунай"</v>
          </cell>
          <cell r="C3080" t="str">
            <v>23.91.11.700.000.00.0796.000000000015</v>
          </cell>
          <cell r="D3080" t="str">
            <v>Круг</v>
          </cell>
          <cell r="E3080" t="str">
            <v>отрезной, на бакелитовой связке, шлифматериал карбид кремния, диаметр 125 мм</v>
          </cell>
          <cell r="F3080" t="str">
            <v>диаметр 125мм, толщина 1мм</v>
          </cell>
          <cell r="G3080" t="str">
            <v>ОИ</v>
          </cell>
          <cell r="H3080">
            <v>0</v>
          </cell>
          <cell r="I3080">
            <v>430000000</v>
          </cell>
          <cell r="J3080" t="str">
            <v>Кызылординская обл. г. Кызылорда, пгт. Тасбугет, ул. Амангельды 100</v>
          </cell>
          <cell r="K3080" t="str">
            <v>август, сентябрь</v>
          </cell>
          <cell r="L3080" t="str">
            <v>Кызылординская обл., м/р "Акшабулак", склад "КГМ"</v>
          </cell>
          <cell r="M3080" t="str">
            <v>DDP</v>
          </cell>
          <cell r="N3080" t="str">
            <v>В течение 90 дней</v>
          </cell>
          <cell r="O3080" t="str">
            <v>авансовый платеж-0%, оставшаяся часть в течении 30 рабочих дней с момента подписания акта приема-передачи поставленных товаров</v>
          </cell>
          <cell r="P3080">
            <v>796</v>
          </cell>
          <cell r="Q3080" t="str">
            <v>Штука</v>
          </cell>
          <cell r="R3080">
            <v>300</v>
          </cell>
          <cell r="S3080">
            <v>283.39999999999998</v>
          </cell>
          <cell r="T3080">
            <v>85020</v>
          </cell>
          <cell r="U3080">
            <v>95222.400000000009</v>
          </cell>
          <cell r="W3080">
            <v>2017</v>
          </cell>
          <cell r="X3080" t="str">
            <v xml:space="preserve">Новая позиция </v>
          </cell>
        </row>
        <row r="3081">
          <cell r="A3081" t="str">
            <v>1869 Т</v>
          </cell>
          <cell r="B3081" t="str">
            <v>ТОО СП "КазГерМунай"</v>
          </cell>
          <cell r="C3081" t="str">
            <v>23.91.11.700.000.00.0796.000000000015</v>
          </cell>
          <cell r="D3081" t="str">
            <v>Круг</v>
          </cell>
          <cell r="E3081" t="str">
            <v>отрезной, на бакелитовой связке, шлифматериал карбид кремния, диаметр 125 мм</v>
          </cell>
          <cell r="F3081" t="str">
            <v>диаметр 125мм, толщина 2мм</v>
          </cell>
          <cell r="G3081" t="str">
            <v>ОИ</v>
          </cell>
          <cell r="H3081">
            <v>0</v>
          </cell>
          <cell r="I3081">
            <v>430000000</v>
          </cell>
          <cell r="J3081" t="str">
            <v>Кызылординская обл. г. Кызылорда, пгт. Тасбугет, ул. Амангельды 100</v>
          </cell>
          <cell r="K3081" t="str">
            <v>август, сентябрь</v>
          </cell>
          <cell r="L3081" t="str">
            <v>Кызылординская обл., м/р "Акшабулак", склад "КГМ"</v>
          </cell>
          <cell r="M3081" t="str">
            <v>DDP</v>
          </cell>
          <cell r="N3081" t="str">
            <v>В течение 90 дней</v>
          </cell>
          <cell r="O3081" t="str">
            <v>авансовый платеж-0%, оставшаяся часть в течении 30 рабочих дней с момента подписания акта приема-передачи поставленных товаров</v>
          </cell>
          <cell r="P3081">
            <v>796</v>
          </cell>
          <cell r="Q3081" t="str">
            <v>Штука</v>
          </cell>
          <cell r="R3081">
            <v>300</v>
          </cell>
          <cell r="S3081">
            <v>287</v>
          </cell>
          <cell r="T3081">
            <v>86100</v>
          </cell>
          <cell r="U3081">
            <v>96432.000000000015</v>
          </cell>
          <cell r="W3081">
            <v>2017</v>
          </cell>
          <cell r="X3081" t="str">
            <v xml:space="preserve">Новая позиция </v>
          </cell>
        </row>
        <row r="3082">
          <cell r="A3082" t="str">
            <v>1870 Т</v>
          </cell>
          <cell r="B3082" t="str">
            <v>ТОО СП "КазГерМунай"</v>
          </cell>
          <cell r="C3082" t="str">
            <v xml:space="preserve">28.14.11.900.004.00.0796.000000000073 </v>
          </cell>
          <cell r="D3082" t="str">
            <v>Клапан предохранительный</v>
          </cell>
          <cell r="E3082" t="str">
            <v>стальной, пружинный, с сильфонным уплотнением штока, СППК4С, уравновешенного типа, давление условное 16 Мпа, условный диаметр 50 мм</v>
          </cell>
          <cell r="F3082" t="str">
            <v xml:space="preserve"> СППК диаметр 50 мм, диапазон давления от 25 по 50 бар.</v>
          </cell>
          <cell r="G3082" t="str">
            <v>ЭОТТ</v>
          </cell>
          <cell r="H3082">
            <v>0</v>
          </cell>
          <cell r="I3082">
            <v>430000000</v>
          </cell>
          <cell r="J3082" t="str">
            <v>Кызылординская обл. г. Кызылорда, пгт. Тасбугет, ул. Амангельды 100</v>
          </cell>
          <cell r="K3082" t="str">
            <v>август, сентябрь</v>
          </cell>
          <cell r="L3082" t="str">
            <v>Кызылординская обл., м/р "Акшабулак", склад "КГМ"</v>
          </cell>
          <cell r="M3082" t="str">
            <v>DDP</v>
          </cell>
          <cell r="N3082" t="str">
            <v>В течение 90 дней</v>
          </cell>
          <cell r="O3082" t="str">
            <v>авансовый платеж-0%, оставшаяся часть в течении 30 рабочих дней с момента подписания акта приема-передачи поставленных товаров</v>
          </cell>
          <cell r="P3082">
            <v>796</v>
          </cell>
          <cell r="Q3082" t="str">
            <v>Штука</v>
          </cell>
          <cell r="R3082">
            <v>30</v>
          </cell>
          <cell r="S3082">
            <v>283600</v>
          </cell>
          <cell r="T3082">
            <v>8508000</v>
          </cell>
          <cell r="U3082">
            <v>9528960</v>
          </cell>
          <cell r="W3082">
            <v>2017</v>
          </cell>
          <cell r="X3082" t="str">
            <v xml:space="preserve">Новая позиция </v>
          </cell>
        </row>
        <row r="3083">
          <cell r="A3083" t="str">
            <v>1871 Т</v>
          </cell>
          <cell r="B3083" t="str">
            <v>ТОО СП "КазГерМунай"</v>
          </cell>
          <cell r="C3083" t="str">
            <v>28.13.12.200.000.00.0796.000000000000</v>
          </cell>
          <cell r="D3083" t="str">
            <v>Насос дозирующий</v>
          </cell>
          <cell r="E3083" t="str">
            <v>для перекачки жидкостей, возвратно-поступательный, объемного действия</v>
          </cell>
          <cell r="F3083" t="str">
            <v>Дозировочный насос для дозирования нефтехимических реагентов,150-200 литр/час, 20 бар,(для диспергатора АСПО) взрывозащищенный Установка для дозирования химических реагентов на ВГУ при заправке АЦН длы обработки скважин</v>
          </cell>
          <cell r="G3083" t="str">
            <v>ЭЦПП</v>
          </cell>
          <cell r="H3083">
            <v>0</v>
          </cell>
          <cell r="I3083">
            <v>430000000</v>
          </cell>
          <cell r="J3083" t="str">
            <v>Кызылординская обл. г. Кызылорда, пгт. Тасбугет, ул. Амангельды 100</v>
          </cell>
          <cell r="K3083" t="str">
            <v>август, сентябрь</v>
          </cell>
          <cell r="L3083" t="str">
            <v>Кызылординская обл., м/р "Акшабулак", склад "КГМ"</v>
          </cell>
          <cell r="M3083" t="str">
            <v>DDP</v>
          </cell>
          <cell r="N3083" t="str">
            <v>В течение 90 дней</v>
          </cell>
          <cell r="O3083" t="str">
            <v>авансовый платеж-0%, оставшаяся часть в течении 30 рабочих дней с момента подписания акта приема-передачи поставленных товаров</v>
          </cell>
          <cell r="P3083">
            <v>839</v>
          </cell>
          <cell r="Q3083" t="str">
            <v>комплект</v>
          </cell>
          <cell r="R3083">
            <v>1</v>
          </cell>
          <cell r="S3083">
            <v>1868160</v>
          </cell>
          <cell r="T3083">
            <v>1868160</v>
          </cell>
          <cell r="U3083">
            <v>2092339.2000000002</v>
          </cell>
          <cell r="W3083">
            <v>2017</v>
          </cell>
          <cell r="X3083" t="str">
            <v xml:space="preserve">Новая позиция </v>
          </cell>
        </row>
        <row r="3084">
          <cell r="A3084" t="str">
            <v>1872 Т</v>
          </cell>
          <cell r="B3084" t="str">
            <v>ТОО СП "КазГерМунай"</v>
          </cell>
          <cell r="C3084" t="str">
            <v>28.29.12.900.001.06.0796.000000000012</v>
          </cell>
          <cell r="D3084" t="str">
            <v>Фильтр</v>
          </cell>
          <cell r="E3084" t="str">
            <v>для фильтрации жидкостей, тип ШГН ФТ, скважинный, ГОСТ 12.2.003-91</v>
          </cell>
          <cell r="F3084" t="str">
            <v>Установки скважинные пескозащитные шнековые УСПШ.01-КБ-РМ, являются эффективным средством борьбы с мехпримесями в скважинах с ЭЦН.</v>
          </cell>
          <cell r="G3084" t="str">
            <v>ЭЦПП</v>
          </cell>
          <cell r="H3084">
            <v>0</v>
          </cell>
          <cell r="I3084">
            <v>430000000</v>
          </cell>
          <cell r="J3084" t="str">
            <v>Кызылординская обл. г. Кызылорда, пгт. Тасбугет, ул. Амангельды 100</v>
          </cell>
          <cell r="K3084" t="str">
            <v>август, сентябрь</v>
          </cell>
          <cell r="L3084" t="str">
            <v>Кызылординская обл., м/р "Акшабулак", склад "КГМ"</v>
          </cell>
          <cell r="M3084" t="str">
            <v>DDP</v>
          </cell>
          <cell r="N3084" t="str">
            <v>В течение 90 дней</v>
          </cell>
          <cell r="O3084" t="str">
            <v>авансовый платеж-0%, оставшаяся часть в течении 30 рабочих дней с момента подписания акта приема-передачи поставленных товаров</v>
          </cell>
          <cell r="P3084">
            <v>839</v>
          </cell>
          <cell r="Q3084" t="str">
            <v>комплект</v>
          </cell>
          <cell r="R3084">
            <v>3</v>
          </cell>
          <cell r="S3084">
            <v>1332150</v>
          </cell>
          <cell r="T3084">
            <v>3996450</v>
          </cell>
          <cell r="U3084">
            <v>4476024</v>
          </cell>
          <cell r="W3084">
            <v>2017</v>
          </cell>
          <cell r="X3084" t="str">
            <v xml:space="preserve">Новая позиция </v>
          </cell>
        </row>
        <row r="3085">
          <cell r="A3085" t="str">
            <v>1873 Т</v>
          </cell>
          <cell r="B3085" t="str">
            <v>ТОО СП "КазГерМунай"</v>
          </cell>
          <cell r="C3085" t="str">
            <v>14.12.30.100.000.00.0715.000000000005</v>
          </cell>
          <cell r="D3085" t="str">
            <v>Перчатки</v>
          </cell>
          <cell r="E3085" t="str">
            <v>для защиты рук технические, с точечным покрытием ПВХ, хлопчатобумажные</v>
          </cell>
          <cell r="F3085" t="str">
            <v>хлопчатобумажные имеющее защитное одностороннее точечное ПВХ напыление на ладонной части и пальцев для улучшения сцепления ткани с рабочей  поверхностью. Для фиксации на руке, край манжеты обработан плотной цветной нитью с дополнительной резинкой внутри. Вес:64-70 гр.  класс вязки не менее 7,5, плотность: 300 текс.</v>
          </cell>
          <cell r="G3085" t="str">
            <v>ЭЦПП</v>
          </cell>
          <cell r="H3085">
            <v>0</v>
          </cell>
          <cell r="I3085">
            <v>430000000</v>
          </cell>
          <cell r="J3085" t="str">
            <v>Кызылординская обл. г. Кызылорда, пгт. Тасбугет, ул. Амангельды 100</v>
          </cell>
          <cell r="K3085" t="str">
            <v>август, сентябрь</v>
          </cell>
          <cell r="L3085" t="str">
            <v>Кызылординская обл., м/р "Акшабулак", склад "КГМ"</v>
          </cell>
          <cell r="M3085" t="str">
            <v>DDP</v>
          </cell>
          <cell r="N3085" t="str">
            <v>В течение 90 дней</v>
          </cell>
          <cell r="O3085" t="str">
            <v>авансовый платеж-0%, оставшаяся часть в течении 30 рабочих дней с момента подписания акта приема-передачи поставленных товаров</v>
          </cell>
          <cell r="P3085">
            <v>715</v>
          </cell>
          <cell r="Q3085" t="str">
            <v>пара</v>
          </cell>
          <cell r="R3085">
            <v>2500</v>
          </cell>
          <cell r="S3085">
            <v>320</v>
          </cell>
          <cell r="T3085">
            <v>800000</v>
          </cell>
          <cell r="U3085">
            <v>896000.00000000012</v>
          </cell>
          <cell r="W3085">
            <v>2017</v>
          </cell>
          <cell r="X3085" t="str">
            <v xml:space="preserve">Новая позиция </v>
          </cell>
        </row>
        <row r="3086">
          <cell r="A3086" t="str">
            <v>1874 Т</v>
          </cell>
          <cell r="B3086" t="str">
            <v>ТОО СП "КазГерМунай"</v>
          </cell>
          <cell r="C3086" t="str">
            <v>26.51.85.100.003.00.0796.000000000005</v>
          </cell>
          <cell r="D3086" t="str">
            <v>Мембрана</v>
          </cell>
          <cell r="E3086" t="str">
            <v xml:space="preserve"> для регулятора давления, из мембранного полотна толщина 1 мм</v>
          </cell>
          <cell r="F3086" t="str">
            <v>5259P DIAPH W/SEAL POLY</v>
          </cell>
          <cell r="G3086" t="str">
            <v>ЭЦПП</v>
          </cell>
          <cell r="H3086">
            <v>0</v>
          </cell>
          <cell r="I3086">
            <v>430000000</v>
          </cell>
          <cell r="J3086" t="str">
            <v>Кызылординская обл. г. Кызылорда, пгт. Тасбугет, ул. Амангельды 100</v>
          </cell>
          <cell r="K3086" t="str">
            <v>август, сентябрь</v>
          </cell>
          <cell r="L3086" t="str">
            <v>Кызылординская обл., м/р "Акшабулак", склад "КГМ"</v>
          </cell>
          <cell r="M3086" t="str">
            <v>DDP</v>
          </cell>
          <cell r="N3086" t="str">
            <v>В течение 90 дней</v>
          </cell>
          <cell r="O3086" t="str">
            <v>авансовый платеж-0%, оставшаяся часть в течении 30 рабочих дней с момента подписания акта приема-передачи поставленных товаров</v>
          </cell>
          <cell r="P3086" t="str">
            <v>796</v>
          </cell>
          <cell r="Q3086" t="str">
            <v>штука</v>
          </cell>
          <cell r="R3086">
            <v>3</v>
          </cell>
          <cell r="S3086">
            <v>151700</v>
          </cell>
          <cell r="T3086">
            <v>455100</v>
          </cell>
          <cell r="U3086">
            <v>509712.00000000006</v>
          </cell>
          <cell r="W3086">
            <v>2017</v>
          </cell>
          <cell r="X3086" t="str">
            <v xml:space="preserve">Новая позиция </v>
          </cell>
        </row>
        <row r="3087">
          <cell r="A3087" t="str">
            <v>1875 Т</v>
          </cell>
          <cell r="B3087" t="str">
            <v>ТОО СП "КазГерМунай"</v>
          </cell>
          <cell r="C3087" t="str">
            <v>26.51.85.100.003.00.0796.000000000005</v>
          </cell>
          <cell r="D3087" t="str">
            <v>Мембрана</v>
          </cell>
          <cell r="E3087" t="str">
            <v xml:space="preserve"> для регулятора давления, из мембранного полотна толщина 1 мм</v>
          </cell>
          <cell r="F3087" t="str">
            <v xml:space="preserve">5315 DIAPH 6 HPMV PB BUNA-N
</v>
          </cell>
          <cell r="G3087" t="str">
            <v>ЭЦПП</v>
          </cell>
          <cell r="H3087">
            <v>0</v>
          </cell>
          <cell r="I3087">
            <v>430000000</v>
          </cell>
          <cell r="J3087" t="str">
            <v>Кызылординская обл. г. Кызылорда, пгт. Тасбугет, ул. Амангельды 100</v>
          </cell>
          <cell r="K3087" t="str">
            <v>август, сентябрь</v>
          </cell>
          <cell r="L3087" t="str">
            <v>Кызылординская обл., м/р "Акшабулак", склад "КГМ"</v>
          </cell>
          <cell r="M3087" t="str">
            <v>DDP</v>
          </cell>
          <cell r="N3087" t="str">
            <v>В течение 90 дней</v>
          </cell>
          <cell r="O3087" t="str">
            <v>авансовый платеж-0%, оставшаяся часть в течении 30 рабочих дней с момента подписания акта приема-передачи поставленных товаров</v>
          </cell>
          <cell r="P3087" t="str">
            <v>796</v>
          </cell>
          <cell r="Q3087" t="str">
            <v>штука</v>
          </cell>
          <cell r="R3087">
            <v>2</v>
          </cell>
          <cell r="S3087">
            <v>197100</v>
          </cell>
          <cell r="T3087">
            <v>394200</v>
          </cell>
          <cell r="U3087">
            <v>441504.00000000006</v>
          </cell>
          <cell r="W3087">
            <v>2017</v>
          </cell>
          <cell r="X3087" t="str">
            <v xml:space="preserve">Новая позиция </v>
          </cell>
        </row>
        <row r="3088">
          <cell r="A3088" t="str">
            <v>1876 Т</v>
          </cell>
          <cell r="B3088" t="str">
            <v>ТОО СП "КазГерМунай"</v>
          </cell>
          <cell r="C3088" t="str">
            <v>28.14.13.350.001.00.0796.000000000000</v>
          </cell>
          <cell r="D3088" t="str">
            <v>Задвижка</v>
          </cell>
          <cell r="E3088" t="str">
            <v>стальная, тип присоединения к трубопроводу - фланцевое, давление - 0,16 Мпа, ГОСТ 9698-86</v>
          </cell>
          <cell r="F3088" t="str">
            <v xml:space="preserve">Кран шаровый резьбовой полнопроходной двухсоставной из нержавеющей стали (нержавеющий кран). Stainless steel full port ball valve.
Область применения: Для установки в трубопроводах с агрессивной средой. Корпус: Нержавеющая сталь AISI 316 / SS 316. Шар: Нержавеющая сталь AISI 316 / SS 316. Проход: Полнопроходной.
Уплотнение седла шара: Тефлон + 15% FV / (PTFE) +15% GF. Присоединение: Резьба внутренняя 1/4 NPT  с обеих сторон. PN 63. Рабочая температура -25 С +180 С.
</v>
          </cell>
          <cell r="G3088" t="str">
            <v>ЭЦПП</v>
          </cell>
          <cell r="H3088">
            <v>0</v>
          </cell>
          <cell r="I3088">
            <v>430000000</v>
          </cell>
          <cell r="J3088" t="str">
            <v>Кызылординская обл. г. Кызылорда, пгт. Тасбугет, ул. Амангельды 100</v>
          </cell>
          <cell r="K3088" t="str">
            <v>август, сентябрь</v>
          </cell>
          <cell r="L3088" t="str">
            <v>Кызылординская обл., м/р "Акшабулак", склад "КГМ"</v>
          </cell>
          <cell r="M3088" t="str">
            <v>DDP</v>
          </cell>
          <cell r="N3088" t="str">
            <v>В течение 90 дней</v>
          </cell>
          <cell r="O3088" t="str">
            <v>авансовый платеж-0%, оставшаяся часть в течении 30 рабочих дней с момента подписания акта приема-передачи поставленных товаров</v>
          </cell>
          <cell r="P3088" t="str">
            <v>796</v>
          </cell>
          <cell r="Q3088" t="str">
            <v>штука</v>
          </cell>
          <cell r="R3088">
            <v>6</v>
          </cell>
          <cell r="S3088">
            <v>30000</v>
          </cell>
          <cell r="T3088">
            <v>180000</v>
          </cell>
          <cell r="U3088">
            <v>201600.00000000003</v>
          </cell>
          <cell r="W3088">
            <v>2017</v>
          </cell>
          <cell r="X3088" t="str">
            <v xml:space="preserve">Новая позиция </v>
          </cell>
        </row>
        <row r="3089">
          <cell r="A3089" t="str">
            <v>1877 Т</v>
          </cell>
          <cell r="B3089" t="str">
            <v>ТОО СП "КазГерМунай"</v>
          </cell>
          <cell r="C3089" t="str">
            <v>28.14.13.350.001.00.0796.000000000000</v>
          </cell>
          <cell r="D3089" t="str">
            <v>Задвижка</v>
          </cell>
          <cell r="E3089" t="str">
            <v>стальная, тип присоединения к трубопроводу - фланцевое, давление - 0,16 Мпа, ГОСТ 9698-86</v>
          </cell>
          <cell r="F3089" t="str">
            <v xml:space="preserve">Кран шаровый резьбовой полнопроходной двухсоставной из нержавеющей стали (нержавеющий кран). Stainless steel full port ball valve.
Область применения: Для установки в трубопроводах с агрессивной средой. Корпус: Нержавеющая сталь AISI 316 / SS 316. Шар: Нержавеющая сталь AISI 316 / SS 316. Проход: Полнопроходной.
Уплотнение седла шара: Тефлон + 15% FV / (PTFE) +15% GF. Присоединение: Резьба внутренняя 1/2 NPT  с обеих сторон. PN 63. Рабочая температура -25 С +180 С.
</v>
          </cell>
          <cell r="G3089" t="str">
            <v>ЭЦПП</v>
          </cell>
          <cell r="H3089">
            <v>0</v>
          </cell>
          <cell r="I3089">
            <v>430000000</v>
          </cell>
          <cell r="J3089" t="str">
            <v>Кызылординская обл. г. Кызылорда, пгт. Тасбугет, ул. Амангельды 100</v>
          </cell>
          <cell r="K3089" t="str">
            <v>август, сентябрь</v>
          </cell>
          <cell r="L3089" t="str">
            <v>Кызылординская обл., м/р "Акшабулак", склад "КГМ"</v>
          </cell>
          <cell r="M3089" t="str">
            <v>DDP</v>
          </cell>
          <cell r="N3089" t="str">
            <v>В течение 90 дней</v>
          </cell>
          <cell r="O3089" t="str">
            <v>авансовый платеж-0%, оставшаяся часть в течении 30 рабочих дней с момента подписания акта приема-передачи поставленных товаров</v>
          </cell>
          <cell r="P3089" t="str">
            <v>796</v>
          </cell>
          <cell r="Q3089" t="str">
            <v>штука</v>
          </cell>
          <cell r="R3089">
            <v>6</v>
          </cell>
          <cell r="S3089">
            <v>30000</v>
          </cell>
          <cell r="T3089">
            <v>180000</v>
          </cell>
          <cell r="U3089">
            <v>201600.00000000003</v>
          </cell>
          <cell r="W3089">
            <v>2017</v>
          </cell>
          <cell r="X3089" t="str">
            <v xml:space="preserve">Новая позиция </v>
          </cell>
        </row>
        <row r="3090">
          <cell r="A3090" t="str">
            <v>1878 Т</v>
          </cell>
          <cell r="B3090" t="str">
            <v>ТОО СП "КазГерМунай"</v>
          </cell>
          <cell r="C3090" t="str">
            <v>26.20.40.000.101.00.0796.000000000000</v>
          </cell>
          <cell r="D3090" t="str">
            <v>Плата коммутатора</v>
          </cell>
          <cell r="E3090" t="str">
            <v>16 port</v>
          </cell>
          <cell r="F3090" t="str">
            <v>EDS-516A- MM-ST. 14 X 10/100BaseTX, 2 х 100BaseFX (многомодовое оптоволокно), разъем
ST МОХА. 14 портов - RJ45, 2 порта - оптических (многомод).</v>
          </cell>
          <cell r="G3090" t="str">
            <v>ЭЦПП</v>
          </cell>
          <cell r="H3090">
            <v>0</v>
          </cell>
          <cell r="I3090">
            <v>430000000</v>
          </cell>
          <cell r="J3090" t="str">
            <v>Кызылординская обл. г. Кызылорда, пгт. Тасбугет, ул. Амангельды 100</v>
          </cell>
          <cell r="K3090" t="str">
            <v>август, сентябрь</v>
          </cell>
          <cell r="L3090" t="str">
            <v>Кызылординская обл., м/р "Акшабулак", склад "КГМ"</v>
          </cell>
          <cell r="M3090" t="str">
            <v>DDP</v>
          </cell>
          <cell r="N3090" t="str">
            <v>В течение 90 дней</v>
          </cell>
          <cell r="O3090" t="str">
            <v>авансовый платеж-0%, оставшаяся часть в течении 30 рабочих дней с момента подписания акта приема-передачи поставленных товаров</v>
          </cell>
          <cell r="P3090" t="str">
            <v>796</v>
          </cell>
          <cell r="Q3090" t="str">
            <v>штука</v>
          </cell>
          <cell r="R3090">
            <v>1</v>
          </cell>
          <cell r="S3090">
            <v>610409.52</v>
          </cell>
          <cell r="T3090">
            <v>610409.52</v>
          </cell>
          <cell r="U3090">
            <v>683658.66240000003</v>
          </cell>
          <cell r="W3090">
            <v>2017</v>
          </cell>
          <cell r="X3090" t="str">
            <v xml:space="preserve">Новая позиция </v>
          </cell>
        </row>
        <row r="3091">
          <cell r="A3091" t="str">
            <v>1879 Т</v>
          </cell>
          <cell r="B3091" t="str">
            <v>ТОО СП "КазГерМунай"</v>
          </cell>
          <cell r="C3091" t="str">
            <v>26.20.15.000.010.00.0796.000000000000</v>
          </cell>
          <cell r="D3091" t="str">
            <v>Контроллер программируемый</v>
          </cell>
          <cell r="E3091" t="str">
            <v>для топливной горелки</v>
          </cell>
          <cell r="F3091" t="str">
            <v>Прибор "Syncro" с 4-мя адресными кольцевыми шлейфами  обнаружения, на каждый из которых подключается до 127 приборов, 96 зон. Питающее напряжение 110 или 230В переменного тока, 50-60 Гц. Батарея (ёмкость на 24 часа) 12Ач, 24В.</v>
          </cell>
          <cell r="G3091" t="str">
            <v>ЭЦПП</v>
          </cell>
          <cell r="H3091">
            <v>0</v>
          </cell>
          <cell r="I3091">
            <v>430000000</v>
          </cell>
          <cell r="J3091" t="str">
            <v>Кызылординская обл. г. Кызылорда, пгт. Тасбугет, ул. Амангельды 100</v>
          </cell>
          <cell r="K3091" t="str">
            <v>август, сентябрь</v>
          </cell>
          <cell r="L3091" t="str">
            <v>Кызылординская обл., м/р "Акшабулак", склад "КГМ"</v>
          </cell>
          <cell r="M3091" t="str">
            <v>DDP</v>
          </cell>
          <cell r="N3091" t="str">
            <v>В течение 90 дней</v>
          </cell>
          <cell r="O3091" t="str">
            <v>авансовый платеж-0%, оставшаяся часть в течении 30 рабочих дней с момента подписания акта приема-передачи поставленных товаров</v>
          </cell>
          <cell r="P3091" t="str">
            <v>796</v>
          </cell>
          <cell r="Q3091" t="str">
            <v>штука</v>
          </cell>
          <cell r="R3091">
            <v>2</v>
          </cell>
          <cell r="S3091">
            <v>1068962.1299999999</v>
          </cell>
          <cell r="T3091">
            <v>2137924.2599999998</v>
          </cell>
          <cell r="U3091">
            <v>2394475.1711999997</v>
          </cell>
          <cell r="W3091">
            <v>2017</v>
          </cell>
          <cell r="X3091" t="str">
            <v xml:space="preserve">Новая позиция </v>
          </cell>
        </row>
        <row r="3092">
          <cell r="A3092" t="str">
            <v>1880 Т</v>
          </cell>
          <cell r="B3092" t="str">
            <v>ТОО СП "КазГерМунай"</v>
          </cell>
          <cell r="C3092" t="str">
            <v>28.13.32.000.237.00.0796.000000000000</v>
          </cell>
          <cell r="D3092" t="str">
            <v>Детектор пламени</v>
          </cell>
          <cell r="E3092" t="str">
            <v>для газокомпрессорной установки</v>
          </cell>
          <cell r="F3092" t="str">
            <v>Детектор пламени Detronics c кронштейном для извещателя пламени</v>
          </cell>
          <cell r="G3092" t="str">
            <v>ЭЦПП</v>
          </cell>
          <cell r="H3092">
            <v>0</v>
          </cell>
          <cell r="I3092">
            <v>430000000</v>
          </cell>
          <cell r="J3092" t="str">
            <v>Кызылординская обл. г. Кызылорда, пгт. Тасбугет, ул. Амангельды 100</v>
          </cell>
          <cell r="K3092" t="str">
            <v>август, сентябрь</v>
          </cell>
          <cell r="L3092" t="str">
            <v>Кызылординская обл., м/р "Акшабулак", склад "КГМ"</v>
          </cell>
          <cell r="M3092" t="str">
            <v>DDP</v>
          </cell>
          <cell r="N3092" t="str">
            <v>В течение 90 дней</v>
          </cell>
          <cell r="O3092" t="str">
            <v>авансовый платеж-0%, оставшаяся часть в течении 30 рабочих дней с момента подписания акта приема-передачи поставленных товаров</v>
          </cell>
          <cell r="P3092" t="str">
            <v>796</v>
          </cell>
          <cell r="Q3092" t="str">
            <v>штука</v>
          </cell>
          <cell r="R3092">
            <v>1</v>
          </cell>
          <cell r="S3092">
            <v>1509600</v>
          </cell>
          <cell r="T3092">
            <v>1509600</v>
          </cell>
          <cell r="U3092">
            <v>1690752.0000000002</v>
          </cell>
          <cell r="W3092">
            <v>2017</v>
          </cell>
          <cell r="X3092" t="str">
            <v xml:space="preserve">Новая позиция </v>
          </cell>
        </row>
        <row r="3093">
          <cell r="A3093" t="str">
            <v>1881 Т</v>
          </cell>
          <cell r="B3093" t="str">
            <v>ТОО СП "КазГерМунай"</v>
          </cell>
          <cell r="C3093" t="str">
            <v>26.51.53.100.004.00.0796.000000000006</v>
          </cell>
          <cell r="D3093" t="str">
            <v xml:space="preserve">Газоанализатор </v>
          </cell>
          <cell r="E3093" t="str">
            <v>стационарный, инфракрасный, для определения окиси углеводородного газа</v>
          </cell>
          <cell r="F3093" t="str">
            <v>Газоанализатор PIRECLB4A1SK2</v>
          </cell>
          <cell r="G3093" t="str">
            <v>ЭЦПП</v>
          </cell>
          <cell r="H3093">
            <v>0</v>
          </cell>
          <cell r="I3093">
            <v>430000000</v>
          </cell>
          <cell r="J3093" t="str">
            <v>Кызылординская обл. г. Кызылорда, пгт. Тасбугет, ул. Амангельды 100</v>
          </cell>
          <cell r="K3093" t="str">
            <v>август, сентябрь</v>
          </cell>
          <cell r="L3093" t="str">
            <v>Кызылординская обл., м/р "Акшабулак", склад "КГМ"</v>
          </cell>
          <cell r="M3093" t="str">
            <v>DDP</v>
          </cell>
          <cell r="N3093" t="str">
            <v>В течение 90 дней</v>
          </cell>
          <cell r="O3093" t="str">
            <v>авансовый платеж-0%, оставшаяся часть в течении 30 рабочих дней с момента подписания акта приема-передачи поставленных товаров</v>
          </cell>
          <cell r="P3093" t="str">
            <v>796</v>
          </cell>
          <cell r="Q3093" t="str">
            <v>штука</v>
          </cell>
          <cell r="R3093">
            <v>2</v>
          </cell>
          <cell r="S3093">
            <v>1078100</v>
          </cell>
          <cell r="T3093">
            <v>2156200</v>
          </cell>
          <cell r="U3093">
            <v>2414944</v>
          </cell>
          <cell r="W3093">
            <v>2017</v>
          </cell>
          <cell r="X3093" t="str">
            <v xml:space="preserve">Новая позиция </v>
          </cell>
        </row>
        <row r="3094">
          <cell r="A3094" t="str">
            <v>1882 Т</v>
          </cell>
          <cell r="B3094" t="str">
            <v>ТОО СП "КазГерМунай"</v>
          </cell>
          <cell r="C3094" t="str">
            <v>26.20.40.000.108.00.0796.000000000000</v>
          </cell>
          <cell r="D3094" t="str">
            <v>Источник бесперебойного питания</v>
          </cell>
          <cell r="E3094" t="str">
            <v>резервный</v>
          </cell>
          <cell r="F3094" t="str">
            <v>Model: SNG24-48W-A PRI:100V-240V-60/50Hz 650mA SEC:6V/9V/12V/15V/18V/24V---2000mA</v>
          </cell>
          <cell r="G3094" t="str">
            <v>ЭЦПП</v>
          </cell>
          <cell r="H3094">
            <v>0</v>
          </cell>
          <cell r="I3094">
            <v>430000000</v>
          </cell>
          <cell r="J3094" t="str">
            <v>Кызылординская обл. г. Кызылорда, пгт. Тасбугет, ул. Амангельды 100</v>
          </cell>
          <cell r="K3094" t="str">
            <v>август, сентябрь</v>
          </cell>
          <cell r="L3094" t="str">
            <v>Кызылординская обл., м/р "Акшабулак", склад "КГМ"</v>
          </cell>
          <cell r="M3094" t="str">
            <v>DDP</v>
          </cell>
          <cell r="N3094" t="str">
            <v>В течение 90 дней</v>
          </cell>
          <cell r="O3094" t="str">
            <v>авансовый платеж-0%, оставшаяся часть в течении 30 рабочих дней с момента подписания акта приема-передачи поставленных товаров</v>
          </cell>
          <cell r="P3094" t="str">
            <v>796</v>
          </cell>
          <cell r="Q3094" t="str">
            <v>штука</v>
          </cell>
          <cell r="R3094">
            <v>1</v>
          </cell>
          <cell r="S3094">
            <v>300000</v>
          </cell>
          <cell r="T3094">
            <v>300000</v>
          </cell>
          <cell r="U3094">
            <v>336000.00000000006</v>
          </cell>
          <cell r="W3094">
            <v>2017</v>
          </cell>
          <cell r="X3094" t="str">
            <v xml:space="preserve">Новая позиция </v>
          </cell>
        </row>
        <row r="3095">
          <cell r="A3095" t="str">
            <v>1883 Т</v>
          </cell>
          <cell r="B3095" t="str">
            <v>ТОО СП "КазГерМунай"</v>
          </cell>
          <cell r="C3095" t="str">
            <v>27.20.11.990.002.00.0796.000000000000</v>
          </cell>
          <cell r="D3095" t="str">
            <v>Аккумулятор</v>
          </cell>
          <cell r="E3095" t="str">
            <v>для ИБП, напряжение 12 В, емкость от 90-200 А*ч</v>
          </cell>
          <cell r="F3095" t="str">
            <v> Аккумулятор RT1272  для ИБП 12V 7,2 Ah</v>
          </cell>
          <cell r="G3095" t="str">
            <v>ЭЦПП</v>
          </cell>
          <cell r="H3095">
            <v>0</v>
          </cell>
          <cell r="I3095">
            <v>430000000</v>
          </cell>
          <cell r="J3095" t="str">
            <v>Кызылординская обл. г. Кызылорда, пгт. Тасбугет, ул. Амангельды 100</v>
          </cell>
          <cell r="K3095" t="str">
            <v>август, сентябрь</v>
          </cell>
          <cell r="L3095" t="str">
            <v>Кызылординская обл., м/р "Акшабулак", склад "КГМ"</v>
          </cell>
          <cell r="M3095" t="str">
            <v>DDP</v>
          </cell>
          <cell r="N3095" t="str">
            <v>В течение 90 дней</v>
          </cell>
          <cell r="O3095" t="str">
            <v>авансовый платеж-30%, оставшаяся часть в течении 30 рабочих дней с момента подписания акта приема-передачи поставленных товаров</v>
          </cell>
          <cell r="P3095" t="str">
            <v>796</v>
          </cell>
          <cell r="Q3095" t="str">
            <v>штука</v>
          </cell>
          <cell r="R3095">
            <v>24</v>
          </cell>
          <cell r="S3095">
            <v>5000</v>
          </cell>
          <cell r="T3095">
            <v>120000</v>
          </cell>
          <cell r="U3095">
            <v>134400</v>
          </cell>
          <cell r="V3095" t="str">
            <v>ТПХ</v>
          </cell>
          <cell r="W3095">
            <v>2017</v>
          </cell>
          <cell r="X3095" t="str">
            <v xml:space="preserve">Новая позиция </v>
          </cell>
        </row>
        <row r="3096">
          <cell r="A3096" t="str">
            <v>1884 Т</v>
          </cell>
          <cell r="B3096" t="str">
            <v>ТОО СП "КазГерМунай"</v>
          </cell>
          <cell r="C3096" t="str">
            <v>28.13.12.900.000.02.0839.000000000001</v>
          </cell>
          <cell r="D3096" t="str">
            <v>Насос</v>
          </cell>
          <cell r="E3096" t="str">
            <v>штанговый, газовый, напор 25,0 МПа, диаметр 175 мм</v>
          </cell>
          <cell r="F3096" t="str">
            <v>25-150-RHBM fit 3 Напор-2000 м.</v>
          </cell>
          <cell r="G3096" t="str">
            <v>ЭЦПП</v>
          </cell>
          <cell r="H3096">
            <v>0</v>
          </cell>
          <cell r="I3096">
            <v>430000000</v>
          </cell>
          <cell r="J3096" t="str">
            <v>Кызылординская обл. г. Кызылорда, пгт. Тасбугет, ул. Амангельды 100</v>
          </cell>
          <cell r="K3096" t="str">
            <v>август, сентябрь</v>
          </cell>
          <cell r="L3096" t="str">
            <v>Кызылординская обл., м/р "Акшабулак", склад "КГМ"</v>
          </cell>
          <cell r="M3096" t="str">
            <v>DDP</v>
          </cell>
          <cell r="N3096" t="str">
            <v>В течение 90 дней</v>
          </cell>
          <cell r="O3096" t="str">
            <v>авансовый платеж-0%, оставшаяся часть в течении 30 рабочих дней с момента подписания акта приема-передачи поставленных товаров</v>
          </cell>
          <cell r="P3096">
            <v>839</v>
          </cell>
          <cell r="Q3096" t="str">
            <v>комплект</v>
          </cell>
          <cell r="R3096">
            <v>5</v>
          </cell>
          <cell r="S3096">
            <v>570000</v>
          </cell>
          <cell r="T3096">
            <v>2850000</v>
          </cell>
          <cell r="U3096">
            <v>3192000.0000000005</v>
          </cell>
          <cell r="W3096">
            <v>2017</v>
          </cell>
          <cell r="X3096" t="str">
            <v xml:space="preserve">Новая позиция </v>
          </cell>
        </row>
        <row r="3097">
          <cell r="A3097" t="str">
            <v>1885 Т</v>
          </cell>
          <cell r="B3097" t="str">
            <v>ТОО СП "КазГерМунай"</v>
          </cell>
          <cell r="C3097" t="str">
            <v>27.12.24.500.000.09.0796.000000000000</v>
          </cell>
          <cell r="D3097" t="str">
            <v>Реле</v>
          </cell>
          <cell r="E3097" t="str">
            <v>контроля напряжения, напряжение сети 24-240 В, сила тока 3 А, однофазное, перекидное</v>
          </cell>
          <cell r="F3097" t="str">
            <v>Реле контроля CTC- 1/2-K предназначен для использования для схемы отключения и других важных цепей управления и мониторинга.</v>
          </cell>
          <cell r="G3097" t="str">
            <v>ЭЦПП</v>
          </cell>
          <cell r="H3097">
            <v>0</v>
          </cell>
          <cell r="I3097">
            <v>430000000</v>
          </cell>
          <cell r="J3097" t="str">
            <v>Кызылординская обл. г. Кызылорда, пгт. Тасбугет, ул. Амангельды 100</v>
          </cell>
          <cell r="K3097" t="str">
            <v>август, сентябрь</v>
          </cell>
          <cell r="L3097" t="str">
            <v>Кызылординская обл., м/р "Акшабулак", склад "КГМ"</v>
          </cell>
          <cell r="M3097" t="str">
            <v>DDP</v>
          </cell>
          <cell r="N3097" t="str">
            <v>В течение 90 дней</v>
          </cell>
          <cell r="O3097" t="str">
            <v>авансовый платеж-0%, оставшаяся часть в течении 30 рабочих дней с момента подписания акта приема-передачи поставленных товаров</v>
          </cell>
          <cell r="P3097" t="str">
            <v>796</v>
          </cell>
          <cell r="Q3097" t="str">
            <v>штука</v>
          </cell>
          <cell r="R3097">
            <v>2</v>
          </cell>
          <cell r="S3097">
            <v>76400</v>
          </cell>
          <cell r="T3097">
            <v>152800</v>
          </cell>
          <cell r="U3097">
            <v>171136.00000000003</v>
          </cell>
          <cell r="W3097">
            <v>2017</v>
          </cell>
          <cell r="X3097" t="str">
            <v xml:space="preserve">Новая позиция </v>
          </cell>
        </row>
        <row r="3098">
          <cell r="A3098" t="str">
            <v>1886 Т</v>
          </cell>
          <cell r="B3098" t="str">
            <v>ТОО СП "КазГерМунай"</v>
          </cell>
          <cell r="C3098" t="str">
            <v>27.12.24.500.000.09.0796.000000000000</v>
          </cell>
          <cell r="D3098" t="str">
            <v>Реле</v>
          </cell>
          <cell r="E3098" t="str">
            <v>контроля напряжения, напряжение сети 24-240 В, сила тока 3 А, однофазное, перекидное</v>
          </cell>
          <cell r="F3098" t="str">
            <v>Реле контроля CTC- 3-K предназначен для использования для схемы отключения и других важных цепей управления и мониторинга.</v>
          </cell>
          <cell r="G3098" t="str">
            <v>ЭЦПП</v>
          </cell>
          <cell r="H3098">
            <v>0</v>
          </cell>
          <cell r="I3098">
            <v>430000000</v>
          </cell>
          <cell r="J3098" t="str">
            <v>Кызылординская обл. г. Кызылорда, пгт. Тасбугет, ул. Амангельды 100</v>
          </cell>
          <cell r="K3098" t="str">
            <v>август, сентябрь</v>
          </cell>
          <cell r="L3098" t="str">
            <v>Кызылординская обл., м/р "Акшабулак", склад "КГМ"</v>
          </cell>
          <cell r="M3098" t="str">
            <v>DDP</v>
          </cell>
          <cell r="N3098" t="str">
            <v>В течение 90 дней</v>
          </cell>
          <cell r="O3098" t="str">
            <v>авансовый платеж-0%, оставшаяся часть в течении 30 рабочих дней с момента подписания акта приема-передачи поставленных товаров</v>
          </cell>
          <cell r="P3098" t="str">
            <v>796</v>
          </cell>
          <cell r="Q3098" t="str">
            <v>штука</v>
          </cell>
          <cell r="R3098">
            <v>2</v>
          </cell>
          <cell r="S3098">
            <v>61480</v>
          </cell>
          <cell r="T3098">
            <v>122960</v>
          </cell>
          <cell r="U3098">
            <v>137715.20000000001</v>
          </cell>
          <cell r="W3098">
            <v>2017</v>
          </cell>
          <cell r="X3098" t="str">
            <v xml:space="preserve">Новая позиция </v>
          </cell>
        </row>
        <row r="3099">
          <cell r="A3099" t="str">
            <v>1887 Т</v>
          </cell>
          <cell r="B3099" t="str">
            <v>ТОО СП "КазГерМунай"</v>
          </cell>
          <cell r="C3099" t="str">
            <v>27.11.61.000.022.01.0796.000000000000</v>
          </cell>
          <cell r="D3099" t="str">
            <v>Стартер</v>
          </cell>
          <cell r="E3099" t="str">
            <v>для дизельной электростанции</v>
          </cell>
          <cell r="F3099" t="str">
            <v>Характеристики:
Напряжение, В : 12
Мощность, кВт : 2.2
Тип : EV
Крепление : CW 40
Зубьев : 11
Вращение : CW
Отверстий : 2</v>
          </cell>
          <cell r="G3099" t="str">
            <v>ЭЦПП</v>
          </cell>
          <cell r="H3099">
            <v>0</v>
          </cell>
          <cell r="I3099">
            <v>430000000</v>
          </cell>
          <cell r="J3099" t="str">
            <v>Кызылординская обл. г. Кызылорда, пгт. Тасбугет, ул. Амангельды 100</v>
          </cell>
          <cell r="K3099" t="str">
            <v>август, сентябрь</v>
          </cell>
          <cell r="L3099" t="str">
            <v>Кызылординская обл., м/р "Акшабулак", склад "КГМ"</v>
          </cell>
          <cell r="M3099" t="str">
            <v>DDP</v>
          </cell>
          <cell r="N3099" t="str">
            <v>В течение 90 дней</v>
          </cell>
          <cell r="O3099" t="str">
            <v>авансовый платеж-0%, оставшаяся часть в течении 30 рабочих дней с момента подписания акта приема-передачи поставленных товаров</v>
          </cell>
          <cell r="P3099" t="str">
            <v>796</v>
          </cell>
          <cell r="Q3099" t="str">
            <v>штука</v>
          </cell>
          <cell r="R3099">
            <v>1</v>
          </cell>
          <cell r="S3099">
            <v>62370</v>
          </cell>
          <cell r="T3099">
            <v>62370</v>
          </cell>
          <cell r="U3099">
            <v>69854.400000000009</v>
          </cell>
          <cell r="W3099">
            <v>2017</v>
          </cell>
          <cell r="X3099" t="str">
            <v xml:space="preserve">Новая позиция </v>
          </cell>
        </row>
        <row r="3100">
          <cell r="A3100" t="str">
            <v>1888 Т</v>
          </cell>
          <cell r="B3100" t="str">
            <v>ТОО СП "КазГерМунай"</v>
          </cell>
          <cell r="C3100" t="str">
            <v>22.19.30.590.000.02.0796.000000000000</v>
          </cell>
          <cell r="D3100" t="str">
            <v>Шланг</v>
          </cell>
          <cell r="E3100" t="str">
            <v>топливный, для специальной и специализированной грузоподъемной техники, резиновый</v>
          </cell>
          <cell r="F3100" t="str">
            <v>Шланг обратки форсунок внутренний диаметр 4 мм для стационарных дизельных установок</v>
          </cell>
          <cell r="G3100" t="str">
            <v>ЭЦПП</v>
          </cell>
          <cell r="H3100">
            <v>0</v>
          </cell>
          <cell r="I3100">
            <v>430000000</v>
          </cell>
          <cell r="J3100" t="str">
            <v>Кызылординская обл. г. Кызылорда, пгт. Тасбугет, ул. Амангельды 100</v>
          </cell>
          <cell r="K3100" t="str">
            <v>август, сентябрь</v>
          </cell>
          <cell r="L3100" t="str">
            <v>Кызылординская обл., м/р "Акшабулак", склад "КГМ"</v>
          </cell>
          <cell r="M3100" t="str">
            <v>DDP</v>
          </cell>
          <cell r="N3100" t="str">
            <v>В течение 90 дней</v>
          </cell>
          <cell r="O3100" t="str">
            <v>авансовый платеж-0%, оставшаяся часть в течении 30 рабочих дней с момента подписания акта приема-передачи поставленных товаров</v>
          </cell>
          <cell r="P3100" t="str">
            <v>006</v>
          </cell>
          <cell r="Q3100" t="str">
            <v>метр</v>
          </cell>
          <cell r="R3100">
            <v>10</v>
          </cell>
          <cell r="S3100">
            <v>938.96</v>
          </cell>
          <cell r="T3100">
            <v>9389.6</v>
          </cell>
          <cell r="U3100">
            <v>10516.352000000001</v>
          </cell>
          <cell r="W3100">
            <v>2017</v>
          </cell>
          <cell r="X3100" t="str">
            <v xml:space="preserve">Новая позиция </v>
          </cell>
        </row>
        <row r="3101">
          <cell r="A3101" t="str">
            <v>1889 Т</v>
          </cell>
          <cell r="B3101" t="str">
            <v>ТОО СП "КазГерМунай"</v>
          </cell>
          <cell r="C3101" t="str">
            <v>22.19.30.590.000.02.0796.000000000000</v>
          </cell>
          <cell r="D3101" t="str">
            <v>Шланг</v>
          </cell>
          <cell r="E3101" t="str">
            <v>топливный, для специальной и специализированной грузоподъемной техники, резиновый</v>
          </cell>
          <cell r="F3101" t="str">
            <v>Шланг обратки форсунок внутренний диаметр 6 мм для стационарных дизельных установок</v>
          </cell>
          <cell r="G3101" t="str">
            <v>ЭЦПП</v>
          </cell>
          <cell r="H3101">
            <v>0</v>
          </cell>
          <cell r="I3101">
            <v>430000000</v>
          </cell>
          <cell r="J3101" t="str">
            <v>Кызылординская обл. г. Кызылорда, пгт. Тасбугет, ул. Амангельды 100</v>
          </cell>
          <cell r="K3101" t="str">
            <v>август, сентябрь</v>
          </cell>
          <cell r="L3101" t="str">
            <v>Кызылординская обл., м/р "Акшабулак", склад "КГМ"</v>
          </cell>
          <cell r="M3101" t="str">
            <v>DDP</v>
          </cell>
          <cell r="N3101" t="str">
            <v>В течение 90 дней</v>
          </cell>
          <cell r="O3101" t="str">
            <v>авансовый платеж-0%, оставшаяся часть в течении 30 рабочих дней с момента подписания акта приема-передачи поставленных товаров</v>
          </cell>
          <cell r="P3101" t="str">
            <v>006</v>
          </cell>
          <cell r="Q3101" t="str">
            <v>метр</v>
          </cell>
          <cell r="R3101">
            <v>10</v>
          </cell>
          <cell r="S3101">
            <v>1410</v>
          </cell>
          <cell r="T3101">
            <v>14100</v>
          </cell>
          <cell r="U3101">
            <v>15792.000000000002</v>
          </cell>
          <cell r="W3101">
            <v>2017</v>
          </cell>
          <cell r="X3101" t="str">
            <v xml:space="preserve">Новая позиция </v>
          </cell>
        </row>
        <row r="3102">
          <cell r="A3102" t="str">
            <v>1890 Т</v>
          </cell>
          <cell r="B3102" t="str">
            <v>ТОО СП "КазГерМунай"</v>
          </cell>
          <cell r="C3102" t="str">
            <v>27.33.13.700.007.00.0796.000000000000</v>
          </cell>
          <cell r="D3102" t="str">
            <v>Модуль коммутации</v>
          </cell>
          <cell r="E3102" t="str">
            <v>для подключения источника сигнала к измерительному модулю</v>
          </cell>
          <cell r="F3102" t="str">
            <v xml:space="preserve">Выпрямительный модуль Alpha-Argus Cordex CXRC 220- 1.1kW 010-569-20
Мощность 1,1 кВт; Входное номинальное напряжение 220 В; Диапазон входного напряжения 208-240 VAC; Номинальный ток 5,9-5,0А; Частота 50-60 Гц; Диапазон выходного напряжения 180-320 В; Макс. выходной ток 5,8 А; Защита от перегрузки, короткого замыкания, перегрева; Индикация состояний электросети и выпрямителя на светодиодах , виды аварийных сигнализаций.. Габариты, ШхГхВ 71х250х177 мм
</v>
          </cell>
          <cell r="G3102" t="str">
            <v>ЭЦПП</v>
          </cell>
          <cell r="H3102">
            <v>0</v>
          </cell>
          <cell r="I3102">
            <v>430000000</v>
          </cell>
          <cell r="J3102" t="str">
            <v>Кызылординская обл. г. Кызылорда, пгт. Тасбугет, ул. Амангельды 100</v>
          </cell>
          <cell r="K3102" t="str">
            <v>август, сентябрь</v>
          </cell>
          <cell r="L3102" t="str">
            <v>Кызылординская обл., м/р "Акшабулак", склад "КГМ"</v>
          </cell>
          <cell r="M3102" t="str">
            <v>DDP</v>
          </cell>
          <cell r="N3102" t="str">
            <v>В течение 90 дней</v>
          </cell>
          <cell r="O3102" t="str">
            <v>авансовый платеж-0%, оставшаяся часть в течении 30 рабочих дней с момента подписания акта приема-передачи поставленных товаров</v>
          </cell>
          <cell r="P3102" t="str">
            <v>796</v>
          </cell>
          <cell r="Q3102" t="str">
            <v>штука</v>
          </cell>
          <cell r="R3102">
            <v>2</v>
          </cell>
          <cell r="S3102">
            <v>90000</v>
          </cell>
          <cell r="T3102">
            <v>180000</v>
          </cell>
          <cell r="U3102">
            <v>201600.00000000003</v>
          </cell>
          <cell r="W3102">
            <v>2017</v>
          </cell>
          <cell r="X3102" t="str">
            <v xml:space="preserve">Новая позиция </v>
          </cell>
        </row>
        <row r="3103">
          <cell r="A3103" t="str">
            <v>1891 Т</v>
          </cell>
          <cell r="B3103" t="str">
            <v>ТОО СП "КазГерМунай"</v>
          </cell>
          <cell r="C3103" t="str">
            <v>27.33.13.700.007.00.0796.000000000000</v>
          </cell>
          <cell r="D3103" t="str">
            <v>Модуль коммутации</v>
          </cell>
          <cell r="E3103" t="str">
            <v>для подключения источника сигнала к измерительному модулю</v>
          </cell>
          <cell r="F3103" t="str">
            <v>Выпрямительный модуль Alpha-Argus Cordex CXRF 220-4.4kW 010-588-20
Мощность 4,4 кВт; Входное номинальное напряжение 220 В; Диапазон входного напряжения 208-277 VAC; Номинальный ток 24-18А; Частота 50-60 Гц; Диапазон выходного напряжения 180-320 В; Макс. выходной ток 20 А; Защита от перегрузки, короткого замыкания, перегрева; Индикация состояний электросети и выпрямителя на светодиодах , виды аварийных сигнализаций. Габариты, ШхГхВ 87х300х160 мм</v>
          </cell>
          <cell r="G3103" t="str">
            <v>ЭЦПП</v>
          </cell>
          <cell r="H3103">
            <v>0</v>
          </cell>
          <cell r="I3103">
            <v>430000000</v>
          </cell>
          <cell r="J3103" t="str">
            <v>Кызылординская обл. г. Кызылорда, пгт. Тасбугет, ул. Амангельды 100</v>
          </cell>
          <cell r="K3103" t="str">
            <v>август, сентябрь</v>
          </cell>
          <cell r="L3103" t="str">
            <v>Кызылординская обл., м/р "Акшабулак", склад "КГМ"</v>
          </cell>
          <cell r="M3103" t="str">
            <v>DDP</v>
          </cell>
          <cell r="N3103" t="str">
            <v>В течение 90 дней</v>
          </cell>
          <cell r="O3103" t="str">
            <v>авансовый платеж-0%, оставшаяся часть в течении 30 рабочих дней с момента подписания акта приема-передачи поставленных товаров</v>
          </cell>
          <cell r="P3103" t="str">
            <v>796</v>
          </cell>
          <cell r="Q3103" t="str">
            <v>штука</v>
          </cell>
          <cell r="R3103">
            <v>2</v>
          </cell>
          <cell r="S3103">
            <v>107630</v>
          </cell>
          <cell r="T3103">
            <v>215260</v>
          </cell>
          <cell r="U3103">
            <v>241091.20000000001</v>
          </cell>
          <cell r="W3103">
            <v>2017</v>
          </cell>
          <cell r="X3103" t="str">
            <v xml:space="preserve">Новая позиция </v>
          </cell>
        </row>
        <row r="3104">
          <cell r="A3104" t="str">
            <v>1892 Т</v>
          </cell>
          <cell r="B3104" t="str">
            <v>ТОО СП "КазГерМунай"</v>
          </cell>
          <cell r="C3104" t="str">
            <v>26.30.30.900.019.00.0796.000000000000</v>
          </cell>
          <cell r="D3104" t="str">
            <v>Модуль процессорный</v>
          </cell>
          <cell r="E3104" t="str">
            <v>промышленного контроллера</v>
          </cell>
          <cell r="F3104" t="str">
            <v xml:space="preserve">Контроллер для выпрямительных систем Cordex CXCR 125/220V
 Диапазон входного постоянного напряжения 90-300 В; Тип ЖК-дисплея сенсорный, графический Разрешение экрана дисплея 160х160 пикселей; Светодиодная индикация 
Три светодиода (Ок, основная и второстепенная аварии); Интерфейсы связи
CAN, Ethernet, RS232 (craft), модем; Вид монтажа в стойку 19";Габариты полки, ШхГхВ
431х100х131 (3U) мм
</v>
          </cell>
          <cell r="G3104" t="str">
            <v>ЭЦПП</v>
          </cell>
          <cell r="H3104">
            <v>0</v>
          </cell>
          <cell r="I3104">
            <v>430000000</v>
          </cell>
          <cell r="J3104" t="str">
            <v>Кызылординская обл. г. Кызылорда, пгт. Тасбугет, ул. Амангельды 100</v>
          </cell>
          <cell r="K3104" t="str">
            <v>август, сентябрь</v>
          </cell>
          <cell r="L3104" t="str">
            <v>Кызылординская обл., м/р "Акшабулак", склад "КГМ"</v>
          </cell>
          <cell r="M3104" t="str">
            <v>DDP</v>
          </cell>
          <cell r="N3104" t="str">
            <v>В течение 90 дней</v>
          </cell>
          <cell r="O3104" t="str">
            <v>авансовый платеж-0%, оставшаяся часть в течении 30 рабочих дней с момента подписания акта приема-передачи поставленных товаров</v>
          </cell>
          <cell r="P3104" t="str">
            <v>796</v>
          </cell>
          <cell r="Q3104" t="str">
            <v>штука</v>
          </cell>
          <cell r="R3104">
            <v>2</v>
          </cell>
          <cell r="S3104">
            <v>170000</v>
          </cell>
          <cell r="T3104">
            <v>340000</v>
          </cell>
          <cell r="U3104">
            <v>380800.00000000006</v>
          </cell>
          <cell r="W3104">
            <v>2017</v>
          </cell>
          <cell r="X3104" t="str">
            <v xml:space="preserve">Новая позиция </v>
          </cell>
        </row>
        <row r="3105">
          <cell r="A3105" t="str">
            <v>1893 Т</v>
          </cell>
          <cell r="B3105" t="str">
            <v>ТОО СП "КазГерМунай"</v>
          </cell>
          <cell r="C3105" t="str">
            <v>27.20.11.990.002.00.0796.000000000000</v>
          </cell>
          <cell r="D3105" t="str">
            <v>Аккумулятор</v>
          </cell>
          <cell r="E3105" t="str">
            <v>для ИБП, напряжение 12 В, емкость от 90-200 А*ч</v>
          </cell>
          <cell r="F3105" t="str">
            <v>Аккумулятор ШУОТ
Тип А 512/55А 12 V
55Ah C20 (1.75V/cell at 20 *C )
Размеры: длина 261, ширина 135, высота 230</v>
          </cell>
          <cell r="G3105" t="str">
            <v>ЭЦПП</v>
          </cell>
          <cell r="H3105">
            <v>0</v>
          </cell>
          <cell r="I3105">
            <v>430000000</v>
          </cell>
          <cell r="J3105" t="str">
            <v>Кызылординская обл. г. Кызылорда, пгт. Тасбугет, ул. Амангельды 100</v>
          </cell>
          <cell r="K3105" t="str">
            <v>август, сентябрь</v>
          </cell>
          <cell r="L3105" t="str">
            <v>Кызылординская обл., м/р "Акшабулак", склад "КГМ"</v>
          </cell>
          <cell r="M3105" t="str">
            <v>DDP</v>
          </cell>
          <cell r="N3105" t="str">
            <v>В течение 90 дней</v>
          </cell>
          <cell r="O3105" t="str">
            <v>авансовый платеж-30%, оставшаяся часть в течении 30 рабочих дней с момента подписания акта приема-передачи поставленных товаров</v>
          </cell>
          <cell r="P3105" t="str">
            <v>796</v>
          </cell>
          <cell r="Q3105" t="str">
            <v>штука</v>
          </cell>
          <cell r="R3105">
            <v>17</v>
          </cell>
          <cell r="S3105">
            <v>85000</v>
          </cell>
          <cell r="T3105">
            <v>1445000</v>
          </cell>
          <cell r="U3105">
            <v>1618400.0000000002</v>
          </cell>
          <cell r="V3105" t="str">
            <v>ТПХ</v>
          </cell>
          <cell r="W3105">
            <v>2017</v>
          </cell>
          <cell r="X3105" t="str">
            <v xml:space="preserve">Новая позиция </v>
          </cell>
        </row>
        <row r="3106">
          <cell r="A3106" t="str">
            <v>1894 Т</v>
          </cell>
          <cell r="B3106" t="str">
            <v>ТОО СП "КазГерМунай"</v>
          </cell>
          <cell r="C3106" t="str">
            <v>27.11.23.000.000.00.0796.000000002274</v>
          </cell>
          <cell r="D3106" t="str">
            <v xml:space="preserve"> электродвигатель </v>
          </cell>
          <cell r="E3106" t="str">
            <v xml:space="preserve"> переменного тока, асинхронный, трехфазный, с номинальной частотой сети на 60 Гц, с синхронной частотой вращения 600 мин, номинальная мощность 0,06 кВт</v>
          </cell>
          <cell r="F3106" t="str">
            <v>Weishaupt D160/215-2B, 380-400В, 50Гц, 18кВт, 38А, 2900 об/мин, IP54, Iso.-CI.F, Max Weishaupt GmbH, D-88475 Schwendi. Тип монтажа фланец.</v>
          </cell>
          <cell r="G3106" t="str">
            <v>ЭЦПП</v>
          </cell>
          <cell r="H3106">
            <v>0</v>
          </cell>
          <cell r="I3106">
            <v>430000000</v>
          </cell>
          <cell r="J3106" t="str">
            <v>Кызылординская обл. г. Кызылорда, пгт. Тасбугет, ул. Амангельды 100</v>
          </cell>
          <cell r="K3106" t="str">
            <v>август, сентябрь</v>
          </cell>
          <cell r="L3106" t="str">
            <v>Кызылординская обл., м/р "Акшабулак", склад "КГМ"</v>
          </cell>
          <cell r="M3106" t="str">
            <v>DDP</v>
          </cell>
          <cell r="N3106" t="str">
            <v>В течение 90 дней</v>
          </cell>
          <cell r="O3106" t="str">
            <v>авансовый платеж-0%, оставшаяся часть в течении 30 рабочих дней с момента подписания акта приема-передачи поставленных товаров</v>
          </cell>
          <cell r="P3106" t="str">
            <v>796</v>
          </cell>
          <cell r="Q3106" t="str">
            <v>штука</v>
          </cell>
          <cell r="R3106">
            <v>1</v>
          </cell>
          <cell r="S3106">
            <v>205267</v>
          </cell>
          <cell r="T3106">
            <v>205267</v>
          </cell>
          <cell r="U3106">
            <v>229899.04</v>
          </cell>
          <cell r="W3106">
            <v>2017</v>
          </cell>
          <cell r="X3106" t="str">
            <v xml:space="preserve">Новая позиция </v>
          </cell>
        </row>
        <row r="3107">
          <cell r="A3107" t="str">
            <v>1895 Т</v>
          </cell>
          <cell r="B3107" t="str">
            <v>ТОО СП "КазГерМунай"</v>
          </cell>
          <cell r="C3107" t="str">
            <v>27.40.12.900.001.00.0796.000000000009</v>
          </cell>
          <cell r="D3107" t="str">
            <v>Лампы накаливания</v>
          </cell>
          <cell r="E3107" t="str">
            <v>тип цоколя G4, мощность 14 Вт, галогенная</v>
          </cell>
          <cell r="F3107" t="str">
            <v>Лампа накаливания миниатюрная  R 14х32 Е14 30V 1,5W</v>
          </cell>
          <cell r="G3107" t="str">
            <v>ЭЦПП</v>
          </cell>
          <cell r="H3107">
            <v>0</v>
          </cell>
          <cell r="I3107">
            <v>430000000</v>
          </cell>
          <cell r="J3107" t="str">
            <v>Кызылординская обл. г. Кызылорда, пгт. Тасбугет, ул. Амангельды 100</v>
          </cell>
          <cell r="K3107" t="str">
            <v>август, сентябрь</v>
          </cell>
          <cell r="L3107" t="str">
            <v>Кызылординская обл., м/р "Акшабулак", склад "КГМ"</v>
          </cell>
          <cell r="M3107" t="str">
            <v>DDP</v>
          </cell>
          <cell r="N3107" t="str">
            <v>В течение 90 дней</v>
          </cell>
          <cell r="O3107" t="str">
            <v>авансовый платеж-0%, оставшаяся часть в течении 30 рабочих дней с момента подписания акта приема-передачи поставленных товаров</v>
          </cell>
          <cell r="P3107" t="str">
            <v>796</v>
          </cell>
          <cell r="Q3107" t="str">
            <v>штука</v>
          </cell>
          <cell r="R3107">
            <v>60</v>
          </cell>
          <cell r="S3107">
            <v>660</v>
          </cell>
          <cell r="T3107">
            <v>39600</v>
          </cell>
          <cell r="U3107">
            <v>44352.000000000007</v>
          </cell>
          <cell r="W3107">
            <v>2017</v>
          </cell>
          <cell r="X3107" t="str">
            <v xml:space="preserve">Новая позиция </v>
          </cell>
        </row>
        <row r="3108">
          <cell r="A3108" t="str">
            <v>1896 Т</v>
          </cell>
          <cell r="B3108" t="str">
            <v>ТОО СП "КазГерМунай"</v>
          </cell>
          <cell r="C3108" t="str">
            <v>28.13.31.000.031.00.0796.000000000001</v>
          </cell>
          <cell r="D3108" t="str">
            <v>Подшипник</v>
          </cell>
          <cell r="E3108" t="str">
            <v>для насоса</v>
          </cell>
          <cell r="F3108" t="str">
            <v>Подшипник шариковый 6205</v>
          </cell>
          <cell r="G3108" t="str">
            <v>ЭЦПП</v>
          </cell>
          <cell r="H3108">
            <v>0</v>
          </cell>
          <cell r="I3108">
            <v>430000000</v>
          </cell>
          <cell r="J3108" t="str">
            <v>Кызылординская обл. г. Кызылорда, пгт. Тасбугет, ул. Амангельды 100</v>
          </cell>
          <cell r="K3108" t="str">
            <v>август, сентябрь</v>
          </cell>
          <cell r="L3108" t="str">
            <v>Кызылординская обл., м/р "Акшабулак", склад "КГМ"</v>
          </cell>
          <cell r="M3108" t="str">
            <v>DDP</v>
          </cell>
          <cell r="N3108" t="str">
            <v>В течение 90 дней</v>
          </cell>
          <cell r="O3108" t="str">
            <v>авансовый платеж-0%, оставшаяся часть в течении 30 рабочих дней с момента подписания акта приема-передачи поставленных товаров</v>
          </cell>
          <cell r="P3108" t="str">
            <v>796</v>
          </cell>
          <cell r="Q3108" t="str">
            <v>штука</v>
          </cell>
          <cell r="R3108">
            <v>10</v>
          </cell>
          <cell r="S3108">
            <v>1775</v>
          </cell>
          <cell r="T3108">
            <v>17750</v>
          </cell>
          <cell r="U3108">
            <v>19880.000000000004</v>
          </cell>
          <cell r="W3108">
            <v>2017</v>
          </cell>
          <cell r="X3108" t="str">
            <v xml:space="preserve">Новая позиция </v>
          </cell>
        </row>
        <row r="3109">
          <cell r="A3109" t="str">
            <v>1897 Т</v>
          </cell>
          <cell r="B3109" t="str">
            <v>ТОО СП "КазГерМунай"</v>
          </cell>
          <cell r="C3109" t="str">
            <v>27.51.26.900.004.00.0796.000000000003</v>
          </cell>
          <cell r="D3109" t="str">
            <v>Завеса</v>
          </cell>
          <cell r="E3109" t="str">
            <v xml:space="preserve">тепловая, воздушная, мощность 25 кВт
</v>
          </cell>
          <cell r="F3109" t="str">
            <v>Тип электрическая
Мощность, кВт 15,0
Площадь обогрева 150
Расход воздуха, куб.м/ч 1150
Нагревательный элемент трубчатый
Вентиляция без нагрева Есть
Влагозащитный корпус Да
Напряжение сети, В 380 В</v>
          </cell>
          <cell r="G3109" t="str">
            <v>ЭЦПП</v>
          </cell>
          <cell r="H3109">
            <v>0</v>
          </cell>
          <cell r="I3109">
            <v>430000000</v>
          </cell>
          <cell r="J3109" t="str">
            <v>Кызылординская обл. г. Кызылорда, пгт. Тасбугет, ул. Амангельды 100</v>
          </cell>
          <cell r="K3109" t="str">
            <v>август, сентябрь</v>
          </cell>
          <cell r="L3109" t="str">
            <v>Кызылординская обл., м/р "Акшабулак", склад "КГМ"</v>
          </cell>
          <cell r="M3109" t="str">
            <v>DDP</v>
          </cell>
          <cell r="N3109" t="str">
            <v>В течение 90 дней</v>
          </cell>
          <cell r="O3109" t="str">
            <v>авансовый платеж-0%, оставшаяся часть в течении 30 рабочих дней с момента подписания акта приема-передачи поставленных товаров</v>
          </cell>
          <cell r="P3109" t="str">
            <v>796</v>
          </cell>
          <cell r="Q3109" t="str">
            <v>штука</v>
          </cell>
          <cell r="R3109">
            <v>5</v>
          </cell>
          <cell r="S3109">
            <v>17200</v>
          </cell>
          <cell r="T3109">
            <v>86000</v>
          </cell>
          <cell r="U3109">
            <v>96320.000000000015</v>
          </cell>
          <cell r="W3109">
            <v>2017</v>
          </cell>
          <cell r="X3109" t="str">
            <v xml:space="preserve">Новая позиция </v>
          </cell>
        </row>
        <row r="3110">
          <cell r="A3110" t="str">
            <v>1898 Т</v>
          </cell>
          <cell r="B3110" t="str">
            <v>ТОО СП "КазГерМунай"</v>
          </cell>
          <cell r="C3110" t="str">
            <v>28.11.41.300.018.00.0839.000000000000</v>
          </cell>
          <cell r="D3110" t="str">
            <v>Комплект прокладок</v>
          </cell>
          <cell r="E3110" t="str">
            <v>прокладок 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F3110" t="str">
            <v>Perkins  SIZE K470-WP/S сер.номер AG37552*U620656L* 2004г.в.</v>
          </cell>
          <cell r="G3110" t="str">
            <v>ЭЦПП</v>
          </cell>
          <cell r="H3110">
            <v>0</v>
          </cell>
          <cell r="I3110">
            <v>430000000</v>
          </cell>
          <cell r="J3110" t="str">
            <v>Кызылординская обл. г. Кызылорда, пгт. Тасбугет, ул. Амангельды 100</v>
          </cell>
          <cell r="K3110" t="str">
            <v>август, сентябрь</v>
          </cell>
          <cell r="L3110" t="str">
            <v>Кызылординская обл., м/р "Акшабулак", склад "КГМ"</v>
          </cell>
          <cell r="M3110" t="str">
            <v>DDP</v>
          </cell>
          <cell r="N3110" t="str">
            <v>В течение 90 дней</v>
          </cell>
          <cell r="O3110" t="str">
            <v>авансовый платеж-0%, оставшаяся часть в течении 30 рабочих дней с момента подписания акта приема-передачи поставленных товаров</v>
          </cell>
          <cell r="P3110">
            <v>839</v>
          </cell>
          <cell r="Q3110" t="str">
            <v>комплект</v>
          </cell>
          <cell r="R3110">
            <v>1</v>
          </cell>
          <cell r="S3110">
            <v>145820</v>
          </cell>
          <cell r="T3110">
            <v>145820</v>
          </cell>
          <cell r="U3110">
            <v>163318.40000000002</v>
          </cell>
          <cell r="W3110">
            <v>2017</v>
          </cell>
          <cell r="X3110" t="str">
            <v xml:space="preserve">Новая позиция </v>
          </cell>
        </row>
        <row r="3111">
          <cell r="A3111" t="str">
            <v>1899 Т</v>
          </cell>
          <cell r="B3111" t="str">
            <v>ТОО СП "КазГерМунай"</v>
          </cell>
          <cell r="C3111" t="str">
            <v>28.11.42.300.025.00.0839.000000000000</v>
          </cell>
          <cell r="D3111" t="str">
            <v>Поршневая группа</v>
          </cell>
          <cell r="E3111" t="str">
            <v>для дизельного двигателя, для спецтехники, мощность не более 240 л.с., в комплекте гильзы, поршни, поршневые кольца, уплотнители колец</v>
          </cell>
          <cell r="F3111" t="str">
            <v>Perkins  SIZE K470-WP/S сер.номер AG37552*U620656L* 2004г.в.  Парт/н  поршней 3135J216L ABI</v>
          </cell>
          <cell r="G3111" t="str">
            <v>ЭЦПП</v>
          </cell>
          <cell r="H3111">
            <v>0</v>
          </cell>
          <cell r="I3111">
            <v>430000000</v>
          </cell>
          <cell r="J3111" t="str">
            <v>Кызылординская обл. г. Кызылорда, пгт. Тасбугет, ул. Амангельды 100</v>
          </cell>
          <cell r="K3111" t="str">
            <v>август, сентябрь</v>
          </cell>
          <cell r="L3111" t="str">
            <v>Кызылординская обл., м/р "Акшабулак", склад "КГМ"</v>
          </cell>
          <cell r="M3111" t="str">
            <v>DDP</v>
          </cell>
          <cell r="N3111" t="str">
            <v>В течение 90 дней</v>
          </cell>
          <cell r="O3111" t="str">
            <v>авансовый платеж-0%, оставшаяся часть в течении 30 рабочих дней с момента подписания акта приема-передачи поставленных товаров</v>
          </cell>
          <cell r="P3111">
            <v>839</v>
          </cell>
          <cell r="Q3111" t="str">
            <v>комплект</v>
          </cell>
          <cell r="R3111">
            <v>4</v>
          </cell>
          <cell r="S3111">
            <v>108100</v>
          </cell>
          <cell r="T3111">
            <v>432400</v>
          </cell>
          <cell r="U3111">
            <v>484288.00000000006</v>
          </cell>
          <cell r="W3111">
            <v>2017</v>
          </cell>
          <cell r="X3111" t="str">
            <v xml:space="preserve">Новая позиция </v>
          </cell>
        </row>
        <row r="3112">
          <cell r="A3112" t="str">
            <v>1900 Т</v>
          </cell>
          <cell r="B3112" t="str">
            <v>ТОО СП "КазГерМунай"</v>
          </cell>
          <cell r="C3112" t="str">
            <v>28.11.42.300.026.00.0839.000000000001</v>
          </cell>
          <cell r="D3112" t="str">
            <v>Комплект вкладышей</v>
          </cell>
          <cell r="E3112" t="str">
            <v>для специальной и специализированной грузоподъемной техники, в комплекте шатунные и коренные вкладыши</v>
          </cell>
          <cell r="F3112" t="str">
            <v>Perkins  SIZE K470-WP/S сер.номер AG37552*U620656L* 2004г.в.  Парт/н  вкладыши 050 ВН 31126311</v>
          </cell>
          <cell r="G3112" t="str">
            <v>ЭЦПП</v>
          </cell>
          <cell r="H3112">
            <v>0</v>
          </cell>
          <cell r="I3112">
            <v>430000000</v>
          </cell>
          <cell r="J3112" t="str">
            <v>Кызылординская обл. г. Кызылорда, пгт. Тасбугет, ул. Амангельды 100</v>
          </cell>
          <cell r="K3112" t="str">
            <v>август, сентябрь</v>
          </cell>
          <cell r="L3112" t="str">
            <v>Кызылординская обл., м/р "Акшабулак", склад "КГМ"</v>
          </cell>
          <cell r="M3112" t="str">
            <v>DDP</v>
          </cell>
          <cell r="N3112" t="str">
            <v>В течение 90 дней</v>
          </cell>
          <cell r="O3112" t="str">
            <v>авансовый платеж-0%, оставшаяся часть в течении 30 рабочих дней с момента подписания акта приема-передачи поставленных товаров</v>
          </cell>
          <cell r="P3112">
            <v>839</v>
          </cell>
          <cell r="Q3112" t="str">
            <v>комплект</v>
          </cell>
          <cell r="R3112">
            <v>8</v>
          </cell>
          <cell r="S3112">
            <v>22310</v>
          </cell>
          <cell r="T3112">
            <v>178480</v>
          </cell>
          <cell r="U3112">
            <v>199897.60000000001</v>
          </cell>
          <cell r="W3112">
            <v>2017</v>
          </cell>
          <cell r="X3112" t="str">
            <v xml:space="preserve">Новая позиция </v>
          </cell>
        </row>
        <row r="3113">
          <cell r="A3113" t="str">
            <v>1901 Т</v>
          </cell>
          <cell r="B3113" t="str">
            <v>ТОО СП "КазГерМунай"</v>
          </cell>
          <cell r="C3113" t="str">
            <v>28.11.42.300.026.00.0839.000000000001</v>
          </cell>
          <cell r="D3113" t="str">
            <v>Комплект вкладышей</v>
          </cell>
          <cell r="E3113" t="str">
            <v>для специальной и специализированной грузоподъемной техники, в комплекте шатунные и коренные вкладыши</v>
          </cell>
          <cell r="F3113" t="str">
            <v>Perkins  SIZE K470-WP/S сер.номер AG37552*U620656L* 2004г.в.  Парт/н  вкладыши 050 ВН 31126391</v>
          </cell>
          <cell r="G3113" t="str">
            <v>ЭЦПП</v>
          </cell>
          <cell r="H3113">
            <v>0</v>
          </cell>
          <cell r="I3113">
            <v>430000000</v>
          </cell>
          <cell r="J3113" t="str">
            <v>Кызылординская обл. г. Кызылорда, пгт. Тасбугет, ул. Амангельды 100</v>
          </cell>
          <cell r="K3113" t="str">
            <v>август, сентябрь</v>
          </cell>
          <cell r="L3113" t="str">
            <v>Кызылординская обл., м/р "Акшабулак", склад "КГМ"</v>
          </cell>
          <cell r="M3113" t="str">
            <v>DDP</v>
          </cell>
          <cell r="N3113" t="str">
            <v>В течение 90 дней</v>
          </cell>
          <cell r="O3113" t="str">
            <v>авансовый платеж-0%, оставшаяся часть в течении 30 рабочих дней с момента подписания акта приема-передачи поставленных товаров</v>
          </cell>
          <cell r="P3113">
            <v>839</v>
          </cell>
          <cell r="Q3113" t="str">
            <v>комплект</v>
          </cell>
          <cell r="R3113">
            <v>5</v>
          </cell>
          <cell r="S3113">
            <v>35420</v>
          </cell>
          <cell r="T3113">
            <v>177100</v>
          </cell>
          <cell r="U3113">
            <v>198352.00000000003</v>
          </cell>
          <cell r="W3113">
            <v>2017</v>
          </cell>
          <cell r="X3113" t="str">
            <v xml:space="preserve">Новая позиция </v>
          </cell>
        </row>
        <row r="3114">
          <cell r="A3114" t="str">
            <v>1902 Т</v>
          </cell>
          <cell r="B3114" t="str">
            <v>ТОО СП "КазГерМунай"</v>
          </cell>
          <cell r="C3114" t="str">
            <v>28.11.42.300.026.00.0839.000000000001</v>
          </cell>
          <cell r="D3114" t="str">
            <v>Комплект вкладышей</v>
          </cell>
          <cell r="E3114" t="str">
            <v>для специальной и специализированной грузоподъемной техники, в комплекте шатунные и коренные вкладыши</v>
          </cell>
          <cell r="F3114" t="str">
            <v>Perkins  SIZE K470-WP/S сер.номер AG37552*U620656L* 2004г.в.  Парт/н  вкладыши 050 ВН 31126381</v>
          </cell>
          <cell r="G3114" t="str">
            <v>ЭЦПП</v>
          </cell>
          <cell r="H3114">
            <v>0</v>
          </cell>
          <cell r="I3114">
            <v>430000000</v>
          </cell>
          <cell r="J3114" t="str">
            <v>Кызылординская обл. г. Кызылорда, пгт. Тасбугет, ул. Амангельды 100</v>
          </cell>
          <cell r="K3114" t="str">
            <v>август, сентябрь</v>
          </cell>
          <cell r="L3114" t="str">
            <v>Кызылординская обл., м/р "Акшабулак", склад "КГМ"</v>
          </cell>
          <cell r="M3114" t="str">
            <v>DDP</v>
          </cell>
          <cell r="N3114" t="str">
            <v>В течение 90 дней</v>
          </cell>
          <cell r="O3114" t="str">
            <v>авансовый платеж-0%, оставшаяся часть в течении 30 рабочих дней с момента подписания акта приема-передачи поставленных товаров</v>
          </cell>
          <cell r="P3114">
            <v>839</v>
          </cell>
          <cell r="Q3114" t="str">
            <v>комплект</v>
          </cell>
          <cell r="R3114">
            <v>5</v>
          </cell>
          <cell r="S3114">
            <v>35420</v>
          </cell>
          <cell r="T3114">
            <v>177100</v>
          </cell>
          <cell r="U3114">
            <v>198352.00000000003</v>
          </cell>
          <cell r="W3114">
            <v>2017</v>
          </cell>
          <cell r="X3114" t="str">
            <v xml:space="preserve">Новая позиция </v>
          </cell>
        </row>
        <row r="3115">
          <cell r="A3115" t="str">
            <v>1903 Т</v>
          </cell>
          <cell r="B3115" t="str">
            <v>ТОО СП "КазГерМунай"</v>
          </cell>
          <cell r="C3115" t="str">
            <v>28.13.32.000.067.00.0796.000000000003</v>
          </cell>
          <cell r="D3115" t="str">
            <v>Шайба</v>
          </cell>
          <cell r="E3115" t="str">
            <v>к насосу, маслоотбойная</v>
          </cell>
          <cell r="F3115" t="str">
            <v>Perkins  SIZE K470-WP/S сер.номер AG37552*U620656L* 2004г.в.  Парт/н  шайбы  050  31137561</v>
          </cell>
          <cell r="G3115" t="str">
            <v>ЭЦПП</v>
          </cell>
          <cell r="H3115">
            <v>0</v>
          </cell>
          <cell r="I3115">
            <v>430000000</v>
          </cell>
          <cell r="J3115" t="str">
            <v>Кызылординская обл. г. Кызылорда, пгт. Тасбугет, ул. Амангельды 100</v>
          </cell>
          <cell r="K3115" t="str">
            <v>август, сентябрь</v>
          </cell>
          <cell r="L3115" t="str">
            <v>Кызылординская обл., м/р "Акшабулак", склад "КГМ"</v>
          </cell>
          <cell r="M3115" t="str">
            <v>DDP</v>
          </cell>
          <cell r="N3115" t="str">
            <v>В течение 90 дней</v>
          </cell>
          <cell r="O3115" t="str">
            <v>авансовый платеж-0%, оставшаяся часть в течении 30 рабочих дней с момента подписания акта приема-передачи поставленных товаров</v>
          </cell>
          <cell r="P3115" t="str">
            <v>796</v>
          </cell>
          <cell r="Q3115" t="str">
            <v>штука</v>
          </cell>
          <cell r="R3115">
            <v>2</v>
          </cell>
          <cell r="S3115">
            <v>2990</v>
          </cell>
          <cell r="T3115">
            <v>5980</v>
          </cell>
          <cell r="U3115">
            <v>6697.6</v>
          </cell>
          <cell r="W3115">
            <v>2017</v>
          </cell>
          <cell r="X3115" t="str">
            <v xml:space="preserve">Новая позиция </v>
          </cell>
        </row>
        <row r="3116">
          <cell r="A3116" t="str">
            <v>1904 Т</v>
          </cell>
          <cell r="B3116" t="str">
            <v>ТОО СП "КазГерМунай"</v>
          </cell>
          <cell r="C3116" t="str">
            <v>28.13.32.000.067.00.0796.000000000003</v>
          </cell>
          <cell r="D3116" t="str">
            <v>Шайба</v>
          </cell>
          <cell r="E3116" t="str">
            <v>к насосу, маслоотбойная</v>
          </cell>
          <cell r="F3116" t="str">
            <v>Perkins  SIZE K470-WP/S сер.номер AG37552*U620656L* 2004г.в.  Парт/н  шайбы  050  31137551</v>
          </cell>
          <cell r="G3116" t="str">
            <v>ЭЦПП</v>
          </cell>
          <cell r="H3116">
            <v>0</v>
          </cell>
          <cell r="I3116">
            <v>430000000</v>
          </cell>
          <cell r="J3116" t="str">
            <v>Кызылординская обл. г. Кызылорда, пгт. Тасбугет, ул. Амангельды 100</v>
          </cell>
          <cell r="K3116" t="str">
            <v>август, сентябрь</v>
          </cell>
          <cell r="L3116" t="str">
            <v>Кызылординская обл., м/р "Акшабулак", склад "КГМ"</v>
          </cell>
          <cell r="M3116" t="str">
            <v>DDP</v>
          </cell>
          <cell r="N3116" t="str">
            <v>В течение 90 дней</v>
          </cell>
          <cell r="O3116" t="str">
            <v>авансовый платеж-0%, оставшаяся часть в течении 30 рабочих дней с момента подписания акта приема-передачи поставленных товаров</v>
          </cell>
          <cell r="P3116" t="str">
            <v>796</v>
          </cell>
          <cell r="Q3116" t="str">
            <v>штука</v>
          </cell>
          <cell r="R3116">
            <v>2</v>
          </cell>
          <cell r="S3116">
            <v>2990</v>
          </cell>
          <cell r="T3116">
            <v>5980</v>
          </cell>
          <cell r="U3116">
            <v>6697.6</v>
          </cell>
          <cell r="W3116">
            <v>2017</v>
          </cell>
          <cell r="X3116" t="str">
            <v xml:space="preserve">Новая позиция </v>
          </cell>
        </row>
        <row r="3117">
          <cell r="A3117" t="str">
            <v>1905 Т</v>
          </cell>
          <cell r="B3117" t="str">
            <v>ТОО СП "КазГерМунай"</v>
          </cell>
          <cell r="C3117" t="str">
            <v>29.32.30.990.098.01.0796.000000000001</v>
          </cell>
          <cell r="D3117" t="str">
            <v>Сальник</v>
          </cell>
          <cell r="E3117" t="str">
            <v>для легкового автомобиля, коленчатого вала</v>
          </cell>
          <cell r="F3117" t="str">
            <v>Perkins  SIZE K470-WP/S сер.номер AG37552*U620656L* 2004г.в.  Парт/н  сальника 2418F701</v>
          </cell>
          <cell r="G3117" t="str">
            <v>ЭЦПП</v>
          </cell>
          <cell r="H3117">
            <v>0</v>
          </cell>
          <cell r="I3117">
            <v>430000000</v>
          </cell>
          <cell r="J3117" t="str">
            <v>Кызылординская обл. г. Кызылорда, пгт. Тасбугет, ул. Амангельды 100</v>
          </cell>
          <cell r="K3117" t="str">
            <v>август, сентябрь</v>
          </cell>
          <cell r="L3117" t="str">
            <v>Кызылординская обл., м/р "Акшабулак", склад "КГМ"</v>
          </cell>
          <cell r="M3117" t="str">
            <v>DDP</v>
          </cell>
          <cell r="N3117" t="str">
            <v>В течение 90 дней</v>
          </cell>
          <cell r="O3117" t="str">
            <v>авансовый платеж-0%, оставшаяся часть в течении 30 рабочих дней с момента подписания акта приема-передачи поставленных товаров</v>
          </cell>
          <cell r="P3117" t="str">
            <v>796</v>
          </cell>
          <cell r="Q3117" t="str">
            <v>штука</v>
          </cell>
          <cell r="R3117">
            <v>1</v>
          </cell>
          <cell r="S3117">
            <v>33350</v>
          </cell>
          <cell r="T3117">
            <v>33350</v>
          </cell>
          <cell r="U3117">
            <v>37352</v>
          </cell>
          <cell r="W3117">
            <v>2017</v>
          </cell>
          <cell r="X3117" t="str">
            <v xml:space="preserve">Новая позиция </v>
          </cell>
        </row>
        <row r="3118">
          <cell r="A3118" t="str">
            <v>1906 Т</v>
          </cell>
          <cell r="B3118" t="str">
            <v>ТОО СП "КазГерМунай"</v>
          </cell>
          <cell r="C3118" t="str">
            <v>26.51.43.590.010.00.0796.000000000000</v>
          </cell>
          <cell r="D3118" t="str">
            <v>Частотомер</v>
          </cell>
          <cell r="E3118" t="str">
            <v xml:space="preserve"> цифровой</v>
          </cell>
          <cell r="F3118" t="str">
            <v>Герцметр Perkins  SIZE K470-WP/S сер.номер AG37552*U620656L* 2004г.в.   Раз-р указателя 66 × 66мм</v>
          </cell>
          <cell r="G3118" t="str">
            <v>ЭЦПП</v>
          </cell>
          <cell r="H3118">
            <v>0</v>
          </cell>
          <cell r="I3118">
            <v>430000000</v>
          </cell>
          <cell r="J3118" t="str">
            <v>Кызылординская обл. г. Кызылорда, пгт. Тасбугет, ул. Амангельды 100</v>
          </cell>
          <cell r="K3118" t="str">
            <v>август, сентябрь</v>
          </cell>
          <cell r="L3118" t="str">
            <v>Кызылординская обл., м/р "Акшабулак", склад "КГМ"</v>
          </cell>
          <cell r="M3118" t="str">
            <v>DDP</v>
          </cell>
          <cell r="N3118" t="str">
            <v>В течение 90 дней</v>
          </cell>
          <cell r="O3118" t="str">
            <v>авансовый платеж-0%, оставшаяся часть в течении 30 рабочих дней с момента подписания акта приема-передачи поставленных товаров</v>
          </cell>
          <cell r="P3118" t="str">
            <v>796</v>
          </cell>
          <cell r="Q3118" t="str">
            <v>штука</v>
          </cell>
          <cell r="R3118">
            <v>2</v>
          </cell>
          <cell r="S3118">
            <v>16650</v>
          </cell>
          <cell r="T3118">
            <v>33300</v>
          </cell>
          <cell r="U3118">
            <v>37296</v>
          </cell>
          <cell r="W3118">
            <v>2017</v>
          </cell>
          <cell r="X3118" t="str">
            <v xml:space="preserve">Новая позиция </v>
          </cell>
        </row>
        <row r="3119">
          <cell r="A3119" t="str">
            <v>1907 Т</v>
          </cell>
          <cell r="B3119" t="str">
            <v>ТОО СП "КазГерМунай"</v>
          </cell>
          <cell r="C3119" t="str">
            <v>26.51.43.550.000.00.0796.000000000000</v>
          </cell>
          <cell r="D3119" t="str">
            <v>Вольтметр</v>
          </cell>
          <cell r="E3119" t="str">
            <v>электромеханический, магнитоэлектрический, переменного тока</v>
          </cell>
          <cell r="F3119" t="str">
            <v>Perkins  SIZE K470-WP/S сер.номер AG37552*U620656L* 2004г.в.   Раз-р указателя 66 × 66мм</v>
          </cell>
          <cell r="G3119" t="str">
            <v>ЭЦПП</v>
          </cell>
          <cell r="H3119">
            <v>0</v>
          </cell>
          <cell r="I3119">
            <v>430000000</v>
          </cell>
          <cell r="J3119" t="str">
            <v>Кызылординская обл. г. Кызылорда, пгт. Тасбугет, ул. Амангельды 100</v>
          </cell>
          <cell r="K3119" t="str">
            <v>август, сентябрь</v>
          </cell>
          <cell r="L3119" t="str">
            <v>Кызылординская обл., м/р "Акшабулак", склад "КГМ"</v>
          </cell>
          <cell r="M3119" t="str">
            <v>DDP</v>
          </cell>
          <cell r="N3119" t="str">
            <v>В течение 90 дней</v>
          </cell>
          <cell r="O3119" t="str">
            <v>авансовый платеж-0%, оставшаяся часть в течении 30 рабочих дней с момента подписания акта приема-передачи поставленных товаров</v>
          </cell>
          <cell r="P3119" t="str">
            <v>796</v>
          </cell>
          <cell r="Q3119" t="str">
            <v>штука</v>
          </cell>
          <cell r="R3119">
            <v>2</v>
          </cell>
          <cell r="S3119">
            <v>251380</v>
          </cell>
          <cell r="T3119">
            <v>502760</v>
          </cell>
          <cell r="U3119">
            <v>563091.20000000007</v>
          </cell>
          <cell r="W3119">
            <v>2017</v>
          </cell>
          <cell r="X3119" t="str">
            <v xml:space="preserve">Новая позиция </v>
          </cell>
        </row>
        <row r="3120">
          <cell r="A3120" t="str">
            <v>1908 Т</v>
          </cell>
          <cell r="B3120" t="str">
            <v>ТОО СП "КазГерМунай"</v>
          </cell>
          <cell r="C3120" t="str">
            <v>26.51.43.590.013.00.0796.000000000000</v>
          </cell>
          <cell r="D3120" t="str">
            <v>Амперметр</v>
          </cell>
          <cell r="E3120" t="str">
            <v>класс точности 6 А, ГОСТ 8711-93</v>
          </cell>
          <cell r="F3120" t="str">
            <v>Perkins  SIZE K470-WP/S сер.номер AG37552*U620656L* 2004г.в.   Раз-р указателя 66 × 66мм</v>
          </cell>
          <cell r="G3120" t="str">
            <v>ЭЦПП</v>
          </cell>
          <cell r="H3120">
            <v>0</v>
          </cell>
          <cell r="I3120">
            <v>430000000</v>
          </cell>
          <cell r="J3120" t="str">
            <v>Кызылординская обл. г. Кызылорда, пгт. Тасбугет, ул. Амангельды 100</v>
          </cell>
          <cell r="K3120" t="str">
            <v>август, сентябрь</v>
          </cell>
          <cell r="L3120" t="str">
            <v>Кызылординская обл., м/р "Акшабулак", склад "КГМ"</v>
          </cell>
          <cell r="M3120" t="str">
            <v>DDP</v>
          </cell>
          <cell r="N3120" t="str">
            <v>В течение 90 дней</v>
          </cell>
          <cell r="O3120" t="str">
            <v>авансовый платеж-0%, оставшаяся часть в течении 30 рабочих дней с момента подписания акта приема-передачи поставленных товаров</v>
          </cell>
          <cell r="P3120" t="str">
            <v>796</v>
          </cell>
          <cell r="Q3120" t="str">
            <v>штука</v>
          </cell>
          <cell r="R3120">
            <v>6</v>
          </cell>
          <cell r="S3120">
            <v>88320</v>
          </cell>
          <cell r="T3120">
            <v>529920</v>
          </cell>
          <cell r="U3120">
            <v>593510.40000000002</v>
          </cell>
          <cell r="W3120">
            <v>2017</v>
          </cell>
          <cell r="X3120" t="str">
            <v xml:space="preserve">Новая позиция </v>
          </cell>
        </row>
        <row r="3121">
          <cell r="A3121" t="str">
            <v>1909 Т</v>
          </cell>
          <cell r="B3121" t="str">
            <v>ТОО СП "КазГерМунай"</v>
          </cell>
          <cell r="C3121" t="str">
            <v xml:space="preserve">28.11.42.300.014.00.0796.000000000002 </v>
          </cell>
          <cell r="D3121" t="str">
            <v>Прокладка</v>
          </cell>
          <cell r="E3121" t="str">
            <v>для дизельного двигателя, головки блока цилиндров, для специальной и специализированной грузоподъемной техники</v>
          </cell>
          <cell r="F3121" t="str">
            <v>ДЭС DEUTZ BF6M 1015C2 cер.номер 9138344.  2001г.в</v>
          </cell>
          <cell r="G3121" t="str">
            <v>ЭЦПП</v>
          </cell>
          <cell r="H3121">
            <v>0</v>
          </cell>
          <cell r="I3121">
            <v>430000000</v>
          </cell>
          <cell r="J3121" t="str">
            <v>Кызылординская обл. г. Кызылорда, пгт. Тасбугет, ул. Амангельды 100</v>
          </cell>
          <cell r="K3121" t="str">
            <v>август, сентябрь</v>
          </cell>
          <cell r="L3121" t="str">
            <v>Кызылординская обл., м/р "Акшабулак", склад "КГМ"</v>
          </cell>
          <cell r="M3121" t="str">
            <v>DDP</v>
          </cell>
          <cell r="N3121" t="str">
            <v>В течение 90 дней</v>
          </cell>
          <cell r="O3121" t="str">
            <v>авансовый платеж-0%, оставшаяся часть в течении 30 рабочих дней с момента подписания акта приема-передачи поставленных товаров</v>
          </cell>
          <cell r="P3121" t="str">
            <v>796</v>
          </cell>
          <cell r="Q3121" t="str">
            <v>штука</v>
          </cell>
          <cell r="R3121">
            <v>6</v>
          </cell>
          <cell r="S3121">
            <v>8011</v>
          </cell>
          <cell r="T3121">
            <v>48066</v>
          </cell>
          <cell r="U3121">
            <v>53833.920000000006</v>
          </cell>
          <cell r="W3121">
            <v>2017</v>
          </cell>
          <cell r="X3121" t="str">
            <v xml:space="preserve">Новая позиция </v>
          </cell>
        </row>
        <row r="3122">
          <cell r="A3122" t="str">
            <v>1910 Т</v>
          </cell>
          <cell r="B3122" t="str">
            <v>ТОО СП "КазГерМунай"</v>
          </cell>
          <cell r="C3122" t="str">
            <v xml:space="preserve">28.11.42.300.014.00.0796.000000000002 </v>
          </cell>
          <cell r="D3122" t="str">
            <v>Прокладка</v>
          </cell>
          <cell r="E3122" t="str">
            <v>для дизельного двигателя, головки блока цилиндров, для специальной и специализированной грузоподъемной техники</v>
          </cell>
          <cell r="F3122" t="str">
            <v>ДЭС DEUTZ BF6M 1015C2 cер.номер 9138344.  2001г.в</v>
          </cell>
          <cell r="G3122" t="str">
            <v>ЭЦПП</v>
          </cell>
          <cell r="H3122">
            <v>0</v>
          </cell>
          <cell r="I3122">
            <v>430000000</v>
          </cell>
          <cell r="J3122" t="str">
            <v>Кызылординская обл. г. Кызылорда, пгт. Тасбугет, ул. Амангельды 100</v>
          </cell>
          <cell r="K3122" t="str">
            <v>август, сентябрь</v>
          </cell>
          <cell r="L3122" t="str">
            <v>Кызылординская обл., м/р "Акшабулак", склад "КГМ"</v>
          </cell>
          <cell r="M3122" t="str">
            <v>DDP</v>
          </cell>
          <cell r="N3122" t="str">
            <v>В течение 90 дней</v>
          </cell>
          <cell r="O3122" t="str">
            <v>авансовый платеж-0%, оставшаяся часть в течении 30 рабочих дней с момента подписания акта приема-передачи поставленных товаров</v>
          </cell>
          <cell r="P3122" t="str">
            <v>796</v>
          </cell>
          <cell r="Q3122" t="str">
            <v>штука</v>
          </cell>
          <cell r="R3122">
            <v>6</v>
          </cell>
          <cell r="S3122">
            <v>4948</v>
          </cell>
          <cell r="T3122">
            <v>29688</v>
          </cell>
          <cell r="U3122">
            <v>33250.560000000005</v>
          </cell>
          <cell r="W3122">
            <v>2017</v>
          </cell>
          <cell r="X3122" t="str">
            <v xml:space="preserve">Новая позиция </v>
          </cell>
        </row>
        <row r="3123">
          <cell r="A3123" t="str">
            <v>1911 Т</v>
          </cell>
          <cell r="B3123" t="str">
            <v>ТОО СП "КазГерМунай"</v>
          </cell>
          <cell r="C3123" t="str">
            <v xml:space="preserve">28.11.42.300.014.00.0796.000000000002 </v>
          </cell>
          <cell r="D3123" t="str">
            <v>Прокладка</v>
          </cell>
          <cell r="E3123" t="str">
            <v>для дизельного двигателя, головки блока цилиндров, для специальной и специализированной грузоподъемной техники</v>
          </cell>
          <cell r="F3123" t="str">
            <v>ДЭС DEUTZ BF6M 1015C2 cер.номер 9138344.  2001г.в</v>
          </cell>
          <cell r="G3123" t="str">
            <v>ЭЦПП</v>
          </cell>
          <cell r="H3123">
            <v>0</v>
          </cell>
          <cell r="I3123">
            <v>430000000</v>
          </cell>
          <cell r="J3123" t="str">
            <v>Кызылординская обл. г. Кызылорда, пгт. Тасбугет, ул. Амангельды 100</v>
          </cell>
          <cell r="K3123" t="str">
            <v>август, сентябрь</v>
          </cell>
          <cell r="L3123" t="str">
            <v>Кызылординская обл., м/р "Акшабулак", склад "КГМ"</v>
          </cell>
          <cell r="M3123" t="str">
            <v>DDP</v>
          </cell>
          <cell r="N3123" t="str">
            <v>В течение 90 дней</v>
          </cell>
          <cell r="O3123" t="str">
            <v>авансовый платеж-0%, оставшаяся часть в течении 30 рабочих дней с момента подписания акта приема-передачи поставленных товаров</v>
          </cell>
          <cell r="P3123" t="str">
            <v>796</v>
          </cell>
          <cell r="Q3123" t="str">
            <v>штука</v>
          </cell>
          <cell r="R3123">
            <v>6</v>
          </cell>
          <cell r="S3123">
            <v>56000</v>
          </cell>
          <cell r="T3123">
            <v>336000</v>
          </cell>
          <cell r="U3123">
            <v>376320.00000000006</v>
          </cell>
          <cell r="W3123">
            <v>2017</v>
          </cell>
          <cell r="X3123" t="str">
            <v xml:space="preserve">Новая позиция </v>
          </cell>
        </row>
        <row r="3124">
          <cell r="A3124" t="str">
            <v>1912 Т</v>
          </cell>
          <cell r="B3124" t="str">
            <v>ТОО СП "КазГерМунай"</v>
          </cell>
          <cell r="C3124" t="str">
            <v>28.11.42.900.005.01.0796.000000000000</v>
          </cell>
          <cell r="D3124" t="str">
            <v>Клапан</v>
          </cell>
          <cell r="E3124" t="str">
            <v>выпускной, для дизельного двигателя</v>
          </cell>
          <cell r="F3124" t="str">
            <v>ДЭС DEUTZ BF6M 1015C2 cер.номер 9138344.  2001г.в     парт.номер клапана : 04220142 EXT 21060</v>
          </cell>
          <cell r="G3124" t="str">
            <v>ЭЦПП</v>
          </cell>
          <cell r="H3124">
            <v>0</v>
          </cell>
          <cell r="I3124">
            <v>430000000</v>
          </cell>
          <cell r="J3124" t="str">
            <v>Кызылординская обл. г. Кызылорда, пгт. Тасбугет, ул. Амангельды 100</v>
          </cell>
          <cell r="K3124" t="str">
            <v>август, сентябрь</v>
          </cell>
          <cell r="L3124" t="str">
            <v>Кызылординская обл., м/р "Акшабулак", склад "КГМ"</v>
          </cell>
          <cell r="M3124" t="str">
            <v>DDP</v>
          </cell>
          <cell r="N3124" t="str">
            <v>В течение 90 дней</v>
          </cell>
          <cell r="O3124" t="str">
            <v>авансовый платеж-0%, оставшаяся часть в течении 30 рабочих дней с момента подписания акта приема-передачи поставленных товаров</v>
          </cell>
          <cell r="P3124" t="str">
            <v>796</v>
          </cell>
          <cell r="Q3124" t="str">
            <v>штука</v>
          </cell>
          <cell r="R3124">
            <v>12</v>
          </cell>
          <cell r="S3124">
            <v>19665</v>
          </cell>
          <cell r="T3124">
            <v>235980</v>
          </cell>
          <cell r="U3124">
            <v>264297.60000000003</v>
          </cell>
          <cell r="W3124">
            <v>2017</v>
          </cell>
          <cell r="X3124" t="str">
            <v xml:space="preserve">Новая позиция </v>
          </cell>
        </row>
        <row r="3125">
          <cell r="A3125" t="str">
            <v>1913 Т</v>
          </cell>
          <cell r="B3125" t="str">
            <v>ТОО СП "КазГерМунай"</v>
          </cell>
          <cell r="C3125" t="str">
            <v>28.11.42.900.005.06.0796.000000000000</v>
          </cell>
          <cell r="D3125" t="str">
            <v>Клапан</v>
          </cell>
          <cell r="E3125" t="str">
            <v>всасывающий, для дизельного двигателя</v>
          </cell>
          <cell r="F3125" t="str">
            <v>ДЭС DEUTZ BF6M 1015C2 cер.номер 9138344.  2001г.в     парт.номер клапана : 04220143 EXT 20990</v>
          </cell>
          <cell r="G3125" t="str">
            <v>ЭЦПП</v>
          </cell>
          <cell r="H3125">
            <v>0</v>
          </cell>
          <cell r="I3125">
            <v>430000000</v>
          </cell>
          <cell r="J3125" t="str">
            <v>Кызылординская обл. г. Кызылорда, пгт. Тасбугет, ул. Амангельды 100</v>
          </cell>
          <cell r="K3125" t="str">
            <v>август, сентябрь</v>
          </cell>
          <cell r="L3125" t="str">
            <v>Кызылординская обл., м/р "Акшабулак", склад "КГМ"</v>
          </cell>
          <cell r="M3125" t="str">
            <v>DDP</v>
          </cell>
          <cell r="N3125" t="str">
            <v>В течение 90 дней</v>
          </cell>
          <cell r="O3125" t="str">
            <v>авансовый платеж-0%, оставшаяся часть в течении 30 рабочих дней с момента подписания акта приема-передачи поставленных товаров</v>
          </cell>
          <cell r="P3125" t="str">
            <v>796</v>
          </cell>
          <cell r="Q3125" t="str">
            <v>штука</v>
          </cell>
          <cell r="R3125">
            <v>12</v>
          </cell>
          <cell r="S3125">
            <v>19665</v>
          </cell>
          <cell r="T3125">
            <v>235980</v>
          </cell>
          <cell r="U3125">
            <v>264297.60000000003</v>
          </cell>
          <cell r="W3125">
            <v>2017</v>
          </cell>
          <cell r="X3125" t="str">
            <v xml:space="preserve">Новая позиция </v>
          </cell>
        </row>
        <row r="3126">
          <cell r="A3126" t="str">
            <v>1914 Т</v>
          </cell>
          <cell r="B3126" t="str">
            <v>ТОО СП "КазГерМунай"</v>
          </cell>
          <cell r="C3126" t="str">
            <v>29.32.30.990.008.00.0796.000000000029</v>
          </cell>
          <cell r="D3126" t="str">
            <v>Втулка</v>
          </cell>
          <cell r="E3126" t="str">
            <v xml:space="preserve">для грузового автомобиля, для клапана направляющего </v>
          </cell>
          <cell r="F3126" t="str">
            <v>ДЭС DEUTZ BF6M 1015C2 cер.номер 9138344.  2001г.в</v>
          </cell>
          <cell r="G3126" t="str">
            <v>ЭЦПП</v>
          </cell>
          <cell r="H3126">
            <v>0</v>
          </cell>
          <cell r="I3126">
            <v>430000000</v>
          </cell>
          <cell r="J3126" t="str">
            <v>Кызылординская обл. г. Кызылорда, пгт. Тасбугет, ул. Амангельды 100</v>
          </cell>
          <cell r="K3126" t="str">
            <v>август, сентябрь</v>
          </cell>
          <cell r="L3126" t="str">
            <v>Кызылординская обл., м/р "Акшабулак", склад "КГМ"</v>
          </cell>
          <cell r="M3126" t="str">
            <v>DDP</v>
          </cell>
          <cell r="N3126" t="str">
            <v>В течение 90 дней</v>
          </cell>
          <cell r="O3126" t="str">
            <v>авансовый платеж-0%, оставшаяся часть в течении 30 рабочих дней с момента подписания акта приема-передачи поставленных товаров</v>
          </cell>
          <cell r="P3126" t="str">
            <v>796</v>
          </cell>
          <cell r="Q3126" t="str">
            <v>штука</v>
          </cell>
          <cell r="R3126">
            <v>24</v>
          </cell>
          <cell r="S3126">
            <v>9970</v>
          </cell>
          <cell r="T3126">
            <v>239280</v>
          </cell>
          <cell r="U3126">
            <v>267993.60000000003</v>
          </cell>
          <cell r="W3126">
            <v>2017</v>
          </cell>
          <cell r="X3126" t="str">
            <v xml:space="preserve">Новая позиция </v>
          </cell>
        </row>
        <row r="3127">
          <cell r="A3127" t="str">
            <v>1915 Т</v>
          </cell>
          <cell r="B3127" t="str">
            <v>ТОО СП "КазГерМунай"</v>
          </cell>
          <cell r="C3127" t="str">
            <v>28.11.42.900.005.01.0796.000000000000</v>
          </cell>
          <cell r="D3127" t="str">
            <v>Клапан</v>
          </cell>
          <cell r="E3127" t="str">
            <v>выпускной, для дизельного двигателя</v>
          </cell>
          <cell r="F3127" t="str">
            <v>ДЭС DEUTZ BF6M 1015C2 cер.номер 9138344.  2001г.в</v>
          </cell>
          <cell r="G3127" t="str">
            <v>ЭЦПП</v>
          </cell>
          <cell r="H3127">
            <v>0</v>
          </cell>
          <cell r="I3127">
            <v>430000000</v>
          </cell>
          <cell r="J3127" t="str">
            <v>Кызылординская обл. г. Кызылорда, пгт. Тасбугет, ул. Амангельды 100</v>
          </cell>
          <cell r="K3127" t="str">
            <v>август, сентябрь</v>
          </cell>
          <cell r="L3127" t="str">
            <v>Кызылординская обл., м/р "Акшабулак", склад "КГМ"</v>
          </cell>
          <cell r="M3127" t="str">
            <v>DDP</v>
          </cell>
          <cell r="N3127" t="str">
            <v>В течение 90 дней</v>
          </cell>
          <cell r="O3127" t="str">
            <v>авансовый платеж-0%, оставшаяся часть в течении 30 рабочих дней с момента подписания акта приема-передачи поставленных товаров</v>
          </cell>
          <cell r="P3127" t="str">
            <v>796</v>
          </cell>
          <cell r="Q3127" t="str">
            <v>штука</v>
          </cell>
          <cell r="R3127">
            <v>24</v>
          </cell>
          <cell r="S3127">
            <v>3360</v>
          </cell>
          <cell r="T3127">
            <v>80640</v>
          </cell>
          <cell r="U3127">
            <v>90316.800000000003</v>
          </cell>
          <cell r="W3127">
            <v>2017</v>
          </cell>
          <cell r="X3127" t="str">
            <v xml:space="preserve">Новая позиция </v>
          </cell>
        </row>
        <row r="3128">
          <cell r="A3128" t="str">
            <v>1916 Т</v>
          </cell>
          <cell r="B3128" t="str">
            <v>ТОО СП "КазГерМунай"</v>
          </cell>
          <cell r="C3128" t="str">
            <v>28.11.42.900.005.01.0796.000000000000</v>
          </cell>
          <cell r="D3128" t="str">
            <v>Клапан</v>
          </cell>
          <cell r="E3128" t="str">
            <v>выпускной, для дизельного двигателя</v>
          </cell>
          <cell r="F3128" t="str">
            <v>ДЭС DEUTZ BF6M 1015C2 cер.номер 9138344.  2001г.в</v>
          </cell>
          <cell r="G3128" t="str">
            <v>ЭЦПП</v>
          </cell>
          <cell r="H3128">
            <v>0</v>
          </cell>
          <cell r="I3128">
            <v>430000000</v>
          </cell>
          <cell r="J3128" t="str">
            <v>Кызылординская обл. г. Кызылорда, пгт. Тасбугет, ул. Амангельды 100</v>
          </cell>
          <cell r="K3128" t="str">
            <v>август, сентябрь</v>
          </cell>
          <cell r="L3128" t="str">
            <v>Кызылординская обл., м/р "Акшабулак", склад "КГМ"</v>
          </cell>
          <cell r="M3128" t="str">
            <v>DDP</v>
          </cell>
          <cell r="N3128" t="str">
            <v>В течение 90 дней</v>
          </cell>
          <cell r="O3128" t="str">
            <v>авансовый платеж-0%, оставшаяся часть в течении 30 рабочих дней с момента подписания акта приема-передачи поставленных товаров</v>
          </cell>
          <cell r="P3128" t="str">
            <v>796</v>
          </cell>
          <cell r="Q3128" t="str">
            <v>штука</v>
          </cell>
          <cell r="R3128">
            <v>24</v>
          </cell>
          <cell r="S3128">
            <v>21771</v>
          </cell>
          <cell r="T3128">
            <v>522504</v>
          </cell>
          <cell r="U3128">
            <v>585204.4800000001</v>
          </cell>
          <cell r="W3128">
            <v>2017</v>
          </cell>
          <cell r="X3128" t="str">
            <v xml:space="preserve">Новая позиция </v>
          </cell>
        </row>
        <row r="3129">
          <cell r="A3129" t="str">
            <v>1917 Т</v>
          </cell>
          <cell r="B3129" t="str">
            <v>ТОО СП "КазГерМунай"</v>
          </cell>
          <cell r="C3129" t="str">
            <v>22.19.30.590.000.02.0796.000000000000</v>
          </cell>
          <cell r="D3129" t="str">
            <v>Шланг</v>
          </cell>
          <cell r="E3129" t="str">
            <v>топливный, для специальной и специализированной грузоподъемной техники, резиновый</v>
          </cell>
          <cell r="F3129" t="str">
            <v>ДЭС DEUTZ BF6M 1015C2 cер.номер 9138344.  2001г.в</v>
          </cell>
          <cell r="G3129" t="str">
            <v>ЭЦПП</v>
          </cell>
          <cell r="H3129">
            <v>0</v>
          </cell>
          <cell r="I3129">
            <v>430000000</v>
          </cell>
          <cell r="J3129" t="str">
            <v>Кызылординская обл. г. Кызылорда, пгт. Тасбугет, ул. Амангельды 100</v>
          </cell>
          <cell r="K3129" t="str">
            <v>август, сентябрь</v>
          </cell>
          <cell r="L3129" t="str">
            <v>Кызылординская обл., м/р "Акшабулак", склад "КГМ"</v>
          </cell>
          <cell r="M3129" t="str">
            <v>DDP</v>
          </cell>
          <cell r="N3129" t="str">
            <v>В течение 90 дней</v>
          </cell>
          <cell r="O3129" t="str">
            <v>авансовый платеж-0%, оставшаяся часть в течении 30 рабочих дней с момента подписания акта приема-передачи поставленных товаров</v>
          </cell>
          <cell r="P3129" t="str">
            <v>796</v>
          </cell>
          <cell r="Q3129" t="str">
            <v>штука</v>
          </cell>
          <cell r="R3129">
            <v>10</v>
          </cell>
          <cell r="S3129">
            <v>938.96</v>
          </cell>
          <cell r="T3129">
            <v>9389.6</v>
          </cell>
          <cell r="U3129">
            <v>10516.352000000001</v>
          </cell>
          <cell r="W3129">
            <v>2017</v>
          </cell>
          <cell r="X3129" t="str">
            <v xml:space="preserve">Новая позиция </v>
          </cell>
        </row>
        <row r="3130">
          <cell r="A3130" t="str">
            <v>1918 Т</v>
          </cell>
          <cell r="B3130" t="str">
            <v>ТОО СП "КазГерМунай"</v>
          </cell>
          <cell r="C3130" t="str">
            <v>26.51.43.590.010.00.0796.000000000000</v>
          </cell>
          <cell r="D3130" t="str">
            <v>Частотомер</v>
          </cell>
          <cell r="E3130" t="str">
            <v xml:space="preserve"> цифровой</v>
          </cell>
          <cell r="F3130" t="str">
            <v>ДЭС DEUTZ BF6M 1015C2 cер.номер 9138344.  2001г.в   Размер : 88 × 88 мм.</v>
          </cell>
          <cell r="G3130" t="str">
            <v>ЭЦПП</v>
          </cell>
          <cell r="H3130">
            <v>0</v>
          </cell>
          <cell r="I3130">
            <v>430000000</v>
          </cell>
          <cell r="J3130" t="str">
            <v>Кызылординская обл. г. Кызылорда, пгт. Тасбугет, ул. Амангельды 100</v>
          </cell>
          <cell r="K3130" t="str">
            <v>август, сентябрь</v>
          </cell>
          <cell r="L3130" t="str">
            <v>Кызылординская обл., м/р "Акшабулак", склад "КГМ"</v>
          </cell>
          <cell r="M3130" t="str">
            <v>DDP</v>
          </cell>
          <cell r="N3130" t="str">
            <v>В течение 90 дней</v>
          </cell>
          <cell r="O3130" t="str">
            <v>авансовый платеж-0%, оставшаяся часть в течении 30 рабочих дней с момента подписания акта приема-передачи поставленных товаров</v>
          </cell>
          <cell r="P3130" t="str">
            <v>796</v>
          </cell>
          <cell r="Q3130" t="str">
            <v>штука</v>
          </cell>
          <cell r="R3130">
            <v>2</v>
          </cell>
          <cell r="S3130">
            <v>16650</v>
          </cell>
          <cell r="T3130">
            <v>33300</v>
          </cell>
          <cell r="U3130">
            <v>37296</v>
          </cell>
          <cell r="W3130">
            <v>2017</v>
          </cell>
          <cell r="X3130" t="str">
            <v xml:space="preserve">Новая позиция </v>
          </cell>
        </row>
        <row r="3131">
          <cell r="A3131" t="str">
            <v>1919 Т</v>
          </cell>
          <cell r="B3131" t="str">
            <v>ТОО СП "КазГерМунай"</v>
          </cell>
          <cell r="C3131" t="str">
            <v>26.51.43.550.000.00.0796.000000000000</v>
          </cell>
          <cell r="D3131" t="str">
            <v>Вольтметр</v>
          </cell>
          <cell r="E3131" t="str">
            <v>электромеханический, магнитоэлектрический, переменного тока</v>
          </cell>
          <cell r="F3131" t="str">
            <v>ДЭС DEUTZ BF6M 1015C2 cер.номер 9138344.  2001г.в   Размер : 88 × 88 мм.</v>
          </cell>
          <cell r="G3131" t="str">
            <v>ЭЦПП</v>
          </cell>
          <cell r="H3131">
            <v>0</v>
          </cell>
          <cell r="I3131">
            <v>430000000</v>
          </cell>
          <cell r="J3131" t="str">
            <v>Кызылординская обл. г. Кызылорда, пгт. Тасбугет, ул. Амангельды 100</v>
          </cell>
          <cell r="K3131" t="str">
            <v>август, сентябрь</v>
          </cell>
          <cell r="L3131" t="str">
            <v>Кызылординская обл., м/р "Акшабулак", склад "КГМ"</v>
          </cell>
          <cell r="M3131" t="str">
            <v>DDP</v>
          </cell>
          <cell r="N3131" t="str">
            <v>В течение 90 дней</v>
          </cell>
          <cell r="O3131" t="str">
            <v>авансовый платеж-0%, оставшаяся часть в течении 30 рабочих дней с момента подписания акта приема-передачи поставленных товаров</v>
          </cell>
          <cell r="P3131" t="str">
            <v>796</v>
          </cell>
          <cell r="Q3131" t="str">
            <v>штука</v>
          </cell>
          <cell r="R3131">
            <v>2</v>
          </cell>
          <cell r="S3131">
            <v>251380</v>
          </cell>
          <cell r="T3131">
            <v>502760</v>
          </cell>
          <cell r="U3131">
            <v>563091.20000000007</v>
          </cell>
          <cell r="W3131">
            <v>2017</v>
          </cell>
          <cell r="X3131" t="str">
            <v xml:space="preserve">Новая позиция </v>
          </cell>
        </row>
        <row r="3132">
          <cell r="A3132" t="str">
            <v>1920 Т</v>
          </cell>
          <cell r="B3132" t="str">
            <v>ТОО СП "КазГерМунай"</v>
          </cell>
          <cell r="C3132" t="str">
            <v>26.51.43.590.013.00.0796.000000000000</v>
          </cell>
          <cell r="D3132" t="str">
            <v>Амперметр</v>
          </cell>
          <cell r="E3132" t="str">
            <v>класс точности 6 А, ГОСТ 8711-93</v>
          </cell>
          <cell r="F3132" t="str">
            <v>ДЭС DEUTZ BF6M 1015C2 cер.номер 9138344.  2001г.в   Размер : 88 × 88 мм.</v>
          </cell>
          <cell r="G3132" t="str">
            <v>ЭЦПП</v>
          </cell>
          <cell r="H3132">
            <v>0</v>
          </cell>
          <cell r="I3132">
            <v>430000000</v>
          </cell>
          <cell r="J3132" t="str">
            <v>Кызылординская обл. г. Кызылорда, пгт. Тасбугет, ул. Амангельды 100</v>
          </cell>
          <cell r="K3132" t="str">
            <v>август, сентябрь</v>
          </cell>
          <cell r="L3132" t="str">
            <v>Кызылординская обл., м/р "Акшабулак", склад "КГМ"</v>
          </cell>
          <cell r="M3132" t="str">
            <v>DDP</v>
          </cell>
          <cell r="N3132" t="str">
            <v>В течение 90 дней</v>
          </cell>
          <cell r="O3132" t="str">
            <v>авансовый платеж-0%, оставшаяся часть в течении 30 рабочих дней с момента подписания акта приема-передачи поставленных товаров</v>
          </cell>
          <cell r="P3132" t="str">
            <v>796</v>
          </cell>
          <cell r="Q3132" t="str">
            <v>штука</v>
          </cell>
          <cell r="R3132">
            <v>6</v>
          </cell>
          <cell r="S3132">
            <v>88320</v>
          </cell>
          <cell r="T3132">
            <v>529920</v>
          </cell>
          <cell r="U3132">
            <v>593510.40000000002</v>
          </cell>
          <cell r="W3132">
            <v>2017</v>
          </cell>
          <cell r="X3132" t="str">
            <v xml:space="preserve">Новая позиция </v>
          </cell>
        </row>
        <row r="3133">
          <cell r="A3133" t="str">
            <v>1921 Т</v>
          </cell>
          <cell r="B3133" t="str">
            <v>ТОО СП "КазГерМунай"</v>
          </cell>
          <cell r="C3133" t="str">
            <v>25.11.10.300.005.00.0796.000000000000</v>
          </cell>
          <cell r="D3133" t="str">
            <v>Контейнер</v>
          </cell>
          <cell r="E3133" t="str">
            <v>производственный, для размещения телекоммуникационного оборудования, сборно-разборное</v>
          </cell>
          <cell r="F3133" t="str">
            <v>Утепленный контейнер помещение размерами 3м*3м, высота 3м для частотного преобразователя (оборудованный вентиляционными и кабельными каналами под шкафы ЧРП и кондиционер и с металлическим полом)</v>
          </cell>
          <cell r="G3133" t="str">
            <v>ЭЦПП</v>
          </cell>
          <cell r="H3133">
            <v>0</v>
          </cell>
          <cell r="I3133">
            <v>430000000</v>
          </cell>
          <cell r="J3133" t="str">
            <v>Кызылординская обл. г. Кызылорда, пгт. Тасбугет, ул. Амангельды 100</v>
          </cell>
          <cell r="K3133" t="str">
            <v>август, сентябрь</v>
          </cell>
          <cell r="L3133" t="str">
            <v>Кызылординская обл., м/р "Акшабулак", склад "КГМ"</v>
          </cell>
          <cell r="M3133" t="str">
            <v>DDP</v>
          </cell>
          <cell r="N3133" t="str">
            <v>В течение 90 дней</v>
          </cell>
          <cell r="O3133" t="str">
            <v>авансовый платеж-0%, оставшаяся часть в течении 30 рабочих дней с момента подписания акта приема-передачи поставленных товаров</v>
          </cell>
          <cell r="P3133" t="str">
            <v>796</v>
          </cell>
          <cell r="Q3133" t="str">
            <v>штука</v>
          </cell>
          <cell r="R3133">
            <v>1</v>
          </cell>
          <cell r="S3133">
            <v>2500000</v>
          </cell>
          <cell r="T3133">
            <v>2500000</v>
          </cell>
          <cell r="U3133">
            <v>2800000.0000000005</v>
          </cell>
          <cell r="W3133">
            <v>2017</v>
          </cell>
          <cell r="X3133" t="str">
            <v xml:space="preserve">Новая позиция </v>
          </cell>
        </row>
        <row r="3134">
          <cell r="A3134" t="str">
            <v>1922 Т</v>
          </cell>
          <cell r="B3134" t="str">
            <v>ТОО СП "КазГерМунай"</v>
          </cell>
          <cell r="C3134" t="str">
            <v>28.25.12.300.000.00.0796.000000000005</v>
          </cell>
          <cell r="D3134" t="str">
            <v>Кондиционер (сплит-система)</v>
          </cell>
          <cell r="E3134" t="str">
            <v>колонно-напольный, площадь охлаждения 120-140м2, мощность охлаждения 4,9кВт, мощность обогрева 14,8 кВт</v>
          </cell>
          <cell r="F3134" t="str">
            <v>Промышленный канальный кондиционер Carrier</v>
          </cell>
          <cell r="G3134" t="str">
            <v>ЭЦПП</v>
          </cell>
          <cell r="H3134">
            <v>0</v>
          </cell>
          <cell r="I3134">
            <v>430000000</v>
          </cell>
          <cell r="J3134" t="str">
            <v>Кызылординская обл. г. Кызылорда, пгт. Тасбугет, ул. Амангельды 100</v>
          </cell>
          <cell r="K3134" t="str">
            <v>август, сентябрь</v>
          </cell>
          <cell r="L3134" t="str">
            <v>Кызылординская обл., м/р "Акшабулак", склад "КГМ"</v>
          </cell>
          <cell r="M3134" t="str">
            <v>DDP</v>
          </cell>
          <cell r="N3134" t="str">
            <v>В течение 90 дней</v>
          </cell>
          <cell r="O3134" t="str">
            <v>авансовый платеж-0%, оставшаяся часть в течении 30 рабочих дней с момента подписания акта приема-передачи поставленных товаров</v>
          </cell>
          <cell r="P3134">
            <v>839</v>
          </cell>
          <cell r="Q3134" t="str">
            <v>комплект</v>
          </cell>
          <cell r="R3134">
            <v>2</v>
          </cell>
          <cell r="S3134">
            <v>1510795</v>
          </cell>
          <cell r="T3134">
            <v>3021590</v>
          </cell>
          <cell r="U3134">
            <v>3384180.8000000003</v>
          </cell>
          <cell r="W3134">
            <v>2017</v>
          </cell>
          <cell r="X3134" t="str">
            <v xml:space="preserve">Новая позиция </v>
          </cell>
        </row>
        <row r="3135">
          <cell r="A3135" t="str">
            <v>1923 Т</v>
          </cell>
          <cell r="B3135" t="str">
            <v>ТОО СП "КазГерМунай"</v>
          </cell>
          <cell r="C3135" t="str">
            <v xml:space="preserve">27.32.14.000.000.00.0006.000000000234 </v>
          </cell>
          <cell r="D3135" t="str">
            <v>Кабель</v>
          </cell>
          <cell r="E3135" t="str">
            <v>марка СБГ 3*95-6</v>
          </cell>
          <cell r="F3135" t="str">
            <v>Силовой кабель СБл-3х95-10</v>
          </cell>
          <cell r="G3135" t="str">
            <v>ЭЦПП</v>
          </cell>
          <cell r="H3135">
            <v>0</v>
          </cell>
          <cell r="I3135">
            <v>430000000</v>
          </cell>
          <cell r="J3135" t="str">
            <v>Кызылординская обл. г. Кызылорда, пгт. Тасбугет, ул. Амангельды 100</v>
          </cell>
          <cell r="K3135" t="str">
            <v>август, сентябрь</v>
          </cell>
          <cell r="L3135" t="str">
            <v>Кызылординская обл., м/р "Акшабулак", склад "КГМ"</v>
          </cell>
          <cell r="M3135" t="str">
            <v>DDP</v>
          </cell>
          <cell r="N3135" t="str">
            <v>В течение 90 дней</v>
          </cell>
          <cell r="O3135" t="str">
            <v>авансовый платеж-0%, оставшаяся часть в течении 30 рабочих дней с момента подписания акта приема-передачи поставленных товаров</v>
          </cell>
          <cell r="P3135" t="str">
            <v>006</v>
          </cell>
          <cell r="Q3135" t="str">
            <v>метр</v>
          </cell>
          <cell r="R3135">
            <v>20</v>
          </cell>
          <cell r="S3135">
            <v>11206.8</v>
          </cell>
          <cell r="T3135">
            <v>224136</v>
          </cell>
          <cell r="U3135">
            <v>251032.32000000004</v>
          </cell>
          <cell r="W3135">
            <v>2017</v>
          </cell>
          <cell r="X3135" t="str">
            <v xml:space="preserve">Новая позиция </v>
          </cell>
        </row>
        <row r="3136">
          <cell r="A3136" t="str">
            <v>1924 Т</v>
          </cell>
          <cell r="B3136" t="str">
            <v>ТОО СП "КазГерМунай"</v>
          </cell>
          <cell r="C3136" t="str">
            <v>27.12.31.900.020.00.0796.000000000021</v>
          </cell>
          <cell r="D3136" t="str">
            <v>Муфта</v>
          </cell>
          <cell r="E3136" t="str">
            <v>кабельная, герметизированная универсальная, тип МГУ, для разделки кабелей и подключения к рельсовым цепям, 28 шинных клемм, вводных отверстий 3</v>
          </cell>
          <cell r="F3136" t="str">
            <v>Кабельная муфта 1 кВ внутренней установки  EPKT-0063-L12-CEE01 (150-400мм)</v>
          </cell>
          <cell r="G3136" t="str">
            <v>ЭЦПП</v>
          </cell>
          <cell r="H3136">
            <v>0</v>
          </cell>
          <cell r="I3136">
            <v>430000000</v>
          </cell>
          <cell r="J3136" t="str">
            <v>Кызылординская обл. г. Кызылорда, пгт. Тасбугет, ул. Амангельды 100</v>
          </cell>
          <cell r="K3136" t="str">
            <v>август, сентябрь</v>
          </cell>
          <cell r="L3136" t="str">
            <v>Кызылординская обл., м/р "Акшабулак", склад "КГМ"</v>
          </cell>
          <cell r="M3136" t="str">
            <v>DDP</v>
          </cell>
          <cell r="N3136" t="str">
            <v>В течение 90 дней</v>
          </cell>
          <cell r="O3136" t="str">
            <v>авансовый платеж-0%, оставшаяся часть в течении 30 рабочих дней с момента подписания акта приема-передачи поставленных товаров</v>
          </cell>
          <cell r="P3136" t="str">
            <v>796</v>
          </cell>
          <cell r="Q3136" t="str">
            <v>штука</v>
          </cell>
          <cell r="R3136">
            <v>20</v>
          </cell>
          <cell r="S3136">
            <v>26000</v>
          </cell>
          <cell r="T3136">
            <v>520000</v>
          </cell>
          <cell r="U3136">
            <v>582400</v>
          </cell>
          <cell r="W3136">
            <v>2017</v>
          </cell>
          <cell r="X3136" t="str">
            <v xml:space="preserve">Новая позиция </v>
          </cell>
        </row>
        <row r="3137">
          <cell r="A3137" t="str">
            <v>1925 Т</v>
          </cell>
          <cell r="B3137" t="str">
            <v>ТОО СП "КазГерМунай"</v>
          </cell>
          <cell r="C3137" t="str">
            <v>27.32.13.700.000.00.0006.000000000203</v>
          </cell>
          <cell r="D3137" t="str">
            <v>Кабель</v>
          </cell>
          <cell r="E3137" t="str">
            <v>марка ВВГ, 3*2,5 мм2</v>
          </cell>
          <cell r="F3137" t="str">
            <v>Силовой кабель ВВГзнг -3х2,5  0,66 кВ</v>
          </cell>
          <cell r="G3137" t="str">
            <v>ЭЦПП</v>
          </cell>
          <cell r="H3137">
            <v>0</v>
          </cell>
          <cell r="I3137">
            <v>430000000</v>
          </cell>
          <cell r="J3137" t="str">
            <v>Кызылординская обл. г. Кызылорда, пгт. Тасбугет, ул. Амангельды 100</v>
          </cell>
          <cell r="K3137" t="str">
            <v>август, сентябрь</v>
          </cell>
          <cell r="L3137" t="str">
            <v>Кызылординская обл., м/р "Акшабулак", склад "КГМ"</v>
          </cell>
          <cell r="M3137" t="str">
            <v>DDP</v>
          </cell>
          <cell r="N3137" t="str">
            <v>В течение 90 дней</v>
          </cell>
          <cell r="O3137" t="str">
            <v>авансовый платеж-30%, оставшаяся часть в течении 30 рабочих дней с момента подписания акта приема-передачи поставленных товаров</v>
          </cell>
          <cell r="P3137" t="str">
            <v>006</v>
          </cell>
          <cell r="Q3137" t="str">
            <v>метр</v>
          </cell>
          <cell r="R3137">
            <v>1500</v>
          </cell>
          <cell r="S3137">
            <v>207</v>
          </cell>
          <cell r="T3137">
            <v>310500</v>
          </cell>
          <cell r="U3137">
            <v>347760.00000000006</v>
          </cell>
          <cell r="V3137" t="str">
            <v>ТПХ</v>
          </cell>
          <cell r="W3137">
            <v>2017</v>
          </cell>
          <cell r="X3137" t="str">
            <v xml:space="preserve">Новая позиция </v>
          </cell>
        </row>
        <row r="3138">
          <cell r="A3138" t="str">
            <v>1926 Т</v>
          </cell>
          <cell r="B3138" t="str">
            <v>ТОО СП "КазГерМунай"</v>
          </cell>
          <cell r="C3138" t="str">
            <v>27.32.13.700.000.00.0006.000000000226</v>
          </cell>
          <cell r="D3138" t="str">
            <v>Кабель</v>
          </cell>
          <cell r="E3138" t="str">
            <v>марка ВВГ, 4*2,5 мм2</v>
          </cell>
          <cell r="F3138" t="str">
            <v>Силовой кабель ВВГзнг -4х2,5  0,66 кВ</v>
          </cell>
          <cell r="G3138" t="str">
            <v>ЭЦПП</v>
          </cell>
          <cell r="H3138">
            <v>0</v>
          </cell>
          <cell r="I3138">
            <v>430000000</v>
          </cell>
          <cell r="J3138" t="str">
            <v>Кызылординская обл. г. Кызылорда, пгт. Тасбугет, ул. Амангельды 100</v>
          </cell>
          <cell r="K3138" t="str">
            <v>август, сентябрь</v>
          </cell>
          <cell r="L3138" t="str">
            <v>Кызылординская обл., м/р "Акшабулак", склад "КГМ"</v>
          </cell>
          <cell r="M3138" t="str">
            <v>DDP</v>
          </cell>
          <cell r="N3138" t="str">
            <v>В течение 90 дней</v>
          </cell>
          <cell r="O3138" t="str">
            <v>авансовый платеж-30%, оставшаяся часть в течении 30 рабочих дней с момента подписания акта приема-передачи поставленных товаров</v>
          </cell>
          <cell r="P3138" t="str">
            <v>006</v>
          </cell>
          <cell r="Q3138" t="str">
            <v>метр</v>
          </cell>
          <cell r="R3138">
            <v>1000</v>
          </cell>
          <cell r="S3138">
            <v>621.04999999999995</v>
          </cell>
          <cell r="T3138">
            <v>621050</v>
          </cell>
          <cell r="U3138">
            <v>695576.00000000012</v>
          </cell>
          <cell r="V3138" t="str">
            <v>ТПХ</v>
          </cell>
          <cell r="W3138">
            <v>2017</v>
          </cell>
          <cell r="X3138" t="str">
            <v xml:space="preserve">Новая позиция </v>
          </cell>
        </row>
        <row r="3139">
          <cell r="A3139" t="str">
            <v>1927 Т</v>
          </cell>
          <cell r="B3139" t="str">
            <v>ТОО СП "КазГерМунай"</v>
          </cell>
          <cell r="C3139" t="str">
            <v>25.73.60.900.000.00.0796.000000000006</v>
          </cell>
          <cell r="D3139" t="str">
            <v>Наконечник</v>
          </cell>
          <cell r="E3139" t="str">
            <v>кабельный, металлический</v>
          </cell>
          <cell r="F3139" t="str">
            <v xml:space="preserve">Наконечник луженный 185 мм2 </v>
          </cell>
          <cell r="G3139" t="str">
            <v>ЭЦПП</v>
          </cell>
          <cell r="H3139">
            <v>0</v>
          </cell>
          <cell r="I3139">
            <v>430000000</v>
          </cell>
          <cell r="J3139" t="str">
            <v>Кызылординская обл. г. Кызылорда, пгт. Тасбугет, ул. Амангельды 100</v>
          </cell>
          <cell r="K3139" t="str">
            <v>август, сентябрь</v>
          </cell>
          <cell r="L3139" t="str">
            <v>Кызылординская обл., м/р "Акшабулак", склад "КГМ"</v>
          </cell>
          <cell r="M3139" t="str">
            <v>DDP</v>
          </cell>
          <cell r="N3139" t="str">
            <v>В течение 90 дней</v>
          </cell>
          <cell r="O3139" t="str">
            <v>авансовый платеж-0%, оставшаяся часть в течении 30 рабочих дней с момента подписания акта приема-передачи поставленных товаров</v>
          </cell>
          <cell r="P3139" t="str">
            <v>796</v>
          </cell>
          <cell r="Q3139" t="str">
            <v>штука</v>
          </cell>
          <cell r="R3139">
            <v>60</v>
          </cell>
          <cell r="S3139">
            <v>1687.5</v>
          </cell>
          <cell r="T3139">
            <v>101250</v>
          </cell>
          <cell r="U3139">
            <v>113400.00000000001</v>
          </cell>
          <cell r="W3139">
            <v>2017</v>
          </cell>
          <cell r="X3139" t="str">
            <v xml:space="preserve">Новая позиция </v>
          </cell>
        </row>
        <row r="3140">
          <cell r="A3140" t="str">
            <v>1928 Т</v>
          </cell>
          <cell r="B3140" t="str">
            <v>ТОО СП "КазГерМунай"</v>
          </cell>
          <cell r="C3140" t="str">
            <v>25.73.60.900.000.00.0796.000000000006</v>
          </cell>
          <cell r="D3140" t="str">
            <v>Наконечник</v>
          </cell>
          <cell r="E3140" t="str">
            <v>кабельный, металлический</v>
          </cell>
          <cell r="F3140" t="str">
            <v>Наконечник луженный 95 мм2</v>
          </cell>
          <cell r="G3140" t="str">
            <v>ЭЦПП</v>
          </cell>
          <cell r="H3140">
            <v>0</v>
          </cell>
          <cell r="I3140">
            <v>430000000</v>
          </cell>
          <cell r="J3140" t="str">
            <v>Кызылординская обл. г. Кызылорда, пгт. Тасбугет, ул. Амангельды 100</v>
          </cell>
          <cell r="K3140" t="str">
            <v>август, сентябрь</v>
          </cell>
          <cell r="L3140" t="str">
            <v>Кызылординская обл., м/р "Акшабулак", склад "КГМ"</v>
          </cell>
          <cell r="M3140" t="str">
            <v>DDP</v>
          </cell>
          <cell r="N3140" t="str">
            <v>В течение 90 дней</v>
          </cell>
          <cell r="O3140" t="str">
            <v>авансовый платеж-0%, оставшаяся часть в течении 30 рабочих дней с момента подписания акта приема-передачи поставленных товаров</v>
          </cell>
          <cell r="P3140" t="str">
            <v>796</v>
          </cell>
          <cell r="Q3140" t="str">
            <v>штука</v>
          </cell>
          <cell r="R3140">
            <v>20</v>
          </cell>
          <cell r="S3140">
            <v>626.54</v>
          </cell>
          <cell r="T3140">
            <v>12530.8</v>
          </cell>
          <cell r="U3140">
            <v>14034.496000000001</v>
          </cell>
          <cell r="W3140">
            <v>2017</v>
          </cell>
          <cell r="X3140" t="str">
            <v xml:space="preserve">Новая позиция </v>
          </cell>
        </row>
        <row r="3141">
          <cell r="A3141" t="str">
            <v>1929 Т</v>
          </cell>
          <cell r="B3141" t="str">
            <v>ТОО СП "КазГерМунай"</v>
          </cell>
          <cell r="C3141" t="str">
            <v>25.73.60.900.000.00.0796.000000000006</v>
          </cell>
          <cell r="D3141" t="str">
            <v>Наконечник</v>
          </cell>
          <cell r="E3141" t="str">
            <v>кабельный, металлический</v>
          </cell>
          <cell r="F3141" t="str">
            <v>Наконечник луженный 70 мм2</v>
          </cell>
          <cell r="G3141" t="str">
            <v>ЭЦПП</v>
          </cell>
          <cell r="H3141">
            <v>0</v>
          </cell>
          <cell r="I3141">
            <v>430000000</v>
          </cell>
          <cell r="J3141" t="str">
            <v>Кызылординская обл. г. Кызылорда, пгт. Тасбугет, ул. Амангельды 100</v>
          </cell>
          <cell r="K3141" t="str">
            <v>август, сентябрь</v>
          </cell>
          <cell r="L3141" t="str">
            <v>Кызылординская обл., м/р "Акшабулак", склад "КГМ"</v>
          </cell>
          <cell r="M3141" t="str">
            <v>DDP</v>
          </cell>
          <cell r="N3141" t="str">
            <v>В течение 90 дней</v>
          </cell>
          <cell r="O3141" t="str">
            <v>авансовый платеж-0%, оставшаяся часть в течении 30 рабочих дней с момента подписания акта приема-передачи поставленных товаров</v>
          </cell>
          <cell r="P3141" t="str">
            <v>796</v>
          </cell>
          <cell r="Q3141" t="str">
            <v>штука</v>
          </cell>
          <cell r="R3141">
            <v>8</v>
          </cell>
          <cell r="S3141">
            <v>337.85</v>
          </cell>
          <cell r="T3141">
            <v>2702.8</v>
          </cell>
          <cell r="U3141">
            <v>3027.1360000000004</v>
          </cell>
          <cell r="W3141">
            <v>2017</v>
          </cell>
          <cell r="X3141" t="str">
            <v xml:space="preserve">Новая позиция </v>
          </cell>
        </row>
        <row r="3142">
          <cell r="A3142" t="str">
            <v>1930 Т</v>
          </cell>
          <cell r="B3142" t="str">
            <v>ТОО СП "КазГерМунай"</v>
          </cell>
          <cell r="C3142" t="str">
            <v>27.12.23.700.000.00.0796.000000000000</v>
          </cell>
          <cell r="D3142" t="str">
            <v>Контактор</v>
          </cell>
          <cell r="E3142" t="str">
            <v>серия КТ, электромагнитный</v>
          </cell>
          <cell r="F3142" t="str">
            <v>Контактор TVS 1HO 32A 400B AC3 КАТУШКА 220в, 50ГЦ Schneider Electric</v>
          </cell>
          <cell r="G3142" t="str">
            <v>ЭЦПП</v>
          </cell>
          <cell r="H3142">
            <v>0</v>
          </cell>
          <cell r="I3142">
            <v>430000000</v>
          </cell>
          <cell r="J3142" t="str">
            <v>Кызылординская обл. г. Кызылорда, пгт. Тасбугет, ул. Амангельды 100</v>
          </cell>
          <cell r="K3142" t="str">
            <v>август, сентябрь</v>
          </cell>
          <cell r="L3142" t="str">
            <v>Кызылординская обл., м/р "Акшабулак", склад "КГМ"</v>
          </cell>
          <cell r="M3142" t="str">
            <v>DDP</v>
          </cell>
          <cell r="N3142" t="str">
            <v>В течение 90 дней</v>
          </cell>
          <cell r="O3142" t="str">
            <v>авансовый платеж-0%, оставшаяся часть в течении 30 рабочих дней с момента подписания акта приема-передачи поставленных товаров</v>
          </cell>
          <cell r="P3142" t="str">
            <v>796</v>
          </cell>
          <cell r="Q3142" t="str">
            <v>штука</v>
          </cell>
          <cell r="R3142">
            <v>2</v>
          </cell>
          <cell r="S3142">
            <v>7935</v>
          </cell>
          <cell r="T3142">
            <v>15870</v>
          </cell>
          <cell r="U3142">
            <v>17774.400000000001</v>
          </cell>
          <cell r="W3142">
            <v>2017</v>
          </cell>
          <cell r="X3142" t="str">
            <v xml:space="preserve">Новая позиция </v>
          </cell>
        </row>
        <row r="3143">
          <cell r="A3143" t="str">
            <v>1931 Т</v>
          </cell>
          <cell r="B3143" t="str">
            <v>ТОО СП "КазГерМунай"</v>
          </cell>
          <cell r="C3143" t="str">
            <v xml:space="preserve">28.13.28.000.000.00.0796.000000000000 </v>
          </cell>
          <cell r="D3143" t="str">
            <v xml:space="preserve">Компрессор </v>
          </cell>
          <cell r="E3143" t="str">
            <v>воздушный, электрический, со встроенным манометром и шлангом</v>
          </cell>
          <cell r="F3143" t="str">
            <v>Компрессор NE 681 E</v>
          </cell>
          <cell r="G3143" t="str">
            <v>ЭЦПП</v>
          </cell>
          <cell r="H3143">
            <v>0</v>
          </cell>
          <cell r="I3143">
            <v>430000000</v>
          </cell>
          <cell r="J3143" t="str">
            <v>Кызылординская обл. г. Кызылорда, пгт. Тасбугет, ул. Амангельды 100</v>
          </cell>
          <cell r="K3143" t="str">
            <v>август, сентябрь</v>
          </cell>
          <cell r="L3143" t="str">
            <v>Кызылординская обл., м/р "Акшабулак", склад "КГМ"</v>
          </cell>
          <cell r="M3143" t="str">
            <v>DDP</v>
          </cell>
          <cell r="N3143" t="str">
            <v>В течение 90 дней</v>
          </cell>
          <cell r="O3143" t="str">
            <v>авансовый платеж-0%, оставшаяся часть в течении 30 рабочих дней с момента подписания акта приема-передачи поставленных товаров</v>
          </cell>
          <cell r="P3143" t="str">
            <v>796</v>
          </cell>
          <cell r="Q3143" t="str">
            <v>штука</v>
          </cell>
          <cell r="R3143">
            <v>1</v>
          </cell>
          <cell r="S3143">
            <v>48639</v>
          </cell>
          <cell r="T3143">
            <v>48639</v>
          </cell>
          <cell r="U3143">
            <v>54475.680000000008</v>
          </cell>
          <cell r="W3143">
            <v>2017</v>
          </cell>
          <cell r="X3143" t="str">
            <v xml:space="preserve">Новая позиция </v>
          </cell>
        </row>
        <row r="3144">
          <cell r="A3144" t="str">
            <v>1932 Т</v>
          </cell>
          <cell r="B3144" t="str">
            <v>ТОО СП "КазГерМунай"</v>
          </cell>
          <cell r="C3144" t="str">
            <v xml:space="preserve">28.13.28.000.000.00.0796.000000000000 </v>
          </cell>
          <cell r="D3144" t="str">
            <v xml:space="preserve">Компрессор </v>
          </cell>
          <cell r="E3144" t="str">
            <v>воздушный, электрический, со встроенным манометром и шлангом</v>
          </cell>
          <cell r="F3144" t="str">
            <v>Спиральный компрессор Danfoss SZ161-4VAI</v>
          </cell>
          <cell r="G3144" t="str">
            <v>ЭЦПП</v>
          </cell>
          <cell r="H3144">
            <v>0</v>
          </cell>
          <cell r="I3144">
            <v>430000000</v>
          </cell>
          <cell r="J3144" t="str">
            <v>Кызылординская обл. г. Кызылорда, пгт. Тасбугет, ул. Амангельды 100</v>
          </cell>
          <cell r="K3144" t="str">
            <v>август, сентябрь</v>
          </cell>
          <cell r="L3144" t="str">
            <v>Кызылординская обл., м/р "Акшабулак", склад "КГМ"</v>
          </cell>
          <cell r="M3144" t="str">
            <v>DDP</v>
          </cell>
          <cell r="N3144" t="str">
            <v>В течение 90 дней</v>
          </cell>
          <cell r="O3144" t="str">
            <v>авансовый платеж-0%, оставшаяся часть в течении 30 рабочих дней с момента подписания акта приема-передачи поставленных товаров</v>
          </cell>
          <cell r="P3144" t="str">
            <v>796</v>
          </cell>
          <cell r="Q3144" t="str">
            <v>штука</v>
          </cell>
          <cell r="R3144">
            <v>1</v>
          </cell>
          <cell r="S3144">
            <v>769684</v>
          </cell>
          <cell r="T3144">
            <v>769684</v>
          </cell>
          <cell r="U3144">
            <v>862046.08000000007</v>
          </cell>
          <cell r="W3144">
            <v>2017</v>
          </cell>
          <cell r="X3144" t="str">
            <v xml:space="preserve">Новая позиция </v>
          </cell>
        </row>
        <row r="3145">
          <cell r="A3145" t="str">
            <v>1933 Т</v>
          </cell>
          <cell r="B3145" t="str">
            <v>ТОО СП "КазГерМунай"</v>
          </cell>
          <cell r="C3145" t="str">
            <v>27.12.31.500.000.00.0796.000000000000</v>
          </cell>
          <cell r="D3145" t="str">
            <v>Контроллер</v>
          </cell>
          <cell r="E3145" t="str">
            <v>промышленный, для использования совместно с интеллектуальным лазерным микрометром, напряжение сети 24 В</v>
          </cell>
          <cell r="F3145" t="str">
            <v>Контроллер Elivel ID 974</v>
          </cell>
          <cell r="G3145" t="str">
            <v>ЭЦПП</v>
          </cell>
          <cell r="H3145">
            <v>0</v>
          </cell>
          <cell r="I3145">
            <v>430000000</v>
          </cell>
          <cell r="J3145" t="str">
            <v>Кызылординская обл. г. Кызылорда, пгт. Тасбугет, ул. Амангельды 100</v>
          </cell>
          <cell r="K3145" t="str">
            <v>август, сентябрь</v>
          </cell>
          <cell r="L3145" t="str">
            <v>Кызылординская обл., м/р "Акшабулак", склад "КГМ"</v>
          </cell>
          <cell r="M3145" t="str">
            <v>DDP</v>
          </cell>
          <cell r="N3145" t="str">
            <v>В течение 90 дней</v>
          </cell>
          <cell r="O3145" t="str">
            <v>авансовый платеж-0%, оставшаяся часть в течении 30 рабочих дней с момента подписания акта приема-передачи поставленных товаров</v>
          </cell>
          <cell r="P3145" t="str">
            <v>796</v>
          </cell>
          <cell r="Q3145" t="str">
            <v>штука</v>
          </cell>
          <cell r="R3145">
            <v>1</v>
          </cell>
          <cell r="S3145">
            <v>19596</v>
          </cell>
          <cell r="T3145">
            <v>19596</v>
          </cell>
          <cell r="U3145">
            <v>21947.52</v>
          </cell>
          <cell r="W3145">
            <v>2017</v>
          </cell>
          <cell r="X3145" t="str">
            <v xml:space="preserve">Новая позиция </v>
          </cell>
        </row>
        <row r="3146">
          <cell r="A3146" t="str">
            <v>1934 Т</v>
          </cell>
          <cell r="B3146" t="str">
            <v>ТОО СП "КазГерМунай"</v>
          </cell>
          <cell r="C3146" t="str">
            <v>28.25.30.900.005.00.0796.000000000000</v>
          </cell>
          <cell r="D3146" t="str">
            <v>Фильтр</v>
          </cell>
          <cell r="E3146" t="str">
            <v>осушитель, для удаления влаги из хладагента, к холодильному оборудованию</v>
          </cell>
          <cell r="F3146" t="str">
            <v>Фильтр осушитель DENA 50гр</v>
          </cell>
          <cell r="G3146" t="str">
            <v>ЭЦПП</v>
          </cell>
          <cell r="H3146">
            <v>0</v>
          </cell>
          <cell r="I3146">
            <v>430000000</v>
          </cell>
          <cell r="J3146" t="str">
            <v>Кызылординская обл. г. Кызылорда, пгт. Тасбугет, ул. Амангельды 100</v>
          </cell>
          <cell r="K3146" t="str">
            <v>август, сентябрь</v>
          </cell>
          <cell r="L3146" t="str">
            <v>Кызылординская обл., м/р "Акшабулак", склад "КГМ"</v>
          </cell>
          <cell r="M3146" t="str">
            <v>DDP</v>
          </cell>
          <cell r="N3146" t="str">
            <v>В течение 90 дней</v>
          </cell>
          <cell r="O3146" t="str">
            <v>авансовый платеж-0%, оставшаяся часть в течении 30 рабочих дней с момента подписания акта приема-передачи поставленных товаров</v>
          </cell>
          <cell r="P3146" t="str">
            <v>796</v>
          </cell>
          <cell r="Q3146" t="str">
            <v>штука</v>
          </cell>
          <cell r="R3146">
            <v>1</v>
          </cell>
          <cell r="S3146">
            <v>1197</v>
          </cell>
          <cell r="T3146">
            <v>1197</v>
          </cell>
          <cell r="U3146">
            <v>1340.64</v>
          </cell>
          <cell r="W3146">
            <v>2017</v>
          </cell>
          <cell r="X3146" t="str">
            <v xml:space="preserve">Новая позиция </v>
          </cell>
        </row>
        <row r="3147">
          <cell r="A3147" t="str">
            <v>1935 Т</v>
          </cell>
          <cell r="B3147" t="str">
            <v>ТОО СП "КазГерМунай"</v>
          </cell>
          <cell r="C3147" t="str">
            <v>27.51.15.300.000.00.0796.000000000000</v>
          </cell>
          <cell r="D3147" t="str">
            <v>Вентилятор</v>
          </cell>
          <cell r="E3147" t="str">
            <v>обычный, напольный</v>
          </cell>
          <cell r="F3147" t="str">
            <v>Вентилятор 500мм 1 фаз</v>
          </cell>
          <cell r="G3147" t="str">
            <v>ЭЦПП</v>
          </cell>
          <cell r="H3147">
            <v>0</v>
          </cell>
          <cell r="I3147">
            <v>430000000</v>
          </cell>
          <cell r="J3147" t="str">
            <v>Кызылординская обл. г. Кызылорда, пгт. Тасбугет, ул. Амангельды 100</v>
          </cell>
          <cell r="K3147" t="str">
            <v>август, сентябрь</v>
          </cell>
          <cell r="L3147" t="str">
            <v>Кызылординская обл., м/р "Акшабулак", склад "КГМ"</v>
          </cell>
          <cell r="M3147" t="str">
            <v>DDP</v>
          </cell>
          <cell r="N3147" t="str">
            <v>В течение 90 дней</v>
          </cell>
          <cell r="O3147" t="str">
            <v>авансовый платеж-0%, оставшаяся часть в течении 30 рабочих дней с момента подписания акта приема-передачи поставленных товаров</v>
          </cell>
          <cell r="P3147" t="str">
            <v>796</v>
          </cell>
          <cell r="Q3147" t="str">
            <v>штука</v>
          </cell>
          <cell r="R3147">
            <v>1</v>
          </cell>
          <cell r="S3147">
            <v>36672</v>
          </cell>
          <cell r="T3147">
            <v>36672</v>
          </cell>
          <cell r="U3147">
            <v>41072.640000000007</v>
          </cell>
          <cell r="W3147">
            <v>2017</v>
          </cell>
          <cell r="X3147" t="str">
            <v xml:space="preserve">Новая позиция </v>
          </cell>
        </row>
        <row r="3148">
          <cell r="A3148" t="str">
            <v>1936 Т</v>
          </cell>
          <cell r="B3148" t="str">
            <v>ТОО СП "КазГерМунай"</v>
          </cell>
          <cell r="C3148" t="str">
            <v xml:space="preserve">22.19.40.300.000.00.0796.000000000000 </v>
          </cell>
          <cell r="D3148" t="str">
            <v xml:space="preserve">Ремень </v>
          </cell>
          <cell r="E3148" t="str">
            <v>клиновый, приводный, с сечением Z(0)-500, ГОСТ 1284.2-89</v>
          </cell>
          <cell r="F3148" t="str">
            <v>Ремень клиновой GATES SPA 1W882 DELTA NARRO</v>
          </cell>
          <cell r="G3148" t="str">
            <v>ЭЦПП</v>
          </cell>
          <cell r="H3148">
            <v>0</v>
          </cell>
          <cell r="I3148">
            <v>430000000</v>
          </cell>
          <cell r="J3148" t="str">
            <v>Кызылординская обл. г. Кызылорда, пгт. Тасбугет, ул. Амангельды 100</v>
          </cell>
          <cell r="K3148" t="str">
            <v>август, сентябрь</v>
          </cell>
          <cell r="L3148" t="str">
            <v>Кызылординская обл., м/р "Акшабулак", склад "КГМ"</v>
          </cell>
          <cell r="M3148" t="str">
            <v>DDP</v>
          </cell>
          <cell r="N3148" t="str">
            <v>В течение 90 дней</v>
          </cell>
          <cell r="O3148" t="str">
            <v>авансовый платеж-0%, оставшаяся часть в течении 30 рабочих дней с момента подписания акта приема-передачи поставленных товаров</v>
          </cell>
          <cell r="P3148" t="str">
            <v>796</v>
          </cell>
          <cell r="Q3148" t="str">
            <v>штука</v>
          </cell>
          <cell r="R3148">
            <v>3</v>
          </cell>
          <cell r="S3148">
            <v>5627</v>
          </cell>
          <cell r="T3148">
            <v>16881</v>
          </cell>
          <cell r="U3148">
            <v>18906.72</v>
          </cell>
          <cell r="W3148">
            <v>2017</v>
          </cell>
          <cell r="X3148" t="str">
            <v xml:space="preserve">Новая позиция </v>
          </cell>
        </row>
        <row r="3149">
          <cell r="A3149" t="str">
            <v>1937 Т</v>
          </cell>
          <cell r="B3149" t="str">
            <v>ТОО СП "КазГерМунай"</v>
          </cell>
          <cell r="C3149" t="str">
            <v>28.13.32.000.070.00.0796.000000000000</v>
          </cell>
          <cell r="D3149" t="str">
            <v>Реле давление</v>
          </cell>
          <cell r="E3149" t="str">
            <v>для пневмосистем, давление 0,16-1,00 МПа, условный диаметр 2,5 мм</v>
          </cell>
          <cell r="F3149" t="str">
            <v>Реле давления воды VKS 05 M SIKA</v>
          </cell>
          <cell r="G3149" t="str">
            <v>ЭЦПП</v>
          </cell>
          <cell r="H3149">
            <v>0</v>
          </cell>
          <cell r="I3149">
            <v>430000000</v>
          </cell>
          <cell r="J3149" t="str">
            <v>Кызылординская обл. г. Кызылорда, пгт. Тасбугет, ул. Амангельды 100</v>
          </cell>
          <cell r="K3149" t="str">
            <v>август, сентябрь</v>
          </cell>
          <cell r="L3149" t="str">
            <v>Кызылординская обл., м/р "Акшабулак", склад "КГМ"</v>
          </cell>
          <cell r="M3149" t="str">
            <v>DDP</v>
          </cell>
          <cell r="N3149" t="str">
            <v>В течение 90 дней</v>
          </cell>
          <cell r="O3149" t="str">
            <v>авансовый платеж-0%, оставшаяся часть в течении 30 рабочих дней с момента подписания акта приема-передачи поставленных товаров</v>
          </cell>
          <cell r="P3149" t="str">
            <v>796</v>
          </cell>
          <cell r="Q3149" t="str">
            <v>штука</v>
          </cell>
          <cell r="R3149">
            <v>1</v>
          </cell>
          <cell r="S3149">
            <v>76842</v>
          </cell>
          <cell r="T3149">
            <v>76842</v>
          </cell>
          <cell r="U3149">
            <v>86063.040000000008</v>
          </cell>
          <cell r="W3149">
            <v>2017</v>
          </cell>
          <cell r="X3149" t="str">
            <v xml:space="preserve">Новая позиция </v>
          </cell>
        </row>
        <row r="3150">
          <cell r="A3150" t="str">
            <v>1938 Т</v>
          </cell>
          <cell r="B3150" t="str">
            <v>ТОО СП "КазГерМунай"</v>
          </cell>
          <cell r="C3150" t="str">
            <v xml:space="preserve">27.12.40.900.031.00.0796.000000000002 </v>
          </cell>
          <cell r="D3150" t="str">
            <v>Контакт</v>
          </cell>
          <cell r="E3150" t="str">
            <v>подвижный, для разъединителя</v>
          </cell>
          <cell r="F3150" t="str">
            <v>Вспомогательный сигнальный контакт S2C-S/H6R</v>
          </cell>
          <cell r="G3150" t="str">
            <v>ЭЦПП</v>
          </cell>
          <cell r="H3150">
            <v>0</v>
          </cell>
          <cell r="I3150">
            <v>430000000</v>
          </cell>
          <cell r="J3150" t="str">
            <v>Кызылординская обл. г. Кызылорда, пгт. Тасбугет, ул. Амангельды 100</v>
          </cell>
          <cell r="K3150" t="str">
            <v>август, сентябрь</v>
          </cell>
          <cell r="L3150" t="str">
            <v>Кызылординская обл., м/р "Акшабулак", склад "КГМ"</v>
          </cell>
          <cell r="M3150" t="str">
            <v>DDP</v>
          </cell>
          <cell r="N3150" t="str">
            <v>В течение 90 дней</v>
          </cell>
          <cell r="O3150" t="str">
            <v>авансовый платеж-0%, оставшаяся часть в течении 30 рабочих дней с момента подписания акта приема-передачи поставленных товаров</v>
          </cell>
          <cell r="P3150" t="str">
            <v>796</v>
          </cell>
          <cell r="Q3150" t="str">
            <v>штука</v>
          </cell>
          <cell r="R3150">
            <v>3</v>
          </cell>
          <cell r="S3150">
            <v>8856</v>
          </cell>
          <cell r="T3150">
            <v>26568</v>
          </cell>
          <cell r="U3150">
            <v>29756.160000000003</v>
          </cell>
          <cell r="W3150">
            <v>2017</v>
          </cell>
          <cell r="X3150" t="str">
            <v xml:space="preserve">Новая позиция </v>
          </cell>
        </row>
        <row r="3151">
          <cell r="A3151" t="str">
            <v>1939 Т</v>
          </cell>
          <cell r="B3151" t="str">
            <v>ТОО СП "КазГерМунай"</v>
          </cell>
          <cell r="C3151" t="str">
            <v>27.12.23.700.000.00.0796.000000000000</v>
          </cell>
          <cell r="D3151" t="str">
            <v>Контактор</v>
          </cell>
          <cell r="E3151" t="str">
            <v>серия КТ, электромагнитный</v>
          </cell>
          <cell r="F3151" t="str">
            <v>Контактор 3RT2026-1AB00, 3 пол., АС-3, 11кВт/400В, блок контакты 1НО+1НЗ, ном.напряжение управления 24В АС 50ГЦ, типоразмер S0 ,винтовые клемы</v>
          </cell>
          <cell r="G3151" t="str">
            <v>ЭЦПП</v>
          </cell>
          <cell r="H3151">
            <v>0</v>
          </cell>
          <cell r="I3151">
            <v>430000000</v>
          </cell>
          <cell r="J3151" t="str">
            <v>Кызылординская обл. г. Кызылорда, пгт. Тасбугет, ул. Амангельды 100</v>
          </cell>
          <cell r="K3151" t="str">
            <v>август, сентябрь</v>
          </cell>
          <cell r="L3151" t="str">
            <v>Кызылординская обл., м/р "Акшабулак", склад "КГМ"</v>
          </cell>
          <cell r="M3151" t="str">
            <v>DDP</v>
          </cell>
          <cell r="N3151" t="str">
            <v>В течение 90 дней</v>
          </cell>
          <cell r="O3151" t="str">
            <v>авансовый платеж-0%, оставшаяся часть в течении 30 рабочих дней с момента подписания акта приема-передачи поставленных товаров</v>
          </cell>
          <cell r="P3151" t="str">
            <v>796</v>
          </cell>
          <cell r="Q3151" t="str">
            <v>штука</v>
          </cell>
          <cell r="R3151">
            <v>2</v>
          </cell>
          <cell r="S3151">
            <v>12549</v>
          </cell>
          <cell r="T3151">
            <v>25098</v>
          </cell>
          <cell r="U3151">
            <v>28109.760000000002</v>
          </cell>
          <cell r="W3151">
            <v>2017</v>
          </cell>
          <cell r="X3151" t="str">
            <v xml:space="preserve">Новая позиция </v>
          </cell>
        </row>
        <row r="3152">
          <cell r="A3152" t="str">
            <v>1940 Т</v>
          </cell>
          <cell r="B3152" t="str">
            <v>ТОО СП "КазГерМунай"</v>
          </cell>
          <cell r="C3152" t="str">
            <v>27.12.23.700.000.00.0796.000000000000</v>
          </cell>
          <cell r="D3152" t="str">
            <v>Контактор</v>
          </cell>
          <cell r="E3152" t="str">
            <v>серия КТ, электромагнитный</v>
          </cell>
          <cell r="F3152" t="str">
            <v>Контактор 3RT2027-1AB00, 3 пол., АС-3, 15кВт/400В, блок контакты 1НО+1НЗ, ном.напряжение управления 24В АС 50ГЦ, типоразмер S0 ,винтовые клемы</v>
          </cell>
          <cell r="G3152" t="str">
            <v>ЭЦПП</v>
          </cell>
          <cell r="H3152">
            <v>0</v>
          </cell>
          <cell r="I3152">
            <v>430000000</v>
          </cell>
          <cell r="J3152" t="str">
            <v>Кызылординская обл. г. Кызылорда, пгт. Тасбугет, ул. Амангельды 100</v>
          </cell>
          <cell r="K3152" t="str">
            <v>август, сентябрь</v>
          </cell>
          <cell r="L3152" t="str">
            <v>Кызылординская обл., м/р "Акшабулак", склад "КГМ"</v>
          </cell>
          <cell r="M3152" t="str">
            <v>DDP</v>
          </cell>
          <cell r="N3152" t="str">
            <v>В течение 90 дней</v>
          </cell>
          <cell r="O3152" t="str">
            <v>авансовый платеж-0%, оставшаяся часть в течении 30 рабочих дней с момента подписания акта приема-передачи поставленных товаров</v>
          </cell>
          <cell r="P3152" t="str">
            <v>796</v>
          </cell>
          <cell r="Q3152" t="str">
            <v>штука</v>
          </cell>
          <cell r="R3152">
            <v>2</v>
          </cell>
          <cell r="S3152">
            <v>18185</v>
          </cell>
          <cell r="T3152">
            <v>36370</v>
          </cell>
          <cell r="U3152">
            <v>40734.400000000001</v>
          </cell>
          <cell r="W3152">
            <v>2017</v>
          </cell>
          <cell r="X3152" t="str">
            <v xml:space="preserve">Новая позиция </v>
          </cell>
        </row>
        <row r="3153">
          <cell r="A3153" t="str">
            <v>1941 Т</v>
          </cell>
          <cell r="B3153" t="str">
            <v>ТОО СП "КазГерМунай"</v>
          </cell>
          <cell r="C3153" t="str">
            <v>27.33.11.100.003.00.0796.000000000000</v>
          </cell>
          <cell r="D3153" t="str">
            <v>Привод</v>
          </cell>
          <cell r="E3153" t="str">
            <v>для разъединителя контактной сети переменного тока</v>
          </cell>
          <cell r="F3153" t="str">
            <v>Электропривод задвижки Belimo AF 24</v>
          </cell>
          <cell r="G3153" t="str">
            <v>ЭЦПП</v>
          </cell>
          <cell r="H3153">
            <v>0</v>
          </cell>
          <cell r="I3153">
            <v>430000000</v>
          </cell>
          <cell r="J3153" t="str">
            <v>Кызылординская обл. г. Кызылорда, пгт. Тасбугет, ул. Амангельды 100</v>
          </cell>
          <cell r="K3153" t="str">
            <v>август, сентябрь</v>
          </cell>
          <cell r="L3153" t="str">
            <v>Кызылординская обл., м/р "Акшабулак", склад "КГМ"</v>
          </cell>
          <cell r="M3153" t="str">
            <v>DDP</v>
          </cell>
          <cell r="N3153" t="str">
            <v>В течение 90 дней</v>
          </cell>
          <cell r="O3153" t="str">
            <v>авансовый платеж-0%, оставшаяся часть в течении 30 рабочих дней с момента подписания акта приема-передачи поставленных товаров</v>
          </cell>
          <cell r="P3153" t="str">
            <v>796</v>
          </cell>
          <cell r="Q3153" t="str">
            <v>штука</v>
          </cell>
          <cell r="R3153">
            <v>12</v>
          </cell>
          <cell r="S3153">
            <v>98401.78571428571</v>
          </cell>
          <cell r="T3153">
            <v>1180821.4285714286</v>
          </cell>
          <cell r="U3153">
            <v>1322520.0000000002</v>
          </cell>
          <cell r="W3153">
            <v>2017</v>
          </cell>
          <cell r="X3153" t="str">
            <v xml:space="preserve">Новая позиция </v>
          </cell>
        </row>
        <row r="3154">
          <cell r="A3154" t="str">
            <v>1942 Т</v>
          </cell>
          <cell r="B3154" t="str">
            <v>ТОО СП "КазГерМунай"</v>
          </cell>
          <cell r="C3154" t="str">
            <v>28.92.61.500.041.00.0796.000000000000</v>
          </cell>
          <cell r="D3154" t="str">
            <v>Компрессор кондиционера</v>
          </cell>
          <cell r="E3154" t="str">
            <v>кондиционера</v>
          </cell>
          <cell r="F3154" t="str">
            <v>Компрессор для врывозащищенного кондиционера Lark VP 128KSE-TFP-522 R410A</v>
          </cell>
          <cell r="G3154" t="str">
            <v>ЭЦПП</v>
          </cell>
          <cell r="H3154">
            <v>0</v>
          </cell>
          <cell r="I3154">
            <v>430000000</v>
          </cell>
          <cell r="J3154" t="str">
            <v>Кызылординская обл. г. Кызылорда, пгт. Тасбугет, ул. Амангельды 100</v>
          </cell>
          <cell r="K3154" t="str">
            <v>август, сентябрь</v>
          </cell>
          <cell r="L3154" t="str">
            <v>Кызылординская обл., м/р "Акшабулак", склад "КГМ"</v>
          </cell>
          <cell r="M3154" t="str">
            <v>DDP</v>
          </cell>
          <cell r="N3154" t="str">
            <v>В течение 90 дней</v>
          </cell>
          <cell r="O3154" t="str">
            <v>авансовый платеж-0%, оставшаяся часть в течении 30 рабочих дней с момента подписания акта приема-передачи поставленных товаров</v>
          </cell>
          <cell r="P3154" t="str">
            <v>796</v>
          </cell>
          <cell r="Q3154" t="str">
            <v>штука</v>
          </cell>
          <cell r="R3154">
            <v>2</v>
          </cell>
          <cell r="S3154">
            <v>1200000</v>
          </cell>
          <cell r="T3154">
            <v>2400000</v>
          </cell>
          <cell r="U3154">
            <v>2688000.0000000005</v>
          </cell>
          <cell r="W3154">
            <v>2017</v>
          </cell>
          <cell r="X3154" t="str">
            <v xml:space="preserve">Новая позиция </v>
          </cell>
        </row>
        <row r="3155">
          <cell r="A3155" t="str">
            <v>1943 Т</v>
          </cell>
          <cell r="B3155" t="str">
            <v>ТОО СП "КазГерМунай"</v>
          </cell>
          <cell r="C3155" t="str">
            <v>27.51.15.300.000.00.0796.000000000000</v>
          </cell>
          <cell r="D3155" t="str">
            <v>Вентилятор</v>
          </cell>
          <cell r="E3155" t="str">
            <v>обычный, напольный</v>
          </cell>
          <cell r="F3155" t="str">
            <v>Вентилятор конденсатора газов Lark модель-YBF 2-90S-6  0,75Квт</v>
          </cell>
          <cell r="G3155" t="str">
            <v>ЭОТТ</v>
          </cell>
          <cell r="H3155">
            <v>0</v>
          </cell>
          <cell r="I3155">
            <v>430000000</v>
          </cell>
          <cell r="J3155" t="str">
            <v>Кызылординская обл. г. Кызылорда, пгт. Тасбугет, ул. Амангельды 100</v>
          </cell>
          <cell r="K3155" t="str">
            <v>август, сентябрь</v>
          </cell>
          <cell r="L3155" t="str">
            <v>Кызылординская обл., м/р "Акшабулак", склад "КГМ"</v>
          </cell>
          <cell r="M3155" t="str">
            <v>DDP</v>
          </cell>
          <cell r="N3155" t="str">
            <v>В течение 90 дней</v>
          </cell>
          <cell r="O3155" t="str">
            <v>авансовый платеж-0%, оставшаяся часть в течении 30 рабочих дней с момента подписания акта приема-передачи поставленных товаров</v>
          </cell>
          <cell r="P3155" t="str">
            <v>796</v>
          </cell>
          <cell r="Q3155" t="str">
            <v>штука</v>
          </cell>
          <cell r="R3155">
            <v>5</v>
          </cell>
          <cell r="S3155">
            <v>316000</v>
          </cell>
          <cell r="T3155">
            <v>1580000</v>
          </cell>
          <cell r="U3155">
            <v>1769600.0000000002</v>
          </cell>
          <cell r="W3155">
            <v>2017</v>
          </cell>
          <cell r="X3155" t="str">
            <v xml:space="preserve">Новая позиция </v>
          </cell>
        </row>
        <row r="3156">
          <cell r="A3156" t="str">
            <v>1944 Т</v>
          </cell>
          <cell r="B3156" t="str">
            <v>ТОО СП "КазГерМунай"</v>
          </cell>
          <cell r="C3156" t="str">
            <v>27.51.15.300.000.00.0796.000000000000</v>
          </cell>
          <cell r="D3156" t="str">
            <v>Вентилятор</v>
          </cell>
          <cell r="E3156" t="str">
            <v>обычный, напольный</v>
          </cell>
          <cell r="F3156" t="str">
            <v>Вентилятор конденсатора газов Lark модель-YBF 2-100L-6  1,5Квт</v>
          </cell>
          <cell r="G3156" t="str">
            <v>ЭОТТ</v>
          </cell>
          <cell r="H3156">
            <v>0</v>
          </cell>
          <cell r="I3156">
            <v>430000000</v>
          </cell>
          <cell r="J3156" t="str">
            <v>Кызылординская обл. г. Кызылорда, пгт. Тасбугет, ул. Амангельды 100</v>
          </cell>
          <cell r="K3156" t="str">
            <v>август, сентябрь</v>
          </cell>
          <cell r="L3156" t="str">
            <v>Кызылординская обл., м/р "Акшабулак", склад "КГМ"</v>
          </cell>
          <cell r="M3156" t="str">
            <v>DDP</v>
          </cell>
          <cell r="N3156" t="str">
            <v>В течение 90 дней</v>
          </cell>
          <cell r="O3156" t="str">
            <v>авансовый платеж-0%, оставшаяся часть в течении 30 рабочих дней с момента подписания акта приема-передачи поставленных товаров</v>
          </cell>
          <cell r="P3156" t="str">
            <v>796</v>
          </cell>
          <cell r="Q3156" t="str">
            <v>штука</v>
          </cell>
          <cell r="R3156">
            <v>15</v>
          </cell>
          <cell r="S3156">
            <v>343700</v>
          </cell>
          <cell r="T3156">
            <v>5155500</v>
          </cell>
          <cell r="U3156">
            <v>5774160.0000000009</v>
          </cell>
          <cell r="W3156">
            <v>2017</v>
          </cell>
          <cell r="X3156" t="str">
            <v xml:space="preserve">Новая позиция </v>
          </cell>
        </row>
        <row r="3157">
          <cell r="A3157" t="str">
            <v>1945 Т</v>
          </cell>
          <cell r="B3157" t="str">
            <v>ТОО СП "КазГерМунай"</v>
          </cell>
          <cell r="C3157" t="str">
            <v>27.51.15.300.000.00.0796.000000000000</v>
          </cell>
          <cell r="D3157" t="str">
            <v>Вентилятор</v>
          </cell>
          <cell r="E3157" t="str">
            <v>обычный, напольный</v>
          </cell>
          <cell r="F3157" t="str">
            <v>Вентилятор YDK 50-6</v>
          </cell>
          <cell r="G3157" t="str">
            <v>ЭОТТ</v>
          </cell>
          <cell r="H3157">
            <v>0</v>
          </cell>
          <cell r="I3157">
            <v>430000000</v>
          </cell>
          <cell r="J3157" t="str">
            <v>Кызылординская обл. г. Кызылорда, пгт. Тасбугет, ул. Амангельды 100</v>
          </cell>
          <cell r="K3157" t="str">
            <v>август, сентябрь</v>
          </cell>
          <cell r="L3157" t="str">
            <v>Кызылординская обл., м/р "Акшабулак", склад "КГМ"</v>
          </cell>
          <cell r="M3157" t="str">
            <v>DDP</v>
          </cell>
          <cell r="N3157" t="str">
            <v>В течение 90 дней</v>
          </cell>
          <cell r="O3157" t="str">
            <v>авансовый платеж-0%, оставшаяся часть в течении 30 рабочих дней с момента подписания акта приема-передачи поставленных товаров</v>
          </cell>
          <cell r="P3157" t="str">
            <v>796</v>
          </cell>
          <cell r="Q3157" t="str">
            <v>штука</v>
          </cell>
          <cell r="R3157">
            <v>3</v>
          </cell>
          <cell r="S3157">
            <v>295053</v>
          </cell>
          <cell r="T3157">
            <v>885159</v>
          </cell>
          <cell r="U3157">
            <v>991378.08000000007</v>
          </cell>
          <cell r="W3157">
            <v>2017</v>
          </cell>
          <cell r="X3157" t="str">
            <v xml:space="preserve">Новая позиция </v>
          </cell>
        </row>
        <row r="3158">
          <cell r="A3158" t="str">
            <v>1946 Т</v>
          </cell>
          <cell r="B3158" t="str">
            <v>ТОО СП "КазГерМунай"</v>
          </cell>
          <cell r="C3158" t="str">
            <v>26.20.13.000.008.04.0796.000000000001</v>
          </cell>
          <cell r="D3158" t="str">
            <v>Компьютер</v>
          </cell>
          <cell r="E3158" t="str">
            <v>моноблок, универсальный (решающий широкий круг задач), Высокопроизводительный</v>
          </cell>
          <cell r="F3158" t="str">
            <v xml:space="preserve">Моноблок Север MGM 103 S </v>
          </cell>
          <cell r="G3158" t="str">
            <v>ЭОТТ</v>
          </cell>
          <cell r="H3158">
            <v>0</v>
          </cell>
          <cell r="I3158">
            <v>430000000</v>
          </cell>
          <cell r="J3158" t="str">
            <v>Кызылординская обл. г. Кызылорда, пгт. Тасбугет, ул. Амангельды 100</v>
          </cell>
          <cell r="K3158" t="str">
            <v>август, сентябрь</v>
          </cell>
          <cell r="L3158" t="str">
            <v>Кызылординская обл., м/р "Акшабулак", склад "КГМ"</v>
          </cell>
          <cell r="M3158" t="str">
            <v>DDP</v>
          </cell>
          <cell r="N3158" t="str">
            <v>В течение 90 дней</v>
          </cell>
          <cell r="O3158" t="str">
            <v>авансовый платеж-0%, оставшаяся часть в течении 30 рабочих дней с момента подписания акта приема-передачи поставленных товаров</v>
          </cell>
          <cell r="P3158" t="str">
            <v>796</v>
          </cell>
          <cell r="Q3158" t="str">
            <v>штука</v>
          </cell>
          <cell r="R3158">
            <v>1</v>
          </cell>
          <cell r="S3158">
            <v>236280</v>
          </cell>
          <cell r="T3158">
            <v>236280</v>
          </cell>
          <cell r="U3158">
            <v>264633.60000000003</v>
          </cell>
          <cell r="W3158">
            <v>2017</v>
          </cell>
          <cell r="X3158" t="str">
            <v xml:space="preserve">Новая позиция </v>
          </cell>
        </row>
        <row r="3159">
          <cell r="A3159" t="str">
            <v>1947 Т</v>
          </cell>
          <cell r="B3159" t="str">
            <v>ТОО СП "КазГерМунай"</v>
          </cell>
          <cell r="C3159" t="str">
            <v>27.51.15.300.000.00.0796.000000000000</v>
          </cell>
          <cell r="D3159" t="str">
            <v>Вентилятор</v>
          </cell>
          <cell r="E3159" t="str">
            <v>обычный, напольный</v>
          </cell>
          <cell r="F3159" t="str">
            <v xml:space="preserve">Вентилятор для ЧРП LDX:L0133994
FAN W2E 200-HK38-01 FOR DYNAVERT
ECCN: N     AL: N
</v>
          </cell>
          <cell r="G3159" t="str">
            <v>ЭОТТ</v>
          </cell>
          <cell r="H3159">
            <v>0</v>
          </cell>
          <cell r="I3159">
            <v>430000000</v>
          </cell>
          <cell r="J3159" t="str">
            <v>Кызылординская обл. г. Кызылорда, пгт. Тасбугет, ул. Амангельды 100</v>
          </cell>
          <cell r="K3159" t="str">
            <v>август, сентябрь</v>
          </cell>
          <cell r="L3159" t="str">
            <v>Кызылординская обл., м/р "Акшабулак", склад "КГМ"</v>
          </cell>
          <cell r="M3159" t="str">
            <v>DDP</v>
          </cell>
          <cell r="N3159" t="str">
            <v>В течение 90 дней</v>
          </cell>
          <cell r="O3159" t="str">
            <v>авансовый платеж-0%, оставшаяся часть в течении 30 рабочих дней с момента подписания акта приема-передачи поставленных товаров</v>
          </cell>
          <cell r="P3159" t="str">
            <v>796</v>
          </cell>
          <cell r="Q3159" t="str">
            <v>штука</v>
          </cell>
          <cell r="R3159">
            <v>4</v>
          </cell>
          <cell r="S3159">
            <v>146147</v>
          </cell>
          <cell r="T3159">
            <v>584588</v>
          </cell>
          <cell r="U3159">
            <v>654738.56000000006</v>
          </cell>
          <cell r="W3159">
            <v>2017</v>
          </cell>
          <cell r="X3159" t="str">
            <v xml:space="preserve">Новая позиция </v>
          </cell>
        </row>
        <row r="3160">
          <cell r="A3160" t="str">
            <v>1948 Т</v>
          </cell>
          <cell r="B3160" t="str">
            <v>ТОО СП "КазГерМунай"</v>
          </cell>
          <cell r="C3160" t="str">
            <v>27.51.15.300.000.00.0796.000000000000</v>
          </cell>
          <cell r="D3160" t="str">
            <v>Вентилятор</v>
          </cell>
          <cell r="E3160" t="str">
            <v>обычный, напольный</v>
          </cell>
          <cell r="F3160" t="str">
            <v xml:space="preserve"> Вентилятор для ЧРП LDX:L0133937
RADIAL-FLOW FAN D2E 133-CI33-22 FOR DYNAVERT
ECCN: N     AL: N
</v>
          </cell>
          <cell r="G3160" t="str">
            <v>ЭОТТ</v>
          </cell>
          <cell r="H3160">
            <v>0</v>
          </cell>
          <cell r="I3160">
            <v>430000000</v>
          </cell>
          <cell r="J3160" t="str">
            <v>Кызылординская обл. г. Кызылорда, пгт. Тасбугет, ул. Амангельды 100</v>
          </cell>
          <cell r="K3160" t="str">
            <v>август, сентябрь</v>
          </cell>
          <cell r="L3160" t="str">
            <v>Кызылординская обл., м/р "Акшабулак", склад "КГМ"</v>
          </cell>
          <cell r="M3160" t="str">
            <v>DDP</v>
          </cell>
          <cell r="N3160" t="str">
            <v>В течение 90 дней</v>
          </cell>
          <cell r="O3160" t="str">
            <v>авансовый платеж-0%, оставшаяся часть в течении 30 рабочих дней с момента подписания акта приема-передачи поставленных товаров</v>
          </cell>
          <cell r="P3160" t="str">
            <v>796</v>
          </cell>
          <cell r="Q3160" t="str">
            <v>штука</v>
          </cell>
          <cell r="R3160">
            <v>3</v>
          </cell>
          <cell r="S3160">
            <v>218636</v>
          </cell>
          <cell r="T3160">
            <v>655908</v>
          </cell>
          <cell r="U3160">
            <v>734616.96000000008</v>
          </cell>
          <cell r="W3160">
            <v>2017</v>
          </cell>
          <cell r="X3160" t="str">
            <v xml:space="preserve">Новая позиция </v>
          </cell>
        </row>
        <row r="3161">
          <cell r="A3161" t="str">
            <v>1949 Т</v>
          </cell>
          <cell r="B3161" t="str">
            <v>ТОО СП "КазГерМунай"</v>
          </cell>
          <cell r="C3161" t="str">
            <v>27.11.22.300.000.00.0796.000000000351</v>
          </cell>
          <cell r="D3161" t="str">
            <v>Электродвигатель</v>
          </cell>
          <cell r="E3161" t="str">
            <v>переменного тока, асинхронный, однофазный, с номинальной частотой сети на 50 Гц, с синхронной частотой вращения 500 мин, номинальная мощность 0,06 кВт</v>
          </cell>
          <cell r="F3161" t="str">
            <v>Электродвигатель асинхронный 4BP90LY2  "NIROCC  BY.ME92BO1543   IE xde IIBT4  - 40°C≤ t≤  +40°C   2/20 kW  1420 r/min⁻¹  220/380 V  9,0/ 6,2A  КПД 81,0%</v>
          </cell>
          <cell r="G3161" t="str">
            <v>ЭОТТ</v>
          </cell>
          <cell r="H3161">
            <v>0</v>
          </cell>
          <cell r="I3161">
            <v>430000000</v>
          </cell>
          <cell r="J3161" t="str">
            <v>Кызылординская обл. г. Кызылорда, пгт. Тасбугет, ул. Амангельды 100</v>
          </cell>
          <cell r="K3161" t="str">
            <v>август, сентябрь</v>
          </cell>
          <cell r="L3161" t="str">
            <v>Кызылординская обл., м/р "Акшабулак", склад "КГМ"</v>
          </cell>
          <cell r="M3161" t="str">
            <v>DDP</v>
          </cell>
          <cell r="N3161" t="str">
            <v>В течение 90 дней</v>
          </cell>
          <cell r="O3161" t="str">
            <v>авансовый платеж-0%, оставшаяся часть в течении 30 рабочих дней с момента подписания акта приема-передачи поставленных товаров</v>
          </cell>
          <cell r="P3161" t="str">
            <v>796</v>
          </cell>
          <cell r="Q3161" t="str">
            <v>штука</v>
          </cell>
          <cell r="R3161">
            <v>1</v>
          </cell>
          <cell r="S3161">
            <v>364000</v>
          </cell>
          <cell r="T3161">
            <v>364000</v>
          </cell>
          <cell r="U3161">
            <v>407680.00000000006</v>
          </cell>
          <cell r="W3161">
            <v>2017</v>
          </cell>
          <cell r="X3161" t="str">
            <v xml:space="preserve">Новая позиция </v>
          </cell>
        </row>
        <row r="3162">
          <cell r="A3162" t="str">
            <v>1950 Т</v>
          </cell>
          <cell r="B3162" t="str">
            <v>ТОО СП "КазГерМунай"</v>
          </cell>
          <cell r="C3162" t="str">
            <v>28.13.14.900.002.02.0839.000000000006</v>
          </cell>
          <cell r="D3162" t="str">
            <v>Насос</v>
          </cell>
          <cell r="E3162" t="str">
            <v xml:space="preserve"> центробежный, тип УЭЦН-400, секционный, вихревой, комплектующих 11-20 предметов</v>
          </cell>
          <cell r="F3162" t="str">
            <v>УЭЦН</v>
          </cell>
          <cell r="G3162" t="str">
            <v>ЭОТТ</v>
          </cell>
          <cell r="H3162">
            <v>0</v>
          </cell>
          <cell r="I3162">
            <v>430000000</v>
          </cell>
          <cell r="J3162" t="str">
            <v>Кызылординская обл. г. Кызылорда, пгт. Тасбугет, ул. Амангельды 100</v>
          </cell>
          <cell r="K3162" t="str">
            <v>август, сентябрь</v>
          </cell>
          <cell r="L3162" t="str">
            <v>Кызылординская обл., м/р "Акшабулак", склад "КГМ"</v>
          </cell>
          <cell r="M3162" t="str">
            <v>DDP</v>
          </cell>
          <cell r="N3162" t="str">
            <v>В течение 90 дней</v>
          </cell>
          <cell r="O3162" t="str">
            <v>авансовый платеж-0%, оставшаяся часть в течении 30 рабочих дней с момента подписания акта приема-передачи поставленных товаров</v>
          </cell>
          <cell r="P3162">
            <v>839</v>
          </cell>
          <cell r="Q3162" t="str">
            <v>комплект</v>
          </cell>
          <cell r="R3162">
            <v>3</v>
          </cell>
          <cell r="S3162">
            <v>20000000</v>
          </cell>
          <cell r="T3162">
            <v>60000000</v>
          </cell>
          <cell r="U3162">
            <v>67200000</v>
          </cell>
          <cell r="W3162">
            <v>2017</v>
          </cell>
          <cell r="X3162" t="str">
            <v xml:space="preserve">Новая позиция </v>
          </cell>
        </row>
        <row r="3163">
          <cell r="A3163" t="str">
            <v>1951 Т</v>
          </cell>
          <cell r="B3163" t="str">
            <v>ТОО СП "КазГерМунай"</v>
          </cell>
          <cell r="C3163" t="str">
            <v>28.13.32.000.217.00.0796.000000000000</v>
          </cell>
          <cell r="D3163" t="str">
            <v>Уплотнение торцевое</v>
          </cell>
          <cell r="E3163" t="str">
            <v>к насосу</v>
          </cell>
          <cell r="F3163" t="str">
            <v>Механическое торцевое уплотнение k насосy KSB Multitec MTC 65/6A-6,1 22,63. Тип уплотнения: одинарное H7N</v>
          </cell>
          <cell r="G3163" t="str">
            <v>ЭЦПП</v>
          </cell>
          <cell r="H3163">
            <v>0</v>
          </cell>
          <cell r="I3163">
            <v>430000000</v>
          </cell>
          <cell r="J3163" t="str">
            <v>Кызылординская обл. г. Кызылорда, пгт. Тасбугет, ул. Амангельды 100</v>
          </cell>
          <cell r="K3163" t="str">
            <v>август, сентябрь</v>
          </cell>
          <cell r="L3163" t="str">
            <v>Кызылординская обл., м/р "Акшабулак", склад "КГМ"</v>
          </cell>
          <cell r="M3163" t="str">
            <v>DDP</v>
          </cell>
          <cell r="N3163" t="str">
            <v>В течение 90 дней</v>
          </cell>
          <cell r="O3163" t="str">
            <v>авансовый платеж-0%, оставшаяся часть в течении 30 рабочих дней с момента подписания акта приема-передачи поставленных товаров</v>
          </cell>
          <cell r="P3163" t="str">
            <v>796</v>
          </cell>
          <cell r="Q3163" t="str">
            <v>штука</v>
          </cell>
          <cell r="R3163">
            <v>4</v>
          </cell>
          <cell r="S3163">
            <v>125600</v>
          </cell>
          <cell r="T3163">
            <v>502400</v>
          </cell>
          <cell r="U3163">
            <v>562688</v>
          </cell>
          <cell r="W3163">
            <v>2017</v>
          </cell>
          <cell r="X3163" t="str">
            <v xml:space="preserve">Новая позиция </v>
          </cell>
        </row>
        <row r="3164">
          <cell r="A3164" t="str">
            <v>1952 Т</v>
          </cell>
          <cell r="B3164" t="str">
            <v>ТОО СП "КазГерМунай"</v>
          </cell>
          <cell r="C3164" t="str">
            <v>26.51.53.900.065.00.0796.000000000000</v>
          </cell>
          <cell r="D3164" t="str">
            <v xml:space="preserve">  Анализатор влажности</v>
          </cell>
          <cell r="E3164" t="str">
            <v>лабораторный, портативный</v>
          </cell>
          <cell r="F3164" t="str">
            <v>Измерительная ячейки в сборе с корпусом охладителя для анализатора 241, код 100-2486 – 2 шт.</v>
          </cell>
          <cell r="G3164" t="str">
            <v>ЭОТТ</v>
          </cell>
          <cell r="H3164">
            <v>0</v>
          </cell>
          <cell r="I3164">
            <v>430000000</v>
          </cell>
          <cell r="J3164" t="str">
            <v>Кызылординская обл. г. Кызылорда, пгт. Тасбугет, ул. Амангельды 100</v>
          </cell>
          <cell r="K3164" t="str">
            <v>август, сентябрь</v>
          </cell>
          <cell r="L3164" t="str">
            <v>Кызылординская обл., м/р "Акшабулак", склад "КГМ"</v>
          </cell>
          <cell r="M3164" t="str">
            <v>DDP</v>
          </cell>
          <cell r="N3164" t="str">
            <v>В течение 90 дней</v>
          </cell>
          <cell r="O3164" t="str">
            <v>авансовый платеж-0%, оставшаяся часть в течении 30 рабочих дней с момента подписания акта приема-передачи поставленных товаров</v>
          </cell>
          <cell r="P3164" t="str">
            <v>796</v>
          </cell>
          <cell r="Q3164" t="str">
            <v>штука</v>
          </cell>
          <cell r="R3164">
            <v>2</v>
          </cell>
          <cell r="S3164">
            <v>4480400</v>
          </cell>
          <cell r="T3164">
            <v>8960800</v>
          </cell>
          <cell r="U3164">
            <v>10036096.000000002</v>
          </cell>
          <cell r="W3164">
            <v>2017</v>
          </cell>
          <cell r="X3164" t="str">
            <v xml:space="preserve">Новая позиция </v>
          </cell>
        </row>
        <row r="3165">
          <cell r="A3165" t="str">
            <v>1953 Т</v>
          </cell>
          <cell r="B3165" t="str">
            <v>ТОО СП "КазГерМунай"</v>
          </cell>
          <cell r="C3165" t="str">
            <v>26.51.53.900.065.00.0796.000000000000</v>
          </cell>
          <cell r="D3165" t="str">
            <v xml:space="preserve">  Анализатор влажности</v>
          </cell>
          <cell r="E3165" t="str">
            <v>лабораторный, портативный</v>
          </cell>
          <cell r="F3165" t="str">
            <v>Зеркало для анализатора 241, код 100-1037</v>
          </cell>
          <cell r="G3165" t="str">
            <v>ЭОТТ</v>
          </cell>
          <cell r="H3165">
            <v>0</v>
          </cell>
          <cell r="I3165">
            <v>430000000</v>
          </cell>
          <cell r="J3165" t="str">
            <v>Кызылординская обл. г. Кызылорда, пгт. Тасбугет, ул. Амангельды 100</v>
          </cell>
          <cell r="K3165" t="str">
            <v>август, сентябрь</v>
          </cell>
          <cell r="L3165" t="str">
            <v>Кызылординская обл., м/р "Акшабулак", склад "КГМ"</v>
          </cell>
          <cell r="M3165" t="str">
            <v>DDP</v>
          </cell>
          <cell r="N3165" t="str">
            <v>В течение 90 дней</v>
          </cell>
          <cell r="O3165" t="str">
            <v>авансовый платеж-0%, оставшаяся часть в течении 30 рабочих дней с момента подписания акта приема-передачи поставленных товаров</v>
          </cell>
          <cell r="P3165" t="str">
            <v>796</v>
          </cell>
          <cell r="Q3165" t="str">
            <v>штука</v>
          </cell>
          <cell r="R3165">
            <v>2</v>
          </cell>
          <cell r="S3165">
            <v>1502300</v>
          </cell>
          <cell r="T3165">
            <v>3004600</v>
          </cell>
          <cell r="U3165">
            <v>3365152.0000000005</v>
          </cell>
          <cell r="W3165">
            <v>2017</v>
          </cell>
          <cell r="X3165" t="str">
            <v xml:space="preserve">Новая позиция </v>
          </cell>
        </row>
        <row r="3166">
          <cell r="A3166" t="str">
            <v>1954 Т</v>
          </cell>
          <cell r="B3166" t="str">
            <v>ТОО СП "КазГерМунай"</v>
          </cell>
          <cell r="C3166" t="str">
            <v>26.51.53.900.065.00.0796.000000000000</v>
          </cell>
          <cell r="D3166" t="str">
            <v xml:space="preserve">  Анализатор влажности</v>
          </cell>
          <cell r="E3166" t="str">
            <v>лабораторный, портативный</v>
          </cell>
          <cell r="F3166" t="str">
            <v>Опора измерительной камеры для анализатора 241, код 100-1184</v>
          </cell>
          <cell r="G3166" t="str">
            <v>ЭОТТ</v>
          </cell>
          <cell r="H3166">
            <v>0</v>
          </cell>
          <cell r="I3166">
            <v>430000000</v>
          </cell>
          <cell r="J3166" t="str">
            <v>Кызылординская обл. г. Кызылорда, пгт. Тасбугет, ул. Амангельды 100</v>
          </cell>
          <cell r="K3166" t="str">
            <v>август, сентябрь</v>
          </cell>
          <cell r="L3166" t="str">
            <v>Кызылординская обл., м/р "Акшабулак", склад "КГМ"</v>
          </cell>
          <cell r="M3166" t="str">
            <v>DDP</v>
          </cell>
          <cell r="N3166" t="str">
            <v>В течение 90 дней</v>
          </cell>
          <cell r="O3166" t="str">
            <v>авансовый платеж-0%, оставшаяся часть в течении 30 рабочих дней с момента подписания акта приема-передачи поставленных товаров</v>
          </cell>
          <cell r="P3166" t="str">
            <v>796</v>
          </cell>
          <cell r="Q3166" t="str">
            <v>штука</v>
          </cell>
          <cell r="R3166">
            <v>1</v>
          </cell>
          <cell r="S3166">
            <v>1468500</v>
          </cell>
          <cell r="T3166">
            <v>1468500</v>
          </cell>
          <cell r="U3166">
            <v>1644720.0000000002</v>
          </cell>
          <cell r="W3166">
            <v>2017</v>
          </cell>
          <cell r="X3166" t="str">
            <v xml:space="preserve">Новая позиция </v>
          </cell>
        </row>
        <row r="3167">
          <cell r="A3167" t="str">
            <v>1955 Т</v>
          </cell>
          <cell r="B3167" t="str">
            <v>ТОО СП "КазГерМунай"</v>
          </cell>
          <cell r="C3167" t="str">
            <v>26.51.53.900.065.00.0796.000000000000</v>
          </cell>
          <cell r="D3167" t="str">
            <v xml:space="preserve">  Анализатор влажности</v>
          </cell>
          <cell r="E3167" t="str">
            <v>лабораторный, портативный</v>
          </cell>
          <cell r="F3167" t="str">
            <v>Охладитель термоэлектрический (Пельтье), код 100-1578, в комплекте с теплопроводной пастой, код 301-1078</v>
          </cell>
          <cell r="G3167" t="str">
            <v>ЭОТТ</v>
          </cell>
          <cell r="H3167">
            <v>0</v>
          </cell>
          <cell r="I3167">
            <v>430000000</v>
          </cell>
          <cell r="J3167" t="str">
            <v>Кызылординская обл. г. Кызылорда, пгт. Тасбугет, ул. Амангельды 100</v>
          </cell>
          <cell r="K3167" t="str">
            <v>август, сентябрь</v>
          </cell>
          <cell r="L3167" t="str">
            <v>Кызылординская обл., м/р "Акшабулак", склад "КГМ"</v>
          </cell>
          <cell r="M3167" t="str">
            <v>DDP</v>
          </cell>
          <cell r="N3167" t="str">
            <v>В течение 90 дней</v>
          </cell>
          <cell r="O3167" t="str">
            <v>авансовый платеж-0%, оставшаяся часть в течении 30 рабочих дней с момента подписания акта приема-передачи поставленных товаров</v>
          </cell>
          <cell r="P3167" t="str">
            <v>796</v>
          </cell>
          <cell r="Q3167" t="str">
            <v>штука</v>
          </cell>
          <cell r="R3167">
            <v>1</v>
          </cell>
          <cell r="S3167">
            <v>1639700</v>
          </cell>
          <cell r="T3167">
            <v>1639700</v>
          </cell>
          <cell r="U3167">
            <v>1836464.0000000002</v>
          </cell>
          <cell r="W3167">
            <v>2017</v>
          </cell>
          <cell r="X3167" t="str">
            <v xml:space="preserve">Новая позиция </v>
          </cell>
        </row>
        <row r="3168">
          <cell r="A3168" t="str">
            <v>1956 Т</v>
          </cell>
          <cell r="B3168" t="str">
            <v>ТОО СП "КазГерМунай"</v>
          </cell>
          <cell r="C3168" t="str">
            <v>26.51.53.900.065.00.0796.000000000000</v>
          </cell>
          <cell r="D3168" t="str">
            <v xml:space="preserve">  Анализатор влажности</v>
          </cell>
          <cell r="E3168" t="str">
            <v>лабораторный, портативный</v>
          </cell>
          <cell r="F3168" t="str">
            <v>Ремкомплект для блока фильтров 241, код 100-1848</v>
          </cell>
          <cell r="G3168" t="str">
            <v>ЭОТТ</v>
          </cell>
          <cell r="H3168">
            <v>0</v>
          </cell>
          <cell r="I3168">
            <v>430000000</v>
          </cell>
          <cell r="J3168" t="str">
            <v>Кызылординская обл. г. Кызылорда, пгт. Тасбугет, ул. Амангельды 100</v>
          </cell>
          <cell r="K3168" t="str">
            <v>август, сентябрь</v>
          </cell>
          <cell r="L3168" t="str">
            <v>Кызылординская обл., м/р "Акшабулак", склад "КГМ"</v>
          </cell>
          <cell r="M3168" t="str">
            <v>DDP</v>
          </cell>
          <cell r="N3168" t="str">
            <v>В течение 90 дней</v>
          </cell>
          <cell r="O3168" t="str">
            <v>авансовый платеж-0%, оставшаяся часть в течении 30 рабочих дней с момента подписания акта приема-передачи поставленных товаров</v>
          </cell>
          <cell r="P3168" t="str">
            <v>796</v>
          </cell>
          <cell r="Q3168" t="str">
            <v>штука</v>
          </cell>
          <cell r="R3168">
            <v>2</v>
          </cell>
          <cell r="S3168">
            <v>762000</v>
          </cell>
          <cell r="T3168">
            <v>1524000</v>
          </cell>
          <cell r="U3168">
            <v>1706880.0000000002</v>
          </cell>
          <cell r="W3168">
            <v>2017</v>
          </cell>
          <cell r="X3168" t="str">
            <v xml:space="preserve">Новая позиция </v>
          </cell>
        </row>
        <row r="3169">
          <cell r="A3169" t="str">
            <v>1957 Т</v>
          </cell>
          <cell r="B3169" t="str">
            <v>ТОО СП "КазГерМунай"</v>
          </cell>
          <cell r="C3169" t="str">
            <v>26.51.53.900.065.00.0796.000000000000</v>
          </cell>
          <cell r="D3169" t="str">
            <v xml:space="preserve">  Анализатор влажности</v>
          </cell>
          <cell r="E3169" t="str">
            <v>лабораторный, портативный</v>
          </cell>
          <cell r="F3169" t="str">
            <v>Генератор влажности 50 ppm для анализатора 3050, код 305010901S</v>
          </cell>
          <cell r="G3169" t="str">
            <v>ЭОТТ</v>
          </cell>
          <cell r="H3169">
            <v>0</v>
          </cell>
          <cell r="I3169">
            <v>430000000</v>
          </cell>
          <cell r="J3169" t="str">
            <v>Кызылординская обл. г. Кызылорда, пгт. Тасбугет, ул. Амангельды 100</v>
          </cell>
          <cell r="K3169" t="str">
            <v>август, сентябрь</v>
          </cell>
          <cell r="L3169" t="str">
            <v>Кызылординская обл., м/р "Акшабулак", склад "КГМ"</v>
          </cell>
          <cell r="M3169" t="str">
            <v>DDP</v>
          </cell>
          <cell r="N3169" t="str">
            <v>В течение 90 дней</v>
          </cell>
          <cell r="O3169" t="str">
            <v>авансовый платеж-0%, оставшаяся часть в течении 30 рабочих дней с момента подписания акта приема-передачи поставленных товаров</v>
          </cell>
          <cell r="P3169" t="str">
            <v>796</v>
          </cell>
          <cell r="Q3169" t="str">
            <v>штука</v>
          </cell>
          <cell r="R3169">
            <v>1</v>
          </cell>
          <cell r="S3169">
            <v>1524000</v>
          </cell>
          <cell r="T3169">
            <v>1524000</v>
          </cell>
          <cell r="U3169">
            <v>1706880.0000000002</v>
          </cell>
          <cell r="W3169">
            <v>2017</v>
          </cell>
          <cell r="X3169" t="str">
            <v xml:space="preserve">Новая позиция </v>
          </cell>
        </row>
        <row r="3170">
          <cell r="A3170" t="str">
            <v>1958 Т</v>
          </cell>
          <cell r="B3170" t="str">
            <v>ТОО СП "КазГерМунай"</v>
          </cell>
          <cell r="C3170" t="str">
            <v>26.51.53.900.065.00.0796.000000000000</v>
          </cell>
          <cell r="D3170" t="str">
            <v xml:space="preserve">  Анализатор влажности</v>
          </cell>
          <cell r="E3170" t="str">
            <v>лабораторный, портативный</v>
          </cell>
          <cell r="F3170" t="str">
            <v>Осушитель для анализатора 3050, код 305400901S</v>
          </cell>
          <cell r="G3170" t="str">
            <v>ЭОТТ</v>
          </cell>
          <cell r="H3170">
            <v>0</v>
          </cell>
          <cell r="I3170">
            <v>430000000</v>
          </cell>
          <cell r="J3170" t="str">
            <v>Кызылординская обл. г. Кызылорда, пгт. Тасбугет, ул. Амангельды 100</v>
          </cell>
          <cell r="K3170" t="str">
            <v>август, сентябрь</v>
          </cell>
          <cell r="L3170" t="str">
            <v>Кызылординская обл., м/р "Акшабулак", склад "КГМ"</v>
          </cell>
          <cell r="M3170" t="str">
            <v>DDP</v>
          </cell>
          <cell r="N3170" t="str">
            <v>В течение 90 дней</v>
          </cell>
          <cell r="O3170" t="str">
            <v>авансовый платеж-0%, оставшаяся часть в течении 30 рабочих дней с момента подписания акта приема-передачи поставленных товаров</v>
          </cell>
          <cell r="P3170" t="str">
            <v>796</v>
          </cell>
          <cell r="Q3170" t="str">
            <v>штука</v>
          </cell>
          <cell r="R3170">
            <v>2</v>
          </cell>
          <cell r="S3170">
            <v>1642500</v>
          </cell>
          <cell r="T3170">
            <v>3285000</v>
          </cell>
          <cell r="U3170">
            <v>3679200.0000000005</v>
          </cell>
          <cell r="W3170">
            <v>2017</v>
          </cell>
          <cell r="X3170" t="str">
            <v xml:space="preserve">Новая позиция </v>
          </cell>
        </row>
        <row r="3171">
          <cell r="A3171" t="str">
            <v>1959 Т</v>
          </cell>
          <cell r="B3171" t="str">
            <v>ТОО СП "КазГерМунай"</v>
          </cell>
          <cell r="C3171" t="str">
            <v>26.51.53.900.065.00.0796.000000000000</v>
          </cell>
          <cell r="D3171" t="str">
            <v xml:space="preserve">  Анализатор влажности</v>
          </cell>
          <cell r="E3171" t="str">
            <v>лабораторный, портативный</v>
          </cell>
          <cell r="F3171" t="str">
            <v>Измерительная ячейка датчика для анализатора 3050, код 305122901S</v>
          </cell>
          <cell r="G3171" t="str">
            <v>ЭОТТ</v>
          </cell>
          <cell r="H3171">
            <v>0</v>
          </cell>
          <cell r="I3171">
            <v>430000000</v>
          </cell>
          <cell r="J3171" t="str">
            <v>Кызылординская обл. г. Кызылорда, пгт. Тасбугет, ул. Амангельды 100</v>
          </cell>
          <cell r="K3171" t="str">
            <v>август, сентябрь</v>
          </cell>
          <cell r="L3171" t="str">
            <v>Кызылординская обл., м/р "Акшабулак", склад "КГМ"</v>
          </cell>
          <cell r="M3171" t="str">
            <v>DDP</v>
          </cell>
          <cell r="N3171" t="str">
            <v>В течение 90 дней</v>
          </cell>
          <cell r="O3171" t="str">
            <v>авансовый платеж-0%, оставшаяся часть в течении 30 рабочих дней с момента подписания акта приема-передачи поставленных товаров</v>
          </cell>
          <cell r="P3171" t="str">
            <v>796</v>
          </cell>
          <cell r="Q3171" t="str">
            <v>штука</v>
          </cell>
          <cell r="R3171">
            <v>1</v>
          </cell>
          <cell r="S3171">
            <v>2540900</v>
          </cell>
          <cell r="T3171">
            <v>2540900</v>
          </cell>
          <cell r="U3171">
            <v>2845808.0000000005</v>
          </cell>
          <cell r="W3171">
            <v>2017</v>
          </cell>
          <cell r="X3171" t="str">
            <v xml:space="preserve">Новая позиция </v>
          </cell>
        </row>
        <row r="3172">
          <cell r="A3172" t="str">
            <v>1960 Т</v>
          </cell>
          <cell r="B3172" t="str">
            <v>ТОО СП "КазГерМунай"</v>
          </cell>
          <cell r="C3172" t="str">
            <v>26.51.53.900.065.00.0796.000000000000</v>
          </cell>
          <cell r="D3172" t="str">
            <v xml:space="preserve">  Анализатор влажности</v>
          </cell>
          <cell r="E3172" t="str">
            <v>лабораторный, портативный</v>
          </cell>
          <cell r="F3172" t="str">
            <v xml:space="preserve">Расходомер (0-200) мл/мин для анализатора 3050, код 305449901S </v>
          </cell>
          <cell r="G3172" t="str">
            <v>ЭОТТ</v>
          </cell>
          <cell r="H3172">
            <v>0</v>
          </cell>
          <cell r="I3172">
            <v>430000000</v>
          </cell>
          <cell r="J3172" t="str">
            <v>Кызылординская обл. г. Кызылорда, пгт. Тасбугет, ул. Амангельды 100</v>
          </cell>
          <cell r="K3172" t="str">
            <v>август, сентябрь</v>
          </cell>
          <cell r="L3172" t="str">
            <v>Кызылординская обл., м/р "Акшабулак", склад "КГМ"</v>
          </cell>
          <cell r="M3172" t="str">
            <v>DDP</v>
          </cell>
          <cell r="N3172" t="str">
            <v>В течение 90 дней</v>
          </cell>
          <cell r="O3172" t="str">
            <v>авансовый платеж-0%, оставшаяся часть в течении 30 рабочих дней с момента подписания акта приема-передачи поставленных товаров</v>
          </cell>
          <cell r="P3172" t="str">
            <v>796</v>
          </cell>
          <cell r="Q3172" t="str">
            <v>штука</v>
          </cell>
          <cell r="R3172">
            <v>1</v>
          </cell>
          <cell r="S3172">
            <v>1223600</v>
          </cell>
          <cell r="T3172">
            <v>1223600</v>
          </cell>
          <cell r="U3172">
            <v>1370432.0000000002</v>
          </cell>
          <cell r="W3172">
            <v>2017</v>
          </cell>
          <cell r="X3172" t="str">
            <v xml:space="preserve">Новая позиция </v>
          </cell>
        </row>
        <row r="3173">
          <cell r="A3173" t="str">
            <v>1961 Т</v>
          </cell>
          <cell r="B3173" t="str">
            <v>ТОО СП "КазГерМунай"</v>
          </cell>
          <cell r="C3173" t="str">
            <v>26.51.53.900.065.00.0796.000000000000</v>
          </cell>
          <cell r="D3173" t="str">
            <v xml:space="preserve">  Анализатор влажности</v>
          </cell>
          <cell r="E3173" t="str">
            <v>лабораторный, портативный</v>
          </cell>
          <cell r="F3173" t="str">
            <v>Соленоидный клапан пропорциональный для анализатора 3050, код 305648901</v>
          </cell>
          <cell r="G3173" t="str">
            <v>ЭОТТ</v>
          </cell>
          <cell r="H3173">
            <v>0</v>
          </cell>
          <cell r="I3173">
            <v>430000000</v>
          </cell>
          <cell r="J3173" t="str">
            <v>Кызылординская обл. г. Кызылорда, пгт. Тасбугет, ул. Амангельды 100</v>
          </cell>
          <cell r="K3173" t="str">
            <v>август, сентябрь</v>
          </cell>
          <cell r="L3173" t="str">
            <v>Кызылординская обл., м/р "Акшабулак", склад "КГМ"</v>
          </cell>
          <cell r="M3173" t="str">
            <v>DDP</v>
          </cell>
          <cell r="N3173" t="str">
            <v>В течение 90 дней</v>
          </cell>
          <cell r="O3173" t="str">
            <v>авансовый платеж-0%, оставшаяся часть в течении 30 рабочих дней с момента подписания акта приема-передачи поставленных товаров</v>
          </cell>
          <cell r="P3173" t="str">
            <v>796</v>
          </cell>
          <cell r="Q3173" t="str">
            <v>штука</v>
          </cell>
          <cell r="R3173">
            <v>1</v>
          </cell>
          <cell r="S3173">
            <v>675190</v>
          </cell>
          <cell r="T3173">
            <v>675190</v>
          </cell>
          <cell r="U3173">
            <v>756212.8</v>
          </cell>
          <cell r="W3173">
            <v>2017</v>
          </cell>
          <cell r="X3173" t="str">
            <v xml:space="preserve">Новая позиция </v>
          </cell>
        </row>
        <row r="3174">
          <cell r="A3174" t="str">
            <v>1962 Т</v>
          </cell>
          <cell r="B3174" t="str">
            <v>ТОО СП "КазГерМунай"</v>
          </cell>
          <cell r="C3174" t="str">
            <v>25.99.29.490.078.00.0796.000000000021</v>
          </cell>
          <cell r="D3174" t="str">
            <v>Лоток</v>
          </cell>
          <cell r="E3174" t="str">
            <v>кабельный, для прокладки проводов и кабелей, перфорированного типа, стальной, оцинкованный, длина 2500 мм, ширина 200 мм, высота 50 мм, толщина 1,5 мм</v>
          </cell>
          <cell r="F3174" t="str">
            <v>Кабельный лоток ЛПМЗТ/ЛНМЗТ 200х100х2500. Короб металлический оцинкованный (200х100х2500) (Состав соединительного комплекта:  полки – 2 шт.,  кронштейны – 2 шт., соединитель лотковый, скоба крышки универсальная, винт М6х16 – 4 шт., винт М6х20 – 4 шт., гайка М6 – 10 шт., шайба звездочка  – 16 шт.)</v>
          </cell>
          <cell r="G3174" t="str">
            <v>ОИ</v>
          </cell>
          <cell r="H3174">
            <v>0</v>
          </cell>
          <cell r="I3174">
            <v>430000000</v>
          </cell>
          <cell r="J3174" t="str">
            <v>Кызылординская обл. г. Кызылорда, пгт. Тасбугет, ул. Амангельды 100</v>
          </cell>
          <cell r="K3174" t="str">
            <v>август, сентябрь</v>
          </cell>
          <cell r="L3174" t="str">
            <v>Кызылординская обл., м/р "Акшабулак", склад "КГМ"</v>
          </cell>
          <cell r="M3174" t="str">
            <v>DDP</v>
          </cell>
          <cell r="N3174" t="str">
            <v>В течение 90 дней</v>
          </cell>
          <cell r="O3174" t="str">
            <v>авансовый платеж-0%, оставшаяся часть в течении 30 рабочих дней с момента подписания акта приема-передачи поставленных товаров</v>
          </cell>
          <cell r="P3174" t="str">
            <v>796</v>
          </cell>
          <cell r="Q3174" t="str">
            <v>штука</v>
          </cell>
          <cell r="R3174">
            <v>5</v>
          </cell>
          <cell r="S3174">
            <v>3080</v>
          </cell>
          <cell r="T3174">
            <v>15400</v>
          </cell>
          <cell r="U3174">
            <v>17248</v>
          </cell>
          <cell r="W3174">
            <v>2017</v>
          </cell>
          <cell r="X3174" t="str">
            <v xml:space="preserve">Новая позиция </v>
          </cell>
        </row>
        <row r="3175">
          <cell r="A3175" t="str">
            <v>1963 Т</v>
          </cell>
          <cell r="B3175" t="str">
            <v>ТОО СП "КазГерМунай"</v>
          </cell>
          <cell r="C3175" t="str">
            <v>25.99.29.490.078.00.0796.000000000023</v>
          </cell>
          <cell r="D3175" t="str">
            <v>Лоток</v>
          </cell>
          <cell r="E3175" t="str">
            <v>кабельный, для прокладки проводов и кабелей, перфорированного типа, стальной, оцинкованный, длина 2500 мм, ширина 400 мм, высота 50 мм, толщина 1,5 мм</v>
          </cell>
          <cell r="F3175" t="str">
            <v>Перфорированный кабельный лоток оцинкованный замковый (400х50х2500х07)  (Состав соединительного комплекта:  полки и кронштейны, соединитель лотковый, скоба крышки универсальная, винт М6х16 – 4 шт., винт М6х20 – 4 шт., гайка М6 – 10 шт., шайба звездочка  – 16 шт.)</v>
          </cell>
          <cell r="G3175" t="str">
            <v>ОИ</v>
          </cell>
          <cell r="H3175">
            <v>0</v>
          </cell>
          <cell r="I3175">
            <v>430000000</v>
          </cell>
          <cell r="J3175" t="str">
            <v>Кызылординская обл. г. Кызылорда, пгт. Тасбугет, ул. Амангельды 100</v>
          </cell>
          <cell r="K3175" t="str">
            <v>август, сентябрь</v>
          </cell>
          <cell r="L3175" t="str">
            <v>Кызылординская обл., м/р "Акшабулак", склад "КГМ"</v>
          </cell>
          <cell r="M3175" t="str">
            <v>DDP</v>
          </cell>
          <cell r="N3175" t="str">
            <v>В течение 90 дней</v>
          </cell>
          <cell r="O3175" t="str">
            <v>авансовый платеж-0%, оставшаяся часть в течении 30 рабочих дней с момента подписания акта приема-передачи поставленных товаров</v>
          </cell>
          <cell r="P3175" t="str">
            <v>796</v>
          </cell>
          <cell r="Q3175" t="str">
            <v>штука</v>
          </cell>
          <cell r="R3175">
            <v>5</v>
          </cell>
          <cell r="S3175">
            <v>3500</v>
          </cell>
          <cell r="T3175">
            <v>17500</v>
          </cell>
          <cell r="U3175">
            <v>19600.000000000004</v>
          </cell>
          <cell r="W3175">
            <v>2017</v>
          </cell>
          <cell r="X3175" t="str">
            <v xml:space="preserve">Новая позиция </v>
          </cell>
        </row>
        <row r="3176">
          <cell r="A3176" t="str">
            <v>1964 Т</v>
          </cell>
          <cell r="B3176" t="str">
            <v>ТОО СП "КазГерМунай"</v>
          </cell>
          <cell r="C3176" t="str">
            <v>25.99.29.490.078.00.0796.000000000023</v>
          </cell>
          <cell r="D3176" t="str">
            <v>Лоток</v>
          </cell>
          <cell r="E3176" t="str">
            <v>кабельный, для прокладки проводов и кабелей, перфорированного типа, стальной, оцинкованный, длина 2500 мм, ширина 400 мм, высота 50 мм, толщина 1,5 мм</v>
          </cell>
          <cell r="F3176" t="str">
            <v xml:space="preserve">Перфорированный кабельный лоток оцинкованный (400х150х3000х1,2) лестничного типа оцинкованный (Состав соединительного комплекта:  полки и кронштейны, соединитель лотковый, скоба крышки универсальная, винт М6х16 – 4 шт., винт М6х20 – 4 шт., гайка М6 – 10 шт., шайба звездочка  – 16 шт.) </v>
          </cell>
          <cell r="G3176" t="str">
            <v>ОИ</v>
          </cell>
          <cell r="H3176">
            <v>0</v>
          </cell>
          <cell r="I3176">
            <v>430000000</v>
          </cell>
          <cell r="J3176" t="str">
            <v>Кызылординская обл. г. Кызылорда, пгт. Тасбугет, ул. Амангельды 100</v>
          </cell>
          <cell r="K3176" t="str">
            <v>август, сентябрь</v>
          </cell>
          <cell r="L3176" t="str">
            <v>Кызылординская обл., м/р "Акшабулак", склад "КГМ"</v>
          </cell>
          <cell r="M3176" t="str">
            <v>DDP</v>
          </cell>
          <cell r="N3176" t="str">
            <v>В течение 90 дней</v>
          </cell>
          <cell r="O3176" t="str">
            <v>авансовый платеж-0%, оставшаяся часть в течении 30 рабочих дней с момента подписания акта приема-передачи поставленных товаров</v>
          </cell>
          <cell r="P3176" t="str">
            <v>796</v>
          </cell>
          <cell r="Q3176" t="str">
            <v>штука</v>
          </cell>
          <cell r="R3176">
            <v>10</v>
          </cell>
          <cell r="S3176">
            <v>4431</v>
          </cell>
          <cell r="T3176">
            <v>44310</v>
          </cell>
          <cell r="U3176">
            <v>49627.200000000004</v>
          </cell>
          <cell r="W3176">
            <v>2017</v>
          </cell>
          <cell r="X3176" t="str">
            <v xml:space="preserve">Новая позиция </v>
          </cell>
        </row>
        <row r="3177">
          <cell r="A3177" t="str">
            <v>1965 Т</v>
          </cell>
          <cell r="B3177" t="str">
            <v>ТОО СП "КазГерМунай"</v>
          </cell>
          <cell r="C3177" t="str">
            <v>28.29.12.900.005.00.0796.000000000000</v>
          </cell>
          <cell r="D3177" t="str">
            <v>Установка очистки масел</v>
          </cell>
          <cell r="E3177" t="str">
            <v>сепаратор центробежный</v>
          </cell>
          <cell r="F3177" t="str">
            <v xml:space="preserve">Рабочее давление 43-55 бар.
Максимальное давление 60-бар.
Производительность 20-70 тыс. м3/час.
Среда газ экспортный, после компрессора
</v>
          </cell>
          <cell r="G3177" t="str">
            <v>ЭОТТ</v>
          </cell>
          <cell r="H3177">
            <v>0</v>
          </cell>
          <cell r="I3177">
            <v>430000000</v>
          </cell>
          <cell r="J3177" t="str">
            <v>Кызылординская обл. г. Кызылорда, пгт. Тасбугет, ул. Амангельды 100</v>
          </cell>
          <cell r="K3177" t="str">
            <v>август, сентябрь</v>
          </cell>
          <cell r="L3177" t="str">
            <v>Кызылординская обл., м/р "Акшабулак", склад "КГМ"</v>
          </cell>
          <cell r="M3177" t="str">
            <v>DDP</v>
          </cell>
          <cell r="N3177" t="str">
            <v>В течение 90 дней</v>
          </cell>
          <cell r="O3177" t="str">
            <v>авансовый платеж-0%, оставшаяся часть в течении 30 рабочих дней с момента подписания акта приема-передачи поставленных товаров</v>
          </cell>
          <cell r="P3177" t="str">
            <v>796</v>
          </cell>
          <cell r="Q3177" t="str">
            <v>штука</v>
          </cell>
          <cell r="R3177">
            <v>2</v>
          </cell>
          <cell r="S3177">
            <v>8500000</v>
          </cell>
          <cell r="T3177">
            <v>17000000</v>
          </cell>
          <cell r="U3177">
            <v>19040000</v>
          </cell>
          <cell r="W3177">
            <v>2017</v>
          </cell>
          <cell r="X3177" t="str">
            <v xml:space="preserve">Новая позиция </v>
          </cell>
        </row>
        <row r="3178">
          <cell r="A3178" t="str">
            <v>1966 Т</v>
          </cell>
          <cell r="B3178" t="str">
            <v>ТОО СП "КазГерМунай"</v>
          </cell>
          <cell r="C3178" t="str">
            <v>20.13.31.700.010.00.0166.000000000000</v>
          </cell>
          <cell r="D3178" t="str">
            <v>Йодид калия (йодистый калий)</v>
          </cell>
          <cell r="E3178" t="str">
            <v>особой чистоты</v>
          </cell>
          <cell r="F3178" t="str">
            <v xml:space="preserve">Калий гидроокись, КОН, х.ч. </v>
          </cell>
          <cell r="G3178" t="str">
            <v>ЭЦПП</v>
          </cell>
          <cell r="H3178">
            <v>0</v>
          </cell>
          <cell r="I3178">
            <v>430000000</v>
          </cell>
          <cell r="J3178" t="str">
            <v>Кызылординская обл. г. Кызылорда, пгт. Тасбугет, ул. Амангельды 100</v>
          </cell>
          <cell r="K3178" t="str">
            <v>август, сентябрь</v>
          </cell>
          <cell r="L3178" t="str">
            <v>Кызылординская обл., м/р "Акшабулак", склад "КГМ"</v>
          </cell>
          <cell r="M3178" t="str">
            <v>DDP</v>
          </cell>
          <cell r="N3178" t="str">
            <v>В течение 90 дней</v>
          </cell>
          <cell r="O3178" t="str">
            <v>авансовый платеж-0%, оставшаяся часть в течении 30 рабочих дней с момента подписания акта приема-передачи поставленных товаров</v>
          </cell>
          <cell r="P3178">
            <v>166</v>
          </cell>
          <cell r="Q3178" t="str">
            <v>килограмм</v>
          </cell>
          <cell r="R3178">
            <v>20</v>
          </cell>
          <cell r="S3178">
            <v>20000</v>
          </cell>
          <cell r="T3178">
            <v>400000</v>
          </cell>
          <cell r="U3178">
            <v>448000.00000000006</v>
          </cell>
          <cell r="W3178">
            <v>2017</v>
          </cell>
          <cell r="X3178" t="str">
            <v xml:space="preserve">Новая позиция </v>
          </cell>
        </row>
        <row r="3179">
          <cell r="A3179" t="str">
            <v>1967 Т</v>
          </cell>
          <cell r="B3179" t="str">
            <v>ТОО СП "КазГерМунай"</v>
          </cell>
          <cell r="C3179" t="str">
            <v>26.51.53.200.000.00.0796.000000000000</v>
          </cell>
          <cell r="D3179" t="str">
            <v>Хроматограф</v>
          </cell>
          <cell r="E3179" t="str">
            <v>газовый, лабораторный, аналитический, стационарный</v>
          </cell>
          <cell r="F3179" t="str">
            <v xml:space="preserve">Поточный газовый хроматограф для определения компонентного состава и примесей серосодержащих компонентов. Система подготовки пробы. Детекторы: TCD/FPD.
Дополнительное измерение углеводородов: С6+, CO2, N2, O2, H2S, MeSH, EtSH.
Определение по ГОСТ 31371.7-2008, ГОСТ 53367-2009
Газ носитель: гелий
Фильтра и система подготовки пробы
</v>
          </cell>
          <cell r="G3179" t="str">
            <v>ЭОТТ</v>
          </cell>
          <cell r="H3179">
            <v>0</v>
          </cell>
          <cell r="I3179">
            <v>430000000</v>
          </cell>
          <cell r="J3179" t="str">
            <v>Кызылординская обл. г. Кызылорда, пгт. Тасбугет, ул. Амангельды 100</v>
          </cell>
          <cell r="K3179" t="str">
            <v>август, сентябрь</v>
          </cell>
          <cell r="L3179" t="str">
            <v>Кызылординская обл., м/р "Акшабулак", склад "КГМ"</v>
          </cell>
          <cell r="M3179" t="str">
            <v>DDP</v>
          </cell>
          <cell r="N3179" t="str">
            <v>В течение 90 дней</v>
          </cell>
          <cell r="O3179" t="str">
            <v>авансовый платеж-0%, оставшаяся часть в течении 30 рабочих дней с момента подписания акта приема-передачи поставленных товаров</v>
          </cell>
          <cell r="P3179" t="str">
            <v>796</v>
          </cell>
          <cell r="Q3179" t="str">
            <v>штука</v>
          </cell>
          <cell r="R3179">
            <v>1</v>
          </cell>
          <cell r="S3179">
            <v>47100000</v>
          </cell>
          <cell r="T3179">
            <v>47100000</v>
          </cell>
          <cell r="U3179">
            <v>52752000.000000007</v>
          </cell>
          <cell r="W3179">
            <v>2017</v>
          </cell>
          <cell r="X3179" t="str">
            <v xml:space="preserve">Новая позиция </v>
          </cell>
        </row>
        <row r="3180">
          <cell r="A3180" t="str">
            <v>1968 Т</v>
          </cell>
          <cell r="B3180" t="str">
            <v>ТОО СП "КазГерМунай"</v>
          </cell>
          <cell r="C3180" t="str">
            <v>28.13.14.130.000.01.0796.000000000000</v>
          </cell>
          <cell r="D3180" t="str">
            <v>Насос</v>
          </cell>
          <cell r="E3180" t="str">
            <v>центробежный, для подачи воды и других чистых жидкостей, горизонтальный, одноступенчатый с колесом двухстоороннего входа</v>
          </cell>
          <cell r="F3180" t="str">
            <v xml:space="preserve">насос типа ТР 100-370/4 А-F-A-BAQE. Q-163,5 м3/час, напор- 29,3 м, </v>
          </cell>
          <cell r="G3180" t="str">
            <v>ЭОТТ</v>
          </cell>
          <cell r="H3180">
            <v>0</v>
          </cell>
          <cell r="I3180">
            <v>430000000</v>
          </cell>
          <cell r="J3180" t="str">
            <v>Кызылординская обл. г. Кызылорда, пгт. Тасбугет, ул. Амангельды 100</v>
          </cell>
          <cell r="K3180" t="str">
            <v>август, сентябрь</v>
          </cell>
          <cell r="L3180" t="str">
            <v>Кызылординская обл., м/р "Акшабулак", склад "КГМ"</v>
          </cell>
          <cell r="M3180" t="str">
            <v>DDP</v>
          </cell>
          <cell r="N3180" t="str">
            <v>В течение 90 дней</v>
          </cell>
          <cell r="O3180" t="str">
            <v>авансовый платеж-0%, оставшаяся часть в течении 30 рабочих дней с момента подписания акта приема-передачи поставленных товаров</v>
          </cell>
          <cell r="P3180" t="str">
            <v>796</v>
          </cell>
          <cell r="Q3180" t="str">
            <v>штука</v>
          </cell>
          <cell r="R3180">
            <v>1</v>
          </cell>
          <cell r="S3180">
            <v>2030082.92</v>
          </cell>
          <cell r="T3180">
            <v>2030082.92</v>
          </cell>
          <cell r="U3180">
            <v>2273692.8704000004</v>
          </cell>
          <cell r="W3180">
            <v>2017</v>
          </cell>
          <cell r="X3180" t="str">
            <v xml:space="preserve">Новая позиция </v>
          </cell>
        </row>
        <row r="3181">
          <cell r="A3181" t="str">
            <v>1969 Т</v>
          </cell>
          <cell r="B3181" t="str">
            <v>ТОО СП "КазГерМунай"</v>
          </cell>
          <cell r="C3181" t="str">
            <v>25.73.40.190.003.01.0796.000000000002</v>
          </cell>
          <cell r="D3181" t="str">
            <v>Резец токарный</v>
          </cell>
          <cell r="E3181" t="str">
            <v>из быстрорежущей стали, отрезной, ГОСТ 18874-73</v>
          </cell>
          <cell r="F3181" t="str">
            <v>Резцы токарные с напаянной твердосплавной пластиной марки Т5К10. Державка стальная (Ст45) р-ры в сечении 16х25 длина 130 мм*.</v>
          </cell>
          <cell r="G3181" t="str">
            <v>ЭЦПП</v>
          </cell>
          <cell r="H3181">
            <v>0</v>
          </cell>
          <cell r="I3181">
            <v>430000000</v>
          </cell>
          <cell r="J3181" t="str">
            <v>Кызылординская обл. г. Кызылорда, пгт. Тасбугет, ул. Амангельды 100</v>
          </cell>
          <cell r="K3181" t="str">
            <v>август, сентябрь</v>
          </cell>
          <cell r="L3181" t="str">
            <v>Кызылординская обл., м/р "Акшабулак", склад "КГМ"</v>
          </cell>
          <cell r="M3181" t="str">
            <v>DDP</v>
          </cell>
          <cell r="N3181" t="str">
            <v>В течение 90 дней</v>
          </cell>
          <cell r="O3181" t="str">
            <v>авансовый платеж-0%, оставшаяся часть в течении 30 рабочих дней с момента подписания акта приема-передачи поставленных товаров</v>
          </cell>
          <cell r="P3181" t="str">
            <v>796</v>
          </cell>
          <cell r="Q3181" t="str">
            <v>штука</v>
          </cell>
          <cell r="R3181">
            <v>60</v>
          </cell>
          <cell r="S3181">
            <v>20250</v>
          </cell>
          <cell r="T3181">
            <v>1215000</v>
          </cell>
          <cell r="U3181">
            <v>1360800.0000000002</v>
          </cell>
          <cell r="W3181">
            <v>2017</v>
          </cell>
          <cell r="X3181" t="str">
            <v xml:space="preserve">Новая позиция </v>
          </cell>
        </row>
        <row r="3182">
          <cell r="A3182" t="str">
            <v>1970 Т</v>
          </cell>
          <cell r="B3182" t="str">
            <v>ТОО СП "КазГерМунай"</v>
          </cell>
          <cell r="C3182" t="str">
            <v xml:space="preserve">28.22.14.450.010.00.0796.000000000021 </v>
          </cell>
          <cell r="D3182" t="str">
            <v>Кран козловой</v>
          </cell>
          <cell r="E3182" t="str">
            <v>двубалочный, грузоподъемность 10 т</v>
          </cell>
          <cell r="F3182" t="str">
            <v>Кран козловой мобильный г/п 10т., пролет 10 меторв, в/п 4,7 метров (механический). Таль ручная механическая г/п 10т., в/п 3 метра + телега на передвижение (механическая). Полное техническое освидетельствование (ПТО). Монтаж.</v>
          </cell>
          <cell r="G3182" t="str">
            <v>ЭОТТ</v>
          </cell>
          <cell r="H3182">
            <v>0</v>
          </cell>
          <cell r="I3182">
            <v>430000000</v>
          </cell>
          <cell r="J3182" t="str">
            <v>Кызылординская обл. г. Кызылорда, пгт. Тасбугет, ул. Амангельды 100</v>
          </cell>
          <cell r="K3182" t="str">
            <v>август, сентябрь</v>
          </cell>
          <cell r="L3182" t="str">
            <v>Кызылординская обл., м/р "Акшабулак", склад "КГМ"</v>
          </cell>
          <cell r="M3182" t="str">
            <v>DDP</v>
          </cell>
          <cell r="N3182" t="str">
            <v>В течение 90 дней</v>
          </cell>
          <cell r="O3182" t="str">
            <v>авансовый платеж-0%, оставшаяся часть в течении 30 рабочих дней с момента подписания акта приема-передачи поставленных товаров</v>
          </cell>
          <cell r="P3182" t="str">
            <v>796</v>
          </cell>
          <cell r="Q3182" t="str">
            <v>штука</v>
          </cell>
          <cell r="R3182">
            <v>1</v>
          </cell>
          <cell r="S3182">
            <v>11821600</v>
          </cell>
          <cell r="T3182">
            <v>11821600</v>
          </cell>
          <cell r="U3182">
            <v>13240192.000000002</v>
          </cell>
          <cell r="W3182">
            <v>2017</v>
          </cell>
          <cell r="X3182" t="str">
            <v xml:space="preserve">Новая позиция </v>
          </cell>
        </row>
        <row r="3183">
          <cell r="A3183" t="str">
            <v>1971 Т</v>
          </cell>
          <cell r="B3183" t="str">
            <v>ТОО СП "КазГерМунай"</v>
          </cell>
          <cell r="C3183" t="str">
            <v>32.30.14.000.000.00.0796.000000000000</v>
          </cell>
          <cell r="D3183" t="str">
            <v>Мат</v>
          </cell>
          <cell r="E3183" t="str">
            <v>гимнастический</v>
          </cell>
          <cell r="F3183" t="str">
            <v>Мат гимнастический 100 см х 200 см х 10 см
Предназначен для проведения различных спортивных и развлекательных мероприятий, где требуется обеспечение безопасного приземления на пол. Материал покрышки  из искусственной кожи, наполнитель мата - поролон. 
Для производства покрышки мата должна использоваться  прочная искусственная кожа, для предотвращения скольжения по полу при занятиях.
По торцу мата долна быть расположена молния</v>
          </cell>
          <cell r="G3183" t="str">
            <v>ОИ</v>
          </cell>
          <cell r="H3183">
            <v>0</v>
          </cell>
          <cell r="I3183">
            <v>430000000</v>
          </cell>
          <cell r="J3183" t="str">
            <v>Кызылординская обл. г. Кызылорда, пгт. Тасбугет, ул. Амангельды 100</v>
          </cell>
          <cell r="K3183" t="str">
            <v>август, сентябрь</v>
          </cell>
          <cell r="L3183" t="str">
            <v>Кызылординская обл., м/р "Акшабулак", склад "КГМ"</v>
          </cell>
          <cell r="M3183" t="str">
            <v>DDP</v>
          </cell>
          <cell r="N3183" t="str">
            <v>В течение 90 дней</v>
          </cell>
          <cell r="O3183" t="str">
            <v>авансовый платеж-0%, оставшаяся часть в течении 30 рабочих дней с момента подписания акта приема-передачи поставленных товаров</v>
          </cell>
          <cell r="P3183">
            <v>796</v>
          </cell>
          <cell r="Q3183" t="str">
            <v>штука</v>
          </cell>
          <cell r="R3183">
            <v>8</v>
          </cell>
          <cell r="S3183">
            <v>19800</v>
          </cell>
          <cell r="T3183">
            <v>158400</v>
          </cell>
          <cell r="U3183">
            <v>177408.00000000003</v>
          </cell>
          <cell r="W3183">
            <v>2017</v>
          </cell>
          <cell r="X3183" t="str">
            <v xml:space="preserve">Новая позиция </v>
          </cell>
        </row>
        <row r="3184">
          <cell r="A3184" t="str">
            <v>1972 Т</v>
          </cell>
          <cell r="B3184" t="str">
            <v>ТОО СП "КазГерМунай"</v>
          </cell>
          <cell r="C3184" t="str">
            <v>32.30.15.600.000.02.0796.000000000000</v>
          </cell>
          <cell r="D3184" t="str">
            <v>Ракетки</v>
          </cell>
          <cell r="E3184" t="str">
            <v>для бадминтона</v>
          </cell>
          <cell r="F3184" t="str">
            <v>Ракетка для бадминтона Yonex - разработанная для любителей бадминтона, ищущих маневренность и силу, не желающих терять контроль. Увеличение мощности смэша на 5%. Особый обод ракеток сформирован жёсткой структурой, которая максимизирует силу изгиба головы ракетки. Боковины обода тоньше, позволяя ободу изгибаться больше.Вес: 3U (85-89.9g) Баланс: в голову Жесткость: средняя Материал обода: graphite, tungsten Материал стержня: graphite Артикул: vt5</v>
          </cell>
          <cell r="G3184" t="str">
            <v>ОИ</v>
          </cell>
          <cell r="H3184">
            <v>0</v>
          </cell>
          <cell r="I3184">
            <v>430000000</v>
          </cell>
          <cell r="J3184" t="str">
            <v>Кызылординская обл. г. Кызылорда, пгт. Тасбугет, ул. Амангельды 100</v>
          </cell>
          <cell r="K3184" t="str">
            <v>август, сентябрь</v>
          </cell>
          <cell r="L3184" t="str">
            <v>Кызылординская обл., м/р "Акшабулак", склад "КГМ"</v>
          </cell>
          <cell r="M3184" t="str">
            <v>DDP</v>
          </cell>
          <cell r="N3184" t="str">
            <v>В течение 90 дней</v>
          </cell>
          <cell r="O3184" t="str">
            <v>авансовый платеж-0%, оставшаяся часть в течении 30 рабочих дней с момента подписания акта приема-передачи поставленных товаров</v>
          </cell>
          <cell r="P3184">
            <v>796</v>
          </cell>
          <cell r="Q3184" t="str">
            <v>штука</v>
          </cell>
          <cell r="R3184">
            <v>4</v>
          </cell>
          <cell r="S3184">
            <v>25000</v>
          </cell>
          <cell r="T3184">
            <v>100000</v>
          </cell>
          <cell r="U3184">
            <v>112000.00000000001</v>
          </cell>
          <cell r="W3184">
            <v>2017</v>
          </cell>
          <cell r="X3184" t="str">
            <v xml:space="preserve">Новая позиция </v>
          </cell>
        </row>
        <row r="3185">
          <cell r="A3185" t="str">
            <v>1973 Т</v>
          </cell>
          <cell r="B3185" t="str">
            <v>ТОО СП "КазГерМунай"</v>
          </cell>
          <cell r="C3185" t="str">
            <v>22.29.29.900.052.00.0796.000000000001</v>
          </cell>
          <cell r="D3185" t="str">
            <v>Коврик</v>
          </cell>
          <cell r="E3185" t="str">
            <v xml:space="preserve"> каримат</v>
          </cell>
          <cell r="F3185" t="str">
            <v>Коврик для занятий йогой. Размер 172 на 61 см</v>
          </cell>
          <cell r="G3185" t="str">
            <v>ОИ</v>
          </cell>
          <cell r="H3185">
            <v>0</v>
          </cell>
          <cell r="I3185">
            <v>430000000</v>
          </cell>
          <cell r="J3185" t="str">
            <v>Кызылординская обл. г. Кызылорда, пгт. Тасбугет, ул. Амангельды 100</v>
          </cell>
          <cell r="K3185" t="str">
            <v>август, сентябрь</v>
          </cell>
          <cell r="L3185" t="str">
            <v>Кызылординская обл., м/р "Акшабулак", склад "КГМ"</v>
          </cell>
          <cell r="M3185" t="str">
            <v>DDP</v>
          </cell>
          <cell r="N3185" t="str">
            <v>В течение 90 дней</v>
          </cell>
          <cell r="O3185" t="str">
            <v>авансовый платеж-0%, оставшаяся часть в течении 30 рабочих дней с момента подписания акта приема-передачи поставленных товаров</v>
          </cell>
          <cell r="P3185">
            <v>796</v>
          </cell>
          <cell r="Q3185" t="str">
            <v>штука</v>
          </cell>
          <cell r="R3185">
            <v>10</v>
          </cell>
          <cell r="S3185">
            <v>4500</v>
          </cell>
          <cell r="T3185">
            <v>45000</v>
          </cell>
          <cell r="U3185">
            <v>50400.000000000007</v>
          </cell>
          <cell r="W3185">
            <v>2017</v>
          </cell>
          <cell r="X3185" t="str">
            <v xml:space="preserve">Новая позиция </v>
          </cell>
        </row>
        <row r="3186">
          <cell r="A3186" t="str">
            <v>1974 Т</v>
          </cell>
          <cell r="B3186" t="str">
            <v>ТОО СП "КазГерМунай"</v>
          </cell>
          <cell r="C3186" t="str">
            <v>14.19.22.110.005.00.0839.000000000000</v>
          </cell>
          <cell r="D3186" t="str">
            <v>Костюм (комплект)</v>
          </cell>
          <cell r="E3186" t="str">
            <v xml:space="preserve">форма для бадминтона, для мальчиков, из хлопчатобумажной ткани, состоит из тенниски и шорт </v>
          </cell>
          <cell r="F3186" t="str">
            <v>Форма для бадминтона с качественным нанесением логотипа и номера</v>
          </cell>
          <cell r="G3186" t="str">
            <v>ОИ</v>
          </cell>
          <cell r="H3186">
            <v>0</v>
          </cell>
          <cell r="I3186">
            <v>430000000</v>
          </cell>
          <cell r="J3186" t="str">
            <v>Кызылординская обл. г. Кызылорда, пгт. Тасбугет, ул. Амангельды 100</v>
          </cell>
          <cell r="K3186" t="str">
            <v>август, сентябрь</v>
          </cell>
          <cell r="L3186" t="str">
            <v>Кызылординская обл., м/р "Акшабулак", склад "КГМ"</v>
          </cell>
          <cell r="M3186" t="str">
            <v>DDP</v>
          </cell>
          <cell r="N3186" t="str">
            <v>В течение 90 дней</v>
          </cell>
          <cell r="O3186" t="str">
            <v>авансовый платеж-0%, оставшаяся часть в течении 30 рабочих дней с момента подписания акта приема-передачи поставленных товаров</v>
          </cell>
          <cell r="P3186">
            <v>796</v>
          </cell>
          <cell r="Q3186" t="str">
            <v>штука</v>
          </cell>
          <cell r="R3186">
            <v>4</v>
          </cell>
          <cell r="S3186">
            <v>20830</v>
          </cell>
          <cell r="T3186">
            <v>83320</v>
          </cell>
          <cell r="U3186">
            <v>93318.400000000009</v>
          </cell>
          <cell r="W3186">
            <v>2017</v>
          </cell>
          <cell r="X3186" t="str">
            <v xml:space="preserve">Новая позиция </v>
          </cell>
        </row>
        <row r="3187">
          <cell r="A3187" t="str">
            <v>1975 Т</v>
          </cell>
          <cell r="B3187" t="str">
            <v>ТОО СП "КазГерМунай"</v>
          </cell>
          <cell r="C3187" t="str">
            <v>14.19.22.190.003.01.0839.000000000004</v>
          </cell>
          <cell r="D3187" t="str">
            <v>Костюм</v>
          </cell>
          <cell r="E3187" t="str">
            <v>мужской, спортивный, из синтетической ткани, состоит из футболки, шорт, гетр, щитков</v>
          </cell>
          <cell r="F3187" t="str">
            <v>Форма для настольного тенниса  с качественным нанесением логотипа и номера муж.</v>
          </cell>
          <cell r="G3187" t="str">
            <v>ОИ</v>
          </cell>
          <cell r="H3187">
            <v>0</v>
          </cell>
          <cell r="I3187">
            <v>430000000</v>
          </cell>
          <cell r="J3187" t="str">
            <v>Кызылординская обл. г. Кызылорда, пгт. Тасбугет, ул. Амангельды 100</v>
          </cell>
          <cell r="K3187" t="str">
            <v>август, сентябрь</v>
          </cell>
          <cell r="L3187" t="str">
            <v>Кызылординская обл., м/р "Акшабулак", склад "КГМ"</v>
          </cell>
          <cell r="M3187" t="str">
            <v>DDP</v>
          </cell>
          <cell r="N3187" t="str">
            <v>В течение 90 дней</v>
          </cell>
          <cell r="O3187" t="str">
            <v>авансовый платеж-0%, оставшаяся часть в течении 30 рабочих дней с момента подписания акта приема-передачи поставленных товаров</v>
          </cell>
          <cell r="P3187">
            <v>796</v>
          </cell>
          <cell r="Q3187" t="str">
            <v>штука</v>
          </cell>
          <cell r="R3187">
            <v>2</v>
          </cell>
          <cell r="S3187">
            <v>21500</v>
          </cell>
          <cell r="T3187">
            <v>43000</v>
          </cell>
          <cell r="U3187">
            <v>48160.000000000007</v>
          </cell>
          <cell r="W3187">
            <v>2017</v>
          </cell>
          <cell r="X3187" t="str">
            <v xml:space="preserve">Новая позиция </v>
          </cell>
        </row>
        <row r="3188">
          <cell r="A3188" t="str">
            <v>1976 Т</v>
          </cell>
          <cell r="B3188" t="str">
            <v>ТОО СП "КазГерМунай"</v>
          </cell>
          <cell r="C3188" t="str">
            <v>14.19.22.290.004.01.0839.000000000002</v>
          </cell>
          <cell r="D3188" t="str">
            <v>Костюм</v>
          </cell>
          <cell r="E3188" t="str">
            <v>женский, спортивный, из синтетической ткани, состоит из футболки, шорт,наколенников</v>
          </cell>
          <cell r="F3188" t="str">
            <v>Форма для настольного тенниса  с качественным нанесением логотипа и номера жен.</v>
          </cell>
          <cell r="G3188" t="str">
            <v>ОИ</v>
          </cell>
          <cell r="H3188">
            <v>0</v>
          </cell>
          <cell r="I3188">
            <v>430000000</v>
          </cell>
          <cell r="J3188" t="str">
            <v>Кызылординская обл. г. Кызылорда, пгт. Тасбугет, ул. Амангельды 100</v>
          </cell>
          <cell r="K3188" t="str">
            <v>август, сентябрь</v>
          </cell>
          <cell r="L3188" t="str">
            <v>Кызылординская обл., м/р "Акшабулак", склад "КГМ"</v>
          </cell>
          <cell r="M3188" t="str">
            <v>DDP</v>
          </cell>
          <cell r="N3188" t="str">
            <v>В течение 90 дней</v>
          </cell>
          <cell r="O3188" t="str">
            <v>авансовый платеж-0%, оставшаяся часть в течении 30 рабочих дней с момента подписания акта приема-передачи поставленных товаров</v>
          </cell>
          <cell r="P3188">
            <v>796</v>
          </cell>
          <cell r="Q3188" t="str">
            <v>штука</v>
          </cell>
          <cell r="R3188">
            <v>2</v>
          </cell>
          <cell r="S3188">
            <v>21500</v>
          </cell>
          <cell r="T3188">
            <v>43000</v>
          </cell>
          <cell r="U3188">
            <v>48160.000000000007</v>
          </cell>
          <cell r="W3188">
            <v>2017</v>
          </cell>
          <cell r="X3188" t="str">
            <v xml:space="preserve">Новая позиция </v>
          </cell>
        </row>
        <row r="3189">
          <cell r="A3189" t="str">
            <v>1977 Т</v>
          </cell>
          <cell r="B3189" t="str">
            <v>ТОО СП "КазГерМунай"</v>
          </cell>
          <cell r="C3189" t="str">
            <v>14.19.12.410.000.00.0796.000000000000</v>
          </cell>
          <cell r="D3189" t="str">
            <v>Плавки</v>
          </cell>
          <cell r="E3189" t="str">
            <v>мужские, купальные, трикотажные, из хлопчатобумажной пряжи, ГОСТ 31408-2009</v>
          </cell>
          <cell r="F3189" t="str">
            <v>Плавки муж</v>
          </cell>
          <cell r="G3189" t="str">
            <v>ОИ</v>
          </cell>
          <cell r="H3189">
            <v>0</v>
          </cell>
          <cell r="I3189">
            <v>430000000</v>
          </cell>
          <cell r="J3189" t="str">
            <v>Кызылординская обл. г. Кызылорда, пгт. Тасбугет, ул. Амангельды 100</v>
          </cell>
          <cell r="K3189" t="str">
            <v>август, сентябрь</v>
          </cell>
          <cell r="L3189" t="str">
            <v>Кызылординская обл., м/р "Акшабулак", склад "КГМ"</v>
          </cell>
          <cell r="M3189" t="str">
            <v>DDP</v>
          </cell>
          <cell r="N3189" t="str">
            <v>В течение 90 дней</v>
          </cell>
          <cell r="O3189" t="str">
            <v>авансовый платеж-0%, оставшаяся часть в течении 30 рабочих дней с момента подписания акта приема-передачи поставленных товаров</v>
          </cell>
          <cell r="P3189">
            <v>796</v>
          </cell>
          <cell r="Q3189" t="str">
            <v>штука</v>
          </cell>
          <cell r="R3189">
            <v>1</v>
          </cell>
          <cell r="S3189">
            <v>14300</v>
          </cell>
          <cell r="T3189">
            <v>14300</v>
          </cell>
          <cell r="U3189">
            <v>16016.000000000002</v>
          </cell>
          <cell r="W3189">
            <v>2017</v>
          </cell>
          <cell r="X3189" t="str">
            <v xml:space="preserve">Новая позиция </v>
          </cell>
        </row>
        <row r="3190">
          <cell r="A3190" t="str">
            <v>1978 Т</v>
          </cell>
          <cell r="B3190" t="str">
            <v>ТОО СП "КазГерМунай"</v>
          </cell>
          <cell r="C3190" t="str">
            <v>14.19.22.500.008.00.0796.000000000000</v>
          </cell>
          <cell r="D3190" t="str">
            <v>Купальник</v>
          </cell>
          <cell r="E3190" t="str">
            <v>женский, спортивный для плавания, из синтетической ткани</v>
          </cell>
          <cell r="F3190" t="str">
            <v>Купальник жен</v>
          </cell>
          <cell r="G3190" t="str">
            <v>ОИ</v>
          </cell>
          <cell r="H3190">
            <v>0</v>
          </cell>
          <cell r="I3190">
            <v>430000000</v>
          </cell>
          <cell r="J3190" t="str">
            <v>Кызылординская обл. г. Кызылорда, пгт. Тасбугет, ул. Амангельды 100</v>
          </cell>
          <cell r="K3190" t="str">
            <v>август, сентябрь</v>
          </cell>
          <cell r="L3190" t="str">
            <v>Кызылординская обл., м/р "Акшабулак", склад "КГМ"</v>
          </cell>
          <cell r="M3190" t="str">
            <v>DDP</v>
          </cell>
          <cell r="N3190" t="str">
            <v>В течение 90 дней</v>
          </cell>
          <cell r="O3190" t="str">
            <v>авансовый платеж-0%, оставшаяся часть в течении 30 рабочих дней с момента подписания акта приема-передачи поставленных товаров</v>
          </cell>
          <cell r="P3190">
            <v>796</v>
          </cell>
          <cell r="Q3190" t="str">
            <v>штука</v>
          </cell>
          <cell r="R3190">
            <v>1</v>
          </cell>
          <cell r="S3190">
            <v>15000</v>
          </cell>
          <cell r="T3190">
            <v>15000</v>
          </cell>
          <cell r="U3190">
            <v>16800</v>
          </cell>
          <cell r="W3190">
            <v>2017</v>
          </cell>
          <cell r="X3190" t="str">
            <v xml:space="preserve">Новая позиция </v>
          </cell>
        </row>
        <row r="3191">
          <cell r="A3191" t="str">
            <v>1979 Т</v>
          </cell>
          <cell r="B3191" t="str">
            <v>ТОО СП "КазГерМунай"</v>
          </cell>
          <cell r="C3191" t="str">
            <v>32.30.14.000.022.01.0796.000000000000</v>
          </cell>
          <cell r="D3191" t="str">
            <v>Тренажер</v>
          </cell>
          <cell r="E3191" t="str">
            <v>спортивный, многофункциональный, турник, брусья, пресс</v>
          </cell>
          <cell r="F3191" t="str">
            <v xml:space="preserve">Разгибание спины. Наличие контурных подушек из формованных пеноматериалов; Защита подушек пластиковыми основаниями для повышения долговечности. Уретановые молдинги для защиты окрашенных поверхностей; Размеры (Д x Ш x В)-168см х 168см х 145см. Вес-193кг. Защита порошковым покрытием, наносимым в электростатическом поле и обеспечивающим максимальное сцепление и долговечность; Рама из стали толщиной 3,18 мм обеспечивающей максимальную структурную прочность; Резиновые опоры защищающие основание рамы и препятствующие скольжению тренажера. Рукояти с фикасацией алюминиевыми воротниками исключающими проскальзывание в ходе использования тренажера; Рукояти из не абсорбирующего влагу, устойчивого к износу и повреждениям материала на основе прессованной терморезины. Опоры расположены под углом, что дает максимальный комфорт. Нижние валики хорошо стабилизируют тело и не вызывают неудобств.
(Д x Ш x В)- 127 см x 94 см x 97 см. Вес-73 кг.
</v>
          </cell>
          <cell r="G3191" t="str">
            <v>ОИ</v>
          </cell>
          <cell r="H3191">
            <v>0</v>
          </cell>
          <cell r="I3191">
            <v>430000000</v>
          </cell>
          <cell r="J3191" t="str">
            <v>Кызылординская обл. г. Кызылорда, пгт. Тасбугет, ул. Амангельды 100</v>
          </cell>
          <cell r="K3191" t="str">
            <v>август, сентябрь</v>
          </cell>
          <cell r="L3191" t="str">
            <v>Кызылординская обл., м/р "Акшабулак", склад "КГМ"</v>
          </cell>
          <cell r="M3191" t="str">
            <v>DDP</v>
          </cell>
          <cell r="N3191" t="str">
            <v>В течение 90 дней</v>
          </cell>
          <cell r="O3191" t="str">
            <v>авансовый платеж-0%, оставшаяся часть в течении 30 рабочих дней с момента подписания акта приема-передачи поставленных товаров</v>
          </cell>
          <cell r="P3191">
            <v>796</v>
          </cell>
          <cell r="Q3191" t="str">
            <v>штука</v>
          </cell>
          <cell r="R3191">
            <v>1</v>
          </cell>
          <cell r="S3191">
            <v>510000</v>
          </cell>
          <cell r="T3191">
            <v>510000</v>
          </cell>
          <cell r="U3191">
            <v>571200</v>
          </cell>
          <cell r="W3191">
            <v>2017</v>
          </cell>
          <cell r="X3191" t="str">
            <v xml:space="preserve">Новая позиция </v>
          </cell>
        </row>
        <row r="3192">
          <cell r="A3192" t="str">
            <v>1980 Т</v>
          </cell>
          <cell r="B3192" t="str">
            <v>ТОО СП "КазГерМунай"</v>
          </cell>
          <cell r="C3192" t="str">
            <v>32.30.14.000.023.00.0796.000000000000</v>
          </cell>
          <cell r="D3192" t="str">
            <v>Диск</v>
          </cell>
          <cell r="E3192" t="str">
            <v>обрезиненный, олимпийский (цветной)</v>
          </cell>
          <cell r="F3192" t="str">
            <v>Диски, Олимпийский обрезиненный, 2.5 кг.
Посадочный диаметр 50 мм
Материал полиуретан, посадочное отверстие – сталь 
 Контрастная весовая маркировка</v>
          </cell>
          <cell r="G3192" t="str">
            <v>ОИ</v>
          </cell>
          <cell r="H3192">
            <v>0</v>
          </cell>
          <cell r="I3192">
            <v>430000000</v>
          </cell>
          <cell r="J3192" t="str">
            <v>Кызылординская обл. г. Кызылорда, пгт. Тасбугет, ул. Амангельды 100</v>
          </cell>
          <cell r="K3192" t="str">
            <v>август, сентябрь</v>
          </cell>
          <cell r="L3192" t="str">
            <v>Кызылординская обл., м/р "Акшабулак", склад "КГМ"</v>
          </cell>
          <cell r="M3192" t="str">
            <v>DDP</v>
          </cell>
          <cell r="N3192" t="str">
            <v>В течение 90 дней</v>
          </cell>
          <cell r="O3192" t="str">
            <v>авансовый платеж-0%, оставшаяся часть в течении 30 рабочих дней с момента подписания акта приема-передачи поставленных товаров</v>
          </cell>
          <cell r="P3192">
            <v>796</v>
          </cell>
          <cell r="Q3192" t="str">
            <v>штука</v>
          </cell>
          <cell r="R3192">
            <v>6</v>
          </cell>
          <cell r="S3192">
            <v>4480</v>
          </cell>
          <cell r="T3192">
            <v>26880</v>
          </cell>
          <cell r="U3192">
            <v>30105.600000000002</v>
          </cell>
          <cell r="W3192">
            <v>2017</v>
          </cell>
          <cell r="X3192" t="str">
            <v xml:space="preserve">Новая позиция </v>
          </cell>
        </row>
        <row r="3193">
          <cell r="A3193" t="str">
            <v>1981 Т</v>
          </cell>
          <cell r="B3193" t="str">
            <v>ТОО СП "КазГерМунай"</v>
          </cell>
          <cell r="C3193" t="str">
            <v>32.30.14.000.023.00.0796.000000000000</v>
          </cell>
          <cell r="D3193" t="str">
            <v>Диск</v>
          </cell>
          <cell r="E3193" t="str">
            <v>обрезиненный, олимпийский (цветной)</v>
          </cell>
          <cell r="F3193" t="str">
            <v>Диски, Олимпийский обрезиненный, 5 кг.
Посадочный диаметр 50 мм
Материал полиуретан, посадочное отверстие – сталь 
 Контрастная весовая маркировка</v>
          </cell>
          <cell r="G3193" t="str">
            <v>ОИ</v>
          </cell>
          <cell r="H3193">
            <v>0</v>
          </cell>
          <cell r="I3193">
            <v>430000000</v>
          </cell>
          <cell r="J3193" t="str">
            <v>Кызылординская обл. г. Кызылорда, пгт. Тасбугет, ул. Амангельды 100</v>
          </cell>
          <cell r="K3193" t="str">
            <v>август, сентябрь</v>
          </cell>
          <cell r="L3193" t="str">
            <v>Кызылординская обл., м/р "Акшабулак", склад "КГМ"</v>
          </cell>
          <cell r="M3193" t="str">
            <v>DDP</v>
          </cell>
          <cell r="N3193" t="str">
            <v>В течение 90 дней</v>
          </cell>
          <cell r="O3193" t="str">
            <v>авансовый платеж-0%, оставшаяся часть в течении 30 рабочих дней с момента подписания акта приема-передачи поставленных товаров</v>
          </cell>
          <cell r="P3193">
            <v>796</v>
          </cell>
          <cell r="Q3193" t="str">
            <v>штука</v>
          </cell>
          <cell r="R3193">
            <v>6</v>
          </cell>
          <cell r="S3193">
            <v>8960</v>
          </cell>
          <cell r="T3193">
            <v>53760</v>
          </cell>
          <cell r="U3193">
            <v>60211.200000000004</v>
          </cell>
          <cell r="W3193">
            <v>2017</v>
          </cell>
          <cell r="X3193" t="str">
            <v xml:space="preserve">Новая позиция </v>
          </cell>
        </row>
        <row r="3194">
          <cell r="A3194" t="str">
            <v>1982 Т</v>
          </cell>
          <cell r="B3194" t="str">
            <v>ТОО СП "КазГерМунай"</v>
          </cell>
          <cell r="C3194" t="str">
            <v>32.30.14.000.023.00.0796.000000000000</v>
          </cell>
          <cell r="D3194" t="str">
            <v>Диск</v>
          </cell>
          <cell r="E3194" t="str">
            <v>обрезиненный, олимпийский (цветной)</v>
          </cell>
          <cell r="F3194" t="str">
            <v>Диски, Олимпийский обрезиненный, 10 кг.
Посадочный диаметр 50 мм
Материал полиуретан, посадочное отверстие – сталь 
 Контрастная весовая маркировка</v>
          </cell>
          <cell r="G3194" t="str">
            <v>ОИ</v>
          </cell>
          <cell r="H3194">
            <v>0</v>
          </cell>
          <cell r="I3194">
            <v>430000000</v>
          </cell>
          <cell r="J3194" t="str">
            <v>Кызылординская обл. г. Кызылорда, пгт. Тасбугет, ул. Амангельды 100</v>
          </cell>
          <cell r="K3194" t="str">
            <v>август, сентябрь</v>
          </cell>
          <cell r="L3194" t="str">
            <v>Кызылординская обл., м/р "Акшабулак", склад "КГМ"</v>
          </cell>
          <cell r="M3194" t="str">
            <v>DDP</v>
          </cell>
          <cell r="N3194" t="str">
            <v>В течение 90 дней</v>
          </cell>
          <cell r="O3194" t="str">
            <v>авансовый платеж-0%, оставшаяся часть в течении 30 рабочих дней с момента подписания акта приема-передачи поставленных товаров</v>
          </cell>
          <cell r="P3194">
            <v>796</v>
          </cell>
          <cell r="Q3194" t="str">
            <v>штука</v>
          </cell>
          <cell r="R3194">
            <v>10</v>
          </cell>
          <cell r="S3194">
            <v>18240</v>
          </cell>
          <cell r="T3194">
            <v>182400</v>
          </cell>
          <cell r="U3194">
            <v>204288.00000000003</v>
          </cell>
          <cell r="W3194">
            <v>2017</v>
          </cell>
          <cell r="X3194" t="str">
            <v xml:space="preserve">Новая позиция </v>
          </cell>
        </row>
        <row r="3195">
          <cell r="A3195" t="str">
            <v>1983 Т</v>
          </cell>
          <cell r="B3195" t="str">
            <v>ТОО СП "КазГерМунай"</v>
          </cell>
          <cell r="C3195" t="str">
            <v>32.30.14.000.023.00.0796.000000000000</v>
          </cell>
          <cell r="D3195" t="str">
            <v>Диск</v>
          </cell>
          <cell r="E3195" t="str">
            <v>обрезиненный, олимпийский (цветной)</v>
          </cell>
          <cell r="F3195" t="str">
            <v>Диски, Олимпийский обрезиненный, 15 кг.
Посадочный диаметр 50 мм
Материал полиуретан, посадочное отверстие – сталь 
 Контрастная весовая маркировка</v>
          </cell>
          <cell r="G3195" t="str">
            <v>ОИ</v>
          </cell>
          <cell r="H3195">
            <v>0</v>
          </cell>
          <cell r="I3195">
            <v>430000000</v>
          </cell>
          <cell r="J3195" t="str">
            <v>Кызылординская обл. г. Кызылорда, пгт. Тасбугет, ул. Амангельды 100</v>
          </cell>
          <cell r="K3195" t="str">
            <v>август, сентябрь</v>
          </cell>
          <cell r="L3195" t="str">
            <v>Кызылординская обл., м/р "Акшабулак", склад "КГМ"</v>
          </cell>
          <cell r="M3195" t="str">
            <v>DDP</v>
          </cell>
          <cell r="N3195" t="str">
            <v>В течение 90 дней</v>
          </cell>
          <cell r="O3195" t="str">
            <v>авансовый платеж-0%, оставшаяся часть в течении 30 рабочих дней с момента подписания акта приема-передачи поставленных товаров</v>
          </cell>
          <cell r="P3195">
            <v>796</v>
          </cell>
          <cell r="Q3195" t="str">
            <v>штука</v>
          </cell>
          <cell r="R3195">
            <v>6</v>
          </cell>
          <cell r="S3195">
            <v>27520</v>
          </cell>
          <cell r="T3195">
            <v>165120</v>
          </cell>
          <cell r="U3195">
            <v>184934.40000000002</v>
          </cell>
          <cell r="W3195">
            <v>2017</v>
          </cell>
          <cell r="X3195" t="str">
            <v xml:space="preserve">Новая позиция </v>
          </cell>
        </row>
        <row r="3196">
          <cell r="A3196" t="str">
            <v>1984 Т</v>
          </cell>
          <cell r="B3196" t="str">
            <v>ТОО СП "КазГерМунай"</v>
          </cell>
          <cell r="C3196" t="str">
            <v>32.30.14.000.023.00.0796.000000000000</v>
          </cell>
          <cell r="D3196" t="str">
            <v>Диск</v>
          </cell>
          <cell r="E3196" t="str">
            <v>обрезиненный, олимпийский (цветной)</v>
          </cell>
          <cell r="F3196" t="str">
            <v>Диски, Олимпийский обрезиненный, 20 кг.
Посадочный диаметр 50 мм
Материал полиуретан, посадочное отверстие – сталь 
 Контрастная весовая маркировка</v>
          </cell>
          <cell r="G3196" t="str">
            <v>ОИ</v>
          </cell>
          <cell r="H3196">
            <v>0</v>
          </cell>
          <cell r="I3196">
            <v>430000000</v>
          </cell>
          <cell r="J3196" t="str">
            <v>Кызылординская обл. г. Кызылорда, пгт. Тасбугет, ул. Амангельды 100</v>
          </cell>
          <cell r="K3196" t="str">
            <v>август, сентябрь</v>
          </cell>
          <cell r="L3196" t="str">
            <v>Кызылординская обл., м/р "Акшабулак", склад "КГМ"</v>
          </cell>
          <cell r="M3196" t="str">
            <v>DDP</v>
          </cell>
          <cell r="N3196" t="str">
            <v>В течение 90 дней</v>
          </cell>
          <cell r="O3196" t="str">
            <v>авансовый платеж-0%, оставшаяся часть в течении 30 рабочих дней с момента подписания акта приема-передачи поставленных товаров</v>
          </cell>
          <cell r="P3196">
            <v>796</v>
          </cell>
          <cell r="Q3196" t="str">
            <v>штука</v>
          </cell>
          <cell r="R3196">
            <v>6</v>
          </cell>
          <cell r="S3196">
            <v>36800</v>
          </cell>
          <cell r="T3196">
            <v>220800</v>
          </cell>
          <cell r="U3196">
            <v>247296.00000000003</v>
          </cell>
          <cell r="W3196">
            <v>2017</v>
          </cell>
          <cell r="X3196" t="str">
            <v xml:space="preserve">Новая позиция </v>
          </cell>
        </row>
        <row r="3197">
          <cell r="A3197" t="str">
            <v>1985 Т</v>
          </cell>
          <cell r="B3197" t="str">
            <v>ТОО СП "КазГерМунай"</v>
          </cell>
          <cell r="C3197" t="str">
            <v>32.30.14.000.023.00.0796.000000000000</v>
          </cell>
          <cell r="D3197" t="str">
            <v>Диск</v>
          </cell>
          <cell r="E3197" t="str">
            <v>обрезиненный, олимпийский (цветной)</v>
          </cell>
          <cell r="F3197" t="str">
            <v>Диски, Олимпийский обрезиненный, 25 кг.
Посадочный диаметр 50 мм
Материал полиуретан, посадочное отверстие – сталь 
 Контрастная весовая маркировка</v>
          </cell>
          <cell r="G3197" t="str">
            <v>ОИ</v>
          </cell>
          <cell r="H3197">
            <v>0</v>
          </cell>
          <cell r="I3197">
            <v>430000000</v>
          </cell>
          <cell r="J3197" t="str">
            <v>Кызылординская обл. г. Кызылорда, пгт. Тасбугет, ул. Амангельды 100</v>
          </cell>
          <cell r="K3197" t="str">
            <v>август, сентябрь</v>
          </cell>
          <cell r="L3197" t="str">
            <v>Кызылординская обл., м/р "Акшабулак", склад "КГМ"</v>
          </cell>
          <cell r="M3197" t="str">
            <v>DDP</v>
          </cell>
          <cell r="N3197" t="str">
            <v>В течение 90 дней</v>
          </cell>
          <cell r="O3197" t="str">
            <v>авансовый платеж-0%, оставшаяся часть в течении 30 рабочих дней с момента подписания акта приема-передачи поставленных товаров</v>
          </cell>
          <cell r="P3197">
            <v>796</v>
          </cell>
          <cell r="Q3197" t="str">
            <v>штука</v>
          </cell>
          <cell r="R3197">
            <v>6</v>
          </cell>
          <cell r="S3197">
            <v>45760</v>
          </cell>
          <cell r="T3197">
            <v>274560</v>
          </cell>
          <cell r="U3197">
            <v>307507.20000000001</v>
          </cell>
          <cell r="W3197">
            <v>2017</v>
          </cell>
          <cell r="X3197" t="str">
            <v xml:space="preserve">Новая позиция </v>
          </cell>
        </row>
        <row r="3198">
          <cell r="A3198" t="str">
            <v>1986 Т</v>
          </cell>
          <cell r="B3198" t="str">
            <v>ТОО СП "КазГерМунай"</v>
          </cell>
          <cell r="C3198" t="str">
            <v>32.30.14.000.024.00.0796.000000000000</v>
          </cell>
          <cell r="D3198" t="str">
            <v>Замок</v>
          </cell>
          <cell r="E3198" t="str">
            <v>стальной, олимпийский, пружинный</v>
          </cell>
          <cell r="F3198" t="str">
            <v>Замки для грифа.
Традиционный пружинный замок для грифа. Изготовлен из пружинной стали. Замок с пластиковыми рукоятями.</v>
          </cell>
          <cell r="G3198" t="str">
            <v>ОИ</v>
          </cell>
          <cell r="H3198">
            <v>0</v>
          </cell>
          <cell r="I3198">
            <v>430000000</v>
          </cell>
          <cell r="J3198" t="str">
            <v>Кызылординская обл. г. Кызылорда, пгт. Тасбугет, ул. Амангельды 100</v>
          </cell>
          <cell r="K3198" t="str">
            <v>август, сентябрь</v>
          </cell>
          <cell r="L3198" t="str">
            <v>Кызылординская обл., м/р "Акшабулак", склад "КГМ"</v>
          </cell>
          <cell r="M3198" t="str">
            <v>DDP</v>
          </cell>
          <cell r="N3198" t="str">
            <v>В течение 90 дней</v>
          </cell>
          <cell r="O3198" t="str">
            <v>авансовый платеж-0%, оставшаяся часть в течении 30 рабочих дней с момента подписания акта приема-передачи поставленных товаров</v>
          </cell>
          <cell r="P3198">
            <v>796</v>
          </cell>
          <cell r="Q3198" t="str">
            <v>штука</v>
          </cell>
          <cell r="R3198">
            <v>4</v>
          </cell>
          <cell r="S3198">
            <v>2560</v>
          </cell>
          <cell r="T3198">
            <v>10240</v>
          </cell>
          <cell r="U3198">
            <v>11468.800000000001</v>
          </cell>
          <cell r="W3198">
            <v>2017</v>
          </cell>
          <cell r="X3198" t="str">
            <v xml:space="preserve">Новая позиция </v>
          </cell>
        </row>
        <row r="3199">
          <cell r="A3199" t="str">
            <v>1987 Т</v>
          </cell>
          <cell r="B3199" t="str">
            <v>ТОО СП "КазГерМунай"</v>
          </cell>
          <cell r="C3199" t="str">
            <v>32.30.15.500.000.00.0796.000000000000</v>
          </cell>
          <cell r="D3199" t="str">
            <v>Мяч</v>
          </cell>
          <cell r="E3199" t="str">
            <v>для тенниса</v>
          </cell>
          <cell r="F3199" t="str">
            <v xml:space="preserve"> Мячи для большого тенниса </v>
          </cell>
          <cell r="G3199" t="str">
            <v>ОИ</v>
          </cell>
          <cell r="H3199">
            <v>0</v>
          </cell>
          <cell r="I3199">
            <v>430000000</v>
          </cell>
          <cell r="J3199" t="str">
            <v>Кызылординская обл. г. Кызылорда, пгт. Тасбугет, ул. Амангельды 100</v>
          </cell>
          <cell r="K3199" t="str">
            <v>август, сентябрь</v>
          </cell>
          <cell r="L3199" t="str">
            <v>Кызылординская обл., м/р "Акшабулак", склад "КГМ"</v>
          </cell>
          <cell r="M3199" t="str">
            <v>DDP</v>
          </cell>
          <cell r="N3199" t="str">
            <v>В течение 90 дней</v>
          </cell>
          <cell r="O3199" t="str">
            <v>авансовый платеж-0%, оставшаяся часть в течении 30 рабочих дней с момента подписания акта приема-передачи поставленных товаров</v>
          </cell>
          <cell r="P3199">
            <v>796</v>
          </cell>
          <cell r="Q3199" t="str">
            <v>штука</v>
          </cell>
          <cell r="R3199">
            <v>100</v>
          </cell>
          <cell r="S3199">
            <v>1286</v>
          </cell>
          <cell r="T3199">
            <v>128600</v>
          </cell>
          <cell r="U3199">
            <v>144032</v>
          </cell>
          <cell r="W3199">
            <v>2017</v>
          </cell>
          <cell r="X3199" t="str">
            <v xml:space="preserve">Новая позиция </v>
          </cell>
        </row>
        <row r="3200">
          <cell r="A3200" t="str">
            <v>1988 Т</v>
          </cell>
          <cell r="B3200" t="str">
            <v>ТОО СП "КазГерМунай"</v>
          </cell>
          <cell r="C3200" t="str">
            <v>22.21.29.700.031.01.0796.000000000000</v>
          </cell>
          <cell r="D3200" t="str">
            <v>Соединитель</v>
          </cell>
          <cell r="E3200" t="str">
            <v>металлопластиковый, с наружной резьбой, диаметр 16*1/2 мм</v>
          </cell>
          <cell r="F3200" t="str">
            <v>Соединительная муфта между
электродвигателем и редуктором на насос NM125SY06S36Z.</v>
          </cell>
          <cell r="G3200" t="str">
            <v>ЭЦПП</v>
          </cell>
          <cell r="H3200">
            <v>0</v>
          </cell>
          <cell r="I3200">
            <v>430000000</v>
          </cell>
          <cell r="J3200" t="str">
            <v>Кызылординская обл. г. Кызылорда, пгт. Тасбугет, ул. Амангельды 100</v>
          </cell>
          <cell r="K3200" t="str">
            <v>август, сентябрь</v>
          </cell>
          <cell r="L3200" t="str">
            <v>Кызылординская обл., м/р "Акшабулак", склад "КГМ"</v>
          </cell>
          <cell r="M3200" t="str">
            <v>DDP</v>
          </cell>
          <cell r="N3200" t="str">
            <v>В течение 90 дней</v>
          </cell>
          <cell r="O3200" t="str">
            <v>авансовый платеж-0%, оставшаяся часть в течении 30 рабочих дней с момента подписания акта приема-передачи поставленных товаров</v>
          </cell>
          <cell r="P3200">
            <v>796</v>
          </cell>
          <cell r="Q3200" t="str">
            <v>штука</v>
          </cell>
          <cell r="R3200">
            <v>1</v>
          </cell>
          <cell r="S3200">
            <v>873000</v>
          </cell>
          <cell r="T3200">
            <v>873000</v>
          </cell>
          <cell r="U3200">
            <v>977760.00000000012</v>
          </cell>
          <cell r="W3200">
            <v>2017</v>
          </cell>
          <cell r="X3200" t="str">
            <v xml:space="preserve">Новая позиция </v>
          </cell>
        </row>
        <row r="3201">
          <cell r="A3201" t="str">
            <v>1989 Т</v>
          </cell>
          <cell r="B3201" t="str">
            <v>ТОО СП "КазГерМунай"</v>
          </cell>
          <cell r="C3201" t="str">
            <v>22.21.29.700.031.01.0796.000000000000</v>
          </cell>
          <cell r="D3201" t="str">
            <v>Соединитель</v>
          </cell>
          <cell r="E3201" t="str">
            <v>металлопластиковый, с наружной резьбой, диаметр 16*1/2 мм</v>
          </cell>
          <cell r="F3201" t="str">
            <v>Комплект резиновых вставок для
соединительной муфты между
электродвигателем и редуктором на насос NM125SY06S36Z. 1 комплект - 8 штук</v>
          </cell>
          <cell r="G3201" t="str">
            <v>ЭЦПП</v>
          </cell>
          <cell r="H3201">
            <v>0</v>
          </cell>
          <cell r="I3201">
            <v>430000000</v>
          </cell>
          <cell r="J3201" t="str">
            <v>Кызылординская обл. г. Кызылорда, пгт. Тасбугет, ул. Амангельды 100</v>
          </cell>
          <cell r="K3201" t="str">
            <v>август, сентябрь</v>
          </cell>
          <cell r="L3201" t="str">
            <v>Кызылординская обл., м/р "Акшабулак", склад "КГМ"</v>
          </cell>
          <cell r="M3201" t="str">
            <v>DDP</v>
          </cell>
          <cell r="N3201" t="str">
            <v>В течение 90 дней</v>
          </cell>
          <cell r="O3201" t="str">
            <v>авансовый платеж-0%, оставшаяся часть в течении 30 рабочих дней с момента подписания акта приема-передачи поставленных товаров</v>
          </cell>
          <cell r="P3201">
            <v>796</v>
          </cell>
          <cell r="Q3201" t="str">
            <v>штука</v>
          </cell>
          <cell r="R3201">
            <v>1</v>
          </cell>
          <cell r="S3201">
            <v>146000</v>
          </cell>
          <cell r="T3201">
            <v>146000</v>
          </cell>
          <cell r="U3201">
            <v>163520.00000000003</v>
          </cell>
          <cell r="W3201">
            <v>2017</v>
          </cell>
          <cell r="X3201" t="str">
            <v xml:space="preserve">Новая позиция </v>
          </cell>
        </row>
        <row r="3202">
          <cell r="A3202" t="str">
            <v>1990 Т</v>
          </cell>
          <cell r="B3202" t="str">
            <v>ТОО СП "КазГерМунай"</v>
          </cell>
          <cell r="C3202" t="str">
            <v>19.20.29.590.000.08.0112.000000000007</v>
          </cell>
          <cell r="D3202" t="str">
            <v xml:space="preserve">Масло </v>
          </cell>
          <cell r="E3202" t="str">
            <v xml:space="preserve">  класс 75W, - 40 сП, С, 4,1</v>
          </cell>
          <cell r="F3202" t="str">
            <v>Высокоэффективное циркуляционное масло, специально разработанное в соответствии с жесткими требованиями высокоскоростных нереверсивных мелкосортных проволочных станов No-Twist.
"Класс вязкости по ISO – 150;
кинематическая вязкость, ASTM D445, сСт при 40°C – 146; при 100°C – 14.4;
индекс вязкости, ASTM D2270 – 96;
удельный вес при 15.6°С, ASTM D1298 –0.89;</v>
          </cell>
          <cell r="G3202" t="str">
            <v>ОИ</v>
          </cell>
          <cell r="H3202">
            <v>0</v>
          </cell>
          <cell r="I3202">
            <v>430000000</v>
          </cell>
          <cell r="J3202" t="str">
            <v>Кызылординская обл. г. Кызылорда, пгт. Тасбугет, ул. Амангельды 100</v>
          </cell>
          <cell r="K3202" t="str">
            <v>сентябрь, октябрь</v>
          </cell>
          <cell r="L3202" t="str">
            <v>Кызылординская обл., м/р "Акшабулак", склад "КГМ"</v>
          </cell>
          <cell r="M3202" t="str">
            <v>DDP</v>
          </cell>
          <cell r="N3202" t="str">
            <v>В течение 30 дней</v>
          </cell>
          <cell r="O3202" t="str">
            <v>авансовый платеж-0%, оставшаяся часть в течении 30 рабочих дней с момента подписания акта приема-передачи поставленных товаров</v>
          </cell>
          <cell r="P3202">
            <v>112</v>
          </cell>
          <cell r="Q3202" t="str">
            <v>Литр</v>
          </cell>
          <cell r="R3202">
            <v>14000</v>
          </cell>
          <cell r="S3202">
            <v>1042</v>
          </cell>
          <cell r="T3202">
            <v>14588000</v>
          </cell>
          <cell r="U3202">
            <v>16338560.000000002</v>
          </cell>
          <cell r="W3202">
            <v>2017</v>
          </cell>
          <cell r="X3202" t="str">
            <v>новая позиция</v>
          </cell>
        </row>
        <row r="3203">
          <cell r="A3203" t="str">
            <v>Итого</v>
          </cell>
          <cell r="N3203" t="str">
            <v xml:space="preserve"> </v>
          </cell>
          <cell r="T3203">
            <v>4827126357.7313805</v>
          </cell>
          <cell r="U3203">
            <v>5406381520.6591463</v>
          </cell>
        </row>
        <row r="3204">
          <cell r="A3204" t="str">
            <v xml:space="preserve">2. Работы </v>
          </cell>
        </row>
        <row r="3205">
          <cell r="A3205" t="str">
            <v>1 Р</v>
          </cell>
          <cell r="B3205" t="str">
            <v>ТОО СП "КазГерМунай"</v>
          </cell>
          <cell r="C3205" t="str">
            <v>95.21.10.000.000.00.0999.000000000000</v>
          </cell>
          <cell r="D3205" t="str">
            <v>Работы по ремонту бытовых электроприборов</v>
          </cell>
          <cell r="E3205" t="str">
            <v>Работы по ремонту бытовых электроприборов</v>
          </cell>
          <cell r="F3205" t="str">
            <v>Ремонт бытовой техники</v>
          </cell>
          <cell r="G3205" t="str">
            <v>ЦП</v>
          </cell>
          <cell r="H3205">
            <v>90</v>
          </cell>
          <cell r="I3205">
            <v>430000000</v>
          </cell>
          <cell r="J3205" t="str">
            <v>Кызылординская обл. г. Кызылорда, пгт. Тасбугет, ул. Амангельды 100</v>
          </cell>
          <cell r="K3205" t="str">
            <v>Октябрь, Ноябрь 2016</v>
          </cell>
          <cell r="L3205" t="str">
            <v>РК, Кызылординская обл., м/р "Акшабулак"</v>
          </cell>
          <cell r="N3205" t="str">
            <v>по 31 декабря 2017г.</v>
          </cell>
          <cell r="O3205" t="str">
            <v>авансовый платеж-0%, оставшаяся часть в течение 30 рабочих дней с момента подписания акта выполненных работ</v>
          </cell>
          <cell r="T3205">
            <v>3515000</v>
          </cell>
          <cell r="U3205">
            <v>3936800.0000000005</v>
          </cell>
          <cell r="W3205">
            <v>2017</v>
          </cell>
        </row>
        <row r="3206">
          <cell r="A3206" t="str">
            <v>2 Р</v>
          </cell>
          <cell r="B3206" t="str">
            <v>ТОО СП "КазГерМунай"</v>
          </cell>
          <cell r="C3206" t="str">
            <v>95.21.10.000.000.00.0999.000000000000</v>
          </cell>
          <cell r="D3206" t="str">
            <v>Работы по ремонту бытовых электроприборов</v>
          </cell>
          <cell r="E3206" t="str">
            <v>Работы по ремонту бытовых электроприборов</v>
          </cell>
          <cell r="F3206" t="str">
            <v>Ремонт бытовой техники</v>
          </cell>
          <cell r="G3206" t="str">
            <v>ЦП</v>
          </cell>
          <cell r="H3206">
            <v>90</v>
          </cell>
          <cell r="I3206">
            <v>430000000</v>
          </cell>
          <cell r="J3206" t="str">
            <v>Кызылординская обл. г. Кызылорда, пгт. Тасбугет, ул. Амангельды 100</v>
          </cell>
          <cell r="K3206" t="str">
            <v>Октябрь, Ноябрь 2016</v>
          </cell>
          <cell r="L3206" t="str">
            <v>РК, Кызылординская обл., м/р "Нуралы"</v>
          </cell>
          <cell r="N3206" t="str">
            <v>по 31 декабря 2017г.</v>
          </cell>
          <cell r="O3206" t="str">
            <v>авансовый платеж-0%, оставшаяся часть в течение 30 рабочих дней с момента подписания акта выполненных работ</v>
          </cell>
          <cell r="T3206">
            <v>2090000</v>
          </cell>
          <cell r="U3206">
            <v>2340800</v>
          </cell>
          <cell r="W3206">
            <v>2017</v>
          </cell>
        </row>
        <row r="3207">
          <cell r="A3207" t="str">
            <v>3 Р</v>
          </cell>
          <cell r="B3207" t="str">
            <v>ТОО СП "КазГерМунай"</v>
          </cell>
          <cell r="C3207" t="str">
            <v>95.21.10.000.000.00.0999.000000000000</v>
          </cell>
          <cell r="D3207" t="str">
            <v>Работы по ремонту бытовых электроприборов</v>
          </cell>
          <cell r="E3207" t="str">
            <v>Работы по ремонту бытовых электроприборов</v>
          </cell>
          <cell r="F3207" t="str">
            <v>Ремонт бытовой техники</v>
          </cell>
          <cell r="G3207" t="str">
            <v>ЦП</v>
          </cell>
          <cell r="H3207">
            <v>90</v>
          </cell>
          <cell r="I3207">
            <v>430000000</v>
          </cell>
          <cell r="J3207" t="str">
            <v>Кызылординская обл. г. Кызылорда, пгт. Тасбугет, ул. Амангельды 100</v>
          </cell>
          <cell r="K3207" t="str">
            <v>Октябрь, Ноябрь 2016</v>
          </cell>
          <cell r="L3207" t="str">
            <v>РК, Кызылординская обл. г. Кызылорда</v>
          </cell>
          <cell r="N3207" t="str">
            <v>по 31 декабря 2017г.</v>
          </cell>
          <cell r="O3207" t="str">
            <v>авансовый платеж-0%, оставшаяся часть в течение 30 рабочих дней с момента подписания акта выполненных работ</v>
          </cell>
          <cell r="T3207">
            <v>1326061</v>
          </cell>
          <cell r="U3207">
            <v>1485188.32</v>
          </cell>
          <cell r="W3207">
            <v>2017</v>
          </cell>
        </row>
        <row r="3208">
          <cell r="A3208" t="str">
            <v>4 Р</v>
          </cell>
          <cell r="B3208" t="str">
            <v>ТОО СП "КазГерМунай"</v>
          </cell>
          <cell r="C3208" t="str">
            <v>33.12.19.100.003.00.0999.000000000000</v>
          </cell>
          <cell r="D3208" t="str">
            <v>Работы по ремонту/модернизации оборудования спутникового телевидения и аналогичных систем</v>
          </cell>
          <cell r="E3208" t="str">
            <v>Работы по ремонту/модернизации оборудования спутникового телевидения и аналогичных систем</v>
          </cell>
          <cell r="F3208" t="str">
            <v xml:space="preserve">Техническое обслуживание антенно-мачтового сооружения </v>
          </cell>
          <cell r="G3208" t="str">
            <v>ЦП</v>
          </cell>
          <cell r="H3208">
            <v>90</v>
          </cell>
          <cell r="I3208">
            <v>430000000</v>
          </cell>
          <cell r="J3208" t="str">
            <v>Кызылординская обл. г. Кызылорда, пгт. Тасбугет, ул. Амангельды 100</v>
          </cell>
          <cell r="K3208" t="str">
            <v>Октябрь, Ноябрь 2016</v>
          </cell>
          <cell r="L3208" t="str">
            <v>РК, Кызылординская обл., м/р "Акшабулак"</v>
          </cell>
          <cell r="N3208" t="str">
            <v>январь-декабрь 2017г.</v>
          </cell>
          <cell r="O3208" t="str">
            <v>авансовый платеж-0%, оставшаяся часть в течение 30 рабочих дней с момента подписания акта выполненных работ</v>
          </cell>
          <cell r="T3208">
            <v>1250000</v>
          </cell>
          <cell r="U3208">
            <v>1400000.0000000002</v>
          </cell>
          <cell r="W3208">
            <v>2017</v>
          </cell>
        </row>
        <row r="3209">
          <cell r="A3209" t="str">
            <v>5 Р</v>
          </cell>
          <cell r="B3209" t="str">
            <v>ТОО СП "КазГерМунай"</v>
          </cell>
          <cell r="C3209" t="str">
            <v>33.12.19.100.003.00.0999.000000000000</v>
          </cell>
          <cell r="D3209" t="str">
            <v>Работы по ремонту/модернизации оборудования спутникового телевидения и аналогичных систем</v>
          </cell>
          <cell r="E3209" t="str">
            <v>Работы по ремонту/модернизации оборудования спутникового телевидения и аналогичных систем</v>
          </cell>
          <cell r="F3209" t="str">
            <v xml:space="preserve">Техническое обслуживание антенно-мачтового сооружения </v>
          </cell>
          <cell r="G3209" t="str">
            <v>ЦП</v>
          </cell>
          <cell r="H3209">
            <v>90</v>
          </cell>
          <cell r="I3209">
            <v>430000000</v>
          </cell>
          <cell r="J3209" t="str">
            <v>Кызылординская обл. г. Кызылорда, пгт. Тасбугет, ул. Амангельды 100</v>
          </cell>
          <cell r="K3209" t="str">
            <v>Октябрь, Ноябрь 2016</v>
          </cell>
          <cell r="L3209" t="str">
            <v>РК, Кызылординская обл., м/р "Нуралы"</v>
          </cell>
          <cell r="N3209" t="str">
            <v>январь-декабрь 2017г.</v>
          </cell>
          <cell r="O3209" t="str">
            <v>авансовый платеж-0%, оставшаяся часть в течение 30 рабочих дней с момента подписания акта выполненных работ</v>
          </cell>
          <cell r="T3209">
            <v>700400</v>
          </cell>
          <cell r="U3209">
            <v>784448.00000000012</v>
          </cell>
          <cell r="W3209">
            <v>2017</v>
          </cell>
        </row>
        <row r="3210">
          <cell r="A3210" t="str">
            <v>6 Р</v>
          </cell>
          <cell r="B3210" t="str">
            <v>ТОО СП "КазГерМунай"</v>
          </cell>
          <cell r="C3210" t="str">
            <v>33.12.19.100.003.00.0999.000000000000</v>
          </cell>
          <cell r="D3210" t="str">
            <v>Работы по ремонту/модернизации оборудования спутникового телевидения и аналогичных систем</v>
          </cell>
          <cell r="E3210" t="str">
            <v>Работы по ремонту/модернизации оборудования спутникового телевидения и аналогичных систем</v>
          </cell>
          <cell r="F3210" t="str">
            <v xml:space="preserve">Техническое обслуживание антенно-мачтового сооружения </v>
          </cell>
          <cell r="G3210" t="str">
            <v>ЦП</v>
          </cell>
          <cell r="H3210">
            <v>90</v>
          </cell>
          <cell r="I3210">
            <v>430000000</v>
          </cell>
          <cell r="J3210" t="str">
            <v>Кызылординская обл. г. Кызылорда, пгт. Тасбугет, ул. Амангельды 100</v>
          </cell>
          <cell r="K3210" t="str">
            <v>Октябрь, Ноябрь 2016</v>
          </cell>
          <cell r="L3210" t="str">
            <v>РК, Кызылординская обл. г. Кызылорда</v>
          </cell>
          <cell r="N3210" t="str">
            <v>январь-декабрь 2017г.</v>
          </cell>
          <cell r="O3210" t="str">
            <v>авансовый платеж-0%, оставшаяся часть в течение 30 рабочих дней с момента подписания акта выполненных работ</v>
          </cell>
          <cell r="T3210">
            <v>710000</v>
          </cell>
          <cell r="U3210">
            <v>795200.00000000012</v>
          </cell>
          <cell r="W3210">
            <v>2017</v>
          </cell>
        </row>
        <row r="3211">
          <cell r="A3211" t="str">
            <v>7 Р</v>
          </cell>
          <cell r="B3211" t="str">
            <v>ТОО СП "КазГерМунай"</v>
          </cell>
          <cell r="C3211" t="str">
            <v>95.11.10.000.002.00.0999.000000000000</v>
          </cell>
          <cell r="D3211" t="str">
            <v>Работы по ремонту/модернизации компьютерной/периферийной оргтехники/оборудования и их частей</v>
          </cell>
          <cell r="E3211" t="str">
            <v>Работы по ремонту/модернизации компьютерной/периферийной оргтехники/оборудования и их частей</v>
          </cell>
          <cell r="F3211" t="str">
            <v>Техобслуживание и ремонт оргтехники</v>
          </cell>
          <cell r="G3211" t="str">
            <v>ЦП</v>
          </cell>
          <cell r="H3211">
            <v>90</v>
          </cell>
          <cell r="I3211">
            <v>430000000</v>
          </cell>
          <cell r="J3211" t="str">
            <v>Кызылординская обл. г. Кызылорда, пгт. Тасбугет, ул. Амангельды 100</v>
          </cell>
          <cell r="K3211" t="str">
            <v>Октябрь, Ноябрь 2016</v>
          </cell>
          <cell r="L3211" t="str">
            <v xml:space="preserve">РК, Кызылординская обл., на м/р "КГМ" </v>
          </cell>
          <cell r="N3211" t="str">
            <v>январь-декабрь 2017г.</v>
          </cell>
          <cell r="O3211" t="str">
            <v>авансовый платеж-0%, оставшаяся часть в течение 30 рабочих дней с момента подписания акта выполненных работ</v>
          </cell>
          <cell r="T3211">
            <v>2971015.5</v>
          </cell>
          <cell r="U3211">
            <v>3327537.3600000003</v>
          </cell>
          <cell r="W3211">
            <v>2017</v>
          </cell>
        </row>
        <row r="3212">
          <cell r="A3212" t="str">
            <v>8 Р</v>
          </cell>
          <cell r="B3212" t="str">
            <v>ТОО СП "КазГерМунай"</v>
          </cell>
          <cell r="C3212" t="str">
            <v>95.11.10.000.002.00.0999.000000000000</v>
          </cell>
          <cell r="D3212" t="str">
            <v>Работы по ремонту/модернизации компьютерной/периферийной оргтехники/оборудования и их частей</v>
          </cell>
          <cell r="E3212" t="str">
            <v>Работы по ремонту/модернизации компьютерной/периферийной оргтехники/оборудования и их частей</v>
          </cell>
          <cell r="F3212" t="str">
            <v>Техобслуживание и ремонт оргтехники</v>
          </cell>
          <cell r="G3212" t="str">
            <v>ЦП</v>
          </cell>
          <cell r="H3212">
            <v>90</v>
          </cell>
          <cell r="I3212">
            <v>430000000</v>
          </cell>
          <cell r="J3212" t="str">
            <v>Кызылординская обл. г. Кызылорда, пгт. Тасбугет, ул. Амангельды 100</v>
          </cell>
          <cell r="K3212" t="str">
            <v>Октябрь, Ноябрь 2016</v>
          </cell>
          <cell r="L3212" t="str">
            <v>РК, Кызылординская обл. г. Кызылорда</v>
          </cell>
          <cell r="N3212" t="str">
            <v>январь-декабрь 2017г.</v>
          </cell>
          <cell r="O3212" t="str">
            <v>авансовый платеж-0%, оставшаяся часть в течение 30 рабочих дней с момента подписания акта выполненных работ</v>
          </cell>
          <cell r="T3212">
            <v>2000000</v>
          </cell>
          <cell r="U3212">
            <v>2240000</v>
          </cell>
          <cell r="W3212">
            <v>2017</v>
          </cell>
        </row>
        <row r="3213">
          <cell r="A3213" t="str">
            <v>9 Р</v>
          </cell>
          <cell r="B3213" t="str">
            <v>ТОО СП "КазГерМунай"</v>
          </cell>
          <cell r="C3213" t="str">
            <v>95.11.10.000.002.00.0999.000000000000</v>
          </cell>
          <cell r="D3213" t="str">
            <v>Работы по ремонту/модернизации компьютерной/периферийной оргтехники/оборудования и их частей</v>
          </cell>
          <cell r="E3213" t="str">
            <v>Работы по ремонту/модернизации компьютерной/периферийной оргтехники/оборудования и их частей</v>
          </cell>
          <cell r="F3213" t="str">
            <v>Техобслуживание и ремонт оргтехники</v>
          </cell>
          <cell r="G3213" t="str">
            <v>ЦП</v>
          </cell>
          <cell r="H3213">
            <v>90</v>
          </cell>
          <cell r="I3213">
            <v>430000000</v>
          </cell>
          <cell r="J3213" t="str">
            <v>Кызылординская обл. г. Кызылорда, пгт. Тасбугет, ул. Амангельды 100</v>
          </cell>
          <cell r="K3213" t="str">
            <v>Октябрь, Ноябрь 2016</v>
          </cell>
          <cell r="L3213" t="str">
            <v>РК, г. Алматы, представительство КГМ</v>
          </cell>
          <cell r="N3213" t="str">
            <v>январь-декабрь 2017г.</v>
          </cell>
          <cell r="O3213" t="str">
            <v>авансовый платеж-0%, оставшаяся часть в течение 30 рабочих дней с момента подписания акта выполненных работ</v>
          </cell>
          <cell r="T3213">
            <v>580000</v>
          </cell>
          <cell r="U3213">
            <v>649600.00000000012</v>
          </cell>
          <cell r="W3213">
            <v>2017</v>
          </cell>
        </row>
        <row r="3214">
          <cell r="A3214" t="str">
            <v>10 Р</v>
          </cell>
          <cell r="B3214" t="str">
            <v>ТОО СП "КазГерМунай"</v>
          </cell>
          <cell r="C3214" t="str">
            <v>95.11.10.000.002.00.0999.000000000000</v>
          </cell>
          <cell r="D3214" t="str">
            <v>Работы по ремонту/модернизации компьютерной/периферийной оргтехники/оборудования и их частей</v>
          </cell>
          <cell r="E3214" t="str">
            <v>Работы по ремонту/модернизации компьютерной/периферийной оргтехники/оборудования и их частей</v>
          </cell>
          <cell r="F3214" t="str">
            <v>Техобслуживание и ремонт оргтехники</v>
          </cell>
          <cell r="G3214" t="str">
            <v>ЦП</v>
          </cell>
          <cell r="H3214">
            <v>90</v>
          </cell>
          <cell r="I3214">
            <v>430000000</v>
          </cell>
          <cell r="J3214" t="str">
            <v>Кызылординская обл. г. Кызылорда, пгт. Тасбугет, ул. Амангельды 100</v>
          </cell>
          <cell r="K3214" t="str">
            <v>Октябрь, Ноябрь 2016</v>
          </cell>
          <cell r="L3214" t="str">
            <v>РК, г. Астана, представительство "КГМ"</v>
          </cell>
          <cell r="N3214" t="str">
            <v>январь-декабрь 2017г.</v>
          </cell>
          <cell r="O3214" t="str">
            <v>авансовый платеж-0%, оставшаяся часть в течение 30 рабочих дней с момента подписания акта выполненных работ</v>
          </cell>
          <cell r="T3214">
            <v>460000</v>
          </cell>
          <cell r="U3214">
            <v>515200.00000000006</v>
          </cell>
          <cell r="W3214">
            <v>2017</v>
          </cell>
        </row>
        <row r="3215">
          <cell r="A3215" t="str">
            <v>11 Р</v>
          </cell>
          <cell r="B3215" t="str">
            <v>ТОО СП "КазГерМунай"</v>
          </cell>
          <cell r="C3215" t="str">
            <v>95.11.10.000.002.00.0999.000000000000</v>
          </cell>
          <cell r="D3215" t="str">
            <v>Работы по ремонту автотранспортных средств, систем, узлов и агрегатов</v>
          </cell>
          <cell r="E3215" t="str">
            <v>Работы по ремонту автотранспортных средств, систем, узлов и агрегатов</v>
          </cell>
          <cell r="F3215" t="str">
            <v>Техобслуживание и ремонт транспорта Форд F-350</v>
          </cell>
          <cell r="G3215" t="str">
            <v>ЦП</v>
          </cell>
          <cell r="H3215">
            <v>90</v>
          </cell>
          <cell r="I3215">
            <v>430000000</v>
          </cell>
          <cell r="J3215" t="str">
            <v>Кызылординская обл. г. Кызылорда, пгт. Тасбугет, ул. Амангельды 100</v>
          </cell>
          <cell r="K3215" t="str">
            <v>Октябрь, Ноябрь 2016</v>
          </cell>
          <cell r="L3215" t="str">
            <v>РК, Кызылординская обл. г. Кызылорда</v>
          </cell>
          <cell r="N3215" t="str">
            <v>январь-декабрь 2017г.</v>
          </cell>
          <cell r="O3215" t="str">
            <v>авансовый платеж-0%, оставшаяся часть в течение 30 рабочих дней с момента подписания акта выполненных работ</v>
          </cell>
          <cell r="T3215">
            <v>0</v>
          </cell>
          <cell r="U3215">
            <v>0</v>
          </cell>
          <cell r="W3215">
            <v>2017</v>
          </cell>
        </row>
        <row r="3216">
          <cell r="A3216" t="str">
            <v>11-1 Р</v>
          </cell>
          <cell r="B3216" t="str">
            <v>ТОО СП "КазГерМунай"</v>
          </cell>
          <cell r="C3216" t="str">
            <v>95.11.10.000.002.00.0999.000000000000</v>
          </cell>
          <cell r="D3216" t="str">
            <v>Работы по ремонту автотранспортных средств, систем, узлов и агрегатов</v>
          </cell>
          <cell r="E3216" t="str">
            <v>Работы по ремонту автотранспортных средств, систем, узлов и агрегатов</v>
          </cell>
          <cell r="F3216" t="str">
            <v>Техобслуживание и ремонт транспорта Форд F-350</v>
          </cell>
          <cell r="G3216" t="str">
            <v>ЦП</v>
          </cell>
          <cell r="H3216">
            <v>90</v>
          </cell>
          <cell r="I3216">
            <v>430000000</v>
          </cell>
          <cell r="J3216" t="str">
            <v>Кызылординская обл. г. Кызылорда, пгт. Тасбугет, ул. Амангельды 100</v>
          </cell>
          <cell r="K3216" t="str">
            <v>Январь, Февраль</v>
          </cell>
          <cell r="L3216" t="str">
            <v>РК, Кызылординская обл. г. Кызылорда</v>
          </cell>
          <cell r="N3216" t="str">
            <v>январь-декабрь 2017г.</v>
          </cell>
          <cell r="O3216" t="str">
            <v>авансовый платеж-0%, оставшаяся часть в течение 30 рабочих дней с момента подписания акта выполненных работ</v>
          </cell>
          <cell r="T3216">
            <v>0</v>
          </cell>
          <cell r="U3216">
            <v>0</v>
          </cell>
          <cell r="W3216">
            <v>2017</v>
          </cell>
          <cell r="X3216" t="str">
            <v>исключено</v>
          </cell>
        </row>
        <row r="3217">
          <cell r="A3217" t="str">
            <v>12 Р</v>
          </cell>
          <cell r="B3217" t="str">
            <v>ТОО СП "КазГерМунай"</v>
          </cell>
          <cell r="C3217" t="str">
            <v>45.20.21.000.001.00.0999.000000000000</v>
          </cell>
          <cell r="D3217" t="str">
            <v>Работы по ремонту автотранспортных средств, систем, узлов и агрегатов</v>
          </cell>
          <cell r="E3217" t="str">
            <v>Работы по ремонту автотранспортных средств, систем, узлов и агрегатов</v>
          </cell>
          <cell r="F3217" t="str">
            <v>Техобслуживание и ремонт транспорта Форд Рейнджер</v>
          </cell>
          <cell r="G3217" t="str">
            <v>ЦП</v>
          </cell>
          <cell r="H3217">
            <v>90</v>
          </cell>
          <cell r="I3217">
            <v>430000000</v>
          </cell>
          <cell r="J3217" t="str">
            <v>Кызылординская обл. г. Кызылорда, пгт. Тасбугет, ул. Амангельды 100</v>
          </cell>
          <cell r="K3217" t="str">
            <v>Октябрь, Ноябрь 2016</v>
          </cell>
          <cell r="L3217" t="str">
            <v>РК, Кызылординская обл. г. Кызылорда</v>
          </cell>
          <cell r="N3217" t="str">
            <v>январь-декабрь 2017г.</v>
          </cell>
          <cell r="O3217" t="str">
            <v>авансовый платеж-0%, оставшаяся часть в течение 30 рабочих дней с момента подписания акта выполненных работ</v>
          </cell>
          <cell r="T3217">
            <v>0</v>
          </cell>
          <cell r="U3217">
            <v>0</v>
          </cell>
          <cell r="W3217">
            <v>2017</v>
          </cell>
        </row>
        <row r="3218">
          <cell r="A3218" t="str">
            <v>12-1 Р</v>
          </cell>
          <cell r="B3218" t="str">
            <v>ТОО СП "КазГерМунай"</v>
          </cell>
          <cell r="C3218" t="str">
            <v>45.20.21.000.001.00.0999.000000000000</v>
          </cell>
          <cell r="D3218" t="str">
            <v>Работы по ремонту автотранспортных средств, систем, узлов и агрегатов</v>
          </cell>
          <cell r="E3218" t="str">
            <v>Работы по ремонту автотранспортных средств, систем, узлов и агрегатов</v>
          </cell>
          <cell r="F3218" t="str">
            <v>Техобслуживание и ремонт транспорта Форд Рейнджер</v>
          </cell>
          <cell r="G3218" t="str">
            <v>ЦП</v>
          </cell>
          <cell r="H3218">
            <v>90</v>
          </cell>
          <cell r="I3218">
            <v>430000000</v>
          </cell>
          <cell r="J3218" t="str">
            <v>Кызылординская обл. г. Кызылорда, пгт. Тасбугет, ул. Амангельды 100</v>
          </cell>
          <cell r="K3218" t="str">
            <v>Январь, Февраль</v>
          </cell>
          <cell r="L3218" t="str">
            <v>РК, Кызылординская обл. г. Кызылорда</v>
          </cell>
          <cell r="N3218" t="str">
            <v>январь-декабрь 2017г.</v>
          </cell>
          <cell r="O3218" t="str">
            <v>авансовый платеж-0%, оставшаяся часть в течение 30 рабочих дней с момента подписания акта выполненных работ</v>
          </cell>
          <cell r="T3218">
            <v>0</v>
          </cell>
          <cell r="U3218">
            <v>0</v>
          </cell>
          <cell r="W3218">
            <v>2017</v>
          </cell>
          <cell r="X3218" t="str">
            <v>исключено</v>
          </cell>
        </row>
        <row r="3219">
          <cell r="A3219" t="str">
            <v>13 Р</v>
          </cell>
          <cell r="B3219" t="str">
            <v>ТОО СП "КазГерМунай"</v>
          </cell>
          <cell r="C3219" t="str">
            <v>45.20.21.000.001.00.0999.000000000000</v>
          </cell>
          <cell r="D3219" t="str">
            <v>Работы по ремонту автотранспортных средств, систем, узлов и агрегатов</v>
          </cell>
          <cell r="E3219" t="str">
            <v>Работы по ремонту автотранспортных средств, систем, узлов и агрегатов</v>
          </cell>
          <cell r="F3219" t="str">
            <v>Техническое обслуживание Мультикара (вилочный погрузчик)</v>
          </cell>
          <cell r="G3219" t="str">
            <v>ЦП</v>
          </cell>
          <cell r="H3219">
            <v>90</v>
          </cell>
          <cell r="I3219">
            <v>430000000</v>
          </cell>
          <cell r="J3219" t="str">
            <v>Кызылординская обл. г. Кызылорда, пгт. Тасбугет, ул. Амангельды 100</v>
          </cell>
          <cell r="K3219" t="str">
            <v>Октябрь, Ноябрь 2016</v>
          </cell>
          <cell r="L3219" t="str">
            <v>РК, Кызылординская обл., м/р "Акшабулак"</v>
          </cell>
          <cell r="N3219" t="str">
            <v>январь-декабрь 2017г.</v>
          </cell>
          <cell r="O3219" t="str">
            <v>авансовый платеж-0%, оставшаяся часть в течение 30 рабочих дней с момента подписания акта выполненных работ</v>
          </cell>
          <cell r="T3219">
            <v>0</v>
          </cell>
          <cell r="U3219">
            <v>0</v>
          </cell>
          <cell r="W3219">
            <v>2017</v>
          </cell>
        </row>
        <row r="3220">
          <cell r="A3220" t="str">
            <v>13-1 Р</v>
          </cell>
          <cell r="B3220" t="str">
            <v>ТОО СП "КазГерМунай"</v>
          </cell>
          <cell r="C3220" t="str">
            <v>45.20.21.000.001.00.0999.000000000000</v>
          </cell>
          <cell r="D3220" t="str">
            <v>Работы по ремонту автотранспортных средств, систем, узлов и агрегатов</v>
          </cell>
          <cell r="E3220" t="str">
            <v>Работы по ремонту автотранспортных средств, систем, узлов и агрегатов</v>
          </cell>
          <cell r="F3220" t="str">
            <v>Техническое обслуживание Мультикара (вилочный погрузчик)</v>
          </cell>
          <cell r="G3220" t="str">
            <v>ЦП</v>
          </cell>
          <cell r="H3220">
            <v>90</v>
          </cell>
          <cell r="I3220">
            <v>430000000</v>
          </cell>
          <cell r="J3220" t="str">
            <v>Кызылординская обл. г. Кызылорда, пгт. Тасбугет, ул. Амангельды 100</v>
          </cell>
          <cell r="K3220" t="str">
            <v>Январь, Февраль</v>
          </cell>
          <cell r="L3220" t="str">
            <v>РК, Кызылординская обл., м/р "Акшабулак"</v>
          </cell>
          <cell r="N3220" t="str">
            <v>январь-декабрь 2017г.</v>
          </cell>
          <cell r="O3220" t="str">
            <v>авансовый платеж-0%, оставшаяся часть в течение 30 рабочих дней с момента подписания акта выполненных работ</v>
          </cell>
          <cell r="T3220">
            <v>417300</v>
          </cell>
          <cell r="U3220">
            <v>467376.00000000006</v>
          </cell>
          <cell r="W3220">
            <v>2017</v>
          </cell>
          <cell r="X3220" t="str">
            <v>11;</v>
          </cell>
        </row>
        <row r="3221">
          <cell r="A3221" t="str">
            <v>14 Р</v>
          </cell>
          <cell r="B3221" t="str">
            <v>ТОО СП "КазГерМунай"</v>
          </cell>
          <cell r="C3221" t="str">
            <v>33.12.12.500.000.00.0999.000000000000</v>
          </cell>
          <cell r="D3221" t="str">
            <v>Работы по ремонту/модернизации кранов/клапанов и аналогичной запорно-регулировочной арматуры</v>
          </cell>
          <cell r="E3221" t="str">
            <v>Работы по ремонту/модернизации кранов/клапанов и аналогичной запорно-регулировочной арматуры</v>
          </cell>
          <cell r="F3221" t="str">
            <v>Обслуживание наземных клапанов отсекателей на фонтанном фонде скважин (тип - Bettis, Chin-kai, Cameron)</v>
          </cell>
          <cell r="G3221" t="str">
            <v>ОТП</v>
          </cell>
          <cell r="H3221">
            <v>90</v>
          </cell>
          <cell r="I3221">
            <v>430000000</v>
          </cell>
          <cell r="J3221" t="str">
            <v>Кызылординская обл. г. Кызылорда, пгт. Тасбугет, ул. Амангельды 100</v>
          </cell>
          <cell r="K3221" t="str">
            <v>Октябрь, Ноябрь 2016</v>
          </cell>
          <cell r="L3221" t="str">
            <v xml:space="preserve">РК, Кызылординская обл., на м/р "КГМ" </v>
          </cell>
          <cell r="N3221" t="str">
            <v>по 31 декабря 2017г.</v>
          </cell>
          <cell r="O3221" t="str">
            <v>авансовый платеж-0%, оставшаяся часть в течение 30 рабочих дней с момента подписания акта выполненных работ</v>
          </cell>
          <cell r="T3221">
            <v>24250000</v>
          </cell>
          <cell r="U3221">
            <v>27160000.000000004</v>
          </cell>
          <cell r="W3221">
            <v>2017</v>
          </cell>
        </row>
        <row r="3222">
          <cell r="A3222" t="str">
            <v>15 Р</v>
          </cell>
          <cell r="B3222" t="str">
            <v>ТОО СП "КазГерМунай"</v>
          </cell>
          <cell r="C3222" t="str">
            <v>09.10.11.500.000.00.0999.000000000000</v>
          </cell>
          <cell r="D3222" t="str">
            <v>Работы по ремонту/реконструкции скважин</v>
          </cell>
          <cell r="E3222" t="str">
            <v>Работы по ремонту/реконструкции скважин</v>
          </cell>
          <cell r="F3222" t="str">
            <v>Ликвидация межколонного давления</v>
          </cell>
          <cell r="G3222" t="str">
            <v>ОТП</v>
          </cell>
          <cell r="H3222">
            <v>90</v>
          </cell>
          <cell r="I3222">
            <v>430000000</v>
          </cell>
          <cell r="J3222" t="str">
            <v>Кызылординская обл. г. Кызылорда, пгт. Тасбугет, ул. Амангельды 100</v>
          </cell>
          <cell r="K3222" t="str">
            <v>Октябрь, Ноябрь 2016</v>
          </cell>
          <cell r="L3222" t="str">
            <v xml:space="preserve">РК, Кызылординская обл., на м/р "КГМ" </v>
          </cell>
          <cell r="N3222" t="str">
            <v>по 31 декабря 2017г.</v>
          </cell>
          <cell r="O3222" t="str">
            <v>авансовый платеж-0%, оставшаяся часть в течение 30 рабочих дней с момента подписания акта выполненных работ</v>
          </cell>
          <cell r="T3222">
            <v>22730000</v>
          </cell>
          <cell r="U3222">
            <v>25457600.000000004</v>
          </cell>
          <cell r="W3222">
            <v>2017</v>
          </cell>
        </row>
        <row r="3223">
          <cell r="A3223" t="str">
            <v>16 Р</v>
          </cell>
          <cell r="B3223" t="str">
            <v>ТОО СП "КазГерМунай"</v>
          </cell>
          <cell r="C3223" t="str">
            <v>09.10.11.500.000.00.0999.000000000000</v>
          </cell>
          <cell r="D3223" t="str">
            <v>Работы по ремонту/реконструкции скважин</v>
          </cell>
          <cell r="E3223" t="str">
            <v>Работы по ремонту/реконструкции скважин</v>
          </cell>
          <cell r="F3223" t="str">
            <v>Ликвидация скважин</v>
          </cell>
          <cell r="G3223" t="str">
            <v>ОТП</v>
          </cell>
          <cell r="H3223">
            <v>90</v>
          </cell>
          <cell r="I3223">
            <v>430000000</v>
          </cell>
          <cell r="J3223" t="str">
            <v>Кызылординская обл. г. Кызылорда, пгт. Тасбугет, ул. Амангельды 100</v>
          </cell>
          <cell r="K3223" t="str">
            <v>Октябрь, Ноябрь 2016</v>
          </cell>
          <cell r="L3223" t="str">
            <v xml:space="preserve">РК, Кызылординская обл., на м/р "КГМ" </v>
          </cell>
          <cell r="N3223" t="str">
            <v>по 31 декабря 2017г.</v>
          </cell>
          <cell r="O3223" t="str">
            <v>авансовый платеж-0%, оставшаяся часть в течение 30 рабочих дней с момента подписания акта выполненных работ</v>
          </cell>
          <cell r="T3223">
            <v>0</v>
          </cell>
          <cell r="U3223">
            <v>0</v>
          </cell>
          <cell r="W3223">
            <v>2017</v>
          </cell>
        </row>
        <row r="3224">
          <cell r="A3224" t="str">
            <v>16-1 Р</v>
          </cell>
          <cell r="B3224" t="str">
            <v>ТОО СП "КазГерМунай"</v>
          </cell>
          <cell r="C3224" t="str">
            <v>09.10.11.500.000.00.0999.000000000000</v>
          </cell>
          <cell r="D3224" t="str">
            <v>Работы по ремонту/реконструкции скважин</v>
          </cell>
          <cell r="E3224" t="str">
            <v>Работы по ремонту/реконструкции скважин</v>
          </cell>
          <cell r="F3224" t="str">
            <v>Ликвидация скважин</v>
          </cell>
          <cell r="G3224" t="str">
            <v>ОТП</v>
          </cell>
          <cell r="H3224">
            <v>90</v>
          </cell>
          <cell r="I3224">
            <v>430000000</v>
          </cell>
          <cell r="J3224" t="str">
            <v>Кызылординская обл. г. Кызылорда, пгт. Тасбугет, ул. Амангельды 100</v>
          </cell>
          <cell r="K3224" t="str">
            <v>Ноябрь, декабрь 2016</v>
          </cell>
          <cell r="L3224" t="str">
            <v xml:space="preserve">РК, Кызылординская обл., на м/р "КГМ" </v>
          </cell>
          <cell r="N3224" t="str">
            <v>по 31 декабря 2017г.</v>
          </cell>
          <cell r="O3224" t="str">
            <v>авансовый платеж-0%, оставшаяся часть в течение 30 рабочих дней с момента подписания акта выполненных работ</v>
          </cell>
          <cell r="T3224">
            <v>22730000</v>
          </cell>
          <cell r="U3224">
            <v>25457600.000000004</v>
          </cell>
          <cell r="W3224">
            <v>2017</v>
          </cell>
          <cell r="X3224" t="str">
            <v>11;</v>
          </cell>
        </row>
        <row r="3225">
          <cell r="A3225" t="str">
            <v>17 Р</v>
          </cell>
          <cell r="B3225" t="str">
            <v>ТОО СП "КазГерМунай"</v>
          </cell>
          <cell r="C3225" t="str">
            <v>33.12.12.310.000.00.0999.000000000000</v>
          </cell>
          <cell r="D3225" t="str">
            <v>Работы по ремонту/модернизации насосного оборудования</v>
          </cell>
          <cell r="E3225" t="str">
            <v>Работы по ремонту/модернизации насосного оборудования</v>
          </cell>
          <cell r="F3225" t="str">
            <v>Услуги по тестированию и капитальному ремонту кабелей УЭЦН и сростка кабелей с удлинителем</v>
          </cell>
          <cell r="G3225" t="str">
            <v>ОТП</v>
          </cell>
          <cell r="H3225">
            <v>90</v>
          </cell>
          <cell r="I3225">
            <v>430000000</v>
          </cell>
          <cell r="J3225" t="str">
            <v>Кызылординская обл. г. Кызылорда, пгт. Тасбугет, ул. Амангельды 100</v>
          </cell>
          <cell r="K3225" t="str">
            <v>Октябрь, Ноябрь 2016</v>
          </cell>
          <cell r="L3225" t="str">
            <v xml:space="preserve">РК, Кызылординская обл., на м/р "КГМ" </v>
          </cell>
          <cell r="N3225" t="str">
            <v>по 31 декабря 2017г.</v>
          </cell>
          <cell r="O3225" t="str">
            <v>авансовый платеж-0%, оставшаяся часть в течение 30 рабочих дней с момента подписания акта выполненных работ</v>
          </cell>
          <cell r="T3225">
            <v>12305000</v>
          </cell>
          <cell r="U3225">
            <v>13781600.000000002</v>
          </cell>
          <cell r="W3225">
            <v>2017</v>
          </cell>
        </row>
        <row r="3226">
          <cell r="A3226" t="str">
            <v>18 Р</v>
          </cell>
          <cell r="B3226" t="str">
            <v>ТОО СП "КазГерМунай"</v>
          </cell>
          <cell r="C3226" t="str">
            <v>33.14.11.100.001.00.0999.000000000000</v>
          </cell>
          <cell r="D3226" t="str">
            <v>Работы по ремонту/модернизации электродвигателей/генераторов и аналогичного оборудования (кроме применяемых на транспорте)</v>
          </cell>
          <cell r="E3226" t="str">
            <v>Работы по ремонту/модернизации электродвигателей/генераторов и аналогичного оборудования (кроме применяемых на транспорте)</v>
          </cell>
          <cell r="F3226" t="str">
            <v>Ремонт электродвигателей мощностью до 100 кВт</v>
          </cell>
          <cell r="G3226" t="str">
            <v>ОТП</v>
          </cell>
          <cell r="H3226">
            <v>90</v>
          </cell>
          <cell r="I3226">
            <v>430000000</v>
          </cell>
          <cell r="J3226" t="str">
            <v>Кызылординская обл. г. Кызылорда, пгт. Тасбугет, ул. Амангельды 100</v>
          </cell>
          <cell r="K3226" t="str">
            <v>Ноябрь, декабрь 2016</v>
          </cell>
          <cell r="L3226" t="str">
            <v xml:space="preserve">РК, Кызылординская обл., на м/р "КГМ" </v>
          </cell>
          <cell r="N3226" t="str">
            <v>по 31 декабря 2017г.</v>
          </cell>
          <cell r="O3226" t="str">
            <v>авансовый платеж-0%, оставшаяся часть в течение 30 рабочих дней с момента подписания акта выполненных работ</v>
          </cell>
          <cell r="T3226">
            <v>6880000</v>
          </cell>
          <cell r="U3226">
            <v>7705600.0000000009</v>
          </cell>
          <cell r="W3226">
            <v>2017</v>
          </cell>
        </row>
        <row r="3227">
          <cell r="A3227" t="str">
            <v>19 Р</v>
          </cell>
          <cell r="B3227" t="str">
            <v>ТОО СП "КазГерМунай"</v>
          </cell>
          <cell r="C3227" t="str">
            <v>33.14.11.100.001.00.0999.000000000000</v>
          </cell>
          <cell r="D3227" t="str">
            <v>Работы по ремонту/модернизации электродвигателей/генераторов и аналогичного оборудования (кроме применяемых на транспорте)</v>
          </cell>
          <cell r="E3227" t="str">
            <v>Работы по ремонту/модернизации электродвигателей/генераторов и аналогичного оборудования (кроме применяемых на транспорте)</v>
          </cell>
          <cell r="F3227" t="str">
            <v>Ремонт электродвигателей мощностью свыше 100 кВт</v>
          </cell>
          <cell r="G3227" t="str">
            <v>ОТП</v>
          </cell>
          <cell r="H3227">
            <v>90</v>
          </cell>
          <cell r="I3227">
            <v>430000000</v>
          </cell>
          <cell r="J3227" t="str">
            <v>Кызылординская обл. г. Кызылорда, пгт. Тасбугет, ул. Амангельды 100</v>
          </cell>
          <cell r="K3227" t="str">
            <v>Ноябрь, декабрь 2016</v>
          </cell>
          <cell r="L3227" t="str">
            <v xml:space="preserve">РК, Кызылординская обл., на м/р "КГМ" </v>
          </cell>
          <cell r="N3227" t="str">
            <v>по 31 декабря 2017г.</v>
          </cell>
          <cell r="O3227" t="str">
            <v>авансовый платеж-0%, оставшаяся часть в течение 30 рабочих дней с момента подписания акта выполненных работ</v>
          </cell>
          <cell r="T3227">
            <v>10731346.153846152</v>
          </cell>
          <cell r="U3227">
            <v>12019107.692307692</v>
          </cell>
          <cell r="W3227">
            <v>2017</v>
          </cell>
        </row>
        <row r="3228">
          <cell r="A3228" t="str">
            <v>20 Р</v>
          </cell>
          <cell r="B3228" t="str">
            <v>ТОО СП "КазГерМунай"</v>
          </cell>
          <cell r="C3228" t="str">
            <v>33.12.29.900.000.00.0999.000000000000</v>
          </cell>
          <cell r="D3228" t="str">
            <v>Работы по ремонту/модернизации весов и аналогичного оборудования для взвешивания</v>
          </cell>
          <cell r="E3228" t="str">
            <v>Работы по ремонту/модернизации весов и аналогичного оборудования для взвешивания</v>
          </cell>
          <cell r="F3228" t="str">
            <v>Техническое обслуживание автовесов на LPG</v>
          </cell>
          <cell r="G3228" t="str">
            <v>ЦП</v>
          </cell>
          <cell r="H3228">
            <v>90</v>
          </cell>
          <cell r="I3228">
            <v>430000000</v>
          </cell>
          <cell r="J3228" t="str">
            <v>Кызылординская обл. г. Кызылорда, пгт. Тасбугет, ул. Амангельды 100</v>
          </cell>
          <cell r="K3228" t="str">
            <v>Ноябрь, декабрь 2016</v>
          </cell>
          <cell r="L3228" t="str">
            <v>РК, Кызылординская обл., м/р "Акшабулак"</v>
          </cell>
          <cell r="N3228" t="str">
            <v>по 31 декабря 2017г.</v>
          </cell>
          <cell r="O3228" t="str">
            <v>авансовый платеж-0%, оставшаяся часть в течение 30 рабочих дней с момента подписания акта выполненных работ</v>
          </cell>
          <cell r="T3228">
            <v>3220000</v>
          </cell>
          <cell r="U3228">
            <v>3606400.0000000005</v>
          </cell>
          <cell r="W3228">
            <v>2017</v>
          </cell>
        </row>
        <row r="3229">
          <cell r="A3229" t="str">
            <v>21 Р</v>
          </cell>
          <cell r="B3229" t="str">
            <v>ТОО СП "КазГерМунай"</v>
          </cell>
          <cell r="C3229" t="str">
            <v>33.11.12.000.001.00.0999.000000000000</v>
          </cell>
          <cell r="D3229" t="str">
            <v>Работы по ремонту/модернизации резервуаров/цистерн и аналогичного емкостного оборудования</v>
          </cell>
          <cell r="E3229" t="str">
            <v>Работы по ремонту/модернизации резервуаров/цистерн и аналогичного емкостного оборудования</v>
          </cell>
          <cell r="F3229" t="str">
            <v>Диагностирование технического состояния емкости измерителя ГУ-1,2</v>
          </cell>
          <cell r="G3229" t="str">
            <v>ЦП</v>
          </cell>
          <cell r="H3229">
            <v>90</v>
          </cell>
          <cell r="I3229">
            <v>430000000</v>
          </cell>
          <cell r="J3229" t="str">
            <v>Кызылординская обл. г. Кызылорда, пгт. Тасбугет, ул. Амангельды 100</v>
          </cell>
          <cell r="K3229" t="str">
            <v>Ноябрь, декабрь 2016</v>
          </cell>
          <cell r="L3229" t="str">
            <v>РК, Кызылординская обл., м/р "Акшабулак"</v>
          </cell>
          <cell r="N3229" t="str">
            <v>по 31 декабря 2017г.</v>
          </cell>
          <cell r="O3229" t="str">
            <v>авансовый платеж-0%, оставшаяся часть в течение 30 рабочих дней с момента подписания акта выполненных работ</v>
          </cell>
          <cell r="T3229">
            <v>518000</v>
          </cell>
          <cell r="U3229">
            <v>580160</v>
          </cell>
          <cell r="W3229">
            <v>2017</v>
          </cell>
        </row>
        <row r="3230">
          <cell r="A3230" t="str">
            <v>22 Р</v>
          </cell>
          <cell r="B3230" t="str">
            <v>ТОО СП "КазГерМунай"</v>
          </cell>
          <cell r="C3230" t="str">
            <v>33.12.12.500.000.00.0999.000000000000</v>
          </cell>
          <cell r="D3230" t="str">
            <v>Работы по ремонту/модернизации кранов/клапанов и аналогичной запорно-регулировочной арматуры</v>
          </cell>
          <cell r="E3230" t="str">
            <v>Работы по ремонту/модернизации кранов/клапанов и аналогичной запорно-регулировочной арматуры</v>
          </cell>
          <cell r="F3230" t="str">
            <v xml:space="preserve">Реставрация, ремонт и опрессовка шаровых кранов и запорных арматур </v>
          </cell>
          <cell r="G3230" t="str">
            <v>ЦП</v>
          </cell>
          <cell r="H3230">
            <v>90</v>
          </cell>
          <cell r="I3230">
            <v>430000000</v>
          </cell>
          <cell r="J3230" t="str">
            <v>Кызылординская обл. г. Кызылорда, пгт. Тасбугет, ул. Амангельды 100</v>
          </cell>
          <cell r="K3230" t="str">
            <v>Октябрь, Ноябрь 2016</v>
          </cell>
          <cell r="L3230" t="str">
            <v xml:space="preserve">РК, Кызылординская обл., на м/р "КГМ" </v>
          </cell>
          <cell r="N3230" t="str">
            <v>по 31 декабря 2017г.</v>
          </cell>
          <cell r="O3230" t="str">
            <v>авансовый платеж-0%, оставшаяся часть в течение 30 рабочих дней с момента подписания акта выполненных работ</v>
          </cell>
          <cell r="T3230">
            <v>2500000</v>
          </cell>
          <cell r="U3230">
            <v>2800000.0000000005</v>
          </cell>
          <cell r="W3230">
            <v>2017</v>
          </cell>
        </row>
        <row r="3231">
          <cell r="A3231" t="str">
            <v>23 Р</v>
          </cell>
          <cell r="B3231" t="str">
            <v>ТОО СП "КазГерМунай"</v>
          </cell>
          <cell r="C3231" t="str">
            <v>33.11.12.000.001.00.0999.000000000000</v>
          </cell>
          <cell r="D3231" t="str">
            <v>Работы по ремонту/модернизации резервуаров/цистерн и аналогичного емкостного оборудования</v>
          </cell>
          <cell r="E3231" t="str">
            <v>Работы по ремонту/модернизации резервуаров/цистерн и аналогичного емкостного оборудования</v>
          </cell>
          <cell r="F3231" t="str">
            <v xml:space="preserve">Очистка от нефтешлама резервуаров, емкостей (требуется для подготовки РВС для диагностики) </v>
          </cell>
          <cell r="G3231" t="str">
            <v>ОТП</v>
          </cell>
          <cell r="H3231">
            <v>90</v>
          </cell>
          <cell r="I3231">
            <v>430000000</v>
          </cell>
          <cell r="J3231" t="str">
            <v>Кызылординская обл. г. Кызылорда, пгт. Тасбугет, ул. Амангельды 100</v>
          </cell>
          <cell r="K3231" t="str">
            <v>Январь, Февраль</v>
          </cell>
          <cell r="L3231" t="str">
            <v xml:space="preserve">РК, Кызылординская обл., на м/р "КГМ" </v>
          </cell>
          <cell r="N3231" t="str">
            <v>по 31 декабря 2017г.</v>
          </cell>
          <cell r="O3231" t="str">
            <v>авансовый платеж-0%, оставшаяся часть в течение 30 рабочих дней с момента подписания акта выполненных работ</v>
          </cell>
          <cell r="T3231">
            <v>24700000</v>
          </cell>
          <cell r="U3231">
            <v>27664000.000000004</v>
          </cell>
          <cell r="W3231">
            <v>2017</v>
          </cell>
        </row>
        <row r="3232">
          <cell r="A3232" t="str">
            <v>24 Р</v>
          </cell>
          <cell r="B3232" t="str">
            <v>ТОО СП "КазГерМунай"</v>
          </cell>
          <cell r="C3232" t="str">
            <v>32.99.99.000.000.00.0999.000000000000</v>
          </cell>
          <cell r="D3232" t="str">
            <v>Работы по изготовлению деталей технологического оборудования по техническим условиям заказчика</v>
          </cell>
          <cell r="E3232" t="str">
            <v>Работы по изготовлению деталей технологического оборудования по техническим условиям заказчика</v>
          </cell>
          <cell r="F3232" t="str">
            <v>Услуги по изготовлению нестандартного оборудования и изделий, услуги по привлечению специалистов  в непредвиденных, непредусмотренных  бюджетом случаях</v>
          </cell>
          <cell r="G3232" t="str">
            <v>ОТП</v>
          </cell>
          <cell r="H3232">
            <v>90</v>
          </cell>
          <cell r="I3232">
            <v>430000000</v>
          </cell>
          <cell r="J3232" t="str">
            <v>Кызылординская обл. г. Кызылорда, пгт. Тасбугет, ул. Амангельды 100</v>
          </cell>
          <cell r="K3232" t="str">
            <v>Март, апрель</v>
          </cell>
          <cell r="L3232" t="str">
            <v xml:space="preserve">РК, Кызылординская обл., на м/р "КГМ" </v>
          </cell>
          <cell r="N3232" t="str">
            <v>по 31 декабря 2017г.</v>
          </cell>
          <cell r="O3232" t="str">
            <v>авансовый платеж-0%, оставшаяся часть в течение 30 рабочих дней с момента подписания акта выполненных работ</v>
          </cell>
          <cell r="S3232">
            <v>40000000</v>
          </cell>
          <cell r="T3232">
            <v>0</v>
          </cell>
          <cell r="U3232">
            <v>0</v>
          </cell>
          <cell r="W3232">
            <v>2017</v>
          </cell>
        </row>
        <row r="3233">
          <cell r="A3233" t="str">
            <v>24-1 Р</v>
          </cell>
          <cell r="B3233" t="str">
            <v>ТОО СП "КазГерМунай"</v>
          </cell>
          <cell r="C3233" t="str">
            <v>32.99.99.000.000.00.0999.000000000000</v>
          </cell>
          <cell r="D3233" t="str">
            <v>Работы по изготовлению деталей технологического оборудования по техническим условиям заказчика</v>
          </cell>
          <cell r="E3233" t="str">
            <v>Работы по изготовлению деталей технологического оборудования по техническим условиям заказчика</v>
          </cell>
          <cell r="F3233" t="str">
            <v>Услуги по изготовлению нестандартного оборудования и изделий, услуги по привлечению специалистов  в непредвиденных, непредусмотренных  бюджетом случаях</v>
          </cell>
          <cell r="G3233" t="str">
            <v>ОТП</v>
          </cell>
          <cell r="H3233">
            <v>90</v>
          </cell>
          <cell r="I3233">
            <v>430000000</v>
          </cell>
          <cell r="J3233" t="str">
            <v>Кызылординская обл. г. Кызылорда, пгт. Тасбугет, ул. Амангельды 100</v>
          </cell>
          <cell r="K3233" t="str">
            <v>Май, июнь</v>
          </cell>
          <cell r="L3233" t="str">
            <v xml:space="preserve">РК, Кызылординская обл., на м/р "КГМ" </v>
          </cell>
          <cell r="N3233" t="str">
            <v>по 31 декабря 2017г.</v>
          </cell>
          <cell r="O3233" t="str">
            <v>авансовый платеж-0%, оставшаяся часть в течение 30 рабочих дней с момента подписания акта выполненных работ</v>
          </cell>
          <cell r="S3233">
            <v>31090857.140000001</v>
          </cell>
          <cell r="T3233">
            <v>0</v>
          </cell>
          <cell r="U3233">
            <v>0</v>
          </cell>
          <cell r="W3233">
            <v>2017</v>
          </cell>
          <cell r="X3233" t="str">
            <v>11; 20; 21;</v>
          </cell>
        </row>
        <row r="3234">
          <cell r="A3234" t="str">
            <v>24-2 Р</v>
          </cell>
          <cell r="B3234" t="str">
            <v>ТОО СП "КазГерМунай"</v>
          </cell>
          <cell r="C3234" t="str">
            <v>32.99.99.000.000.00.0999.000000000000</v>
          </cell>
          <cell r="D3234" t="str">
            <v>Работы по изготовлению деталей технологического оборудования по техническим условиям заказчика</v>
          </cell>
          <cell r="E3234" t="str">
            <v>Работы по изготовлению деталей технологического оборудования по техническим условиям заказчика</v>
          </cell>
          <cell r="F3234" t="str">
            <v>Услуги по изготовлению нестандартного оборудования и изделий, услуги по привлечению специалистов  в непредвиденных, непредусмотренных  бюджетом случаях</v>
          </cell>
          <cell r="G3234" t="str">
            <v>ОТП</v>
          </cell>
          <cell r="H3234">
            <v>90</v>
          </cell>
          <cell r="I3234">
            <v>430000000</v>
          </cell>
          <cell r="J3234" t="str">
            <v>Кызылординская обл. г. Кызылорда, пгт. Тасбугет, ул. Амангельды 100</v>
          </cell>
          <cell r="K3234" t="str">
            <v>Май, июнь</v>
          </cell>
          <cell r="L3234" t="str">
            <v xml:space="preserve">РК, Кызылординская обл., на м/р "КГМ" </v>
          </cell>
          <cell r="N3234" t="str">
            <v>по 31 декабря 2017г.</v>
          </cell>
          <cell r="O3234" t="str">
            <v>авансовый платеж-0%, оставшаяся часть в течение 30 рабочих дней с момента подписания акта выполненных работ</v>
          </cell>
          <cell r="S3234">
            <v>30120857.140000001</v>
          </cell>
          <cell r="T3234">
            <v>0</v>
          </cell>
          <cell r="U3234">
            <v>0</v>
          </cell>
          <cell r="W3234">
            <v>2017</v>
          </cell>
          <cell r="X3234" t="str">
            <v>20; 21;</v>
          </cell>
        </row>
        <row r="3235">
          <cell r="A3235" t="str">
            <v>24-3 Р</v>
          </cell>
          <cell r="B3235" t="str">
            <v>ТОО СП "КазГерМунай"</v>
          </cell>
          <cell r="C3235" t="str">
            <v>32.99.99.000.000.00.0999.000000000000</v>
          </cell>
          <cell r="D3235" t="str">
            <v>Работы по изготовлению деталей технологического оборудования по техническим условиям заказчика</v>
          </cell>
          <cell r="E3235" t="str">
            <v>Работы по изготовлению деталей технологического оборудования по техническим условиям заказчика</v>
          </cell>
          <cell r="F3235" t="str">
            <v>Услуги по изготовлению нестандартного оборудования и изделий, услуги по привлечению специалистов  в непредвиденных, непредусмотренных  бюджетом случаях</v>
          </cell>
          <cell r="G3235" t="str">
            <v>ОТП</v>
          </cell>
          <cell r="H3235">
            <v>90</v>
          </cell>
          <cell r="I3235">
            <v>430000000</v>
          </cell>
          <cell r="J3235" t="str">
            <v>Кызылординская обл. г. Кызылорда, пгт. Тасбугет, ул. Амангельды 100</v>
          </cell>
          <cell r="K3235" t="str">
            <v>Июль, август</v>
          </cell>
          <cell r="L3235" t="str">
            <v xml:space="preserve">РК, Кызылординская обл., на м/р "КГМ" </v>
          </cell>
          <cell r="N3235" t="str">
            <v>по 31 декабря 2017г.</v>
          </cell>
          <cell r="O3235" t="str">
            <v>авансовый платеж-0%, оставшаяся часть в течение 30 рабочих дней с момента подписания акта выполненных работ</v>
          </cell>
          <cell r="T3235">
            <v>21828646.289999999</v>
          </cell>
          <cell r="U3235">
            <v>33735360</v>
          </cell>
          <cell r="W3235">
            <v>2017</v>
          </cell>
          <cell r="X3235" t="str">
            <v>11;20;21;</v>
          </cell>
        </row>
        <row r="3236">
          <cell r="A3236" t="str">
            <v>25 Р</v>
          </cell>
          <cell r="B3236" t="str">
            <v>ТОО СП "КазГерМунай"</v>
          </cell>
          <cell r="C3236" t="str">
            <v>33.14.11.200.000.00.0999.000000000000</v>
          </cell>
          <cell r="D3236" t="str">
            <v>Работы по ремонту/реконструкции электрического, электрораспределительного/регулирующего оборудования и аналогичной аппаратуры</v>
          </cell>
          <cell r="E3236" t="str">
            <v>Работы по ремонту/реконструкции электрического, электрораспределительного/регулирующего оборудования и аналогичной аппаратуры</v>
          </cell>
          <cell r="F3236" t="str">
            <v xml:space="preserve">Ремонт трансформаторов ТМПН на скважинах м/р Акшабулак и Нуралы </v>
          </cell>
          <cell r="G3236" t="str">
            <v>ЦП</v>
          </cell>
          <cell r="H3236">
            <v>90</v>
          </cell>
          <cell r="I3236">
            <v>430000000</v>
          </cell>
          <cell r="J3236" t="str">
            <v>Кызылординская обл. г. Кызылорда, пгт. Тасбугет, ул. Амангельды 100</v>
          </cell>
          <cell r="K3236" t="str">
            <v>Март, апрель</v>
          </cell>
          <cell r="L3236" t="str">
            <v xml:space="preserve">РК, Кызылординская обл., на м/р "КГМ" </v>
          </cell>
          <cell r="N3236" t="str">
            <v>по 31 декабря 2017г.</v>
          </cell>
          <cell r="O3236" t="str">
            <v>авансовый платеж-0%, оставшаяся часть в течение 30 рабочих дней с момента подписания акта выполненных работ</v>
          </cell>
          <cell r="T3236">
            <v>1050000</v>
          </cell>
          <cell r="U3236">
            <v>1176000</v>
          </cell>
          <cell r="W3236">
            <v>2017</v>
          </cell>
        </row>
        <row r="3237">
          <cell r="A3237" t="str">
            <v>26 Р</v>
          </cell>
          <cell r="B3237" t="str">
            <v>ТОО СП "КазГерМунай"</v>
          </cell>
          <cell r="C3237" t="str">
            <v>33.12.12.500.000.00.0999.000000000000</v>
          </cell>
          <cell r="D3237" t="str">
            <v>Работы по ремонту/модернизации кранов/клапанов и аналогичной запорно-регулировочной арматуры</v>
          </cell>
          <cell r="E3237" t="str">
            <v>Работы по ремонту/модернизации кранов/клапанов и аналогичной запорно-регулировочной арматуры</v>
          </cell>
          <cell r="F3237" t="str">
            <v>Ремонт и тарировка ППК сепараторов на ЦППН, ГУ-1 и ГУ-2, УПН, Аксай.</v>
          </cell>
          <cell r="G3237" t="str">
            <v>ЦП</v>
          </cell>
          <cell r="H3237">
            <v>90</v>
          </cell>
          <cell r="I3237">
            <v>430000000</v>
          </cell>
          <cell r="J3237" t="str">
            <v>Кызылординская обл. г. Кызылорда, пгт. Тасбугет, ул. Амангельды 100</v>
          </cell>
          <cell r="K3237" t="str">
            <v>Ноябрь, декабрь 2016</v>
          </cell>
          <cell r="L3237" t="str">
            <v xml:space="preserve">РК, Кызылординская обл., на м/р "КГМ" </v>
          </cell>
          <cell r="N3237" t="str">
            <v>по 31 декабря 2017г.</v>
          </cell>
          <cell r="O3237" t="str">
            <v>авансовый платеж-0%, оставшаяся часть в течение 30 рабочих дней с момента подписания акта выполненных работ</v>
          </cell>
          <cell r="T3237">
            <v>5358000</v>
          </cell>
          <cell r="U3237">
            <v>6000960.0000000009</v>
          </cell>
          <cell r="W3237">
            <v>2017</v>
          </cell>
        </row>
        <row r="3238">
          <cell r="A3238" t="str">
            <v>27 Р</v>
          </cell>
          <cell r="B3238" t="str">
            <v>ТОО СП "КазГерМунай"</v>
          </cell>
          <cell r="C3238" t="str">
            <v>33.14.11.100.001.00.0999.000000000000</v>
          </cell>
          <cell r="D3238" t="str">
            <v>Работы по ремонту/модернизации электродвигателей/генераторов и аналогичного оборудования (кроме применяемых на транспорте)</v>
          </cell>
          <cell r="E3238" t="str">
            <v>Работы по ремонту/модернизации электродвигателей/генераторов и аналогичного оборудования (кроме применяемых на транспорте)</v>
          </cell>
          <cell r="F3238" t="str">
            <v>Услуги по ремонту  частотных преобразователей  установленных на скважинах  механизированных добычах Электон-05,09 и ЧРП Триол в количестве 20 ед.</v>
          </cell>
          <cell r="G3238" t="str">
            <v>ОТП</v>
          </cell>
          <cell r="H3238">
            <v>90</v>
          </cell>
          <cell r="I3238">
            <v>430000000</v>
          </cell>
          <cell r="J3238" t="str">
            <v>Кызылординская обл. г. Кызылорда, пгт. Тасбугет, ул. Амангельды 100</v>
          </cell>
          <cell r="K3238" t="str">
            <v>Январь, Февраль</v>
          </cell>
          <cell r="L3238" t="str">
            <v xml:space="preserve">РК, Кызылординская обл., на м/р "КГМ" </v>
          </cell>
          <cell r="N3238" t="str">
            <v>по 31 декабря 2017г.</v>
          </cell>
          <cell r="O3238" t="str">
            <v>авансовый платеж-0%, оставшаяся часть в течение 30 рабочих дней с момента подписания акта выполненных работ</v>
          </cell>
          <cell r="T3238">
            <v>0</v>
          </cell>
          <cell r="U3238">
            <v>0</v>
          </cell>
          <cell r="W3238">
            <v>2017</v>
          </cell>
        </row>
        <row r="3239">
          <cell r="A3239" t="str">
            <v>27-1 Р</v>
          </cell>
          <cell r="B3239" t="str">
            <v>ТОО СП "КазГерМунай"</v>
          </cell>
          <cell r="C3239" t="str">
            <v>33.14.11.100.001.00.0999.000000000000</v>
          </cell>
          <cell r="D3239" t="str">
            <v>Работы по ремонту/модернизации электродвигателей/генераторов и аналогичного оборудования (кроме применяемых на транспорте)</v>
          </cell>
          <cell r="E3239" t="str">
            <v>Работы по ремонту/модернизации электродвигателей/генераторов и аналогичного оборудования (кроме применяемых на транспорте)</v>
          </cell>
          <cell r="F3239" t="str">
            <v>Услуги по ремонту  частотных преобразователей  установленных на скважинах  механизированных добычах Электон-05,09 и ЧРП Триол в количестве 20 ед.</v>
          </cell>
          <cell r="G3239" t="str">
            <v>ОТП</v>
          </cell>
          <cell r="H3239">
            <v>90</v>
          </cell>
          <cell r="I3239">
            <v>430000000</v>
          </cell>
          <cell r="J3239" t="str">
            <v>Кызылординская обл. г. Кызылорда, пгт. Тасбугет, ул. Амангельды 100</v>
          </cell>
          <cell r="K3239" t="str">
            <v>Ноябрь, декабрь 2016</v>
          </cell>
          <cell r="L3239" t="str">
            <v xml:space="preserve">РК, Кызылординская обл., на м/р "КГМ" </v>
          </cell>
          <cell r="N3239" t="str">
            <v>по 31 декабря 2017г.</v>
          </cell>
          <cell r="O3239" t="str">
            <v>авансовый платеж-0%, оставшаяся часть в течение 30 рабочих дней с момента подписания акта выполненных работ</v>
          </cell>
          <cell r="T3239">
            <v>8718000</v>
          </cell>
          <cell r="U3239">
            <v>9764160</v>
          </cell>
          <cell r="W3239">
            <v>2017</v>
          </cell>
          <cell r="X3239" t="str">
            <v>11;</v>
          </cell>
        </row>
        <row r="3240">
          <cell r="A3240" t="str">
            <v>28 Р</v>
          </cell>
          <cell r="B3240" t="str">
            <v>ТОО СП "КазГерМунай"</v>
          </cell>
          <cell r="C3240" t="str">
            <v>33.12.29.900.004.00.0999.000000000000</v>
          </cell>
          <cell r="D3240"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240"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240" t="str">
            <v>Ремонтные работы приборов учёта жидкости и газа</v>
          </cell>
          <cell r="G3240" t="str">
            <v>ЦП</v>
          </cell>
          <cell r="H3240">
            <v>90</v>
          </cell>
          <cell r="I3240">
            <v>430000000</v>
          </cell>
          <cell r="J3240" t="str">
            <v>Кызылординская обл. г. Кызылорда, пгт. Тасбугет, ул. Амангельды 100</v>
          </cell>
          <cell r="K3240" t="str">
            <v>Ноябрь, декабрь 2016</v>
          </cell>
          <cell r="L3240" t="str">
            <v xml:space="preserve">РК, Кызылординская обл., на м/р "КГМ" </v>
          </cell>
          <cell r="N3240" t="str">
            <v>по 31 декабря 2017г.</v>
          </cell>
          <cell r="O3240" t="str">
            <v>авансовый платеж-0%, оставшаяся часть в течение 30 рабочих дней с момента подписания акта выполненных работ</v>
          </cell>
          <cell r="T3240">
            <v>3500000</v>
          </cell>
          <cell r="U3240">
            <v>3920000.0000000005</v>
          </cell>
          <cell r="W3240">
            <v>2017</v>
          </cell>
        </row>
        <row r="3241">
          <cell r="A3241" t="str">
            <v>29 Р</v>
          </cell>
          <cell r="B3241" t="str">
            <v>ТОО СП "КазГерМунай"</v>
          </cell>
          <cell r="C3241" t="str">
            <v>71.12.31.100.000.00.0999.000000000000</v>
          </cell>
          <cell r="D3241" t="str">
            <v>Работы по геофизической разведке/исследованиям</v>
          </cell>
          <cell r="E3241" t="str">
            <v>Работы по геофизической разведке/исследованиям</v>
          </cell>
          <cell r="F3241" t="str">
            <v>Определение профиля приемистости и притока</v>
          </cell>
          <cell r="G3241" t="str">
            <v>ОТП</v>
          </cell>
          <cell r="H3241">
            <v>90</v>
          </cell>
          <cell r="I3241">
            <v>430000000</v>
          </cell>
          <cell r="J3241" t="str">
            <v>Кызылординская обл. г. Кызылорда, пгт. Тасбугет, ул. Амангельды 100</v>
          </cell>
          <cell r="K3241" t="str">
            <v>Ноябрь, декабрь 2016</v>
          </cell>
          <cell r="L3241" t="str">
            <v xml:space="preserve">РК, Кызылординская обл., на м/р "КГМ" </v>
          </cell>
          <cell r="N3241" t="str">
            <v>по 31 декабря 2017г.</v>
          </cell>
          <cell r="O3241" t="str">
            <v>авансовый платеж-0%, оставшаяся часть в течение 30 рабочих дней с момента подписания акта выполненных работ</v>
          </cell>
          <cell r="T3241">
            <v>24947650</v>
          </cell>
          <cell r="U3241">
            <v>27941368.000000004</v>
          </cell>
          <cell r="W3241">
            <v>2017</v>
          </cell>
        </row>
        <row r="3242">
          <cell r="A3242" t="str">
            <v>30 Р</v>
          </cell>
          <cell r="B3242" t="str">
            <v>ТОО СП "КазГерМунай"</v>
          </cell>
          <cell r="C3242" t="str">
            <v>71.12.31.100.000.00.0999.000000000000</v>
          </cell>
          <cell r="D3242" t="str">
            <v>Работы по геофизической разведке/исследованиям</v>
          </cell>
          <cell r="E3242" t="str">
            <v>Работы по геофизической разведке/исследованиям</v>
          </cell>
          <cell r="F3242" t="str">
            <v>Определение профиля приемистости во время работ по раздельной закачке</v>
          </cell>
          <cell r="G3242" t="str">
            <v>ОТП</v>
          </cell>
          <cell r="H3242">
            <v>90</v>
          </cell>
          <cell r="I3242">
            <v>430000000</v>
          </cell>
          <cell r="J3242" t="str">
            <v>Кызылординская обл. г. Кызылорда, пгт. Тасбугет, ул. Амангельды 100</v>
          </cell>
          <cell r="K3242" t="str">
            <v>Ноябрь, декабрь 2016</v>
          </cell>
          <cell r="L3242" t="str">
            <v xml:space="preserve">РК, Кызылординская обл., на м/р "КГМ" </v>
          </cell>
          <cell r="N3242" t="str">
            <v>по 31 декабря 2017г.</v>
          </cell>
          <cell r="O3242" t="str">
            <v>авансовый платеж-0%, оставшаяся часть в течение 30 рабочих дней с момента подписания акта выполненных работ</v>
          </cell>
          <cell r="T3242">
            <v>19980000</v>
          </cell>
          <cell r="U3242">
            <v>22377600.000000004</v>
          </cell>
          <cell r="W3242">
            <v>2017</v>
          </cell>
        </row>
        <row r="3243">
          <cell r="A3243" t="str">
            <v>31 Р</v>
          </cell>
          <cell r="B3243" t="str">
            <v>ТОО СП "КазГерМунай"</v>
          </cell>
          <cell r="C3243" t="str">
            <v>72.19.50.200.000.00.0999.000000000000</v>
          </cell>
          <cell r="D3243" t="str">
            <v>Работы научно-исследовательские в нефтегазовой отрасли</v>
          </cell>
          <cell r="E3243" t="str">
            <v>Работы научно-исследовательские в нефтегазовой отрасли</v>
          </cell>
          <cell r="F3243" t="str">
            <v>Отбор изолированного керна при строительстве скважин</v>
          </cell>
          <cell r="G3243" t="str">
            <v>ОТП</v>
          </cell>
          <cell r="H3243">
            <v>90</v>
          </cell>
          <cell r="I3243">
            <v>430000000</v>
          </cell>
          <cell r="J3243" t="str">
            <v>Кызылординская обл. г. Кызылорда, пгт. Тасбугет, ул. Амангельды 100</v>
          </cell>
          <cell r="K3243" t="str">
            <v>Ноябрь, декабрь 2016</v>
          </cell>
          <cell r="L3243" t="str">
            <v xml:space="preserve">РК, Кызылординская обл., на м/р "Акшабулак" </v>
          </cell>
          <cell r="N3243" t="str">
            <v>по 31 декабря 2017г.</v>
          </cell>
          <cell r="O3243" t="str">
            <v>авансовый платеж-0%, оставшаяся часть в течение 30 рабочих дней с момента подписания акта выполненных работ</v>
          </cell>
          <cell r="T3243">
            <v>9275000</v>
          </cell>
          <cell r="U3243">
            <v>10388000.000000002</v>
          </cell>
          <cell r="W3243">
            <v>2017</v>
          </cell>
        </row>
        <row r="3244">
          <cell r="A3244" t="str">
            <v>32 Р</v>
          </cell>
          <cell r="B3244" t="str">
            <v>ТОО СП "КазГерМунай"</v>
          </cell>
          <cell r="C3244" t="str">
            <v>72.19.50.200.000.00.0999.000000000000</v>
          </cell>
          <cell r="D3244" t="str">
            <v>Работы научно-исследовательские в нефтегазовой отрасли</v>
          </cell>
          <cell r="E3244" t="str">
            <v>Работы научно-исследовательские в нефтегазовой отрасли</v>
          </cell>
          <cell r="F3244" t="str">
            <v>Отбор изолированного керна при строительстве скважин</v>
          </cell>
          <cell r="G3244" t="str">
            <v>ОТП</v>
          </cell>
          <cell r="H3244">
            <v>90</v>
          </cell>
          <cell r="I3244">
            <v>430000000</v>
          </cell>
          <cell r="J3244" t="str">
            <v>Кызылординская обл. г. Кызылорда, пгт. Тасбугет, ул. Амангельды 100</v>
          </cell>
          <cell r="K3244" t="str">
            <v>Ноябрь, декабрь 2016</v>
          </cell>
          <cell r="L3244" t="str">
            <v xml:space="preserve">РК, Кызылординская обл., на м/р "Нуралы" </v>
          </cell>
          <cell r="N3244" t="str">
            <v>по 31 декабря 2017г.</v>
          </cell>
          <cell r="O3244" t="str">
            <v>авансовый платеж-0%, оставшаяся часть в течение 30 рабочих дней с момента подписания акта выполненных работ</v>
          </cell>
          <cell r="T3244">
            <v>9275000</v>
          </cell>
          <cell r="U3244">
            <v>10388000.000000002</v>
          </cell>
          <cell r="W3244">
            <v>2017</v>
          </cell>
        </row>
        <row r="3245">
          <cell r="A3245" t="str">
            <v>33 Р</v>
          </cell>
          <cell r="B3245" t="str">
            <v>ТОО СП "КазГерМунай"</v>
          </cell>
          <cell r="C3245" t="str">
            <v>72.19.50.100.000.00.0999.000000000000</v>
          </cell>
          <cell r="D3245" t="str">
            <v>Работы научно-исследовательские в геологической отрасли</v>
          </cell>
          <cell r="E3245" t="str">
            <v>Работы научно-исследовательские в геологической отрасли</v>
          </cell>
          <cell r="F3245" t="str">
            <v>Анализ керна при строительстве скважин</v>
          </cell>
          <cell r="G3245" t="str">
            <v>ОИ</v>
          </cell>
          <cell r="H3245">
            <v>60</v>
          </cell>
          <cell r="I3245">
            <v>430000000</v>
          </cell>
          <cell r="J3245" t="str">
            <v>Кызылординская обл. г. Кызылорда, пгт. Тасбугет, ул. Амангельды 100</v>
          </cell>
          <cell r="K3245" t="str">
            <v>Ноябрь, декабрь 2016</v>
          </cell>
          <cell r="L3245" t="str">
            <v xml:space="preserve">РК, Кызылординская обл., на м/р "Акшабулак" </v>
          </cell>
          <cell r="N3245" t="str">
            <v>по 31 декабря 2017г.</v>
          </cell>
          <cell r="O3245" t="str">
            <v>авансовый платеж-0%, оставшаяся часть в течение 30 рабочих дней с момента подписания акта выполненных работ</v>
          </cell>
          <cell r="T3245">
            <v>0</v>
          </cell>
          <cell r="U3245">
            <v>0</v>
          </cell>
          <cell r="W3245">
            <v>2017</v>
          </cell>
        </row>
        <row r="3246">
          <cell r="A3246" t="str">
            <v>33-1 Р</v>
          </cell>
          <cell r="B3246" t="str">
            <v>ТОО СП "КазГерМунай"</v>
          </cell>
          <cell r="C3246" t="str">
            <v>72.19.50.100.000.00.0999.000000000000</v>
          </cell>
          <cell r="D3246" t="str">
            <v>Работы научно-исследовательские в геологической отрасли</v>
          </cell>
          <cell r="E3246" t="str">
            <v>Работы научно-исследовательские в геологической отрасли</v>
          </cell>
          <cell r="F3246" t="str">
            <v>Анализ керна при строительстве скважин</v>
          </cell>
          <cell r="G3246" t="str">
            <v>ОИ</v>
          </cell>
          <cell r="H3246">
            <v>60</v>
          </cell>
          <cell r="I3246">
            <v>430000000</v>
          </cell>
          <cell r="J3246" t="str">
            <v>Кызылординская обл. г. Кызылорда, пгт. Тасбугет, ул. Амангельды 100</v>
          </cell>
          <cell r="K3246" t="str">
            <v>Февраль, Март</v>
          </cell>
          <cell r="L3246" t="str">
            <v xml:space="preserve">РК, Кызылординская обл., на м/р "Акшабулак" </v>
          </cell>
          <cell r="N3246" t="str">
            <v>по 31 декабря 2017г.</v>
          </cell>
          <cell r="O3246" t="str">
            <v>авансовый платеж-0%, оставшаяся часть в течение 30 рабочих дней с момента подписания акта выполненных работ</v>
          </cell>
          <cell r="T3246">
            <v>2666666</v>
          </cell>
          <cell r="U3246">
            <v>2986665.9200000004</v>
          </cell>
          <cell r="V3246" t="str">
            <v>ОВХ</v>
          </cell>
          <cell r="W3246">
            <v>2017</v>
          </cell>
          <cell r="X3246" t="str">
            <v>11; 22;
(пп.4 п.137)</v>
          </cell>
        </row>
        <row r="3247">
          <cell r="A3247" t="str">
            <v>34 Р</v>
          </cell>
          <cell r="B3247" t="str">
            <v>ТОО СП "КазГерМунай"</v>
          </cell>
          <cell r="C3247" t="str">
            <v>72.19.50.100.000.00.0999.000000000000</v>
          </cell>
          <cell r="D3247" t="str">
            <v>Работы научно-исследовательские в геологической отрасли</v>
          </cell>
          <cell r="E3247" t="str">
            <v>Работы научно-исследовательские в геологической отрасли</v>
          </cell>
          <cell r="F3247" t="str">
            <v>Анализ керна при строительстве скважин</v>
          </cell>
          <cell r="G3247" t="str">
            <v>ОИ</v>
          </cell>
          <cell r="H3247">
            <v>60</v>
          </cell>
          <cell r="I3247">
            <v>430000000</v>
          </cell>
          <cell r="J3247" t="str">
            <v>Кызылординская обл. г. Кызылорда, пгт. Тасбугет, ул. Амангельды 100</v>
          </cell>
          <cell r="K3247" t="str">
            <v>Ноябрь, декабрь 2016</v>
          </cell>
          <cell r="L3247" t="str">
            <v xml:space="preserve">РК, Кызылординская обл., на м/р "Нуралы" </v>
          </cell>
          <cell r="N3247" t="str">
            <v>по 31 декабря 2017г.</v>
          </cell>
          <cell r="O3247" t="str">
            <v>авансовый платеж-0%, оставшаяся часть в течение 30 рабочих дней с момента подписания акта выполненных работ</v>
          </cell>
          <cell r="T3247">
            <v>0</v>
          </cell>
          <cell r="U3247">
            <v>0</v>
          </cell>
          <cell r="W3247">
            <v>2017</v>
          </cell>
        </row>
        <row r="3248">
          <cell r="A3248" t="str">
            <v>34-1 Р</v>
          </cell>
          <cell r="B3248" t="str">
            <v>ТОО СП "КазГерМунай"</v>
          </cell>
          <cell r="C3248" t="str">
            <v>72.19.50.100.000.00.0999.000000000000</v>
          </cell>
          <cell r="D3248" t="str">
            <v>Работы научно-исследовательские в геологической отрасли</v>
          </cell>
          <cell r="E3248" t="str">
            <v>Работы научно-исследовательские в геологической отрасли</v>
          </cell>
          <cell r="F3248" t="str">
            <v>Анализ керна при строительстве скважин</v>
          </cell>
          <cell r="G3248" t="str">
            <v>ОИ</v>
          </cell>
          <cell r="H3248">
            <v>60</v>
          </cell>
          <cell r="I3248">
            <v>430000000</v>
          </cell>
          <cell r="J3248" t="str">
            <v>Кызылординская обл. г. Кызылорда, пгт. Тасбугет, ул. Амангельды 100</v>
          </cell>
          <cell r="K3248" t="str">
            <v>Февраль, Март</v>
          </cell>
          <cell r="L3248" t="str">
            <v xml:space="preserve">РК, Кызылординская обл., на м/р "Нуралы" </v>
          </cell>
          <cell r="N3248" t="str">
            <v>по 31 декабря 2017г.</v>
          </cell>
          <cell r="O3248" t="str">
            <v>авансовый платеж-0%, оставшаяся часть в течение 30 рабочих дней с момента подписания акта выполненных работ</v>
          </cell>
          <cell r="T3248">
            <v>2666666</v>
          </cell>
          <cell r="U3248">
            <v>2986665.9200000004</v>
          </cell>
          <cell r="V3248" t="str">
            <v>ОВХ</v>
          </cell>
          <cell r="W3248">
            <v>2017</v>
          </cell>
          <cell r="X3248" t="str">
            <v>11; 22;
(пп.4 п.137)</v>
          </cell>
        </row>
        <row r="3249">
          <cell r="A3249" t="str">
            <v>35 Р</v>
          </cell>
          <cell r="B3249" t="str">
            <v>ТОО СП "КазГерМунай"</v>
          </cell>
          <cell r="C3249" t="str">
            <v>72.19.50.200.000.00.0999.000000000000</v>
          </cell>
          <cell r="D3249" t="str">
            <v>Работы научно-исследовательские в нефтегазовой отрасли</v>
          </cell>
          <cell r="E3249" t="str">
            <v>Работы научно-исследовательские в нефтегазовой отрасли</v>
          </cell>
          <cell r="F3249" t="str">
            <v xml:space="preserve">Гидродинамическое исследование скважин </v>
          </cell>
          <cell r="G3249" t="str">
            <v>ОТП</v>
          </cell>
          <cell r="H3249">
            <v>90</v>
          </cell>
          <cell r="I3249">
            <v>430000000</v>
          </cell>
          <cell r="J3249" t="str">
            <v>Кызылординская обл. г. Кызылорда, пгт. Тасбугет, ул. Амангельды 100</v>
          </cell>
          <cell r="K3249" t="str">
            <v>Ноябрь, декабрь 2016</v>
          </cell>
          <cell r="L3249" t="str">
            <v xml:space="preserve">РК, Кызылординская обл., на м/р "КГМ" </v>
          </cell>
          <cell r="N3249" t="str">
            <v>по 31 декабря 2017г.</v>
          </cell>
          <cell r="O3249" t="str">
            <v>авансовый платеж-0%, оставшаяся часть в течение 30 рабочих дней с момента подписания акта выполненных работ</v>
          </cell>
          <cell r="T3249">
            <v>75053450</v>
          </cell>
          <cell r="U3249">
            <v>84059864.000000015</v>
          </cell>
          <cell r="W3249">
            <v>2017</v>
          </cell>
        </row>
        <row r="3250">
          <cell r="A3250" t="str">
            <v>36 Р</v>
          </cell>
          <cell r="B3250" t="str">
            <v>ТОО СП "КазГерМунай"</v>
          </cell>
          <cell r="C3250" t="str">
            <v>71.12.19.900.001.00.0999.000000000000</v>
          </cell>
          <cell r="D3250" t="str">
            <v>Работы инженерные по проектированию</v>
          </cell>
          <cell r="E3250"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250" t="str">
            <v>Проект разработки Акшабулак  Южный</v>
          </cell>
          <cell r="G3250" t="str">
            <v>ОИ</v>
          </cell>
          <cell r="H3250">
            <v>90</v>
          </cell>
          <cell r="I3250">
            <v>430000000</v>
          </cell>
          <cell r="J3250" t="str">
            <v>Кызылординская обл. г. Кызылорда, пгт. Тасбугет, ул. Амангельды 100</v>
          </cell>
          <cell r="K3250" t="str">
            <v>Ноябрь, декабрь 2016</v>
          </cell>
          <cell r="L3250" t="str">
            <v>РК, Кызылординская обл., м/р "Акшабулак"</v>
          </cell>
          <cell r="N3250" t="str">
            <v>по 31 декабря 2017г.</v>
          </cell>
          <cell r="O3250" t="str">
            <v>авансовый платеж-0%, оставшаяся часть в течение 30 рабочих дней с момента подписания акта выполненных работ</v>
          </cell>
          <cell r="S3250">
            <v>30000000</v>
          </cell>
          <cell r="T3250">
            <v>0</v>
          </cell>
          <cell r="U3250">
            <v>0</v>
          </cell>
          <cell r="W3250">
            <v>2017</v>
          </cell>
        </row>
        <row r="3251">
          <cell r="A3251" t="str">
            <v>36-1 Р</v>
          </cell>
          <cell r="B3251" t="str">
            <v>ТОО СП "КазГерМунай"</v>
          </cell>
          <cell r="C3251" t="str">
            <v>71.12.19.900.001.00.0999.000000000000</v>
          </cell>
          <cell r="D3251" t="str">
            <v>Работы инженерные по проектированию</v>
          </cell>
          <cell r="E3251"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251" t="str">
            <v>Проект разработки Акшабулак  Южный</v>
          </cell>
          <cell r="G3251" t="str">
            <v>ОИ</v>
          </cell>
          <cell r="H3251">
            <v>90</v>
          </cell>
          <cell r="I3251">
            <v>430000000</v>
          </cell>
          <cell r="J3251" t="str">
            <v>Кызылординская обл. г. Кызылорда, пгт. Тасбугет, ул. Амангельды 100</v>
          </cell>
          <cell r="K3251" t="str">
            <v>Январь, Февраль</v>
          </cell>
          <cell r="L3251" t="str">
            <v>РК, Кызылординская обл., м/р "Акшабулак"</v>
          </cell>
          <cell r="N3251" t="str">
            <v>по 31 декабря 2017г.</v>
          </cell>
          <cell r="O3251" t="str">
            <v>авансовый платеж-0%, оставшаяся часть в течение 30 рабочих дней с момента подписания акта выполненных работ</v>
          </cell>
          <cell r="T3251">
            <v>30000000</v>
          </cell>
          <cell r="U3251">
            <v>33600000</v>
          </cell>
          <cell r="V3251" t="str">
            <v>ОВХ</v>
          </cell>
          <cell r="W3251">
            <v>2017</v>
          </cell>
          <cell r="X3251" t="str">
            <v>11; 22;
(пп.4 п.137)</v>
          </cell>
        </row>
        <row r="3252">
          <cell r="A3252" t="str">
            <v>37 Р</v>
          </cell>
          <cell r="B3252" t="str">
            <v>ТОО СП "КазГерМунай"</v>
          </cell>
          <cell r="C3252" t="str">
            <v>72.19.50.100.000.00.0999.000000000000</v>
          </cell>
          <cell r="D3252" t="str">
            <v>Работы научно-исследовательские в геологической отрасли</v>
          </cell>
          <cell r="E3252" t="str">
            <v>Работы научно-исследовательские в геологической отрасли</v>
          </cell>
          <cell r="F3252" t="str">
            <v>Пересчет запасов Акшабулак Восточный</v>
          </cell>
          <cell r="G3252" t="str">
            <v>ОИ</v>
          </cell>
          <cell r="H3252">
            <v>90</v>
          </cell>
          <cell r="I3252">
            <v>430000000</v>
          </cell>
          <cell r="J3252" t="str">
            <v>Кызылординская обл. г. Кызылорда, пгт. Тасбугет, ул. Амангельды 100</v>
          </cell>
          <cell r="K3252" t="str">
            <v>Ноябрь, декабрь 2016</v>
          </cell>
          <cell r="L3252" t="str">
            <v>РК, Кызылординская обл., м/р "Акшабулак"</v>
          </cell>
          <cell r="N3252" t="str">
            <v>по 31 декабря 2017г.</v>
          </cell>
          <cell r="O3252" t="str">
            <v>авансовый платеж-0%, оставшаяся часть в течение 30 рабочих дней с момента подписания акта выполненных работ</v>
          </cell>
          <cell r="S3252">
            <v>25000000</v>
          </cell>
          <cell r="T3252">
            <v>0</v>
          </cell>
          <cell r="U3252">
            <v>0</v>
          </cell>
          <cell r="W3252">
            <v>2017</v>
          </cell>
        </row>
        <row r="3253">
          <cell r="A3253" t="str">
            <v>37-1 Р</v>
          </cell>
          <cell r="B3253" t="str">
            <v>ТОО СП "КазГерМунай"</v>
          </cell>
          <cell r="C3253" t="str">
            <v>72.19.50.100.000.00.0999.000000000000</v>
          </cell>
          <cell r="D3253" t="str">
            <v>Работы научно-исследовательские в геологической отрасли</v>
          </cell>
          <cell r="E3253" t="str">
            <v>Работы научно-исследовательские в геологической отрасли</v>
          </cell>
          <cell r="F3253" t="str">
            <v>Пересчет запасов Акшабулак Восточный</v>
          </cell>
          <cell r="G3253" t="str">
            <v>ОИ</v>
          </cell>
          <cell r="H3253">
            <v>90</v>
          </cell>
          <cell r="I3253">
            <v>430000000</v>
          </cell>
          <cell r="J3253" t="str">
            <v>Кызылординская обл. г. Кызылорда, пгт. Тасбугет, ул. Амангельды 100</v>
          </cell>
          <cell r="K3253" t="str">
            <v>Январь, Февраль</v>
          </cell>
          <cell r="L3253" t="str">
            <v>РК, Кызылординская обл., м/р "Акшабулак"</v>
          </cell>
          <cell r="N3253" t="str">
            <v>по 31 декабря 2017г.</v>
          </cell>
          <cell r="O3253" t="str">
            <v>авансовый платеж-0%, оставшаяся часть в течение 30 рабочих дней с момента подписания акта выполненных работ</v>
          </cell>
          <cell r="T3253">
            <v>25000000</v>
          </cell>
          <cell r="U3253">
            <v>28000000.000000004</v>
          </cell>
          <cell r="V3253" t="str">
            <v>ОВХ</v>
          </cell>
          <cell r="W3253">
            <v>2017</v>
          </cell>
          <cell r="X3253" t="str">
            <v>11; 22;
(пп.4 п.137)</v>
          </cell>
        </row>
        <row r="3254">
          <cell r="A3254" t="str">
            <v>38 Р</v>
          </cell>
          <cell r="B3254" t="str">
            <v>ТОО СП "КазГерМунай"</v>
          </cell>
          <cell r="C3254" t="str">
            <v>71.12.19.900.001.00.0999.000000000000</v>
          </cell>
          <cell r="D3254" t="str">
            <v>Работы инженерные по проектированию</v>
          </cell>
          <cell r="E3254"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254" t="str">
            <v xml:space="preserve">Проект разработки Акшабулак Восточный </v>
          </cell>
          <cell r="G3254" t="str">
            <v>ОИ</v>
          </cell>
          <cell r="H3254">
            <v>90</v>
          </cell>
          <cell r="I3254">
            <v>430000000</v>
          </cell>
          <cell r="J3254" t="str">
            <v>Кызылординская обл. г. Кызылорда, пгт. Тасбугет, ул. Амангельды 100</v>
          </cell>
          <cell r="K3254" t="str">
            <v>Ноябрь, декабрь 2016</v>
          </cell>
          <cell r="L3254" t="str">
            <v>РК, Кызылординская обл., м/р "Акшабулак"</v>
          </cell>
          <cell r="N3254" t="str">
            <v>по 31 декабря 2017г.</v>
          </cell>
          <cell r="O3254" t="str">
            <v>авансовый платеж-0%, оставшаяся часть в течение 30 рабочих дней с момента подписания акта выполненных работ</v>
          </cell>
          <cell r="S3254">
            <v>15000000</v>
          </cell>
          <cell r="T3254">
            <v>0</v>
          </cell>
          <cell r="U3254">
            <v>0</v>
          </cell>
          <cell r="W3254">
            <v>2017</v>
          </cell>
          <cell r="X3254" t="str">
            <v>Исключен;</v>
          </cell>
        </row>
        <row r="3255">
          <cell r="A3255" t="str">
            <v>39 Р</v>
          </cell>
          <cell r="B3255" t="str">
            <v>ТОО СП "КазГерМунай"</v>
          </cell>
          <cell r="C3255" t="str">
            <v>71.12.19.900.001.00.0999.000000000000</v>
          </cell>
          <cell r="D3255" t="str">
            <v>Работы инженерные по проектированию</v>
          </cell>
          <cell r="E3255"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255" t="str">
            <v>ПредОВОС к Проекту разработки месторождения Акшабулак Восточный</v>
          </cell>
          <cell r="G3255" t="str">
            <v>ОИ</v>
          </cell>
          <cell r="H3255">
            <v>90</v>
          </cell>
          <cell r="I3255">
            <v>430000000</v>
          </cell>
          <cell r="J3255" t="str">
            <v>Кызылординская обл. г. Кызылорда, пгт. Тасбугет, ул. Амангельды 100</v>
          </cell>
          <cell r="K3255" t="str">
            <v>Ноябрь, декабрь 2016</v>
          </cell>
          <cell r="L3255" t="str">
            <v>РК, Кызылординская обл., м/р "Акшабулак"</v>
          </cell>
          <cell r="N3255" t="str">
            <v>по 31 декабря 2017г.</v>
          </cell>
          <cell r="O3255" t="str">
            <v>авансовый платеж-0%, оставшаяся часть в течение 30 рабочих дней с момента подписания акта выполненных работ</v>
          </cell>
          <cell r="S3255">
            <v>5000000</v>
          </cell>
          <cell r="T3255">
            <v>0</v>
          </cell>
          <cell r="U3255">
            <v>0</v>
          </cell>
          <cell r="W3255">
            <v>2017</v>
          </cell>
          <cell r="X3255" t="str">
            <v>Исключен;</v>
          </cell>
        </row>
        <row r="3256">
          <cell r="A3256" t="str">
            <v>40 Р</v>
          </cell>
          <cell r="B3256" t="str">
            <v>ТОО СП "КазГерМунай"</v>
          </cell>
          <cell r="C3256" t="str">
            <v>71.12.19.900.001.00.0999.000000000000</v>
          </cell>
          <cell r="D3256" t="str">
            <v>Работы инженерные по проектированию</v>
          </cell>
          <cell r="E3256"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256" t="str">
            <v>ПредОВОС к Проекту разработки Акшабулак  Южный</v>
          </cell>
          <cell r="G3256" t="str">
            <v>ОИ</v>
          </cell>
          <cell r="H3256">
            <v>90</v>
          </cell>
          <cell r="I3256">
            <v>430000000</v>
          </cell>
          <cell r="J3256" t="str">
            <v>Кызылординская обл. г. Кызылорда, пгт. Тасбугет, ул. Амангельды 100</v>
          </cell>
          <cell r="K3256" t="str">
            <v>Ноябрь, декабрь 2016</v>
          </cell>
          <cell r="L3256" t="str">
            <v>РК, Кызылординская обл., м/р "Акшабулак"</v>
          </cell>
          <cell r="N3256" t="str">
            <v>по 31 декабря 2017г.</v>
          </cell>
          <cell r="O3256" t="str">
            <v>авансовый платеж-0%, оставшаяся часть в течение 30 рабочих дней с момента подписания акта выполненных работ</v>
          </cell>
          <cell r="S3256">
            <v>10000000</v>
          </cell>
          <cell r="T3256">
            <v>0</v>
          </cell>
          <cell r="U3256">
            <v>0</v>
          </cell>
          <cell r="W3256">
            <v>2017</v>
          </cell>
        </row>
        <row r="3257">
          <cell r="A3257" t="str">
            <v>40-1 Р</v>
          </cell>
          <cell r="B3257" t="str">
            <v>ТОО СП "КазГерМунай"</v>
          </cell>
          <cell r="C3257" t="str">
            <v>71.12.19.900.001.00.0999.000000000000</v>
          </cell>
          <cell r="D3257" t="str">
            <v>Работы инженерные по проектированию</v>
          </cell>
          <cell r="E3257"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257" t="str">
            <v>ПредОВОС к Проекту разработки Акшабулак  Южный</v>
          </cell>
          <cell r="G3257" t="str">
            <v>ОИ</v>
          </cell>
          <cell r="H3257">
            <v>90</v>
          </cell>
          <cell r="I3257">
            <v>430000000</v>
          </cell>
          <cell r="J3257" t="str">
            <v>Кызылординская обл. г. Кызылорда, пгт. Тасбугет, ул. Амангельды 100</v>
          </cell>
          <cell r="K3257" t="str">
            <v>Январь, Февраль</v>
          </cell>
          <cell r="L3257" t="str">
            <v>РК, Кызылординская обл., м/р "Акшабулак"</v>
          </cell>
          <cell r="N3257" t="str">
            <v>по 31 декабря 2017г.</v>
          </cell>
          <cell r="O3257" t="str">
            <v>авансовый платеж-0%, оставшаяся часть в течение 30 рабочих дней с момента подписания акта выполненных работ</v>
          </cell>
          <cell r="T3257">
            <v>10000000</v>
          </cell>
          <cell r="U3257">
            <v>11200000.000000002</v>
          </cell>
          <cell r="V3257" t="str">
            <v>ОВХ</v>
          </cell>
          <cell r="W3257">
            <v>2017</v>
          </cell>
          <cell r="X3257" t="str">
            <v>11; 22;
(пп.4 п.137)</v>
          </cell>
        </row>
        <row r="3258">
          <cell r="A3258" t="str">
            <v>41 Р</v>
          </cell>
          <cell r="B3258" t="str">
            <v>ТОО СП "КазГерМунай"</v>
          </cell>
          <cell r="C3258" t="str">
            <v>71.12.35.900.000.00.0999.000000000000</v>
          </cell>
          <cell r="D3258" t="str">
            <v>Землеустроительные и земельно-кадастровые работы</v>
          </cell>
          <cell r="E3258" t="str">
            <v>Землеустроительные и земельно-кадастровые работы</v>
          </cell>
          <cell r="F3258" t="str">
            <v>Проекты отвода земель</v>
          </cell>
          <cell r="G3258" t="str">
            <v>ОТП</v>
          </cell>
          <cell r="H3258">
            <v>90</v>
          </cell>
          <cell r="I3258">
            <v>430000000</v>
          </cell>
          <cell r="J3258" t="str">
            <v>Кызылординская обл. г. Кызылорда, пгт. Тасбугет, ул. Амангельды 100</v>
          </cell>
          <cell r="K3258" t="str">
            <v>Январь, Февраль</v>
          </cell>
          <cell r="L3258" t="str">
            <v>РК, Кызылординская обл., м/р "Акшабулак"</v>
          </cell>
          <cell r="N3258" t="str">
            <v>по 31 декабря 2017г.</v>
          </cell>
          <cell r="O3258" t="str">
            <v>авансовый платеж-0%, оставшаяся часть в течение 30 рабочих дней с момента подписания акта выполненных работ</v>
          </cell>
          <cell r="T3258">
            <v>800000</v>
          </cell>
          <cell r="U3258">
            <v>896000.00000000012</v>
          </cell>
          <cell r="W3258">
            <v>2017</v>
          </cell>
        </row>
        <row r="3259">
          <cell r="A3259" t="str">
            <v>42 Р</v>
          </cell>
          <cell r="B3259" t="str">
            <v>ТОО СП "КазГерМунай"</v>
          </cell>
          <cell r="C3259" t="str">
            <v>71.12.35.900.000.00.0999.000000000000</v>
          </cell>
          <cell r="D3259" t="str">
            <v>Землеустроительные и земельно-кадастровые работы</v>
          </cell>
          <cell r="E3259" t="str">
            <v>Землеустроительные и земельно-кадастровые работы</v>
          </cell>
          <cell r="F3259" t="str">
            <v>Проекты отвода земель</v>
          </cell>
          <cell r="G3259" t="str">
            <v>ОТП</v>
          </cell>
          <cell r="H3259">
            <v>90</v>
          </cell>
          <cell r="I3259">
            <v>430000000</v>
          </cell>
          <cell r="J3259" t="str">
            <v>Кызылординская обл. г. Кызылорда, пгт. Тасбугет, ул. Амангельды 100</v>
          </cell>
          <cell r="K3259" t="str">
            <v>Январь, Февраль</v>
          </cell>
          <cell r="L3259" t="str">
            <v>РК, Кызылординская обл., м/р "Нуралы"</v>
          </cell>
          <cell r="N3259" t="str">
            <v>по 31 декабря 2017г.</v>
          </cell>
          <cell r="O3259" t="str">
            <v>авансовый платеж-0%, оставшаяся часть в течение 30 рабочих дней с момента подписания акта выполненных работ</v>
          </cell>
          <cell r="T3259">
            <v>800000</v>
          </cell>
          <cell r="U3259">
            <v>896000.00000000012</v>
          </cell>
          <cell r="W3259">
            <v>2017</v>
          </cell>
        </row>
        <row r="3260">
          <cell r="A3260" t="str">
            <v>43 Р</v>
          </cell>
          <cell r="B3260" t="str">
            <v>ТОО СП "КазГерМунай"</v>
          </cell>
          <cell r="C3260" t="str">
            <v>71.12.35.900.000.00.0999.000000000000</v>
          </cell>
          <cell r="D3260" t="str">
            <v>Землеустроительные и земельно-кадастровые работы</v>
          </cell>
          <cell r="E3260" t="str">
            <v>Землеустроительные и земельно-кадастровые работы</v>
          </cell>
          <cell r="F3260" t="str">
            <v>Проекты отвода земель</v>
          </cell>
          <cell r="G3260" t="str">
            <v>ОТП</v>
          </cell>
          <cell r="H3260">
            <v>90</v>
          </cell>
          <cell r="I3260">
            <v>430000000</v>
          </cell>
          <cell r="J3260" t="str">
            <v>Кызылординская обл. г. Кызылорда, пгт. Тасбугет, ул. Амангельды 100</v>
          </cell>
          <cell r="K3260" t="str">
            <v>Январь, Февраль</v>
          </cell>
          <cell r="L3260" t="str">
            <v>РК, Кызылординская обл., м/р "Аксай"</v>
          </cell>
          <cell r="N3260" t="str">
            <v>по 31 декабря 2017г.</v>
          </cell>
          <cell r="O3260" t="str">
            <v>авансовый платеж-0%, оставшаяся часть в течение 30 рабочих дней с момента подписания акта выполненных работ</v>
          </cell>
          <cell r="T3260">
            <v>1200000</v>
          </cell>
          <cell r="U3260">
            <v>1344000.0000000002</v>
          </cell>
          <cell r="W3260">
            <v>2017</v>
          </cell>
        </row>
        <row r="3261">
          <cell r="A3261" t="str">
            <v>44 Р</v>
          </cell>
          <cell r="B3261" t="str">
            <v>ТОО СП "КазГерМунай"</v>
          </cell>
          <cell r="C3261" t="str">
            <v>71.12.19.900.000.00.0999.000000000000</v>
          </cell>
          <cell r="D3261" t="str">
            <v>Работы инженерные по проектированию в области энергетики и связанные с этим работы (кроме проектирования электростанций)</v>
          </cell>
          <cell r="E3261" t="str">
            <v>Работы инженерные по проектированию в области энергетики и связанные с этим работы (кроме проектирования электростанций)</v>
          </cell>
          <cell r="F3261" t="str">
            <v>Проектные работы электрооборудования 0,4 кВ нефтяной скважины с выездом проектировщиков на рабочее место</v>
          </cell>
          <cell r="G3261" t="str">
            <v>ЦП</v>
          </cell>
          <cell r="H3261">
            <v>90</v>
          </cell>
          <cell r="I3261">
            <v>430000000</v>
          </cell>
          <cell r="J3261" t="str">
            <v>Кызылординская обл. г. Кызылорда, пгт. Тасбугет, ул. Амангельды 100</v>
          </cell>
          <cell r="K3261" t="str">
            <v>Январь, Февраль</v>
          </cell>
          <cell r="L3261" t="str">
            <v xml:space="preserve">РК, Кызылординская обл., на м/р "КГМ" </v>
          </cell>
          <cell r="N3261" t="str">
            <v>по 31 декабря 2017г.</v>
          </cell>
          <cell r="O3261" t="str">
            <v>авансовый платеж-0%, оставшаяся часть в течение 30 рабочих дней с момента подписания акта выполненных работ</v>
          </cell>
          <cell r="T3261">
            <v>0</v>
          </cell>
          <cell r="U3261">
            <v>0</v>
          </cell>
          <cell r="W3261">
            <v>2017</v>
          </cell>
        </row>
        <row r="3262">
          <cell r="A3262" t="str">
            <v>44-1 Р</v>
          </cell>
          <cell r="B3262" t="str">
            <v>ТОО СП "КазГерМунай"</v>
          </cell>
          <cell r="C3262" t="str">
            <v>71.12.19.900.000.00.0999.000000000000</v>
          </cell>
          <cell r="D3262" t="str">
            <v>Работы инженерные по проектированию в области энергетики и связанные с этим работы (кроме проектирования электростанций)</v>
          </cell>
          <cell r="E3262" t="str">
            <v>Работы инженерные по проектированию в области энергетики и связанные с этим работы (кроме проектирования электростанций)</v>
          </cell>
          <cell r="F3262" t="str">
            <v>Проектные работы электрооборудования 0,4 кВ нефтяной скважины с выездом проектировщиков на рабочее место</v>
          </cell>
          <cell r="G3262" t="str">
            <v>ЦП</v>
          </cell>
          <cell r="H3262">
            <v>90</v>
          </cell>
          <cell r="I3262">
            <v>430000000</v>
          </cell>
          <cell r="J3262" t="str">
            <v>Кызылординская обл. г. Кызылорда, пгт. Тасбугет, ул. Амангельды 100</v>
          </cell>
          <cell r="K3262" t="str">
            <v>Ноябрь, декабрь 2016</v>
          </cell>
          <cell r="L3262" t="str">
            <v xml:space="preserve">РК, Кызылординская обл., на м/р "КГМ" </v>
          </cell>
          <cell r="N3262" t="str">
            <v>по 31 декабря 2017г.</v>
          </cell>
          <cell r="O3262" t="str">
            <v>авансовый платеж-0%, оставшаяся часть в течение 30 рабочих дней с момента подписания акта выполненных работ</v>
          </cell>
          <cell r="T3262">
            <v>1000000</v>
          </cell>
          <cell r="U3262">
            <v>1120000</v>
          </cell>
          <cell r="W3262">
            <v>2017</v>
          </cell>
          <cell r="X3262" t="str">
            <v>11;</v>
          </cell>
        </row>
        <row r="3263">
          <cell r="A3263" t="str">
            <v>45 Р</v>
          </cell>
          <cell r="B3263" t="str">
            <v>ТОО СП "КазГерМунай"</v>
          </cell>
          <cell r="C3263" t="str">
            <v>72.19.50.100.000.00.0999.000000000000</v>
          </cell>
          <cell r="D3263" t="str">
            <v>Работы научно-исследовательские в геологической отрасли</v>
          </cell>
          <cell r="E3263" t="str">
            <v>Работы научно-исследовательские в геологической отрасли</v>
          </cell>
          <cell r="F3263" t="str">
            <v>Энергоэкспертиза электрооборудования 0,4 кВ нефтяной скважины с выездом инспектора на рабочее место</v>
          </cell>
          <cell r="G3263" t="str">
            <v>ЦП</v>
          </cell>
          <cell r="H3263">
            <v>90</v>
          </cell>
          <cell r="I3263">
            <v>430000000</v>
          </cell>
          <cell r="J3263" t="str">
            <v>Кызылординская обл. г. Кызылорда, пгт. Тасбугет, ул. Амангельды 100</v>
          </cell>
          <cell r="K3263" t="str">
            <v>Январь, Февраль</v>
          </cell>
          <cell r="L3263" t="str">
            <v xml:space="preserve">РК, Кызылординская обл., на м/р "КГМ" </v>
          </cell>
          <cell r="N3263" t="str">
            <v>по 31 декабря 2017г.</v>
          </cell>
          <cell r="O3263" t="str">
            <v>авансовый платеж-0%, оставшаяся часть в течение 30 рабочих дней с момента подписания акта выполненных работ</v>
          </cell>
          <cell r="T3263">
            <v>2000000</v>
          </cell>
          <cell r="U3263">
            <v>2240000</v>
          </cell>
          <cell r="W3263">
            <v>2017</v>
          </cell>
        </row>
        <row r="3264">
          <cell r="A3264" t="str">
            <v>46 Р</v>
          </cell>
          <cell r="B3264" t="str">
            <v>ТОО СП "КазГерМунай"</v>
          </cell>
          <cell r="C3264" t="str">
            <v>74.90.19.000.003.00.0999.000000000000</v>
          </cell>
          <cell r="D3264"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E3264"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F3264" t="str">
            <v xml:space="preserve">Обновление технологического регламента ЦПС на месторождении Аксай. ( связи модернизацией) </v>
          </cell>
          <cell r="G3264" t="str">
            <v>ОТП</v>
          </cell>
          <cell r="H3264">
            <v>90</v>
          </cell>
          <cell r="I3264">
            <v>430000000</v>
          </cell>
          <cell r="J3264" t="str">
            <v>Кызылординская обл. г. Кызылорда, пгт. Тасбугет, ул. Амангельды 100</v>
          </cell>
          <cell r="K3264" t="str">
            <v>Январь, Февраль</v>
          </cell>
          <cell r="L3264" t="str">
            <v>РК, Кызылординская обл., м/р "Аксай"</v>
          </cell>
          <cell r="N3264" t="str">
            <v>по 31 декабря 2017г.</v>
          </cell>
          <cell r="O3264" t="str">
            <v>авансовый платеж-0%, оставшаяся часть в течение 30 рабочих дней с момента подписания акта выполненных работ</v>
          </cell>
          <cell r="T3264">
            <v>1500000</v>
          </cell>
          <cell r="U3264">
            <v>1680000.0000000002</v>
          </cell>
          <cell r="W3264">
            <v>2017</v>
          </cell>
        </row>
        <row r="3265">
          <cell r="A3265" t="str">
            <v>47 Р</v>
          </cell>
          <cell r="B3265" t="str">
            <v>ТОО СП "КазГерМунай"</v>
          </cell>
          <cell r="C3265" t="str">
            <v>74.90.19.000.003.00.0999.000000000000</v>
          </cell>
          <cell r="D3265"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E3265"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F3265" t="str">
            <v>Разработка технологического регламента системы сбора нефти и газа месторождении Аксай.</v>
          </cell>
          <cell r="G3265" t="str">
            <v>ОТП</v>
          </cell>
          <cell r="H3265">
            <v>90</v>
          </cell>
          <cell r="I3265">
            <v>430000000</v>
          </cell>
          <cell r="J3265" t="str">
            <v>Кызылординская обл. г. Кызылорда, пгт. Тасбугет, ул. Амангельды 100</v>
          </cell>
          <cell r="K3265" t="str">
            <v>Январь, Февраль</v>
          </cell>
          <cell r="L3265" t="str">
            <v>РК, Кызылординская обл., м/р "Аксай"</v>
          </cell>
          <cell r="N3265" t="str">
            <v>по 31 декабря 2017г.</v>
          </cell>
          <cell r="O3265" t="str">
            <v>авансовый платеж-0%, оставшаяся часть в течение 30 рабочих дней с момента подписания акта выполненных работ</v>
          </cell>
          <cell r="T3265">
            <v>1900000</v>
          </cell>
          <cell r="U3265">
            <v>2128000</v>
          </cell>
          <cell r="W3265">
            <v>2017</v>
          </cell>
        </row>
        <row r="3266">
          <cell r="A3266" t="str">
            <v>48 Р</v>
          </cell>
          <cell r="B3266" t="str">
            <v>ТОО СП "КазГерМунай"</v>
          </cell>
          <cell r="C3266" t="str">
            <v>74.90.19.000.003.00.0999.000000000000</v>
          </cell>
          <cell r="D3266"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E3266"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F3266" t="str">
            <v xml:space="preserve">Обновление технологического регламента УПН месторождении Нуралы. ( связи модернизацией) </v>
          </cell>
          <cell r="G3266" t="str">
            <v>ОТП</v>
          </cell>
          <cell r="H3266">
            <v>90</v>
          </cell>
          <cell r="I3266">
            <v>430000000</v>
          </cell>
          <cell r="J3266" t="str">
            <v>Кызылординская обл. г. Кызылорда, пгт. Тасбугет, ул. Амангельды 100</v>
          </cell>
          <cell r="K3266" t="str">
            <v>Январь, Февраль</v>
          </cell>
          <cell r="L3266" t="str">
            <v>РК, Кызылординская обл., м/р "Нуралы"</v>
          </cell>
          <cell r="N3266" t="str">
            <v>по 31 декабря 2017г.</v>
          </cell>
          <cell r="O3266" t="str">
            <v>авансовый платеж-0%, оставшаяся часть в течение 30 рабочих дней с момента подписания акта выполненных работ</v>
          </cell>
          <cell r="T3266">
            <v>1800000</v>
          </cell>
          <cell r="U3266">
            <v>2016000.0000000002</v>
          </cell>
          <cell r="W3266">
            <v>2017</v>
          </cell>
        </row>
        <row r="3267">
          <cell r="A3267" t="str">
            <v>49 Р</v>
          </cell>
          <cell r="B3267" t="str">
            <v>ТОО СП "КазГерМунай"</v>
          </cell>
          <cell r="C3267" t="str">
            <v>74.90.19.000.003.00.0999.000000000000</v>
          </cell>
          <cell r="D3267"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E3267"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F3267" t="str">
            <v xml:space="preserve">Обновление технологического регламента БКНС месторождении Нуралы. ( связи модернизацией) </v>
          </cell>
          <cell r="G3267" t="str">
            <v>ОТП</v>
          </cell>
          <cell r="H3267">
            <v>90</v>
          </cell>
          <cell r="I3267">
            <v>430000000</v>
          </cell>
          <cell r="J3267" t="str">
            <v>Кызылординская обл. г. Кызылорда, пгт. Тасбугет, ул. Амангельды 100</v>
          </cell>
          <cell r="K3267" t="str">
            <v>Январь, Февраль</v>
          </cell>
          <cell r="L3267" t="str">
            <v>РК, Кызылординская обл., м/р "Нуралы"</v>
          </cell>
          <cell r="N3267" t="str">
            <v>по 31 декабря 2017г.</v>
          </cell>
          <cell r="O3267" t="str">
            <v>авансовый платеж-0%, оставшаяся часть в течение 30 рабочих дней с момента подписания акта выполненных работ</v>
          </cell>
          <cell r="T3267">
            <v>1800000</v>
          </cell>
          <cell r="U3267">
            <v>2016000.0000000002</v>
          </cell>
          <cell r="W3267">
            <v>2017</v>
          </cell>
        </row>
        <row r="3268">
          <cell r="A3268" t="str">
            <v>50 Р</v>
          </cell>
          <cell r="B3268" t="str">
            <v>ТОО СП "КазГерМунай"</v>
          </cell>
          <cell r="C3268" t="str">
            <v>74.90.19.000.003.00.0999.000000000000</v>
          </cell>
          <cell r="D3268"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E3268"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F3268" t="str">
            <v>Разработка технологического регламента системы сбора нефти и газа месторождении Акшабулак.</v>
          </cell>
          <cell r="G3268" t="str">
            <v>ОТП</v>
          </cell>
          <cell r="H3268">
            <v>90</v>
          </cell>
          <cell r="I3268">
            <v>430000000</v>
          </cell>
          <cell r="J3268" t="str">
            <v>Кызылординская обл. г. Кызылорда, пгт. Тасбугет, ул. Амангельды 100</v>
          </cell>
          <cell r="K3268" t="str">
            <v>Январь, Февраль</v>
          </cell>
          <cell r="L3268" t="str">
            <v>РК, Кызылординская обл., м/р "Акшабулак"</v>
          </cell>
          <cell r="N3268" t="str">
            <v>по 31 декабря 2017г.</v>
          </cell>
          <cell r="O3268" t="str">
            <v>авансовый платеж-0%, оставшаяся часть в течение 30 рабочих дней с момента подписания акта выполненных работ</v>
          </cell>
          <cell r="T3268">
            <v>1900000</v>
          </cell>
          <cell r="U3268">
            <v>2128000</v>
          </cell>
          <cell r="W3268">
            <v>2017</v>
          </cell>
        </row>
        <row r="3269">
          <cell r="A3269" t="str">
            <v>51 Р</v>
          </cell>
          <cell r="B3269" t="str">
            <v>ТОО СП "КазГерМунай"</v>
          </cell>
          <cell r="C3269" t="str">
            <v>74.90.19.000.003.00.0999.000000000000</v>
          </cell>
          <cell r="D3269"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E3269"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F3269" t="str">
            <v>Обновление технологического регламента нефтепровода Акшабулак - Кумколь и камера скребка на месторождении Кумколь.</v>
          </cell>
          <cell r="G3269" t="str">
            <v>ОТП</v>
          </cell>
          <cell r="H3269">
            <v>90</v>
          </cell>
          <cell r="I3269">
            <v>430000000</v>
          </cell>
          <cell r="J3269" t="str">
            <v>Кызылординская обл. г. Кызылорда, пгт. Тасбугет, ул. Амангельды 100</v>
          </cell>
          <cell r="K3269" t="str">
            <v>Январь, Февраль</v>
          </cell>
          <cell r="L3269" t="str">
            <v xml:space="preserve">РК, Кызылординская обл., м/р "Кумколь" </v>
          </cell>
          <cell r="N3269" t="str">
            <v>по 31 декабря 2017г.</v>
          </cell>
          <cell r="O3269" t="str">
            <v>авансовый платеж-0%, оставшаяся часть в течение 30 рабочих дней с момента подписания акта выполненных работ</v>
          </cell>
          <cell r="T3269">
            <v>1700000</v>
          </cell>
          <cell r="U3269">
            <v>1904000.0000000002</v>
          </cell>
          <cell r="W3269">
            <v>2017</v>
          </cell>
        </row>
        <row r="3270">
          <cell r="A3270" t="str">
            <v>52 Р</v>
          </cell>
          <cell r="B3270" t="str">
            <v>ТОО СП "КазГерМунай"</v>
          </cell>
          <cell r="C3270" t="str">
            <v>74.90.19.000.003.00.0999.000000000000</v>
          </cell>
          <cell r="D3270"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E3270"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F3270" t="str">
            <v>Разработка технологического регламента газопровода Аксай - Акшабулак.</v>
          </cell>
          <cell r="G3270" t="str">
            <v>ОТП</v>
          </cell>
          <cell r="H3270">
            <v>90</v>
          </cell>
          <cell r="I3270">
            <v>430000000</v>
          </cell>
          <cell r="J3270" t="str">
            <v>Кызылординская обл. г. Кызылорда, пгт. Тасбугет, ул. Амангельды 100</v>
          </cell>
          <cell r="K3270" t="str">
            <v>Январь, Февраль</v>
          </cell>
          <cell r="L3270" t="str">
            <v>РК, Кызылординская обл., м/р "Аксай"</v>
          </cell>
          <cell r="N3270" t="str">
            <v>по 31 декабря 2017г.</v>
          </cell>
          <cell r="O3270" t="str">
            <v>авансовый платеж-0%, оставшаяся часть в течение 30 рабочих дней с момента подписания акта выполненных работ</v>
          </cell>
          <cell r="T3270">
            <v>1800000</v>
          </cell>
          <cell r="U3270">
            <v>2016000.0000000002</v>
          </cell>
          <cell r="W3270">
            <v>2017</v>
          </cell>
        </row>
        <row r="3271">
          <cell r="A3271" t="str">
            <v>53 Р</v>
          </cell>
          <cell r="B3271" t="str">
            <v>ТОО СП "КазГерМунай"</v>
          </cell>
          <cell r="C3271" t="str">
            <v>71.12.32.100.000.00.0999.000000000000</v>
          </cell>
          <cell r="D3271" t="str">
            <v>Работы гидрологические/гидрометеорологические изыскательские</v>
          </cell>
          <cell r="E3271" t="str">
            <v>Работы гидрологические/гидрометеорологические изыскательские</v>
          </cell>
          <cell r="F3271" t="str">
            <v>Опытно-промышленное внедрение технологии применения полимеров для заводнения</v>
          </cell>
          <cell r="G3271" t="str">
            <v>ОТП</v>
          </cell>
          <cell r="H3271">
            <v>90</v>
          </cell>
          <cell r="I3271">
            <v>430000000</v>
          </cell>
          <cell r="J3271" t="str">
            <v>Кызылординская обл. г. Кызылорда, пгт. Тасбугет, ул. Амангельды 100</v>
          </cell>
          <cell r="K3271" t="str">
            <v>Ноябрь, декабрь 2016</v>
          </cell>
          <cell r="L3271" t="str">
            <v>РК, Кызылординская обл., м/р "Нуралы"</v>
          </cell>
          <cell r="N3271" t="str">
            <v>по 31 декабря 2017г.</v>
          </cell>
          <cell r="O3271" t="str">
            <v>авансовый платеж-0%, оставшаяся часть в течение 30 рабочих дней с момента подписания акта выполненных работ</v>
          </cell>
          <cell r="T3271">
            <v>0</v>
          </cell>
          <cell r="U3271">
            <v>0</v>
          </cell>
          <cell r="W3271">
            <v>2017</v>
          </cell>
        </row>
        <row r="3272">
          <cell r="A3272" t="str">
            <v>53-1 Р</v>
          </cell>
          <cell r="B3272" t="str">
            <v>ТОО СП "КазГерМунай"</v>
          </cell>
          <cell r="C3272" t="str">
            <v>71.12.32.100.000.00.0999.000000000000</v>
          </cell>
          <cell r="D3272" t="str">
            <v>Работы гидрологические/гидрометеорологические изыскательские</v>
          </cell>
          <cell r="E3272" t="str">
            <v>Работы гидрологические/гидрометеорологические изыскательские</v>
          </cell>
          <cell r="F3272" t="str">
            <v>Опытно-промышленное внедрение технологии применения полимеров для заводнения</v>
          </cell>
          <cell r="G3272" t="str">
            <v>ОТП</v>
          </cell>
          <cell r="H3272">
            <v>90</v>
          </cell>
          <cell r="I3272">
            <v>430000000</v>
          </cell>
          <cell r="J3272" t="str">
            <v>Кызылординская обл. г. Кызылорда, пгт. Тасбугет, ул. Амангельды 100</v>
          </cell>
          <cell r="K3272" t="str">
            <v>Январь, Февраль</v>
          </cell>
          <cell r="L3272" t="str">
            <v>РК, Кызылординская обл., м/р "Нуралы"</v>
          </cell>
          <cell r="N3272" t="str">
            <v>по 31 декабря 2017г.</v>
          </cell>
          <cell r="O3272" t="str">
            <v>авансовый платеж-0%, оставшаяся часть в течение 30 рабочих дней с момента подписания акта выполненных работ</v>
          </cell>
          <cell r="T3272">
            <v>799900000</v>
          </cell>
          <cell r="U3272">
            <v>895888000.00000012</v>
          </cell>
          <cell r="W3272">
            <v>2017</v>
          </cell>
          <cell r="X3272" t="str">
            <v>11;</v>
          </cell>
        </row>
        <row r="3273">
          <cell r="A3273" t="str">
            <v>54 Р</v>
          </cell>
          <cell r="B3273" t="str">
            <v>ТОО СП "КазГерМунай"</v>
          </cell>
          <cell r="C3273" t="str">
            <v>33.12.12.310.000.00.0999.000000000000</v>
          </cell>
          <cell r="D3273" t="str">
            <v>Работы по ремонту/модернизации насосного оборудования</v>
          </cell>
          <cell r="E3273" t="str">
            <v>Работы по ремонту/модернизации насосного оборудования</v>
          </cell>
          <cell r="F3273" t="str">
            <v>Реставрация и ремонт торцевых уплотнении насосов Bornemann, DAVID BROWN, NETZSCH и SULZER для ТОО «СП «Казгермунай»</v>
          </cell>
          <cell r="G3273" t="str">
            <v>ОТП</v>
          </cell>
          <cell r="H3273">
            <v>90</v>
          </cell>
          <cell r="I3273">
            <v>430000000</v>
          </cell>
          <cell r="J3273" t="str">
            <v>Кызылординская обл. г. Кызылорда, пгт. Тасбугет, ул. Амангельды 100</v>
          </cell>
          <cell r="K3273" t="str">
            <v>Ноябрь, декабрь 2016</v>
          </cell>
          <cell r="L3273" t="str">
            <v xml:space="preserve">РК, Кызылординская обл., на м/р "КГМ" </v>
          </cell>
          <cell r="N3273" t="str">
            <v>по 31 декабря 2017г.</v>
          </cell>
          <cell r="O3273" t="str">
            <v>авансовый платеж-0%, оставшаяся часть в течение 30 рабочих дней с момента подписания акта выполненных работ</v>
          </cell>
          <cell r="T3273">
            <v>12000000</v>
          </cell>
          <cell r="U3273">
            <v>13440000.000000002</v>
          </cell>
          <cell r="W3273">
            <v>2017</v>
          </cell>
        </row>
        <row r="3274">
          <cell r="A3274" t="str">
            <v>55 Р</v>
          </cell>
          <cell r="B3274" t="str">
            <v>ТОО СП "КазГерМунай"</v>
          </cell>
          <cell r="C3274" t="str">
            <v>71.12.19.900.001.00.0999.000000000000</v>
          </cell>
          <cell r="D3274" t="str">
            <v>Работы инженерные по проектированию</v>
          </cell>
          <cell r="E3274"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274" t="str">
            <v>Разработка экологической документации</v>
          </cell>
          <cell r="G3274" t="str">
            <v>ЦП</v>
          </cell>
          <cell r="H3274">
            <v>75</v>
          </cell>
          <cell r="I3274">
            <v>430000000</v>
          </cell>
          <cell r="J3274" t="str">
            <v>Кызылординская обл. г. Кызылорда, пгт. Тасбугет, ул. Амангельды 100</v>
          </cell>
          <cell r="K3274" t="str">
            <v>Октябрь, Ноябрь 2016</v>
          </cell>
          <cell r="L3274" t="str">
            <v xml:space="preserve">РК, Кызылординская обл., на м/р "КГМ" </v>
          </cell>
          <cell r="N3274" t="str">
            <v>по 31 декабря 2017г.</v>
          </cell>
          <cell r="O3274" t="str">
            <v>авансовый платеж-0%, оставшаяся часть в течении 30 рабочих дней с момента подписания акта выполненных услуг</v>
          </cell>
          <cell r="T3274">
            <v>0</v>
          </cell>
          <cell r="U3274">
            <v>0</v>
          </cell>
          <cell r="W3274">
            <v>2017</v>
          </cell>
        </row>
        <row r="3275">
          <cell r="A3275" t="str">
            <v>55-1 Р</v>
          </cell>
          <cell r="B3275" t="str">
            <v>ТОО СП "КазГерМунай"</v>
          </cell>
          <cell r="C3275" t="str">
            <v>71.12.19.900.001.00.0999.000000000000</v>
          </cell>
          <cell r="D3275" t="str">
            <v>Работы инженерные по проектированию</v>
          </cell>
          <cell r="E3275"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275" t="str">
            <v>Разработка экологической документации</v>
          </cell>
          <cell r="G3275" t="str">
            <v>ЦП</v>
          </cell>
          <cell r="H3275">
            <v>75</v>
          </cell>
          <cell r="I3275">
            <v>430000000</v>
          </cell>
          <cell r="J3275" t="str">
            <v>Кызылординская обл. г. Кызылорда, пгт. Тасбугет, ул. Амангельды 100</v>
          </cell>
          <cell r="K3275" t="str">
            <v>Ноябрь, декабрь 2016</v>
          </cell>
          <cell r="L3275" t="str">
            <v xml:space="preserve">РК, Кызылординская обл., на м/р "КГМ" </v>
          </cell>
          <cell r="N3275" t="str">
            <v>по 31 декабря 2017г.</v>
          </cell>
          <cell r="O3275" t="str">
            <v>авансовый платеж-0%, оставшаяся часть в течении 30 рабочих дней с момента подписания акта выполненных услуг</v>
          </cell>
          <cell r="T3275">
            <v>5344500</v>
          </cell>
          <cell r="U3275">
            <v>5985840.0000000009</v>
          </cell>
          <cell r="W3275">
            <v>2017</v>
          </cell>
          <cell r="X3275" t="str">
            <v>11;</v>
          </cell>
        </row>
        <row r="3276">
          <cell r="A3276" t="str">
            <v>56 Р</v>
          </cell>
          <cell r="B3276" t="str">
            <v>ТОО СП "КазГерМунай"</v>
          </cell>
          <cell r="C3276" t="str">
            <v>42.21.24.335.000.00.0999.000000000000</v>
          </cell>
          <cell r="D3276" t="str">
            <v>Работы по бурению водяных скважин и связанные с этим работы</v>
          </cell>
          <cell r="E3276" t="str">
            <v>Работы по бурению водяных скважин и связанные с этим работы</v>
          </cell>
          <cell r="F3276" t="str">
            <v>Содержание и сервисное обслуживание водозаборной скважины в ГУ</v>
          </cell>
          <cell r="G3276" t="str">
            <v>ЦП</v>
          </cell>
          <cell r="H3276">
            <v>75</v>
          </cell>
          <cell r="I3276">
            <v>430000000</v>
          </cell>
          <cell r="J3276" t="str">
            <v>Кызылординская обл. г. Кызылорда, пгт. Тасбугет, ул. Амангельды 100</v>
          </cell>
          <cell r="K3276" t="str">
            <v>Ноябрь, декабрь 2016</v>
          </cell>
          <cell r="L3276" t="str">
            <v>РК, Кызылординская обл. г. Кызылорда</v>
          </cell>
          <cell r="N3276" t="str">
            <v>по 31 декабря 2017г.</v>
          </cell>
          <cell r="O3276" t="str">
            <v>авансовый платеж-0%, оставшаяся часть в течении 30 рабочих дней с момента подписания акта выполненных услуг</v>
          </cell>
          <cell r="T3276">
            <v>1942500</v>
          </cell>
          <cell r="U3276">
            <v>2175600</v>
          </cell>
          <cell r="W3276">
            <v>2017</v>
          </cell>
        </row>
        <row r="3277">
          <cell r="A3277" t="str">
            <v>57 Р</v>
          </cell>
          <cell r="B3277" t="str">
            <v>ТОО СП "КазГерМунай"</v>
          </cell>
          <cell r="C3277" t="str">
            <v>02.40.10.299.003.00.0999.000000000000</v>
          </cell>
          <cell r="D3277" t="str">
            <v>Работы по озеленению и сопутствующие к ним (снос и подготовка к посадке зеленых насаждений, посадка, пересадка зеленых насаждений)</v>
          </cell>
          <cell r="E3277" t="str">
            <v>Работы по озеленению и сопутствующие к ним (снос и подготовка к посадке зеленых насаждений, посадка, пересадка зеленых насаждений)</v>
          </cell>
          <cell r="F3277" t="str">
            <v>Озеленение территории офиса ГУ КГМ (деревья, кустарники, насаждения)</v>
          </cell>
          <cell r="G3277" t="str">
            <v>ОТП</v>
          </cell>
          <cell r="H3277">
            <v>75</v>
          </cell>
          <cell r="I3277">
            <v>430000000</v>
          </cell>
          <cell r="J3277" t="str">
            <v>Кызылординская обл. г. Кызылорда, пгт. Тасбугет, ул. Амангельды 100</v>
          </cell>
          <cell r="K3277" t="str">
            <v>Февраль, Март</v>
          </cell>
          <cell r="L3277" t="str">
            <v>РК, Кызылординская обл. г. Кызылорда</v>
          </cell>
          <cell r="N3277" t="str">
            <v>по 31 декабря 2017г.</v>
          </cell>
          <cell r="O3277" t="str">
            <v>авансовый платеж-0%, оставшаяся часть в течении 30 рабочих дней с момента подписания акта выполненных услуг</v>
          </cell>
          <cell r="T3277">
            <v>10000000</v>
          </cell>
          <cell r="U3277">
            <v>11200000.000000002</v>
          </cell>
          <cell r="W3277">
            <v>2017</v>
          </cell>
        </row>
        <row r="3278">
          <cell r="A3278" t="str">
            <v>58 Р</v>
          </cell>
          <cell r="B3278" t="str">
            <v>ТОО СП "КазГерМунай"</v>
          </cell>
          <cell r="C3278" t="str">
            <v>02.40.10.299.003.00.0999.000000000000</v>
          </cell>
          <cell r="D3278" t="str">
            <v>Работы по озеленению и сопутствующие к ним (снос и подготовка к посадке зеленых насаждений, посадка, пересадка зеленых насаждений)</v>
          </cell>
          <cell r="E3278" t="str">
            <v>Работы по озеленению и сопутствующие к ним (снос и подготовка к посадке зеленых насаждений, посадка, пересадка зеленых насаждений)</v>
          </cell>
          <cell r="F3278" t="str">
            <v xml:space="preserve">Услуги дворника-садовника </v>
          </cell>
          <cell r="G3278" t="str">
            <v>ОИ</v>
          </cell>
          <cell r="H3278">
            <v>95</v>
          </cell>
          <cell r="I3278">
            <v>430000000</v>
          </cell>
          <cell r="J3278" t="str">
            <v>Кызылординская обл. г. Кызылорда, пгт. Тасбугет, ул. Амангельды 100</v>
          </cell>
          <cell r="K3278" t="str">
            <v>Ноябрь, декабрь 2016</v>
          </cell>
          <cell r="L3278" t="str">
            <v>РК, г. Алматы, представительство КГМ</v>
          </cell>
          <cell r="N3278" t="str">
            <v>по 31 декабря 2017г.</v>
          </cell>
          <cell r="O3278" t="str">
            <v>авансовый платеж-0%, оставшаяся часть в течении 30 рабочих дней с момента подписания акта выполненных услуг</v>
          </cell>
          <cell r="T3278">
            <v>1560000</v>
          </cell>
          <cell r="U3278">
            <v>1747200.0000000002</v>
          </cell>
          <cell r="W3278">
            <v>2017</v>
          </cell>
        </row>
        <row r="3279">
          <cell r="A3279" t="str">
            <v>59 Р</v>
          </cell>
          <cell r="B3279" t="str">
            <v>ТОО СП "КазГерМунай"</v>
          </cell>
          <cell r="C3279" t="str">
            <v>02.40.10.299.003.00.0999.000000000000</v>
          </cell>
          <cell r="D3279" t="str">
            <v>Работы по озеленению и сопутствующие к ним (снос и подготовка к посадке зеленых насаждений, посадка, пересадка зеленых насаждений)</v>
          </cell>
          <cell r="E3279" t="str">
            <v>Работы по озеленению и сопутствующие к ним (снос и подготовка к посадке зеленых насаждений, посадка, пересадка зеленых насаждений)</v>
          </cell>
          <cell r="F3279" t="str">
            <v>Услуги плотник - сантехника</v>
          </cell>
          <cell r="G3279" t="str">
            <v>ОИ</v>
          </cell>
          <cell r="H3279">
            <v>95</v>
          </cell>
          <cell r="I3279">
            <v>430000000</v>
          </cell>
          <cell r="J3279" t="str">
            <v>Кызылординская обл. г. Кызылорда, пгт. Тасбугет, ул. Амангельды 100</v>
          </cell>
          <cell r="K3279" t="str">
            <v>Ноябрь, декабрь 2016</v>
          </cell>
          <cell r="L3279" t="str">
            <v>РК, г. Алматы, представительство КГМ</v>
          </cell>
          <cell r="N3279" t="str">
            <v>по 31 декабря 2017г.</v>
          </cell>
          <cell r="O3279" t="str">
            <v>авансовый платеж-0%, оставшаяся часть в течении 30 рабочих дней с момента подписания акта выполненных услуг</v>
          </cell>
          <cell r="T3279">
            <v>1236000</v>
          </cell>
          <cell r="U3279">
            <v>1384320.0000000002</v>
          </cell>
          <cell r="W3279">
            <v>2017</v>
          </cell>
        </row>
        <row r="3280">
          <cell r="A3280" t="str">
            <v>60 Р</v>
          </cell>
          <cell r="B3280" t="str">
            <v>ТОО СП "КазГерМунай"</v>
          </cell>
          <cell r="C3280" t="str">
            <v>41.00.40.000.005.00.0999.000000000000</v>
          </cell>
          <cell r="D3280" t="str">
            <v>Работы по ремонту нежилых зданий/сооружений/помещений (кроме оборудования, инженерных систем и коммуникаций)</v>
          </cell>
          <cell r="E3280" t="str">
            <v>Работы по ремонту нежилых зданий/сооружений/помещений (кроме оборудования, инженерных систем и коммуникаций)</v>
          </cell>
          <cell r="F3280" t="str">
            <v>Текущий ремонт коммунальных и административно-хозяйственных объектов на территории главного офиса</v>
          </cell>
          <cell r="G3280" t="str">
            <v>ОТП</v>
          </cell>
          <cell r="H3280">
            <v>95</v>
          </cell>
          <cell r="I3280">
            <v>430000000</v>
          </cell>
          <cell r="J3280" t="str">
            <v>Кызылординская обл. г. Кызылорда, пгт. Тасбугет, ул. Амангельды 100</v>
          </cell>
          <cell r="K3280" t="str">
            <v>Февраль, Март</v>
          </cell>
          <cell r="L3280" t="str">
            <v>РК, Кызылординская обл. г. Кызылорда</v>
          </cell>
          <cell r="N3280" t="str">
            <v>по 31 декабря 2017г.</v>
          </cell>
          <cell r="O3280" t="str">
            <v>авансовый платеж-0%, оставшаяся часть в течении 30 рабочих дней с момента подписания акта выполненных услуг</v>
          </cell>
          <cell r="T3280">
            <v>9000000</v>
          </cell>
          <cell r="U3280">
            <v>10080000.000000002</v>
          </cell>
          <cell r="W3280">
            <v>2017</v>
          </cell>
        </row>
        <row r="3281">
          <cell r="A3281" t="str">
            <v>61 Р</v>
          </cell>
          <cell r="B3281" t="str">
            <v>ТОО СП "КазГерМунай"</v>
          </cell>
          <cell r="C3281" t="str">
            <v>37.00.11.100.000.00.0999.000000000000</v>
          </cell>
          <cell r="D3281" t="str">
            <v>Сантехнические работы</v>
          </cell>
          <cell r="E3281" t="str">
            <v>Сантехнические работы</v>
          </cell>
          <cell r="F3281" t="str">
            <v>Услуги по переключению счетчика на зимний/летний режимы</v>
          </cell>
          <cell r="G3281" t="str">
            <v>ОИ</v>
          </cell>
          <cell r="H3281">
            <v>95</v>
          </cell>
          <cell r="I3281">
            <v>430000000</v>
          </cell>
          <cell r="J3281" t="str">
            <v>Кызылординская обл. г. Кызылорда, пгт. Тасбугет, ул. Амангельды 100</v>
          </cell>
          <cell r="K3281" t="str">
            <v>Август, сентябрь</v>
          </cell>
          <cell r="L3281" t="str">
            <v>РК, г. Алматы, представительство КГМ</v>
          </cell>
          <cell r="N3281" t="str">
            <v>по 31 декабря 2017г.</v>
          </cell>
          <cell r="O3281" t="str">
            <v>авансовый платеж-0%, оставшаяся часть в течении 30 рабочих дней с момента подписания акта выполненных услуг</v>
          </cell>
          <cell r="T3281">
            <v>0</v>
          </cell>
          <cell r="U3281">
            <v>0</v>
          </cell>
          <cell r="W3281">
            <v>2017</v>
          </cell>
          <cell r="X3281" t="str">
            <v>исключено</v>
          </cell>
        </row>
        <row r="3282">
          <cell r="A3282" t="str">
            <v>62 Р</v>
          </cell>
          <cell r="B3282" t="str">
            <v>ТОО СП "КазГерМунай"</v>
          </cell>
          <cell r="C3282" t="str">
            <v>45.20.21.000.001.00.0999.000000000000</v>
          </cell>
          <cell r="D3282" t="str">
            <v>Работы по ремонту автотранспортных средств, систем, узлов и агрегатов</v>
          </cell>
          <cell r="E3282" t="str">
            <v>Работы по ремонту автотранспортных средств, систем, узлов и агрегатов</v>
          </cell>
          <cell r="F3282" t="str">
            <v xml:space="preserve">Техническое обслуживание автомашин Тойота Лэндкрузер 200 </v>
          </cell>
          <cell r="G3282" t="str">
            <v>ЦП</v>
          </cell>
          <cell r="H3282">
            <v>100</v>
          </cell>
          <cell r="I3282">
            <v>430000000</v>
          </cell>
          <cell r="J3282" t="str">
            <v>Кызылординская обл. г. Кызылорда, пгт. Тасбугет, ул. Амангельды 100</v>
          </cell>
          <cell r="K3282" t="str">
            <v>Октябрь, Ноябрь 2016</v>
          </cell>
          <cell r="L3282" t="str">
            <v>РК, Кызылординская обл. г. Кызылорда</v>
          </cell>
          <cell r="N3282" t="str">
            <v>по 31 декабря 2017г.</v>
          </cell>
          <cell r="O3282" t="str">
            <v>авансовый платеж-0%, оставшаяся часть в течение 30 рабочих дней с момента подписания акта выполненных работ</v>
          </cell>
          <cell r="T3282">
            <v>0</v>
          </cell>
          <cell r="U3282">
            <v>0</v>
          </cell>
          <cell r="W3282">
            <v>2017</v>
          </cell>
        </row>
        <row r="3283">
          <cell r="A3283" t="str">
            <v>62-1 Р</v>
          </cell>
          <cell r="B3283" t="str">
            <v>ТОО СП "КазГерМунай"</v>
          </cell>
          <cell r="C3283" t="str">
            <v>45.20.21.000.001.00.0999.000000000000</v>
          </cell>
          <cell r="D3283" t="str">
            <v>Работы по ремонту автотранспортных средств, систем, узлов и агрегатов</v>
          </cell>
          <cell r="E3283" t="str">
            <v>Работы по ремонту автотранспортных средств, систем, узлов и агрегатов</v>
          </cell>
          <cell r="F3283" t="str">
            <v xml:space="preserve">Техническое обслуживание автомашин Тойота Лэндкрузер 200 </v>
          </cell>
          <cell r="G3283" t="str">
            <v>ЦП</v>
          </cell>
          <cell r="H3283">
            <v>100</v>
          </cell>
          <cell r="I3283">
            <v>430000000</v>
          </cell>
          <cell r="J3283" t="str">
            <v>Кызылординская обл. г. Кызылорда, пгт. Тасбугет, ул. Амангельды 100</v>
          </cell>
          <cell r="K3283" t="str">
            <v>Январь, Февраль</v>
          </cell>
          <cell r="L3283" t="str">
            <v>РК, Кызылординская обл. г. Кызылорда</v>
          </cell>
          <cell r="N3283" t="str">
            <v>по 31 декабря 2017г.</v>
          </cell>
          <cell r="O3283" t="str">
            <v>авансовый платеж-0%, оставшаяся часть в течение 30 рабочих дней с момента подписания акта выполненных работ</v>
          </cell>
          <cell r="T3283">
            <v>856000</v>
          </cell>
          <cell r="U3283">
            <v>958720.00000000012</v>
          </cell>
          <cell r="W3283">
            <v>2017</v>
          </cell>
          <cell r="X3283" t="str">
            <v>11;</v>
          </cell>
        </row>
        <row r="3284">
          <cell r="A3284" t="str">
            <v>63 Р</v>
          </cell>
          <cell r="B3284" t="str">
            <v>ТОО СП "КазГерМунай"</v>
          </cell>
          <cell r="C3284" t="str">
            <v>45.20.21.000.001.00.0999.000000000000</v>
          </cell>
          <cell r="D3284" t="str">
            <v>Работы по ремонту автотранспортных средств, систем, узлов и агрегатов</v>
          </cell>
          <cell r="E3284" t="str">
            <v>Работы по ремонту автотранспортных средств, систем, узлов и агрегатов</v>
          </cell>
          <cell r="F3284" t="str">
            <v>Техобслуживание и ремонт транспорта Ниссан Патрол</v>
          </cell>
          <cell r="G3284" t="str">
            <v>ЦП</v>
          </cell>
          <cell r="H3284">
            <v>100</v>
          </cell>
          <cell r="I3284">
            <v>430000000</v>
          </cell>
          <cell r="J3284" t="str">
            <v>Кызылординская обл. г. Кызылорда, пгт. Тасбугет, ул. Амангельды 100</v>
          </cell>
          <cell r="K3284" t="str">
            <v>Октябрь, Ноябрь 2016</v>
          </cell>
          <cell r="L3284" t="str">
            <v>РК, Кызылординская обл. г. Кызылорда</v>
          </cell>
          <cell r="N3284" t="str">
            <v>по 31 декабря 2017г.</v>
          </cell>
          <cell r="O3284" t="str">
            <v>авансовый платеж-0%, оставшаяся часть в течение 30 рабочих дней с момента подписания акта выполненных работ</v>
          </cell>
          <cell r="T3284">
            <v>0</v>
          </cell>
          <cell r="U3284">
            <v>0</v>
          </cell>
          <cell r="W3284">
            <v>2017</v>
          </cell>
        </row>
        <row r="3285">
          <cell r="A3285" t="str">
            <v>63-1 Р</v>
          </cell>
          <cell r="B3285" t="str">
            <v>ТОО СП "КазГерМунай"</v>
          </cell>
          <cell r="C3285" t="str">
            <v>45.20.21.000.001.00.0999.000000000000</v>
          </cell>
          <cell r="D3285" t="str">
            <v>Работы по ремонту автотранспортных средств, систем, узлов и агрегатов</v>
          </cell>
          <cell r="E3285" t="str">
            <v>Работы по ремонту автотранспортных средств, систем, узлов и агрегатов</v>
          </cell>
          <cell r="F3285" t="str">
            <v>Техобслуживание и ремонт транспорта Ниссан Патрол</v>
          </cell>
          <cell r="G3285" t="str">
            <v>ЦП</v>
          </cell>
          <cell r="H3285">
            <v>100</v>
          </cell>
          <cell r="I3285">
            <v>430000000</v>
          </cell>
          <cell r="J3285" t="str">
            <v>Кызылординская обл. г. Кызылорда, пгт. Тасбугет, ул. Амангельды 100</v>
          </cell>
          <cell r="K3285" t="str">
            <v>Январь, Февраль</v>
          </cell>
          <cell r="L3285" t="str">
            <v>РК, Кызылординская обл. г. Кызылорда</v>
          </cell>
          <cell r="N3285" t="str">
            <v>по 31 декабря 2017г.</v>
          </cell>
          <cell r="O3285" t="str">
            <v>авансовый платеж-0%, оставшаяся часть в течение 30 рабочих дней с момента подписания акта выполненных работ</v>
          </cell>
          <cell r="T3285">
            <v>529650</v>
          </cell>
          <cell r="U3285">
            <v>593208</v>
          </cell>
          <cell r="W3285">
            <v>2017</v>
          </cell>
          <cell r="X3285" t="str">
            <v>11;</v>
          </cell>
        </row>
        <row r="3286">
          <cell r="A3286" t="str">
            <v>64 Р</v>
          </cell>
          <cell r="B3286" t="str">
            <v>ТОО СП "КазГерМунай"</v>
          </cell>
          <cell r="C3286" t="str">
            <v>45.20.21.000.001.00.0999.000000000000</v>
          </cell>
          <cell r="D3286" t="str">
            <v>Работы по ремонту автотранспортных средств, систем, узлов и агрегатов</v>
          </cell>
          <cell r="E3286" t="str">
            <v>Работы по ремонту автотранспортных средств, систем, узлов и агрегатов</v>
          </cell>
          <cell r="F3286" t="str">
            <v xml:space="preserve">Мойка автомашин </v>
          </cell>
          <cell r="G3286" t="str">
            <v>ОИ</v>
          </cell>
          <cell r="H3286">
            <v>100</v>
          </cell>
          <cell r="I3286">
            <v>430000000</v>
          </cell>
          <cell r="J3286" t="str">
            <v>Кызылординская обл. г. Кызылорда, пгт. Тасбугет, ул. Амангельды 100</v>
          </cell>
          <cell r="K3286" t="str">
            <v>Октябрь, Ноябрь 2016</v>
          </cell>
          <cell r="L3286" t="str">
            <v>РК, Кызылординская обл. г. Кызылорда</v>
          </cell>
          <cell r="N3286" t="str">
            <v>по 31 декабря 2017г.</v>
          </cell>
          <cell r="O3286" t="str">
            <v>авансовый платеж-0%, оставшаяся часть в течение 30 рабочих дней с момента подписания акта выполненных работ</v>
          </cell>
          <cell r="T3286">
            <v>450000</v>
          </cell>
          <cell r="U3286">
            <v>504000.00000000006</v>
          </cell>
          <cell r="W3286">
            <v>2017</v>
          </cell>
        </row>
        <row r="3287">
          <cell r="A3287" t="str">
            <v>65 Р</v>
          </cell>
          <cell r="B3287" t="str">
            <v>ТОО СП "КазГерМунай"</v>
          </cell>
          <cell r="C3287" t="str">
            <v>82.99.19.000.000.00.0999.000000000000</v>
          </cell>
          <cell r="D3287" t="str">
            <v>Работы по изготовлению стендов/табличек/надписей и аналогичных изделий информационного/предупредительного/эвакуционного и другого назначения</v>
          </cell>
          <cell r="E3287" t="str">
            <v>Работы по изготовлению стендов/табличек/надписей и аналогичных изделий информационного/предупредительного/эвакуционного и другого назначения</v>
          </cell>
          <cell r="F3287" t="str">
            <v>Изготовление баннеров</v>
          </cell>
          <cell r="G3287" t="str">
            <v>ОИ</v>
          </cell>
          <cell r="H3287">
            <v>100</v>
          </cell>
          <cell r="I3287">
            <v>430000000</v>
          </cell>
          <cell r="J3287" t="str">
            <v>Кызылординская обл. г. Кызылорда, пгт. Тасбугет, ул. Амангельды 100</v>
          </cell>
          <cell r="K3287" t="str">
            <v>Февраль, Март</v>
          </cell>
          <cell r="L3287" t="str">
            <v>РК, Кызылординская обл. г. Кызылорда</v>
          </cell>
          <cell r="N3287" t="str">
            <v>по 31 декабря 2017г.</v>
          </cell>
          <cell r="O3287" t="str">
            <v>авансовый платеж-0%, оставшаяся часть в течение 30 рабочих дней с момента подписания акта выполненных работ</v>
          </cell>
          <cell r="T3287">
            <v>585920</v>
          </cell>
          <cell r="U3287">
            <v>656230.40000000002</v>
          </cell>
          <cell r="W3287">
            <v>2017</v>
          </cell>
        </row>
        <row r="3288">
          <cell r="A3288" t="str">
            <v>66 Р</v>
          </cell>
          <cell r="B3288" t="str">
            <v>ТОО СП "КазГерМунай"</v>
          </cell>
          <cell r="C3288" t="str">
            <v>72.19.50.200.000.00.0999.000000000000</v>
          </cell>
          <cell r="D3288" t="str">
            <v>Работы научно-исследовательские в нефтегазовой отрасли</v>
          </cell>
          <cell r="E3288" t="str">
            <v>Работы научно-исследовательские в нефтегазовой отрасли</v>
          </cell>
          <cell r="F3288" t="str">
            <v>Геолого-технологические исследования при строительстве скважин</v>
          </cell>
          <cell r="G3288" t="str">
            <v>ОТП</v>
          </cell>
          <cell r="H3288">
            <v>60</v>
          </cell>
          <cell r="I3288">
            <v>430000000</v>
          </cell>
          <cell r="J3288" t="str">
            <v>Кызылординская обл. г. Кызылорда, пгт. Тасбугет, ул. Амангельды 100</v>
          </cell>
          <cell r="K3288" t="str">
            <v>Ноябрь, декабрь 2016</v>
          </cell>
          <cell r="L3288" t="str">
            <v>РК, Кызылординская обл., м/р "Акшабулак"</v>
          </cell>
          <cell r="N3288" t="str">
            <v>по 31 декабря 2017г.</v>
          </cell>
          <cell r="O3288" t="str">
            <v>авансовый платеж-0%, оставшаяся часть в течение 30 рабочих дней с момента подписания акта выполненных работ</v>
          </cell>
          <cell r="T3288">
            <v>56840000</v>
          </cell>
          <cell r="U3288">
            <v>63660800.000000007</v>
          </cell>
          <cell r="W3288">
            <v>2017</v>
          </cell>
        </row>
        <row r="3289">
          <cell r="A3289" t="str">
            <v>67 Р</v>
          </cell>
          <cell r="B3289" t="str">
            <v>ТОО СП "КазГерМунай"</v>
          </cell>
          <cell r="C3289" t="str">
            <v>72.19.50.200.000.00.0999.000000000000</v>
          </cell>
          <cell r="D3289" t="str">
            <v>Работы научно-исследовательские в нефтегазовой отрасли</v>
          </cell>
          <cell r="E3289" t="str">
            <v>Работы научно-исследовательские в нефтегазовой отрасли</v>
          </cell>
          <cell r="F3289" t="str">
            <v>Геолого-технологические исследования при строительстве скважин (горизонтальные скважины)</v>
          </cell>
          <cell r="G3289" t="str">
            <v>ОТП</v>
          </cell>
          <cell r="H3289">
            <v>60</v>
          </cell>
          <cell r="I3289">
            <v>430000000</v>
          </cell>
          <cell r="J3289" t="str">
            <v>Кызылординская обл. г. Кызылорда, пгт. Тасбугет, ул. Амангельды 100</v>
          </cell>
          <cell r="K3289" t="str">
            <v>Ноябрь, декабрь 2016</v>
          </cell>
          <cell r="L3289" t="str">
            <v>РК, Кызылординская обл., м/р "Акшабулак"</v>
          </cell>
          <cell r="N3289" t="str">
            <v>по 31 декабря 2017г.</v>
          </cell>
          <cell r="O3289" t="str">
            <v>авансовый платеж-0%, оставшаяся часть в течение 30 рабочих дней с момента подписания акта выполненных работ</v>
          </cell>
          <cell r="T3289">
            <v>26523000</v>
          </cell>
          <cell r="U3289">
            <v>29705760.000000004</v>
          </cell>
          <cell r="W3289">
            <v>2017</v>
          </cell>
        </row>
        <row r="3290">
          <cell r="A3290" t="str">
            <v>68 Р</v>
          </cell>
          <cell r="B3290" t="str">
            <v>ТОО СП "КазГерМунай"</v>
          </cell>
          <cell r="C3290" t="str">
            <v>72.19.50.200.000.00.0999.000000000000</v>
          </cell>
          <cell r="D3290" t="str">
            <v>Работы научно-исследовательские в нефтегазовой отрасли</v>
          </cell>
          <cell r="E3290" t="str">
            <v>Работы научно-исследовательские в нефтегазовой отрасли</v>
          </cell>
          <cell r="F3290" t="str">
            <v>Геолого-технологические исследования при строительстве скважин</v>
          </cell>
          <cell r="G3290" t="str">
            <v>ОТП</v>
          </cell>
          <cell r="H3290">
            <v>60</v>
          </cell>
          <cell r="I3290">
            <v>430000000</v>
          </cell>
          <cell r="J3290" t="str">
            <v>Кызылординская обл. г. Кызылорда, пгт. Тасбугет, ул. Амангельды 100</v>
          </cell>
          <cell r="K3290" t="str">
            <v>Ноябрь, декабрь 2016</v>
          </cell>
          <cell r="L3290" t="str">
            <v>РК, Кызылординская обл., м/р "Нуралы"</v>
          </cell>
          <cell r="N3290" t="str">
            <v>по 31 декабря 2017г.</v>
          </cell>
          <cell r="O3290" t="str">
            <v>авансовый платеж-0%, оставшаяся часть в течение 30 рабочих дней с момента подписания акта выполненных работ</v>
          </cell>
          <cell r="T3290">
            <v>4060000</v>
          </cell>
          <cell r="U3290">
            <v>4547200</v>
          </cell>
          <cell r="W3290">
            <v>2017</v>
          </cell>
        </row>
        <row r="3291">
          <cell r="A3291" t="str">
            <v>69 Р</v>
          </cell>
          <cell r="B3291" t="str">
            <v>ТОО СП "КазГерМунай"</v>
          </cell>
          <cell r="C3291" t="str">
            <v>72.19.50.200.000.00.0999.000000000000</v>
          </cell>
          <cell r="D3291" t="str">
            <v>Работы научно-исследовательские в нефтегазовой отрасли</v>
          </cell>
          <cell r="E3291" t="str">
            <v>Работы научно-исследовательские в нефтегазовой отрасли</v>
          </cell>
          <cell r="F3291" t="str">
            <v>Геолого-технологические исследования при строительстве скважин</v>
          </cell>
          <cell r="G3291" t="str">
            <v>ОТП</v>
          </cell>
          <cell r="H3291">
            <v>60</v>
          </cell>
          <cell r="I3291">
            <v>430000000</v>
          </cell>
          <cell r="J3291" t="str">
            <v>Кызылординская обл. г. Кызылорда, пгт. Тасбугет, ул. Амангельды 100</v>
          </cell>
          <cell r="K3291" t="str">
            <v>Ноябрь, декабрь 2016</v>
          </cell>
          <cell r="L3291" t="str">
            <v>РК, Кызылординская обл., м/р "Аксай"</v>
          </cell>
          <cell r="N3291" t="str">
            <v>по 31 декабря 2017г.</v>
          </cell>
          <cell r="O3291" t="str">
            <v>авансовый платеж-0%, оставшаяся часть в течение 30 рабочих дней с момента подписания акта выполненных работ</v>
          </cell>
          <cell r="T3291">
            <v>8120000</v>
          </cell>
          <cell r="U3291">
            <v>9094400</v>
          </cell>
          <cell r="W3291">
            <v>2017</v>
          </cell>
        </row>
        <row r="3292">
          <cell r="A3292" t="str">
            <v>70 Р</v>
          </cell>
          <cell r="B3292" t="str">
            <v>ТОО СП "КазГерМунай"</v>
          </cell>
          <cell r="C3292" t="str">
            <v>72.19.50.200.000.00.0999.000000000000</v>
          </cell>
          <cell r="D3292" t="str">
            <v>Работы научно-исследовательские в нефтегазовой отрасли</v>
          </cell>
          <cell r="E3292" t="str">
            <v>Работы научно-исследовательские в нефтегазовой отрасли</v>
          </cell>
          <cell r="F3292" t="str">
            <v>Геолого-технологические исследования при строительстве скважин (горизонтальные скважины)</v>
          </cell>
          <cell r="G3292" t="str">
            <v>ОТП</v>
          </cell>
          <cell r="H3292">
            <v>60</v>
          </cell>
          <cell r="I3292">
            <v>430000000</v>
          </cell>
          <cell r="J3292" t="str">
            <v>Кызылординская обл. г. Кызылорда, пгт. Тасбугет, ул. Амангельды 100</v>
          </cell>
          <cell r="K3292" t="str">
            <v>Ноябрь, декабрь 2016</v>
          </cell>
          <cell r="L3292" t="str">
            <v>РК, Кызылординская обл., м/р "Аксай"</v>
          </cell>
          <cell r="N3292" t="str">
            <v>по 31 декабря 2017г.</v>
          </cell>
          <cell r="O3292" t="str">
            <v>авансовый платеж-0%, оставшаяся часть в течение 30 рабочих дней с момента подписания акта выполненных работ</v>
          </cell>
          <cell r="T3292">
            <v>17682000</v>
          </cell>
          <cell r="U3292">
            <v>19803840.000000004</v>
          </cell>
          <cell r="W3292">
            <v>2017</v>
          </cell>
        </row>
        <row r="3293">
          <cell r="A3293" t="str">
            <v>71 Р</v>
          </cell>
          <cell r="B3293" t="str">
            <v>ТОО СП "КазГерМунай"</v>
          </cell>
          <cell r="C3293" t="str">
            <v>71.12.31.100.000.00.0999.000000000000</v>
          </cell>
          <cell r="D3293" t="str">
            <v>Работы по геофизической разведке/исследованиям</v>
          </cell>
          <cell r="E3293" t="str">
            <v>Работы по геофизической разведке/исследованиям</v>
          </cell>
          <cell r="F3293" t="str">
            <v>Геофизические исследования в открытом стволе при строительстве скважин</v>
          </cell>
          <cell r="G3293" t="str">
            <v>ОТП</v>
          </cell>
          <cell r="H3293">
            <v>60</v>
          </cell>
          <cell r="I3293">
            <v>430000000</v>
          </cell>
          <cell r="J3293" t="str">
            <v>Кызылординская обл. г. Кызылорда, пгт. Тасбугет, ул. Амангельды 100</v>
          </cell>
          <cell r="K3293" t="str">
            <v>Ноябрь, декабрь 2016</v>
          </cell>
          <cell r="L3293" t="str">
            <v>РК, Кызылординская обл., м/р "Акшабулак"</v>
          </cell>
          <cell r="N3293" t="str">
            <v>по 31 декабря 2017г.</v>
          </cell>
          <cell r="O3293" t="str">
            <v>авансовый платеж-0%, оставшаяся часть в течение 30 рабочих дней с момента подписания акта выполненных работ</v>
          </cell>
          <cell r="T3293">
            <v>43863400</v>
          </cell>
          <cell r="U3293">
            <v>49127008.000000007</v>
          </cell>
          <cell r="W3293">
            <v>2017</v>
          </cell>
        </row>
        <row r="3294">
          <cell r="A3294" t="str">
            <v>72 Р</v>
          </cell>
          <cell r="B3294" t="str">
            <v>ТОО СП "КазГерМунай"</v>
          </cell>
          <cell r="C3294" t="str">
            <v>71.12.31.100.000.00.0999.000000000000</v>
          </cell>
          <cell r="D3294" t="str">
            <v>Работы по геофизической разведке/исследованиям</v>
          </cell>
          <cell r="E3294" t="str">
            <v>Работы по геофизической разведке/исследованиям</v>
          </cell>
          <cell r="F3294" t="str">
            <v>Геофизические исследования в открытом стволе при строительстве скважин (горизонтальные)</v>
          </cell>
          <cell r="G3294" t="str">
            <v>ОТП</v>
          </cell>
          <cell r="H3294">
            <v>60</v>
          </cell>
          <cell r="I3294">
            <v>430000000</v>
          </cell>
          <cell r="J3294" t="str">
            <v>Кызылординская обл. г. Кызылорда, пгт. Тасбугет, ул. Амангельды 100</v>
          </cell>
          <cell r="K3294" t="str">
            <v>Ноябрь, декабрь 2016</v>
          </cell>
          <cell r="L3294" t="str">
            <v>РК, Кызылординская обл., м/р "Акшабулак"</v>
          </cell>
          <cell r="N3294" t="str">
            <v>по 31 декабря 2017г.</v>
          </cell>
          <cell r="O3294" t="str">
            <v>авансовый платеж-0%, оставшаяся часть в течение 30 рабочих дней с момента подписания акта выполненных работ</v>
          </cell>
          <cell r="T3294">
            <v>47662255.200000003</v>
          </cell>
          <cell r="U3294">
            <v>53381725.824000008</v>
          </cell>
          <cell r="W3294">
            <v>2017</v>
          </cell>
        </row>
        <row r="3295">
          <cell r="A3295" t="str">
            <v>73 Р</v>
          </cell>
          <cell r="B3295" t="str">
            <v>ТОО СП "КазГерМунай"</v>
          </cell>
          <cell r="C3295" t="str">
            <v>71.12.31.100.000.00.0999.000000000000</v>
          </cell>
          <cell r="D3295" t="str">
            <v>Работы по геофизической разведке/исследованиям</v>
          </cell>
          <cell r="E3295" t="str">
            <v>Работы по геофизической разведке/исследованиям</v>
          </cell>
          <cell r="F3295" t="str">
            <v>Геофизические исследования в открытом стволе при строительстве скважин (горизонтальные)</v>
          </cell>
          <cell r="G3295" t="str">
            <v>ОТП</v>
          </cell>
          <cell r="H3295">
            <v>60</v>
          </cell>
          <cell r="I3295">
            <v>430000000</v>
          </cell>
          <cell r="J3295" t="str">
            <v>Кызылординская обл. г. Кызылорда, пгт. Тасбугет, ул. Амангельды 100</v>
          </cell>
          <cell r="K3295" t="str">
            <v>Ноябрь, декабрь 2016</v>
          </cell>
          <cell r="L3295" t="str">
            <v>РК, Кызылординская обл., м/р "Нуралы"</v>
          </cell>
          <cell r="N3295" t="str">
            <v>по 31 декабря 2017г.</v>
          </cell>
          <cell r="O3295" t="str">
            <v>авансовый платеж-0%, оставшаяся часть в течение 30 рабочих дней с момента подписания акта выполненных работ</v>
          </cell>
          <cell r="T3295">
            <v>3133100</v>
          </cell>
          <cell r="U3295">
            <v>3509072.0000000005</v>
          </cell>
          <cell r="W3295">
            <v>2017</v>
          </cell>
        </row>
        <row r="3296">
          <cell r="A3296" t="str">
            <v>74 Р</v>
          </cell>
          <cell r="B3296" t="str">
            <v>ТОО СП "КазГерМунай"</v>
          </cell>
          <cell r="C3296" t="str">
            <v>71.12.31.100.000.00.0999.000000000000</v>
          </cell>
          <cell r="D3296" t="str">
            <v>Работы по геофизической разведке/исследованиям</v>
          </cell>
          <cell r="E3296" t="str">
            <v>Работы по геофизической разведке/исследованиям</v>
          </cell>
          <cell r="F3296" t="str">
            <v>Геофизические исследования в открытом стволе при строительстве скважин</v>
          </cell>
          <cell r="G3296" t="str">
            <v>ОТП</v>
          </cell>
          <cell r="H3296">
            <v>60</v>
          </cell>
          <cell r="I3296">
            <v>430000000</v>
          </cell>
          <cell r="J3296" t="str">
            <v>Кызылординская обл. г. Кызылорда, пгт. Тасбугет, ул. Амангельды 100</v>
          </cell>
          <cell r="K3296" t="str">
            <v>Ноябрь, декабрь 2016</v>
          </cell>
          <cell r="L3296" t="str">
            <v>РК, Кызылординская обл., м/р "Аксай"</v>
          </cell>
          <cell r="N3296" t="str">
            <v>по 31 декабря 2017г.</v>
          </cell>
          <cell r="O3296" t="str">
            <v>авансовый платеж-0%, оставшаяся часть в течение 30 рабочих дней с момента подписания акта выполненных работ</v>
          </cell>
          <cell r="T3296">
            <v>6266200</v>
          </cell>
          <cell r="U3296">
            <v>7018144.0000000009</v>
          </cell>
          <cell r="W3296">
            <v>2017</v>
          </cell>
        </row>
        <row r="3297">
          <cell r="A3297" t="str">
            <v>75 Р</v>
          </cell>
          <cell r="B3297" t="str">
            <v>ТОО СП "КазГерМунай"</v>
          </cell>
          <cell r="C3297" t="str">
            <v>71.12.31.100.000.00.0999.000000000000</v>
          </cell>
          <cell r="D3297" t="str">
            <v>Работы по геофизической разведке/исследованиям</v>
          </cell>
          <cell r="E3297" t="str">
            <v>Работы по геофизической разведке/исследованиям</v>
          </cell>
          <cell r="F3297" t="str">
            <v>Геофизические исследования в открытом стволе при строительстве скважин (горизонтальные)</v>
          </cell>
          <cell r="G3297" t="str">
            <v>ОТП</v>
          </cell>
          <cell r="H3297">
            <v>60</v>
          </cell>
          <cell r="I3297">
            <v>430000000</v>
          </cell>
          <cell r="J3297" t="str">
            <v>Кызылординская обл. г. Кызылорда, пгт. Тасбугет, ул. Амангельды 100</v>
          </cell>
          <cell r="K3297" t="str">
            <v>Ноябрь, декабрь 2016</v>
          </cell>
          <cell r="L3297" t="str">
            <v>РК, Кызылординская обл., м/р "Аксай"</v>
          </cell>
          <cell r="N3297" t="str">
            <v>по 31 декабря 2017г.</v>
          </cell>
          <cell r="O3297" t="str">
            <v>авансовый платеж-0%, оставшаяся часть в течение 30 рабочих дней с момента подписания акта выполненных работ</v>
          </cell>
          <cell r="T3297">
            <v>31774836.800000001</v>
          </cell>
          <cell r="U3297">
            <v>35587817.216000006</v>
          </cell>
          <cell r="W3297">
            <v>2017</v>
          </cell>
        </row>
        <row r="3298">
          <cell r="A3298" t="str">
            <v>76 Р</v>
          </cell>
          <cell r="B3298" t="str">
            <v>ТОО СП "КазГерМунай"</v>
          </cell>
          <cell r="C3298" t="str">
            <v>09.10.12.900.015.00.0999.000000000000</v>
          </cell>
          <cell r="D3298" t="str">
            <v>Работы по перфорации скважины</v>
          </cell>
          <cell r="E3298" t="str">
            <v>Работы по перфорации скважины</v>
          </cell>
          <cell r="F3298" t="str">
            <v>Прострелочно-взрывные работы при строительстве скважин</v>
          </cell>
          <cell r="G3298" t="str">
            <v>ОТП</v>
          </cell>
          <cell r="H3298">
            <v>60</v>
          </cell>
          <cell r="I3298">
            <v>430000000</v>
          </cell>
          <cell r="J3298" t="str">
            <v>Кызылординская обл. г. Кызылорда, пгт. Тасбугет, ул. Амангельды 100</v>
          </cell>
          <cell r="K3298" t="str">
            <v>Ноябрь, декабрь 2016</v>
          </cell>
          <cell r="L3298" t="str">
            <v>РК, Кызылординская обл., м/р "Акшабулак"</v>
          </cell>
          <cell r="N3298" t="str">
            <v>по 31 декабря 2017г.</v>
          </cell>
          <cell r="O3298" t="str">
            <v>авансовый платеж-0%, оставшаяся часть в течение 30 рабочих дней с момента подписания акта выполненных работ</v>
          </cell>
          <cell r="T3298">
            <v>0</v>
          </cell>
          <cell r="U3298">
            <v>0</v>
          </cell>
          <cell r="W3298">
            <v>2017</v>
          </cell>
        </row>
        <row r="3299">
          <cell r="A3299" t="str">
            <v>76-1 Р</v>
          </cell>
          <cell r="B3299" t="str">
            <v>ТОО СП "КазГерМунай"</v>
          </cell>
          <cell r="C3299" t="str">
            <v>09.10.12.900.015.00.0999.000000000000</v>
          </cell>
          <cell r="D3299" t="str">
            <v>Работы по перфорации скважины</v>
          </cell>
          <cell r="E3299" t="str">
            <v>Работы по перфорации скважины</v>
          </cell>
          <cell r="F3299" t="str">
            <v>Прострелочно-взрывные работы при строительстве скважин</v>
          </cell>
          <cell r="G3299" t="str">
            <v>ОТП</v>
          </cell>
          <cell r="H3299">
            <v>60</v>
          </cell>
          <cell r="I3299">
            <v>430000000</v>
          </cell>
          <cell r="J3299" t="str">
            <v>Кызылординская обл. г. Кызылорда, пгт. Тасбугет, ул. Амангельды 100</v>
          </cell>
          <cell r="K3299" t="str">
            <v>Январь, Февраль</v>
          </cell>
          <cell r="L3299" t="str">
            <v>РК, Кызылординская обл., м/р "Акшабулак"</v>
          </cell>
          <cell r="N3299" t="str">
            <v>по 31 декабря 2017г.</v>
          </cell>
          <cell r="O3299" t="str">
            <v>авансовый платеж-0%, оставшаяся часть в течение 30 рабочих дней с момента подписания акта выполненных работ</v>
          </cell>
          <cell r="T3299">
            <v>23510102</v>
          </cell>
          <cell r="U3299">
            <v>26331314.240000002</v>
          </cell>
          <cell r="W3299">
            <v>2017</v>
          </cell>
          <cell r="X3299" t="str">
            <v>11;</v>
          </cell>
        </row>
        <row r="3300">
          <cell r="A3300" t="str">
            <v>77 Р</v>
          </cell>
          <cell r="B3300" t="str">
            <v>ТОО СП "КазГерМунай"</v>
          </cell>
          <cell r="C3300" t="str">
            <v>09.10.12.900.015.00.0999.000000000000</v>
          </cell>
          <cell r="D3300" t="str">
            <v>Работы по перфорации скважины</v>
          </cell>
          <cell r="E3300" t="str">
            <v>Работы по перфорации скважины</v>
          </cell>
          <cell r="F3300" t="str">
            <v>Прострелочно-взрывные работы при строительстве скважин</v>
          </cell>
          <cell r="G3300" t="str">
            <v>ОТП</v>
          </cell>
          <cell r="H3300">
            <v>60</v>
          </cell>
          <cell r="I3300">
            <v>430000000</v>
          </cell>
          <cell r="J3300" t="str">
            <v>Кызылординская обл. г. Кызылорда, пгт. Тасбугет, ул. Амангельды 100</v>
          </cell>
          <cell r="K3300" t="str">
            <v>Ноябрь, декабрь 2016</v>
          </cell>
          <cell r="L3300" t="str">
            <v>РК, Кызылординская обл., м/р "Нуралы"</v>
          </cell>
          <cell r="N3300" t="str">
            <v>по 31 декабря 2017г.</v>
          </cell>
          <cell r="O3300" t="str">
            <v>авансовый платеж-0%, оставшаяся часть в течение 30 рабочих дней с момента подписания акта выполненных работ</v>
          </cell>
          <cell r="T3300">
            <v>0</v>
          </cell>
          <cell r="U3300">
            <v>0</v>
          </cell>
          <cell r="W3300">
            <v>2017</v>
          </cell>
        </row>
        <row r="3301">
          <cell r="A3301" t="str">
            <v>77-1 Р</v>
          </cell>
          <cell r="B3301" t="str">
            <v>ТОО СП "КазГерМунай"</v>
          </cell>
          <cell r="C3301" t="str">
            <v>09.10.12.900.015.00.0999.000000000000</v>
          </cell>
          <cell r="D3301" t="str">
            <v>Работы по перфорации скважины</v>
          </cell>
          <cell r="E3301" t="str">
            <v>Работы по перфорации скважины</v>
          </cell>
          <cell r="F3301" t="str">
            <v>Прострелочно-взрывные работы при строительстве скважин</v>
          </cell>
          <cell r="G3301" t="str">
            <v>ОТП</v>
          </cell>
          <cell r="H3301">
            <v>60</v>
          </cell>
          <cell r="I3301">
            <v>430000000</v>
          </cell>
          <cell r="J3301" t="str">
            <v>Кызылординская обл. г. Кызылорда, пгт. Тасбугет, ул. Амангельды 100</v>
          </cell>
          <cell r="K3301" t="str">
            <v>Январь, Февраль</v>
          </cell>
          <cell r="L3301" t="str">
            <v>РК, Кызылординская обл., м/р "Нуралы"</v>
          </cell>
          <cell r="N3301" t="str">
            <v>по 31 декабря 2017г.</v>
          </cell>
          <cell r="O3301" t="str">
            <v>авансовый платеж-0%, оставшаяся часть в течение 30 рабочих дней с момента подписания акта выполненных работ</v>
          </cell>
          <cell r="T3301">
            <v>1679293</v>
          </cell>
          <cell r="U3301">
            <v>1880808.1600000001</v>
          </cell>
          <cell r="W3301">
            <v>2017</v>
          </cell>
          <cell r="X3301" t="str">
            <v>11;</v>
          </cell>
        </row>
        <row r="3302">
          <cell r="A3302" t="str">
            <v>78 Р</v>
          </cell>
          <cell r="B3302" t="str">
            <v>ТОО СП "КазГерМунай"</v>
          </cell>
          <cell r="C3302" t="str">
            <v>09.10.12.900.015.00.0999.000000000000</v>
          </cell>
          <cell r="D3302" t="str">
            <v>Работы по перфорации скважины</v>
          </cell>
          <cell r="E3302" t="str">
            <v>Работы по перфорации скважины</v>
          </cell>
          <cell r="F3302" t="str">
            <v>Прострелочно-взрывные работы при строительстве скважин</v>
          </cell>
          <cell r="G3302" t="str">
            <v>ОТП</v>
          </cell>
          <cell r="H3302">
            <v>60</v>
          </cell>
          <cell r="I3302">
            <v>430000000</v>
          </cell>
          <cell r="J3302" t="str">
            <v>Кызылординская обл. г. Кызылорда, пгт. Тасбугет, ул. Амангельды 100</v>
          </cell>
          <cell r="K3302" t="str">
            <v>Ноябрь, декабрь 2016</v>
          </cell>
          <cell r="L3302" t="str">
            <v>РК, Кызылординская обл., м/р "Аксай"</v>
          </cell>
          <cell r="N3302" t="str">
            <v>по 31 декабря 2017г.</v>
          </cell>
          <cell r="O3302" t="str">
            <v>авансовый платеж-0%, оставшаяся часть в течение 30 рабочих дней с момента подписания акта выполненных работ</v>
          </cell>
          <cell r="T3302">
            <v>0</v>
          </cell>
          <cell r="U3302">
            <v>0</v>
          </cell>
          <cell r="W3302">
            <v>2017</v>
          </cell>
        </row>
        <row r="3303">
          <cell r="A3303" t="str">
            <v>78-1 Р</v>
          </cell>
          <cell r="B3303" t="str">
            <v>ТОО СП "КазГерМунай"</v>
          </cell>
          <cell r="C3303" t="str">
            <v>09.10.12.900.015.00.0999.000000000000</v>
          </cell>
          <cell r="D3303" t="str">
            <v>Работы по перфорации скважины</v>
          </cell>
          <cell r="E3303" t="str">
            <v>Работы по перфорации скважины</v>
          </cell>
          <cell r="F3303" t="str">
            <v>Прострелочно-взрывные работы при строительстве скважин</v>
          </cell>
          <cell r="G3303" t="str">
            <v>ОТП</v>
          </cell>
          <cell r="H3303">
            <v>60</v>
          </cell>
          <cell r="I3303">
            <v>430000000</v>
          </cell>
          <cell r="J3303" t="str">
            <v>Кызылординская обл. г. Кызылорда, пгт. Тасбугет, ул. Амангельды 100</v>
          </cell>
          <cell r="K3303" t="str">
            <v>Январь, Февраль</v>
          </cell>
          <cell r="L3303" t="str">
            <v>РК, Кызылординская обл., м/р "Аксай"</v>
          </cell>
          <cell r="N3303" t="str">
            <v>по 31 декабря 2017г.</v>
          </cell>
          <cell r="O3303" t="str">
            <v>авансовый платеж-0%, оставшаяся часть в течение 30 рабочих дней с момента подписания акта выполненных работ</v>
          </cell>
          <cell r="T3303">
            <v>3358586</v>
          </cell>
          <cell r="U3303">
            <v>3761616.3200000003</v>
          </cell>
          <cell r="W3303">
            <v>2017</v>
          </cell>
          <cell r="X3303" t="str">
            <v>11;</v>
          </cell>
        </row>
        <row r="3304">
          <cell r="A3304" t="str">
            <v>79 Р</v>
          </cell>
          <cell r="B3304" t="str">
            <v>ТОО СП "КазГерМунай"</v>
          </cell>
          <cell r="C3304" t="str">
            <v>72.19.50.100.000.00.0999.000000000000</v>
          </cell>
          <cell r="D3304" t="str">
            <v>Работы научно-исследовательские в геологической отрасли</v>
          </cell>
          <cell r="E3304" t="str">
            <v>Работы научно-исследовательские в геологической отрасли</v>
          </cell>
          <cell r="F3304" t="str">
            <v>Испытания пластов на трубах при строительстве 1-скважины (ИПТ)</v>
          </cell>
          <cell r="G3304" t="str">
            <v>ОТП</v>
          </cell>
          <cell r="H3304">
            <v>90</v>
          </cell>
          <cell r="I3304">
            <v>430000000</v>
          </cell>
          <cell r="J3304" t="str">
            <v>Кызылординская обл. г. Кызылорда, пгт. Тасбугет, ул. Амангельды 100</v>
          </cell>
          <cell r="K3304" t="str">
            <v>Ноябрь, декабрь 2016</v>
          </cell>
          <cell r="L3304" t="str">
            <v>РК, Кызылординская обл., м/р "Акшабулак"</v>
          </cell>
          <cell r="N3304" t="str">
            <v>по 31 декабря 2017г.</v>
          </cell>
          <cell r="O3304" t="str">
            <v>авансовый платеж-0%, оставшаяся часть в течение 30 рабочих дней с момента подписания акта выполненных работ</v>
          </cell>
          <cell r="T3304">
            <v>0</v>
          </cell>
          <cell r="U3304">
            <v>0</v>
          </cell>
          <cell r="W3304">
            <v>2017</v>
          </cell>
        </row>
        <row r="3305">
          <cell r="A3305" t="str">
            <v>79-1 Р</v>
          </cell>
          <cell r="B3305" t="str">
            <v>ТОО СП "КазГерМунай"</v>
          </cell>
          <cell r="C3305" t="str">
            <v>72.19.50.100.000.00.0999.000000000000</v>
          </cell>
          <cell r="D3305" t="str">
            <v>Работы научно-исследовательские в геологической отрасли</v>
          </cell>
          <cell r="E3305" t="str">
            <v>Работы научно-исследовательские в геологической отрасли</v>
          </cell>
          <cell r="F3305" t="str">
            <v>Испытания пластов на трубах при строительстве 1-скважины (ИПТ)</v>
          </cell>
          <cell r="G3305" t="str">
            <v>ОТП</v>
          </cell>
          <cell r="H3305">
            <v>90</v>
          </cell>
          <cell r="I3305">
            <v>430000000</v>
          </cell>
          <cell r="J3305" t="str">
            <v>Кызылординская обл. г. Кызылорда, пгт. Тасбугет, ул. Амангельды 100</v>
          </cell>
          <cell r="K3305" t="str">
            <v>Январь, Февраль</v>
          </cell>
          <cell r="L3305" t="str">
            <v>РК, Кызылординская обл., м/р "Акшабулак"</v>
          </cell>
          <cell r="N3305" t="str">
            <v>по 31 декабря 2017г.</v>
          </cell>
          <cell r="O3305" t="str">
            <v>авансовый платеж-0%, оставшаяся часть в течение 30 рабочих дней с момента подписания акта выполненных работ</v>
          </cell>
          <cell r="T3305">
            <v>5834000</v>
          </cell>
          <cell r="U3305">
            <v>6534080.0000000009</v>
          </cell>
          <cell r="W3305">
            <v>2017</v>
          </cell>
          <cell r="X3305" t="str">
            <v>11;</v>
          </cell>
        </row>
        <row r="3306">
          <cell r="A3306" t="str">
            <v>80 Р</v>
          </cell>
          <cell r="B3306" t="str">
            <v>ТОО СП "КазГерМунай"</v>
          </cell>
          <cell r="C3306" t="str">
            <v>41.00.40.000.001.00.0999.000000000000</v>
          </cell>
          <cell r="D3306" t="str">
            <v>Работы по возведению (строительству) нежилых зданий/сооружений</v>
          </cell>
          <cell r="E3306" t="str">
            <v>Работы по возведению (строительству) нежилых зданий/сооружений</v>
          </cell>
          <cell r="F3306" t="str">
            <v>Строительство подъездных дорог и площадок для монтажа буровых установок на новых скважинах</v>
          </cell>
          <cell r="G3306" t="str">
            <v>ОТ</v>
          </cell>
          <cell r="H3306">
            <v>60</v>
          </cell>
          <cell r="I3306">
            <v>430000000</v>
          </cell>
          <cell r="J3306" t="str">
            <v>Кызылординская обл. г. Кызылорда, пгт. Тасбугет, ул. Амангельды 100</v>
          </cell>
          <cell r="K3306" t="str">
            <v>Ноябрь, декабрь 2016</v>
          </cell>
          <cell r="L3306" t="str">
            <v>РК, Кызылординская обл., м/р "Акшабулак"</v>
          </cell>
          <cell r="N3306" t="str">
            <v>по 31 декабря 2017г.</v>
          </cell>
          <cell r="O3306" t="str">
            <v>авансовый платеж-0%, оставшаяся часть в течение 30 рабочих дней с момента подписания акта выполненных работ</v>
          </cell>
          <cell r="S3306">
            <v>169031992.13717088</v>
          </cell>
          <cell r="T3306">
            <v>0</v>
          </cell>
          <cell r="U3306">
            <v>0</v>
          </cell>
          <cell r="W3306">
            <v>2017</v>
          </cell>
        </row>
        <row r="3307">
          <cell r="A3307" t="str">
            <v>80-1 Р</v>
          </cell>
          <cell r="B3307" t="str">
            <v>ТОО СП "КазГерМунай"</v>
          </cell>
          <cell r="C3307" t="str">
            <v>41.00.40.000.001.00.0999.000000000000</v>
          </cell>
          <cell r="D3307" t="str">
            <v>Работы по возведению (строительству) нежилых зданий/сооружений</v>
          </cell>
          <cell r="E3307" t="str">
            <v>Работы по возведению (строительству) нежилых зданий/сооружений</v>
          </cell>
          <cell r="F3307" t="str">
            <v>Строительство подъездных дорог и площадок для монтажа буровых установок на новых скважинах</v>
          </cell>
          <cell r="G3307" t="str">
            <v>ЭОТ</v>
          </cell>
          <cell r="H3307">
            <v>60</v>
          </cell>
          <cell r="I3307">
            <v>430000000</v>
          </cell>
          <cell r="J3307" t="str">
            <v>Кызылординская обл. г. Кызылорда, пгт. Тасбугет, ул. Амангельды 100</v>
          </cell>
          <cell r="K3307" t="str">
            <v>Ноябрь, декабрь 2016</v>
          </cell>
          <cell r="L3307" t="str">
            <v>РК, Кызылординская обл., м/р "Акшабулак"</v>
          </cell>
          <cell r="N3307" t="str">
            <v>по 31 декабря 2017г.</v>
          </cell>
          <cell r="O3307" t="str">
            <v>авансовый платеж-0%, оставшаяся часть в течение 30 рабочих дней с момента подписания акта выполненных работ</v>
          </cell>
          <cell r="T3307">
            <v>162375734.1151709</v>
          </cell>
          <cell r="U3307">
            <v>181860822.20899141</v>
          </cell>
          <cell r="W3307">
            <v>2017</v>
          </cell>
          <cell r="X3307" t="str">
            <v>20;21;</v>
          </cell>
        </row>
        <row r="3308">
          <cell r="A3308" t="str">
            <v>81 Р</v>
          </cell>
          <cell r="B3308" t="str">
            <v>ТОО СП "КазГерМунай"</v>
          </cell>
          <cell r="C3308" t="str">
            <v>41.00.40.000.001.00.0999.000000000000</v>
          </cell>
          <cell r="D3308" t="str">
            <v>Работы по возведению (строительству) нежилых зданий/сооружений</v>
          </cell>
          <cell r="E3308" t="str">
            <v>Работы по возведению (строительству) нежилых зданий/сооружений</v>
          </cell>
          <cell r="F3308" t="str">
            <v>Строительство подъездных дорог и площадок для монтажа буровых установок на новых скважинах</v>
          </cell>
          <cell r="G3308" t="str">
            <v>ОТ</v>
          </cell>
          <cell r="H3308">
            <v>60</v>
          </cell>
          <cell r="I3308">
            <v>430000000</v>
          </cell>
          <cell r="J3308" t="str">
            <v>Кызылординская обл. г. Кызылорда, пгт. Тасбугет, ул. Амангельды 100</v>
          </cell>
          <cell r="K3308" t="str">
            <v>Ноябрь, декабрь 2016</v>
          </cell>
          <cell r="L3308" t="str">
            <v>РК, Кызылординская обл., м/р "Нуралы"</v>
          </cell>
          <cell r="N3308" t="str">
            <v>по 31 декабря 2017г.</v>
          </cell>
          <cell r="O3308" t="str">
            <v>авансовый платеж-0%, оставшаяся часть в течение 30 рабочих дней с момента подписания акта выполненных работ</v>
          </cell>
          <cell r="S3308">
            <v>10701749.724358544</v>
          </cell>
          <cell r="T3308">
            <v>0</v>
          </cell>
          <cell r="U3308">
            <v>0</v>
          </cell>
          <cell r="W3308">
            <v>2017</v>
          </cell>
        </row>
        <row r="3309">
          <cell r="A3309" t="str">
            <v>81-1 Р</v>
          </cell>
          <cell r="B3309" t="str">
            <v>ТОО СП "КазГерМунай"</v>
          </cell>
          <cell r="C3309" t="str">
            <v>41.00.40.000.001.00.0999.000000000000</v>
          </cell>
          <cell r="D3309" t="str">
            <v>Работы по возведению (строительству) нежилых зданий/сооружений</v>
          </cell>
          <cell r="E3309" t="str">
            <v>Работы по возведению (строительству) нежилых зданий/сооружений</v>
          </cell>
          <cell r="F3309" t="str">
            <v>Строительство подъездных дорог и площадок для монтажа буровых установок на новых скважинах</v>
          </cell>
          <cell r="G3309" t="str">
            <v>ЭОТ</v>
          </cell>
          <cell r="H3309">
            <v>60</v>
          </cell>
          <cell r="I3309">
            <v>430000000</v>
          </cell>
          <cell r="J3309" t="str">
            <v>Кызылординская обл. г. Кызылорда, пгт. Тасбугет, ул. Амангельды 100</v>
          </cell>
          <cell r="K3309" t="str">
            <v>Ноябрь, декабрь 2016</v>
          </cell>
          <cell r="L3309" t="str">
            <v>РК, Кызылординская обл., м/р "Нуралы"</v>
          </cell>
          <cell r="N3309" t="str">
            <v>по 31 декабря 2017г.</v>
          </cell>
          <cell r="O3309" t="str">
            <v>авансовый платеж-0%, оставшаяся часть в течение 30 рабочих дней с момента подписания акта выполненных работ</v>
          </cell>
          <cell r="T3309">
            <v>11957647.464358499</v>
          </cell>
          <cell r="U3309">
            <v>13392565.160081521</v>
          </cell>
          <cell r="W3309">
            <v>2017</v>
          </cell>
          <cell r="X3309" t="str">
            <v>20;21;</v>
          </cell>
        </row>
        <row r="3310">
          <cell r="A3310" t="str">
            <v>82 Р</v>
          </cell>
          <cell r="B3310" t="str">
            <v>ТОО СП "КазГерМунай"</v>
          </cell>
          <cell r="C3310" t="str">
            <v>41.00.40.000.001.00.0999.000000000000</v>
          </cell>
          <cell r="D3310" t="str">
            <v>Работы по возведению (строительству) нежилых зданий/сооружений</v>
          </cell>
          <cell r="E3310" t="str">
            <v>Работы по возведению (строительству) нежилых зданий/сооружений</v>
          </cell>
          <cell r="F3310" t="str">
            <v>Строительство подъездных дорог и площадок для монтажа буровых установок на новых скважинах</v>
          </cell>
          <cell r="G3310" t="str">
            <v>ОТ</v>
          </cell>
          <cell r="H3310">
            <v>60</v>
          </cell>
          <cell r="I3310">
            <v>430000000</v>
          </cell>
          <cell r="J3310" t="str">
            <v>Кызылординская обл. г. Кызылорда, пгт. Тасбугет, ул. Амангельды 100</v>
          </cell>
          <cell r="K3310" t="str">
            <v>Ноябрь, декабрь 2016</v>
          </cell>
          <cell r="L3310" t="str">
            <v>РК, Кызылординская обл., м/р "Аксай"</v>
          </cell>
          <cell r="N3310" t="str">
            <v>по 31 декабря 2017г.</v>
          </cell>
          <cell r="O3310" t="str">
            <v>авансовый платеж-0%, оставшаяся часть в течение 30 рабочих дней с момента подписания акта выполненных работ</v>
          </cell>
          <cell r="S3310">
            <v>5845612</v>
          </cell>
          <cell r="T3310">
            <v>0</v>
          </cell>
          <cell r="U3310">
            <v>0</v>
          </cell>
          <cell r="W3310">
            <v>2017</v>
          </cell>
        </row>
        <row r="3311">
          <cell r="A3311" t="str">
            <v>82-1 Р</v>
          </cell>
          <cell r="B3311" t="str">
            <v>ТОО СП "КазГерМунай"</v>
          </cell>
          <cell r="C3311" t="str">
            <v>41.00.40.000.001.00.0999.000000000000</v>
          </cell>
          <cell r="D3311" t="str">
            <v>Работы по возведению (строительству) нежилых зданий/сооружений</v>
          </cell>
          <cell r="E3311" t="str">
            <v>Работы по возведению (строительству) нежилых зданий/сооружений</v>
          </cell>
          <cell r="F3311" t="str">
            <v>Строительство подъездных дорог и площадок для монтажа буровых установок на новых скважинах</v>
          </cell>
          <cell r="G3311" t="str">
            <v>ЭОТ</v>
          </cell>
          <cell r="H3311">
            <v>60</v>
          </cell>
          <cell r="I3311">
            <v>430000000</v>
          </cell>
          <cell r="J3311" t="str">
            <v>Кызылординская обл. г. Кызылорда, пгт. Тасбугет, ул. Амангельды 100</v>
          </cell>
          <cell r="K3311" t="str">
            <v>Ноябрь, декабрь 2016</v>
          </cell>
          <cell r="L3311" t="str">
            <v>РК, Кызылординская обл., м/р "Аксай"</v>
          </cell>
          <cell r="N3311" t="str">
            <v>по 31 декабря 2017г.</v>
          </cell>
          <cell r="O3311" t="str">
            <v>авансовый платеж-0%, оставшаяся часть в течение 30 рабочих дней с момента подписания акта выполненных работ</v>
          </cell>
          <cell r="T3311">
            <v>11245972.282000002</v>
          </cell>
          <cell r="U3311">
            <v>12595488.955840003</v>
          </cell>
          <cell r="W3311">
            <v>2017</v>
          </cell>
          <cell r="X3311" t="str">
            <v>20;21;</v>
          </cell>
        </row>
        <row r="3312">
          <cell r="A3312" t="str">
            <v>83 Р</v>
          </cell>
          <cell r="B3312" t="str">
            <v>ТОО СП "КазГерМунай"</v>
          </cell>
          <cell r="C3312" t="str">
            <v>09.10.12.900.012.00.0999.000000000000</v>
          </cell>
          <cell r="D3312" t="str">
            <v>Работы по освоению скважин</v>
          </cell>
          <cell r="E3312" t="str">
            <v>Работы по освоению скважин</v>
          </cell>
          <cell r="F3312" t="str">
            <v>Освоение скважин после бурения</v>
          </cell>
          <cell r="G3312" t="str">
            <v>ОТП</v>
          </cell>
          <cell r="H3312">
            <v>60</v>
          </cell>
          <cell r="I3312">
            <v>430000000</v>
          </cell>
          <cell r="J3312" t="str">
            <v>Кызылординская обл. г. Кызылорда, пгт. Тасбугет, ул. Амангельды 100</v>
          </cell>
          <cell r="K3312" t="str">
            <v>Ноябрь, декабрь 2016</v>
          </cell>
          <cell r="L3312" t="str">
            <v>РК, Кызылординская обл., м/р "Акшабулак"</v>
          </cell>
          <cell r="N3312" t="str">
            <v>по 31 декабря 2017г.</v>
          </cell>
          <cell r="O3312" t="str">
            <v>авансовый платеж-0%, оставшаяся часть в течение 30 рабочих дней с момента подписания акта выполненных работ</v>
          </cell>
          <cell r="T3312">
            <v>0</v>
          </cell>
          <cell r="U3312">
            <v>0</v>
          </cell>
          <cell r="W3312">
            <v>2017</v>
          </cell>
        </row>
        <row r="3313">
          <cell r="A3313" t="str">
            <v>83-1 Р</v>
          </cell>
          <cell r="B3313" t="str">
            <v>ТОО СП "КазГерМунай"</v>
          </cell>
          <cell r="C3313" t="str">
            <v>09.10.12.900.012.00.0999.000000000000</v>
          </cell>
          <cell r="D3313" t="str">
            <v>Работы по освоению скважин</v>
          </cell>
          <cell r="E3313" t="str">
            <v>Работы по освоению скважин</v>
          </cell>
          <cell r="F3313" t="str">
            <v>Освоение скважин после бурения</v>
          </cell>
          <cell r="G3313" t="str">
            <v>ОТП</v>
          </cell>
          <cell r="H3313">
            <v>60</v>
          </cell>
          <cell r="I3313">
            <v>430000000</v>
          </cell>
          <cell r="J3313" t="str">
            <v>Кызылординская обл. г. Кызылорда, пгт. Тасбугет, ул. Амангельды 100</v>
          </cell>
          <cell r="K3313" t="str">
            <v>Январь, Февраль</v>
          </cell>
          <cell r="L3313" t="str">
            <v>РК, Кызылординская обл., м/р "Акшабулак"</v>
          </cell>
          <cell r="N3313" t="str">
            <v>по 31 декабря 2017г.</v>
          </cell>
          <cell r="O3313" t="str">
            <v>авансовый платеж-0%, оставшаяся часть в течение 30 рабочих дней с момента подписания акта выполненных работ</v>
          </cell>
          <cell r="T3313">
            <v>112103920</v>
          </cell>
          <cell r="U3313">
            <v>125556390.40000001</v>
          </cell>
          <cell r="W3313">
            <v>2017</v>
          </cell>
          <cell r="X3313" t="str">
            <v>11;</v>
          </cell>
        </row>
        <row r="3314">
          <cell r="A3314" t="str">
            <v>84 Р</v>
          </cell>
          <cell r="B3314" t="str">
            <v>ТОО СП "КазГерМунай"</v>
          </cell>
          <cell r="C3314" t="str">
            <v>09.10.12.900.012.00.0999.000000000000</v>
          </cell>
          <cell r="D3314" t="str">
            <v>Работы по освоению скважин</v>
          </cell>
          <cell r="E3314" t="str">
            <v>Работы по освоению скважин</v>
          </cell>
          <cell r="F3314" t="str">
            <v>Освоение скважин после бурения</v>
          </cell>
          <cell r="G3314" t="str">
            <v>ОТП</v>
          </cell>
          <cell r="H3314">
            <v>60</v>
          </cell>
          <cell r="I3314">
            <v>430000000</v>
          </cell>
          <cell r="J3314" t="str">
            <v>Кызылординская обл. г. Кызылорда, пгт. Тасбугет, ул. Амангельды 100</v>
          </cell>
          <cell r="K3314" t="str">
            <v>Ноябрь, декабрь 2016</v>
          </cell>
          <cell r="L3314" t="str">
            <v>РК, Кызылординская обл., м/р "Нуралы"</v>
          </cell>
          <cell r="N3314" t="str">
            <v>по 31 декабря 2017г.</v>
          </cell>
          <cell r="O3314" t="str">
            <v>авансовый платеж-0%, оставшаяся часть в течение 30 рабочих дней с момента подписания акта выполненных работ</v>
          </cell>
          <cell r="T3314">
            <v>0</v>
          </cell>
          <cell r="U3314">
            <v>0</v>
          </cell>
          <cell r="W3314">
            <v>2017</v>
          </cell>
        </row>
        <row r="3315">
          <cell r="A3315" t="str">
            <v>84-1 Р</v>
          </cell>
          <cell r="B3315" t="str">
            <v>ТОО СП "КазГерМунай"</v>
          </cell>
          <cell r="C3315" t="str">
            <v>09.10.12.900.012.00.0999.000000000000</v>
          </cell>
          <cell r="D3315" t="str">
            <v>Работы по освоению скважин</v>
          </cell>
          <cell r="E3315" t="str">
            <v>Работы по освоению скважин</v>
          </cell>
          <cell r="F3315" t="str">
            <v>Освоение скважин после бурения</v>
          </cell>
          <cell r="G3315" t="str">
            <v>ОТП</v>
          </cell>
          <cell r="H3315">
            <v>60</v>
          </cell>
          <cell r="I3315">
            <v>430000000</v>
          </cell>
          <cell r="J3315" t="str">
            <v>Кызылординская обл. г. Кызылорда, пгт. Тасбугет, ул. Амангельды 100</v>
          </cell>
          <cell r="K3315" t="str">
            <v>Январь, Февраль</v>
          </cell>
          <cell r="L3315" t="str">
            <v>РК, Кызылординская обл., м/р "Нуралы"</v>
          </cell>
          <cell r="N3315" t="str">
            <v>по 31 декабря 2017г.</v>
          </cell>
          <cell r="O3315" t="str">
            <v>авансовый платеж-0%, оставшаяся часть в течение 30 рабочих дней с момента подписания акта выполненных работ</v>
          </cell>
          <cell r="T3315">
            <v>4740740</v>
          </cell>
          <cell r="U3315">
            <v>5309628.8000000007</v>
          </cell>
          <cell r="W3315">
            <v>2017</v>
          </cell>
        </row>
        <row r="3316">
          <cell r="A3316" t="str">
            <v>85 Р</v>
          </cell>
          <cell r="B3316" t="str">
            <v>ТОО СП "КазГерМунай"</v>
          </cell>
          <cell r="C3316" t="str">
            <v>09.10.12.900.012.00.0999.000000000000</v>
          </cell>
          <cell r="D3316" t="str">
            <v>Работы по освоению скважин</v>
          </cell>
          <cell r="E3316" t="str">
            <v>Работы по освоению скважин</v>
          </cell>
          <cell r="F3316" t="str">
            <v>Освоение скважин после бурения</v>
          </cell>
          <cell r="G3316" t="str">
            <v>ОТП</v>
          </cell>
          <cell r="H3316">
            <v>60</v>
          </cell>
          <cell r="I3316">
            <v>430000000</v>
          </cell>
          <cell r="J3316" t="str">
            <v>Кызылординская обл. г. Кызылорда, пгт. Тасбугет, ул. Амангельды 100</v>
          </cell>
          <cell r="K3316" t="str">
            <v>Ноябрь, декабрь 2016</v>
          </cell>
          <cell r="L3316" t="str">
            <v>РК, Кызылординская обл., м/р "Аксай"</v>
          </cell>
          <cell r="N3316" t="str">
            <v>по 31 декабря 2017г.</v>
          </cell>
          <cell r="O3316" t="str">
            <v>авансовый платеж-0%, оставшаяся часть в течение 30 рабочих дней с момента подписания акта выполненных работ</v>
          </cell>
          <cell r="T3316">
            <v>0</v>
          </cell>
          <cell r="U3316">
            <v>0</v>
          </cell>
          <cell r="W3316">
            <v>2017</v>
          </cell>
        </row>
        <row r="3317">
          <cell r="A3317" t="str">
            <v>85-1 Р</v>
          </cell>
          <cell r="B3317" t="str">
            <v>ТОО СП "КазГерМунай"</v>
          </cell>
          <cell r="C3317" t="str">
            <v>09.10.12.900.012.00.0999.000000000000</v>
          </cell>
          <cell r="D3317" t="str">
            <v>Работы по освоению скважин</v>
          </cell>
          <cell r="E3317" t="str">
            <v>Работы по освоению скважин</v>
          </cell>
          <cell r="F3317" t="str">
            <v>Освоение скважин после бурения</v>
          </cell>
          <cell r="G3317" t="str">
            <v>ОТП</v>
          </cell>
          <cell r="H3317">
            <v>60</v>
          </cell>
          <cell r="I3317">
            <v>430000000</v>
          </cell>
          <cell r="J3317" t="str">
            <v>Кызылординская обл. г. Кызылорда, пгт. Тасбугет, ул. Амангельды 100</v>
          </cell>
          <cell r="K3317" t="str">
            <v>Январь, Февраль</v>
          </cell>
          <cell r="L3317" t="str">
            <v>РК, Кызылординская обл., м/р "Аксай"</v>
          </cell>
          <cell r="N3317" t="str">
            <v>по 31 декабря 2017г.</v>
          </cell>
          <cell r="O3317" t="str">
            <v>авансовый платеж-0%, оставшаяся часть в течение 30 рабочих дней с момента подписания акта выполненных работ</v>
          </cell>
          <cell r="T3317">
            <v>32968000</v>
          </cell>
          <cell r="U3317">
            <v>36924160</v>
          </cell>
          <cell r="W3317">
            <v>2017</v>
          </cell>
        </row>
        <row r="3318">
          <cell r="A3318" t="str">
            <v>86 Р</v>
          </cell>
          <cell r="B3318" t="str">
            <v>ТОО СП "КазГерМунай"</v>
          </cell>
          <cell r="C3318" t="str">
            <v>09.10.11.200.000.00.0999.000000000000</v>
          </cell>
          <cell r="D3318" t="str">
            <v>Работы по эксплуатационному бурению вертикальных скважин</v>
          </cell>
          <cell r="E3318" t="str">
            <v>Работы по эксплуатационному бурению вертикальных скважин</v>
          </cell>
          <cell r="F3318" t="str">
            <v>Строительство нефтяных скважин на м/р Акшабулак (вертикальные)</v>
          </cell>
          <cell r="G3318" t="str">
            <v>ОТП</v>
          </cell>
          <cell r="H3318">
            <v>80</v>
          </cell>
          <cell r="I3318">
            <v>430000000</v>
          </cell>
          <cell r="J3318" t="str">
            <v>Кызылординская обл. г. Кызылорда, пгт. Тасбугет, ул. Амангельды 100</v>
          </cell>
          <cell r="K3318" t="str">
            <v>Ноябрь, декабрь 2016</v>
          </cell>
          <cell r="L3318" t="str">
            <v>РК, Кызылординская обл., м/р "Акшабулак"</v>
          </cell>
          <cell r="N3318" t="str">
            <v>по 31 декабря 2017г.</v>
          </cell>
          <cell r="O3318" t="str">
            <v>авансовый платеж-0%, оставшаяся часть в течение 30 рабочих дней с момента подписания акта выполненных работ</v>
          </cell>
          <cell r="T3318">
            <v>0</v>
          </cell>
          <cell r="U3318">
            <v>0</v>
          </cell>
          <cell r="W3318">
            <v>2017</v>
          </cell>
        </row>
        <row r="3319">
          <cell r="A3319" t="str">
            <v>86-1 Р</v>
          </cell>
          <cell r="B3319" t="str">
            <v>ТОО СП "КазГерМунай"</v>
          </cell>
          <cell r="C3319" t="str">
            <v>09.10.11.200.000.00.0999.000000000000</v>
          </cell>
          <cell r="D3319" t="str">
            <v>Работы по эксплуатационному бурению вертикальных скважин</v>
          </cell>
          <cell r="E3319" t="str">
            <v>Работы по эксплуатационному бурению вертикальных скважин</v>
          </cell>
          <cell r="F3319" t="str">
            <v>Строительство нефтяных скважин на м/р Акшабулак (вертикальные)</v>
          </cell>
          <cell r="G3319" t="str">
            <v>ОТП</v>
          </cell>
          <cell r="H3319">
            <v>80</v>
          </cell>
          <cell r="I3319">
            <v>430000000</v>
          </cell>
          <cell r="J3319" t="str">
            <v>Кызылординская обл. г. Кызылорда, пгт. Тасбугет, ул. Амангельды 100</v>
          </cell>
          <cell r="K3319" t="str">
            <v>Январь, Февраль</v>
          </cell>
          <cell r="L3319" t="str">
            <v>РК, Кызылординская обл., м/р "Акшабулак"</v>
          </cell>
          <cell r="N3319" t="str">
            <v>по 31 декабря 2017г.</v>
          </cell>
          <cell r="O3319" t="str">
            <v>авансовый платеж-0%, оставшаяся часть в течение 30 рабочих дней с момента подписания акта выполненных работ</v>
          </cell>
          <cell r="T3319">
            <v>1642953685</v>
          </cell>
          <cell r="U3319">
            <v>1840108127.2000003</v>
          </cell>
          <cell r="W3319">
            <v>2017</v>
          </cell>
          <cell r="X3319" t="str">
            <v>11;</v>
          </cell>
        </row>
        <row r="3320">
          <cell r="A3320" t="str">
            <v>87 Р</v>
          </cell>
          <cell r="B3320" t="str">
            <v>ТОО СП "КазГерМунай"</v>
          </cell>
          <cell r="C3320" t="str">
            <v>09.10.11.200.000.00.0999.000000000000</v>
          </cell>
          <cell r="D3320" t="str">
            <v>Работы по эксплуатационному бурению вертикальных скважин</v>
          </cell>
          <cell r="E3320" t="str">
            <v>Работы по эксплуатационному бурению вертикальных скважин</v>
          </cell>
          <cell r="F3320" t="str">
            <v>Строительство нефтяных скважин на м/р Нуралы (вертикальные)</v>
          </cell>
          <cell r="G3320" t="str">
            <v>ОТП</v>
          </cell>
          <cell r="H3320">
            <v>80</v>
          </cell>
          <cell r="I3320">
            <v>430000000</v>
          </cell>
          <cell r="J3320" t="str">
            <v>Кызылординская обл. г. Кызылорда, пгт. Тасбугет, ул. Амангельды 100</v>
          </cell>
          <cell r="K3320" t="str">
            <v>Ноябрь, декабрь 2016</v>
          </cell>
          <cell r="L3320" t="str">
            <v>РК, Кызылординская обл., м/р "Нуралы"</v>
          </cell>
          <cell r="N3320" t="str">
            <v>по 31 декабря 2017г.</v>
          </cell>
          <cell r="O3320" t="str">
            <v>авансовый платеж-0%, оставшаяся часть в течение 30 рабочих дней с момента подписания акта выполненных работ</v>
          </cell>
          <cell r="T3320">
            <v>0</v>
          </cell>
          <cell r="U3320">
            <v>0</v>
          </cell>
          <cell r="W3320">
            <v>2017</v>
          </cell>
        </row>
        <row r="3321">
          <cell r="A3321" t="str">
            <v>87-1 Р</v>
          </cell>
          <cell r="B3321" t="str">
            <v>ТОО СП "КазГерМунай"</v>
          </cell>
          <cell r="C3321" t="str">
            <v>09.10.11.200.000.00.0999.000000000000</v>
          </cell>
          <cell r="D3321" t="str">
            <v>Работы по эксплуатационному бурению вертикальных скважин</v>
          </cell>
          <cell r="E3321" t="str">
            <v>Работы по эксплуатационному бурению вертикальных скважин</v>
          </cell>
          <cell r="F3321" t="str">
            <v>Строительство нефтяных скважин на м/р Нуралы (вертикальные)</v>
          </cell>
          <cell r="G3321" t="str">
            <v>ОТП</v>
          </cell>
          <cell r="H3321">
            <v>80</v>
          </cell>
          <cell r="I3321">
            <v>430000000</v>
          </cell>
          <cell r="J3321" t="str">
            <v>Кызылординская обл. г. Кызылорда, пгт. Тасбугет, ул. Амангельды 100</v>
          </cell>
          <cell r="K3321" t="str">
            <v>Январь, Февраль</v>
          </cell>
          <cell r="L3321" t="str">
            <v>РК, Кызылординская обл., м/р "Нуралы"</v>
          </cell>
          <cell r="N3321" t="str">
            <v>по 31 декабря 2017г.</v>
          </cell>
          <cell r="O3321" t="str">
            <v>авансовый платеж-0%, оставшаяся часть в течение 30 рабочих дней с момента подписания акта выполненных работ</v>
          </cell>
          <cell r="T3321">
            <v>120025185</v>
          </cell>
          <cell r="U3321">
            <v>134428207.20000002</v>
          </cell>
          <cell r="W3321">
            <v>2017</v>
          </cell>
          <cell r="X3321" t="str">
            <v>11;</v>
          </cell>
        </row>
        <row r="3322">
          <cell r="A3322" t="str">
            <v>88 Р</v>
          </cell>
          <cell r="B3322" t="str">
            <v>ТОО СП "КазГерМунай"</v>
          </cell>
          <cell r="C3322" t="str">
            <v>09.10.11.200.000.00.0999.000000000000</v>
          </cell>
          <cell r="D3322" t="str">
            <v>Работы по эксплуатационному бурению вертикальных скважин</v>
          </cell>
          <cell r="E3322" t="str">
            <v>Работы по эксплуатационному бурению вертикальных скважин</v>
          </cell>
          <cell r="F3322" t="str">
            <v>Строительство нефтяных скважин на м/р Аксай (вертикальные)</v>
          </cell>
          <cell r="G3322" t="str">
            <v>ОТП</v>
          </cell>
          <cell r="H3322">
            <v>80</v>
          </cell>
          <cell r="I3322">
            <v>430000000</v>
          </cell>
          <cell r="J3322" t="str">
            <v>Кызылординская обл. г. Кызылорда, пгт. Тасбугет, ул. Амангельды 100</v>
          </cell>
          <cell r="K3322" t="str">
            <v>Ноябрь, декабрь 2016</v>
          </cell>
          <cell r="L3322" t="str">
            <v>РК, Кызылординская обл., м/р "Аксай"</v>
          </cell>
          <cell r="N3322" t="str">
            <v>по 31 декабря 2017г.</v>
          </cell>
          <cell r="O3322" t="str">
            <v>авансовый платеж-0%, оставшаяся часть в течение 30 рабочих дней с момента подписания акта выполненных работ</v>
          </cell>
          <cell r="T3322">
            <v>0</v>
          </cell>
          <cell r="U3322">
            <v>0</v>
          </cell>
          <cell r="W3322">
            <v>2017</v>
          </cell>
        </row>
        <row r="3323">
          <cell r="A3323" t="str">
            <v>88-1 Р</v>
          </cell>
          <cell r="B3323" t="str">
            <v>ТОО СП "КазГерМунай"</v>
          </cell>
          <cell r="C3323" t="str">
            <v>09.10.11.200.000.00.0999.000000000000</v>
          </cell>
          <cell r="D3323" t="str">
            <v>Работы по эксплуатационному бурению вертикальных скважин</v>
          </cell>
          <cell r="E3323" t="str">
            <v>Работы по эксплуатационному бурению вертикальных скважин</v>
          </cell>
          <cell r="F3323" t="str">
            <v>Строительство нефтяных скважин на м/р Аксай (вертикальные)</v>
          </cell>
          <cell r="G3323" t="str">
            <v>ОТП</v>
          </cell>
          <cell r="H3323">
            <v>80</v>
          </cell>
          <cell r="I3323">
            <v>430000000</v>
          </cell>
          <cell r="J3323" t="str">
            <v>Кызылординская обл. г. Кызылорда, пгт. Тасбугет, ул. Амангельды 100</v>
          </cell>
          <cell r="K3323" t="str">
            <v>Январь, Февраль</v>
          </cell>
          <cell r="L3323" t="str">
            <v>РК, Кызылординская обл., м/р "Аксай"</v>
          </cell>
          <cell r="N3323" t="str">
            <v>по 31 декабря 2017г.</v>
          </cell>
          <cell r="O3323" t="str">
            <v>авансовый платеж-0%, оставшаяся часть в течение 30 рабочих дней с момента подписания акта выполненных работ</v>
          </cell>
          <cell r="T3323">
            <v>210448180</v>
          </cell>
          <cell r="U3323">
            <v>235701961.60000002</v>
          </cell>
          <cell r="W3323">
            <v>2017</v>
          </cell>
          <cell r="X3323" t="str">
            <v>11;</v>
          </cell>
        </row>
        <row r="3324">
          <cell r="A3324" t="str">
            <v>89 Р</v>
          </cell>
          <cell r="B3324" t="str">
            <v>ТОО СП "КазГерМунай"</v>
          </cell>
          <cell r="C3324" t="str">
            <v>09.10.11.200.000.00.0999.000000000000</v>
          </cell>
          <cell r="D3324" t="str">
            <v>Работы по эксплуатационному бурению вертикальных скважин</v>
          </cell>
          <cell r="E3324" t="str">
            <v>Работы по эксплуатационному бурению вертикальных скважин</v>
          </cell>
          <cell r="F3324" t="str">
            <v>Строительство нефтяных скважин на м/р Аксай (горизонтальные)</v>
          </cell>
          <cell r="G3324" t="str">
            <v>ОТП</v>
          </cell>
          <cell r="H3324">
            <v>80</v>
          </cell>
          <cell r="I3324">
            <v>430000000</v>
          </cell>
          <cell r="J3324" t="str">
            <v>Кызылординская обл. г. Кызылорда, пгт. Тасбугет, ул. Амангельды 100</v>
          </cell>
          <cell r="K3324" t="str">
            <v>Ноябрь, декабрь 2016</v>
          </cell>
          <cell r="L3324" t="str">
            <v>РК, Кызылординская обл., м/р "Аксай"</v>
          </cell>
          <cell r="N3324" t="str">
            <v>по 31 декабря 2017г.</v>
          </cell>
          <cell r="O3324" t="str">
            <v>авансовый платеж-0%, оставшаяся часть в течение 30 рабочих дней с момента подписания акта выполненных работ</v>
          </cell>
          <cell r="T3324">
            <v>0</v>
          </cell>
          <cell r="U3324">
            <v>0</v>
          </cell>
          <cell r="W3324">
            <v>2017</v>
          </cell>
        </row>
        <row r="3325">
          <cell r="A3325" t="str">
            <v>89-1 Р</v>
          </cell>
          <cell r="B3325" t="str">
            <v>ТОО СП "КазГерМунай"</v>
          </cell>
          <cell r="C3325" t="str">
            <v>09.10.11.200.000.00.0999.000000000000</v>
          </cell>
          <cell r="D3325" t="str">
            <v>Работы по эксплуатационному бурению вертикальных скважин</v>
          </cell>
          <cell r="E3325" t="str">
            <v>Работы по эксплуатационному бурению вертикальных скважин</v>
          </cell>
          <cell r="F3325" t="str">
            <v>Строительство нефтяных скважин на м/р Аксай (горизонтальные)</v>
          </cell>
          <cell r="G3325" t="str">
            <v>ОТП</v>
          </cell>
          <cell r="H3325">
            <v>80</v>
          </cell>
          <cell r="I3325">
            <v>430000000</v>
          </cell>
          <cell r="J3325" t="str">
            <v>Кызылординская обл. г. Кызылорда, пгт. Тасбугет, ул. Амангельды 100</v>
          </cell>
          <cell r="K3325" t="str">
            <v>Январь, Февраль</v>
          </cell>
          <cell r="L3325" t="str">
            <v>РК, Кызылординская обл., м/р "Аксай"</v>
          </cell>
          <cell r="N3325" t="str">
            <v>по 31 декабря 2017г.</v>
          </cell>
          <cell r="O3325" t="str">
            <v>авансовый платеж-0%, оставшаяся часть в течение 30 рабочих дней с момента подписания акта выполненных работ</v>
          </cell>
          <cell r="T3325">
            <v>0</v>
          </cell>
          <cell r="U3325">
            <v>0</v>
          </cell>
          <cell r="W3325">
            <v>2017</v>
          </cell>
          <cell r="X3325" t="str">
            <v>11;</v>
          </cell>
        </row>
        <row r="3326">
          <cell r="A3326" t="str">
            <v>89-2 Р</v>
          </cell>
          <cell r="B3326" t="str">
            <v>ТОО СП "КазГерМунай"</v>
          </cell>
          <cell r="C3326" t="str">
            <v>09.10.11.200.000.00.0999.000000000000</v>
          </cell>
          <cell r="D3326" t="str">
            <v>Работы по эксплуатационному бурению вертикальных скважин</v>
          </cell>
          <cell r="E3326" t="str">
            <v>Работы по эксплуатационному бурению вертикальных скважин</v>
          </cell>
          <cell r="F3326" t="str">
            <v>Строительство нефтяных скважин на м/р Аксай (горизонтальные)</v>
          </cell>
          <cell r="G3326" t="str">
            <v>ОТП</v>
          </cell>
          <cell r="H3326">
            <v>80</v>
          </cell>
          <cell r="I3326">
            <v>430000000</v>
          </cell>
          <cell r="J3326" t="str">
            <v>Кызылординская обл. г. Кызылорда, пгт. Тасбугет, ул. Амангельды 100</v>
          </cell>
          <cell r="K3326" t="str">
            <v>Февраль, Март</v>
          </cell>
          <cell r="L3326" t="str">
            <v>РК, Кызылординская обл., м/р "Аксай"</v>
          </cell>
          <cell r="N3326" t="str">
            <v>по 31 декабря 2017г.</v>
          </cell>
          <cell r="O3326" t="str">
            <v>авансовый платеж-0%, оставшаяся часть в течение 30 рабочих дней с момента подписания акта выполненных работ</v>
          </cell>
          <cell r="T3326">
            <v>573904104</v>
          </cell>
          <cell r="U3326">
            <v>642772596.48000002</v>
          </cell>
          <cell r="W3326">
            <v>2017</v>
          </cell>
          <cell r="X3326" t="str">
            <v>11; 20; 21;</v>
          </cell>
        </row>
        <row r="3327">
          <cell r="A3327" t="str">
            <v>90 Р</v>
          </cell>
          <cell r="B3327" t="str">
            <v>ТОО СП "КазГерМунай"</v>
          </cell>
          <cell r="C3327" t="str">
            <v>09.10.11.200.000.00.0999.000000000000</v>
          </cell>
          <cell r="D3327" t="str">
            <v>Работы по эксплуатационному бурению вертикальных скважин</v>
          </cell>
          <cell r="E3327" t="str">
            <v>Работы по эксплуатационному бурению вертикальных скважин</v>
          </cell>
          <cell r="F3327" t="str">
            <v>Строительство нефтяных скважин на м/р Акшабулак (горизонтальные)</v>
          </cell>
          <cell r="G3327" t="str">
            <v>ОТП</v>
          </cell>
          <cell r="H3327">
            <v>80</v>
          </cell>
          <cell r="I3327">
            <v>430000000</v>
          </cell>
          <cell r="J3327" t="str">
            <v>Кызылординская обл. г. Кызылорда, пгт. Тасбугет, ул. Амангельды 100</v>
          </cell>
          <cell r="K3327" t="str">
            <v>Ноябрь, декабрь 2016</v>
          </cell>
          <cell r="L3327" t="str">
            <v>РК, Кызылординская обл., м/р "Акшабулак"</v>
          </cell>
          <cell r="N3327" t="str">
            <v>по 31 декабря 2017г.</v>
          </cell>
          <cell r="O3327" t="str">
            <v>авансовый платеж-0%, оставшаяся часть в течение 30 рабочих дней с момента подписания акта выполненных работ</v>
          </cell>
          <cell r="T3327">
            <v>0</v>
          </cell>
          <cell r="U3327">
            <v>0</v>
          </cell>
          <cell r="W3327">
            <v>2017</v>
          </cell>
        </row>
        <row r="3328">
          <cell r="A3328" t="str">
            <v>90-1 Р</v>
          </cell>
          <cell r="B3328" t="str">
            <v>ТОО СП "КазГерМунай"</v>
          </cell>
          <cell r="C3328" t="str">
            <v>09.10.11.200.000.00.0999.000000000000</v>
          </cell>
          <cell r="D3328" t="str">
            <v>Работы по эксплуатационному бурению вертикальных скважин</v>
          </cell>
          <cell r="E3328" t="str">
            <v>Работы по эксплуатационному бурению вертикальных скважин</v>
          </cell>
          <cell r="F3328" t="str">
            <v>Строительство нефтяных скважин на м/р Акшабулак (горизонтальные)</v>
          </cell>
          <cell r="G3328" t="str">
            <v>ОТП</v>
          </cell>
          <cell r="H3328">
            <v>80</v>
          </cell>
          <cell r="I3328">
            <v>430000000</v>
          </cell>
          <cell r="J3328" t="str">
            <v>Кызылординская обл. г. Кызылорда, пгт. Тасбугет, ул. Амангельды 100</v>
          </cell>
          <cell r="K3328" t="str">
            <v>Январь, Февраль</v>
          </cell>
          <cell r="L3328" t="str">
            <v>РК, Кызылординская обл., м/р "Акшабулак"</v>
          </cell>
          <cell r="N3328" t="str">
            <v>по 31 декабря 2017г.</v>
          </cell>
          <cell r="O3328" t="str">
            <v>авансовый платеж-0%, оставшаяся часть в течение 30 рабочих дней с момента подписания акта выполненных работ</v>
          </cell>
          <cell r="T3328">
            <v>0</v>
          </cell>
          <cell r="U3328">
            <v>0</v>
          </cell>
          <cell r="W3328">
            <v>2017</v>
          </cell>
          <cell r="X3328" t="str">
            <v>11; 20; 21;</v>
          </cell>
        </row>
        <row r="3329">
          <cell r="A3329" t="str">
            <v>90-2 Р</v>
          </cell>
          <cell r="B3329" t="str">
            <v>ТОО СП "КазГерМунай"</v>
          </cell>
          <cell r="C3329" t="str">
            <v>09.10.11.200.000.00.0999.000000000000</v>
          </cell>
          <cell r="D3329" t="str">
            <v>Работы по эксплуатационному бурению вертикальных скважин</v>
          </cell>
          <cell r="E3329" t="str">
            <v>Работы по эксплуатационному бурению вертикальных скважин</v>
          </cell>
          <cell r="F3329" t="str">
            <v>Строительство нефтяных скважин на м/р Акшабулак (горизонтальные)</v>
          </cell>
          <cell r="G3329" t="str">
            <v>ОТП</v>
          </cell>
          <cell r="H3329">
            <v>80</v>
          </cell>
          <cell r="I3329">
            <v>430000000</v>
          </cell>
          <cell r="J3329" t="str">
            <v>Кызылординская обл. г. Кызылорда, пгт. Тасбугет, ул. Амангельды 100</v>
          </cell>
          <cell r="K3329" t="str">
            <v>Февраль, Март</v>
          </cell>
          <cell r="L3329" t="str">
            <v>РК, Кызылординская обл., м/р "Акшабулак"</v>
          </cell>
          <cell r="N3329" t="str">
            <v>по 31 декабря 2017г.</v>
          </cell>
          <cell r="O3329" t="str">
            <v>авансовый платеж-0%, оставшаяся часть в течение 30 рабочих дней с момента подписания акта выполненных работ</v>
          </cell>
          <cell r="T3329">
            <v>902779348</v>
          </cell>
          <cell r="U3329">
            <v>1011112869.7600001</v>
          </cell>
          <cell r="W3329">
            <v>2017</v>
          </cell>
          <cell r="X3329" t="str">
            <v>11; 20; 21;</v>
          </cell>
        </row>
        <row r="3330">
          <cell r="A3330" t="str">
            <v>91 Р</v>
          </cell>
          <cell r="B3330" t="str">
            <v>ТОО СП "КазГерМунай"</v>
          </cell>
          <cell r="C3330" t="str">
            <v>09.10.12.900.019.00.0999.000000000000</v>
          </cell>
          <cell r="D3330" t="str">
            <v>Работы по гидравлическому разрыву пласта на скважинах месторождений нефти и газа</v>
          </cell>
          <cell r="E3330" t="str">
            <v>Работы по гидравлическому разрыву пласта на скважинах месторождений нефти и газа</v>
          </cell>
          <cell r="F3330" t="str">
            <v>Технология для многостадийного гидроразрыв пласта</v>
          </cell>
          <cell r="G3330" t="str">
            <v>ОТП</v>
          </cell>
          <cell r="H3330">
            <v>80</v>
          </cell>
          <cell r="I3330">
            <v>430000000</v>
          </cell>
          <cell r="J3330" t="str">
            <v>Кызылординская обл. г. Кызылорда, пгт. Тасбугет, ул. Амангельды 100</v>
          </cell>
          <cell r="K3330" t="str">
            <v>Ноябрь, декабрь 2016</v>
          </cell>
          <cell r="L3330" t="str">
            <v>РК, Кызылординская обл., м/р "Акшабулак"</v>
          </cell>
          <cell r="N3330" t="str">
            <v>по 31 декабря 2017г.</v>
          </cell>
          <cell r="O3330" t="str">
            <v>авансовый платеж-0%, оставшаяся часть в течение 30 рабочих дней с момента подписания акта выполненных работ</v>
          </cell>
          <cell r="S3330">
            <v>47641454</v>
          </cell>
          <cell r="T3330">
            <v>0</v>
          </cell>
          <cell r="U3330">
            <v>0</v>
          </cell>
          <cell r="W3330">
            <v>2017</v>
          </cell>
        </row>
        <row r="3331">
          <cell r="A3331" t="str">
            <v>91-1 Р</v>
          </cell>
          <cell r="B3331" t="str">
            <v>ТОО СП "КазГерМунай"</v>
          </cell>
          <cell r="C3331" t="str">
            <v>09.10.12.900.019.00.0999.000000000000</v>
          </cell>
          <cell r="D3331" t="str">
            <v>Работы по гидравлическому разрыву пласта на скважинах месторождений нефти и газа</v>
          </cell>
          <cell r="E3331" t="str">
            <v>Работы по гидравлическому разрыву пласта на скважинах месторождений нефти и газа</v>
          </cell>
          <cell r="F3331" t="str">
            <v>Технология для многостадийного гидроразрыв пласта</v>
          </cell>
          <cell r="G3331" t="str">
            <v>ОТП</v>
          </cell>
          <cell r="H3331">
            <v>80</v>
          </cell>
          <cell r="I3331">
            <v>430000000</v>
          </cell>
          <cell r="J3331" t="str">
            <v>Кызылординская обл. г. Кызылорда, пгт. Тасбугет, ул. Амангельды 100</v>
          </cell>
          <cell r="K3331" t="str">
            <v>Март, апрель</v>
          </cell>
          <cell r="L3331" t="str">
            <v>РК, Кызылординская обл., м/р "Акшабулак"</v>
          </cell>
          <cell r="N3331" t="str">
            <v>по 31 декабря 2017г.</v>
          </cell>
          <cell r="O3331" t="str">
            <v>авансовый платеж-0%, оставшаяся часть в течение 30 рабочих дней с момента подписания акта выполненных работ</v>
          </cell>
          <cell r="S3331">
            <v>149395000</v>
          </cell>
          <cell r="T3331">
            <v>0</v>
          </cell>
          <cell r="U3331">
            <v>0</v>
          </cell>
          <cell r="W3331">
            <v>2017</v>
          </cell>
          <cell r="X3331" t="str">
            <v>11; 20; 21;</v>
          </cell>
        </row>
        <row r="3332">
          <cell r="A3332" t="str">
            <v>91-2 Р</v>
          </cell>
          <cell r="B3332" t="str">
            <v>ТОО СП "КазГерМунай"</v>
          </cell>
          <cell r="C3332" t="str">
            <v>09.10.12.900.019.00.0999.000000000000</v>
          </cell>
          <cell r="D3332" t="str">
            <v>Работы по гидравлическому разрыву пласта на скважинах месторождений нефти и газа</v>
          </cell>
          <cell r="E3332" t="str">
            <v>Работы по гидравлическому разрыву пласта на скважинах месторождений нефти и газа</v>
          </cell>
          <cell r="F3332" t="str">
            <v>Технология для многостадийного гидроразрыв пласта</v>
          </cell>
          <cell r="G3332" t="str">
            <v>ОТП</v>
          </cell>
          <cell r="H3332">
            <v>80</v>
          </cell>
          <cell r="I3332">
            <v>430000000</v>
          </cell>
          <cell r="J3332" t="str">
            <v>Кызылординская обл. г. Кызылорда, пгт. Тасбугет, ул. Амангельды 100</v>
          </cell>
          <cell r="K3332" t="str">
            <v>Июль, август</v>
          </cell>
          <cell r="L3332" t="str">
            <v>РК, Кызылординская обл., м/р "Акшабулак"</v>
          </cell>
          <cell r="N3332" t="str">
            <v>по 31 декабря 2017г.</v>
          </cell>
          <cell r="O3332" t="str">
            <v>авансовый платеж-0%, оставшаяся часть в течение 30 рабочих дней с момента подписания акта выполненных работ</v>
          </cell>
          <cell r="T3332">
            <v>149395000</v>
          </cell>
          <cell r="U3332">
            <v>167322400.00000003</v>
          </cell>
          <cell r="W3332">
            <v>2017</v>
          </cell>
          <cell r="X3332" t="str">
            <v>11;</v>
          </cell>
        </row>
        <row r="3333">
          <cell r="A3333" t="str">
            <v>92 Р</v>
          </cell>
          <cell r="B3333" t="str">
            <v>ТОО СП "КазГерМунай"</v>
          </cell>
          <cell r="C3333" t="str">
            <v>09.10.12.900.019.00.0999.000000000000</v>
          </cell>
          <cell r="D3333" t="str">
            <v>Работы по гидравлическому разрыву пласта на скважинах месторождений нефти и газа</v>
          </cell>
          <cell r="E3333" t="str">
            <v>Работы по гидравлическому разрыву пласта на скважинах месторождений нефти и газа</v>
          </cell>
          <cell r="F3333" t="str">
            <v>Технология для многостадийного гидроразрыв пласта</v>
          </cell>
          <cell r="G3333" t="str">
            <v>ОТП</v>
          </cell>
          <cell r="H3333">
            <v>80</v>
          </cell>
          <cell r="I3333">
            <v>430000000</v>
          </cell>
          <cell r="J3333" t="str">
            <v>Кызылординская обл. г. Кызылорда, пгт. Тасбугет, ул. Амангельды 100</v>
          </cell>
          <cell r="K3333" t="str">
            <v>Ноябрь, декабрь 2016</v>
          </cell>
          <cell r="L3333" t="str">
            <v>РК, Кызылординская обл., м/р "Аксай"</v>
          </cell>
          <cell r="N3333" t="str">
            <v>по 31 декабря 2017г.</v>
          </cell>
          <cell r="O3333" t="str">
            <v>авансовый платеж-0%, оставшаяся часть в течение 30 рабочих дней с момента подписания акта выполненных работ</v>
          </cell>
          <cell r="T3333">
            <v>95282908</v>
          </cell>
          <cell r="U3333">
            <v>106716856.96000001</v>
          </cell>
          <cell r="W3333">
            <v>2017</v>
          </cell>
        </row>
        <row r="3334">
          <cell r="A3334" t="str">
            <v>93 Р</v>
          </cell>
          <cell r="B3334" t="str">
            <v>ТОО СП "КазГерМунай"</v>
          </cell>
          <cell r="C3334" t="str">
            <v>09.10.12.900.019.00.0999.000000000000</v>
          </cell>
          <cell r="D3334" t="str">
            <v>Работы по гидравлическому разрыву пласта на скважинах месторождений нефти и газа</v>
          </cell>
          <cell r="E3334" t="str">
            <v>Работы по гидравлическому разрыву пласта на скважинах месторождений нефти и газа</v>
          </cell>
          <cell r="F3334" t="str">
            <v xml:space="preserve">Технология для кислотного гидроразрыва пласта; 
</v>
          </cell>
          <cell r="G3334" t="str">
            <v>ОТП</v>
          </cell>
          <cell r="H3334">
            <v>80</v>
          </cell>
          <cell r="I3334">
            <v>430000000</v>
          </cell>
          <cell r="J3334" t="str">
            <v>Кызылординская обл. г. Кызылорда, пгт. Тасбугет, ул. Амангельды 100</v>
          </cell>
          <cell r="K3334" t="str">
            <v>Ноябрь, декабрь 2016</v>
          </cell>
          <cell r="L3334" t="str">
            <v>РК, Кызылординская обл., м/р "Акшабулак"</v>
          </cell>
          <cell r="N3334" t="str">
            <v>по 31 декабря 2017г.</v>
          </cell>
          <cell r="O3334" t="str">
            <v>авансовый платеж-0%, оставшаяся часть в течение 30 рабочих дней с момента подписания акта выполненных работ</v>
          </cell>
          <cell r="T3334">
            <v>167418000</v>
          </cell>
          <cell r="U3334">
            <v>187508160.00000003</v>
          </cell>
          <cell r="W3334">
            <v>2017</v>
          </cell>
        </row>
        <row r="3335">
          <cell r="A3335" t="str">
            <v>94 Р</v>
          </cell>
          <cell r="B3335" t="str">
            <v>ТОО СП "КазГерМунай"</v>
          </cell>
          <cell r="C3335" t="str">
            <v>09.10.12.900.019.00.0999.000000000000</v>
          </cell>
          <cell r="D3335" t="str">
            <v>Работы по гидравлическому разрыву пласта на скважинах месторождений нефти и газа</v>
          </cell>
          <cell r="E3335" t="str">
            <v>Работы по гидравлическому разрыву пласта на скважинах месторождений нефти и газа</v>
          </cell>
          <cell r="F3335" t="str">
            <v xml:space="preserve">Технология для гидравлического разрыв пласта во время освоения; 
</v>
          </cell>
          <cell r="G3335" t="str">
            <v>ОТП</v>
          </cell>
          <cell r="H3335">
            <v>80</v>
          </cell>
          <cell r="I3335">
            <v>430000000</v>
          </cell>
          <cell r="J3335" t="str">
            <v>Кызылординская обл. г. Кызылорда, пгт. Тасбугет, ул. Амангельды 100</v>
          </cell>
          <cell r="K3335" t="str">
            <v>Ноябрь, декабрь 2016</v>
          </cell>
          <cell r="L3335" t="str">
            <v>РК, Кызылординская обл., м/р "Акшабулак"</v>
          </cell>
          <cell r="N3335" t="str">
            <v>по 31 декабря 2017г.</v>
          </cell>
          <cell r="O3335" t="str">
            <v>авансовый платеж-0%, оставшаяся часть в течение 30 рабочих дней с момента подписания акта выполненных работ</v>
          </cell>
          <cell r="T3335">
            <v>116597425.91904761</v>
          </cell>
          <cell r="U3335">
            <v>130589117.02933334</v>
          </cell>
          <cell r="W3335">
            <v>2017</v>
          </cell>
        </row>
        <row r="3336">
          <cell r="A3336" t="str">
            <v>95 Р</v>
          </cell>
          <cell r="B3336" t="str">
            <v>ТОО СП "КазГерМунай"</v>
          </cell>
          <cell r="C3336" t="str">
            <v>09.10.12.900.019.00.0999.000000000000</v>
          </cell>
          <cell r="D3336" t="str">
            <v>Работы по гидравлическому разрыву пласта на скважинах месторождений нефти и газа</v>
          </cell>
          <cell r="E3336" t="str">
            <v>Работы по гидравлическому разрыву пласта на скважинах месторождений нефти и газа</v>
          </cell>
          <cell r="F3336" t="str">
            <v xml:space="preserve">Технология для гидравлического разрыв пласта во время освоения; 
</v>
          </cell>
          <cell r="G3336" t="str">
            <v>ОТП</v>
          </cell>
          <cell r="H3336">
            <v>80</v>
          </cell>
          <cell r="I3336">
            <v>430000000</v>
          </cell>
          <cell r="J3336" t="str">
            <v>Кызылординская обл. г. Кызылорда, пгт. Тасбугет, ул. Амангельды 100</v>
          </cell>
          <cell r="K3336" t="str">
            <v>Ноябрь, декабрь 2016</v>
          </cell>
          <cell r="L3336" t="str">
            <v>РК, Кызылординская обл., м/р "Аксай"</v>
          </cell>
          <cell r="N3336" t="str">
            <v>по 31 декабря 2017г.</v>
          </cell>
          <cell r="O3336" t="str">
            <v>авансовый платеж-0%, оставшаяся часть в течение 30 рабочих дней с момента подписания акта выполненных работ</v>
          </cell>
          <cell r="T3336">
            <v>29149356.479761902</v>
          </cell>
          <cell r="U3336">
            <v>32647279.257333335</v>
          </cell>
          <cell r="W3336">
            <v>2017</v>
          </cell>
        </row>
        <row r="3337">
          <cell r="A3337" t="str">
            <v>96 Р</v>
          </cell>
          <cell r="B3337" t="str">
            <v>ТОО СП "КазГерМунай"</v>
          </cell>
          <cell r="C3337" t="str">
            <v>38.31.12.000.000.00.0999.000000000000</v>
          </cell>
          <cell r="D3337" t="str">
            <v>Работы по демонтажу/разделке (разборке) техники и оборудования</v>
          </cell>
          <cell r="E3337" t="str">
            <v>Работы по демонтажу/разделке (разборке) техники и оборудования</v>
          </cell>
          <cell r="F3337" t="str">
            <v xml:space="preserve">Монтаж, демонтаж  КТПН, проведение ЛЭП и энергоэкспертизы при переводе на механическую добычу </v>
          </cell>
          <cell r="G3337" t="str">
            <v>ОТП</v>
          </cell>
          <cell r="H3337">
            <v>80</v>
          </cell>
          <cell r="I3337">
            <v>430000000</v>
          </cell>
          <cell r="J3337" t="str">
            <v>Кызылординская обл. г. Кызылорда, пгт. Тасбугет, ул. Амангельды 100</v>
          </cell>
          <cell r="K3337" t="str">
            <v>Ноябрь, декабрь 2016</v>
          </cell>
          <cell r="L3337" t="str">
            <v>РК, Кызылординская обл., м/р "Акшабулак"</v>
          </cell>
          <cell r="N3337" t="str">
            <v>по 31 декабря 2017г.</v>
          </cell>
          <cell r="O3337" t="str">
            <v>авансовый платеж-0%, оставшаяся часть в течение 30 рабочих дней с момента подписания акта выполненных работ</v>
          </cell>
          <cell r="S3337">
            <v>23039420</v>
          </cell>
          <cell r="T3337">
            <v>0</v>
          </cell>
          <cell r="U3337">
            <v>0</v>
          </cell>
          <cell r="W3337">
            <v>2017</v>
          </cell>
        </row>
        <row r="3338">
          <cell r="A3338" t="str">
            <v>96-1 Р</v>
          </cell>
          <cell r="B3338" t="str">
            <v>ТОО СП "КазГерМунай"</v>
          </cell>
          <cell r="C3338" t="str">
            <v>38.31.12.000.000.00.0999.000000000000</v>
          </cell>
          <cell r="D3338" t="str">
            <v>Работы по демонтажу/разделке (разборке) техники и оборудования</v>
          </cell>
          <cell r="E3338" t="str">
            <v>Работы по демонтажу/разделке (разборке) техники и оборудования</v>
          </cell>
          <cell r="F3338" t="str">
            <v xml:space="preserve">Монтаж, демонтаж  КТПН, проведение ЛЭП и энергоэкспертизы при переводе на механическую добычу </v>
          </cell>
          <cell r="G3338" t="str">
            <v>ОТП</v>
          </cell>
          <cell r="H3338">
            <v>80</v>
          </cell>
          <cell r="I3338">
            <v>430000000</v>
          </cell>
          <cell r="J3338" t="str">
            <v>Кызылординская обл. г. Кызылорда, пгт. Тасбугет, ул. Амангельды 100</v>
          </cell>
          <cell r="K3338" t="str">
            <v>апрель, июнь</v>
          </cell>
          <cell r="L3338" t="str">
            <v>РК, Кызылординская обл., м/р "Акшабулак"</v>
          </cell>
          <cell r="N3338" t="str">
            <v>по 31 декабря 2017г.</v>
          </cell>
          <cell r="O3338" t="str">
            <v>авансовый платеж-0%, оставшаяся часть в течение 30 рабочих дней с момента подписания акта выполненных работ</v>
          </cell>
          <cell r="T3338">
            <v>21684160</v>
          </cell>
          <cell r="U3338">
            <v>24286259.200000003</v>
          </cell>
          <cell r="W3338">
            <v>2017</v>
          </cell>
          <cell r="X3338" t="str">
            <v>11; 20; 21;</v>
          </cell>
        </row>
        <row r="3339">
          <cell r="A3339" t="str">
            <v>97 Р</v>
          </cell>
          <cell r="B3339" t="str">
            <v>ТОО СП "КазГерМунай"</v>
          </cell>
          <cell r="C3339" t="str">
            <v>38.31.12.000.000.00.0999.000000000000</v>
          </cell>
          <cell r="D3339" t="str">
            <v>Работы по демонтажу/разделке (разборке) техники и оборудования</v>
          </cell>
          <cell r="E3339" t="str">
            <v>Работы по демонтажу/разделке (разборке) техники и оборудования</v>
          </cell>
          <cell r="F3339" t="str">
            <v xml:space="preserve">Монтаж, демонтаж  КТПН, проведение ЛЭП и энергоэкспертизы при переводе на механическую добычу </v>
          </cell>
          <cell r="G3339" t="str">
            <v>ОТП</v>
          </cell>
          <cell r="H3339">
            <v>80</v>
          </cell>
          <cell r="I3339">
            <v>430000000</v>
          </cell>
          <cell r="J3339" t="str">
            <v>Кызылординская обл. г. Кызылорда, пгт. Тасбугет, ул. Амангельды 100</v>
          </cell>
          <cell r="K3339" t="str">
            <v>Ноябрь, декабрь 2016</v>
          </cell>
          <cell r="L3339" t="str">
            <v>РК, Кызылординская обл., м/р "Нуралы"</v>
          </cell>
          <cell r="N3339" t="str">
            <v>по 31 декабря 2017г.</v>
          </cell>
          <cell r="O3339" t="str">
            <v>авансовый платеж-0%, оставшаяся часть в течение 30 рабочих дней с момента подписания акта выполненных работ</v>
          </cell>
          <cell r="T3339">
            <v>1355260</v>
          </cell>
          <cell r="U3339">
            <v>1517891.2000000002</v>
          </cell>
          <cell r="W3339">
            <v>2017</v>
          </cell>
        </row>
        <row r="3340">
          <cell r="A3340" t="str">
            <v>98 Р</v>
          </cell>
          <cell r="B3340" t="str">
            <v>ТОО СП "КазГерМунай"</v>
          </cell>
          <cell r="C3340" t="str">
            <v>38.31.12.000.000.00.0999.000000000000</v>
          </cell>
          <cell r="D3340" t="str">
            <v>Работы по демонтажу/разделке (разборке) техники и оборудования</v>
          </cell>
          <cell r="E3340" t="str">
            <v>Работы по демонтажу/разделке (разборке) техники и оборудования</v>
          </cell>
          <cell r="F3340" t="str">
            <v xml:space="preserve">Монтаж, демонтаж  КТПН, проведение ЛЭП и энергоэкспертизы при переводе на механическую добычу </v>
          </cell>
          <cell r="G3340" t="str">
            <v>ОТП</v>
          </cell>
          <cell r="H3340">
            <v>80</v>
          </cell>
          <cell r="I3340">
            <v>430000000</v>
          </cell>
          <cell r="J3340" t="str">
            <v>Кызылординская обл. г. Кызылорда, пгт. Тасбугет, ул. Амангельды 100</v>
          </cell>
          <cell r="K3340" t="str">
            <v>Ноябрь, декабрь 2016</v>
          </cell>
          <cell r="L3340" t="str">
            <v>РК, Кызылординская обл., м/р "Аксай"</v>
          </cell>
          <cell r="N3340" t="str">
            <v>по 31 декабря 2017г.</v>
          </cell>
          <cell r="O3340" t="str">
            <v>авансовый платеж-0%, оставшаяся часть в течение 30 рабочих дней с момента подписания акта выполненных работ</v>
          </cell>
          <cell r="T3340">
            <v>5421040</v>
          </cell>
          <cell r="U3340">
            <v>6071564.8000000007</v>
          </cell>
          <cell r="W3340">
            <v>2017</v>
          </cell>
        </row>
        <row r="3341">
          <cell r="A3341" t="str">
            <v>99 Р</v>
          </cell>
          <cell r="B3341" t="str">
            <v>ТОО СП "КазГерМунай"</v>
          </cell>
          <cell r="C3341" t="str">
            <v>42.21.24.335.000.00.0999.000000000000</v>
          </cell>
          <cell r="D3341" t="str">
            <v>Работы по бурению водяных скважин и связанные с этим работы</v>
          </cell>
          <cell r="E3341" t="str">
            <v>Работы по бурению водяных скважин и связанные с этим работы</v>
          </cell>
          <cell r="F3341" t="str">
            <v>Бурение водозаборной скважины Нуралы BW-14</v>
          </cell>
          <cell r="G3341" t="str">
            <v>ОТП</v>
          </cell>
          <cell r="H3341">
            <v>80</v>
          </cell>
          <cell r="I3341">
            <v>430000000</v>
          </cell>
          <cell r="J3341" t="str">
            <v>Кызылординская обл. г. Кызылорда, пгт. Тасбугет, ул. Амангельды 100</v>
          </cell>
          <cell r="K3341" t="str">
            <v>Ноябрь, декабрь 2016</v>
          </cell>
          <cell r="L3341" t="str">
            <v>РК, Кызылординская обл., м/р "Нуралы"</v>
          </cell>
          <cell r="N3341" t="str">
            <v>по 31 декабря 2017г.</v>
          </cell>
          <cell r="O3341" t="str">
            <v>авансовый платеж-0%, оставшаяся часть в течение 30 рабочих дней с момента подписания акта выполненных работ</v>
          </cell>
          <cell r="T3341">
            <v>16240000</v>
          </cell>
          <cell r="U3341">
            <v>18188800</v>
          </cell>
          <cell r="W3341">
            <v>2017</v>
          </cell>
        </row>
        <row r="3342">
          <cell r="A3342" t="str">
            <v>100 Р</v>
          </cell>
          <cell r="B3342" t="str">
            <v>ТОО СП "КазГерМунай"</v>
          </cell>
          <cell r="C3342" t="str">
            <v>42.21.24.335.000.00.0999.000000000000</v>
          </cell>
          <cell r="D3342" t="str">
            <v>Работы по бурению водяных скважин и связанные с этим работы</v>
          </cell>
          <cell r="E3342" t="str">
            <v>Работы по бурению водяных скважин и связанные с этим работы</v>
          </cell>
          <cell r="F3342" t="str">
            <v>Бурение водозаборной скважины Аксай BW-5</v>
          </cell>
          <cell r="G3342" t="str">
            <v>ОТП</v>
          </cell>
          <cell r="H3342">
            <v>80</v>
          </cell>
          <cell r="I3342">
            <v>430000000</v>
          </cell>
          <cell r="J3342" t="str">
            <v>Кызылординская обл. г. Кызылорда, пгт. Тасбугет, ул. Амангельды 100</v>
          </cell>
          <cell r="K3342" t="str">
            <v>Ноябрь, декабрь 2016</v>
          </cell>
          <cell r="L3342" t="str">
            <v>РК, Кызылординская обл., м/р "Аксай"</v>
          </cell>
          <cell r="N3342" t="str">
            <v>по 31 декабря 2017г.</v>
          </cell>
          <cell r="O3342" t="str">
            <v>авансовый платеж-0%, оставшаяся часть в течение 30 рабочих дней с момента подписания акта выполненных работ</v>
          </cell>
          <cell r="T3342">
            <v>16240000</v>
          </cell>
          <cell r="U3342">
            <v>18188800</v>
          </cell>
          <cell r="W3342">
            <v>2017</v>
          </cell>
        </row>
        <row r="3343">
          <cell r="A3343" t="str">
            <v>101 Р</v>
          </cell>
          <cell r="B3343" t="str">
            <v>ТОО СП "КазГерМунай"</v>
          </cell>
          <cell r="C3343" t="str">
            <v>42.21.22.000.000.00.0999.000000000000</v>
          </cell>
          <cell r="D3343" t="str">
            <v>Работы по прокладке локальных (местного значения) трубопроводов и аналогичных сетей/систем</v>
          </cell>
          <cell r="E3343" t="str">
            <v>Работы по прокладке локальных (местного значения) трубопроводов и аналогичных сетей/систем</v>
          </cell>
          <cell r="F3343" t="str">
            <v>Выкидная линия с обустройством устья скважины №77 на м/р Аксай</v>
          </cell>
          <cell r="G3343" t="str">
            <v>ОТ</v>
          </cell>
          <cell r="H3343">
            <v>75</v>
          </cell>
          <cell r="I3343">
            <v>430000000</v>
          </cell>
          <cell r="J3343" t="str">
            <v>Кызылординская обл. г. Кызылорда, пгт. Тасбугет, ул. Амангельды 100</v>
          </cell>
          <cell r="K3343" t="str">
            <v>Январь, Февраль</v>
          </cell>
          <cell r="L3343" t="str">
            <v>РК, Кызылординская обл., м/р "Аксай"</v>
          </cell>
          <cell r="N3343" t="str">
            <v>4 месяцев</v>
          </cell>
          <cell r="O3343" t="str">
            <v>0% предоплата, промежуточная оплата ежемесячно не более 90% за вычетом авансового платежа</v>
          </cell>
          <cell r="T3343">
            <v>0</v>
          </cell>
          <cell r="U3343">
            <v>0</v>
          </cell>
          <cell r="W3343">
            <v>2017</v>
          </cell>
        </row>
        <row r="3344">
          <cell r="A3344" t="str">
            <v>101-1 Р</v>
          </cell>
          <cell r="B3344" t="str">
            <v>ТОО СП "КазГерМунай"</v>
          </cell>
          <cell r="C3344" t="str">
            <v>42.21.22.000.000.00.0999.000000000000</v>
          </cell>
          <cell r="D3344" t="str">
            <v>Работы по прокладке локальных (местного значения) трубопроводов и аналогичных сетей/систем</v>
          </cell>
          <cell r="E3344" t="str">
            <v>Работы по прокладке локальных (местного значения) трубопроводов и аналогичных сетей/систем</v>
          </cell>
          <cell r="F3344" t="str">
            <v>Выкидная линия с обустройством устья скважины №77 на м/р Аксай</v>
          </cell>
          <cell r="G3344" t="str">
            <v>ОТ</v>
          </cell>
          <cell r="H3344">
            <v>75</v>
          </cell>
          <cell r="I3344">
            <v>430000000</v>
          </cell>
          <cell r="J3344" t="str">
            <v>Кызылординская обл. г. Кызылорда, пгт. Тасбугет, ул. Амангельды 100</v>
          </cell>
          <cell r="K3344" t="str">
            <v>Ноябрь, декабрь 2016</v>
          </cell>
          <cell r="L3344" t="str">
            <v>РК, Кызылординская обл., м/р "Аксай"</v>
          </cell>
          <cell r="N3344" t="str">
            <v>4 месяцев</v>
          </cell>
          <cell r="O3344" t="str">
            <v>0% предоплата, промежуточная оплата ежемесячно не более 90% за вычетом авансового платежа</v>
          </cell>
          <cell r="T3344">
            <v>0</v>
          </cell>
          <cell r="U3344">
            <v>0</v>
          </cell>
          <cell r="W3344">
            <v>2017</v>
          </cell>
          <cell r="X3344" t="str">
            <v>11;</v>
          </cell>
        </row>
        <row r="3345">
          <cell r="A3345" t="str">
            <v>101-2 Р</v>
          </cell>
          <cell r="B3345" t="str">
            <v>ТОО СП "КазГерМунай"</v>
          </cell>
          <cell r="C3345" t="str">
            <v>42.21.22.000.000.00.0999.000000000000</v>
          </cell>
          <cell r="D3345" t="str">
            <v>Работы по прокладке локальных (местного значения) трубопроводов и аналогичных сетей/систем</v>
          </cell>
          <cell r="E3345" t="str">
            <v>Работы по прокладке локальных (местного значения) трубопроводов и аналогичных сетей/систем</v>
          </cell>
          <cell r="F3345" t="str">
            <v>Выкидная линия с обустройством устья скважины №77 на м/р Аксай</v>
          </cell>
          <cell r="G3345" t="str">
            <v>ОТ</v>
          </cell>
          <cell r="H3345">
            <v>75</v>
          </cell>
          <cell r="I3345">
            <v>430000000</v>
          </cell>
          <cell r="J3345" t="str">
            <v>Кызылординская обл. г. Кызылорда, пгт. Тасбугет, ул. Амангельды 100</v>
          </cell>
          <cell r="K3345" t="str">
            <v>Январь, Февраль</v>
          </cell>
          <cell r="L3345" t="str">
            <v>РК, Кызылординская обл., м/р "Аксай"</v>
          </cell>
          <cell r="N3345" t="str">
            <v>4 месяцев</v>
          </cell>
          <cell r="O3345" t="str">
            <v>0% предоплата, промежуточная оплата ежемесячно не более 90% за вычетом авансового платежа</v>
          </cell>
          <cell r="T3345">
            <v>51701344</v>
          </cell>
          <cell r="U3345">
            <v>57905505.280000009</v>
          </cell>
          <cell r="W3345">
            <v>2017</v>
          </cell>
          <cell r="X3345" t="str">
            <v>11; 20; 21;</v>
          </cell>
        </row>
        <row r="3346">
          <cell r="A3346" t="str">
            <v>102 Р</v>
          </cell>
          <cell r="B3346" t="str">
            <v>ТОО СП "КазГерМунай"</v>
          </cell>
          <cell r="C3346" t="str">
            <v>42.21.22.000.000.00.0999.000000000000</v>
          </cell>
          <cell r="D3346" t="str">
            <v>Работы по прокладке локальных (местного значения) трубопроводов и аналогичных сетей/систем</v>
          </cell>
          <cell r="E3346" t="str">
            <v>Работы по прокладке локальных (местного значения) трубопроводов и аналогичных сетей/систем</v>
          </cell>
          <cell r="F3346" t="str">
            <v>Выкидная линия с обустройством устья скважины №366 на м/р Акшабулак</v>
          </cell>
          <cell r="G3346" t="str">
            <v>ОТ</v>
          </cell>
          <cell r="H3346">
            <v>75</v>
          </cell>
          <cell r="I3346">
            <v>430000000</v>
          </cell>
          <cell r="J3346" t="str">
            <v>Кызылординская обл. г. Кызылорда, пгт. Тасбугет, ул. Амангельды 100</v>
          </cell>
          <cell r="K3346" t="str">
            <v>Январь, Февраль</v>
          </cell>
          <cell r="L3346" t="str">
            <v>РК, Кызылординская обл., м/р "Акшабулак"</v>
          </cell>
          <cell r="N3346" t="str">
            <v>4 месяцев</v>
          </cell>
          <cell r="O3346" t="str">
            <v>0% предоплата, промежуточная оплата ежемесячно не более 90% за вычетом авансового платежа</v>
          </cell>
          <cell r="T3346">
            <v>0</v>
          </cell>
          <cell r="U3346">
            <v>0</v>
          </cell>
          <cell r="W3346">
            <v>2017</v>
          </cell>
        </row>
        <row r="3347">
          <cell r="A3347" t="str">
            <v>102-1 Р</v>
          </cell>
          <cell r="B3347" t="str">
            <v>ТОО СП "КазГерМунай"</v>
          </cell>
          <cell r="C3347" t="str">
            <v>42.21.22.000.000.00.0999.000000000000</v>
          </cell>
          <cell r="D3347" t="str">
            <v>Работы по прокладке локальных (местного значения) трубопроводов и аналогичных сетей/систем</v>
          </cell>
          <cell r="E3347" t="str">
            <v>Работы по прокладке локальных (местного значения) трубопроводов и аналогичных сетей/систем</v>
          </cell>
          <cell r="F3347" t="str">
            <v>Выкидная линия с обустройством устья скважины №366 на м/р Акшабулак</v>
          </cell>
          <cell r="G3347" t="str">
            <v>ОТ</v>
          </cell>
          <cell r="H3347">
            <v>75</v>
          </cell>
          <cell r="I3347">
            <v>430000000</v>
          </cell>
          <cell r="J3347" t="str">
            <v>Кызылординская обл. г. Кызылорда, пгт. Тасбугет, ул. Амангельды 100</v>
          </cell>
          <cell r="K3347" t="str">
            <v>Ноябрь, декабрь 2016</v>
          </cell>
          <cell r="L3347" t="str">
            <v>РК, Кызылординская обл., м/р "Акшабулак"</v>
          </cell>
          <cell r="N3347" t="str">
            <v>4 месяцев</v>
          </cell>
          <cell r="O3347" t="str">
            <v>0% предоплата, промежуточная оплата ежемесячно не более 90% за вычетом авансового платежа</v>
          </cell>
          <cell r="T3347">
            <v>71242001</v>
          </cell>
          <cell r="U3347">
            <v>79791041.120000005</v>
          </cell>
          <cell r="W3347">
            <v>2017</v>
          </cell>
          <cell r="X3347" t="str">
            <v>11;</v>
          </cell>
        </row>
        <row r="3348">
          <cell r="A3348" t="str">
            <v>103 Р</v>
          </cell>
          <cell r="B3348" t="str">
            <v>ТОО СП "КазГерМунай"</v>
          </cell>
          <cell r="C3348" t="str">
            <v>42.21.22.000.000.00.0999.000000000000</v>
          </cell>
          <cell r="D3348" t="str">
            <v>Работы по прокладке локальных (местного значения) трубопроводов и аналогичных сетей/систем</v>
          </cell>
          <cell r="E3348" t="str">
            <v>Работы по прокладке локальных (местного значения) трубопроводов и аналогичных сетей/систем</v>
          </cell>
          <cell r="F3348" t="str">
            <v>Выкидные линии с обустройством устьев 2х скважин №60,61</v>
          </cell>
          <cell r="G3348" t="str">
            <v>ОТ</v>
          </cell>
          <cell r="H3348">
            <v>75</v>
          </cell>
          <cell r="I3348">
            <v>430000000</v>
          </cell>
          <cell r="J3348" t="str">
            <v>Кызылординская обл. г. Кызылорда, пгт. Тасбугет, ул. Амангельды 100</v>
          </cell>
          <cell r="K3348" t="str">
            <v>Январь, Февраль</v>
          </cell>
          <cell r="L3348" t="str">
            <v>РК, Кызылординская обл., м/р "Аксай"</v>
          </cell>
          <cell r="N3348" t="str">
            <v>6 месяцев</v>
          </cell>
          <cell r="O3348" t="str">
            <v>30% предоплата, промежуточная оплата ежемесячно не более 90% за вычетом авансового платежа</v>
          </cell>
          <cell r="T3348">
            <v>0</v>
          </cell>
          <cell r="U3348">
            <v>0</v>
          </cell>
          <cell r="W3348">
            <v>2017</v>
          </cell>
        </row>
        <row r="3349">
          <cell r="A3349" t="str">
            <v>103-1 Р</v>
          </cell>
          <cell r="B3349" t="str">
            <v>ТОО СП "КазГерМунай"</v>
          </cell>
          <cell r="C3349" t="str">
            <v>42.21.22.000.000.00.0999.000000000000</v>
          </cell>
          <cell r="D3349" t="str">
            <v>Работы по прокладке локальных (местного значения) трубопроводов и аналогичных сетей/систем</v>
          </cell>
          <cell r="E3349" t="str">
            <v>Работы по прокладке локальных (местного значения) трубопроводов и аналогичных сетей/систем</v>
          </cell>
          <cell r="F3349" t="str">
            <v>Выкидные линии с обустройством устьев 2х скважин №60,61</v>
          </cell>
          <cell r="G3349" t="str">
            <v>ОТ</v>
          </cell>
          <cell r="H3349">
            <v>75</v>
          </cell>
          <cell r="I3349">
            <v>430000000</v>
          </cell>
          <cell r="J3349" t="str">
            <v>Кызылординская обл. г. Кызылорда, пгт. Тасбугет, ул. Амангельды 100</v>
          </cell>
          <cell r="K3349" t="str">
            <v>Ноябрь, декабрь 2016</v>
          </cell>
          <cell r="L3349" t="str">
            <v>РК, Кызылординская обл., м/р "Аксай"</v>
          </cell>
          <cell r="N3349" t="str">
            <v>6 месяцев</v>
          </cell>
          <cell r="O3349" t="str">
            <v>30% предоплата, промежуточная оплата ежемесячно не более 90% за вычетом авансового платежа</v>
          </cell>
          <cell r="T3349">
            <v>126426325.97999999</v>
          </cell>
          <cell r="U3349">
            <v>141597485.09760001</v>
          </cell>
          <cell r="W3349">
            <v>2017</v>
          </cell>
          <cell r="X3349" t="str">
            <v>11;</v>
          </cell>
        </row>
        <row r="3350">
          <cell r="A3350" t="str">
            <v>104 Р</v>
          </cell>
          <cell r="B3350" t="str">
            <v>ТОО СП "КазГерМунай"</v>
          </cell>
          <cell r="C3350" t="str">
            <v>42.21.22.000.000.00.0999.000000000000</v>
          </cell>
          <cell r="D3350" t="str">
            <v>Работы по прокладке локальных (местного значения) трубопроводов и аналогичных сетей/систем</v>
          </cell>
          <cell r="E3350" t="str">
            <v>Работы по прокладке локальных (местного значения) трубопроводов и аналогичных сетей/систем</v>
          </cell>
          <cell r="F3350" t="str">
            <v>Выкидные линии с обустройством устьев скважин №439,440,441,436,437,438</v>
          </cell>
          <cell r="G3350" t="str">
            <v>ОТ</v>
          </cell>
          <cell r="H3350">
            <v>75</v>
          </cell>
          <cell r="I3350">
            <v>430000000</v>
          </cell>
          <cell r="J3350" t="str">
            <v>Кызылординская обл. г. Кызылорда, пгт. Тасбугет, ул. Амангельды 100</v>
          </cell>
          <cell r="K3350" t="str">
            <v>Январь, Февраль</v>
          </cell>
          <cell r="L3350" t="str">
            <v>РК, Кызылординская обл., м/р "Акшабулак"</v>
          </cell>
          <cell r="N3350" t="str">
            <v>12 месяцев</v>
          </cell>
          <cell r="O3350" t="str">
            <v>30% предоплата, промежуточная оплата ежемесячно не более 90% за вычетом авансового платежа</v>
          </cell>
          <cell r="T3350">
            <v>0</v>
          </cell>
          <cell r="U3350">
            <v>0</v>
          </cell>
          <cell r="W3350">
            <v>2017</v>
          </cell>
        </row>
        <row r="3351">
          <cell r="A3351" t="str">
            <v>104-1 Р</v>
          </cell>
          <cell r="B3351" t="str">
            <v>ТОО СП "КазГерМунай"</v>
          </cell>
          <cell r="C3351" t="str">
            <v>42.21.22.000.000.00.0999.000000000000</v>
          </cell>
          <cell r="D3351" t="str">
            <v>Работы по прокладке локальных (местного значения) трубопроводов и аналогичных сетей/систем</v>
          </cell>
          <cell r="E3351" t="str">
            <v>Работы по прокладке локальных (местного значения) трубопроводов и аналогичных сетей/систем</v>
          </cell>
          <cell r="F3351" t="str">
            <v>Выкидные линии с обустройством устьев скважин №439,440,441,436,437,438</v>
          </cell>
          <cell r="G3351" t="str">
            <v>ОТ</v>
          </cell>
          <cell r="H3351">
            <v>75</v>
          </cell>
          <cell r="I3351">
            <v>430000000</v>
          </cell>
          <cell r="J3351" t="str">
            <v>Кызылординская обл. г. Кызылорда, пгт. Тасбугет, ул. Амангельды 100</v>
          </cell>
          <cell r="K3351" t="str">
            <v>Ноябрь, декабрь 2016</v>
          </cell>
          <cell r="L3351" t="str">
            <v>РК, Кызылординская обл., м/р "Акшабулак"</v>
          </cell>
          <cell r="N3351" t="str">
            <v>12 месяцев</v>
          </cell>
          <cell r="O3351" t="str">
            <v>30% предоплата, промежуточная оплата ежемесячно не более 90% за вычетом авансового платежа</v>
          </cell>
          <cell r="T3351">
            <v>414618231</v>
          </cell>
          <cell r="U3351">
            <v>464372418.72000003</v>
          </cell>
          <cell r="W3351">
            <v>2017</v>
          </cell>
          <cell r="X3351" t="str">
            <v>11;</v>
          </cell>
        </row>
        <row r="3352">
          <cell r="A3352" t="str">
            <v>105 Р</v>
          </cell>
          <cell r="B3352" t="str">
            <v>ТОО СП "КазГерМунай"</v>
          </cell>
          <cell r="C3352" t="str">
            <v>09.10.12.900.003.00.0999.000000000000</v>
          </cell>
          <cell r="D3352" t="str">
            <v>Работы по изоляции водопритоков в скважинах</v>
          </cell>
          <cell r="E3352" t="str">
            <v>Работы по изоляции водопритоков в скважинах</v>
          </cell>
          <cell r="F3352" t="str">
            <v>Изоляция водопритоков скважин</v>
          </cell>
          <cell r="G3352" t="str">
            <v>ОТП</v>
          </cell>
          <cell r="H3352">
            <v>80</v>
          </cell>
          <cell r="I3352">
            <v>430000000</v>
          </cell>
          <cell r="J3352" t="str">
            <v>Кызылординская обл. г. Кызылорда, пгт. Тасбугет, ул. Амангельды 100</v>
          </cell>
          <cell r="K3352" t="str">
            <v>Ноябрь, декабрь 2016</v>
          </cell>
          <cell r="L3352" t="str">
            <v>РК, Кызылординская обл., м/р "КГМ"</v>
          </cell>
          <cell r="N3352" t="str">
            <v>по 31 декабря 2017г.</v>
          </cell>
          <cell r="O3352" t="str">
            <v>авансовый платеж-0%, оставшаяся часть в течение 30 рабочих дней с момента подписания акта выполненных работ</v>
          </cell>
          <cell r="T3352">
            <v>64790000</v>
          </cell>
          <cell r="U3352">
            <v>72564800</v>
          </cell>
          <cell r="W3352">
            <v>2017</v>
          </cell>
        </row>
        <row r="3353">
          <cell r="A3353" t="str">
            <v>106 Р</v>
          </cell>
          <cell r="B3353" t="str">
            <v>ТОО СП "КазГерМунай"</v>
          </cell>
          <cell r="C3353" t="str">
            <v>09.10.12.900.003.00.0999.000000000000</v>
          </cell>
          <cell r="D3353" t="str">
            <v>Работы по изоляции водопритоков в скважинах</v>
          </cell>
          <cell r="E3353" t="str">
            <v>Работы по изоляции водопритоков в скважинах</v>
          </cell>
          <cell r="F3353" t="str">
            <v>Технология изоляция водопритоков с применением химии</v>
          </cell>
          <cell r="G3353" t="str">
            <v>ОТП</v>
          </cell>
          <cell r="H3353">
            <v>80</v>
          </cell>
          <cell r="I3353">
            <v>430000000</v>
          </cell>
          <cell r="J3353" t="str">
            <v>Кызылординская обл. г. Кызылорда, пгт. Тасбугет, ул. Амангельды 100</v>
          </cell>
          <cell r="K3353" t="str">
            <v>Ноябрь, декабрь 2016</v>
          </cell>
          <cell r="L3353" t="str">
            <v>РК, Кызылординская обл., м/р "КГМ"</v>
          </cell>
          <cell r="N3353" t="str">
            <v>по 31 декабря 2017г.</v>
          </cell>
          <cell r="O3353" t="str">
            <v>авансовый платеж-0%, оставшаяся часть в течение 30 рабочих дней с момента подписания акта выполненных работ</v>
          </cell>
          <cell r="T3353">
            <v>67594703</v>
          </cell>
          <cell r="U3353">
            <v>75706067.360000014</v>
          </cell>
          <cell r="W3353">
            <v>2017</v>
          </cell>
        </row>
        <row r="3354">
          <cell r="A3354" t="str">
            <v>107 Р</v>
          </cell>
          <cell r="B3354" t="str">
            <v>ТОО СП "КазГерМунай"</v>
          </cell>
          <cell r="C3354" t="str">
            <v>09.10.12.900.003.00.0999.000000000000</v>
          </cell>
          <cell r="D3354" t="str">
            <v>Работы по изоляции водопритоков в скважинах</v>
          </cell>
          <cell r="E3354" t="str">
            <v>Работы по изоляции водопритоков в скважинах</v>
          </cell>
          <cell r="F3354" t="str">
            <v>Прострелочно-взрывные работы на скважине при изоляции водопритоков</v>
          </cell>
          <cell r="G3354" t="str">
            <v>ОТП</v>
          </cell>
          <cell r="H3354">
            <v>80</v>
          </cell>
          <cell r="I3354">
            <v>430000000</v>
          </cell>
          <cell r="J3354" t="str">
            <v>Кызылординская обл. г. Кызылорда, пгт. Тасбугет, ул. Амангельды 100</v>
          </cell>
          <cell r="K3354" t="str">
            <v>Ноябрь, декабрь 2016</v>
          </cell>
          <cell r="L3354" t="str">
            <v>РК, Кызылординская обл., м/р "КГМ"</v>
          </cell>
          <cell r="N3354" t="str">
            <v>по 31 декабря 2017г.</v>
          </cell>
          <cell r="O3354" t="str">
            <v>авансовый платеж-0%, оставшаяся часть в течение 30 рабочих дней с момента подписания акта выполненных работ</v>
          </cell>
          <cell r="T3354">
            <v>18208335.199999996</v>
          </cell>
          <cell r="U3354">
            <v>20393335.423999999</v>
          </cell>
          <cell r="W3354">
            <v>2017</v>
          </cell>
        </row>
        <row r="3355">
          <cell r="A3355" t="str">
            <v>108 Р</v>
          </cell>
          <cell r="B3355" t="str">
            <v>ТОО СП "КазГерМунай"</v>
          </cell>
          <cell r="C3355" t="str">
            <v>43.99.40.335.000.00.0999.000000000000</v>
          </cell>
          <cell r="D3355" t="str">
            <v>Работы бетонные</v>
          </cell>
          <cell r="E3355" t="str">
            <v>Работы связанные с закладкой бетона</v>
          </cell>
          <cell r="F3355" t="str">
            <v>Площадка под основании фундамента станка-качалки</v>
          </cell>
          <cell r="G3355" t="str">
            <v>ОТП</v>
          </cell>
          <cell r="H3355">
            <v>80</v>
          </cell>
          <cell r="I3355">
            <v>430000000</v>
          </cell>
          <cell r="J3355" t="str">
            <v>Кызылординская обл. г. Кызылорда, пгт. Тасбугет, ул. Амангельды 100</v>
          </cell>
          <cell r="K3355" t="str">
            <v>Ноябрь, декабрь 2016</v>
          </cell>
          <cell r="L3355" t="str">
            <v>РК, Кызылординская обл., м/р "КГМ"</v>
          </cell>
          <cell r="N3355" t="str">
            <v>по 31 декабря 2017г.</v>
          </cell>
          <cell r="O3355" t="str">
            <v>авансовый платеж-0%, оставшаяся часть в течение 30 рабочих дней с момента подписания акта выполненных работ</v>
          </cell>
          <cell r="T3355">
            <v>7053400</v>
          </cell>
          <cell r="U3355">
            <v>7899808.0000000009</v>
          </cell>
          <cell r="W3355">
            <v>2017</v>
          </cell>
        </row>
        <row r="3356">
          <cell r="A3356" t="str">
            <v>109 Р</v>
          </cell>
          <cell r="B3356" t="str">
            <v>ТОО СП "КазГерМунай"</v>
          </cell>
          <cell r="C3356" t="str">
            <v>09.10.12.900.019.00.0999.000000000000</v>
          </cell>
          <cell r="D3356" t="str">
            <v>Работы по гидравлическому разрыву пласта на скважинах месторождений нефти и газа</v>
          </cell>
          <cell r="E3356" t="str">
            <v>Работы по гидравлическому разрыву пласта на скважинах месторождений нефти и газа</v>
          </cell>
          <cell r="F3356" t="str">
            <v xml:space="preserve">Технология для гидравлического разрыв пласта; 
</v>
          </cell>
          <cell r="G3356" t="str">
            <v>ОТП</v>
          </cell>
          <cell r="H3356">
            <v>80</v>
          </cell>
          <cell r="I3356">
            <v>430000000</v>
          </cell>
          <cell r="J3356" t="str">
            <v>Кызылординская обл. г. Кызылорда, пгт. Тасбугет, ул. Амангельды 100</v>
          </cell>
          <cell r="K3356" t="str">
            <v>Ноябрь, декабрь 2016</v>
          </cell>
          <cell r="L3356" t="str">
            <v>РК, Кызылординская обл., м/р "КГМ"</v>
          </cell>
          <cell r="N3356" t="str">
            <v>по 31 декабря 2017г.</v>
          </cell>
          <cell r="O3356" t="str">
            <v>авансовый платеж-0%, оставшаяся часть в течение 30 рабочих дней с момента подписания акта выполненных работ</v>
          </cell>
          <cell r="T3356">
            <v>145746782.39880964</v>
          </cell>
          <cell r="U3356">
            <v>163236396.28666681</v>
          </cell>
          <cell r="W3356">
            <v>2017</v>
          </cell>
        </row>
        <row r="3357">
          <cell r="A3357" t="str">
            <v>110 Р</v>
          </cell>
          <cell r="B3357" t="str">
            <v>ТОО СП "КазГерМунай"</v>
          </cell>
          <cell r="C3357" t="str">
            <v>09.10.11.500.000.00.0999.000000000000</v>
          </cell>
          <cell r="D3357" t="str">
            <v>Работы по ремонту/реконструкции скважин</v>
          </cell>
          <cell r="E3357" t="str">
            <v>Работы по ремонту/реконструкции скважин</v>
          </cell>
          <cell r="F3357" t="str">
            <v>Подготовительные и заключительные работы перед и после проведения работ по ГРП</v>
          </cell>
          <cell r="G3357" t="str">
            <v>ОТП</v>
          </cell>
          <cell r="H3357">
            <v>80</v>
          </cell>
          <cell r="I3357">
            <v>430000000</v>
          </cell>
          <cell r="J3357" t="str">
            <v>Кызылординская обл. г. Кызылорда, пгт. Тасбугет, ул. Амангельды 100</v>
          </cell>
          <cell r="K3357" t="str">
            <v>Ноябрь, декабрь 2016</v>
          </cell>
          <cell r="L3357" t="str">
            <v>РК, Кызылординская обл., м/р "КГМ"</v>
          </cell>
          <cell r="N3357" t="str">
            <v>по 31 декабря 2017г.</v>
          </cell>
          <cell r="O3357" t="str">
            <v>авансовый платеж-0%, оставшаяся часть в течение 30 рабочих дней с момента подписания акта выполненных работ</v>
          </cell>
          <cell r="T3357">
            <v>82420000</v>
          </cell>
          <cell r="U3357">
            <v>92310400.000000015</v>
          </cell>
          <cell r="W3357">
            <v>2017</v>
          </cell>
        </row>
        <row r="3358">
          <cell r="A3358" t="str">
            <v>111 Р</v>
          </cell>
          <cell r="B3358" t="str">
            <v>ТОО СП "КазГерМунай"</v>
          </cell>
          <cell r="C3358" t="str">
            <v>09.10.12.900.015.00.0999.000000000000</v>
          </cell>
          <cell r="D3358" t="str">
            <v>Работы по перфорации скважины</v>
          </cell>
          <cell r="E3358" t="str">
            <v>Работы по перфорации скважины</v>
          </cell>
          <cell r="F3358" t="str">
            <v>Прострелочно-взрывные работы при проведение гидроразрыв пласта</v>
          </cell>
          <cell r="G3358" t="str">
            <v>ОТП</v>
          </cell>
          <cell r="H3358">
            <v>80</v>
          </cell>
          <cell r="I3358">
            <v>430000000</v>
          </cell>
          <cell r="J3358" t="str">
            <v>Кызылординская обл. г. Кызылорда, пгт. Тасбугет, ул. Амангельды 100</v>
          </cell>
          <cell r="K3358" t="str">
            <v>Ноябрь, декабрь 2016</v>
          </cell>
          <cell r="L3358" t="str">
            <v>РК, Кызылординская обл., м/р "КГМ"</v>
          </cell>
          <cell r="N3358" t="str">
            <v>по 31 декабря 2017г.</v>
          </cell>
          <cell r="O3358" t="str">
            <v>авансовый платеж-0%, оставшаяся часть в течение 30 рабочих дней с момента подписания акта выполненных работ</v>
          </cell>
          <cell r="T3358">
            <v>16553031.999999996</v>
          </cell>
          <cell r="U3358">
            <v>18539395.839999996</v>
          </cell>
          <cell r="W3358">
            <v>2017</v>
          </cell>
        </row>
        <row r="3359">
          <cell r="A3359" t="str">
            <v>112 Р</v>
          </cell>
          <cell r="B3359" t="str">
            <v>ТОО СП "КазГерМунай"</v>
          </cell>
          <cell r="C3359" t="str">
            <v>09.10.11.500.000.00.0999.000000000000</v>
          </cell>
          <cell r="D3359" t="str">
            <v>Работы по ремонту/реконструкции скважин</v>
          </cell>
          <cell r="E3359" t="str">
            <v>Работы по ремонту/реконструкции скважин</v>
          </cell>
          <cell r="F3359" t="str">
            <v>Капитальный ремонт скважин при переводе на другие горизонты</v>
          </cell>
          <cell r="G3359" t="str">
            <v>ОТП</v>
          </cell>
          <cell r="H3359">
            <v>80</v>
          </cell>
          <cell r="I3359">
            <v>430000000</v>
          </cell>
          <cell r="J3359" t="str">
            <v>Кызылординская обл. г. Кызылорда, пгт. Тасбугет, ул. Амангельды 100</v>
          </cell>
          <cell r="K3359" t="str">
            <v>Ноябрь, декабрь 2016</v>
          </cell>
          <cell r="L3359" t="str">
            <v>РК, Кызылординская обл., м/р "КГМ"</v>
          </cell>
          <cell r="N3359" t="str">
            <v>по 31 декабря 2017г.</v>
          </cell>
          <cell r="O3359" t="str">
            <v>авансовый платеж-0%, оставшаяся часть в течение 30 рабочих дней с момента подписания акта выполненных работ</v>
          </cell>
          <cell r="T3359">
            <v>29292000</v>
          </cell>
          <cell r="U3359">
            <v>32807040.000000004</v>
          </cell>
          <cell r="W3359">
            <v>2017</v>
          </cell>
        </row>
        <row r="3360">
          <cell r="A3360" t="str">
            <v>113 Р</v>
          </cell>
          <cell r="B3360" t="str">
            <v>ТОО СП "КазГерМунай"</v>
          </cell>
          <cell r="C3360" t="str">
            <v>09.10.12.900.015.00.0999.000000000000</v>
          </cell>
          <cell r="D3360" t="str">
            <v>Работы по перфорации скважины</v>
          </cell>
          <cell r="E3360" t="str">
            <v>Работы по перфорации скважины</v>
          </cell>
          <cell r="F3360" t="str">
            <v>Прострелочно-взрывные работы при переводе скважин на другие горизонты</v>
          </cell>
          <cell r="G3360" t="str">
            <v>ОТП</v>
          </cell>
          <cell r="H3360">
            <v>80</v>
          </cell>
          <cell r="I3360">
            <v>430000000</v>
          </cell>
          <cell r="J3360" t="str">
            <v>Кызылординская обл. г. Кызылорда, пгт. Тасбугет, ул. Амангельды 100</v>
          </cell>
          <cell r="K3360" t="str">
            <v>Ноябрь, декабрь 2016</v>
          </cell>
          <cell r="L3360" t="str">
            <v>РК, Кызылординская обл., м/р "КГМ"</v>
          </cell>
          <cell r="N3360" t="str">
            <v>по 31 декабря 2017г.</v>
          </cell>
          <cell r="O3360" t="str">
            <v>авансовый платеж-0%, оставшаяся часть в течение 30 рабочих дней с момента подписания акта выполненных работ</v>
          </cell>
          <cell r="T3360">
            <v>9931819.1999999993</v>
          </cell>
          <cell r="U3360">
            <v>11123637.504000001</v>
          </cell>
          <cell r="W3360">
            <v>2017</v>
          </cell>
        </row>
        <row r="3361">
          <cell r="A3361" t="str">
            <v>114 Р</v>
          </cell>
          <cell r="B3361" t="str">
            <v>ТОО СП "КазГерМунай"</v>
          </cell>
          <cell r="C3361" t="str">
            <v>09.10.11.500.000.00.0999.000000000000</v>
          </cell>
          <cell r="D3361" t="str">
            <v>Работы по ремонту/реконструкции скважин</v>
          </cell>
          <cell r="E3361" t="str">
            <v>Работы по ремонту/реконструкции скважин</v>
          </cell>
          <cell r="F3361" t="str">
            <v>Соляно-кислотная обработка скважин</v>
          </cell>
          <cell r="G3361" t="str">
            <v>ОТП</v>
          </cell>
          <cell r="H3361">
            <v>80</v>
          </cell>
          <cell r="I3361">
            <v>430000000</v>
          </cell>
          <cell r="J3361" t="str">
            <v>Кызылординская обл. г. Кызылорда, пгт. Тасбугет, ул. Амангельды 100</v>
          </cell>
          <cell r="K3361" t="str">
            <v>Ноябрь, декабрь 2016</v>
          </cell>
          <cell r="L3361" t="str">
            <v>РК, Кызылординская обл., м/р "КГМ"</v>
          </cell>
          <cell r="N3361" t="str">
            <v>по 31 декабря 2017г.</v>
          </cell>
          <cell r="O3361" t="str">
            <v>авансовый платеж-0%, оставшаяся часть в течение 30 рабочих дней с момента подписания акта выполненных работ</v>
          </cell>
          <cell r="T3361">
            <v>27594100</v>
          </cell>
          <cell r="U3361">
            <v>30905392.000000004</v>
          </cell>
          <cell r="W3361">
            <v>2017</v>
          </cell>
        </row>
        <row r="3362">
          <cell r="A3362" t="str">
            <v>115 Р</v>
          </cell>
          <cell r="B3362" t="str">
            <v>ТОО СП "КазГерМунай"</v>
          </cell>
          <cell r="C3362" t="str">
            <v>09.10.11.500.000.00.0999.000000000000</v>
          </cell>
          <cell r="D3362" t="str">
            <v>Работы по ремонту/реконструкции скважин</v>
          </cell>
          <cell r="E3362" t="str">
            <v>Работы по ремонту/реконструкции скважин</v>
          </cell>
          <cell r="F3362" t="str">
            <v>Капитальный ремонт скважин при переводе под нагнетание</v>
          </cell>
          <cell r="G3362" t="str">
            <v>ОТП</v>
          </cell>
          <cell r="H3362">
            <v>80</v>
          </cell>
          <cell r="I3362">
            <v>430000000</v>
          </cell>
          <cell r="J3362" t="str">
            <v>Кызылординская обл. г. Кызылорда, пгт. Тасбугет, ул. Амангельды 100</v>
          </cell>
          <cell r="K3362" t="str">
            <v>Ноябрь, декабрь 2016</v>
          </cell>
          <cell r="L3362" t="str">
            <v>РК, Кызылординская обл., м/р "КГМ"</v>
          </cell>
          <cell r="N3362" t="str">
            <v>по 31 декабря 2017г.</v>
          </cell>
          <cell r="O3362" t="str">
            <v>авансовый платеж-0%, оставшаяся часть в течение 30 рабочих дней с момента подписания акта выполненных работ</v>
          </cell>
          <cell r="T3362">
            <v>22730000</v>
          </cell>
          <cell r="U3362">
            <v>25457600.000000004</v>
          </cell>
          <cell r="W3362">
            <v>2017</v>
          </cell>
        </row>
        <row r="3363">
          <cell r="A3363" t="str">
            <v>116 Р</v>
          </cell>
          <cell r="B3363" t="str">
            <v>ТОО СП "КазГерМунай"</v>
          </cell>
          <cell r="C3363" t="str">
            <v>09.10.12.900.015.00.0999.000000000000</v>
          </cell>
          <cell r="D3363" t="str">
            <v>Работы по перфорации скважины</v>
          </cell>
          <cell r="E3363" t="str">
            <v>Работы по перфорации скважины</v>
          </cell>
          <cell r="F3363" t="str">
            <v>Прострелочно-взрывные работы при переводе под нагнетания скважин</v>
          </cell>
          <cell r="G3363" t="str">
            <v>ОТП</v>
          </cell>
          <cell r="H3363">
            <v>80</v>
          </cell>
          <cell r="I3363">
            <v>430000000</v>
          </cell>
          <cell r="J3363" t="str">
            <v>Кызылординская обл. г. Кызылорда, пгт. Тасбугет, ул. Амангельды 100</v>
          </cell>
          <cell r="K3363" t="str">
            <v>Ноябрь, декабрь 2016</v>
          </cell>
          <cell r="L3363" t="str">
            <v>РК, Кызылординская обл., м/р "КГМ"</v>
          </cell>
          <cell r="N3363" t="str">
            <v>по 31 декабря 2017г.</v>
          </cell>
          <cell r="O3363" t="str">
            <v>авансовый платеж-0%, оставшаяся часть в течение 30 рабочих дней с момента подписания акта выполненных работ</v>
          </cell>
          <cell r="T3363">
            <v>8276516</v>
          </cell>
          <cell r="U3363">
            <v>9269697.9200000018</v>
          </cell>
          <cell r="W3363">
            <v>2017</v>
          </cell>
        </row>
        <row r="3364">
          <cell r="A3364" t="str">
            <v>117 Р</v>
          </cell>
          <cell r="B3364" t="str">
            <v>ТОО СП "КазГерМунай"</v>
          </cell>
          <cell r="C3364" t="str">
            <v>42.22.21.335.002.00.0999.000000000000</v>
          </cell>
          <cell r="D3364" t="str">
            <v>Работы по строительству и прокладке линий связи</v>
          </cell>
          <cell r="E3364" t="str">
            <v>Работы по строительству и прокладке линий связи</v>
          </cell>
          <cell r="F3364" t="str">
            <v>Расширение кабельной линии связи в офисе</v>
          </cell>
          <cell r="G3364" t="str">
            <v>ОИ</v>
          </cell>
          <cell r="H3364">
            <v>80</v>
          </cell>
          <cell r="I3364">
            <v>430000000</v>
          </cell>
          <cell r="J3364" t="str">
            <v>Кызылординская обл. г. Кызылорда, пгт. Тасбугет, ул. Амангельды 100</v>
          </cell>
          <cell r="K3364" t="str">
            <v>Февраль, Март</v>
          </cell>
          <cell r="L3364" t="str">
            <v>РК, Кызылординская обл. г. Кызылорда</v>
          </cell>
          <cell r="N3364" t="str">
            <v>по 31 декабря 2017г.</v>
          </cell>
          <cell r="O3364" t="str">
            <v>авансовый платеж-0%, оставшаяся часть в течение 30 рабочих дней с момента подписания акта выполненных работ</v>
          </cell>
          <cell r="T3364">
            <v>700000</v>
          </cell>
          <cell r="U3364">
            <v>784000.00000000012</v>
          </cell>
          <cell r="W3364">
            <v>2017</v>
          </cell>
        </row>
        <row r="3365">
          <cell r="A3365" t="str">
            <v>118 Р</v>
          </cell>
          <cell r="B3365" t="str">
            <v>ТОО СП "КазГерМунай"</v>
          </cell>
          <cell r="C3365" t="str">
            <v>33.11.12.000.001.00.0999.000000000000</v>
          </cell>
          <cell r="D3365" t="str">
            <v>Работы по ремонту/модернизации резервуаров/цистерн и аналогичного емкостного оборудования</v>
          </cell>
          <cell r="E3365" t="str">
            <v>Работы по ремонту/модернизации резервуаров/цистерн и аналогичного емкостного оборудования</v>
          </cell>
          <cell r="F3365" t="str">
            <v>Модернизация автоматической установки пожаротушения склада-ангар химических реагентов</v>
          </cell>
          <cell r="G3365" t="str">
            <v>ОТП</v>
          </cell>
          <cell r="H3365">
            <v>80</v>
          </cell>
          <cell r="I3365">
            <v>430000000</v>
          </cell>
          <cell r="J3365" t="str">
            <v>Кызылординская обл. г. Кызылорда, пгт. Тасбугет, ул. Амангельды 100</v>
          </cell>
          <cell r="K3365" t="str">
            <v>Февраль, Март</v>
          </cell>
          <cell r="L3365" t="str">
            <v>РК, Кызылординская обл., м/р "Акшабулак"</v>
          </cell>
          <cell r="N3365" t="str">
            <v>по 31 декабря 2017г.</v>
          </cell>
          <cell r="O3365" t="str">
            <v>авансовый платеж-0%, оставшаяся часть в течение 30 рабочих дней с момента подписания акта выполненных работ</v>
          </cell>
          <cell r="T3365">
            <v>0</v>
          </cell>
          <cell r="U3365">
            <v>0</v>
          </cell>
          <cell r="W3365">
            <v>2017</v>
          </cell>
        </row>
        <row r="3366">
          <cell r="A3366" t="str">
            <v>118-1 Р</v>
          </cell>
          <cell r="B3366" t="str">
            <v>ТОО СП "КазГерМунай"</v>
          </cell>
          <cell r="C3366" t="str">
            <v>33.11.12.000.001.00.0999.000000000000</v>
          </cell>
          <cell r="D3366" t="str">
            <v>Работы по ремонту/модернизации резервуаров/цистерн и аналогичного емкостного оборудования</v>
          </cell>
          <cell r="E3366" t="str">
            <v>Работы по ремонту/модернизации резервуаров/цистерн и аналогичного емкостного оборудования</v>
          </cell>
          <cell r="F3366" t="str">
            <v>Модернизация автоматической установки пожаротушения склада-ангар химических реагентов</v>
          </cell>
          <cell r="G3366" t="str">
            <v>ОТП</v>
          </cell>
          <cell r="H3366">
            <v>80</v>
          </cell>
          <cell r="I3366">
            <v>430000000</v>
          </cell>
          <cell r="J3366" t="str">
            <v>Кызылординская обл. г. Кызылорда, пгт. Тасбугет, ул. Амангельды 100</v>
          </cell>
          <cell r="K3366" t="str">
            <v>Февраль, Март</v>
          </cell>
          <cell r="L3366" t="str">
            <v>РК, Кызылординская обл., м/р "Акшабулак"</v>
          </cell>
          <cell r="N3366" t="str">
            <v>по 30 сентября 2017г.</v>
          </cell>
          <cell r="O3366" t="str">
            <v>авансовый платеж-0%, оставшаяся часть в течение 30 рабочих дней с момента подписания акта выполненных работ</v>
          </cell>
          <cell r="T3366">
            <v>3402800</v>
          </cell>
          <cell r="U3366">
            <v>3811136.0000000005</v>
          </cell>
          <cell r="W3366">
            <v>2017</v>
          </cell>
          <cell r="X3366" t="str">
            <v>14;</v>
          </cell>
        </row>
        <row r="3367">
          <cell r="A3367" t="str">
            <v>119 Р</v>
          </cell>
          <cell r="B3367" t="str">
            <v>ТОО СП "КазГерМунай"</v>
          </cell>
          <cell r="C3367" t="str">
            <v>33.11.12.000.001.00.0999.000000000000</v>
          </cell>
          <cell r="D3367" t="str">
            <v>Работы по ремонту/модернизации резервуаров/цистерн и аналогичного емкостного оборудования</v>
          </cell>
          <cell r="E3367" t="str">
            <v>Работы по ремонту/модернизации резервуаров/цистерн и аналогичного емкостного оборудования</v>
          </cell>
          <cell r="F3367" t="str">
            <v>Капитальный ремонт металлоконструкции, бетонного основании и всего ангара ФХУ и площадок теплообменников на УПГ-2</v>
          </cell>
          <cell r="G3367" t="str">
            <v>ОТП</v>
          </cell>
          <cell r="H3367">
            <v>80</v>
          </cell>
          <cell r="I3367">
            <v>430000000</v>
          </cell>
          <cell r="J3367" t="str">
            <v>Кызылординская обл. г. Кызылорда, пгт. Тасбугет, ул. Амангельды 100</v>
          </cell>
          <cell r="K3367" t="str">
            <v>Февраль, Март</v>
          </cell>
          <cell r="L3367" t="str">
            <v>РК, Кызылординская обл., м/р "Акшабулак"</v>
          </cell>
          <cell r="N3367" t="str">
            <v>по 31 декабря 2017г.</v>
          </cell>
          <cell r="O3367" t="str">
            <v>авансовый платеж-0%, оставшаяся часть в течение 30 рабочих дней с момента подписания акта выполненных работ</v>
          </cell>
          <cell r="S3367">
            <v>24587132</v>
          </cell>
          <cell r="T3367">
            <v>0</v>
          </cell>
          <cell r="U3367">
            <v>0</v>
          </cell>
          <cell r="W3367">
            <v>2017</v>
          </cell>
        </row>
        <row r="3368">
          <cell r="A3368" t="str">
            <v>119-1 Р</v>
          </cell>
          <cell r="B3368" t="str">
            <v>ТОО СП "КазГерМунай"</v>
          </cell>
          <cell r="C3368" t="str">
            <v>33.11.12.000.001.00.0999.000000000000</v>
          </cell>
          <cell r="D3368" t="str">
            <v>Работы по ремонту/модернизации резервуаров/цистерн и аналогичного емкостного оборудования</v>
          </cell>
          <cell r="E3368" t="str">
            <v>Работы по ремонту/модернизации резервуаров/цистерн и аналогичного емкостного оборудования</v>
          </cell>
          <cell r="F3368" t="str">
            <v>Ремонт металлоконструкции, бетонного основания и всего ангара ФХУ и площадок теплообменников на УПГ-2</v>
          </cell>
          <cell r="G3368" t="str">
            <v>ОТП</v>
          </cell>
          <cell r="H3368">
            <v>80</v>
          </cell>
          <cell r="I3368">
            <v>430000000</v>
          </cell>
          <cell r="J3368" t="str">
            <v>Кызылординская обл. г. Кызылорда, пгт. Тасбугет, ул. Амангельды 100</v>
          </cell>
          <cell r="K3368" t="str">
            <v>Март, апрель</v>
          </cell>
          <cell r="L3368" t="str">
            <v>РК, Кызылординская обл., м/р "Акшабулак"</v>
          </cell>
          <cell r="N3368" t="str">
            <v>по 31 декабря 2017г.</v>
          </cell>
          <cell r="O3368" t="str">
            <v>авансовый платеж-0%, оставшаяся часть в течение 30 рабочих дней с момента подписания акта выполненных работ</v>
          </cell>
          <cell r="T3368">
            <v>24587132</v>
          </cell>
          <cell r="U3368">
            <v>27537587.840000004</v>
          </cell>
          <cell r="W3368">
            <v>2017</v>
          </cell>
          <cell r="X3368" t="str">
            <v>6; 11;</v>
          </cell>
        </row>
        <row r="3369">
          <cell r="A3369" t="str">
            <v>120 Р</v>
          </cell>
          <cell r="B3369" t="str">
            <v>ТОО СП "КазГерМунай"</v>
          </cell>
          <cell r="C3369" t="str">
            <v>71.12.35.900.000.00.0999.000000000000</v>
          </cell>
          <cell r="D3369" t="str">
            <v>Землеустроительные и земельно-кадастровые работы</v>
          </cell>
          <cell r="E3369" t="str">
            <v>Землеустроительные и земельно-кадастровые работы</v>
          </cell>
          <cell r="F3369" t="str">
            <v>Отвод земли</v>
          </cell>
          <cell r="G3369" t="str">
            <v>ОТП</v>
          </cell>
          <cell r="H3369">
            <v>80</v>
          </cell>
          <cell r="I3369">
            <v>430000000</v>
          </cell>
          <cell r="J3369" t="str">
            <v>Кызылординская обл. г. Кызылорда, пгт. Тасбугет, ул. Амангельды 100</v>
          </cell>
          <cell r="K3369" t="str">
            <v>Февраль, Март</v>
          </cell>
          <cell r="L3369" t="str">
            <v>РК, Кызылординская обл., м/р "Акшабулак"</v>
          </cell>
          <cell r="N3369" t="str">
            <v>по 31 декабря 2017г.</v>
          </cell>
          <cell r="O3369" t="str">
            <v>авансовый платеж-0%, оставшаяся часть в течение 30 рабочих дней с момента подписания акта выполненных работ</v>
          </cell>
          <cell r="T3369">
            <v>9150000</v>
          </cell>
          <cell r="U3369">
            <v>10248000.000000002</v>
          </cell>
          <cell r="W3369">
            <v>2017</v>
          </cell>
        </row>
        <row r="3370">
          <cell r="A3370" t="str">
            <v>121 Р</v>
          </cell>
          <cell r="B3370" t="str">
            <v>ТОО СП "КазГерМунай"</v>
          </cell>
          <cell r="C3370" t="str">
            <v>09.10.12.900.019.00.0999.000000000000</v>
          </cell>
          <cell r="D3370" t="str">
            <v>Работы по гидравлическому разрыву пласта на скважинах месторождений нефти и газа</v>
          </cell>
          <cell r="E3370" t="str">
            <v>Работы по гидравлическому разрыву пласта на скважинах месторождений нефти и газа</v>
          </cell>
          <cell r="F3370" t="str">
            <v>Работы по гидравлическому разрыву пласта на скважинах месторождений нефти и газа</v>
          </cell>
          <cell r="G3370" t="str">
            <v>ОТП</v>
          </cell>
          <cell r="H3370">
            <v>60</v>
          </cell>
          <cell r="I3370">
            <v>430000000</v>
          </cell>
          <cell r="J3370" t="str">
            <v>Кызылординская обл. г. Кызылорда, пгт. Тасбугет, ул. Амангельды 100</v>
          </cell>
          <cell r="K3370" t="str">
            <v>Октябрь, Ноябрь 2016</v>
          </cell>
          <cell r="L3370" t="str">
            <v xml:space="preserve">РК, Кызылординская обл., на м/р "КГМ" </v>
          </cell>
          <cell r="N3370" t="str">
            <v>по 31 декабря 2017г.</v>
          </cell>
          <cell r="O3370" t="str">
            <v>авансовый платеж-0%, оставшаяся часть в течение 30 рабочих дней с момента подписания акта выполненных работ</v>
          </cell>
          <cell r="S3370">
            <v>263880000</v>
          </cell>
          <cell r="T3370">
            <v>0</v>
          </cell>
          <cell r="U3370">
            <v>0</v>
          </cell>
          <cell r="W3370">
            <v>2017</v>
          </cell>
        </row>
        <row r="3371">
          <cell r="A3371" t="str">
            <v>121-1 Р</v>
          </cell>
          <cell r="B3371" t="str">
            <v>ТОО СП "КазГерМунай"</v>
          </cell>
          <cell r="C3371" t="str">
            <v>09.10.12.900.019.00.0999.000000000000</v>
          </cell>
          <cell r="D3371" t="str">
            <v>Работы по гидравлическому разрыву пласта на скважинах месторождений нефти и газа</v>
          </cell>
          <cell r="E3371" t="str">
            <v>Работы по гидравлическому разрыву пласта на скважинах месторождений нефти и газа</v>
          </cell>
          <cell r="F3371" t="str">
            <v>Работы по гидравлическому разрыву пласта на скважинах месторождений нефти и газа</v>
          </cell>
          <cell r="G3371" t="str">
            <v>ОТП</v>
          </cell>
          <cell r="H3371">
            <v>60</v>
          </cell>
          <cell r="I3371">
            <v>430000000</v>
          </cell>
          <cell r="J3371" t="str">
            <v>Кызылординская обл. г. Кызылорда, пгт. Тасбугет, ул. Амангельды 100</v>
          </cell>
          <cell r="K3371" t="str">
            <v>Январь, Февраль</v>
          </cell>
          <cell r="L3371" t="str">
            <v>РК, Кызылординская обл., м/р "Акшабулак"</v>
          </cell>
          <cell r="N3371" t="str">
            <v>по 31 декабря 2017г.</v>
          </cell>
          <cell r="O3371" t="str">
            <v>авансовый платеж-0%, оставшаяся часть в течение 30 рабочих дней с момента подписания акта выполненных работ</v>
          </cell>
          <cell r="T3371">
            <v>75900000</v>
          </cell>
          <cell r="U3371">
            <v>85008000.000000015</v>
          </cell>
          <cell r="W3371">
            <v>2017</v>
          </cell>
          <cell r="X3371" t="str">
            <v>11; 12; 20; 21;</v>
          </cell>
        </row>
        <row r="3372">
          <cell r="A3372" t="str">
            <v>122 Р</v>
          </cell>
          <cell r="B3372" t="str">
            <v>ТОО СП "КазГерМунай"</v>
          </cell>
          <cell r="C3372" t="str">
            <v>41.00.40.000.005.00.0999.000000000000</v>
          </cell>
          <cell r="D3372" t="str">
            <v>Работы по ремонту нежилых зданий/сооружений/помещений (кроме оборудования, инженерных систем и коммуникаций)</v>
          </cell>
          <cell r="E3372" t="str">
            <v>Работы по ремонту нежилых зданий/сооружений/помещений (кроме оборудования, инженерных систем и коммуникаций)</v>
          </cell>
          <cell r="F3372" t="str">
            <v>Модернизация помещения БПК</v>
          </cell>
          <cell r="G3372" t="str">
            <v>ОТ</v>
          </cell>
          <cell r="H3372">
            <v>75</v>
          </cell>
          <cell r="I3372">
            <v>430000000</v>
          </cell>
          <cell r="J3372" t="str">
            <v>Кызылординская обл. г. Кызылорда, пгт. Тасбугет, ул. Амангельды 100</v>
          </cell>
          <cell r="K3372" t="str">
            <v>Январь, Февраль</v>
          </cell>
          <cell r="L3372" t="str">
            <v>РК, Кызылординская обл., м/р "Акшабулак"</v>
          </cell>
          <cell r="N3372" t="str">
            <v>4 месяца</v>
          </cell>
          <cell r="O3372" t="str">
            <v>авансовый платеж-0%, оставшаяся часть в течение 30 рабочих дней с момента подписания акта выполненных работ</v>
          </cell>
          <cell r="T3372">
            <v>0</v>
          </cell>
          <cell r="U3372">
            <v>0</v>
          </cell>
          <cell r="W3372">
            <v>2017</v>
          </cell>
        </row>
        <row r="3373">
          <cell r="A3373" t="str">
            <v>122-1 Р</v>
          </cell>
          <cell r="B3373" t="str">
            <v>ТОО СП "КазГерМунай"</v>
          </cell>
          <cell r="C3373" t="str">
            <v>41.00.40.000.005.00.0999.000000000000</v>
          </cell>
          <cell r="D3373" t="str">
            <v>Работы по ремонту нежилых зданий/сооружений/помещений (кроме оборудования, инженерных систем и коммуникаций)</v>
          </cell>
          <cell r="E3373" t="str">
            <v>Работы по ремонту нежилых зданий/сооружений/помещений (кроме оборудования, инженерных систем и коммуникаций)</v>
          </cell>
          <cell r="F3373" t="str">
            <v>Модернизация помещения БПК</v>
          </cell>
          <cell r="G3373" t="str">
            <v>ОТП</v>
          </cell>
          <cell r="H3373">
            <v>75</v>
          </cell>
          <cell r="I3373">
            <v>430000000</v>
          </cell>
          <cell r="J3373" t="str">
            <v>Кызылординская обл. г. Кызылорда, пгт. Тасбугет, ул. Амангельды 100</v>
          </cell>
          <cell r="K3373" t="str">
            <v>Март, апрель</v>
          </cell>
          <cell r="L3373" t="str">
            <v>РК, Кызылординская обл., м/р "Акшабулак"</v>
          </cell>
          <cell r="N3373" t="str">
            <v>4 месяца</v>
          </cell>
          <cell r="O3373" t="str">
            <v>авансовый платеж-0%, оставшаяся часть в течение 30 рабочих дней с момента подписания акта выполненных работ</v>
          </cell>
          <cell r="T3373">
            <v>17869890</v>
          </cell>
          <cell r="U3373">
            <v>20014276.800000001</v>
          </cell>
          <cell r="W3373">
            <v>2017</v>
          </cell>
          <cell r="X3373" t="str">
            <v>7; 11;</v>
          </cell>
        </row>
        <row r="3374">
          <cell r="A3374" t="str">
            <v>123 Р</v>
          </cell>
          <cell r="B3374" t="str">
            <v>ТОО СП "КазГерМунай"</v>
          </cell>
          <cell r="C3374" t="str">
            <v>71.11.24.000.001.00.0999.000000000000</v>
          </cell>
          <cell r="D3374" t="str">
            <v>Работы по архитектурному проектированию</v>
          </cell>
          <cell r="E3374" t="str">
            <v>Работы по обработке исходных данных для подготовки технических условий архитектурно -планировочного задания (АПЗ)</v>
          </cell>
          <cell r="F3374" t="str">
            <v>Разработка архитектурно-планировочного задания (АПЗ)</v>
          </cell>
          <cell r="G3374" t="str">
            <v>ОИ</v>
          </cell>
          <cell r="H3374">
            <v>80</v>
          </cell>
          <cell r="I3374">
            <v>430000000</v>
          </cell>
          <cell r="J3374" t="str">
            <v>Кызылординская обл. г. Кызылорда, пгт. Тасбугет, ул. Амангельды 100</v>
          </cell>
          <cell r="K3374" t="str">
            <v>Февраль, Март</v>
          </cell>
          <cell r="L3374" t="str">
            <v>РК, Кызылординская обл. г. Кызылорда</v>
          </cell>
          <cell r="N3374" t="str">
            <v>по 31 декабря 2017г.</v>
          </cell>
          <cell r="O3374" t="str">
            <v>авансовый платеж-0%, оставшаяся часть в течение 30 рабочих дней с момента подписания акта выполненных работ</v>
          </cell>
          <cell r="T3374">
            <v>56000</v>
          </cell>
          <cell r="U3374">
            <v>62720.000000000007</v>
          </cell>
          <cell r="W3374">
            <v>2017</v>
          </cell>
        </row>
        <row r="3375">
          <cell r="A3375" t="str">
            <v>124 Р</v>
          </cell>
          <cell r="B3375" t="str">
            <v>ТОО СП "КазГерМунай"</v>
          </cell>
          <cell r="C3375" t="str">
            <v>09.10.12.900.019.00.0999.000000000000</v>
          </cell>
          <cell r="D3375" t="str">
            <v>Работы по гидравлическому разрыву пласта на скважинах месторождений нефти и газа</v>
          </cell>
          <cell r="E3375" t="str">
            <v>Работы по гидравлическому разрыву пласта на скважинах месторождений нефти и газа</v>
          </cell>
          <cell r="F3375" t="str">
            <v>Работы по гидравлическому разрыву пласта на скважинах месторождений нефти и газа</v>
          </cell>
          <cell r="G3375" t="str">
            <v>ОТП</v>
          </cell>
          <cell r="H3375">
            <v>60</v>
          </cell>
          <cell r="I3375">
            <v>430000000</v>
          </cell>
          <cell r="J3375" t="str">
            <v>Кызылординская обл. г. Кызылорда, пгт. Тасбугет, ул. Амангельды 100</v>
          </cell>
          <cell r="K3375" t="str">
            <v>Октябрь, Ноябрь 2016</v>
          </cell>
          <cell r="L3375" t="str">
            <v xml:space="preserve">РК, Кызылординская обл., на м/р "КГМ" </v>
          </cell>
          <cell r="N3375" t="str">
            <v>по 31 декабря 2017г.</v>
          </cell>
          <cell r="O3375" t="str">
            <v>авансовый платеж-0%, оставшаяся часть в течение 30 рабочих дней с момента подписания акта выполненных работ</v>
          </cell>
          <cell r="S3375">
            <v>263880000</v>
          </cell>
          <cell r="T3375">
            <v>0</v>
          </cell>
          <cell r="U3375">
            <v>0</v>
          </cell>
          <cell r="W3375">
            <v>2017</v>
          </cell>
        </row>
        <row r="3376">
          <cell r="A3376" t="str">
            <v>124-1 Р</v>
          </cell>
          <cell r="B3376" t="str">
            <v>ТОО СП "КазГерМунай"</v>
          </cell>
          <cell r="C3376" t="str">
            <v>09.10.12.900.019.00.0999.000000000000</v>
          </cell>
          <cell r="D3376" t="str">
            <v>Работы по гидравлическому разрыву пласта на скважинах месторождений нефти и газа</v>
          </cell>
          <cell r="E3376" t="str">
            <v>Работы по гидравлическому разрыву пласта на скважинах месторождений нефти и газа</v>
          </cell>
          <cell r="F3376" t="str">
            <v>Работы по гидравлическому разрыву пласта на скважинах месторождений нефти и газа</v>
          </cell>
          <cell r="G3376" t="str">
            <v>ОТП</v>
          </cell>
          <cell r="H3376">
            <v>60</v>
          </cell>
          <cell r="I3376">
            <v>430000000</v>
          </cell>
          <cell r="J3376" t="str">
            <v>Кызылординская обл. г. Кызылорда, пгт. Тасбугет, ул. Амангельды 100</v>
          </cell>
          <cell r="K3376" t="str">
            <v>Январь, Февраль</v>
          </cell>
          <cell r="L3376" t="str">
            <v xml:space="preserve">РК, Кызылординская обл., на м/р "Аксай" </v>
          </cell>
          <cell r="N3376" t="str">
            <v>по 31 декабря 2017г.</v>
          </cell>
          <cell r="O3376" t="str">
            <v>авансовый платеж-0%, оставшаяся часть в течение 30 рабочих дней с момента подписания акта выполненных работ</v>
          </cell>
          <cell r="T3376">
            <v>55000000</v>
          </cell>
          <cell r="U3376">
            <v>61600000.000000007</v>
          </cell>
          <cell r="W3376">
            <v>2017</v>
          </cell>
          <cell r="X3376" t="str">
            <v>11; 12; 20; 21;</v>
          </cell>
        </row>
        <row r="3377">
          <cell r="A3377" t="str">
            <v>125 Р</v>
          </cell>
          <cell r="B3377" t="str">
            <v>ТОО СП "КазГерМунай"</v>
          </cell>
          <cell r="C3377" t="str">
            <v>71.12.19.900.001.00.0999.000000000000</v>
          </cell>
          <cell r="D3377" t="str">
            <v>Работы инженерные по проектированию</v>
          </cell>
          <cell r="E3377"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377" t="str">
            <v>РРП "Выкидные линии с обустройством устьев скважин №419,422,428 на м/р Акшабулак (скв. 2018 г.)"</v>
          </cell>
          <cell r="G3377" t="str">
            <v>ОТ</v>
          </cell>
          <cell r="H3377">
            <v>80</v>
          </cell>
          <cell r="I3377">
            <v>430000000</v>
          </cell>
          <cell r="J3377" t="str">
            <v>Кызылординская обл. г. Кызылорда, пгт. Тасбугет, ул. Амангельды 100</v>
          </cell>
          <cell r="K3377" t="str">
            <v>Февраль, Март</v>
          </cell>
          <cell r="L3377" t="str">
            <v>РК, Кызылординская обл., м/р "Акшабулак"</v>
          </cell>
          <cell r="N3377" t="str">
            <v>16 календарных недель</v>
          </cell>
          <cell r="O3377" t="str">
            <v>авансовый платеж-0%, оставшаяся часть в течение 30 рабочих дней с момента подписания акта выполненных работ</v>
          </cell>
          <cell r="T3377">
            <v>0</v>
          </cell>
          <cell r="U3377">
            <v>0</v>
          </cell>
          <cell r="W3377">
            <v>2017</v>
          </cell>
        </row>
        <row r="3378">
          <cell r="A3378" t="str">
            <v>125-1 Р</v>
          </cell>
          <cell r="B3378" t="str">
            <v>ТОО СП "КазГерМунай"</v>
          </cell>
          <cell r="C3378" t="str">
            <v>71.12.19.900.001.00.0999.000000000000</v>
          </cell>
          <cell r="D3378" t="str">
            <v>Работы инженерные по проектированию</v>
          </cell>
          <cell r="E3378"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378" t="str">
            <v>РРП "Выкидные линии с обустройством устьев скважин №419,422,428 на м/р Акшабулак (скв. 2018 г.)"</v>
          </cell>
          <cell r="G3378" t="str">
            <v>ОТ</v>
          </cell>
          <cell r="H3378">
            <v>80</v>
          </cell>
          <cell r="I3378">
            <v>430000000</v>
          </cell>
          <cell r="J3378" t="str">
            <v>Кызылординская обл. г. Кызылорда, пгт. Тасбугет, ул. Амангельды 100</v>
          </cell>
          <cell r="K3378" t="str">
            <v>Ноябрь, декабрь 2016</v>
          </cell>
          <cell r="L3378" t="str">
            <v>РК, Кызылординская обл., м/р "Акшабулак"</v>
          </cell>
          <cell r="N3378" t="str">
            <v>16 календарных недель</v>
          </cell>
          <cell r="O3378" t="str">
            <v>авансовый платеж-0%, оставшаяся часть в течение 30 рабочих дней с момента подписания акта выполненных работ</v>
          </cell>
          <cell r="T3378">
            <v>9985951</v>
          </cell>
          <cell r="U3378">
            <v>11184265.120000001</v>
          </cell>
          <cell r="W3378">
            <v>2017</v>
          </cell>
          <cell r="X3378" t="str">
            <v>11;</v>
          </cell>
        </row>
        <row r="3379">
          <cell r="A3379" t="str">
            <v>126 Р</v>
          </cell>
          <cell r="B3379" t="str">
            <v>ТОО СП "КазГерМунай"</v>
          </cell>
          <cell r="C3379" t="str">
            <v>71.12.19.900.001.00.0999.000000000000</v>
          </cell>
          <cell r="D3379" t="str">
            <v>Работы инженерные по проектированию</v>
          </cell>
          <cell r="E3379"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379" t="str">
            <v>РРП «Расширение ПС-110/6кВ на м/р Акшабулак»</v>
          </cell>
          <cell r="G3379" t="str">
            <v>ОТ</v>
          </cell>
          <cell r="H3379">
            <v>80</v>
          </cell>
          <cell r="I3379">
            <v>430000000</v>
          </cell>
          <cell r="J3379" t="str">
            <v>Кызылординская обл. г. Кызылорда, пгт. Тасбугет, ул. Амангельды 100</v>
          </cell>
          <cell r="K3379" t="str">
            <v>Февраль, Март</v>
          </cell>
          <cell r="L3379" t="str">
            <v>РК, Кызылординская обл., м/р "Акшабулак"</v>
          </cell>
          <cell r="N3379" t="str">
            <v>16 календарных недель</v>
          </cell>
          <cell r="O3379" t="str">
            <v>авансовый платеж-0%, оставшаяся часть в течение 30 рабочих дней с момента подписания акта выполненных работ</v>
          </cell>
          <cell r="T3379">
            <v>0</v>
          </cell>
          <cell r="U3379">
            <v>0</v>
          </cell>
          <cell r="W3379">
            <v>2017</v>
          </cell>
        </row>
        <row r="3380">
          <cell r="A3380" t="str">
            <v>126-1 Р</v>
          </cell>
          <cell r="B3380" t="str">
            <v>ТОО СП "КазГерМунай"</v>
          </cell>
          <cell r="C3380" t="str">
            <v>71.12.19.900.001.00.0999.000000000000</v>
          </cell>
          <cell r="D3380" t="str">
            <v>Работы инженерные по проектированию</v>
          </cell>
          <cell r="E3380"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380" t="str">
            <v>РРП «Расширение ПС-110/6кВ на м/р Акшабулак»</v>
          </cell>
          <cell r="G3380" t="str">
            <v>ОТ</v>
          </cell>
          <cell r="H3380">
            <v>80</v>
          </cell>
          <cell r="I3380">
            <v>430000000</v>
          </cell>
          <cell r="J3380" t="str">
            <v>Кызылординская обл. г. Кызылорда, пгт. Тасбугет, ул. Амангельды 100</v>
          </cell>
          <cell r="K3380" t="str">
            <v>Ноябрь, декабрь 2016</v>
          </cell>
          <cell r="L3380" t="str">
            <v>РК, Кызылординская обл., м/р "Акшабулак"</v>
          </cell>
          <cell r="N3380" t="str">
            <v>16 календарных недель</v>
          </cell>
          <cell r="O3380" t="str">
            <v>авансовый платеж-0%, оставшаяся часть в течение 30 рабочих дней с момента подписания акта выполненных работ</v>
          </cell>
          <cell r="T3380">
            <v>5816100</v>
          </cell>
          <cell r="U3380">
            <v>6514032.0000000009</v>
          </cell>
          <cell r="W3380">
            <v>2017</v>
          </cell>
          <cell r="X3380" t="str">
            <v>11;</v>
          </cell>
        </row>
        <row r="3381">
          <cell r="A3381" t="str">
            <v>127 Р</v>
          </cell>
          <cell r="B3381" t="str">
            <v>ТОО СП "КазГерМунай"</v>
          </cell>
          <cell r="C3381" t="str">
            <v>71.12.19.900.001.00.0999.000000000000</v>
          </cell>
          <cell r="D3381" t="str">
            <v>Работы инженерные по проектированию</v>
          </cell>
          <cell r="E3381"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381" t="str">
            <v>РРП "Выкидные линии с обустройством устьев 8-ми скважин №хххххххх на м/р Акшабулак (скв. 2018 г.)"</v>
          </cell>
          <cell r="G3381" t="str">
            <v>ОТ</v>
          </cell>
          <cell r="H3381">
            <v>80</v>
          </cell>
          <cell r="I3381">
            <v>430000000</v>
          </cell>
          <cell r="J3381" t="str">
            <v>Кызылординская обл. г. Кызылорда, пгт. Тасбугет, ул. Амангельды 100</v>
          </cell>
          <cell r="K3381" t="str">
            <v>Февраль, Март</v>
          </cell>
          <cell r="L3381" t="str">
            <v>РК, Кызылординская обл., м/р "Акшабулак"</v>
          </cell>
          <cell r="N3381" t="str">
            <v>16 календарных недель</v>
          </cell>
          <cell r="O3381" t="str">
            <v>авансовый платеж-0%, оставшаяся часть в течение 30 рабочих дней с момента подписания акта выполненных работ</v>
          </cell>
          <cell r="T3381">
            <v>19702712</v>
          </cell>
          <cell r="U3381">
            <v>22067037.440000001</v>
          </cell>
          <cell r="W3381">
            <v>2017</v>
          </cell>
        </row>
        <row r="3382">
          <cell r="A3382" t="str">
            <v>128 Р</v>
          </cell>
          <cell r="B3382" t="str">
            <v>ТОО СП "КазГерМунай"</v>
          </cell>
          <cell r="C3382" t="str">
            <v>71.12.19.900.001.00.0999.000000000000</v>
          </cell>
          <cell r="D3382" t="str">
            <v>Работы инженерные по проектированию</v>
          </cell>
          <cell r="E3382"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382" t="str">
            <v xml:space="preserve">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№506 на м/р Акшабулак. </v>
          </cell>
          <cell r="G3382" t="str">
            <v>ОИ</v>
          </cell>
          <cell r="H3382">
            <v>80</v>
          </cell>
          <cell r="I3382">
            <v>430000000</v>
          </cell>
          <cell r="J3382" t="str">
            <v>Кызылординская обл. г. Кызылорда, пгт. Тасбугет, ул. Амангельды 100</v>
          </cell>
          <cell r="K3382" t="str">
            <v>Февраль, Март</v>
          </cell>
          <cell r="L3382" t="str">
            <v>РК, Кызылординская обл., м/р "Акшабулак"</v>
          </cell>
          <cell r="N3382" t="str">
            <v>по 31 декабря 2017г.</v>
          </cell>
          <cell r="O3382" t="str">
            <v>авансовый платеж-0%, оставшаяся часть в течение 30 рабочих дней с момента подписания акта выполненных работ</v>
          </cell>
          <cell r="T3382">
            <v>10000000</v>
          </cell>
          <cell r="U3382">
            <v>11200000.000000002</v>
          </cell>
          <cell r="W3382">
            <v>2017</v>
          </cell>
        </row>
        <row r="3383">
          <cell r="A3383" t="str">
            <v>129 Р</v>
          </cell>
          <cell r="B3383" t="str">
            <v>ТОО СП "КазГерМунай"</v>
          </cell>
          <cell r="C3383" t="str">
            <v>71.12.19.900.001.00.0999.000000000000</v>
          </cell>
          <cell r="D3383" t="str">
            <v>Работы инженерные по проектированию</v>
          </cell>
          <cell r="E3383"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383" t="str">
            <v xml:space="preserve">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№507 на м/р Акшабулак. </v>
          </cell>
          <cell r="G3383" t="str">
            <v>ОИ</v>
          </cell>
          <cell r="H3383">
            <v>80</v>
          </cell>
          <cell r="I3383">
            <v>430000000</v>
          </cell>
          <cell r="J3383" t="str">
            <v>Кызылординская обл. г. Кызылорда, пгт. Тасбугет, ул. Амангельды 100</v>
          </cell>
          <cell r="K3383" t="str">
            <v>Февраль, Март</v>
          </cell>
          <cell r="L3383" t="str">
            <v>РК, Кызылординская обл., м/р "Акшабулак"</v>
          </cell>
          <cell r="N3383" t="str">
            <v>по 31 декабря 2017г.</v>
          </cell>
          <cell r="O3383" t="str">
            <v>авансовый платеж-0%, оставшаяся часть в течение 30 рабочих дней с момента подписания акта выполненных работ</v>
          </cell>
          <cell r="T3383">
            <v>10000000</v>
          </cell>
          <cell r="U3383">
            <v>11200000.000000002</v>
          </cell>
          <cell r="W3383">
            <v>2017</v>
          </cell>
        </row>
        <row r="3384">
          <cell r="A3384" t="str">
            <v>130 Р</v>
          </cell>
          <cell r="B3384" t="str">
            <v>ТОО СП "КазГерМунай"</v>
          </cell>
          <cell r="C3384" t="str">
            <v>71.12.19.900.001.00.0999.000000000000</v>
          </cell>
          <cell r="D3384" t="str">
            <v>Работы инженерные по проектированию</v>
          </cell>
          <cell r="E3384"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384" t="str">
            <v xml:space="preserve">Разработка индивидуального технического проекта, с проектом ОВОС(оценка воздействия на окружающую среду) на зарезку бокового ствола  с горизонтальным окончанием на м/р Акшабулак. </v>
          </cell>
          <cell r="G3384" t="str">
            <v>ОИ</v>
          </cell>
          <cell r="H3384">
            <v>80</v>
          </cell>
          <cell r="I3384">
            <v>430000000</v>
          </cell>
          <cell r="J3384" t="str">
            <v>Кызылординская обл. г. Кызылорда, пгт. Тасбугет, ул. Амангельды 100</v>
          </cell>
          <cell r="K3384" t="str">
            <v>Февраль, Март</v>
          </cell>
          <cell r="L3384" t="str">
            <v>РК, Кызылординская обл., м/р "Акшабулак"</v>
          </cell>
          <cell r="N3384" t="str">
            <v>по 31 декабря 2017г.</v>
          </cell>
          <cell r="O3384" t="str">
            <v>авансовый платеж-0%, оставшаяся часть в течение 30 рабочих дней с момента подписания акта выполненных работ</v>
          </cell>
          <cell r="T3384">
            <v>10000000</v>
          </cell>
          <cell r="U3384">
            <v>11200000.000000002</v>
          </cell>
          <cell r="W3384">
            <v>2017</v>
          </cell>
        </row>
        <row r="3385">
          <cell r="A3385" t="str">
            <v>131 Р</v>
          </cell>
          <cell r="B3385" t="str">
            <v>ТОО СП "КазГерМунай"</v>
          </cell>
          <cell r="C3385" t="str">
            <v>71.12.19.900.001.00.0999.000000000000</v>
          </cell>
          <cell r="D3385" t="str">
            <v>Работы инженерные по проектированию</v>
          </cell>
          <cell r="E3385"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385" t="str">
            <v>Разработка группового технического проекта на строительство эксплуатационных нефтяных скважин на м/р Аксай с проектом ОВОС(оценка воздействия на окружающую среду)</v>
          </cell>
          <cell r="G3385" t="str">
            <v>ОИ</v>
          </cell>
          <cell r="H3385">
            <v>80</v>
          </cell>
          <cell r="I3385">
            <v>430000000</v>
          </cell>
          <cell r="J3385" t="str">
            <v>Кызылординская обл. г. Кызылорда, пгт. Тасбугет, ул. Амангельды 100</v>
          </cell>
          <cell r="K3385" t="str">
            <v>Февраль, Март</v>
          </cell>
          <cell r="L3385" t="str">
            <v>РК, Кызылординская обл., м/р "Аксай"</v>
          </cell>
          <cell r="N3385" t="str">
            <v>по 31 декабря 2017г.</v>
          </cell>
          <cell r="O3385" t="str">
            <v>авансовый платеж-0%, оставшаяся часть в течение 30 рабочих дней с момента подписания акта выполненных работ</v>
          </cell>
          <cell r="T3385">
            <v>10000000</v>
          </cell>
          <cell r="U3385">
            <v>11200000.000000002</v>
          </cell>
          <cell r="W3385">
            <v>2017</v>
          </cell>
        </row>
        <row r="3386">
          <cell r="A3386" t="str">
            <v>132 Р</v>
          </cell>
          <cell r="B3386" t="str">
            <v>ТОО СП "КазГерМунай"</v>
          </cell>
          <cell r="C3386" t="str">
            <v>41.00.40.335.000.00.0999.000000000000</v>
          </cell>
          <cell r="D3386" t="str">
            <v>Работы по ликвидации последствий природно-климатических явлений</v>
          </cell>
          <cell r="E3386" t="str">
            <v>Работы ремонтно-восстановительные по ликвидации последствий природно-климатических явлений</v>
          </cell>
          <cell r="F3386" t="str">
            <v>Предупреждение и локализация аварийных ситуаций на реке Сырдарья</v>
          </cell>
          <cell r="G3386" t="str">
            <v>ОТП</v>
          </cell>
          <cell r="H3386">
            <v>100</v>
          </cell>
          <cell r="I3386">
            <v>430000000</v>
          </cell>
          <cell r="J3386" t="str">
            <v>Кызылординская обл. г. Кызылорда, пгт. Тасбугет, ул. Амангельды 100</v>
          </cell>
          <cell r="K3386" t="str">
            <v>Январь, Февраль</v>
          </cell>
          <cell r="L3386" t="str">
            <v>Кызылординская обл. г. Кызылорда</v>
          </cell>
          <cell r="N3386" t="str">
            <v>В течение 1 месяца</v>
          </cell>
          <cell r="O3386" t="str">
            <v>авансовый платеж-0%, оставшаяся часть в течение 30 рабочих дней с момента подписания акта выполненных услуг</v>
          </cell>
          <cell r="T3386">
            <v>7000000</v>
          </cell>
          <cell r="U3386">
            <v>7840000.0000000009</v>
          </cell>
          <cell r="W3386">
            <v>2017</v>
          </cell>
          <cell r="X3386" t="str">
            <v>новая позиция</v>
          </cell>
        </row>
        <row r="3387">
          <cell r="A3387" t="str">
            <v>133 Р</v>
          </cell>
          <cell r="B3387" t="str">
            <v>ТОО СП "КазГерМунай"</v>
          </cell>
          <cell r="C3387" t="str">
            <v>18.13.10.000.001.00.0999.000000000000</v>
          </cell>
          <cell r="D3387" t="str">
            <v>Работы по изготовлению печатных форм/печатей/трафаретов и аналогичных изделий</v>
          </cell>
          <cell r="E3387" t="str">
            <v>Работы по изготовлению печатных форм/печатей/трафаретов и аналогичных изделий</v>
          </cell>
          <cell r="F3387" t="str">
            <v>Изготовление печатей и штампов</v>
          </cell>
          <cell r="G3387" t="str">
            <v>ОИ</v>
          </cell>
          <cell r="H3387">
            <v>90</v>
          </cell>
          <cell r="I3387">
            <v>430000000</v>
          </cell>
          <cell r="J3387" t="str">
            <v>Кызылординская обл. г. Кызылорда, пгт. Тасбугет, ул. Амангельды 100</v>
          </cell>
          <cell r="K3387" t="str">
            <v>Январь, Февраль</v>
          </cell>
          <cell r="L3387" t="str">
            <v>Кызылординская обл. г. Кызылорда</v>
          </cell>
          <cell r="N3387" t="str">
            <v>по 31 декабря 2017г.</v>
          </cell>
          <cell r="O3387" t="str">
            <v>авансовый платеж-0%, оставшаяся часть в течении 30 рабочих дней с момента подписания акта выполненных услуг</v>
          </cell>
          <cell r="T3387">
            <v>90950</v>
          </cell>
          <cell r="U3387">
            <v>101864.00000000001</v>
          </cell>
          <cell r="W3387">
            <v>2016</v>
          </cell>
          <cell r="X3387" t="str">
            <v>новая позиция</v>
          </cell>
        </row>
        <row r="3388">
          <cell r="A3388" t="str">
            <v>134 Р</v>
          </cell>
          <cell r="B3388" t="str">
            <v>ТОО СП "КазГерМунай"</v>
          </cell>
          <cell r="C3388" t="str">
            <v>41.00.40.000.005.00.0999.000000000000</v>
          </cell>
          <cell r="D3388" t="str">
            <v>Работы по ремонту нежилых зданий/сооружений/помещений (кроме оборудования, инженерных систем и коммуникаций)</v>
          </cell>
          <cell r="E3388" t="str">
            <v>Работы по ремонту нежилых зданий/сооружений/помещений (кроме оборудования, инженерных систем и коммуникаций)</v>
          </cell>
          <cell r="F3388" t="str">
            <v xml:space="preserve">Текущий ремонт офиса  Представительства </v>
          </cell>
          <cell r="G3388" t="str">
            <v>ОТП</v>
          </cell>
          <cell r="H3388">
            <v>95</v>
          </cell>
          <cell r="I3388">
            <v>430000000</v>
          </cell>
          <cell r="J3388" t="str">
            <v>Кызылординская обл. г. Кызылорда, пгт. Тасбугет, ул. Амангельды 100</v>
          </cell>
          <cell r="K3388" t="str">
            <v>Март, апрель</v>
          </cell>
          <cell r="L3388" t="str">
            <v>РК, г. Алматы, представительство КГМ</v>
          </cell>
          <cell r="N3388" t="str">
            <v>по 31 декабря 2017г.</v>
          </cell>
          <cell r="O3388" t="str">
            <v>авансовый платеж-0%, оставшаяся часть в течении 30 рабочих дней с момента подписания акта выполненных услуг</v>
          </cell>
          <cell r="T3388">
            <v>3234795</v>
          </cell>
          <cell r="U3388">
            <v>3622970.4000000004</v>
          </cell>
          <cell r="W3388">
            <v>2017</v>
          </cell>
          <cell r="X3388" t="str">
            <v>новая позиция</v>
          </cell>
        </row>
        <row r="3389">
          <cell r="A3389" t="str">
            <v>135 Р</v>
          </cell>
          <cell r="B3389" t="str">
            <v>ТОО СП "КазГерМунай"</v>
          </cell>
          <cell r="C3389" t="str">
            <v>72.19.50.100.000.00.0999.000000000000</v>
          </cell>
          <cell r="D3389" t="str">
            <v>Работы научно-исследовательские в геологической отрасли</v>
          </cell>
          <cell r="E3389" t="str">
            <v>Работы научно-исследовательские в геологической отрасли</v>
          </cell>
          <cell r="F3389" t="str">
            <v xml:space="preserve"> Пересчет запасов мр Акш Центральный </v>
          </cell>
          <cell r="G3389" t="str">
            <v>ОИ</v>
          </cell>
          <cell r="H3389">
            <v>90</v>
          </cell>
          <cell r="I3389">
            <v>430000000</v>
          </cell>
          <cell r="J3389" t="str">
            <v>Кызылординская обл. г. Кызылорда, пгт. Тасбугет, ул. Амангельды 100</v>
          </cell>
          <cell r="K3389" t="str">
            <v>Март, апрель</v>
          </cell>
          <cell r="L3389" t="str">
            <v>РК, Кызылординская обл., м/р "Акшабулак"</v>
          </cell>
          <cell r="N3389" t="str">
            <v>по 31 декабря 2017г.</v>
          </cell>
          <cell r="O3389" t="str">
            <v>авансовый платеж-0%, оставшаяся часть в течение 30 рабочих дней с момента подписания акта выполненных работ</v>
          </cell>
          <cell r="S3389">
            <v>60000000</v>
          </cell>
          <cell r="T3389">
            <v>0</v>
          </cell>
          <cell r="U3389">
            <v>0</v>
          </cell>
          <cell r="W3389">
            <v>2017</v>
          </cell>
          <cell r="X3389" t="str">
            <v>новая позиция</v>
          </cell>
        </row>
        <row r="3390">
          <cell r="A3390" t="str">
            <v>135-1 Р</v>
          </cell>
          <cell r="B3390" t="str">
            <v>ТОО СП "КазГерМунай"</v>
          </cell>
          <cell r="C3390" t="str">
            <v>72.19.50.100.000.00.0999.000000000000</v>
          </cell>
          <cell r="D3390" t="str">
            <v>Работы научно-исследовательские в геологической отрасли</v>
          </cell>
          <cell r="E3390" t="str">
            <v>Работы научно-исследовательские в геологической отрасли</v>
          </cell>
          <cell r="F3390" t="str">
            <v xml:space="preserve"> Пересчет запасов мр Акш Центральный </v>
          </cell>
          <cell r="G3390" t="str">
            <v>ОИ</v>
          </cell>
          <cell r="H3390">
            <v>90</v>
          </cell>
          <cell r="I3390">
            <v>430000000</v>
          </cell>
          <cell r="J3390" t="str">
            <v>Кызылординская обл. г. Кызылорда, пгт. Тасбугет, ул. Амангельды 100</v>
          </cell>
          <cell r="K3390" t="str">
            <v>Апрель, май</v>
          </cell>
          <cell r="L3390" t="str">
            <v>РК, Кызылординская обл., м/р "Акшабулак"</v>
          </cell>
          <cell r="N3390" t="str">
            <v>по 31 декабря 2017г.</v>
          </cell>
          <cell r="O3390" t="str">
            <v>авансовый платеж-0%, оставшаяся часть в течение 30 рабочих дней с момента подписания акта выполненных работ</v>
          </cell>
          <cell r="T3390">
            <v>60000000</v>
          </cell>
          <cell r="U3390">
            <v>67200000</v>
          </cell>
          <cell r="V3390" t="str">
            <v>ОВХ</v>
          </cell>
          <cell r="W3390">
            <v>2017</v>
          </cell>
          <cell r="X3390" t="str">
            <v>11; 22;
(пп.4 п.137)</v>
          </cell>
        </row>
        <row r="3391">
          <cell r="A3391" t="str">
            <v>136 Р</v>
          </cell>
          <cell r="B3391" t="str">
            <v>ТОО СП "КазГерМунай"</v>
          </cell>
          <cell r="C3391" t="str">
            <v>09.10.11.500.000.00.0999.000000000000</v>
          </cell>
          <cell r="D3391" t="str">
            <v>Работы по ремонту/реконструкции скважин</v>
          </cell>
          <cell r="E3391" t="str">
            <v>Работы по ремонту/реконструкции скважин</v>
          </cell>
          <cell r="F3391" t="str">
            <v>Капитальный ремонт скважин при разбурке портов МГРП</v>
          </cell>
          <cell r="G3391" t="str">
            <v>ОТП</v>
          </cell>
          <cell r="H3391">
            <v>90</v>
          </cell>
          <cell r="I3391">
            <v>430000000</v>
          </cell>
          <cell r="J3391" t="str">
            <v>Кызылординская обл. г. Кызылорда, пгт. Тасбугет, ул. Амангельды 100</v>
          </cell>
          <cell r="K3391" t="str">
            <v>Март, апрель</v>
          </cell>
          <cell r="L3391" t="str">
            <v>РК, Кызылординская обл., м/р "Аксай"</v>
          </cell>
          <cell r="N3391" t="str">
            <v>по 31 декабря 2017г.</v>
          </cell>
          <cell r="O3391" t="str">
            <v>авансовый платеж-0%, оставшаяся часть в течение 30 рабочих дней с момента подписания акта выполненных работ</v>
          </cell>
          <cell r="S3391">
            <v>24390000</v>
          </cell>
          <cell r="T3391">
            <v>0</v>
          </cell>
          <cell r="U3391">
            <v>0</v>
          </cell>
          <cell r="W3391">
            <v>2017</v>
          </cell>
          <cell r="X3391" t="str">
            <v>новая позиция</v>
          </cell>
        </row>
        <row r="3392">
          <cell r="A3392" t="str">
            <v>136-1 Р</v>
          </cell>
          <cell r="B3392" t="str">
            <v>ТОО СП "КазГерМунай"</v>
          </cell>
          <cell r="C3392" t="str">
            <v>09.10.11.500.000.00.0999.000000000000</v>
          </cell>
          <cell r="D3392" t="str">
            <v>Работы по ремонту/реконструкции скважин</v>
          </cell>
          <cell r="E3392" t="str">
            <v>Работы по ремонту/реконструкции скважин</v>
          </cell>
          <cell r="F3392" t="str">
            <v>Капитальный ремонт скважин при разбурке портов МГРП</v>
          </cell>
          <cell r="G3392" t="str">
            <v>ОТП</v>
          </cell>
          <cell r="H3392">
            <v>90</v>
          </cell>
          <cell r="I3392">
            <v>430000000</v>
          </cell>
          <cell r="J3392" t="str">
            <v>Кызылординская обл. г. Кызылорда, пгт. Тасбугет, ул. Амангельды 100</v>
          </cell>
          <cell r="K3392" t="str">
            <v>Апрель, май</v>
          </cell>
          <cell r="L3392" t="str">
            <v>РК, Кызылординская обл., м/р "Аксай"</v>
          </cell>
          <cell r="N3392" t="str">
            <v>по 31 декабря 2017г.</v>
          </cell>
          <cell r="O3392" t="str">
            <v>авансовый платеж-0%, оставшаяся часть в течение 30 рабочих дней с момента подписания акта выполненных работ</v>
          </cell>
          <cell r="T3392">
            <v>24390000</v>
          </cell>
          <cell r="U3392">
            <v>27316800.000000004</v>
          </cell>
          <cell r="W3392">
            <v>2017</v>
          </cell>
          <cell r="X3392" t="str">
            <v>11;</v>
          </cell>
        </row>
        <row r="3393">
          <cell r="A3393" t="str">
            <v>137 Р</v>
          </cell>
          <cell r="B3393" t="str">
            <v>ТОО СП "КазГерМунай"</v>
          </cell>
          <cell r="C3393" t="str">
            <v>42.22.21.335.009.00.0999.000000000000</v>
          </cell>
          <cell r="D3393" t="str">
            <v>Работы по строительству/монтажу/прокладке сетей электроснабжения</v>
          </cell>
          <cell r="E3393" t="str">
            <v>Работы по строительству/монтажу/прокладке сетей электроснабжения</v>
          </cell>
          <cell r="F3393" t="str">
            <v>Электроснабжение печей на 15-ом км нефтепровода</v>
          </cell>
          <cell r="G3393" t="str">
            <v>ОТ</v>
          </cell>
          <cell r="H3393">
            <v>75</v>
          </cell>
          <cell r="I3393">
            <v>430000000</v>
          </cell>
          <cell r="J3393" t="str">
            <v>Кызылординская обл. г. Кызылорда, пгт. Тасбугет, ул. Амангельды 100</v>
          </cell>
          <cell r="K3393" t="str">
            <v>Март, апрель</v>
          </cell>
          <cell r="L3393" t="str">
            <v>РК, Кызылординская обл., м/р "Акшабулак"</v>
          </cell>
          <cell r="N3393" t="str">
            <v>3 месяца</v>
          </cell>
          <cell r="O3393" t="str">
            <v>авансовый платеж-30%, оставшаяся часть в течение 30 рабочих дней с момента подписания акта выполненных работ</v>
          </cell>
          <cell r="S3393">
            <v>49236344.140000001</v>
          </cell>
          <cell r="T3393">
            <v>0</v>
          </cell>
          <cell r="U3393">
            <v>0</v>
          </cell>
          <cell r="W3393">
            <v>2017</v>
          </cell>
          <cell r="X3393" t="str">
            <v>новая позиция</v>
          </cell>
        </row>
        <row r="3394">
          <cell r="A3394" t="str">
            <v>137-1 Р</v>
          </cell>
          <cell r="B3394" t="str">
            <v>ТОО СП "КазГерМунай"</v>
          </cell>
          <cell r="C3394" t="str">
            <v>42.22.21.335.009.00.0999.000000000000</v>
          </cell>
          <cell r="D3394" t="str">
            <v>Работы по строительству/монтажу/прокладке сетей электроснабжения</v>
          </cell>
          <cell r="E3394" t="str">
            <v>Работы по строительству/монтажу/прокладке сетей электроснабжения</v>
          </cell>
          <cell r="F3394" t="str">
            <v>Электроснабжение печей на 15-ом км нефтепровода</v>
          </cell>
          <cell r="G3394" t="str">
            <v>ОТ</v>
          </cell>
          <cell r="H3394">
            <v>75</v>
          </cell>
          <cell r="I3394">
            <v>430000000</v>
          </cell>
          <cell r="J3394" t="str">
            <v>Кызылординская обл. г. Кызылорда, пгт. Тасбугет, ул. Амангельды 100</v>
          </cell>
          <cell r="K3394" t="str">
            <v>Март, апрель</v>
          </cell>
          <cell r="L3394" t="str">
            <v>РК, Кызылординская обл., м/р "Акшабулак"</v>
          </cell>
          <cell r="N3394" t="str">
            <v>3 месяца</v>
          </cell>
          <cell r="O3394" t="str">
            <v>авансовый платеж-30%, оставшаяся часть в течение 30 рабочих дней с момента подписания акта выполненных работ</v>
          </cell>
          <cell r="S3394">
            <v>38000000</v>
          </cell>
          <cell r="T3394">
            <v>0</v>
          </cell>
          <cell r="U3394">
            <v>0</v>
          </cell>
          <cell r="W3394">
            <v>2017</v>
          </cell>
          <cell r="X3394" t="str">
            <v>20; 21;</v>
          </cell>
        </row>
        <row r="3395">
          <cell r="A3395" t="str">
            <v>137-2 Р</v>
          </cell>
          <cell r="B3395" t="str">
            <v>ТОО СП "КазГерМунай"</v>
          </cell>
          <cell r="C3395" t="str">
            <v>42.22.21.335.009.00.0999.000000000000</v>
          </cell>
          <cell r="D3395" t="str">
            <v>Работы по строительству/монтажу/прокладке сетей электроснабжения</v>
          </cell>
          <cell r="E3395" t="str">
            <v>Работы по строительству/монтажу/прокладке сетей электроснабжения</v>
          </cell>
          <cell r="F3395" t="str">
            <v>Электроснабжение печей на 15-ом км нефтепровода</v>
          </cell>
          <cell r="G3395" t="str">
            <v>ОТ</v>
          </cell>
          <cell r="H3395">
            <v>75</v>
          </cell>
          <cell r="I3395">
            <v>430000000</v>
          </cell>
          <cell r="J3395" t="str">
            <v>Кызылординская обл. г. Кызылорда, пгт. Тасбугет, ул. Амангельды 100</v>
          </cell>
          <cell r="K3395" t="str">
            <v>Июль, август</v>
          </cell>
          <cell r="L3395" t="str">
            <v>РК, Кызылординская обл., м/р "Акшабулак"</v>
          </cell>
          <cell r="N3395" t="str">
            <v>3 месяца</v>
          </cell>
          <cell r="O3395" t="str">
            <v>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v>
          </cell>
          <cell r="T3395">
            <v>49236344.140000001</v>
          </cell>
          <cell r="U3395">
            <v>55144705.436800003</v>
          </cell>
          <cell r="W3395">
            <v>2017</v>
          </cell>
          <cell r="X3395" t="str">
            <v>11;20; 21;</v>
          </cell>
        </row>
        <row r="3396">
          <cell r="A3396" t="str">
            <v>138 Р</v>
          </cell>
          <cell r="B3396" t="str">
            <v>ТОО СП "КазГерМунай"</v>
          </cell>
          <cell r="C3396" t="str">
            <v>42.21.22.335.001.00.0999.000000000000</v>
          </cell>
          <cell r="D3396" t="str">
            <v>Работы по ремонту/реконструкции канализационных и аналогичных систем и оборудования</v>
          </cell>
          <cell r="E3396" t="str">
            <v>Работы по ремонту/реконструкции канализационных и аналогичных систем и оборудования</v>
          </cell>
          <cell r="F3396" t="str">
            <v>Реконструкция КОС (канализационно-очистных сооружений) на месторождениях ТОО "СП "Казгермунай"</v>
          </cell>
          <cell r="G3396" t="str">
            <v>ОТ</v>
          </cell>
          <cell r="H3396">
            <v>85</v>
          </cell>
          <cell r="I3396">
            <v>430000000</v>
          </cell>
          <cell r="J3396" t="str">
            <v>Кызылординская обл. г. Кызылорда, пгт. Тасбугет, ул. Амангельды 100</v>
          </cell>
          <cell r="K3396" t="str">
            <v>Март, апрель</v>
          </cell>
          <cell r="L3396" t="str">
            <v>РК, Кызылординская обл., м/р "КГМ"</v>
          </cell>
          <cell r="N3396" t="str">
            <v>5 месяцев</v>
          </cell>
          <cell r="O3396" t="str">
            <v>авансовый платеж-30%, оставшаяся часть в течение 30 рабочих дней с момента подписания акта выполненных работ</v>
          </cell>
          <cell r="S3396">
            <v>88837180</v>
          </cell>
          <cell r="T3396">
            <v>0</v>
          </cell>
          <cell r="U3396">
            <v>0</v>
          </cell>
          <cell r="W3396">
            <v>2017</v>
          </cell>
          <cell r="X3396" t="str">
            <v>новая позиция</v>
          </cell>
        </row>
        <row r="3397">
          <cell r="A3397" t="str">
            <v>138-1 Р</v>
          </cell>
          <cell r="B3397" t="str">
            <v>ТОО СП "КазГерМунай"</v>
          </cell>
          <cell r="C3397" t="str">
            <v>42.21.22.335.001.00.0999.000000000000</v>
          </cell>
          <cell r="D3397" t="str">
            <v>Работы по ремонту/реконструкции канализационных и аналогичных систем и оборудования</v>
          </cell>
          <cell r="E3397" t="str">
            <v>Работы по ремонту/реконструкции канализационных и аналогичных систем и оборудования</v>
          </cell>
          <cell r="F3397" t="str">
            <v>Реконструкция КОС (канализационно-очистных сооружений) на месторождениях ТОО "СП "Казгермунай"</v>
          </cell>
          <cell r="G3397" t="str">
            <v>ОТ</v>
          </cell>
          <cell r="H3397">
            <v>85</v>
          </cell>
          <cell r="I3397">
            <v>430000000</v>
          </cell>
          <cell r="J3397" t="str">
            <v>Кызылординская обл. г. Кызылорда, пгт. Тасбугет, ул. Амангельды 100</v>
          </cell>
          <cell r="K3397" t="str">
            <v>Май, июнь</v>
          </cell>
          <cell r="L3397" t="str">
            <v>РК, Кызылординская обл., м/р "КГМ"</v>
          </cell>
          <cell r="N3397" t="str">
            <v>5 месяцев</v>
          </cell>
          <cell r="O3397" t="str">
            <v>авансовый платеж-30%, оставшаяся часть в течение 30 рабочих дней с момента подписания акта выполненных работ</v>
          </cell>
          <cell r="S3397">
            <v>88837180</v>
          </cell>
          <cell r="T3397">
            <v>0</v>
          </cell>
          <cell r="U3397">
            <v>0</v>
          </cell>
          <cell r="W3397">
            <v>2017</v>
          </cell>
          <cell r="X3397" t="str">
            <v>11;</v>
          </cell>
        </row>
        <row r="3398">
          <cell r="A3398" t="str">
            <v>138-2 Р</v>
          </cell>
          <cell r="B3398" t="str">
            <v>ТОО СП "КазГерМунай"</v>
          </cell>
          <cell r="C3398" t="str">
            <v>42.21.22.335.001.00.0999.000000000000</v>
          </cell>
          <cell r="D3398" t="str">
            <v>Работы по ремонту/реконструкции канализационных и аналогичных систем и оборудования</v>
          </cell>
          <cell r="E3398" t="str">
            <v>Работы по ремонту/реконструкции канализационных и аналогичных систем и оборудования</v>
          </cell>
          <cell r="F3398" t="str">
            <v>Реконструкция КОС (канализационно-очистных сооружений) на месторождениях ТОО "СП "Казгермунай"</v>
          </cell>
          <cell r="G3398" t="str">
            <v>ОТ</v>
          </cell>
          <cell r="H3398">
            <v>85</v>
          </cell>
          <cell r="I3398">
            <v>430000000</v>
          </cell>
          <cell r="J3398" t="str">
            <v>Кызылординская обл. г. Кызылорда, пгт. Тасбугет, ул. Амангельды 100</v>
          </cell>
          <cell r="K3398" t="str">
            <v>Май, июнь</v>
          </cell>
          <cell r="L3398" t="str">
            <v>РК, Кызылординская обл., м/р "КГМ"</v>
          </cell>
          <cell r="N3398" t="str">
            <v>5 месяцев</v>
          </cell>
          <cell r="O3398" t="str">
            <v>авансовый платеж-30%, оставшаяся часть в течение 30 рабочих дней с момента подписания акта выполненных работ</v>
          </cell>
          <cell r="T3398">
            <v>79980000</v>
          </cell>
          <cell r="U3398">
            <v>89577600.000000015</v>
          </cell>
          <cell r="W3398">
            <v>2017</v>
          </cell>
          <cell r="X3398" t="str">
            <v xml:space="preserve"> 20; 21; (946-СЗ от 08.05.2017 14:36:01)</v>
          </cell>
        </row>
        <row r="3399">
          <cell r="A3399" t="str">
            <v>139 Р</v>
          </cell>
          <cell r="B3399" t="str">
            <v>ТОО СП "КазГерМунай"</v>
          </cell>
          <cell r="C3399" t="str">
            <v>33.12.29.900.004.00.0999.000000000000</v>
          </cell>
          <cell r="D3399"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399"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399" t="str">
            <v>Телемеханизация скважин</v>
          </cell>
          <cell r="G3399" t="str">
            <v>ОТП</v>
          </cell>
          <cell r="H3399">
            <v>55</v>
          </cell>
          <cell r="I3399">
            <v>430000000</v>
          </cell>
          <cell r="J3399" t="str">
            <v>Кызылординская обл. г. Кызылорда, пгт. Тасбугет, ул. Амангельды 100</v>
          </cell>
          <cell r="K3399" t="str">
            <v>Март, апрель</v>
          </cell>
          <cell r="L3399" t="str">
            <v>РК, Кызылординская обл., м/р "Акшабулак"</v>
          </cell>
          <cell r="N3399" t="str">
            <v>150 дней с момента заключения договора</v>
          </cell>
          <cell r="O3399" t="str">
            <v>авансовый платеж-30%, оставшаяся часть в течение 30 рабочих дней с момента подписания акта выполненных работ</v>
          </cell>
          <cell r="S3399">
            <v>128047000</v>
          </cell>
          <cell r="T3399">
            <v>0</v>
          </cell>
          <cell r="U3399">
            <v>0</v>
          </cell>
          <cell r="W3399">
            <v>2017</v>
          </cell>
          <cell r="X3399" t="str">
            <v>новая позиция</v>
          </cell>
        </row>
        <row r="3400">
          <cell r="A3400" t="str">
            <v>139-1 Р</v>
          </cell>
          <cell r="B3400" t="str">
            <v>ТОО СП "КазГерМунай"</v>
          </cell>
          <cell r="C3400" t="str">
            <v>33.12.29.900.004.00.0999.000000000000</v>
          </cell>
          <cell r="D3400"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400"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400" t="str">
            <v>Телемеханизация скважин</v>
          </cell>
          <cell r="G3400" t="str">
            <v>ОТП</v>
          </cell>
          <cell r="H3400">
            <v>55</v>
          </cell>
          <cell r="I3400">
            <v>430000000</v>
          </cell>
          <cell r="J3400" t="str">
            <v>Кызылординская обл. г. Кызылорда, пгт. Тасбугет, ул. Амангельды 100</v>
          </cell>
          <cell r="K3400" t="str">
            <v>Май, июнь</v>
          </cell>
          <cell r="L3400" t="str">
            <v>РК, Кызылординская обл., м/р "Акшабулак"</v>
          </cell>
          <cell r="N3400" t="str">
            <v>150 дней с момента заключения договора</v>
          </cell>
          <cell r="O3400" t="str">
            <v>авансовый платеж-30%, оставшаяся часть в течение 30 рабочих дней с момента подписания акта выполненных работ</v>
          </cell>
          <cell r="T3400">
            <v>128047000</v>
          </cell>
          <cell r="U3400">
            <v>143412640</v>
          </cell>
          <cell r="W3400">
            <v>2017</v>
          </cell>
          <cell r="X3400" t="str">
            <v>новая позиция</v>
          </cell>
        </row>
        <row r="3401">
          <cell r="A3401" t="str">
            <v>140 Р</v>
          </cell>
          <cell r="B3401" t="str">
            <v>ТОО СП "КазГерМунай"</v>
          </cell>
          <cell r="C3401" t="str">
            <v>33.12.29.900.004.00.0999.000000000000</v>
          </cell>
          <cell r="D3401"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401"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401" t="str">
            <v>Централизованный комплекс объединения автоматизиованных систем контроля и управления технологических объектов м/р Акшабулак, Нуралы, Аксай</v>
          </cell>
          <cell r="G3401" t="str">
            <v>ОТП</v>
          </cell>
          <cell r="H3401">
            <v>55</v>
          </cell>
          <cell r="I3401">
            <v>430000000</v>
          </cell>
          <cell r="J3401" t="str">
            <v>Кызылординская обл. г. Кызылорда, пгт. Тасбугет, ул. Амангельды 100</v>
          </cell>
          <cell r="K3401" t="str">
            <v>Март, апрель</v>
          </cell>
          <cell r="L3401" t="str">
            <v>РК, Кызылординская обл., м/р "Акшабулак"</v>
          </cell>
          <cell r="N3401" t="str">
            <v>150 дней с момента заключения договора</v>
          </cell>
          <cell r="O3401" t="str">
            <v>авансовый платеж-30%, оставшаяся часть в течение 30 рабочих дней с момента подписания акта выполненных работ</v>
          </cell>
          <cell r="S3401">
            <v>84000000</v>
          </cell>
          <cell r="T3401">
            <v>0</v>
          </cell>
          <cell r="U3401">
            <v>0</v>
          </cell>
          <cell r="W3401">
            <v>2017</v>
          </cell>
          <cell r="X3401" t="str">
            <v>новая позиция</v>
          </cell>
        </row>
        <row r="3402">
          <cell r="A3402" t="str">
            <v>140-1 Р</v>
          </cell>
          <cell r="B3402" t="str">
            <v>ТОО СП "КазГерМунай"</v>
          </cell>
          <cell r="C3402" t="str">
            <v>33.12.29.900.004.00.0999.000000000000</v>
          </cell>
          <cell r="D3402"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402"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402" t="str">
            <v>Централизованный комплекс объединения автоматизиованных систем контроля и управления технологических объектов м/р ТОО "СП "КГМ"</v>
          </cell>
          <cell r="G3402" t="str">
            <v>ОТП</v>
          </cell>
          <cell r="H3402">
            <v>55</v>
          </cell>
          <cell r="I3402">
            <v>430000000</v>
          </cell>
          <cell r="J3402" t="str">
            <v>Кызылординская обл. г. Кызылорда, пгт. Тасбугет, ул. Амангельды 100</v>
          </cell>
          <cell r="K3402" t="str">
            <v>Май, июнь</v>
          </cell>
          <cell r="L3402" t="str">
            <v>РК, Кызылординская обл., м/р "Акшабулак"</v>
          </cell>
          <cell r="N3402" t="str">
            <v>150 дней с момента заключения договора</v>
          </cell>
          <cell r="O3402" t="str">
            <v>авансовый платеж-30%, оставшаяся часть в течение 30 рабочих дней с момента подписания акта выполненных работ</v>
          </cell>
          <cell r="T3402">
            <v>84000000</v>
          </cell>
          <cell r="U3402">
            <v>94080000.000000015</v>
          </cell>
          <cell r="W3402">
            <v>2017</v>
          </cell>
          <cell r="X3402" t="str">
            <v>6; 11;</v>
          </cell>
        </row>
        <row r="3403">
          <cell r="A3403" t="str">
            <v>141 Р</v>
          </cell>
          <cell r="B3403" t="str">
            <v>ТОО СП "КазГерМунай"</v>
          </cell>
          <cell r="C3403" t="str">
            <v>33.12.29.900.004.00.0999.000000000000</v>
          </cell>
          <cell r="D3403"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403"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403" t="str">
            <v>Централизованная система контроля и управления замерными установками</v>
          </cell>
          <cell r="G3403" t="str">
            <v>ОТП</v>
          </cell>
          <cell r="H3403">
            <v>55</v>
          </cell>
          <cell r="I3403">
            <v>430000000</v>
          </cell>
          <cell r="J3403" t="str">
            <v>Кызылординская обл. г. Кызылорда, пгт. Тасбугет, ул. Амангельды 100</v>
          </cell>
          <cell r="K3403" t="str">
            <v>Март, апрель</v>
          </cell>
          <cell r="L3403" t="str">
            <v>РК, Кызылординская обл., м/р "Акшабулак"</v>
          </cell>
          <cell r="N3403" t="str">
            <v>150 дней с момента заключения договора</v>
          </cell>
          <cell r="O3403" t="str">
            <v>авансовый платеж-30%, оставшаяся часть в течение 30 рабочих дней с момента подписания акта выполненных работ</v>
          </cell>
          <cell r="S3403">
            <v>58000000</v>
          </cell>
          <cell r="T3403">
            <v>0</v>
          </cell>
          <cell r="U3403">
            <v>0</v>
          </cell>
          <cell r="W3403">
            <v>2017</v>
          </cell>
          <cell r="X3403" t="str">
            <v>новая позиция</v>
          </cell>
        </row>
        <row r="3404">
          <cell r="A3404" t="str">
            <v>141-1 Р</v>
          </cell>
          <cell r="B3404" t="str">
            <v>ТОО СП "КазГерМунай"</v>
          </cell>
          <cell r="C3404" t="str">
            <v>33.12.29.900.004.00.0999.000000000000</v>
          </cell>
          <cell r="D3404"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404"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404" t="str">
            <v>Централизованная система контроля и управления замерными установками</v>
          </cell>
          <cell r="G3404" t="str">
            <v>ОТП</v>
          </cell>
          <cell r="H3404">
            <v>55</v>
          </cell>
          <cell r="I3404">
            <v>430000000</v>
          </cell>
          <cell r="J3404" t="str">
            <v>Кызылординская обл. г. Кызылорда, пгт. Тасбугет, ул. Амангельды 100</v>
          </cell>
          <cell r="K3404" t="str">
            <v>Май, июнь</v>
          </cell>
          <cell r="L3404" t="str">
            <v>РК, Кызылординская обл., м/р "Акшабулак"</v>
          </cell>
          <cell r="N3404" t="str">
            <v>150 дней с момента заключения договора</v>
          </cell>
          <cell r="O3404" t="str">
            <v>авансовый платеж-30%, оставшаяся часть в течение 30 рабочих дней с момента подписания акта выполненных работ</v>
          </cell>
          <cell r="T3404">
            <v>58000000</v>
          </cell>
          <cell r="U3404">
            <v>64960000.000000007</v>
          </cell>
          <cell r="W3404">
            <v>2017</v>
          </cell>
          <cell r="X3404" t="str">
            <v>11;</v>
          </cell>
        </row>
        <row r="3405">
          <cell r="A3405" t="str">
            <v>142 Р</v>
          </cell>
          <cell r="B3405" t="str">
            <v>ТОО СП "КазГерМунай"</v>
          </cell>
          <cell r="C3405" t="str">
            <v>33.12.29.900.004.00.0999.000000000000</v>
          </cell>
          <cell r="D3405"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405"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405" t="str">
            <v>Ситуационный центр принятия решений</v>
          </cell>
          <cell r="G3405" t="str">
            <v>ОТП</v>
          </cell>
          <cell r="H3405">
            <v>55</v>
          </cell>
          <cell r="I3405">
            <v>430000000</v>
          </cell>
          <cell r="J3405" t="str">
            <v>Кызылординская обл. г. Кызылорда, пгт. Тасбугет, ул. Амангельды 100</v>
          </cell>
          <cell r="K3405" t="str">
            <v>Март, апрель</v>
          </cell>
          <cell r="L3405" t="str">
            <v>РК, Кызылординская обл., м/р "Акшабулак"</v>
          </cell>
          <cell r="N3405" t="str">
            <v>150 дней с момента заключения договора</v>
          </cell>
          <cell r="O3405" t="str">
            <v>авансовый платеж-30%, оставшаяся часть в течение 30 рабочих дней с момента подписания акта выполненных работ</v>
          </cell>
          <cell r="S3405">
            <v>193680000</v>
          </cell>
          <cell r="T3405">
            <v>0</v>
          </cell>
          <cell r="U3405">
            <v>0</v>
          </cell>
          <cell r="W3405">
            <v>2017</v>
          </cell>
          <cell r="X3405" t="str">
            <v>новая позиция</v>
          </cell>
        </row>
        <row r="3406">
          <cell r="A3406" t="str">
            <v>142-1 Р</v>
          </cell>
          <cell r="B3406" t="str">
            <v>ТОО СП "КазГерМунай"</v>
          </cell>
          <cell r="C3406" t="str">
            <v>33.12.29.900.004.00.0999.000000000000</v>
          </cell>
          <cell r="D3406"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406"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406" t="str">
            <v>Ситуационный центр принятия решений</v>
          </cell>
          <cell r="G3406" t="str">
            <v>ОТП</v>
          </cell>
          <cell r="H3406">
            <v>55</v>
          </cell>
          <cell r="I3406">
            <v>430000000</v>
          </cell>
          <cell r="J3406" t="str">
            <v>Кызылординская обл. г. Кызылорда, пгт. Тасбугет, ул. Амангельды 100</v>
          </cell>
          <cell r="K3406" t="str">
            <v>Май, июнь</v>
          </cell>
          <cell r="L3406" t="str">
            <v>РК, Кызылординская обл., м/р "Акшабулак"</v>
          </cell>
          <cell r="N3406" t="str">
            <v>150 дней с момента заключения договора</v>
          </cell>
          <cell r="O3406" t="str">
            <v>авансовый платеж-30%, оставшаяся часть в течение 30 рабочих дней с момента подписания акта выполненных работ</v>
          </cell>
          <cell r="T3406">
            <v>125298264</v>
          </cell>
          <cell r="U3406">
            <v>140334055.68000001</v>
          </cell>
          <cell r="W3406">
            <v>2017</v>
          </cell>
          <cell r="X3406" t="str">
            <v>11; 20; 21;</v>
          </cell>
        </row>
        <row r="3407">
          <cell r="A3407" t="str">
            <v>143 Р</v>
          </cell>
          <cell r="B3407" t="str">
            <v>ТОО СП "КазГерМунай"</v>
          </cell>
          <cell r="C3407" t="str">
            <v>33.12.29.900.004.00.0999.000000000000</v>
          </cell>
          <cell r="D3407"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407"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407" t="str">
            <v xml:space="preserve">Цифровая модель предприятия  </v>
          </cell>
          <cell r="G3407" t="str">
            <v>ОТП</v>
          </cell>
          <cell r="H3407">
            <v>55</v>
          </cell>
          <cell r="I3407">
            <v>430000000</v>
          </cell>
          <cell r="J3407" t="str">
            <v>Кызылординская обл. г. Кызылорда, пгт. Тасбугет, ул. Амангельды 100</v>
          </cell>
          <cell r="K3407" t="str">
            <v>Март, апрель</v>
          </cell>
          <cell r="L3407" t="str">
            <v>РК, Кызылординская обл., м/р "Акшабулак"</v>
          </cell>
          <cell r="N3407" t="str">
            <v>180 дней с момента заключения договора</v>
          </cell>
          <cell r="O3407" t="str">
            <v>авансовый платеж-30%, оставшаяся часть в течение 30 рабочих дней с момента подписания акта выполненных работ</v>
          </cell>
          <cell r="T3407">
            <v>0</v>
          </cell>
          <cell r="U3407">
            <v>0</v>
          </cell>
          <cell r="W3407">
            <v>2017</v>
          </cell>
          <cell r="X3407" t="str">
            <v>новая позиция</v>
          </cell>
        </row>
        <row r="3408">
          <cell r="A3408" t="str">
            <v>143-1 Р</v>
          </cell>
          <cell r="B3408" t="str">
            <v>ТОО СП "КазГерМунай"</v>
          </cell>
          <cell r="C3408" t="str">
            <v>33.12.29.900.004.00.0999.000000000000</v>
          </cell>
          <cell r="D3408"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408"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408" t="str">
            <v xml:space="preserve">Цифровая модель предприятия  </v>
          </cell>
          <cell r="G3408" t="str">
            <v>ОТП</v>
          </cell>
          <cell r="H3408">
            <v>55</v>
          </cell>
          <cell r="I3408">
            <v>430000000</v>
          </cell>
          <cell r="J3408" t="str">
            <v>Кызылординская обл. г. Кызылорда, пгт. Тасбугет, ул. Амангельды 100</v>
          </cell>
          <cell r="K3408" t="str">
            <v>май, июнь</v>
          </cell>
          <cell r="L3408" t="str">
            <v>РК, Кызылординская обл., м/р "Акшабулак"</v>
          </cell>
          <cell r="N3408" t="str">
            <v>180 дней с момента заключения договора</v>
          </cell>
          <cell r="O3408" t="str">
            <v>авансовый платеж-30%, оставшаяся часть в течение 30 рабочих дней с момента подписания акта выполненных работ</v>
          </cell>
          <cell r="T3408">
            <v>78480000</v>
          </cell>
          <cell r="U3408">
            <v>87897600.000000015</v>
          </cell>
          <cell r="W3408">
            <v>2017</v>
          </cell>
          <cell r="X3408" t="str">
            <v>11;</v>
          </cell>
        </row>
        <row r="3409">
          <cell r="A3409" t="str">
            <v>144 Р</v>
          </cell>
          <cell r="B3409" t="str">
            <v>ТОО СП "КазГерМунай"</v>
          </cell>
          <cell r="C3409" t="str">
            <v>33.12.19.100.029.00.0999.000000000000</v>
          </cell>
          <cell r="D3409" t="str">
            <v>Работы по ремонту/реконструкции системы защиты трубопроводов/резервуаров</v>
          </cell>
          <cell r="E3409" t="str">
            <v>Работы по ремонту/реконструкции системы защиты трубопроводов/резервуаров</v>
          </cell>
          <cell r="F3409" t="str">
            <v>Ремонт системы пожаротушения резервуаров на ЦППН м/р Акшабулак</v>
          </cell>
          <cell r="G3409" t="str">
            <v>ОТП</v>
          </cell>
          <cell r="H3409">
            <v>80</v>
          </cell>
          <cell r="I3409">
            <v>430000000</v>
          </cell>
          <cell r="J3409" t="str">
            <v>Кызылординская обл. г. Кызылорда, пгт. Тасбугет, ул. Амангельды 100</v>
          </cell>
          <cell r="K3409" t="str">
            <v>Март, апрель</v>
          </cell>
          <cell r="L3409" t="str">
            <v>РК, Кызылординская обл., м/р "Акшабулак"</v>
          </cell>
          <cell r="N3409" t="str">
            <v>3 месяца</v>
          </cell>
          <cell r="O3409" t="str">
            <v>авансовый платеж-0%, оставшаяся часть в течение 30 рабочих дней с момента подписания акта выполненных работ</v>
          </cell>
          <cell r="T3409">
            <v>7982188.8200000003</v>
          </cell>
          <cell r="U3409">
            <v>8940051.4784000013</v>
          </cell>
          <cell r="W3409">
            <v>2017</v>
          </cell>
          <cell r="X3409" t="str">
            <v>новая позиция</v>
          </cell>
        </row>
        <row r="3410">
          <cell r="A3410" t="str">
            <v>145 Р</v>
          </cell>
          <cell r="B3410" t="str">
            <v>ТОО СП "КазГерМунай"</v>
          </cell>
          <cell r="C3410" t="str">
            <v>33.12.19.100.029.00.0999.000000000000</v>
          </cell>
          <cell r="D3410" t="str">
            <v>Работы по ремонту/реконструкции системы защиты трубопроводов/резервуаров</v>
          </cell>
          <cell r="E3410" t="str">
            <v>Работы по ремонту/реконструкции системы защиты трубопроводов/резервуаров</v>
          </cell>
          <cell r="F3410" t="str">
            <v xml:space="preserve">Ремонт РВС-5000 м3, Т-3201 </v>
          </cell>
          <cell r="G3410" t="str">
            <v>ОТП</v>
          </cell>
          <cell r="H3410">
            <v>80</v>
          </cell>
          <cell r="I3410">
            <v>430000000</v>
          </cell>
          <cell r="J3410" t="str">
            <v>Кызылординская обл. г. Кызылорда, пгт. Тасбугет, ул. Амангельды 100</v>
          </cell>
          <cell r="K3410" t="str">
            <v>Март, апрель</v>
          </cell>
          <cell r="L3410" t="str">
            <v>РК, Кызылординская обл., м/р "КГМ"</v>
          </cell>
          <cell r="N3410" t="str">
            <v>по 31 декабря 2017г.</v>
          </cell>
          <cell r="O3410" t="str">
            <v>авансовый платеж-0%, оставшаяся часть в течение 30 рабочих дней с момента подписания акта выполненных работ</v>
          </cell>
          <cell r="T3410">
            <v>30000000</v>
          </cell>
          <cell r="U3410">
            <v>33600000</v>
          </cell>
          <cell r="W3410">
            <v>2017</v>
          </cell>
          <cell r="X3410" t="str">
            <v>новая позиция</v>
          </cell>
        </row>
        <row r="3411">
          <cell r="A3411" t="str">
            <v>146 Р</v>
          </cell>
          <cell r="B3411" t="str">
            <v>ТОО СП "КазГерМунай"</v>
          </cell>
          <cell r="C3411" t="str">
            <v>33.12.19.100.029.00.0999.000000000000</v>
          </cell>
          <cell r="D3411" t="str">
            <v>Работы по ремонту/реконструкции системы защиты трубопроводов/резервуаров</v>
          </cell>
          <cell r="E3411" t="str">
            <v>Работы по ремонту/реконструкции системы защиты трубопроводов/резервуаров</v>
          </cell>
          <cell r="F3411" t="str">
            <v>Работы по монтажу змеевиков на резервуары на  УПН, м/р Нуралы</v>
          </cell>
          <cell r="G3411" t="str">
            <v>ОТП</v>
          </cell>
          <cell r="H3411">
            <v>90</v>
          </cell>
          <cell r="I3411">
            <v>430000000</v>
          </cell>
          <cell r="J3411" t="str">
            <v>Кызылординская обл. г. Кызылорда, пгт. Тасбугет, ул. Амангельды 100</v>
          </cell>
          <cell r="K3411" t="str">
            <v>Март, апрель</v>
          </cell>
          <cell r="L3411" t="str">
            <v>РК, Кызылординская обл., м/р "Нуралы"</v>
          </cell>
          <cell r="N3411" t="str">
            <v>по 31 декабря 2017г.</v>
          </cell>
          <cell r="O3411" t="str">
            <v>авансовый платеж-0%, оставшаяся часть в течение 30 рабочих дней с момента подписания акта выполненных работ</v>
          </cell>
          <cell r="S3411">
            <v>13500000</v>
          </cell>
          <cell r="T3411">
            <v>0</v>
          </cell>
          <cell r="U3411">
            <v>0</v>
          </cell>
          <cell r="W3411">
            <v>2017</v>
          </cell>
          <cell r="X3411" t="str">
            <v>новая позиция</v>
          </cell>
        </row>
        <row r="3412">
          <cell r="A3412" t="str">
            <v>146-1 Р</v>
          </cell>
          <cell r="B3412" t="str">
            <v>ТОО СП "КазГерМунай"</v>
          </cell>
          <cell r="C3412" t="str">
            <v>33.12.19.100.029.00.0999.000000000000</v>
          </cell>
          <cell r="D3412" t="str">
            <v>Работы по ремонту/реконструкции системы защиты трубопроводов/резервуаров</v>
          </cell>
          <cell r="E3412" t="str">
            <v>Работы по ремонту/реконструкции системы защиты трубопроводов/резервуаров</v>
          </cell>
          <cell r="F3412" t="str">
            <v>Работы по монтажу змеевиков на резервуары на  УПН, м/р Нуралы</v>
          </cell>
          <cell r="G3412" t="str">
            <v>ОТП</v>
          </cell>
          <cell r="H3412">
            <v>90</v>
          </cell>
          <cell r="I3412">
            <v>430000000</v>
          </cell>
          <cell r="J3412" t="str">
            <v>Кызылординская обл. г. Кызылорда, пгт. Тасбугет, ул. Амангельды 100</v>
          </cell>
          <cell r="K3412" t="str">
            <v>Июнь, июль</v>
          </cell>
          <cell r="L3412" t="str">
            <v>РК, Кызылординская обл., м/р "Нуралы"</v>
          </cell>
          <cell r="N3412" t="str">
            <v>по 31 декабря 2017г.</v>
          </cell>
          <cell r="O3412" t="str">
            <v>авансовый платеж-0%, оставшаяся часть в течение 30 рабочих дней с момента подписания акта выполненных работ</v>
          </cell>
          <cell r="T3412">
            <v>13500000</v>
          </cell>
          <cell r="U3412">
            <v>15120000.000000002</v>
          </cell>
          <cell r="W3412">
            <v>2017</v>
          </cell>
          <cell r="X3412" t="str">
            <v>11;</v>
          </cell>
        </row>
        <row r="3413">
          <cell r="A3413" t="str">
            <v>147 Р</v>
          </cell>
          <cell r="B3413" t="str">
            <v>ТОО СП "КазГерМунай"</v>
          </cell>
          <cell r="C3413" t="str">
            <v>43.39.19.335.000.00.0999.000000000000</v>
          </cell>
          <cell r="D3413" t="str">
            <v>Работы по ремонту/реконструкции отдельных элементов нежилых зданий/сооружений/помещений (кроме оборудования, инженерных систем и коммуникаций)</v>
          </cell>
          <cell r="E3413" t="str">
            <v>Работы по ремонту/реконструкции отдельных элементов нежилых зданий/сооружений/помещений (кроме оборудования, инженерных систем и коммуникаций)</v>
          </cell>
          <cell r="F3413" t="str">
            <v>Ремонт контейнера под санузел на территории мехслужбы на м/р Акшабулак</v>
          </cell>
          <cell r="G3413" t="str">
            <v>ОТП</v>
          </cell>
          <cell r="H3413">
            <v>90</v>
          </cell>
          <cell r="I3413">
            <v>430000000</v>
          </cell>
          <cell r="J3413" t="str">
            <v>Кызылординская обл. г. Кызылорда, пгт. Тасбугет, ул. Амангельды 100</v>
          </cell>
          <cell r="K3413" t="str">
            <v>Март, апрель</v>
          </cell>
          <cell r="L3413" t="str">
            <v>РК, Кызылординская обл., м/р "Акшабулак"</v>
          </cell>
          <cell r="N3413" t="str">
            <v>3 месяца</v>
          </cell>
          <cell r="O3413" t="str">
            <v>авансовый платеж-0%, оставшаяся часть в течение 30 рабочих дней с момента подписания акта выполненных работ</v>
          </cell>
          <cell r="S3413">
            <v>1853595.77</v>
          </cell>
          <cell r="T3413">
            <v>0</v>
          </cell>
          <cell r="U3413">
            <v>0</v>
          </cell>
          <cell r="W3413">
            <v>2017</v>
          </cell>
          <cell r="X3413" t="str">
            <v>новая позиция</v>
          </cell>
        </row>
        <row r="3414">
          <cell r="A3414" t="str">
            <v>147-1 Р</v>
          </cell>
          <cell r="B3414" t="str">
            <v>ТОО СП "КазГерМунай"</v>
          </cell>
          <cell r="C3414" t="str">
            <v>43.39.19.335.000.00.0999.000000000000</v>
          </cell>
          <cell r="D3414" t="str">
            <v>Работы по ремонту/реконструкции отдельных элементов нежилых зданий/сооружений/помещений (кроме оборудования, инженерных систем и коммуникаций)</v>
          </cell>
          <cell r="E3414" t="str">
            <v>Работы по ремонту/реконструкции отдельных элементов нежилых зданий/сооружений/помещений (кроме оборудования, инженерных систем и коммуникаций)</v>
          </cell>
          <cell r="F3414" t="str">
            <v>Ремонт контейнера под санузел на территории мехслужбы на м/р Акшабулак</v>
          </cell>
          <cell r="G3414" t="str">
            <v>ЦП</v>
          </cell>
          <cell r="H3414">
            <v>90</v>
          </cell>
          <cell r="I3414">
            <v>430000000</v>
          </cell>
          <cell r="J3414" t="str">
            <v>Кызылординская обл. г. Кызылорда, пгт. Тасбугет, ул. Амангельды 100</v>
          </cell>
          <cell r="K3414" t="str">
            <v>Май, июнь</v>
          </cell>
          <cell r="L3414" t="str">
            <v>РК, Кызылординская обл., м/р "Акшабулак"</v>
          </cell>
          <cell r="N3414" t="str">
            <v>3 месяца</v>
          </cell>
          <cell r="O3414" t="str">
            <v>авансовый платеж-0%, оставшаяся часть в течение 30 рабочих дней с момента подписания акта выполненных работ</v>
          </cell>
          <cell r="T3414">
            <v>1853595.77</v>
          </cell>
          <cell r="U3414">
            <v>2076027.2624000001</v>
          </cell>
          <cell r="W3414">
            <v>2017</v>
          </cell>
          <cell r="X3414" t="str">
            <v>7; 11;</v>
          </cell>
        </row>
        <row r="3415">
          <cell r="A3415" t="str">
            <v>148 Р</v>
          </cell>
          <cell r="B3415" t="str">
            <v>ТОО СП "КазГерМунай"</v>
          </cell>
          <cell r="C3415" t="str">
            <v>43.99.10.335.000.00.0999.000000000000</v>
          </cell>
          <cell r="D3415" t="str">
            <v>Работы гидроизоляционные</v>
          </cell>
          <cell r="E3415" t="str">
            <v>Работы гидроизоляционные</v>
          </cell>
          <cell r="F3415" t="str">
            <v>Гидроизоляция фундамента здания головного офиса ТОО СП КГМ</v>
          </cell>
          <cell r="G3415" t="str">
            <v>ОТП</v>
          </cell>
          <cell r="H3415">
            <v>90</v>
          </cell>
          <cell r="I3415">
            <v>430000000</v>
          </cell>
          <cell r="J3415" t="str">
            <v>Кызылординская обл. г. Кызылорда, пгт. Тасбугет, ул. Амангельды 100</v>
          </cell>
          <cell r="K3415" t="str">
            <v>Март, апрель</v>
          </cell>
          <cell r="L3415" t="str">
            <v>РК, Кызылординская обл. г. Кызылорда</v>
          </cell>
          <cell r="N3415" t="str">
            <v>3 месяца</v>
          </cell>
          <cell r="O3415" t="str">
            <v>авансовый платеж-0%, оставшаяся часть в течение 30 рабочих дней с момента подписания акта выполненных работ</v>
          </cell>
          <cell r="T3415">
            <v>9458665.5299999993</v>
          </cell>
          <cell r="U3415">
            <v>10593705.3936</v>
          </cell>
          <cell r="W3415">
            <v>2017</v>
          </cell>
          <cell r="X3415" t="str">
            <v>новая позиция</v>
          </cell>
        </row>
        <row r="3416">
          <cell r="A3416" t="str">
            <v>149 Р</v>
          </cell>
          <cell r="B3416" t="str">
            <v>ТОО СП "КазГерМунай"</v>
          </cell>
          <cell r="C3416" t="str">
            <v>33.20.42.200.000.00.0999.000000000000</v>
          </cell>
          <cell r="D3416" t="str">
            <v>Работы по установке (монтажу) систем оповещения, громкоговорителей и аналогичного оборудования</v>
          </cell>
          <cell r="E3416" t="str">
            <v>Работы по установке (монтажу) систем оповещения, громкоговорителей и аналогичного оборудования</v>
          </cell>
          <cell r="F3416" t="str">
            <v>Комплексная система оснащения конференц-зала</v>
          </cell>
          <cell r="G3416" t="str">
            <v>ОТП</v>
          </cell>
          <cell r="H3416">
            <v>90</v>
          </cell>
          <cell r="I3416">
            <v>430000000</v>
          </cell>
          <cell r="J3416" t="str">
            <v>Кызылординская обл. г. Кызылорда, пгт. Тасбугет, ул. Амангельды 100</v>
          </cell>
          <cell r="K3416" t="str">
            <v>Март, апрель</v>
          </cell>
          <cell r="L3416" t="str">
            <v>РК, Кызылординская обл. г. Кызылорда</v>
          </cell>
          <cell r="N3416" t="str">
            <v>90 дней с момента заключения договора</v>
          </cell>
          <cell r="O3416" t="str">
            <v>авансовый платеж-0%, оставшаяся часть в течение 30 рабочих дней с момента подписания акта выполненных работ</v>
          </cell>
          <cell r="S3416">
            <v>22430557</v>
          </cell>
          <cell r="T3416">
            <v>0</v>
          </cell>
          <cell r="U3416">
            <v>0</v>
          </cell>
          <cell r="W3416">
            <v>2017</v>
          </cell>
          <cell r="X3416" t="str">
            <v>новая позиция</v>
          </cell>
        </row>
        <row r="3417">
          <cell r="A3417" t="str">
            <v>149-1 Р</v>
          </cell>
          <cell r="B3417" t="str">
            <v>ТОО СП "КазГерМунай"</v>
          </cell>
          <cell r="C3417" t="str">
            <v>33.20.42.200.000.00.0999.000000000000</v>
          </cell>
          <cell r="D3417" t="str">
            <v>Работы по установке (монтажу) систем оповещения, громкоговорителей и аналогичного оборудования</v>
          </cell>
          <cell r="E3417" t="str">
            <v>Работы по установке (монтажу) систем оповещения, громкоговорителей и аналогичного оборудования</v>
          </cell>
          <cell r="F3417" t="str">
            <v>Комплексная система оснащения конференц-зала</v>
          </cell>
          <cell r="G3417" t="str">
            <v>ОТП</v>
          </cell>
          <cell r="H3417">
            <v>90</v>
          </cell>
          <cell r="I3417">
            <v>430000000</v>
          </cell>
          <cell r="J3417" t="str">
            <v>Кызылординская обл. г. Кызылорда, пгт. Тасбугет, ул. Амангельды 100</v>
          </cell>
          <cell r="K3417" t="str">
            <v>Июль, август</v>
          </cell>
          <cell r="L3417" t="str">
            <v>РК, Кызылординская обл. г. Кызылорда</v>
          </cell>
          <cell r="N3417" t="str">
            <v>90 дней с момента заключения договора</v>
          </cell>
          <cell r="O3417" t="str">
            <v>авансовый платеж-0%, оставшаяся часть в течение 30 рабочих дней с момента подписания акта выполненных работ</v>
          </cell>
          <cell r="T3417">
            <v>22430557</v>
          </cell>
          <cell r="U3417">
            <v>25122223.840000004</v>
          </cell>
          <cell r="W3417">
            <v>2017</v>
          </cell>
          <cell r="X3417" t="str">
            <v>11;</v>
          </cell>
        </row>
        <row r="3418">
          <cell r="A3418" t="str">
            <v>150 Р</v>
          </cell>
          <cell r="B3418" t="str">
            <v>ТОО СП "КазГерМунай"</v>
          </cell>
          <cell r="C3418" t="str">
            <v>43.99.50.335.000.00.0999.000000000000</v>
          </cell>
          <cell r="D3418" t="str">
            <v>Работы по возведению строительных конструкций</v>
          </cell>
          <cell r="E3418" t="str">
            <v>Работы по возведению строительных конструкций</v>
          </cell>
          <cell r="F3418" t="str">
            <v xml:space="preserve">Закуп и монтаж стеллажей </v>
          </cell>
          <cell r="G3418" t="str">
            <v>ОТП</v>
          </cell>
          <cell r="H3418">
            <v>90</v>
          </cell>
          <cell r="I3418">
            <v>430000000</v>
          </cell>
          <cell r="J3418" t="str">
            <v>Кызылординская обл. г. Кызылорда, пгт. Тасбугет, ул. Амангельды 100</v>
          </cell>
          <cell r="K3418" t="str">
            <v>Март, апрель</v>
          </cell>
          <cell r="L3418" t="str">
            <v>РК, Кызылординская обл. г. Кызылорда</v>
          </cell>
          <cell r="N3418" t="str">
            <v>по 31 декабря 2017г.</v>
          </cell>
          <cell r="O3418" t="str">
            <v>авансовый платеж-0%, оставшаяся часть в течение 30 рабочих дней с момента подписания акта выполненных работ</v>
          </cell>
          <cell r="S3418">
            <v>2000000</v>
          </cell>
          <cell r="T3418">
            <v>0</v>
          </cell>
          <cell r="U3418">
            <v>0</v>
          </cell>
          <cell r="W3418">
            <v>2017</v>
          </cell>
          <cell r="X3418" t="str">
            <v>новая позиция</v>
          </cell>
        </row>
        <row r="3419">
          <cell r="A3419" t="str">
            <v>150-1 Р</v>
          </cell>
          <cell r="B3419" t="str">
            <v>ТОО СП "КазГерМунай"</v>
          </cell>
          <cell r="C3419" t="str">
            <v>43.99.50.335.000.00.0999.000000000000</v>
          </cell>
          <cell r="D3419" t="str">
            <v>Работы по возведению строительных конструкций</v>
          </cell>
          <cell r="E3419" t="str">
            <v>Работы по возведению строительных конструкций</v>
          </cell>
          <cell r="F3419" t="str">
            <v xml:space="preserve">Закуп и монтаж стеллажей </v>
          </cell>
          <cell r="G3419" t="str">
            <v>ЦП</v>
          </cell>
          <cell r="H3419">
            <v>90</v>
          </cell>
          <cell r="I3419">
            <v>430000000</v>
          </cell>
          <cell r="J3419" t="str">
            <v>Кызылординская обл. г. Кызылорда, пгт. Тасбугет, ул. Амангельды 100</v>
          </cell>
          <cell r="K3419" t="str">
            <v>Апрель, май</v>
          </cell>
          <cell r="L3419" t="str">
            <v>РК, Кызылординская обл. г. Кызылорда</v>
          </cell>
          <cell r="N3419" t="str">
            <v>по 31 декабря 2017г.</v>
          </cell>
          <cell r="O3419" t="str">
            <v>авансовый платеж-0%, оставшаяся часть в течение 30 рабочих дней с момента подписания акта выполненных работ</v>
          </cell>
          <cell r="T3419">
            <v>2000000</v>
          </cell>
          <cell r="U3419">
            <v>2240000</v>
          </cell>
          <cell r="W3419">
            <v>2017</v>
          </cell>
          <cell r="X3419" t="str">
            <v>7; 11;</v>
          </cell>
        </row>
        <row r="3420">
          <cell r="A3420" t="str">
            <v>151 Р</v>
          </cell>
          <cell r="B3420" t="str">
            <v>ТОО СП "КазГерМунай"</v>
          </cell>
          <cell r="C3420" t="str">
            <v>71.12.19.900.001.00.0999.000000000000</v>
          </cell>
          <cell r="D3420" t="str">
            <v>Работы инженерные по проектированию</v>
          </cell>
          <cell r="E3420"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20" t="str">
            <v>Разработка раздела "Оценка воздействия на окружающую среду (ОВОС) проекта "Дополнительный сепаратор на ЦПС м/р Аксай"</v>
          </cell>
          <cell r="G3420" t="str">
            <v>ОТ</v>
          </cell>
          <cell r="H3420">
            <v>100</v>
          </cell>
          <cell r="I3420">
            <v>430000000</v>
          </cell>
          <cell r="J3420" t="str">
            <v>Кызылординская обл. г. Кызылорда, пгт. Тасбугет, ул. Амангельды 100</v>
          </cell>
          <cell r="K3420" t="str">
            <v>Март, апрель</v>
          </cell>
          <cell r="L3420" t="str">
            <v>РК, Кызылординская обл., м/р "КГМ"</v>
          </cell>
          <cell r="N3420" t="str">
            <v>8 календарных недель</v>
          </cell>
          <cell r="O3420" t="str">
            <v>авансовый платеж-0%, оставшаяся часть в течение 30 рабочих дней с момента подписания акта выполненных работ</v>
          </cell>
          <cell r="T3420">
            <v>600000</v>
          </cell>
          <cell r="U3420">
            <v>672000.00000000012</v>
          </cell>
          <cell r="W3420">
            <v>2017</v>
          </cell>
          <cell r="X3420" t="str">
            <v>новая позиция</v>
          </cell>
        </row>
        <row r="3421">
          <cell r="A3421" t="str">
            <v>152 Р</v>
          </cell>
          <cell r="B3421" t="str">
            <v>ТОО СП "КазГерМунай"</v>
          </cell>
          <cell r="C3421" t="str">
            <v>71.12.19.900.001.00.0999.000000000000</v>
          </cell>
          <cell r="D3421" t="str">
            <v>Работы инженерные по проектированию</v>
          </cell>
          <cell r="E3421"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21" t="str">
            <v>РРП "Установка станка-качалки на месторождениях ТОО "СП "Казгермунай"</v>
          </cell>
          <cell r="G3421" t="str">
            <v>ОТ</v>
          </cell>
          <cell r="H3421">
            <v>100</v>
          </cell>
          <cell r="I3421">
            <v>430000000</v>
          </cell>
          <cell r="J3421" t="str">
            <v>Кызылординская обл. г. Кызылорда, пгт. Тасбугет, ул. Амангельды 100</v>
          </cell>
          <cell r="K3421" t="str">
            <v>Март, апрель</v>
          </cell>
          <cell r="L3421" t="str">
            <v>РК, Кызылординская обл., м/р "КГМ"</v>
          </cell>
          <cell r="N3421" t="str">
            <v>16 календарных недель</v>
          </cell>
          <cell r="O3421" t="str">
            <v>авансовый платеж-0%, оставшаяся часть в течение 30 рабочих дней с момента подписания акта выполненных работ</v>
          </cell>
          <cell r="T3421">
            <v>3675387</v>
          </cell>
          <cell r="U3421">
            <v>4116433.4400000004</v>
          </cell>
          <cell r="W3421">
            <v>2017</v>
          </cell>
          <cell r="X3421" t="str">
            <v>новая позиция</v>
          </cell>
        </row>
        <row r="3422">
          <cell r="A3422" t="str">
            <v>153 Р</v>
          </cell>
          <cell r="B3422" t="str">
            <v>ТОО СП "КазГерМунай"</v>
          </cell>
          <cell r="C3422" t="str">
            <v>71.12.19.900.001.00.0999.000000000000</v>
          </cell>
          <cell r="D3422" t="str">
            <v>Работы инженерные по проектированию</v>
          </cell>
          <cell r="E3422"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22" t="str">
            <v>РРП "Теплообменник на камере приема скребка на м/р Кумколь"</v>
          </cell>
          <cell r="G3422" t="str">
            <v>ОТ</v>
          </cell>
          <cell r="H3422">
            <v>100</v>
          </cell>
          <cell r="I3422">
            <v>430000000</v>
          </cell>
          <cell r="J3422" t="str">
            <v>Кызылординская обл. г. Кызылорда, пгт. Тасбугет, ул. Амангельды 100</v>
          </cell>
          <cell r="K3422" t="str">
            <v>Март, апрель</v>
          </cell>
          <cell r="L3422" t="str">
            <v>РК, Кызылординская обл., м/р "Кумколь"</v>
          </cell>
          <cell r="N3422" t="str">
            <v>16 календарных недель</v>
          </cell>
          <cell r="O3422" t="str">
            <v>авансовый платеж-0%, оставшаяся часть в течение 30 рабочих дней с момента подписания акта выполненных работ</v>
          </cell>
          <cell r="S3422">
            <v>4951460</v>
          </cell>
          <cell r="T3422">
            <v>0</v>
          </cell>
          <cell r="U3422">
            <v>0</v>
          </cell>
          <cell r="W3422">
            <v>2017</v>
          </cell>
          <cell r="X3422" t="str">
            <v>новая позиция</v>
          </cell>
        </row>
        <row r="3423">
          <cell r="A3423" t="str">
            <v>153-1 Р</v>
          </cell>
          <cell r="B3423" t="str">
            <v>ТОО СП "КазГерМунай"</v>
          </cell>
          <cell r="C3423" t="str">
            <v>71.12.19.900.001.00.0999.000000000000</v>
          </cell>
          <cell r="D3423" t="str">
            <v>Работы инженерные по проектированию</v>
          </cell>
          <cell r="E3423"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23" t="str">
            <v>РРП "Теплообменник на камере приема скребка на м/р Кумколь"</v>
          </cell>
          <cell r="G3423" t="str">
            <v>ОТ</v>
          </cell>
          <cell r="H3423">
            <v>100</v>
          </cell>
          <cell r="I3423">
            <v>430000000</v>
          </cell>
          <cell r="J3423" t="str">
            <v>Кызылординская обл. г. Кызылорда, пгт. Тасбугет, ул. Амангельды 100</v>
          </cell>
          <cell r="K3423" t="str">
            <v>Апрель, май</v>
          </cell>
          <cell r="L3423" t="str">
            <v>РК, Кызылординская обл., м/р "Кумколь"</v>
          </cell>
          <cell r="N3423" t="str">
            <v>16 календарных недель</v>
          </cell>
          <cell r="O3423" t="str">
            <v>авансовый платеж-0%, оставшаяся часть в течение 30 рабочих дней с момента подписания акта выполненных работ</v>
          </cell>
          <cell r="T3423">
            <v>4951460</v>
          </cell>
          <cell r="U3423">
            <v>5545635.2000000002</v>
          </cell>
          <cell r="W3423">
            <v>2017</v>
          </cell>
          <cell r="X3423" t="str">
            <v>11;</v>
          </cell>
        </row>
        <row r="3424">
          <cell r="A3424" t="str">
            <v>154 Р</v>
          </cell>
          <cell r="B3424" t="str">
            <v>ТОО СП "КазГерМунай"</v>
          </cell>
          <cell r="C3424" t="str">
            <v>71.12.19.900.001.00.0999.000000000000</v>
          </cell>
          <cell r="D3424" t="str">
            <v>Работы инженерные по проектированию</v>
          </cell>
          <cell r="E3424"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24" t="str">
            <v>РРП "Технологическая линия для переключения газопровода на УПГ-1"</v>
          </cell>
          <cell r="G3424" t="str">
            <v>ОТ</v>
          </cell>
          <cell r="H3424">
            <v>100</v>
          </cell>
          <cell r="I3424">
            <v>430000000</v>
          </cell>
          <cell r="J3424" t="str">
            <v>Кызылординская обл. г. Кызылорда, пгт. Тасбугет, ул. Амангельды 100</v>
          </cell>
          <cell r="K3424" t="str">
            <v>Март, апрель</v>
          </cell>
          <cell r="L3424" t="str">
            <v>РК, Кызылординская обл., м/р "Акшабулак"</v>
          </cell>
          <cell r="N3424" t="str">
            <v>16 календарных недель</v>
          </cell>
          <cell r="O3424" t="str">
            <v>авансовый платеж-0%, оставшаяся часть в течение 30 рабочих дней с момента подписания акта выполненных работ</v>
          </cell>
          <cell r="S3424">
            <v>887440</v>
          </cell>
          <cell r="T3424">
            <v>0</v>
          </cell>
          <cell r="U3424">
            <v>0</v>
          </cell>
          <cell r="W3424">
            <v>2017</v>
          </cell>
          <cell r="X3424" t="str">
            <v>новая позиция</v>
          </cell>
        </row>
        <row r="3425">
          <cell r="A3425" t="str">
            <v>154-1 Р</v>
          </cell>
          <cell r="B3425" t="str">
            <v>ТОО СП "КазГерМунай"</v>
          </cell>
          <cell r="C3425" t="str">
            <v>71.12.19.900.001.00.0999.000000000000</v>
          </cell>
          <cell r="D3425" t="str">
            <v>Работы инженерные по проектированию</v>
          </cell>
          <cell r="E3425"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25" t="str">
            <v>РРП "Технологическая линия для переключения газопровода на УПГ-1"</v>
          </cell>
          <cell r="G3425" t="str">
            <v>ОТ</v>
          </cell>
          <cell r="H3425">
            <v>100</v>
          </cell>
          <cell r="I3425">
            <v>430000000</v>
          </cell>
          <cell r="J3425" t="str">
            <v>Кызылординская обл. г. Кызылорда, пгт. Тасбугет, ул. Амангельды 100</v>
          </cell>
          <cell r="K3425" t="str">
            <v>Апрель, май</v>
          </cell>
          <cell r="L3425" t="str">
            <v>РК, Кызылординская обл., м/р "Акшабулак"</v>
          </cell>
          <cell r="N3425" t="str">
            <v>16 календарных недель</v>
          </cell>
          <cell r="O3425" t="str">
            <v>авансовый платеж-0%, оставшаяся часть в течение 30 рабочих дней с момента подписания акта выполненных работ</v>
          </cell>
          <cell r="T3425">
            <v>887440</v>
          </cell>
          <cell r="U3425">
            <v>993932.80000000005</v>
          </cell>
          <cell r="W3425">
            <v>2017</v>
          </cell>
          <cell r="X3425" t="str">
            <v>11;</v>
          </cell>
        </row>
        <row r="3426">
          <cell r="A3426" t="str">
            <v>155 Р</v>
          </cell>
          <cell r="B3426" t="str">
            <v>ТОО СП "КазГерМунай"</v>
          </cell>
          <cell r="C3426" t="str">
            <v>71.20.19.000.010.00.0777.000000000000</v>
          </cell>
          <cell r="D3426" t="str">
            <v>Услуги по диагностированию/экспертизе/анализу/испытаниям/тестированию/осмотру</v>
          </cell>
          <cell r="E3426" t="str">
            <v>Услуги по диагностированию/экспертизе/анализу/испытаниям/тестированию/осмотру</v>
          </cell>
          <cell r="F3426" t="str">
            <v>Внедрение системы SAP</v>
          </cell>
          <cell r="G3426" t="str">
            <v>ОТП</v>
          </cell>
          <cell r="H3426">
            <v>75</v>
          </cell>
          <cell r="I3426">
            <v>430000000</v>
          </cell>
          <cell r="J3426" t="str">
            <v>Кызылординская обл. г. Кызылорда, пгт. Тасбугет, ул. Амангельды 100</v>
          </cell>
          <cell r="K3426" t="str">
            <v>Март, апрель</v>
          </cell>
          <cell r="L3426" t="str">
            <v>РК, Кызылординская обл. г. Кызылорда</v>
          </cell>
          <cell r="N3426" t="str">
            <v>16 календарных недель</v>
          </cell>
          <cell r="O3426" t="str">
            <v>авансовый платеж-0%, оставшаяся часть в течение 30 рабочих дней с момента подписания акта выполненных работ</v>
          </cell>
          <cell r="S3426">
            <v>343821250</v>
          </cell>
          <cell r="T3426">
            <v>0</v>
          </cell>
          <cell r="U3426">
            <v>0</v>
          </cell>
          <cell r="W3426">
            <v>2017</v>
          </cell>
          <cell r="X3426" t="str">
            <v>новая позиция</v>
          </cell>
        </row>
        <row r="3427">
          <cell r="A3427" t="str">
            <v>155-1 Р</v>
          </cell>
          <cell r="B3427" t="str">
            <v>ТОО СП "КазГерМунай"</v>
          </cell>
          <cell r="C3427" t="str">
            <v>62.01.11.900.008.00.0777.000000000000</v>
          </cell>
          <cell r="D3427" t="str">
            <v>Услуги по интегрированию программного обеспечения</v>
          </cell>
          <cell r="E3427" t="str">
            <v>Услуги по интегрированию программного обеспечения и аналогичных систем</v>
          </cell>
          <cell r="F3427" t="str">
            <v>Внедрение системы SAP</v>
          </cell>
          <cell r="G3427" t="str">
            <v>ОТП</v>
          </cell>
          <cell r="H3427">
            <v>75</v>
          </cell>
          <cell r="I3427">
            <v>430000000</v>
          </cell>
          <cell r="J3427" t="str">
            <v>Кызылординская обл. г. Кызылорда, пгт. Тасбугет, ул. Амангельды 100</v>
          </cell>
          <cell r="K3427" t="str">
            <v>Май, июнь</v>
          </cell>
          <cell r="L3427" t="str">
            <v>РК, Кызылординская обл. г. Кызылорда</v>
          </cell>
          <cell r="N3427" t="str">
            <v>8 месяцев</v>
          </cell>
          <cell r="O3427" t="str">
            <v>авансовый платеж-0%, оставшаяся часть в течение 30 рабочих дней с момента подписания акта выполненных работ</v>
          </cell>
          <cell r="T3427">
            <v>343821250</v>
          </cell>
          <cell r="U3427">
            <v>385079800</v>
          </cell>
          <cell r="W3427">
            <v>2017</v>
          </cell>
          <cell r="X3427" t="str">
            <v>3; 4; 5; 11; 14;
переходящий 05.2017 - 03.2018</v>
          </cell>
        </row>
        <row r="3428">
          <cell r="A3428" t="str">
            <v>156 Р</v>
          </cell>
          <cell r="B3428" t="str">
            <v>ТОО СП "КазГерМунай"</v>
          </cell>
          <cell r="C3428" t="str">
            <v>42.21.22.000.000.00.0999.000000000000</v>
          </cell>
          <cell r="D3428" t="str">
            <v>Работы по прокладке локальных (местного значения) трубопроводов и аналогичных сетей/систем</v>
          </cell>
          <cell r="E3428" t="str">
            <v>Работы по прокладке локальных (местного значения) трубопроводов и аналогичных сетей/систем</v>
          </cell>
          <cell r="F3428" t="str">
            <v>Монтаж линии пластовой воды на ППН</v>
          </cell>
          <cell r="G3428" t="str">
            <v>ОТП</v>
          </cell>
          <cell r="H3428">
            <v>75</v>
          </cell>
          <cell r="I3428">
            <v>430000000</v>
          </cell>
          <cell r="J3428" t="str">
            <v>Кызылординская обл. г. Кызылорда, пгт. Тасбугет, ул. Амангельды 100</v>
          </cell>
          <cell r="K3428" t="str">
            <v>Март, апрель</v>
          </cell>
          <cell r="L3428" t="str">
            <v>РК, Кызылординская обл. м/р "Акшабулак"</v>
          </cell>
          <cell r="N3428" t="str">
            <v>по 31 декабря 2017г.</v>
          </cell>
          <cell r="O3428" t="str">
            <v>авансовый платеж-0%, оставшаяся часть в течение 30 рабочих дней с момента подписания акта выполненных работ</v>
          </cell>
          <cell r="T3428">
            <v>8909142.8599999994</v>
          </cell>
          <cell r="U3428">
            <v>9978240.0032000002</v>
          </cell>
          <cell r="W3428">
            <v>2017</v>
          </cell>
          <cell r="X3428" t="str">
            <v>119-СЗ,2 от 21.02.17</v>
          </cell>
        </row>
        <row r="3429">
          <cell r="A3429" t="str">
            <v>157 Р</v>
          </cell>
          <cell r="B3429" t="str">
            <v>ТОО СП "КазГерМунай"</v>
          </cell>
          <cell r="C3429" t="str">
            <v>71.12.31.100.000.00.0999.000000000000</v>
          </cell>
          <cell r="D3429" t="str">
            <v>Работы по геофизической разведке/исследованиям</v>
          </cell>
          <cell r="E3429" t="str">
            <v>Работы по геофизической разведке/исследованиям</v>
          </cell>
          <cell r="F3429" t="str">
            <v xml:space="preserve">Работы по одновременно-раздельной закачки (ОРЗ) в 3-пласта </v>
          </cell>
          <cell r="G3429" t="str">
            <v>ОТП</v>
          </cell>
          <cell r="H3429">
            <v>90</v>
          </cell>
          <cell r="I3429">
            <v>430000000</v>
          </cell>
          <cell r="J3429" t="str">
            <v>Кызылординская обл. г. Кызылорда, пгт. Тасбугет, ул. Амангельды 100</v>
          </cell>
          <cell r="K3429" t="str">
            <v>Март, апрель</v>
          </cell>
          <cell r="L3429" t="str">
            <v xml:space="preserve">РК, Кызылординская обл., на м/р "КГМ" </v>
          </cell>
          <cell r="N3429" t="str">
            <v>по 31 декабря 2017г.</v>
          </cell>
          <cell r="O3429" t="str">
            <v>авансовый платеж-0%, оставшаяся часть в течение 30 рабочих дней с момента подписания акта выполненных работ</v>
          </cell>
          <cell r="S3429">
            <v>175802400</v>
          </cell>
          <cell r="T3429">
            <v>0</v>
          </cell>
          <cell r="U3429">
            <v>0</v>
          </cell>
          <cell r="W3429">
            <v>2017</v>
          </cell>
          <cell r="X3429" t="str">
            <v>новая позиция</v>
          </cell>
        </row>
        <row r="3430">
          <cell r="A3430" t="str">
            <v>157-1 Р</v>
          </cell>
          <cell r="B3430" t="str">
            <v>ТОО СП "КазГерМунай"</v>
          </cell>
          <cell r="C3430" t="str">
            <v>71.12.31.100.000.00.0999.000000000000</v>
          </cell>
          <cell r="D3430" t="str">
            <v>Работы по геофизической разведке/исследованиям</v>
          </cell>
          <cell r="E3430" t="str">
            <v>Работы по геофизической разведке/исследованиям</v>
          </cell>
          <cell r="F3430" t="str">
            <v xml:space="preserve">Работы по одновременно-раздельной закачки (ОРЗ) в 3-пласта </v>
          </cell>
          <cell r="G3430" t="str">
            <v>ЭОТТ</v>
          </cell>
          <cell r="H3430">
            <v>90</v>
          </cell>
          <cell r="I3430">
            <v>430000000</v>
          </cell>
          <cell r="J3430" t="str">
            <v>Кызылординская обл. г. Кызылорда, пгт. Тасбугет, ул. Амангельды 100</v>
          </cell>
          <cell r="K3430" t="str">
            <v>август, сентябрь</v>
          </cell>
          <cell r="L3430" t="str">
            <v xml:space="preserve">РК, Кызылординская обл., на м/р "КГМ" </v>
          </cell>
          <cell r="N3430" t="str">
            <v>3 месяца с момента подписания договора</v>
          </cell>
          <cell r="O3430" t="str">
            <v>авансовый платеж-0%, оставшаяся часть в течение 30 рабочих дней с момента подписания акта выполненных работ</v>
          </cell>
          <cell r="T3430">
            <v>175802400</v>
          </cell>
          <cell r="U3430">
            <v>196898688.00000003</v>
          </cell>
          <cell r="W3430">
            <v>2017</v>
          </cell>
          <cell r="X3430" t="str">
            <v>11;</v>
          </cell>
        </row>
        <row r="3431">
          <cell r="A3431" t="str">
            <v>158 Р</v>
          </cell>
          <cell r="B3431" t="str">
            <v>ТОО СП "КазГерМунай"</v>
          </cell>
          <cell r="C3431" t="str">
            <v>71.12.19.900.001.00.0999.000000000000</v>
          </cell>
          <cell r="D3431" t="str">
            <v>Работы инженерные по проектированию</v>
          </cell>
          <cell r="E3431"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31" t="str">
            <v>Проект разработки месторождения Нуралы с составлением предОВОС</v>
          </cell>
          <cell r="G3431" t="str">
            <v>ОИ</v>
          </cell>
          <cell r="H3431">
            <v>90</v>
          </cell>
          <cell r="I3431">
            <v>430000000</v>
          </cell>
          <cell r="J3431" t="str">
            <v>Кызылординская обл. г. Кызылорда, пгт. Тасбугет, ул. Амангельды 100</v>
          </cell>
          <cell r="K3431" t="str">
            <v>Март, апрель</v>
          </cell>
          <cell r="L3431" t="str">
            <v>РК, Кызылординская обл., м/р "Нуралы"</v>
          </cell>
          <cell r="N3431" t="str">
            <v>по 31 декабря 2017г.</v>
          </cell>
          <cell r="O3431" t="str">
            <v>авансовый платеж-0%, оставшаяся часть в течение 30 рабочих дней с момента подписания акта выполненных работ</v>
          </cell>
          <cell r="T3431">
            <v>0</v>
          </cell>
          <cell r="U3431">
            <v>0</v>
          </cell>
          <cell r="W3431">
            <v>2017</v>
          </cell>
          <cell r="X3431" t="str">
            <v>новая позиция</v>
          </cell>
        </row>
        <row r="3432">
          <cell r="A3432" t="str">
            <v>158-1 Р</v>
          </cell>
          <cell r="B3432" t="str">
            <v>ТОО СП "КазГерМунай"</v>
          </cell>
          <cell r="C3432" t="str">
            <v>71.12.19.900.001.00.0999.000000000000</v>
          </cell>
          <cell r="D3432" t="str">
            <v>Работы инженерные по проектированию</v>
          </cell>
          <cell r="E3432"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32" t="str">
            <v>Проект разработки месторождения Нуралы с составлением предОВОС</v>
          </cell>
          <cell r="G3432" t="str">
            <v>ОИ</v>
          </cell>
          <cell r="H3432">
            <v>90</v>
          </cell>
          <cell r="I3432">
            <v>430000000</v>
          </cell>
          <cell r="J3432" t="str">
            <v>Кызылординская обл. г. Кызылорда, пгт. Тасбугет, ул. Амангельды 100</v>
          </cell>
          <cell r="K3432" t="str">
            <v>Апрель, май</v>
          </cell>
          <cell r="L3432" t="str">
            <v>РК, Кызылординская обл., м/р "Нуралы"</v>
          </cell>
          <cell r="N3432" t="str">
            <v>по 31 декабря 2017г.</v>
          </cell>
          <cell r="O3432" t="str">
            <v>авансовый платеж-0%, оставшаяся часть в течение 30 рабочих дней с момента подписания акта выполненных работ</v>
          </cell>
          <cell r="S3432">
            <v>30000000</v>
          </cell>
          <cell r="T3432">
            <v>0</v>
          </cell>
          <cell r="U3432">
            <v>0</v>
          </cell>
          <cell r="V3432" t="str">
            <v>ОВХ</v>
          </cell>
          <cell r="W3432">
            <v>2017</v>
          </cell>
          <cell r="X3432" t="str">
            <v>исключена</v>
          </cell>
        </row>
        <row r="3433">
          <cell r="A3433" t="str">
            <v>159 Р</v>
          </cell>
          <cell r="B3433" t="str">
            <v>ТОО СП "КазГерМунай"</v>
          </cell>
          <cell r="C3433" t="str">
            <v>71.12.19.900.001.00.0999.000000000000</v>
          </cell>
          <cell r="D3433" t="str">
            <v>Работы инженерные по проектированию</v>
          </cell>
          <cell r="E3433"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33" t="str">
            <v xml:space="preserve">
РРП "Монтаж компрессоров для утилизации попутного газа на м/р Акшабулак"
</v>
          </cell>
          <cell r="G3433" t="str">
            <v>ОТ</v>
          </cell>
          <cell r="H3433">
            <v>80</v>
          </cell>
          <cell r="I3433">
            <v>430000000</v>
          </cell>
          <cell r="J3433" t="str">
            <v>Кызылординская обл. г. Кызылорда, пгт. Тасбугет, ул. Амангельды 100</v>
          </cell>
          <cell r="K3433" t="str">
            <v>Апрель, май</v>
          </cell>
          <cell r="L3433" t="str">
            <v>РК, Кызылординская обл., м/р "Акшабулак"</v>
          </cell>
          <cell r="N3433" t="str">
            <v>16 календарных недель</v>
          </cell>
          <cell r="O3433" t="str">
            <v>авансовый платеж-0%, оставшаяся часть в течение 30 рабочих дней с момента подписания акта выполненных работ</v>
          </cell>
          <cell r="S3433">
            <v>48421290.710000001</v>
          </cell>
          <cell r="T3433">
            <v>0</v>
          </cell>
          <cell r="U3433">
            <v>0</v>
          </cell>
          <cell r="W3433">
            <v>2017</v>
          </cell>
          <cell r="X3433" t="str">
            <v>исключена</v>
          </cell>
        </row>
        <row r="3434">
          <cell r="A3434" t="str">
            <v>160 Р</v>
          </cell>
          <cell r="B3434" t="str">
            <v>ТОО СП "КазГерМунай"</v>
          </cell>
          <cell r="C3434" t="str">
            <v>38.31.12.000.000.00.0999.000000000000</v>
          </cell>
          <cell r="D3434" t="str">
            <v>Работы по демонтажу/разделке (разборке) техники и оборудования</v>
          </cell>
          <cell r="E3434" t="str">
            <v>Работы по демонтажу/разделке (разборке) техники и оборудования</v>
          </cell>
          <cell r="F3434" t="str">
            <v xml:space="preserve">Монтаж, демонтаж  КТПН, проведение ЛЭП и энергоэкспертизы при переводе на механическую добычу </v>
          </cell>
          <cell r="G3434" t="str">
            <v>ОИ</v>
          </cell>
          <cell r="H3434">
            <v>80</v>
          </cell>
          <cell r="I3434">
            <v>430000000</v>
          </cell>
          <cell r="J3434" t="str">
            <v>Кызылординская обл. г. Кызылорда, пгт. Тасбугет, ул. Амангельды 100</v>
          </cell>
          <cell r="K3434" t="str">
            <v>апрель, июнь</v>
          </cell>
          <cell r="L3434" t="str">
            <v>РК, Кызылординская обл., м/р "Акшабулак"</v>
          </cell>
          <cell r="N3434" t="str">
            <v>по 31 декабря 2017г.</v>
          </cell>
          <cell r="O3434" t="str">
            <v>авансовый платеж-0%, оставшаяся часть в течение 30 рабочих дней с момента подписания акта выполненных работ</v>
          </cell>
          <cell r="T3434">
            <v>1355260</v>
          </cell>
          <cell r="U3434">
            <v>1517891.2000000002</v>
          </cell>
          <cell r="W3434">
            <v>2017</v>
          </cell>
          <cell r="X3434" t="str">
            <v>пп.3, п.137</v>
          </cell>
        </row>
        <row r="3435">
          <cell r="A3435" t="str">
            <v>161 Р</v>
          </cell>
          <cell r="B3435" t="str">
            <v>ТОО СП "КазГерМунай"</v>
          </cell>
          <cell r="C3435" t="str">
            <v>33.12.13.100.000.00.0999.000000000000</v>
          </cell>
          <cell r="D3435" t="str">
            <v xml:space="preserve"> Работы по ремонту/модернизации подшипников/зубчатых колес/передач и аналогичного приводного оборудования</v>
          </cell>
          <cell r="E3435" t="str">
            <v xml:space="preserve"> Работы по ремонту/модернизации подшипников/зубчатых колес/передач и аналогичного приводного оборудования</v>
          </cell>
          <cell r="F3435" t="str">
            <v>Услуга по ремонту и запуску привода LRP</v>
          </cell>
          <cell r="G3435" t="str">
            <v>ОИ</v>
          </cell>
          <cell r="H3435">
            <v>50</v>
          </cell>
          <cell r="I3435">
            <v>430000000</v>
          </cell>
          <cell r="J3435" t="str">
            <v>Кызылординская обл. г. Кызылорда, пгт. Тасбугет, ул. Амангельды 100</v>
          </cell>
          <cell r="K3435" t="str">
            <v>Апрель, май</v>
          </cell>
          <cell r="L3435" t="str">
            <v>РК, Кызылординская обл., м/р "Акшабулак"</v>
          </cell>
          <cell r="N3435" t="str">
            <v>по 31 декабря 2017г.</v>
          </cell>
          <cell r="O3435" t="str">
            <v>авансовый платеж-0%, оставшаяся часть в течение 30 рабочих дней с момента подписания акта выполненных работ</v>
          </cell>
          <cell r="T3435">
            <v>970000</v>
          </cell>
          <cell r="U3435">
            <v>1086400</v>
          </cell>
          <cell r="W3435">
            <v>2017</v>
          </cell>
          <cell r="X3435" t="str">
            <v>новая позиция</v>
          </cell>
        </row>
        <row r="3436">
          <cell r="A3436" t="str">
            <v>162 Р</v>
          </cell>
          <cell r="B3436" t="str">
            <v>ТОО СП "КазГерМунай"</v>
          </cell>
          <cell r="C3436" t="str">
            <v>33.12.29.900.004.00.0999.000000000000</v>
          </cell>
          <cell r="D3436" t="str">
            <v>Работы по ремонту/модернизации автоматизированных систем управления/контроля/мониторинга/учета/диспетчеризации и аналогичного оборудования</v>
          </cell>
          <cell r="E3436" t="str">
            <v>Работы по ремонту/модернизации автоматизированных систем управления/контроля/мониторинга/учета/диспетчеризации и аналогичного оборудования</v>
          </cell>
          <cell r="F3436" t="str">
            <v>Ситуационный центр принятия решений</v>
          </cell>
          <cell r="G3436" t="str">
            <v>ОТП</v>
          </cell>
          <cell r="H3436">
            <v>55</v>
          </cell>
          <cell r="I3436">
            <v>430000000</v>
          </cell>
          <cell r="J3436" t="str">
            <v>Кызылординская обл. г. Кызылорда, пгт. Тасбугет, ул. Амангельды 100</v>
          </cell>
          <cell r="K3436" t="str">
            <v>Май, июнь</v>
          </cell>
          <cell r="L3436" t="str">
            <v>РК, Кызылординская обл., м/р "Акшабулак"</v>
          </cell>
          <cell r="N3436" t="str">
            <v>150 дней с момента заключения договора</v>
          </cell>
          <cell r="O3436" t="str">
            <v>авансовый платеж-30%, оставшаяся часть в течение 30 рабочих дней с момента подписания акта выполненных работ</v>
          </cell>
          <cell r="T3436">
            <v>68381736</v>
          </cell>
          <cell r="U3436">
            <v>76587544.320000008</v>
          </cell>
          <cell r="W3436">
            <v>2017</v>
          </cell>
          <cell r="X3436" t="str">
            <v>новая позиция</v>
          </cell>
        </row>
        <row r="3437">
          <cell r="A3437" t="str">
            <v>163 Р</v>
          </cell>
          <cell r="B3437" t="str">
            <v>ТОО СП "КазГерМунай"</v>
          </cell>
          <cell r="C3437" t="str">
            <v>71.20.19.000.013.00.0999.000000000000</v>
          </cell>
          <cell r="D3437" t="str">
            <v>Работы по проведению экспертиз/испытаний/тестирований</v>
          </cell>
          <cell r="E3437" t="str">
            <v>Работы по проведению экспертиз/испытаний/тестирований</v>
          </cell>
          <cell r="F3437" t="str">
            <v>Диагностирование технического состояния емкостей 200м³, теплообменника 80м³ и дренажных емкостей на объектах ТОО "СП "КГМ"</v>
          </cell>
          <cell r="G3437" t="str">
            <v>ЦП</v>
          </cell>
          <cell r="H3437">
            <v>80</v>
          </cell>
          <cell r="I3437">
            <v>430000000</v>
          </cell>
          <cell r="J3437" t="str">
            <v>Кызылординская обл. г. Кызылорда, пгт. Тасбугет, ул. Амангельды 100</v>
          </cell>
          <cell r="K3437" t="str">
            <v>Июль, август</v>
          </cell>
          <cell r="L3437" t="str">
            <v xml:space="preserve">РК, Кызылординская обл., на м/р "КГМ" </v>
          </cell>
          <cell r="N3437" t="str">
            <v>по 31 декабря 2017г.</v>
          </cell>
          <cell r="O3437" t="str">
            <v>авансовый платеж-0%, оставшаяся часть в течение 30 рабочих дней с момента подписания акта выполненных работ</v>
          </cell>
          <cell r="T3437">
            <v>2775000</v>
          </cell>
          <cell r="U3437">
            <v>3108000.0000000005</v>
          </cell>
          <cell r="W3437">
            <v>2017</v>
          </cell>
          <cell r="X3437" t="str">
            <v>новая позиция</v>
          </cell>
        </row>
        <row r="3438">
          <cell r="A3438" t="str">
            <v>164 Р</v>
          </cell>
          <cell r="B3438" t="str">
            <v>ТОО СП "КазГерМунай"</v>
          </cell>
          <cell r="C3438" t="str">
            <v>74.90.19.000.003.00.0999.000000000000</v>
          </cell>
          <cell r="D3438"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E3438"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F3438" t="str">
            <v>Услуги по разработке конструкторской документации и паспортов технологического оборудования</v>
          </cell>
          <cell r="G3438" t="str">
            <v>ЦП</v>
          </cell>
          <cell r="H3438">
            <v>80</v>
          </cell>
          <cell r="I3438">
            <v>430000000</v>
          </cell>
          <cell r="J3438" t="str">
            <v>Кызылординская обл. г. Кызылорда, пгт. Тасбугет, ул. Амангельды 100</v>
          </cell>
          <cell r="K3438" t="str">
            <v>Июль, август</v>
          </cell>
          <cell r="L3438" t="str">
            <v xml:space="preserve">РК, Кызылординская обл., на м/р "КГМ" </v>
          </cell>
          <cell r="N3438" t="str">
            <v>по 31 декабря 2017г.</v>
          </cell>
          <cell r="O3438" t="str">
            <v>авансовый платеж-0%, оставшаяся часть в течение 30 рабочих дней с момента подписания акта выполненных работ</v>
          </cell>
          <cell r="T3438">
            <v>4749000</v>
          </cell>
          <cell r="U3438">
            <v>5318880.0000000009</v>
          </cell>
          <cell r="W3438">
            <v>2017</v>
          </cell>
          <cell r="X3438" t="str">
            <v>новая позиция</v>
          </cell>
        </row>
        <row r="3439">
          <cell r="A3439" t="str">
            <v>165 Р</v>
          </cell>
          <cell r="B3439" t="str">
            <v>ТОО СП "КазГерМунай"</v>
          </cell>
          <cell r="C3439" t="str">
            <v>71.20.19.000.013.00.0999.000000000000</v>
          </cell>
          <cell r="D3439" t="str">
            <v>Работы по проведению экспертиз/испытаний/тестирований</v>
          </cell>
          <cell r="E3439" t="str">
            <v>Работы по проведению экспертиз/испытаний/тестирований</v>
          </cell>
          <cell r="F3439" t="str">
            <v>Тестирование штанговых насосов ШГН</v>
          </cell>
          <cell r="G3439" t="str">
            <v>ОИ</v>
          </cell>
          <cell r="H3439">
            <v>80</v>
          </cell>
          <cell r="I3439">
            <v>430000000</v>
          </cell>
          <cell r="J3439" t="str">
            <v>Кызылординская обл. г. Кызылорда, пгт. Тасбугет, ул. Амангельды 100</v>
          </cell>
          <cell r="K3439" t="str">
            <v>Июль, август</v>
          </cell>
          <cell r="L3439" t="str">
            <v xml:space="preserve">РК, Кызылординская обл., на м/р "КГМ" </v>
          </cell>
          <cell r="N3439" t="str">
            <v>по 31 декабря 2017г.</v>
          </cell>
          <cell r="O3439" t="str">
            <v>авансовый платеж-0%, оставшаяся часть в течение 30 рабочих дней с момента подписания акта выполненных работ</v>
          </cell>
          <cell r="T3439">
            <v>266000</v>
          </cell>
          <cell r="U3439">
            <v>297920</v>
          </cell>
          <cell r="W3439">
            <v>2017</v>
          </cell>
          <cell r="X3439" t="str">
            <v>новая позиция</v>
          </cell>
        </row>
        <row r="3440">
          <cell r="A3440" t="str">
            <v>166 Р</v>
          </cell>
          <cell r="B3440" t="str">
            <v>ТОО СП "КазГерМунай"</v>
          </cell>
          <cell r="C3440" t="str">
            <v>41.00.40.000.001.00.0999.000000000000</v>
          </cell>
          <cell r="D3440" t="str">
            <v>Работы по возведению (строительству) нежилых зданий/сооружений</v>
          </cell>
          <cell r="E3440" t="str">
            <v>Работы по возведению (строительству) нежилых зданий/сооружений</v>
          </cell>
          <cell r="F3440" t="str">
            <v>Строительство подъездных дорог и площадок для монтажа буровых установок на новых скважинах АКШ №500</v>
          </cell>
          <cell r="G3440" t="str">
            <v>ЭОТ</v>
          </cell>
          <cell r="H3440">
            <v>60</v>
          </cell>
          <cell r="I3440">
            <v>430000000</v>
          </cell>
          <cell r="J3440" t="str">
            <v>Кызылординская обл. г. Кызылорда, пгт. Тасбугет, ул. Амангельды 100</v>
          </cell>
          <cell r="K3440" t="str">
            <v>август, сентябрь</v>
          </cell>
          <cell r="L3440" t="str">
            <v>РК, Кызылординская обл., м/р "Акшабулак"</v>
          </cell>
          <cell r="N3440" t="str">
            <v>по 31 декабря 2017г.</v>
          </cell>
          <cell r="O3440" t="str">
            <v>авансовый платеж-0%, оставшаяся часть в течение 30 рабочих дней с момента подписания акта выполненных работ</v>
          </cell>
          <cell r="T3440">
            <v>22819228.058896359</v>
          </cell>
          <cell r="U3440">
            <v>25557535.425963923</v>
          </cell>
          <cell r="W3440">
            <v>2017</v>
          </cell>
          <cell r="X3440" t="str">
            <v xml:space="preserve">Новая позиция </v>
          </cell>
        </row>
        <row r="3441">
          <cell r="A3441" t="str">
            <v>167 Р</v>
          </cell>
          <cell r="B3441" t="str">
            <v>ТОО СП "КазГерМунай"</v>
          </cell>
          <cell r="C3441" t="str">
            <v>41.00.40.000.001.00.0999.000000000000</v>
          </cell>
          <cell r="D3441" t="str">
            <v>Работы по возведению (строительству) нежилых зданий/сооружений</v>
          </cell>
          <cell r="E3441" t="str">
            <v>Работы по возведению (строительству) нежилых зданий/сооружений</v>
          </cell>
          <cell r="F3441" t="str">
            <v>Строительство подъездных дорог и площадок для монтажа буровых установок на новых скважинах (13 скважин м/р АКШ)</v>
          </cell>
          <cell r="G3441" t="str">
            <v>ЭОТ</v>
          </cell>
          <cell r="H3441">
            <v>60</v>
          </cell>
          <cell r="I3441">
            <v>430000000</v>
          </cell>
          <cell r="J3441" t="str">
            <v>Кызылординская обл. г. Кызылорда, пгт. Тасбугет, ул. Амангельды 100</v>
          </cell>
          <cell r="K3441" t="str">
            <v>август, сентябрь</v>
          </cell>
          <cell r="L3441" t="str">
            <v>РК, Кызылординская обл., м/р "Акшабулак"</v>
          </cell>
          <cell r="N3441" t="str">
            <v>по 31 декабря 2017г.</v>
          </cell>
          <cell r="O3441" t="str">
            <v>авансовый платеж-0%, оставшаяся часть в течение 30 рабочих дней с момента подписания акта выполненных работ</v>
          </cell>
          <cell r="T3441">
            <v>196492120.00065267</v>
          </cell>
          <cell r="U3441">
            <v>220071174.40073103</v>
          </cell>
          <cell r="W3441">
            <v>2017</v>
          </cell>
          <cell r="X3441" t="str">
            <v xml:space="preserve">Новая позиция </v>
          </cell>
        </row>
        <row r="3442">
          <cell r="A3442" t="str">
            <v>168 Р</v>
          </cell>
          <cell r="B3442" t="str">
            <v>ТОО СП "КазГерМунай"</v>
          </cell>
          <cell r="C3442" t="str">
            <v>09.10.11.500.000.00.0999.000000000000</v>
          </cell>
          <cell r="D3442" t="str">
            <v>Работы по ремонту/реконструкции скважин</v>
          </cell>
          <cell r="E3442" t="str">
            <v>Работы по ремонту/реконструкции скважин</v>
          </cell>
          <cell r="F3442" t="str">
            <v>Капитальный ремонт скважин при извлечении седел муфт МГРП</v>
          </cell>
          <cell r="G3442" t="str">
            <v>ЭОТТ</v>
          </cell>
          <cell r="H3442">
            <v>90</v>
          </cell>
          <cell r="I3442">
            <v>430000000</v>
          </cell>
          <cell r="J3442" t="str">
            <v>Кызылординская обл. г. Кызылорда, пгт. Тасбугет, ул. Амангельды 100</v>
          </cell>
          <cell r="K3442" t="str">
            <v>август, сентябрь</v>
          </cell>
          <cell r="L3442" t="str">
            <v>РК, Кызылординская обл., м/р "Акшабулак"</v>
          </cell>
          <cell r="N3442" t="str">
            <v>по 31 декабря 2017г.</v>
          </cell>
          <cell r="O3442" t="str">
            <v>авансовый платеж-0%, оставшаяся часть в течение 30 рабочих дней с момента подписания акта выполненных работ</v>
          </cell>
          <cell r="T3442">
            <v>16260000</v>
          </cell>
          <cell r="U3442">
            <v>18211200</v>
          </cell>
          <cell r="W3442">
            <v>2017</v>
          </cell>
          <cell r="X3442" t="str">
            <v xml:space="preserve">Новая позиция </v>
          </cell>
        </row>
        <row r="3443">
          <cell r="A3443" t="str">
            <v>169 Р</v>
          </cell>
          <cell r="B3443" t="str">
            <v>ТОО СП "КазГерМунай"</v>
          </cell>
          <cell r="C3443" t="str">
            <v>42.21.22.000.000.00.0999.000000000000</v>
          </cell>
          <cell r="D3443" t="str">
            <v>Работы по прокладке локальных (местного значения) трубопроводов и аналогичных сетей/систем</v>
          </cell>
          <cell r="E3443" t="str">
            <v>Работы по прокладке локальных (местного значения) трубопроводов и аналогичных сетей/систем</v>
          </cell>
          <cell r="F3443" t="str">
            <v>Выкидные линии с обустройством устьев скважин №424, 430, 425, 414, 426, 451 на м/р Акшабулак (скв. 2017 года)</v>
          </cell>
          <cell r="G3443" t="str">
            <v>ЭОТ</v>
          </cell>
          <cell r="H3443">
            <v>90</v>
          </cell>
          <cell r="I3443">
            <v>430000000</v>
          </cell>
          <cell r="J3443" t="str">
            <v>Кызылординская обл. г. Кызылорда, пгт. Тасбугет, ул. Амангельды 100</v>
          </cell>
          <cell r="K3443" t="str">
            <v>август, сентябрь</v>
          </cell>
          <cell r="L3443" t="str">
            <v>РК, Кызылординская обл., м/р "Акшабулак"</v>
          </cell>
          <cell r="N3443" t="str">
            <v>8 месяцев с момента подписания договора</v>
          </cell>
          <cell r="O3443" t="str">
            <v>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v>
          </cell>
          <cell r="T3443">
            <v>282718131</v>
          </cell>
          <cell r="U3443">
            <v>316644306.72000003</v>
          </cell>
          <cell r="W3443">
            <v>2017</v>
          </cell>
          <cell r="X3443" t="str">
            <v>Новая позиция Переходящий объем 2017-2018</v>
          </cell>
        </row>
        <row r="3444">
          <cell r="A3444" t="str">
            <v>170 Р</v>
          </cell>
          <cell r="B3444" t="str">
            <v>ТОО СП "КазГерМунай"</v>
          </cell>
          <cell r="C3444" t="str">
            <v>42.21.22.000.000.00.0999.000000000000</v>
          </cell>
          <cell r="D3444" t="str">
            <v>Работы по прокладке локальных (местного значения) трубопроводов и аналогичных сетей/систем</v>
          </cell>
          <cell r="E3444" t="str">
            <v>Работы по прокладке локальных (местного значения) трубопроводов и аналогичных сетей/систем</v>
          </cell>
          <cell r="F3444" t="str">
            <v>Монтаж мультифазных центробежных насосов в количестве 3 единиц на ДНС Северная, ГУ-3, ГУ-4 (Монтаж насоса на ДНС Северная)</v>
          </cell>
          <cell r="G3444" t="str">
            <v>ЭОТТ</v>
          </cell>
          <cell r="H3444">
            <v>90</v>
          </cell>
          <cell r="I3444">
            <v>430000000</v>
          </cell>
          <cell r="J3444" t="str">
            <v>Кызылординская обл. г. Кызылорда, пгт. Тасбугет, ул. Амангельды 100</v>
          </cell>
          <cell r="K3444" t="str">
            <v>август, сентябрь</v>
          </cell>
          <cell r="L3444" t="str">
            <v>РК, Кызылординская обл., м/р "Нуралы"</v>
          </cell>
          <cell r="N3444" t="str">
            <v>3 месяца с момента подписания договора</v>
          </cell>
          <cell r="O3444" t="str">
            <v>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v>
          </cell>
          <cell r="T3444">
            <v>57340322</v>
          </cell>
          <cell r="U3444">
            <v>64221160.640000008</v>
          </cell>
          <cell r="W3444">
            <v>2017</v>
          </cell>
          <cell r="X3444" t="str">
            <v xml:space="preserve">Новая позиция </v>
          </cell>
        </row>
        <row r="3445">
          <cell r="A3445" t="str">
            <v>171 Р</v>
          </cell>
          <cell r="B3445" t="str">
            <v>ТОО СП "КазГерМунай"</v>
          </cell>
          <cell r="C3445" t="str">
            <v>42.21.22.000.000.00.0999.000000000000</v>
          </cell>
          <cell r="D3445" t="str">
            <v>Работы по прокладке локальных (местного значения) трубопроводов и аналогичных сетей/систем</v>
          </cell>
          <cell r="E3445" t="str">
            <v>Работы по прокладке локальных (местного значения) трубопроводов и аналогичных сетей/систем</v>
          </cell>
          <cell r="F3445" t="str">
            <v>Выкидные линии с обустройством устьев скважин №442, 443, 444, 445, 446, 452, 453 на м/р Акшабулак (скв. 2017 г.)</v>
          </cell>
          <cell r="G3445" t="str">
            <v>ЭОТ</v>
          </cell>
          <cell r="H3445">
            <v>90</v>
          </cell>
          <cell r="I3445">
            <v>430000000</v>
          </cell>
          <cell r="J3445" t="str">
            <v>Кызылординская обл. г. Кызылорда, пгт. Тасбугет, ул. Амангельды 100</v>
          </cell>
          <cell r="K3445" t="str">
            <v>август, сентябрь</v>
          </cell>
          <cell r="L3445" t="str">
            <v>РК, Кызылординская обл., м/р "Акшабулак"</v>
          </cell>
          <cell r="N3445" t="str">
            <v>8 месяцев с момента подписания договора</v>
          </cell>
          <cell r="O3445" t="str">
            <v>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v>
          </cell>
          <cell r="T3445">
            <v>289396527</v>
          </cell>
          <cell r="U3445">
            <v>324124110.24000001</v>
          </cell>
          <cell r="W3445">
            <v>2017</v>
          </cell>
          <cell r="X3445" t="str">
            <v>Новая позиция Переходящий объем 2017-2018</v>
          </cell>
        </row>
        <row r="3446">
          <cell r="A3446" t="str">
            <v>172 Р</v>
          </cell>
          <cell r="B3446" t="str">
            <v>ТОО СП "КазГерМунай"</v>
          </cell>
          <cell r="C3446" t="str">
            <v>42.21.22.000.000.00.0999.000000000000</v>
          </cell>
          <cell r="D3446" t="str">
            <v>Работы по прокладке локальных (местного значения) трубопроводов и аналогичных сетей/систем</v>
          </cell>
          <cell r="E3446" t="str">
            <v>Работы по прокладке локальных (местного значения) трубопроводов и аналогичных сетей/систем</v>
          </cell>
          <cell r="F3446" t="str">
            <v>Выкидные линии с обустройством устьев скважин №78, 79 на м/р Аксай (скв. 2017 г.</v>
          </cell>
          <cell r="G3446" t="str">
            <v>ЭОТ</v>
          </cell>
          <cell r="H3446">
            <v>90</v>
          </cell>
          <cell r="I3446">
            <v>430000000</v>
          </cell>
          <cell r="J3446" t="str">
            <v>Кызылординская обл. г. Кызылорда, пгт. Тасбугет, ул. Амангельды 100</v>
          </cell>
          <cell r="K3446" t="str">
            <v>август, сентябрь</v>
          </cell>
          <cell r="L3446" t="str">
            <v>РК, Кызылординская обл., м/р "Аксай"</v>
          </cell>
          <cell r="N3446" t="str">
            <v>3 месяца с момента подписания договора</v>
          </cell>
          <cell r="O3446" t="str">
            <v>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v>
          </cell>
          <cell r="T3446">
            <v>55205060</v>
          </cell>
          <cell r="U3446">
            <v>61829667.200000003</v>
          </cell>
          <cell r="W3446">
            <v>2017</v>
          </cell>
          <cell r="X3446" t="str">
            <v xml:space="preserve">Новая позиция </v>
          </cell>
        </row>
        <row r="3447">
          <cell r="A3447" t="str">
            <v>173 Р</v>
          </cell>
          <cell r="B3447" t="str">
            <v>ТОО СП "КазГерМунай"</v>
          </cell>
          <cell r="C3447" t="str">
            <v>42.21.22.000.000.00.0999.000000000000</v>
          </cell>
          <cell r="D3447" t="str">
            <v>Работы по прокладке локальных (местного значения) трубопроводов и аналогичных сетей/систем</v>
          </cell>
          <cell r="E3447" t="str">
            <v>Работы по прокладке локальных (местного значения) трубопроводов и аналогичных сетей/систем</v>
          </cell>
          <cell r="F3447" t="str">
            <v>ЕРС-контракт: Газопровод от МГ "Акшабулак-Кызылорда" до дожимной станции "Караозек" на газопроводе ББШ (ЕРС-контракт)</v>
          </cell>
          <cell r="G3447" t="str">
            <v>ЭОТ</v>
          </cell>
          <cell r="H3447">
            <v>90</v>
          </cell>
          <cell r="I3447">
            <v>430000000</v>
          </cell>
          <cell r="J3447" t="str">
            <v>Кызылординская обл. г. Кызылорда, пгт. Тасбугет, ул. Амангельды 100</v>
          </cell>
          <cell r="K3447" t="str">
            <v>август, сентябрь</v>
          </cell>
          <cell r="L3447" t="str">
            <v>РК, Кызылординская обл., м/р "Акшабулак"</v>
          </cell>
          <cell r="N3447" t="str">
            <v>12 месяцев с момента подписания договора</v>
          </cell>
          <cell r="O3447" t="str">
            <v>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v>
          </cell>
          <cell r="T3447">
            <v>190789340</v>
          </cell>
          <cell r="U3447">
            <v>213684060.80000001</v>
          </cell>
          <cell r="W3447">
            <v>2017</v>
          </cell>
          <cell r="X3447" t="str">
            <v>Новая позиция Переходящий объем 2017-2018</v>
          </cell>
        </row>
        <row r="3448">
          <cell r="A3448" t="str">
            <v>174 Р</v>
          </cell>
          <cell r="B3448" t="str">
            <v>ТОО СП "КазГерМунай"</v>
          </cell>
          <cell r="C3448" t="str">
            <v>42.21.22.000.000.00.0999.000000000000</v>
          </cell>
          <cell r="D3448" t="str">
            <v>Работы по прокладке локальных (местного значения) трубопроводов и аналогичных сетей/систем</v>
          </cell>
          <cell r="E3448" t="str">
            <v>Работы по прокладке локальных (местного значения) трубопроводов и аналогичных сетей/систем</v>
          </cell>
          <cell r="F3448" t="str">
            <v>ЕРС-контракт: Трубопровод от КЗС до существущих печей ПП-0,63 на УПН Нуралы (ЕРС-контракт)</v>
          </cell>
          <cell r="G3448" t="str">
            <v>ЭОТ</v>
          </cell>
          <cell r="H3448">
            <v>90</v>
          </cell>
          <cell r="I3448">
            <v>430000000</v>
          </cell>
          <cell r="J3448" t="str">
            <v>Кызылординская обл. г. Кызылорда, пгт. Тасбугет, ул. Амангельды 100</v>
          </cell>
          <cell r="K3448" t="str">
            <v>август, сентябрь</v>
          </cell>
          <cell r="L3448" t="str">
            <v>РК, Кызылординская обл., м/р "Нуралы"</v>
          </cell>
          <cell r="N3448" t="str">
            <v>5 месяцев с момента подписания договора</v>
          </cell>
          <cell r="O3448" t="str">
            <v>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v>
          </cell>
          <cell r="T3448">
            <v>15327097</v>
          </cell>
          <cell r="U3448">
            <v>17166348.640000001</v>
          </cell>
          <cell r="W3448">
            <v>2017</v>
          </cell>
          <cell r="X3448" t="str">
            <v xml:space="preserve">Новая позиция </v>
          </cell>
        </row>
        <row r="3449">
          <cell r="A3449" t="str">
            <v>175 Р</v>
          </cell>
          <cell r="B3449" t="str">
            <v>ТОО СП "КазГерМунай"</v>
          </cell>
          <cell r="C3449" t="str">
            <v>09.10.11.500.000.00.0999.000000000000</v>
          </cell>
          <cell r="D3449" t="str">
            <v>Работы по ремонту/реконструкции скважин</v>
          </cell>
          <cell r="E3449" t="str">
            <v>Работы по ремонту/реконструкции скважин</v>
          </cell>
          <cell r="F3449" t="str">
            <v xml:space="preserve">Капитальный ремонт скважин при консервации  скважин </v>
          </cell>
          <cell r="G3449" t="str">
            <v>ЭОТТ</v>
          </cell>
          <cell r="H3449">
            <v>80</v>
          </cell>
          <cell r="I3449">
            <v>430000000</v>
          </cell>
          <cell r="J3449" t="str">
            <v>Кызылординская обл. г. Кызылорда, пгт. Тасбугет, ул. Амангельды 100</v>
          </cell>
          <cell r="K3449" t="str">
            <v>август, сентябрь</v>
          </cell>
          <cell r="L3449" t="str">
            <v>РК, Кызылординская обл., м/р "КГМ"</v>
          </cell>
          <cell r="N3449" t="str">
            <v>по 31 декабря 2017г.</v>
          </cell>
          <cell r="O3449" t="str">
            <v>авансовый платеж-0%, оставшаяся часть в течение 30 рабочих дней с момента подписания акта выполненных работ</v>
          </cell>
          <cell r="T3449">
            <v>22730000</v>
          </cell>
          <cell r="U3449">
            <v>25457600.000000004</v>
          </cell>
          <cell r="W3449">
            <v>2017</v>
          </cell>
          <cell r="X3449" t="str">
            <v xml:space="preserve">Новая позиция </v>
          </cell>
        </row>
        <row r="3450">
          <cell r="A3450" t="str">
            <v>176 Р</v>
          </cell>
          <cell r="B3450" t="str">
            <v>ТОО СП "КазГерМунай"</v>
          </cell>
          <cell r="C3450" t="str">
            <v>09.10.11.500.000.00.0999.000000000000</v>
          </cell>
          <cell r="D3450" t="str">
            <v>Работы по ремонту/реконструкции скважин</v>
          </cell>
          <cell r="E3450" t="str">
            <v>Работы по ремонту/реконструкции скважин</v>
          </cell>
          <cell r="F3450" t="str">
            <v>Фрезерование и извлечение пакера</v>
          </cell>
          <cell r="G3450" t="str">
            <v>ЭОТТ</v>
          </cell>
          <cell r="H3450">
            <v>80</v>
          </cell>
          <cell r="I3450">
            <v>430000000</v>
          </cell>
          <cell r="J3450" t="str">
            <v>Кызылординская обл. г. Кызылорда, пгт. Тасбугет, ул. Амангельды 100</v>
          </cell>
          <cell r="K3450" t="str">
            <v>август, сентябрь</v>
          </cell>
          <cell r="L3450" t="str">
            <v>РК, Кызылординская обл., м/р "КГМ"</v>
          </cell>
          <cell r="N3450" t="str">
            <v>по 31 декабря 2017г.</v>
          </cell>
          <cell r="O3450" t="str">
            <v>авансовый платеж-0%, оставшаяся часть в течение 30 рабочих дней с момента подписания акта выполненных работ</v>
          </cell>
          <cell r="T3450">
            <v>13030000</v>
          </cell>
          <cell r="U3450">
            <v>14593600.000000002</v>
          </cell>
          <cell r="W3450">
            <v>2017</v>
          </cell>
          <cell r="X3450" t="str">
            <v xml:space="preserve">Новая позиция </v>
          </cell>
        </row>
        <row r="3451">
          <cell r="A3451" t="str">
            <v>177 Р</v>
          </cell>
          <cell r="B3451" t="str">
            <v>ТОО СП "КазГерМунай"</v>
          </cell>
          <cell r="C3451" t="str">
            <v>09.10.11.500.000.00.0999.000000000000</v>
          </cell>
          <cell r="D3451" t="str">
            <v>Работы по ремонту/реконструкции скважин</v>
          </cell>
          <cell r="E3451" t="str">
            <v>Работы по ремонту/реконструкции скважин</v>
          </cell>
          <cell r="F3451" t="str">
            <v>Ремонт устьевых площадок с бордюрами на скважинах и ГУ-1</v>
          </cell>
          <cell r="G3451" t="str">
            <v>ЭОТ</v>
          </cell>
          <cell r="H3451">
            <v>80</v>
          </cell>
          <cell r="I3451">
            <v>430000000</v>
          </cell>
          <cell r="J3451" t="str">
            <v>Кызылординская обл. г. Кызылорда, пгт. Тасбугет, ул. Амангельды 100</v>
          </cell>
          <cell r="K3451" t="str">
            <v>август, сентябрь</v>
          </cell>
          <cell r="L3451" t="str">
            <v>РК, Кызылординская обл., м/р "КГМ"</v>
          </cell>
          <cell r="N3451" t="str">
            <v>3 месяца с момента подписания договора</v>
          </cell>
          <cell r="O3451" t="str">
            <v>авансовый платеж-0%,промежуточная оплата не более 90%, оставшиеся 10% - после подписания акта приемочной комисии в течение 30 рабочих дней</v>
          </cell>
          <cell r="T3451">
            <v>23009051</v>
          </cell>
          <cell r="U3451">
            <v>25770137.120000001</v>
          </cell>
          <cell r="W3451">
            <v>2017</v>
          </cell>
          <cell r="X3451" t="str">
            <v xml:space="preserve">Новая позиция </v>
          </cell>
        </row>
        <row r="3452">
          <cell r="A3452" t="str">
            <v>178 Р</v>
          </cell>
          <cell r="B3452" t="str">
            <v>ТОО СП "КазГерМунай"</v>
          </cell>
          <cell r="C3452" t="str">
            <v>43.21.10.335.000.00.0999.000000000000</v>
          </cell>
          <cell r="D3452" t="str">
            <v>Работы по ремонту/модернизации пожарной/охранной сигнализации, систем тушения и аналогичного оборудования</v>
          </cell>
          <cell r="E3452" t="str">
            <v>Работы по ремонту/модернизации пожарной/охранной сигнализации, систем тушения и аналогичного оборудования</v>
          </cell>
          <cell r="F3452" t="str">
            <v>Монтаж, пуско-наладка автоматической системы пожаротушения в помещении (контейнер) испытания химической лаборатории на м/р «Акшабулак».</v>
          </cell>
          <cell r="G3452" t="str">
            <v>ЭОТТ</v>
          </cell>
          <cell r="H3452">
            <v>80</v>
          </cell>
          <cell r="I3452">
            <v>430000000</v>
          </cell>
          <cell r="J3452" t="str">
            <v>Кызылординская обл. г. Кызылорда, пгт. Тасбугет, ул. Амангельды 100</v>
          </cell>
          <cell r="K3452" t="str">
            <v>август, сентябрь</v>
          </cell>
          <cell r="L3452" t="str">
            <v>РК, Кызылординская обл., м/р "Акшабулак"</v>
          </cell>
          <cell r="N3452" t="str">
            <v>по 31 декабря 2017г.</v>
          </cell>
          <cell r="O3452" t="str">
            <v>авансовый платеж-0%, оставшаяся часть в течение 30 рабочих дней с момента подписания акта выполненных работ</v>
          </cell>
          <cell r="T3452">
            <v>720000</v>
          </cell>
          <cell r="U3452">
            <v>806400.00000000012</v>
          </cell>
          <cell r="W3452">
            <v>2017</v>
          </cell>
          <cell r="X3452" t="str">
            <v xml:space="preserve">Новая позиция </v>
          </cell>
        </row>
        <row r="3453">
          <cell r="A3453" t="str">
            <v>179 Р</v>
          </cell>
          <cell r="B3453" t="str">
            <v>ТОО СП "КазГерМунай"</v>
          </cell>
          <cell r="C3453" t="str">
            <v>33.14.11.200.000.00.0999.000000000000</v>
          </cell>
          <cell r="D3453" t="str">
            <v>Работы по ремонту/реконструкции электрического, электрораспределительного/регулирующего оборудования и аналогичной аппаратуры</v>
          </cell>
          <cell r="E3453" t="str">
            <v>Работы по ремонту/реконструкции электрического, электрораспределительного/регулирующего оборудования и аналогичной аппаратуры</v>
          </cell>
          <cell r="F3453" t="str">
            <v>Замена высоковольтного кабеля 35кВ длиной  100 метров на ПС 35/0,4кВ ГУ офис.</v>
          </cell>
          <cell r="G3453" t="str">
            <v>ЭОТТ</v>
          </cell>
          <cell r="H3453">
            <v>80</v>
          </cell>
          <cell r="I3453">
            <v>430000000</v>
          </cell>
          <cell r="J3453" t="str">
            <v>Кызылординская обл. г. Кызылорда, пгт. Тасбугет, ул. Амангельды 100</v>
          </cell>
          <cell r="K3453" t="str">
            <v>август, сентябрь</v>
          </cell>
          <cell r="L3453" t="str">
            <v>РК, Кызылординская обл., офис ГУ КГМ</v>
          </cell>
          <cell r="N3453" t="str">
            <v>по 31 декабря 2017г.</v>
          </cell>
          <cell r="O3453" t="str">
            <v>авансовый платеж-0%, оставшаяся часть в течение 30 рабочих дней с момента подписания акта выполненных работ</v>
          </cell>
          <cell r="T3453">
            <v>2816000</v>
          </cell>
          <cell r="U3453">
            <v>3153920.0000000005</v>
          </cell>
          <cell r="W3453">
            <v>2017</v>
          </cell>
          <cell r="X3453" t="str">
            <v xml:space="preserve">Новая позиция </v>
          </cell>
        </row>
        <row r="3454">
          <cell r="A3454" t="str">
            <v>180 Р</v>
          </cell>
          <cell r="B3454" t="str">
            <v>ТОО СП "КазГерМунай"</v>
          </cell>
          <cell r="C3454" t="str">
            <v>42.21.22.335.001.00.0999.000000000000</v>
          </cell>
          <cell r="D3454" t="str">
            <v>Работы по ремонту/реконструкции канализационных и аналогичных систем и оборудования</v>
          </cell>
          <cell r="E3454" t="str">
            <v>Работы по ремонту/реконструкции канализационных и аналогичных систем и оборудования</v>
          </cell>
          <cell r="F3454" t="str">
            <v>Ремонт санузлов КЭМП-2, производственного блока и БПК на в/п Акшабулак</v>
          </cell>
          <cell r="G3454" t="str">
            <v>ЭОТТ</v>
          </cell>
          <cell r="H3454">
            <v>80</v>
          </cell>
          <cell r="I3454">
            <v>430000000</v>
          </cell>
          <cell r="J3454" t="str">
            <v>Кызылординская обл. г. Кызылорда, пгт. Тасбугет, ул. Амангельды 100</v>
          </cell>
          <cell r="K3454" t="str">
            <v>август, сентябрь</v>
          </cell>
          <cell r="L3454" t="str">
            <v>РК, Кызылординская обл., м/р "Акшабулак"</v>
          </cell>
          <cell r="N3454" t="str">
            <v>3 месяца с момента подписания договора</v>
          </cell>
          <cell r="O3454" t="str">
            <v>авансовый платеж-0%,промежуточная оплата не более 90%, оставшиеся 10% - после подписания акта приемочной комисии в течение 30 рабочих дней</v>
          </cell>
          <cell r="T3454">
            <v>3954106.73</v>
          </cell>
          <cell r="U3454">
            <v>4428599.5376000004</v>
          </cell>
          <cell r="W3454">
            <v>2017</v>
          </cell>
          <cell r="X3454" t="str">
            <v xml:space="preserve">Новая позиция </v>
          </cell>
        </row>
        <row r="3455">
          <cell r="A3455" t="str">
            <v>181 Р</v>
          </cell>
          <cell r="B3455" t="str">
            <v>ТОО СП "КазГерМунай"</v>
          </cell>
          <cell r="C3455" t="str">
            <v>71.12.19.900.001.00.0999.000000000000</v>
          </cell>
          <cell r="D3455" t="str">
            <v>Работы инженерные по проектированию</v>
          </cell>
          <cell r="E3455"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55" t="str">
            <v>Разработка индивидуального технического проекта, с проектом ОВОС (оценка воздействия на окружающую среду) на строительство эксплуатационной горизонтальной скважины №457 на м/р Акшабулак</v>
          </cell>
          <cell r="G3455" t="str">
            <v>ОИ</v>
          </cell>
          <cell r="H3455">
            <v>80</v>
          </cell>
          <cell r="I3455">
            <v>430000000</v>
          </cell>
          <cell r="J3455" t="str">
            <v>Кызылординская обл. г. Кызылорда, пгт. Тасбугет, ул. Амангельды 100</v>
          </cell>
          <cell r="K3455" t="str">
            <v>август, сентябрь</v>
          </cell>
          <cell r="L3455" t="str">
            <v>РК, Кызылординская обл., м/р "Акшабулак"</v>
          </cell>
          <cell r="N3455" t="str">
            <v>по 31 декабря 2017г.</v>
          </cell>
          <cell r="O3455" t="str">
            <v>авансовый платеж-0%, оставшаяся часть в течение 30 рабочих дней с момента подписания акта выполненных работ</v>
          </cell>
          <cell r="T3455">
            <v>10000000</v>
          </cell>
          <cell r="U3455">
            <v>11200000.000000002</v>
          </cell>
          <cell r="W3455">
            <v>2017</v>
          </cell>
          <cell r="X3455" t="str">
            <v xml:space="preserve">Новая позиция </v>
          </cell>
        </row>
        <row r="3456">
          <cell r="A3456" t="str">
            <v>182 Р</v>
          </cell>
          <cell r="B3456" t="str">
            <v>ТОО СП "КазГерМунай"</v>
          </cell>
          <cell r="C3456" t="str">
            <v>71.12.19.900.001.00.0999.000000000000</v>
          </cell>
          <cell r="D3456" t="str">
            <v>Работы инженерные по проектированию</v>
          </cell>
          <cell r="E3456"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56" t="str">
            <v>Корректировка проекта "Коммерческий узел учета газа на м/р Акшабулак"</v>
          </cell>
          <cell r="G3456" t="str">
            <v>ОИ</v>
          </cell>
          <cell r="H3456">
            <v>80</v>
          </cell>
          <cell r="I3456">
            <v>430000000</v>
          </cell>
          <cell r="J3456" t="str">
            <v>Кызылординская обл. г. Кызылорда, пгт. Тасбугет, ул. Амангельды 100</v>
          </cell>
          <cell r="K3456" t="str">
            <v>август, сентябрь</v>
          </cell>
          <cell r="L3456" t="str">
            <v>РК, Кызылординская обл., м/р "Акшабулак"</v>
          </cell>
          <cell r="N3456" t="str">
            <v>20 календарных недель</v>
          </cell>
          <cell r="O3456" t="str">
            <v>авансовый платеж-0%, оставшаяся часть в течение 30 рабочих дней с момента подписания акта выполненных работ</v>
          </cell>
          <cell r="T3456">
            <v>3112188</v>
          </cell>
          <cell r="U3456">
            <v>3485650.5600000005</v>
          </cell>
          <cell r="W3456">
            <v>2017</v>
          </cell>
          <cell r="X3456" t="str">
            <v xml:space="preserve">Новая позиция </v>
          </cell>
        </row>
        <row r="3457">
          <cell r="A3457" t="str">
            <v>183 Р</v>
          </cell>
          <cell r="B3457" t="str">
            <v>ТОО СП "КазГерМунай"</v>
          </cell>
          <cell r="C3457" t="str">
            <v>71.12.19.900.001.00.0999.000000000000</v>
          </cell>
          <cell r="D3457" t="str">
            <v>Работы инженерные по проектированию</v>
          </cell>
          <cell r="E3457"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57" t="str">
            <v>Корректировка проекта "Выкидные линии с обустройством устьев скважин №419, 422, 428 на м/р Акшабулак"</v>
          </cell>
          <cell r="G3457" t="str">
            <v>ОИ</v>
          </cell>
          <cell r="H3457">
            <v>80</v>
          </cell>
          <cell r="I3457">
            <v>430000000</v>
          </cell>
          <cell r="J3457" t="str">
            <v>Кызылординская обл. г. Кызылорда, пгт. Тасбугет, ул. Амангельды 100</v>
          </cell>
          <cell r="K3457" t="str">
            <v>август, сентябрь</v>
          </cell>
          <cell r="L3457" t="str">
            <v>РК, Кызылординская обл., м/р "Акшабулак"</v>
          </cell>
          <cell r="N3457" t="str">
            <v>20 календарных недель</v>
          </cell>
          <cell r="O3457" t="str">
            <v>авансовый платеж-0%, оставшаяся часть в течение 30 рабочих дней с момента подписания акта выполненных работ</v>
          </cell>
          <cell r="T3457">
            <v>1697611.67</v>
          </cell>
          <cell r="U3457">
            <v>1901325.0704000001</v>
          </cell>
          <cell r="W3457">
            <v>2017</v>
          </cell>
          <cell r="X3457" t="str">
            <v xml:space="preserve">Новая позиция </v>
          </cell>
        </row>
        <row r="3458">
          <cell r="A3458" t="str">
            <v>184 Р</v>
          </cell>
          <cell r="B3458" t="str">
            <v>ТОО СП "КазГерМунай"</v>
          </cell>
          <cell r="C3458" t="str">
            <v>71.12.19.900.001.00.0999.000000000000</v>
          </cell>
          <cell r="D3458" t="str">
            <v>Работы инженерные по проектированию</v>
          </cell>
          <cell r="E3458"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58" t="str">
            <v xml:space="preserve"> Корректировка проекта "Выкидные линии с обустройством устьев скважин №439,440,441,436,437,438,500 на м/р Акшабулак (2-этап)", входящих в состав рабочего проекта «Выкидные    линии с обустройством устьев скважин №450, 299, 415, 420, 421, 423, 427, 439, 440, 441, 436, 437, 438, 500 на м/р Акшабулак» </v>
          </cell>
          <cell r="G3458" t="str">
            <v>ОИ</v>
          </cell>
          <cell r="H3458">
            <v>80</v>
          </cell>
          <cell r="I3458">
            <v>430000000</v>
          </cell>
          <cell r="J3458" t="str">
            <v>Кызылординская обл. г. Кызылорда, пгт. Тасбугет, ул. Амангельды 100</v>
          </cell>
          <cell r="K3458" t="str">
            <v>август, сентябрь</v>
          </cell>
          <cell r="L3458" t="str">
            <v>РК, Кызылординская обл., м/р "Акшабулак"</v>
          </cell>
          <cell r="N3458" t="str">
            <v>20 календарных недель</v>
          </cell>
          <cell r="O3458" t="str">
            <v>авансовый платеж-0%, оставшаяся часть в течение 30 рабочих дней с момента подписания акта выполненных работ</v>
          </cell>
          <cell r="T3458">
            <v>3523341</v>
          </cell>
          <cell r="U3458">
            <v>3946141.9200000004</v>
          </cell>
          <cell r="V3458" t="str">
            <v>ОВХ</v>
          </cell>
          <cell r="W3458">
            <v>2017</v>
          </cell>
          <cell r="X3458" t="str">
            <v xml:space="preserve">Новая позиция </v>
          </cell>
        </row>
        <row r="3459">
          <cell r="A3459" t="str">
            <v>185 Р</v>
          </cell>
          <cell r="B3459" t="str">
            <v>ТОО СП "КазГерМунай"</v>
          </cell>
          <cell r="C3459" t="str">
            <v>71.12.19.900.001.00.0999.000000000000</v>
          </cell>
          <cell r="D3459" t="str">
            <v>Работы инженерные по проектированию</v>
          </cell>
          <cell r="E3459"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59" t="str">
            <v>РРП "Выкидные линии с обустройством устьев скважин №56, 57, 58 на м/р Акшабулак (скв. 2018 г.)"</v>
          </cell>
          <cell r="G3459" t="str">
            <v>ЭОТТ</v>
          </cell>
          <cell r="H3459">
            <v>80</v>
          </cell>
          <cell r="I3459">
            <v>430000000</v>
          </cell>
          <cell r="J3459" t="str">
            <v>Кызылординская обл. г. Кызылорда, пгт. Тасбугет, ул. Амангельды 100</v>
          </cell>
          <cell r="K3459" t="str">
            <v>август, сентябрь</v>
          </cell>
          <cell r="L3459" t="str">
            <v>РК, Кызылординская обл., м/р "Акшабулак"</v>
          </cell>
          <cell r="N3459" t="str">
            <v>20 календарных недель</v>
          </cell>
          <cell r="O3459" t="str">
            <v>авансовый платеж-0%, оставшаяся часть в течение 30 рабочих дней с момента подписания акта выполненных работ</v>
          </cell>
          <cell r="T3459">
            <v>9985951</v>
          </cell>
          <cell r="U3459">
            <v>11184265.120000001</v>
          </cell>
          <cell r="W3459">
            <v>2017</v>
          </cell>
          <cell r="X3459" t="str">
            <v xml:space="preserve">Новая позиция </v>
          </cell>
        </row>
        <row r="3460">
          <cell r="A3460" t="str">
            <v>186 Р</v>
          </cell>
          <cell r="B3460" t="str">
            <v>ТОО СП "КазГерМунай"</v>
          </cell>
          <cell r="C3460" t="str">
            <v>45.20.21.000.001.00.0999.000000000000</v>
          </cell>
          <cell r="D3460" t="str">
            <v>Работы по ремонту автотранспортных средств, систем, узлов и агрегатов</v>
          </cell>
          <cell r="E3460" t="str">
            <v>Работы по ремонту автотранспортных средств, систем, узлов и агрегатов</v>
          </cell>
          <cell r="F3460" t="str">
            <v xml:space="preserve">Ремонт автотранспорта Ford </v>
          </cell>
          <cell r="G3460" t="str">
            <v>ЭЦПП</v>
          </cell>
          <cell r="H3460">
            <v>90</v>
          </cell>
          <cell r="I3460">
            <v>430000000</v>
          </cell>
          <cell r="J3460" t="str">
            <v>Кызылординская обл. г. Кызылорда, пгт. Тасбугет, ул. Амангельды 100</v>
          </cell>
          <cell r="K3460" t="str">
            <v>август, сентябрь</v>
          </cell>
          <cell r="L3460" t="str">
            <v>РК, Кызылординская обл., м/р "Акшабулак"</v>
          </cell>
          <cell r="N3460" t="str">
            <v>по 31 декабря 2017г.</v>
          </cell>
          <cell r="O3460" t="str">
            <v>авансовый платеж-0%, оставшаяся часть в течение 30 рабочих дней с момента подписания акта выполненных работ</v>
          </cell>
          <cell r="T3460">
            <v>3000000</v>
          </cell>
          <cell r="U3460">
            <v>3360000.0000000005</v>
          </cell>
          <cell r="W3460">
            <v>2017</v>
          </cell>
          <cell r="X3460" t="str">
            <v xml:space="preserve">Новая позиция </v>
          </cell>
        </row>
        <row r="3461">
          <cell r="A3461" t="str">
            <v>187 Р</v>
          </cell>
          <cell r="B3461" t="str">
            <v>ТОО СП "КазГерМунай"</v>
          </cell>
          <cell r="C3461" t="str">
            <v>43.29.11.335.001.00.0999.000000000000</v>
          </cell>
          <cell r="D3461" t="str">
            <v>Работы теплоизоляционные</v>
          </cell>
          <cell r="E3461" t="str">
            <v>Комплекс работ, связанных с проведением теплоизоляции объекта и оборудования</v>
          </cell>
          <cell r="F3461" t="str">
            <v>Работы по изготовлению и монтажу теплоизоляций технологических труб по месторождениям.</v>
          </cell>
          <cell r="G3461" t="str">
            <v>ЭЦПП</v>
          </cell>
          <cell r="H3461">
            <v>90</v>
          </cell>
          <cell r="I3461">
            <v>430000000</v>
          </cell>
          <cell r="J3461" t="str">
            <v>Кызылординская обл. г. Кызылорда, пгт. Тасбугет, ул. Амангельды 100</v>
          </cell>
          <cell r="K3461" t="str">
            <v>август, сентябрь</v>
          </cell>
          <cell r="L3461" t="str">
            <v>РК, Кызылординская обл., м/р "Акшабулак"</v>
          </cell>
          <cell r="N3461" t="str">
            <v>по 31 декабря 2017г.</v>
          </cell>
          <cell r="O3461" t="str">
            <v>авансовый платеж-0%, оставшаяся часть в течение 30 рабочих дней с момента подписания акта выполненных работ</v>
          </cell>
          <cell r="T3461">
            <v>4406807.7335327994</v>
          </cell>
          <cell r="U3461">
            <v>4935624.6615567356</v>
          </cell>
          <cell r="W3461">
            <v>2017</v>
          </cell>
          <cell r="X3461" t="str">
            <v xml:space="preserve">Новая позиция </v>
          </cell>
        </row>
        <row r="3462">
          <cell r="A3462" t="str">
            <v>188 Р</v>
          </cell>
          <cell r="B3462" t="str">
            <v>ТОО СП "КазГерМунай"</v>
          </cell>
          <cell r="C3462" t="str">
            <v>33.20.39.900.001.00.0999.000000000000</v>
          </cell>
          <cell r="D3462" t="str">
            <v>Пуско-наладочные работы</v>
          </cell>
          <cell r="E3462" t="str">
            <v>Работы по пуско-наладке оборудования</v>
          </cell>
          <cell r="F3462" t="str">
            <v>Пуска-наладка с обучением стационарного полировочного станка VM-5800 для ремонта арматуры</v>
          </cell>
          <cell r="G3462" t="str">
            <v>ЭЦПП</v>
          </cell>
          <cell r="H3462">
            <v>90</v>
          </cell>
          <cell r="I3462">
            <v>430000000</v>
          </cell>
          <cell r="J3462" t="str">
            <v>Кызылординская обл. г. Кызылорда, пгт. Тасбугет, ул. Амангельды 100</v>
          </cell>
          <cell r="K3462" t="str">
            <v>август, сентябрь</v>
          </cell>
          <cell r="L3462" t="str">
            <v>РК, Кызылординская обл., м/р "Акшабулак"</v>
          </cell>
          <cell r="N3462" t="str">
            <v>по 31 декабря 2017г.</v>
          </cell>
          <cell r="O3462" t="str">
            <v>авансовый платеж-0%, оставшаяся часть в течение 30 рабочих дней с момента подписания акта выполненных работ</v>
          </cell>
          <cell r="T3462">
            <v>700000</v>
          </cell>
          <cell r="U3462">
            <v>784000.00000000012</v>
          </cell>
          <cell r="W3462">
            <v>2017</v>
          </cell>
          <cell r="X3462" t="str">
            <v xml:space="preserve">Новая позиция </v>
          </cell>
        </row>
        <row r="3463">
          <cell r="A3463" t="str">
            <v>189 Р</v>
          </cell>
          <cell r="B3463" t="str">
            <v>ТОО СП "КазГерМунай"</v>
          </cell>
          <cell r="C3463" t="str">
            <v>33.12.19.100.029.00.0999.000000000000</v>
          </cell>
          <cell r="D3463" t="str">
            <v>Работы по ремонту/реконструкции системы защиты трубопроводов/резервуаров</v>
          </cell>
          <cell r="E3463" t="str">
            <v xml:space="preserve">Работы по ремонту/реконструкции системы защиты трубопроводов/резервуаров  
</v>
          </cell>
          <cell r="F3463" t="str">
            <v>Пескоструйная обработка, монтаж протекторных защиты, покраска двухкомпонентной эпоксидной краской РВС-1000м3 Т-1610В (пластовая вода) БКНС АКШ</v>
          </cell>
          <cell r="G3463" t="str">
            <v>ЭЦПП</v>
          </cell>
          <cell r="H3463">
            <v>90</v>
          </cell>
          <cell r="I3463">
            <v>430000000</v>
          </cell>
          <cell r="J3463" t="str">
            <v>Кызылординская обл. г. Кызылорда, пгт. Тасбугет, ул. Амангельды 100</v>
          </cell>
          <cell r="K3463" t="str">
            <v>август, сентябрь</v>
          </cell>
          <cell r="L3463" t="str">
            <v>РК, Кызылординская обл., м/р "Акшабулак"</v>
          </cell>
          <cell r="N3463" t="str">
            <v>по 31 декабря 2017г.</v>
          </cell>
          <cell r="O3463" t="str">
            <v>авансовый платеж-0%, оставшаяся часть в течение 30 рабочих дней с момента подписания акта выполненных работ</v>
          </cell>
          <cell r="T3463">
            <v>3675500</v>
          </cell>
          <cell r="U3463">
            <v>4116560.0000000005</v>
          </cell>
          <cell r="W3463">
            <v>2017</v>
          </cell>
          <cell r="X3463" t="str">
            <v xml:space="preserve">Новая позиция </v>
          </cell>
        </row>
        <row r="3464">
          <cell r="A3464" t="str">
            <v>190 Р</v>
          </cell>
          <cell r="B3464" t="str">
            <v>ТОО СП "КазГерМунай"</v>
          </cell>
          <cell r="C3464" t="str">
            <v>41.00.40.000.001.00.0999.000000000000</v>
          </cell>
          <cell r="D3464" t="str">
            <v>Работы по возведению (строительству) нежилых зданий/сооружений</v>
          </cell>
          <cell r="E3464" t="str">
            <v>Работы по возведению (строительству) нежилых зданий/сооружений</v>
          </cell>
          <cell r="F3464" t="str">
            <v>Контейнера для досмотра багажа посетителей промыслов ТОО "СП "КГМ"</v>
          </cell>
          <cell r="G3464" t="str">
            <v>ЭОТТ</v>
          </cell>
          <cell r="H3464">
            <v>80</v>
          </cell>
          <cell r="I3464">
            <v>430000000</v>
          </cell>
          <cell r="J3464" t="str">
            <v>Кызылординская обл. г. Кызылорда, пгт. Тасбугет, ул. Амангельды 100</v>
          </cell>
          <cell r="K3464" t="str">
            <v>август, сентябрь</v>
          </cell>
          <cell r="L3464" t="str">
            <v xml:space="preserve">РК, Кызылординская обл., на м/р "КГМ" </v>
          </cell>
          <cell r="N3464" t="str">
            <v>3 месяца с момента подписания договора</v>
          </cell>
          <cell r="O3464" t="str">
            <v>авансовый платеж-0%, оставшаяся часть в течение 30 рабочих дней с момента подписания акта выполненных работ</v>
          </cell>
          <cell r="T3464">
            <v>3519943</v>
          </cell>
          <cell r="U3464">
            <v>3942336.16</v>
          </cell>
          <cell r="W3464">
            <v>2017</v>
          </cell>
          <cell r="X3464" t="str">
            <v xml:space="preserve">Новая позиция </v>
          </cell>
        </row>
        <row r="3465">
          <cell r="A3465" t="str">
            <v>191 Р</v>
          </cell>
          <cell r="B3465" t="str">
            <v>ТОО СП "КазГерМунай"</v>
          </cell>
          <cell r="C3465" t="str">
            <v>42.21.22.000.000.00.0999.000000000000</v>
          </cell>
          <cell r="D3465" t="str">
            <v>Работы по прокладке локальных (местного значения) трубопроводов и аналогичных сетей/систем</v>
          </cell>
          <cell r="E3465" t="str">
            <v>Работы по прокладке локальных (местного значения) трубопроводов и аналогичных сетей/систем</v>
          </cell>
          <cell r="F3465" t="str">
            <v>Расширение системы ППД м/р Акшабулак (перевод под нагнетание 5-ти скважин)</v>
          </cell>
          <cell r="G3465" t="str">
            <v>ЭОТ</v>
          </cell>
          <cell r="H3465">
            <v>80</v>
          </cell>
          <cell r="I3465">
            <v>430000000</v>
          </cell>
          <cell r="J3465" t="str">
            <v>Кызылординская обл. г. Кызылорда, пгт. Тасбугет, ул. Амангельды 100</v>
          </cell>
          <cell r="K3465" t="str">
            <v>август, сентябрь</v>
          </cell>
          <cell r="L3465" t="str">
            <v xml:space="preserve">РК, Кызылординская обл., на м/р "КГМ" </v>
          </cell>
          <cell r="N3465" t="str">
            <v>6 месяцев с момента подписания договора</v>
          </cell>
          <cell r="O3465" t="str">
            <v>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v>
          </cell>
          <cell r="T3465">
            <v>223146653</v>
          </cell>
          <cell r="U3465">
            <v>249924251.36000001</v>
          </cell>
          <cell r="W3465">
            <v>2017</v>
          </cell>
          <cell r="X3465" t="str">
            <v>Новая позиция Переходящий объем 2017-2018</v>
          </cell>
        </row>
        <row r="3466">
          <cell r="A3466" t="str">
            <v>192 Р</v>
          </cell>
          <cell r="B3466" t="str">
            <v>ТОО СП "КазГерМунай"</v>
          </cell>
          <cell r="C3466" t="str">
            <v>71.12.19.900.001.00.0999.000000000000</v>
          </cell>
          <cell r="D3466" t="str">
            <v>Работы инженерные по проектированию</v>
          </cell>
          <cell r="E3466"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F3466" t="str">
            <v>РРП "Заводнение пластов для ППД м/р Акшабулак 
(5 скважин)</v>
          </cell>
          <cell r="G3466" t="str">
            <v>ЭОТТ</v>
          </cell>
          <cell r="H3466">
            <v>80</v>
          </cell>
          <cell r="I3466">
            <v>430000000</v>
          </cell>
          <cell r="J3466" t="str">
            <v>Кызылординская обл. г. Кызылорда, пгт. Тасбугет, ул. Амангельды 100</v>
          </cell>
          <cell r="K3466" t="str">
            <v>август, сентябрь</v>
          </cell>
          <cell r="L3466" t="str">
            <v xml:space="preserve">РК, Кызылординская обл., на м/р "КГМ" </v>
          </cell>
          <cell r="N3466" t="str">
            <v>20 календарных недель с момента подписания договора.</v>
          </cell>
          <cell r="O3466" t="str">
            <v>авансовый платеж-0%, оставшаяся часть в течение 30 рабочих дней с момента подписания акта выполненных работ</v>
          </cell>
          <cell r="T3466">
            <v>8411768</v>
          </cell>
          <cell r="U3466">
            <v>9421180.1600000001</v>
          </cell>
          <cell r="W3466">
            <v>2017</v>
          </cell>
          <cell r="X3466" t="str">
            <v xml:space="preserve">Новая позиция </v>
          </cell>
        </row>
        <row r="3467">
          <cell r="A3467" t="str">
            <v>193 Р</v>
          </cell>
          <cell r="B3467" t="str">
            <v>ТОО СП "КазГерМунай"</v>
          </cell>
          <cell r="C3467" t="str">
            <v>33.12.19.100.029.00.0999.000000000000</v>
          </cell>
          <cell r="D3467" t="str">
            <v>Работы по ремонту/реконструкции системы защиты трубопроводов/резервуаров</v>
          </cell>
          <cell r="E3467" t="str">
            <v>Работы по ремонту/реконструкции системы защиты трубопроводов/резервуаров</v>
          </cell>
          <cell r="F3467" t="str">
            <v>Ремонт РВС-5000 (Т-3203)</v>
          </cell>
          <cell r="G3467" t="str">
            <v>ЭОТТ</v>
          </cell>
          <cell r="H3467">
            <v>80</v>
          </cell>
          <cell r="I3467">
            <v>430000000</v>
          </cell>
          <cell r="J3467" t="str">
            <v>Кызылординская обл. г. Кызылорда, пгт. Тасбугет, ул. Амангельды 100</v>
          </cell>
          <cell r="K3467" t="str">
            <v>август, сентябрь</v>
          </cell>
          <cell r="L3467" t="str">
            <v xml:space="preserve">РК, Кызылординская обл., на м/р "КГМ" </v>
          </cell>
          <cell r="N3467" t="str">
            <v>по 31 декабря 2017г.</v>
          </cell>
          <cell r="O3467" t="str">
            <v>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v>
          </cell>
          <cell r="T3467">
            <v>35215700</v>
          </cell>
          <cell r="U3467">
            <v>39441584.000000007</v>
          </cell>
          <cell r="W3467">
            <v>2017</v>
          </cell>
          <cell r="X3467" t="str">
            <v xml:space="preserve">Новая позиция </v>
          </cell>
        </row>
        <row r="3468">
          <cell r="A3468" t="str">
            <v>Итого</v>
          </cell>
          <cell r="T3468">
            <v>10273578267.296074</v>
          </cell>
          <cell r="U3468">
            <v>11515694935.526806</v>
          </cell>
        </row>
        <row r="3469">
          <cell r="A3469" t="str">
            <v>3. Услуги</v>
          </cell>
        </row>
        <row r="3470">
          <cell r="A3470" t="str">
            <v>1 У</v>
          </cell>
          <cell r="B3470" t="str">
            <v>ТОО СП "КазГерМунай"</v>
          </cell>
          <cell r="C3470" t="str">
            <v>56.10.19.000.001.00.0777.000000000000</v>
          </cell>
          <cell r="D3470" t="str">
            <v>Услуги по обеспечению питанием работников</v>
          </cell>
          <cell r="E3470" t="str">
            <v>услуги по обеспечению питанием работников</v>
          </cell>
          <cell r="F3470" t="str">
            <v>Услуги питания</v>
          </cell>
          <cell r="G3470" t="str">
            <v>ОТП</v>
          </cell>
          <cell r="H3470">
            <v>90</v>
          </cell>
          <cell r="I3470">
            <v>430000000</v>
          </cell>
          <cell r="J3470" t="str">
            <v>Кызылординская обл. г. Кызылорда, пгт. Тасбугет, ул. Амангельды 100</v>
          </cell>
          <cell r="K3470" t="str">
            <v>Октябрь, Ноябрь 2016</v>
          </cell>
          <cell r="L3470" t="str">
            <v xml:space="preserve">РК, Кызылординская обл., м/р "Кумколь" </v>
          </cell>
          <cell r="N3470" t="str">
            <v>по 31 декабря 2017г.</v>
          </cell>
          <cell r="O3470" t="str">
            <v>авансовый платеж-0%, оставшаяся часть в течение 30 рабочих дней с момента подписания акта выполненных услуг</v>
          </cell>
          <cell r="T3470">
            <v>3125798.4</v>
          </cell>
          <cell r="U3470">
            <v>3500894.2080000001</v>
          </cell>
          <cell r="W3470">
            <v>2017</v>
          </cell>
        </row>
        <row r="3471">
          <cell r="A3471" t="str">
            <v>2 У</v>
          </cell>
          <cell r="B3471" t="str">
            <v>ТОО СП "КазГерМунай"</v>
          </cell>
          <cell r="C3471" t="str">
            <v>56.10.19.000.001.00.0777.000000000000</v>
          </cell>
          <cell r="D3471" t="str">
            <v>Услуги по обеспечению питанием работников</v>
          </cell>
          <cell r="E3471" t="str">
            <v>услуги по обеспечению питанием работников</v>
          </cell>
          <cell r="F3471" t="str">
            <v>Услуги питания</v>
          </cell>
          <cell r="G3471" t="str">
            <v>ОТП</v>
          </cell>
          <cell r="H3471">
            <v>90</v>
          </cell>
          <cell r="I3471">
            <v>430000000</v>
          </cell>
          <cell r="J3471" t="str">
            <v>Кызылординская обл. г. Кызылорда, пгт. Тасбугет, ул. Амангельды 100</v>
          </cell>
          <cell r="K3471" t="str">
            <v>Октябрь, Ноябрь 2016</v>
          </cell>
          <cell r="L3471" t="str">
            <v>РК, г. Алматы, представительство КГМ</v>
          </cell>
          <cell r="N3471" t="str">
            <v>по 31 декабря 2017г.</v>
          </cell>
          <cell r="O3471" t="str">
            <v>авансовый платеж-0%, оставшаяся часть в течение 30 рабочих дней с момента подписания акта выполненных услуг</v>
          </cell>
          <cell r="T3471">
            <v>0</v>
          </cell>
          <cell r="U3471">
            <v>0</v>
          </cell>
          <cell r="W3471">
            <v>2017</v>
          </cell>
        </row>
        <row r="3472">
          <cell r="A3472" t="str">
            <v>2-1 У</v>
          </cell>
          <cell r="B3472" t="str">
            <v>ТОО СП "КазГерМунай"</v>
          </cell>
          <cell r="C3472" t="str">
            <v>56.10.19.000.001.00.0777.000000000000</v>
          </cell>
          <cell r="D3472" t="str">
            <v>Услуги по обеспечению питанием работников</v>
          </cell>
          <cell r="E3472" t="str">
            <v>услуги по обеспечению питанием работников</v>
          </cell>
          <cell r="F3472" t="str">
            <v>Услуги питания</v>
          </cell>
          <cell r="G3472" t="str">
            <v>ОТП</v>
          </cell>
          <cell r="H3472">
            <v>90</v>
          </cell>
          <cell r="I3472">
            <v>430000000</v>
          </cell>
          <cell r="J3472" t="str">
            <v>Кызылординская обл. г. Кызылорда, пгт. Тасбугет, ул. Амангельды 100</v>
          </cell>
          <cell r="K3472" t="str">
            <v>Январь, Февраль</v>
          </cell>
          <cell r="L3472" t="str">
            <v>РК, г. Алматы, представительство КГМ</v>
          </cell>
          <cell r="N3472" t="str">
            <v>по 31 декабря 2017г.</v>
          </cell>
          <cell r="O3472" t="str">
            <v>авансовый платеж-0%, оставшаяся часть в течение 30 рабочих дней с момента подписания акта выполненных услуг</v>
          </cell>
          <cell r="T3472">
            <v>0</v>
          </cell>
          <cell r="U3472">
            <v>0</v>
          </cell>
          <cell r="W3472">
            <v>2017</v>
          </cell>
          <cell r="X3472" t="str">
            <v>11; 20; 21;</v>
          </cell>
        </row>
        <row r="3473">
          <cell r="A3473" t="str">
            <v>2-2 У</v>
          </cell>
          <cell r="B3473" t="str">
            <v>ТОО СП "КазГерМунай"</v>
          </cell>
          <cell r="C3473" t="str">
            <v>56.10.19.000.001.00.0777.000000000000</v>
          </cell>
          <cell r="D3473" t="str">
            <v>Услуги по обеспечению питанием работников</v>
          </cell>
          <cell r="E3473" t="str">
            <v>услуги по обеспечению питанием работников</v>
          </cell>
          <cell r="F3473" t="str">
            <v>Услуги питания</v>
          </cell>
          <cell r="G3473" t="str">
            <v>ОТП</v>
          </cell>
          <cell r="H3473">
            <v>90</v>
          </cell>
          <cell r="I3473">
            <v>430000000</v>
          </cell>
          <cell r="J3473" t="str">
            <v>Кызылординская обл. г. Кызылорда, пгт. Тасбугет, ул. Амангельды 100</v>
          </cell>
          <cell r="K3473" t="str">
            <v>Март, апрель</v>
          </cell>
          <cell r="L3473" t="str">
            <v>РК, г. Алматы, представительство КГМ</v>
          </cell>
          <cell r="N3473" t="str">
            <v>по 31 декабря 2017г.</v>
          </cell>
          <cell r="O3473" t="str">
            <v>авансовый платеж-0%, оставшаяся часть в течение 30 рабочих дней с момента подписания акта выполненных услуг</v>
          </cell>
          <cell r="T3473">
            <v>2054094.35</v>
          </cell>
          <cell r="U3473">
            <v>2300585.6720000003</v>
          </cell>
          <cell r="W3473">
            <v>2017</v>
          </cell>
          <cell r="X3473" t="str">
            <v>11; 20; 21;</v>
          </cell>
        </row>
        <row r="3474">
          <cell r="A3474" t="str">
            <v>3 У</v>
          </cell>
          <cell r="B3474" t="str">
            <v>ТОО СП "КазГерМунай"</v>
          </cell>
          <cell r="C3474" t="str">
            <v>56.10.19.000.001.00.0777.000000000000</v>
          </cell>
          <cell r="D3474" t="str">
            <v>Услуги по обеспечению питанием работников</v>
          </cell>
          <cell r="E3474" t="str">
            <v>услуги по обеспечению питанием работников</v>
          </cell>
          <cell r="F3474" t="str">
            <v>Услуги питания</v>
          </cell>
          <cell r="G3474" t="str">
            <v>ОТП</v>
          </cell>
          <cell r="H3474">
            <v>90</v>
          </cell>
          <cell r="I3474">
            <v>430000000</v>
          </cell>
          <cell r="J3474" t="str">
            <v>Кызылординская обл. г. Кызылорда, пгт. Тасбугет, ул. Амангельды 100</v>
          </cell>
          <cell r="K3474" t="str">
            <v>Октябрь, Ноябрь 2016</v>
          </cell>
          <cell r="L3474" t="str">
            <v>РК, г. Астана, представительство "КГМ"</v>
          </cell>
          <cell r="N3474" t="str">
            <v>по 31 декабря 2017г.</v>
          </cell>
          <cell r="O3474" t="str">
            <v>авансовый платеж-0%, оставшаяся часть в течение 30 рабочих дней с момента подписания акта выполненных услуг</v>
          </cell>
          <cell r="T3474">
            <v>600000</v>
          </cell>
          <cell r="U3474">
            <v>672000.00000000012</v>
          </cell>
          <cell r="W3474">
            <v>2017</v>
          </cell>
        </row>
        <row r="3475">
          <cell r="A3475" t="str">
            <v>4 У</v>
          </cell>
          <cell r="B3475" t="str">
            <v>ТОО СП "КазГерМунай"</v>
          </cell>
          <cell r="C3475" t="str">
            <v>56.10.19.000.001.00.0777.000000000000</v>
          </cell>
          <cell r="D3475" t="str">
            <v>Услуги по обеспечению питанием работников</v>
          </cell>
          <cell r="E3475" t="str">
            <v>услуги по обеспечению питанием работников</v>
          </cell>
          <cell r="F3475" t="str">
            <v>Услуги китайской кухни</v>
          </cell>
          <cell r="G3475" t="str">
            <v>ОТП</v>
          </cell>
          <cell r="H3475">
            <v>90</v>
          </cell>
          <cell r="I3475">
            <v>430000000</v>
          </cell>
          <cell r="J3475" t="str">
            <v>Кызылординская обл. г. Кызылорда, пгт. Тасбугет, ул. Амангельды 100</v>
          </cell>
          <cell r="K3475" t="str">
            <v>Октябрь, Ноябрь 2016</v>
          </cell>
          <cell r="L3475" t="str">
            <v>РК, Кызылординская обл. г. Кызылорда</v>
          </cell>
          <cell r="N3475" t="str">
            <v>по 31 декабря 2017г.</v>
          </cell>
          <cell r="O3475" t="str">
            <v>авансовый платеж-0%, оставшаяся часть в течение 30 рабочих дней с момента подписания акта выполненных услуг</v>
          </cell>
          <cell r="T3475">
            <v>23090825.065573771</v>
          </cell>
          <cell r="U3475">
            <v>25861724.073442627</v>
          </cell>
          <cell r="W3475">
            <v>2017</v>
          </cell>
        </row>
        <row r="3476">
          <cell r="A3476" t="str">
            <v>5 У</v>
          </cell>
          <cell r="B3476" t="str">
            <v>ТОО СП "КазГерМунай"</v>
          </cell>
          <cell r="C3476" t="str">
            <v>68.20.11.900.000.00.0777.000000000000</v>
          </cell>
          <cell r="D3476" t="str">
            <v>Услуги по аренде жилых помещений</v>
          </cell>
          <cell r="E3476" t="str">
            <v>Услуги по аренде жилых помещений</v>
          </cell>
          <cell r="F3476" t="str">
            <v>Аренда помещения для персонала при перевахтовке</v>
          </cell>
          <cell r="G3476" t="str">
            <v>ОИ</v>
          </cell>
          <cell r="H3476">
            <v>100</v>
          </cell>
          <cell r="I3476">
            <v>430000000</v>
          </cell>
          <cell r="J3476" t="str">
            <v>Кызылординская обл. г. Кызылорда, пгт. Тасбугет, ул. Амангельды 100</v>
          </cell>
          <cell r="K3476" t="str">
            <v>Октябрь, Ноябрь 2016</v>
          </cell>
          <cell r="L3476" t="str">
            <v>РК, Кызылординская обл. г. Кызылорда</v>
          </cell>
          <cell r="N3476" t="str">
            <v>по 31 декабря 2017г.</v>
          </cell>
          <cell r="O3476" t="str">
            <v>авансовый платеж-0%, оставшаяся часть в течение 30 рабочих дней с момента подписания акта выполненных услуг</v>
          </cell>
          <cell r="T3476">
            <v>2640000</v>
          </cell>
          <cell r="U3476">
            <v>2956800.0000000005</v>
          </cell>
          <cell r="W3476">
            <v>2017</v>
          </cell>
        </row>
        <row r="3477">
          <cell r="A3477" t="str">
            <v>6 У</v>
          </cell>
          <cell r="B3477" t="str">
            <v>ТОО СП "КазГерМунай"</v>
          </cell>
          <cell r="C3477" t="str">
            <v>65.20.60.335.000.00.0777.000000000000</v>
          </cell>
          <cell r="D3477" t="str">
            <v>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v>
          </cell>
          <cell r="E3477" t="str">
            <v>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v>
          </cell>
          <cell r="F3477" t="str">
            <v>Страхование персонала (гражданско-правовой ответственности работодателя за причинение вреда жизни и здоровью работника)</v>
          </cell>
          <cell r="G3477" t="str">
            <v>ОИ</v>
          </cell>
          <cell r="H3477">
            <v>90</v>
          </cell>
          <cell r="I3477">
            <v>430000000</v>
          </cell>
          <cell r="J3477" t="str">
            <v>Кызылординская обл. г. Кызылорда, пгт. Тасбугет, ул. Амангельды 100</v>
          </cell>
          <cell r="K3477" t="str">
            <v>Ноябрь, декабрь 2016</v>
          </cell>
          <cell r="L3477" t="str">
            <v xml:space="preserve">РК, Кызылординская обл., на м/р "КГМ" </v>
          </cell>
          <cell r="N3477" t="str">
            <v>январь-декабрь 2017г.</v>
          </cell>
          <cell r="O3477" t="str">
            <v>авансовый платеж-100%</v>
          </cell>
          <cell r="T3477">
            <v>18408106.799999997</v>
          </cell>
          <cell r="U3477">
            <v>18408106.799999997</v>
          </cell>
          <cell r="W3477">
            <v>2017</v>
          </cell>
        </row>
        <row r="3478">
          <cell r="A3478" t="str">
            <v>7 У</v>
          </cell>
          <cell r="B3478" t="str">
            <v>ТОО СП "КазГерМунай"</v>
          </cell>
          <cell r="C3478" t="str">
            <v>65.20.60.335.000.00.0777.000000000000</v>
          </cell>
          <cell r="D3478" t="str">
            <v>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v>
          </cell>
          <cell r="E3478" t="str">
            <v>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v>
          </cell>
          <cell r="F3478" t="str">
            <v>Страхование персонала (гражданско-правовой ответственности работодателя за причинение вреда жизни и здоровью работника)</v>
          </cell>
          <cell r="G3478" t="str">
            <v>ОИ</v>
          </cell>
          <cell r="H3478">
            <v>90</v>
          </cell>
          <cell r="I3478">
            <v>430000000</v>
          </cell>
          <cell r="J3478" t="str">
            <v>Кызылординская обл. г. Кызылорда, пгт. Тасбугет, ул. Амангельды 100</v>
          </cell>
          <cell r="K3478" t="str">
            <v>Ноябрь, декабрь 2016</v>
          </cell>
          <cell r="L3478" t="str">
            <v>РК, Кызылординская обл. г. Кызылорда</v>
          </cell>
          <cell r="N3478" t="str">
            <v>январь-декабрь 2017г.</v>
          </cell>
          <cell r="O3478" t="str">
            <v>авансовый платеж-100%</v>
          </cell>
          <cell r="T3478">
            <v>6235538.8799999999</v>
          </cell>
          <cell r="U3478">
            <v>6235538.8799999999</v>
          </cell>
          <cell r="W3478">
            <v>2017</v>
          </cell>
        </row>
        <row r="3479">
          <cell r="A3479" t="str">
            <v>8 У</v>
          </cell>
          <cell r="B3479" t="str">
            <v>ТОО СП "КазГерМунай"</v>
          </cell>
          <cell r="C3479" t="str">
            <v>65.12.50.335.000.00.0777.000000000000</v>
          </cell>
          <cell r="D3479"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E3479"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F3479" t="str">
            <v>Экологическое страхование:</v>
          </cell>
          <cell r="G3479" t="str">
            <v>ОИ</v>
          </cell>
          <cell r="H3479">
            <v>90</v>
          </cell>
          <cell r="I3479">
            <v>430000000</v>
          </cell>
          <cell r="J3479" t="str">
            <v>Кызылординская обл. г. Кызылорда, пгт. Тасбугет, ул. Амангельды 100</v>
          </cell>
          <cell r="K3479" t="str">
            <v>Октябрь, Ноябрь 2016</v>
          </cell>
          <cell r="L3479" t="str">
            <v xml:space="preserve">РК, Кызылординская обл., на м/р "КГМ" </v>
          </cell>
          <cell r="N3479" t="str">
            <v>В течение 1 года</v>
          </cell>
          <cell r="O3479" t="str">
            <v>авансовый платеж-100%</v>
          </cell>
          <cell r="T3479">
            <v>227580.69999999998</v>
          </cell>
          <cell r="U3479">
            <v>227580.69999999998</v>
          </cell>
          <cell r="W3479">
            <v>2017</v>
          </cell>
        </row>
        <row r="3480">
          <cell r="A3480" t="str">
            <v>9 У</v>
          </cell>
          <cell r="B3480" t="str">
            <v>ТОО СП "КазГерМунай"</v>
          </cell>
          <cell r="C3480" t="str">
            <v>65.12.41.335.000.00.0777.000000000000</v>
          </cell>
          <cell r="D3480" t="str">
            <v>Услуги по страхованию имущества от ущерба (кроме страхования автомобильного, железнодорожного, воздушного, водного транспорта, грузов)</v>
          </cell>
          <cell r="E3480" t="str">
            <v>Услуги по страхованию имущества от ущерба (кроме страхования автомобильного, железнодорожного, воздушного, водного транспорта, грузов)</v>
          </cell>
          <cell r="F3480" t="str">
            <v>Добровольное страхование имущества (включая страхование грузов)</v>
          </cell>
          <cell r="G3480" t="str">
            <v>ОИ</v>
          </cell>
          <cell r="H3480">
            <v>40</v>
          </cell>
          <cell r="I3480">
            <v>430000000</v>
          </cell>
          <cell r="J3480" t="str">
            <v>Кызылординская обл. г. Кызылорда, пгт. Тасбугет, ул. Амангельды 100</v>
          </cell>
          <cell r="K3480" t="str">
            <v>Октябрь, Ноябрь 2016</v>
          </cell>
          <cell r="L3480" t="str">
            <v xml:space="preserve">РК, Кызылординская обл., на м/р "КГМ" </v>
          </cell>
          <cell r="N3480" t="str">
            <v>январь-декабрь 2017г.</v>
          </cell>
          <cell r="O3480" t="str">
            <v>авансовый платеж-100%</v>
          </cell>
          <cell r="T3480">
            <v>105500000</v>
          </cell>
          <cell r="U3480">
            <v>105500000</v>
          </cell>
          <cell r="W3480">
            <v>2017</v>
          </cell>
        </row>
        <row r="3481">
          <cell r="A3481" t="str">
            <v>10 У</v>
          </cell>
          <cell r="B3481" t="str">
            <v>ТОО СП "КазГерМунай"</v>
          </cell>
          <cell r="C3481" t="str">
            <v>65.12.41.335.000.00.0777.000000000000</v>
          </cell>
          <cell r="D3481" t="str">
            <v>Услуги по страхованию имущества от ущерба (кроме страхования автомобильного, железнодорожного, воздушного, водного транспорта, грузов)</v>
          </cell>
          <cell r="E3481" t="str">
            <v>Услуги по страхованию имущества от ущерба (кроме страхования автомобильного, железнодорожного, воздушного, водного транспорта, грузов)</v>
          </cell>
          <cell r="F3481" t="str">
            <v>Добровольное страхование имущества (включая страхование грузов)</v>
          </cell>
          <cell r="G3481" t="str">
            <v>ОИ</v>
          </cell>
          <cell r="H3481">
            <v>40</v>
          </cell>
          <cell r="I3481">
            <v>430000000</v>
          </cell>
          <cell r="J3481" t="str">
            <v>Кызылординская обл. г. Кызылорда, пгт. Тасбугет, ул. Амангельды 100</v>
          </cell>
          <cell r="K3481" t="str">
            <v>Октябрь, Ноябрь 2016</v>
          </cell>
          <cell r="L3481" t="str">
            <v>РК, Кызылординская обл. г. Кызылорда</v>
          </cell>
          <cell r="N3481" t="str">
            <v>январь-декабрь 2017г.</v>
          </cell>
          <cell r="O3481" t="str">
            <v>авансовый платеж-100%</v>
          </cell>
          <cell r="T3481">
            <v>3173304.72</v>
          </cell>
          <cell r="U3481">
            <v>3173304.72</v>
          </cell>
          <cell r="W3481">
            <v>2017</v>
          </cell>
        </row>
        <row r="3482">
          <cell r="A3482" t="str">
            <v>11 У</v>
          </cell>
          <cell r="B3482" t="str">
            <v>ТОО СП "КазГерМунай"</v>
          </cell>
          <cell r="C3482" t="str">
            <v>65.12.21.335.000.00.0777.000000000000</v>
          </cell>
          <cell r="D3482" t="str">
            <v>Услуги по страхованию гражданско-правовой ответственности владельцев автомобильного транспорта</v>
          </cell>
          <cell r="E3482" t="str">
            <v>Услуги по страхованию гражданско-правовой ответственности владельцев автомобильного транспорта</v>
          </cell>
          <cell r="F3482" t="str">
            <v>Обязательное страхование автотранспорта</v>
          </cell>
          <cell r="G3482" t="str">
            <v>ОИ</v>
          </cell>
          <cell r="H3482">
            <v>40</v>
          </cell>
          <cell r="I3482">
            <v>430000000</v>
          </cell>
          <cell r="J3482" t="str">
            <v>Кызылординская обл. г. Кызылорда, пгт. Тасбугет, ул. Амангельды 100</v>
          </cell>
          <cell r="K3482" t="str">
            <v>Февраль, Март</v>
          </cell>
          <cell r="L3482" t="str">
            <v>РК, Кызылординская обл. г. Кызылорда</v>
          </cell>
          <cell r="N3482" t="str">
            <v>В течение 1 года</v>
          </cell>
          <cell r="O3482" t="str">
            <v>авансовый платеж-100%</v>
          </cell>
          <cell r="T3482">
            <v>93400</v>
          </cell>
          <cell r="U3482">
            <v>93400</v>
          </cell>
          <cell r="W3482">
            <v>2017</v>
          </cell>
        </row>
        <row r="3483">
          <cell r="A3483" t="str">
            <v>12 У</v>
          </cell>
          <cell r="B3483" t="str">
            <v>ТОО СП "КазГерМунай"</v>
          </cell>
          <cell r="C3483" t="str">
            <v>65.12.29.335.000.00.0777.000000000000</v>
          </cell>
          <cell r="D3483" t="str">
            <v>Услуги по страхованию автомобильного транспорта</v>
          </cell>
          <cell r="E3483" t="str">
            <v>Услуги по страхованию автомобильного транспорта</v>
          </cell>
          <cell r="F3483" t="str">
            <v>Страхование  Каско для автомашин Тойота Лэндкрузер 200</v>
          </cell>
          <cell r="G3483" t="str">
            <v>ОИ</v>
          </cell>
          <cell r="H3483">
            <v>40</v>
          </cell>
          <cell r="I3483">
            <v>430000000</v>
          </cell>
          <cell r="J3483" t="str">
            <v>Кызылординская обл. г. Кызылорда, пгт. Тасбугет, ул. Амангельды 100</v>
          </cell>
          <cell r="K3483" t="str">
            <v>Февраль, Март</v>
          </cell>
          <cell r="L3483" t="str">
            <v>РК, Кызылординская обл. г. Кызылорда</v>
          </cell>
          <cell r="N3483" t="str">
            <v>В течение 1 года</v>
          </cell>
          <cell r="O3483" t="str">
            <v>авансовый платеж-100%</v>
          </cell>
          <cell r="S3483">
            <v>752900</v>
          </cell>
          <cell r="T3483">
            <v>0</v>
          </cell>
          <cell r="U3483">
            <v>0</v>
          </cell>
          <cell r="W3483">
            <v>2017</v>
          </cell>
        </row>
        <row r="3484">
          <cell r="A3484" t="str">
            <v>12-1 У</v>
          </cell>
          <cell r="B3484" t="str">
            <v>ТОО СП "КазГерМунай"</v>
          </cell>
          <cell r="C3484" t="str">
            <v>65.12.29.335.000.00.0777.000000000000</v>
          </cell>
          <cell r="D3484" t="str">
            <v>Услуги по страхованию автомобильного транспорта</v>
          </cell>
          <cell r="E3484" t="str">
            <v>Услуги по страхованию автомобильного транспорта</v>
          </cell>
          <cell r="F3484" t="str">
            <v>Страхование  Каско для автомашин Тойота Лэндкрузер 200</v>
          </cell>
          <cell r="G3484" t="str">
            <v>ОИ</v>
          </cell>
          <cell r="H3484">
            <v>40</v>
          </cell>
          <cell r="I3484">
            <v>430000000</v>
          </cell>
          <cell r="J3484" t="str">
            <v>Кызылординская обл. г. Кызылорда, пгт. Тасбугет, ул. Амангельды 100</v>
          </cell>
          <cell r="K3484" t="str">
            <v>Июнь, Июль</v>
          </cell>
          <cell r="L3484" t="str">
            <v>РК, Кызылординская обл. г. Кызылорда</v>
          </cell>
          <cell r="N3484" t="str">
            <v>В течение 1 года</v>
          </cell>
          <cell r="O3484" t="str">
            <v>авансовый платеж-100%</v>
          </cell>
          <cell r="T3484">
            <v>752900</v>
          </cell>
          <cell r="U3484">
            <v>752900</v>
          </cell>
          <cell r="W3484">
            <v>2017</v>
          </cell>
          <cell r="X3484" t="str">
            <v>11;</v>
          </cell>
        </row>
        <row r="3485">
          <cell r="A3485" t="str">
            <v>13 У</v>
          </cell>
          <cell r="B3485" t="str">
            <v>ТОО СП "КазГерМунай"</v>
          </cell>
          <cell r="C3485" t="str">
            <v>65.12.50.335.000.00.0777.000000000000</v>
          </cell>
          <cell r="D3485"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E3485"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F3485" t="str">
            <v xml:space="preserve">Страхование нефтяных операций </v>
          </cell>
          <cell r="G3485" t="str">
            <v>ОИ</v>
          </cell>
          <cell r="H3485">
            <v>40</v>
          </cell>
          <cell r="I3485">
            <v>430000000</v>
          </cell>
          <cell r="J3485" t="str">
            <v>Кызылординская обл. г. Кызылорда, пгт. Тасбугет, ул. Амангельды 100</v>
          </cell>
          <cell r="K3485" t="str">
            <v>Октябрь, Ноябрь 2016</v>
          </cell>
          <cell r="L3485" t="str">
            <v xml:space="preserve">РК, Кызылординская обл., на м/р "КГМ" </v>
          </cell>
          <cell r="N3485" t="str">
            <v>январь-декабрь 2017г.</v>
          </cell>
          <cell r="O3485" t="str">
            <v>авансовый платеж-100%</v>
          </cell>
          <cell r="T3485">
            <v>105950000</v>
          </cell>
          <cell r="U3485">
            <v>105950000</v>
          </cell>
          <cell r="W3485">
            <v>2017</v>
          </cell>
        </row>
        <row r="3486">
          <cell r="A3486" t="str">
            <v>14 У</v>
          </cell>
          <cell r="B3486" t="str">
            <v>ТОО СП "КазГерМунай"</v>
          </cell>
          <cell r="C3486" t="str">
            <v>65.12.50.335.000.00.0777.000000000000</v>
          </cell>
          <cell r="D3486"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E3486"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F3486" t="str">
            <v>страхование гражданско-правовой отвественности, возникающей в результате разведки и производственных операций Страхователя (добровольное)</v>
          </cell>
          <cell r="G3486" t="str">
            <v>ОИ</v>
          </cell>
          <cell r="H3486">
            <v>40</v>
          </cell>
          <cell r="I3486">
            <v>430000000</v>
          </cell>
          <cell r="J3486" t="str">
            <v>Кызылординская обл. г. Кызылорда, пгт. Тасбугет, ул. Амангельды 100</v>
          </cell>
          <cell r="K3486" t="str">
            <v>Октябрь, Ноябрь 2016</v>
          </cell>
          <cell r="L3486" t="str">
            <v xml:space="preserve">РК, Кызылординская обл., на м/р "КГМ" </v>
          </cell>
          <cell r="N3486" t="str">
            <v>январь-декабрь 2017г.</v>
          </cell>
          <cell r="O3486" t="str">
            <v>авансовый платеж-100%</v>
          </cell>
          <cell r="T3486">
            <v>2800000</v>
          </cell>
          <cell r="U3486">
            <v>2800000</v>
          </cell>
          <cell r="W3486">
            <v>2017</v>
          </cell>
        </row>
        <row r="3487">
          <cell r="A3487" t="str">
            <v>15 У</v>
          </cell>
          <cell r="B3487" t="str">
            <v>ТОО СП "КазГерМунай"</v>
          </cell>
          <cell r="C3487" t="str">
            <v>65.12.50.335.000.00.0777.000000000000</v>
          </cell>
          <cell r="D3487"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E3487"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F3487" t="str">
            <v>Страхование ответственности перед третьими лицами</v>
          </cell>
          <cell r="G3487" t="str">
            <v>ОИ</v>
          </cell>
          <cell r="H3487">
            <v>40</v>
          </cell>
          <cell r="I3487">
            <v>430000000</v>
          </cell>
          <cell r="J3487" t="str">
            <v>Кызылординская обл. г. Кызылорда, пгт. Тасбугет, ул. Амангельды 100</v>
          </cell>
          <cell r="K3487" t="str">
            <v>Октябрь, Ноябрь 2016</v>
          </cell>
          <cell r="L3487" t="str">
            <v xml:space="preserve">РК, Кызылординская обл., на м/р "КГМ" </v>
          </cell>
          <cell r="N3487" t="str">
            <v>январь-декабрь 2017г.</v>
          </cell>
          <cell r="O3487" t="str">
            <v>авансовый платеж-100%</v>
          </cell>
          <cell r="T3487">
            <v>816840</v>
          </cell>
          <cell r="U3487">
            <v>816840</v>
          </cell>
          <cell r="W3487">
            <v>2017</v>
          </cell>
        </row>
        <row r="3488">
          <cell r="A3488" t="str">
            <v>16 У</v>
          </cell>
          <cell r="B3488" t="str">
            <v>ТОО СП "КазГерМунай"</v>
          </cell>
          <cell r="C3488" t="str">
            <v>80.20.10.000.002.00.0777.000000000000</v>
          </cell>
          <cell r="D3488" t="str">
            <v>Услуги по техническому обслуживанию пожарной/охранной сигнализации/систем тушения/видеонаблюдения и аналогичного оборудования</v>
          </cell>
          <cell r="E3488" t="str">
            <v>Услуги по техническому обслуживанию пожарной/охранной сигнализации/систем тушения/видеонаблюдения и аналогичного оборудования</v>
          </cell>
          <cell r="F3488" t="str">
            <v>Техническое обслуживание систем автоматической пожарной сигнализации, управление пожаротушением на месторождениях</v>
          </cell>
          <cell r="G3488" t="str">
            <v>ОТП</v>
          </cell>
          <cell r="H3488">
            <v>90</v>
          </cell>
          <cell r="I3488">
            <v>430000000</v>
          </cell>
          <cell r="J3488" t="str">
            <v>Кызылординская обл. г. Кызылорда, пгт. Тасбугет, ул. Амангельды 100</v>
          </cell>
          <cell r="K3488" t="str">
            <v>Октябрь, Ноябрь 2016</v>
          </cell>
          <cell r="L3488" t="str">
            <v xml:space="preserve">РК, Кызылординская обл., на м/р "КГМ" </v>
          </cell>
          <cell r="N3488" t="str">
            <v>по 31 декабря 2017г.</v>
          </cell>
          <cell r="O3488" t="str">
            <v>авансовый платеж-0%, оставшаяся часть в течение 30 рабочих дней с момента подписания акта выполненных услуг</v>
          </cell>
          <cell r="T3488">
            <v>0</v>
          </cell>
          <cell r="U3488">
            <v>0</v>
          </cell>
          <cell r="W3488">
            <v>2017</v>
          </cell>
        </row>
        <row r="3489">
          <cell r="A3489" t="str">
            <v>16-1 У</v>
          </cell>
          <cell r="B3489" t="str">
            <v>ТОО СП "КазГерМунай"</v>
          </cell>
          <cell r="C3489" t="str">
            <v>80.20.10.000.002.00.0777.000000000000</v>
          </cell>
          <cell r="D3489" t="str">
            <v>Услуги по техническому обслуживанию пожарной/охранной сигнализации/систем тушения/видеонаблюдения и аналогичного оборудования</v>
          </cell>
          <cell r="E3489" t="str">
            <v>Услуги по техническому обслуживанию пожарной/охранной сигнализации/систем тушения/видеонаблюдения и аналогичного оборудования</v>
          </cell>
          <cell r="F3489" t="str">
            <v>Техническое обслуживание систем автоматической пожарной сигнализации, управление пожаротушением на месторождениях</v>
          </cell>
          <cell r="G3489" t="str">
            <v>ОТП</v>
          </cell>
          <cell r="H3489">
            <v>90</v>
          </cell>
          <cell r="I3489">
            <v>430000000</v>
          </cell>
          <cell r="J3489" t="str">
            <v>Кызылординская обл. г. Кызылорда, пгт. Тасбугет, ул. Амангельды 100</v>
          </cell>
          <cell r="K3489" t="str">
            <v>Ноябрь, декабрь 2016</v>
          </cell>
          <cell r="L3489" t="str">
            <v xml:space="preserve">РК, Кызылординская обл., на м/р "КГМ" </v>
          </cell>
          <cell r="N3489" t="str">
            <v>по 31 декабря 2017г.</v>
          </cell>
          <cell r="O3489" t="str">
            <v>авансовый платеж-0%, оставшаяся часть в течение 30 рабочих дней с момента подписания акта выполненных услуг</v>
          </cell>
          <cell r="T3489">
            <v>22472990.000000007</v>
          </cell>
          <cell r="U3489">
            <v>25169748.800000012</v>
          </cell>
          <cell r="W3489">
            <v>2017</v>
          </cell>
          <cell r="X3489" t="str">
            <v>11;</v>
          </cell>
        </row>
        <row r="3490">
          <cell r="A3490" t="str">
            <v>17 У</v>
          </cell>
          <cell r="B3490" t="str">
            <v>ТОО СП "КазГерМунай"</v>
          </cell>
          <cell r="C3490" t="str">
            <v>80.20.10.000.002.00.0777.000000000000</v>
          </cell>
          <cell r="D3490" t="str">
            <v>Услуги по техническому обслуживанию пожарной/охранной сигнализации/систем тушения/видеонаблюдения и аналогичного оборудования</v>
          </cell>
          <cell r="E3490" t="str">
            <v>Услуги по техническому обслуживанию пожарной/охранной сигнализации/систем тушения/видеонаблюдения и аналогичного оборудования</v>
          </cell>
          <cell r="F3490" t="str">
            <v>Техническое обслуживание систем автоматической пожаро-охранной сигнализации и пожарных гидрантов на территории офиса г.Кызылорда</v>
          </cell>
          <cell r="G3490" t="str">
            <v>ОТП</v>
          </cell>
          <cell r="H3490">
            <v>90</v>
          </cell>
          <cell r="I3490">
            <v>430000000</v>
          </cell>
          <cell r="J3490" t="str">
            <v>Кызылординская обл. г. Кызылорда, пгт. Тасбугет, ул. Амангельды 100</v>
          </cell>
          <cell r="K3490" t="str">
            <v>Октябрь, Ноябрь 2016</v>
          </cell>
          <cell r="L3490" t="str">
            <v>РК, Кызылординская обл. г. Кызылорда</v>
          </cell>
          <cell r="N3490" t="str">
            <v>по 31 декабря 2017г.</v>
          </cell>
          <cell r="O3490" t="str">
            <v>авансовый платеж-0%, оставшаяся часть в течение 30 рабочих дней с момента подписания акта выполненных услуг</v>
          </cell>
          <cell r="T3490">
            <v>0</v>
          </cell>
          <cell r="U3490">
            <v>0</v>
          </cell>
          <cell r="W3490">
            <v>2017</v>
          </cell>
        </row>
        <row r="3491">
          <cell r="A3491" t="str">
            <v>17-1 У</v>
          </cell>
          <cell r="B3491" t="str">
            <v>ТОО СП "КазГерМунай"</v>
          </cell>
          <cell r="C3491" t="str">
            <v>80.20.10.000.002.00.0777.000000000000</v>
          </cell>
          <cell r="D3491" t="str">
            <v>Услуги по техническому обслуживанию пожарной/охранной сигнализации/систем тушения/видеонаблюдения и аналогичного оборудования</v>
          </cell>
          <cell r="E3491" t="str">
            <v>Услуги по техническому обслуживанию пожарной/охранной сигнализации/систем тушения/видеонаблюдения и аналогичного оборудования</v>
          </cell>
          <cell r="F3491" t="str">
            <v>Техническое обслуживание систем автоматической пожаро-охранной сигнализации и пожарных гидрантов на территории офиса г.Кызылорда</v>
          </cell>
          <cell r="G3491" t="str">
            <v>ОТП</v>
          </cell>
          <cell r="H3491">
            <v>90</v>
          </cell>
          <cell r="I3491">
            <v>430000000</v>
          </cell>
          <cell r="J3491" t="str">
            <v>Кызылординская обл. г. Кызылорда, пгт. Тасбугет, ул. Амангельды 100</v>
          </cell>
          <cell r="K3491" t="str">
            <v>Ноябрь, декабрь 2016</v>
          </cell>
          <cell r="L3491" t="str">
            <v>РК, Кызылординская обл. г. Кызылорда</v>
          </cell>
          <cell r="N3491" t="str">
            <v>по 31 декабря 2017г.</v>
          </cell>
          <cell r="O3491" t="str">
            <v>авансовый платеж-0%, оставшаяся часть в течение 30 рабочих дней с момента подписания акта выполненных услуг</v>
          </cell>
          <cell r="T3491">
            <v>1758301.5536000002</v>
          </cell>
          <cell r="U3491">
            <v>1969297.7400320005</v>
          </cell>
          <cell r="W3491">
            <v>2017</v>
          </cell>
          <cell r="X3491" t="str">
            <v>11;</v>
          </cell>
        </row>
        <row r="3492">
          <cell r="A3492" t="str">
            <v>18 У</v>
          </cell>
          <cell r="B3492" t="str">
            <v>ТОО СП "КазГерМунай"</v>
          </cell>
          <cell r="C3492" t="str">
            <v>95.11.10.000.003.00.0777.000000000000</v>
          </cell>
          <cell r="D3492" t="str">
            <v>Услуги по техническому обслуживанию компьютерной/периферийной оргтехники/оборудования и их частей</v>
          </cell>
          <cell r="E3492" t="str">
            <v>Услуги по техническому обслуживанию компьютерной/периферийной оргтехники/оборудования и их частей</v>
          </cell>
          <cell r="F3492" t="str">
            <v>Техобслуживание бытовой техники</v>
          </cell>
          <cell r="G3492" t="str">
            <v>ЦП</v>
          </cell>
          <cell r="H3492">
            <v>80</v>
          </cell>
          <cell r="I3492">
            <v>430000000</v>
          </cell>
          <cell r="J3492" t="str">
            <v>Кызылординская обл. г. Кызылорда, пгт. Тасбугет, ул. Амангельды 100</v>
          </cell>
          <cell r="K3492" t="str">
            <v>Октябрь, Ноябрь 2016</v>
          </cell>
          <cell r="L3492" t="str">
            <v>РК, Кызылординская обл., м/р "Акшабулак"</v>
          </cell>
          <cell r="N3492" t="str">
            <v>январь-декабрь 2017г.</v>
          </cell>
          <cell r="O3492" t="str">
            <v>авансовый платеж-0%, оставшаяся часть в течении 30 рабочих дней с момента подписания акта выполненных услуг</v>
          </cell>
          <cell r="T3492">
            <v>3189815.5200000005</v>
          </cell>
          <cell r="U3492">
            <v>3572593.3824000009</v>
          </cell>
          <cell r="W3492">
            <v>2017</v>
          </cell>
        </row>
        <row r="3493">
          <cell r="A3493" t="str">
            <v>19 У</v>
          </cell>
          <cell r="B3493" t="str">
            <v>ТОО СП "КазГерМунай"</v>
          </cell>
          <cell r="C3493" t="str">
            <v>95.11.10.000.003.00.0777.000000000000</v>
          </cell>
          <cell r="D3493" t="str">
            <v>Услуги по техническому обслуживанию компьютерной/периферийной оргтехники/оборудования и их частей</v>
          </cell>
          <cell r="E3493" t="str">
            <v>Услуги по техническому обслуживанию компьютерной/периферийной оргтехники/оборудования и их частей</v>
          </cell>
          <cell r="F3493" t="str">
            <v>Техобслуживание бытовой техники</v>
          </cell>
          <cell r="G3493" t="str">
            <v>ЦП</v>
          </cell>
          <cell r="H3493">
            <v>80</v>
          </cell>
          <cell r="I3493">
            <v>430000000</v>
          </cell>
          <cell r="J3493" t="str">
            <v>Кызылординская обл. г. Кызылорда, пгт. Тасбугет, ул. Амангельды 100</v>
          </cell>
          <cell r="K3493" t="str">
            <v>Октябрь, Ноябрь 2016</v>
          </cell>
          <cell r="L3493" t="str">
            <v>РК, Кызылординская обл., м/р "Нуралы"</v>
          </cell>
          <cell r="N3493" t="str">
            <v>январь-декабрь 2017г.</v>
          </cell>
          <cell r="O3493" t="str">
            <v>авансовый платеж-0%, оставшаяся часть в течении 30 рабочих дней с момента подписания акта выполненных услуг</v>
          </cell>
          <cell r="T3493">
            <v>1565016.2400000005</v>
          </cell>
          <cell r="U3493">
            <v>1752818.1888000006</v>
          </cell>
          <cell r="W3493">
            <v>2017</v>
          </cell>
        </row>
        <row r="3494">
          <cell r="A3494" t="str">
            <v>20 У</v>
          </cell>
          <cell r="B3494" t="str">
            <v>ТОО СП "КазГерМунай"</v>
          </cell>
          <cell r="C3494" t="str">
            <v>95.11.10.000.003.00.0777.000000000000</v>
          </cell>
          <cell r="D3494" t="str">
            <v>Услуги по техническому обслуживанию компьютерной/периферийной оргтехники/оборудования и их частей</v>
          </cell>
          <cell r="E3494" t="str">
            <v>Услуги по техническому обслуживанию компьютерной/периферийной оргтехники/оборудования и их частей</v>
          </cell>
          <cell r="F3494" t="str">
            <v>Техобслуживание бытовой техники</v>
          </cell>
          <cell r="G3494" t="str">
            <v>ЦП</v>
          </cell>
          <cell r="H3494">
            <v>80</v>
          </cell>
          <cell r="I3494">
            <v>430000000</v>
          </cell>
          <cell r="J3494" t="str">
            <v>Кызылординская обл. г. Кызылорда, пгт. Тасбугет, ул. Амангельды 100</v>
          </cell>
          <cell r="K3494" t="str">
            <v>Октябрь, Ноябрь 2016</v>
          </cell>
          <cell r="L3494" t="str">
            <v>РК, Кызылординская обл. г. Кызылорда</v>
          </cell>
          <cell r="N3494" t="str">
            <v>январь-декабрь 2017г.</v>
          </cell>
          <cell r="O3494" t="str">
            <v>авансовый платеж-0%, оставшаяся часть в течении 30 рабочих дней с момента подписания акта выполненных услуг</v>
          </cell>
          <cell r="T3494">
            <v>1200719.95</v>
          </cell>
          <cell r="U3494">
            <v>1344806.344</v>
          </cell>
          <cell r="W3494">
            <v>2017</v>
          </cell>
        </row>
        <row r="3495">
          <cell r="A3495" t="str">
            <v>21 У</v>
          </cell>
          <cell r="B3495" t="str">
            <v>ТОО СП "КазГерМунай"</v>
          </cell>
          <cell r="C3495" t="str">
            <v>95.11.10.000.003.00.0777.000000000000</v>
          </cell>
          <cell r="D3495" t="str">
            <v>Услуги по техническому обслуживанию компьютерной/периферийной оргтехники/оборудования и их частей</v>
          </cell>
          <cell r="E3495" t="str">
            <v>Услуги по техническому обслуживанию компьютерной/периферийной оргтехники/оборудования и их частей</v>
          </cell>
          <cell r="F3495" t="str">
            <v>Техобслуживание бытовой техники</v>
          </cell>
          <cell r="G3495" t="str">
            <v>ЦП</v>
          </cell>
          <cell r="H3495">
            <v>80</v>
          </cell>
          <cell r="I3495">
            <v>430000000</v>
          </cell>
          <cell r="J3495" t="str">
            <v>Кызылординская обл. г. Кызылорда, пгт. Тасбугет, ул. Амангельды 100</v>
          </cell>
          <cell r="K3495" t="str">
            <v>Октябрь, Ноябрь 2016</v>
          </cell>
          <cell r="L3495" t="str">
            <v>РК, г. Алматы, представительство КГМ</v>
          </cell>
          <cell r="N3495" t="str">
            <v>январь-декабрь 2017г.</v>
          </cell>
          <cell r="O3495" t="str">
            <v>авансовый платеж-0%, оставшаяся часть в течении 30 рабочих дней с момента подписания акта выполненных услуг</v>
          </cell>
          <cell r="T3495">
            <v>0</v>
          </cell>
          <cell r="U3495">
            <v>0</v>
          </cell>
          <cell r="W3495">
            <v>2017</v>
          </cell>
        </row>
        <row r="3496">
          <cell r="A3496" t="str">
            <v>21-1 У</v>
          </cell>
          <cell r="B3496" t="str">
            <v>ТОО СП "КазГерМунай"</v>
          </cell>
          <cell r="C3496" t="str">
            <v>95.11.10.000.003.00.0777.000000000000</v>
          </cell>
          <cell r="D3496" t="str">
            <v>Услуги по техническому обслуживанию компьютерной/периферийной оргтехники/оборудования и их частей</v>
          </cell>
          <cell r="E3496" t="str">
            <v>Услуги по техническому обслуживанию компьютерной/периферийной оргтехники/оборудования и их частей</v>
          </cell>
          <cell r="F3496" t="str">
            <v>Техобслуживание бытовой техники</v>
          </cell>
          <cell r="G3496" t="str">
            <v>ЦП</v>
          </cell>
          <cell r="H3496">
            <v>80</v>
          </cell>
          <cell r="I3496">
            <v>430000000</v>
          </cell>
          <cell r="J3496" t="str">
            <v>Кызылординская обл. г. Кызылорда, пгт. Тасбугет, ул. Амангельды 100</v>
          </cell>
          <cell r="K3496" t="str">
            <v>Ноябрь, декабрь 2016</v>
          </cell>
          <cell r="L3496" t="str">
            <v>РК, г. Алматы, представительство КГМ</v>
          </cell>
          <cell r="N3496" t="str">
            <v>январь-декабрь 2017г.</v>
          </cell>
          <cell r="O3496" t="str">
            <v>авансовый платеж-0%, оставшаяся часть в течении 30 рабочих дней с момента подписания акта выполненных услуг</v>
          </cell>
          <cell r="T3496">
            <v>324000</v>
          </cell>
          <cell r="U3496">
            <v>362880.00000000006</v>
          </cell>
          <cell r="W3496">
            <v>2017</v>
          </cell>
          <cell r="X3496" t="str">
            <v>11;</v>
          </cell>
        </row>
        <row r="3497">
          <cell r="A3497" t="str">
            <v>22 У</v>
          </cell>
          <cell r="B3497" t="str">
            <v>ТОО СП "КазГерМунай"</v>
          </cell>
          <cell r="C3497" t="str">
            <v>80.20.10.000.002.00.0777.000000000000</v>
          </cell>
          <cell r="D3497" t="str">
            <v>Услуги по техническому обслуживанию пожарной/охранной сигнализации/систем тушения/видеонаблюдения и аналогичного оборудования</v>
          </cell>
          <cell r="E3497" t="str">
            <v>Услуги по техническому обслуживанию пожарной/охранной сигнализации/систем тушения/видеонаблюдения и аналогичного оборудования</v>
          </cell>
          <cell r="F3497" t="str">
            <v xml:space="preserve">Техническое обслуживание и ремонт системы контроля управления доступом (СКУД) </v>
          </cell>
          <cell r="G3497" t="str">
            <v>ЦП</v>
          </cell>
          <cell r="H3497">
            <v>80</v>
          </cell>
          <cell r="I3497">
            <v>430000000</v>
          </cell>
          <cell r="J3497" t="str">
            <v>Кызылординская обл. г. Кызылорда, пгт. Тасбугет, ул. Амангельды 100</v>
          </cell>
          <cell r="K3497" t="str">
            <v>Октябрь, Ноябрь 2016</v>
          </cell>
          <cell r="L3497" t="str">
            <v xml:space="preserve">РК, Кызылординская обл., на м/р "КГМ" </v>
          </cell>
          <cell r="N3497" t="str">
            <v>январь-декабрь 2017г.</v>
          </cell>
          <cell r="O3497" t="str">
            <v>авансовый платеж-0%, оставшаяся часть в течении 30 рабочих дней с момента подписания акта выполненных услуг</v>
          </cell>
          <cell r="T3497">
            <v>1740000</v>
          </cell>
          <cell r="U3497">
            <v>1948800.0000000002</v>
          </cell>
          <cell r="W3497">
            <v>2017</v>
          </cell>
        </row>
        <row r="3498">
          <cell r="A3498" t="str">
            <v>23 У</v>
          </cell>
          <cell r="B3498" t="str">
            <v>ТОО СП "КазГерМунай"</v>
          </cell>
          <cell r="C3498" t="str">
            <v>80.20.10.000.002.00.0777.000000000000</v>
          </cell>
          <cell r="D3498" t="str">
            <v>Услуги по техническому обслуживанию пожарной/охранной сигнализации/систем тушения/видеонаблюдения и аналогичного оборудования</v>
          </cell>
          <cell r="E3498" t="str">
            <v>Услуги по техническому обслуживанию пожарной/охранной сигнализации/систем тушения/видеонаблюдения и аналогичного оборудования</v>
          </cell>
          <cell r="F3498" t="str">
            <v xml:space="preserve">Техническое обслуживание и ремонт систем видеонаблюдения </v>
          </cell>
          <cell r="G3498" t="str">
            <v>ЦП</v>
          </cell>
          <cell r="H3498">
            <v>80</v>
          </cell>
          <cell r="I3498">
            <v>430000000</v>
          </cell>
          <cell r="J3498" t="str">
            <v>Кызылординская обл. г. Кызылорда, пгт. Тасбугет, ул. Амангельды 100</v>
          </cell>
          <cell r="K3498" t="str">
            <v>Октябрь, Ноябрь 2016</v>
          </cell>
          <cell r="L3498" t="str">
            <v xml:space="preserve">РК, Кызылординская обл., на м/р "КГМ" </v>
          </cell>
          <cell r="N3498" t="str">
            <v>январь-декабрь 2017г.</v>
          </cell>
          <cell r="O3498" t="str">
            <v>авансовый платеж-0%, оставшаяся часть в течении 30 рабочих дней с момента подписания акта выполненных услуг</v>
          </cell>
          <cell r="T3498">
            <v>0</v>
          </cell>
          <cell r="U3498">
            <v>0</v>
          </cell>
          <cell r="W3498">
            <v>2017</v>
          </cell>
        </row>
        <row r="3499">
          <cell r="A3499" t="str">
            <v>23-1 У</v>
          </cell>
          <cell r="B3499" t="str">
            <v>ТОО СП "КазГерМунай"</v>
          </cell>
          <cell r="C3499" t="str">
            <v>80.20.10.000.002.00.0777.000000000000</v>
          </cell>
          <cell r="D3499" t="str">
            <v>Услуги по техническому обслуживанию пожарной/охранной сигнализации/систем тушения/видеонаблюдения и аналогичного оборудования</v>
          </cell>
          <cell r="E3499" t="str">
            <v>Услуги по техническому обслуживанию пожарной/охранной сигнализации/систем тушения/видеонаблюдения и аналогичного оборудования</v>
          </cell>
          <cell r="F3499" t="str">
            <v xml:space="preserve">Техническое обслуживание и ремонт систем видеонаблюдения </v>
          </cell>
          <cell r="G3499" t="str">
            <v>ОТП</v>
          </cell>
          <cell r="H3499">
            <v>80</v>
          </cell>
          <cell r="I3499">
            <v>430000000</v>
          </cell>
          <cell r="J3499" t="str">
            <v>Кызылординская обл. г. Кызылорда, пгт. Тасбугет, ул. Амангельды 100</v>
          </cell>
          <cell r="K3499" t="str">
            <v>Октябрь, Ноябрь 2016</v>
          </cell>
          <cell r="L3499" t="str">
            <v xml:space="preserve">РК, Кызылординская обл., на м/р "КГМ" </v>
          </cell>
          <cell r="N3499" t="str">
            <v>январь-декабрь 2017г.</v>
          </cell>
          <cell r="O3499" t="str">
            <v>авансовый платеж-0%, оставшаяся часть в течении 30 рабочих дней с момента подписания акта выполненных услуг</v>
          </cell>
          <cell r="T3499">
            <v>0</v>
          </cell>
          <cell r="U3499">
            <v>0</v>
          </cell>
          <cell r="W3499">
            <v>2017</v>
          </cell>
          <cell r="X3499" t="str">
            <v>7;</v>
          </cell>
        </row>
        <row r="3500">
          <cell r="A3500" t="str">
            <v>23-2 У</v>
          </cell>
          <cell r="B3500" t="str">
            <v>ТОО СП "КазГерМунай"</v>
          </cell>
          <cell r="C3500" t="str">
            <v>80.20.10.000.002.00.0777.000000000000</v>
          </cell>
          <cell r="D3500" t="str">
            <v>Услуги по техническому обслуживанию пожарной/охранной сигнализации/систем тушения/видеонаблюдения и аналогичного оборудования</v>
          </cell>
          <cell r="E3500" t="str">
            <v>Услуги по техническому обслуживанию пожарной/охранной сигнализации/систем тушения/видеонаблюдения и аналогичного оборудования</v>
          </cell>
          <cell r="F3500" t="str">
            <v xml:space="preserve">Техническое обслуживание и ремонт систем видеонаблюдения </v>
          </cell>
          <cell r="G3500" t="str">
            <v>ОТП</v>
          </cell>
          <cell r="H3500">
            <v>80</v>
          </cell>
          <cell r="I3500">
            <v>430000000</v>
          </cell>
          <cell r="J3500" t="str">
            <v>Кызылординская обл. г. Кызылорда, пгт. Тасбугет, ул. Амангельды 100</v>
          </cell>
          <cell r="K3500" t="str">
            <v>Апрель, май</v>
          </cell>
          <cell r="L3500" t="str">
            <v xml:space="preserve">РК, Кызылординская обл., на м/р "КГМ" </v>
          </cell>
          <cell r="N3500" t="str">
            <v>до 31 декабря 2017г.</v>
          </cell>
          <cell r="O3500" t="str">
            <v>авансовый платеж-0%, оставшаяся часть в течении 30 рабочих дней с момента подписания акта выполненных услуг</v>
          </cell>
          <cell r="T3500">
            <v>6905000</v>
          </cell>
          <cell r="U3500">
            <v>7733600.0000000009</v>
          </cell>
          <cell r="W3500">
            <v>2017</v>
          </cell>
          <cell r="X3500" t="str">
            <v>11; 14;</v>
          </cell>
        </row>
        <row r="3501">
          <cell r="A3501" t="str">
            <v>24 У</v>
          </cell>
          <cell r="B3501" t="str">
            <v>ТОО СП "КазГерМунай"</v>
          </cell>
          <cell r="C3501" t="str">
            <v>80.20.10.000.002.00.0777.000000000000</v>
          </cell>
          <cell r="D3501" t="str">
            <v>Услуги по техническому обслуживанию пожарной/охранной сигнализации/систем тушения/видеонаблюдения и аналогичного оборудования</v>
          </cell>
          <cell r="E3501" t="str">
            <v>Услуги по техническому обслуживанию пожарной/охранной сигнализации/систем тушения/видеонаблюдения и аналогичного оборудования</v>
          </cell>
          <cell r="F3501" t="str">
            <v>Техническое обслуживание и ремонт системы контроля управления доступом</v>
          </cell>
          <cell r="G3501" t="str">
            <v>ЦП</v>
          </cell>
          <cell r="H3501">
            <v>80</v>
          </cell>
          <cell r="I3501">
            <v>430000000</v>
          </cell>
          <cell r="J3501" t="str">
            <v>Кызылординская обл. г. Кызылорда, пгт. Тасбугет, ул. Амангельды 100</v>
          </cell>
          <cell r="K3501" t="str">
            <v>Октябрь, Ноябрь 2016</v>
          </cell>
          <cell r="L3501" t="str">
            <v>РК, Кызылординская обл. г. Кызылорда</v>
          </cell>
          <cell r="N3501" t="str">
            <v>январь-декабрь 2017г.</v>
          </cell>
          <cell r="O3501" t="str">
            <v>авансовый платеж-0%, оставшаяся часть в течении 30 рабочих дней с момента подписания акта выполненных услуг</v>
          </cell>
          <cell r="T3501">
            <v>1225624.9999999998</v>
          </cell>
          <cell r="U3501">
            <v>1372699.9999999998</v>
          </cell>
          <cell r="W3501">
            <v>2017</v>
          </cell>
        </row>
        <row r="3502">
          <cell r="A3502" t="str">
            <v>25 У</v>
          </cell>
          <cell r="B3502" t="str">
            <v>ТОО СП "КазГерМунай"</v>
          </cell>
          <cell r="C3502" t="str">
            <v>80.20.10.000.002.00.0777.000000000000</v>
          </cell>
          <cell r="D3502" t="str">
            <v>Услуги по техническому обслуживанию пожарной/охранной сигнализации/систем тушения/видеонаблюдения и аналогичного оборудования</v>
          </cell>
          <cell r="E3502" t="str">
            <v>Услуги по техническому обслуживанию пожарной/охранной сигнализации/систем тушения/видеонаблюдения и аналогичного оборудования</v>
          </cell>
          <cell r="F3502" t="str">
            <v xml:space="preserve">Техническое обслуживание и ремонт систем видеонаблюдения </v>
          </cell>
          <cell r="G3502" t="str">
            <v>ЦП</v>
          </cell>
          <cell r="H3502">
            <v>80</v>
          </cell>
          <cell r="I3502">
            <v>430000000</v>
          </cell>
          <cell r="J3502" t="str">
            <v>Кызылординская обл. г. Кызылорда, пгт. Тасбугет, ул. Амангельды 100</v>
          </cell>
          <cell r="K3502" t="str">
            <v>Октябрь, Ноябрь 2016</v>
          </cell>
          <cell r="L3502" t="str">
            <v>РК, Кызылординская обл. г. Кызылорда</v>
          </cell>
          <cell r="N3502" t="str">
            <v>январь-декабрь 2017г.</v>
          </cell>
          <cell r="O3502" t="str">
            <v>авансовый платеж-0%, оставшаяся часть в течении 30 рабочих дней с момента подписания акта выполненных услуг</v>
          </cell>
          <cell r="T3502">
            <v>0</v>
          </cell>
          <cell r="U3502">
            <v>0</v>
          </cell>
          <cell r="W3502">
            <v>2017</v>
          </cell>
        </row>
        <row r="3503">
          <cell r="A3503" t="str">
            <v>25-1 У</v>
          </cell>
          <cell r="B3503" t="str">
            <v>ТОО СП "КазГерМунай"</v>
          </cell>
          <cell r="C3503" t="str">
            <v>80.20.10.000.002.00.0777.000000000000</v>
          </cell>
          <cell r="D3503" t="str">
            <v>Услуги по техническому обслуживанию пожарной/охранной сигнализации/систем тушения/видеонаблюдения и аналогичного оборудования</v>
          </cell>
          <cell r="E3503" t="str">
            <v>Услуги по техническому обслуживанию пожарной/охранной сигнализации/систем тушения/видеонаблюдения и аналогичного оборудования</v>
          </cell>
          <cell r="F3503" t="str">
            <v xml:space="preserve">Техническое обслуживание и ремонт систем видеонаблюдения </v>
          </cell>
          <cell r="G3503" t="str">
            <v>ОТП</v>
          </cell>
          <cell r="H3503">
            <v>80</v>
          </cell>
          <cell r="I3503">
            <v>430000000</v>
          </cell>
          <cell r="J3503" t="str">
            <v>Кызылординская обл. г. Кызылорда, пгт. Тасбугет, ул. Амангельды 100</v>
          </cell>
          <cell r="K3503" t="str">
            <v>Октябрь, Ноябрь 2016</v>
          </cell>
          <cell r="L3503" t="str">
            <v>РК, Кызылординская обл. г. Кызылорда</v>
          </cell>
          <cell r="N3503" t="str">
            <v>январь-декабрь 2017г.</v>
          </cell>
          <cell r="O3503" t="str">
            <v>авансовый платеж-0%, оставшаяся часть в течении 30 рабочих дней с момента подписания акта выполненных услуг</v>
          </cell>
          <cell r="T3503">
            <v>2835500</v>
          </cell>
          <cell r="U3503">
            <v>3175760.0000000005</v>
          </cell>
          <cell r="W3503">
            <v>2017</v>
          </cell>
          <cell r="X3503" t="str">
            <v>7;</v>
          </cell>
        </row>
        <row r="3504">
          <cell r="A3504" t="str">
            <v>26 У</v>
          </cell>
          <cell r="B3504" t="str">
            <v>ТОО СП "КазГерМунай"</v>
          </cell>
          <cell r="C3504" t="str">
            <v>80.20.10.000.002.00.0777.000000000000</v>
          </cell>
          <cell r="D3504" t="str">
            <v>Услуги по техническому обслуживанию пожарной/охранной сигнализации/систем тушения/видеонаблюдения и аналогичного оборудования</v>
          </cell>
          <cell r="E3504" t="str">
            <v>Услуги по техническому обслуживанию пожарной/охранной сигнализации/систем тушения/видеонаблюдения и аналогичного оборудования</v>
          </cell>
          <cell r="F3504" t="str">
            <v xml:space="preserve">Техническое обслуживание и сопровождение системы визуального информирование(СВИ) </v>
          </cell>
          <cell r="G3504" t="str">
            <v>ЦП</v>
          </cell>
          <cell r="H3504">
            <v>80</v>
          </cell>
          <cell r="I3504">
            <v>430000000</v>
          </cell>
          <cell r="J3504" t="str">
            <v>Кызылординская обл. г. Кызылорда, пгт. Тасбугет, ул. Амангельды 100</v>
          </cell>
          <cell r="K3504" t="str">
            <v>Октябрь, Ноябрь 2016</v>
          </cell>
          <cell r="L3504" t="str">
            <v xml:space="preserve">РК, Кызылординская обл., на м/р "КГМ" </v>
          </cell>
          <cell r="N3504" t="str">
            <v>январь-декабрь 2017г.</v>
          </cell>
          <cell r="O3504" t="str">
            <v>авансовый платеж-0%, оставшаяся часть в течении 30 рабочих дней с момента подписания акта выполненных услуг</v>
          </cell>
          <cell r="T3504">
            <v>0</v>
          </cell>
          <cell r="U3504">
            <v>0</v>
          </cell>
          <cell r="W3504">
            <v>2017</v>
          </cell>
        </row>
        <row r="3505">
          <cell r="A3505" t="str">
            <v>26-1 У</v>
          </cell>
          <cell r="B3505" t="str">
            <v>ТОО СП "КазГерМунай"</v>
          </cell>
          <cell r="C3505" t="str">
            <v>80.20.10.000.002.00.0777.000000000000</v>
          </cell>
          <cell r="D3505" t="str">
            <v>Услуги по техническому обслуживанию пожарной/охранной сигнализации/систем тушения/видеонаблюдения и аналогичного оборудования</v>
          </cell>
          <cell r="E3505" t="str">
            <v>Услуги по техническому обслуживанию пожарной/охранной сигнализации/систем тушения/видеонаблюдения и аналогичного оборудования</v>
          </cell>
          <cell r="F3505" t="str">
            <v xml:space="preserve">Техническое обслуживание и сопровождение системы визуального информирование(СВИ) </v>
          </cell>
          <cell r="G3505" t="str">
            <v>ЦП</v>
          </cell>
          <cell r="H3505">
            <v>80</v>
          </cell>
          <cell r="I3505">
            <v>430000000</v>
          </cell>
          <cell r="J3505" t="str">
            <v>Кызылординская обл. г. Кызылорда, пгт. Тасбугет, ул. Амангельды 100</v>
          </cell>
          <cell r="K3505" t="str">
            <v>Ноябрь, декабрь 2016</v>
          </cell>
          <cell r="L3505" t="str">
            <v xml:space="preserve">РК, Кызылординская обл., на м/р "КГМ" </v>
          </cell>
          <cell r="N3505" t="str">
            <v>январь-декабрь 2017г.</v>
          </cell>
          <cell r="O3505" t="str">
            <v>авансовый платеж-0%, оставшаяся часть в течении 30 рабочих дней с момента подписания акта выполненных услуг</v>
          </cell>
          <cell r="T3505">
            <v>1800000</v>
          </cell>
          <cell r="U3505">
            <v>2016000.0000000002</v>
          </cell>
          <cell r="W3505">
            <v>2017</v>
          </cell>
          <cell r="X3505" t="str">
            <v>11;</v>
          </cell>
        </row>
        <row r="3506">
          <cell r="A3506" t="str">
            <v>27 У</v>
          </cell>
          <cell r="B3506" t="str">
            <v>ТОО СП "КазГерМунай"</v>
          </cell>
          <cell r="C3506" t="str">
            <v>80.20.10.000.002.00.0777.000000000000</v>
          </cell>
          <cell r="D3506" t="str">
            <v>Услуги по техническому обслуживанию пожарной/охранной сигнализации/систем тушения/видеонаблюдения и аналогичного оборудования</v>
          </cell>
          <cell r="E3506" t="str">
            <v>Услуги по техническому обслуживанию пожарной/охранной сигнализации/систем тушения/видеонаблюдения и аналогичного оборудования</v>
          </cell>
          <cell r="F3506" t="str">
            <v>Техническое обслуживание и сопровождение системы визуального информирование(СВИ) в офисе г.Кызылорда</v>
          </cell>
          <cell r="G3506" t="str">
            <v>ЦП</v>
          </cell>
          <cell r="H3506">
            <v>80</v>
          </cell>
          <cell r="I3506">
            <v>430000000</v>
          </cell>
          <cell r="J3506" t="str">
            <v>Кызылординская обл. г. Кызылорда, пгт. Тасбугет, ул. Амангельды 100</v>
          </cell>
          <cell r="K3506" t="str">
            <v>Октябрь, Ноябрь 2016</v>
          </cell>
          <cell r="L3506" t="str">
            <v>РК, Кызылординская обл. г. Кызылорда</v>
          </cell>
          <cell r="N3506" t="str">
            <v>январь-декабрь 2017г.</v>
          </cell>
          <cell r="O3506" t="str">
            <v>авансовый платеж-0%, оставшаяся часть в течении 30 рабочих дней с момента подписания акта выполненных услуг</v>
          </cell>
          <cell r="T3506">
            <v>0</v>
          </cell>
          <cell r="U3506">
            <v>0</v>
          </cell>
          <cell r="W3506">
            <v>2017</v>
          </cell>
        </row>
        <row r="3507">
          <cell r="A3507" t="str">
            <v>27-1 У</v>
          </cell>
          <cell r="B3507" t="str">
            <v>ТОО СП "КазГерМунай"</v>
          </cell>
          <cell r="C3507" t="str">
            <v>80.20.10.000.002.00.0777.000000000000</v>
          </cell>
          <cell r="D3507" t="str">
            <v>Услуги по техническому обслуживанию пожарной/охранной сигнализации/систем тушения/видеонаблюдения и аналогичного оборудования</v>
          </cell>
          <cell r="E3507" t="str">
            <v>Услуги по техническому обслуживанию пожарной/охранной сигнализации/систем тушения/видеонаблюдения и аналогичного оборудования</v>
          </cell>
          <cell r="F3507" t="str">
            <v>Техническое обслуживание и сопровождение системы визуального информирование(СВИ) в офисе г.Кызылорда</v>
          </cell>
          <cell r="G3507" t="str">
            <v>ЦП</v>
          </cell>
          <cell r="H3507">
            <v>80</v>
          </cell>
          <cell r="I3507">
            <v>430000000</v>
          </cell>
          <cell r="J3507" t="str">
            <v>Кызылординская обл. г. Кызылорда, пгт. Тасбугет, ул. Амангельды 100</v>
          </cell>
          <cell r="K3507" t="str">
            <v>Ноябрь, декабрь 2016</v>
          </cell>
          <cell r="L3507" t="str">
            <v>РК, Кызылординская обл. г. Кызылорда</v>
          </cell>
          <cell r="N3507" t="str">
            <v>январь-декабрь 2017г.</v>
          </cell>
          <cell r="O3507" t="str">
            <v>авансовый платеж-0%, оставшаяся часть в течении 30 рабочих дней с момента подписания акта выполненных услуг</v>
          </cell>
          <cell r="T3507">
            <v>1360000</v>
          </cell>
          <cell r="U3507">
            <v>1523200.0000000002</v>
          </cell>
          <cell r="W3507">
            <v>2017</v>
          </cell>
          <cell r="X3507" t="str">
            <v>11;</v>
          </cell>
        </row>
        <row r="3508">
          <cell r="A3508" t="str">
            <v>28 У</v>
          </cell>
          <cell r="B3508" t="str">
            <v>ТОО СП "КазГерМунай"</v>
          </cell>
          <cell r="C3508" t="str">
            <v>71.20.19.000.010.00.0777.000000000000</v>
          </cell>
          <cell r="D3508" t="str">
            <v>Услуги по диагностированию/экспертизе/анализу/испытаниям/тестированию/осмотру</v>
          </cell>
          <cell r="E3508" t="str">
            <v>Услуги по диагностированию/экспертизе/анализу/испытаниям/тестированию/осмотру</v>
          </cell>
          <cell r="F3508" t="str">
            <v xml:space="preserve">Энергетическая экспертиза по установлению соответствия электрооборудования на готовности к осенне-зимнему периоду </v>
          </cell>
          <cell r="G3508" t="str">
            <v>ЦП</v>
          </cell>
          <cell r="H3508">
            <v>90</v>
          </cell>
          <cell r="I3508">
            <v>430000000</v>
          </cell>
          <cell r="J3508" t="str">
            <v>Кызылординская обл. г. Кызылорда, пгт. Тасбугет, ул. Амангельды 100</v>
          </cell>
          <cell r="K3508" t="str">
            <v>Октябрь, Ноябрь 2016</v>
          </cell>
          <cell r="L3508" t="str">
            <v xml:space="preserve">РК, Кызылординская обл., на м/р "КГМ" </v>
          </cell>
          <cell r="N3508" t="str">
            <v>по 31 декабря 2017г.</v>
          </cell>
          <cell r="O3508" t="str">
            <v>авансовый платеж-0%, оставшаяся часть в течение 30 рабочих дней с момента подписания акта выполненных работ</v>
          </cell>
          <cell r="T3508">
            <v>4000000</v>
          </cell>
          <cell r="U3508">
            <v>4480000</v>
          </cell>
          <cell r="W3508">
            <v>2017</v>
          </cell>
        </row>
        <row r="3509">
          <cell r="A3509" t="str">
            <v>29 У</v>
          </cell>
          <cell r="B3509" t="str">
            <v>ТОО СП "КазГерМунай"</v>
          </cell>
          <cell r="C3509" t="str">
            <v>81.29.13.000.001.00.0777.000000000000</v>
          </cell>
          <cell r="D3509" t="str">
            <v>Услуги санитарные (дезинфекция, дезинсекция, дератизация и аналогичные)</v>
          </cell>
          <cell r="E3509" t="str">
            <v>Услуги санитарные (дезинфекция, дезинсекция, дератизация и аналогичные)</v>
          </cell>
          <cell r="F3509" t="str">
            <v>Дезинфекция Акшабулак</v>
          </cell>
          <cell r="G3509" t="str">
            <v>ОИ</v>
          </cell>
          <cell r="H3509">
            <v>80</v>
          </cell>
          <cell r="I3509">
            <v>430000000</v>
          </cell>
          <cell r="J3509" t="str">
            <v>Кызылординская обл. г. Кызылорда, пгт. Тасбугет, ул. Амангельды 100</v>
          </cell>
          <cell r="K3509" t="str">
            <v>Октябрь, Ноябрь 2016</v>
          </cell>
          <cell r="L3509" t="str">
            <v xml:space="preserve">РК, Кызылординская обл., м/р "Акшабулак" </v>
          </cell>
          <cell r="N3509" t="str">
            <v>по 31 декабря 2017г.</v>
          </cell>
          <cell r="O3509" t="str">
            <v>авансовый платеж-0%, оставшаяся часть в течении 30 рабочих дней с момента подписания акта выполненных услуг</v>
          </cell>
          <cell r="T3509">
            <v>490440.92</v>
          </cell>
          <cell r="U3509">
            <v>549293.83039999998</v>
          </cell>
          <cell r="W3509">
            <v>2017</v>
          </cell>
        </row>
        <row r="3510">
          <cell r="A3510" t="str">
            <v>30 У</v>
          </cell>
          <cell r="B3510" t="str">
            <v>ТОО СП "КазГерМунай"</v>
          </cell>
          <cell r="C3510" t="str">
            <v>81.29.13.000.001.00.0777.000000000000</v>
          </cell>
          <cell r="D3510" t="str">
            <v>Услуги санитарные (дезинфекция, дезинсекция, дератизация и аналогичные)</v>
          </cell>
          <cell r="E3510" t="str">
            <v>Услуги санитарные (дезинфекция, дезинсекция, дератизация и аналогичные)</v>
          </cell>
          <cell r="F3510" t="str">
            <v>Дезинфекция Нуралы</v>
          </cell>
          <cell r="G3510" t="str">
            <v>ОИ</v>
          </cell>
          <cell r="H3510">
            <v>80</v>
          </cell>
          <cell r="I3510">
            <v>430000000</v>
          </cell>
          <cell r="J3510" t="str">
            <v>Кызылординская обл. г. Кызылорда, пгт. Тасбугет, ул. Амангельды 100</v>
          </cell>
          <cell r="K3510" t="str">
            <v>Октябрь, Ноябрь 2016</v>
          </cell>
          <cell r="L3510" t="str">
            <v xml:space="preserve">РК, Кызылординская обл., м/р "Нуралы" </v>
          </cell>
          <cell r="N3510" t="str">
            <v>по 31 декабря 2017г.</v>
          </cell>
          <cell r="O3510" t="str">
            <v>авансовый платеж-0%, оставшаяся часть в течении 30 рабочих дней с момента подписания акта выполненных услуг</v>
          </cell>
          <cell r="T3510">
            <v>490440.92</v>
          </cell>
          <cell r="U3510">
            <v>549293.83039999998</v>
          </cell>
          <cell r="W3510">
            <v>2017</v>
          </cell>
        </row>
        <row r="3511">
          <cell r="A3511" t="str">
            <v>31 У</v>
          </cell>
          <cell r="B3511" t="str">
            <v>ТОО СП "КазГерМунай"</v>
          </cell>
          <cell r="C3511" t="str">
            <v>36.00.20.400.002.00.0777.000000000000</v>
          </cell>
          <cell r="D3511" t="str">
            <v>Услуги по обеспечению технической водой</v>
          </cell>
          <cell r="E3511" t="str">
            <v>Услуги по обеспечению технической водой</v>
          </cell>
          <cell r="F3511" t="str">
            <v>Потребление воды для хозяйственных нужд на камере скребка м/р Кумколь</v>
          </cell>
          <cell r="G3511" t="str">
            <v>ОИ</v>
          </cell>
          <cell r="H3511">
            <v>80</v>
          </cell>
          <cell r="I3511">
            <v>430000000</v>
          </cell>
          <cell r="J3511" t="str">
            <v>Кызылординская обл. г. Кызылорда, пгт. Тасбугет, ул. Амангельды 100</v>
          </cell>
          <cell r="K3511" t="str">
            <v>Октябрь, Ноябрь 2016</v>
          </cell>
          <cell r="L3511" t="str">
            <v xml:space="preserve">РК, Кызылординская обл., м/р "Кумколь" </v>
          </cell>
          <cell r="N3511" t="str">
            <v>по 31 декабря 2017г.</v>
          </cell>
          <cell r="O3511" t="str">
            <v>авансовый платеж-0%, оставшаяся часть в течении 30 рабочих дней с момента подписания акта выполненных услуг</v>
          </cell>
          <cell r="S3511">
            <v>42000</v>
          </cell>
          <cell r="T3511">
            <v>0</v>
          </cell>
          <cell r="U3511">
            <v>0</v>
          </cell>
          <cell r="W3511">
            <v>2017</v>
          </cell>
        </row>
        <row r="3512">
          <cell r="A3512" t="str">
            <v>31-1 У</v>
          </cell>
          <cell r="B3512" t="str">
            <v>ТОО СП "КазГерМунай"</v>
          </cell>
          <cell r="C3512" t="str">
            <v>36.00.20.400.002.00.0777.000000000000</v>
          </cell>
          <cell r="D3512" t="str">
            <v>Услуги по обеспечению технической водой</v>
          </cell>
          <cell r="E3512" t="str">
            <v>Услуги по обеспечению технической водой</v>
          </cell>
          <cell r="F3512" t="str">
            <v>Потребление воды для хозяйственных нужд на камере скребка м/р Кумколь</v>
          </cell>
          <cell r="G3512" t="str">
            <v>ОИ</v>
          </cell>
          <cell r="H3512">
            <v>80</v>
          </cell>
          <cell r="I3512">
            <v>430000000</v>
          </cell>
          <cell r="J3512" t="str">
            <v>Кызылординская обл. г. Кызылорда, пгт. Тасбугет, ул. Амангельды 100</v>
          </cell>
          <cell r="K3512" t="str">
            <v>Апрель, май</v>
          </cell>
          <cell r="L3512" t="str">
            <v xml:space="preserve">РК, Кызылординская обл., м/р "Кумколь" </v>
          </cell>
          <cell r="N3512" t="str">
            <v>по 31 декабря 2017г.</v>
          </cell>
          <cell r="O3512" t="str">
            <v>авансовый платеж-0%, оставшаяся часть в течении 30 рабочих дней с момента подписания акта выполненных услуг</v>
          </cell>
          <cell r="T3512">
            <v>42000</v>
          </cell>
          <cell r="U3512">
            <v>47040.000000000007</v>
          </cell>
          <cell r="W3512">
            <v>2017</v>
          </cell>
          <cell r="X3512" t="str">
            <v>11;</v>
          </cell>
        </row>
        <row r="3513">
          <cell r="A3513" t="str">
            <v>32 У</v>
          </cell>
          <cell r="B3513" t="str">
            <v>ТОО СП "КазГерМунай"</v>
          </cell>
          <cell r="C3513" t="str">
            <v>38.22.29.000.000.00.0777.000000000000</v>
          </cell>
          <cell r="D3513" t="str">
            <v>Услуги по удалению опасных отходов/имущества/материалов</v>
          </cell>
          <cell r="E3513" t="str">
            <v>Услуги по удалению опасных отходов/имущества/материалов (захоронение/сжигание/утилизация и аналогичные услуги)</v>
          </cell>
          <cell r="F3513" t="str">
            <v>Вывоз ТБО Камера  скребка на м/р Кумколь</v>
          </cell>
          <cell r="G3513" t="str">
            <v>ОИ</v>
          </cell>
          <cell r="H3513">
            <v>80</v>
          </cell>
          <cell r="I3513">
            <v>430000000</v>
          </cell>
          <cell r="J3513" t="str">
            <v>Кызылординская обл. г. Кызылорда, пгт. Тасбугет, ул. Амангельды 100</v>
          </cell>
          <cell r="K3513" t="str">
            <v>Октябрь, Ноябрь 2016</v>
          </cell>
          <cell r="L3513" t="str">
            <v xml:space="preserve">РК, Кызылординская обл., м/р "Кумколь" </v>
          </cell>
          <cell r="N3513" t="str">
            <v>по 31 декабря 2017г.</v>
          </cell>
          <cell r="O3513" t="str">
            <v>авансовый платеж-0%, оставшаяся часть в течении 30 рабочих дней с момента подписания акта выполненных услуг</v>
          </cell>
          <cell r="T3513">
            <v>122250</v>
          </cell>
          <cell r="U3513">
            <v>136920</v>
          </cell>
          <cell r="W3513">
            <v>2017</v>
          </cell>
        </row>
        <row r="3514">
          <cell r="A3514" t="str">
            <v>33 У</v>
          </cell>
          <cell r="B3514" t="str">
            <v>ТОО СП "КазГерМунай"</v>
          </cell>
          <cell r="C3514" t="str">
            <v>35.22.10.100.000.00.0777.000000000000</v>
          </cell>
          <cell r="D3514" t="str">
            <v>Услуги по распределению газообразного топлива</v>
          </cell>
          <cell r="E3514" t="str">
            <v>Услуги по распределению газообразного топлива</v>
          </cell>
          <cell r="F3514" t="str">
            <v>Услуги по поставке попутного нефтяного газа для бойлерной установки Н-3320 на камере скребка м/р Кумколь</v>
          </cell>
          <cell r="G3514" t="str">
            <v>ОИ</v>
          </cell>
          <cell r="H3514">
            <v>80</v>
          </cell>
          <cell r="I3514">
            <v>430000000</v>
          </cell>
          <cell r="J3514" t="str">
            <v>Кызылординская обл. г. Кызылорда, пгт. Тасбугет, ул. Амангельды 100</v>
          </cell>
          <cell r="K3514" t="str">
            <v>Октябрь, Ноябрь 2016</v>
          </cell>
          <cell r="L3514" t="str">
            <v xml:space="preserve">РК, Кызылординская обл., м/р "Кумколь" </v>
          </cell>
          <cell r="N3514" t="str">
            <v>по 31 декабря 2017г.</v>
          </cell>
          <cell r="O3514" t="str">
            <v>авансовый платеж-0%, оставшаяся часть в течении 30 рабочих дней с момента подписания акта выполненных услуг</v>
          </cell>
          <cell r="T3514">
            <v>5175000</v>
          </cell>
          <cell r="U3514">
            <v>5796000.0000000009</v>
          </cell>
          <cell r="W3514">
            <v>2017</v>
          </cell>
        </row>
        <row r="3515">
          <cell r="A3515" t="str">
            <v>34 У</v>
          </cell>
          <cell r="B3515" t="str">
            <v>ТОО СП "КазГерМунай"</v>
          </cell>
          <cell r="C3515" t="str">
            <v>61.20.11.200.000.00.0777.000000000000</v>
          </cell>
          <cell r="D3515" t="str">
            <v>Услуги транковой связи</v>
          </cell>
          <cell r="E3515" t="str">
            <v>Услуги транковой связи</v>
          </cell>
          <cell r="F3515" t="str">
            <v>Техническое обслуживание Базовой станции транкинговой радиосвязи</v>
          </cell>
          <cell r="G3515" t="str">
            <v>ЦП</v>
          </cell>
          <cell r="H3515">
            <v>100</v>
          </cell>
          <cell r="I3515">
            <v>430000000</v>
          </cell>
          <cell r="J3515" t="str">
            <v>Кызылординская обл. г. Кызылорда, пгт. Тасбугет, ул. Амангельды 100</v>
          </cell>
          <cell r="K3515" t="str">
            <v>Октябрь, Ноябрь 2016</v>
          </cell>
          <cell r="L3515" t="str">
            <v xml:space="preserve">РК, Кызылординская обл., м/р "Акшабулак" </v>
          </cell>
          <cell r="N3515" t="str">
            <v>январь-декабрь 2017г.</v>
          </cell>
          <cell r="O3515" t="str">
            <v>авансовый платеж-0%, оставшаяся часть в течении 30 рабочих дней с момента подписания акта выполненных услуг</v>
          </cell>
          <cell r="T3515">
            <v>1045000</v>
          </cell>
          <cell r="U3515">
            <v>1170400</v>
          </cell>
          <cell r="W3515">
            <v>2017</v>
          </cell>
        </row>
        <row r="3516">
          <cell r="A3516" t="str">
            <v>35 У</v>
          </cell>
          <cell r="B3516" t="str">
            <v>ТОО СП "КазГерМунай"</v>
          </cell>
          <cell r="C3516" t="str">
            <v>61.20.11.200.000.00.0777.000000000000</v>
          </cell>
          <cell r="D3516" t="str">
            <v>Услуги транковой связи</v>
          </cell>
          <cell r="E3516" t="str">
            <v>Услуги транковой связи</v>
          </cell>
          <cell r="F3516" t="str">
            <v xml:space="preserve">Техническое обслуживание Базовой станции транкинговой радиосвязи </v>
          </cell>
          <cell r="G3516" t="str">
            <v>ЦП</v>
          </cell>
          <cell r="H3516">
            <v>100</v>
          </cell>
          <cell r="I3516">
            <v>430000000</v>
          </cell>
          <cell r="J3516" t="str">
            <v>Кызылординская обл. г. Кызылорда, пгт. Тасбугет, ул. Амангельды 100</v>
          </cell>
          <cell r="K3516" t="str">
            <v>Октябрь, Ноябрь 2016</v>
          </cell>
          <cell r="L3516" t="str">
            <v xml:space="preserve">РК, Кызылординская обл., м/р "Нуралы" </v>
          </cell>
          <cell r="N3516" t="str">
            <v>январь-декабрь 2017г.</v>
          </cell>
          <cell r="O3516" t="str">
            <v>авансовый платеж-0%, оставшаяся часть в течении 30 рабочих дней с момента подписания акта выполненных услуг</v>
          </cell>
          <cell r="T3516">
            <v>808000</v>
          </cell>
          <cell r="U3516">
            <v>904960.00000000012</v>
          </cell>
          <cell r="W3516">
            <v>2017</v>
          </cell>
        </row>
        <row r="3517">
          <cell r="A3517" t="str">
            <v>36 У</v>
          </cell>
          <cell r="B3517" t="str">
            <v>ТОО СП "КазГерМунай"</v>
          </cell>
          <cell r="C3517" t="str">
            <v>33.13.19.100.003.00.0777.000000000000</v>
          </cell>
          <cell r="D3517" t="str">
            <v>Услуги по техническому обслуживанию сетей и оборудования связи</v>
          </cell>
          <cell r="E3517" t="str">
            <v>Услуги по техническому обслуживанию сетей и оборудования связи</v>
          </cell>
          <cell r="F3517" t="str">
            <v>Техническое обслуживание Волоконно-Оптической Линии связи м/р Акшабулак - м/р Кумколь</v>
          </cell>
          <cell r="G3517" t="str">
            <v>ЦП</v>
          </cell>
          <cell r="H3517">
            <v>100</v>
          </cell>
          <cell r="I3517">
            <v>430000000</v>
          </cell>
          <cell r="J3517" t="str">
            <v>Кызылординская обл. г. Кызылорда, пгт. Тасбугет, ул. Амангельды 100</v>
          </cell>
          <cell r="K3517" t="str">
            <v>Октябрь, Ноябрь 2016</v>
          </cell>
          <cell r="L3517" t="str">
            <v xml:space="preserve">РК, Кызылординская обл., на м/р "КГМ" </v>
          </cell>
          <cell r="N3517" t="str">
            <v>январь-декабрь 2017г.</v>
          </cell>
          <cell r="O3517" t="str">
            <v>авансовый платеж-0%, оставшаяся часть в течении 30 рабочих дней с момента подписания акта выполненных услуг</v>
          </cell>
          <cell r="T3517">
            <v>1321000</v>
          </cell>
          <cell r="U3517">
            <v>1479520.0000000002</v>
          </cell>
          <cell r="W3517">
            <v>2017</v>
          </cell>
        </row>
        <row r="3518">
          <cell r="A3518" t="str">
            <v>37 У</v>
          </cell>
          <cell r="B3518" t="str">
            <v>ТОО СП "КазГерМунай"</v>
          </cell>
          <cell r="C3518" t="str">
            <v>71.20.19.000.010.00.0777.000000000000</v>
          </cell>
          <cell r="D3518" t="str">
            <v>Услуги по диагностированию/экспертизе/анализу/испытаниям/тестированию/осмотру</v>
          </cell>
          <cell r="E3518" t="str">
            <v>Услуги по диагностированию/экспертизе/анализу/испытаниям/тестированию/осмотру</v>
          </cell>
          <cell r="F3518" t="str">
            <v>Техническое обслуживание оборудования Волоконно-Оптической Линии связи по линии электропередач между подстанциями м/р Акшабулак - Нуралы 1 - Нуралы 2</v>
          </cell>
          <cell r="G3518" t="str">
            <v>ЦП</v>
          </cell>
          <cell r="H3518">
            <v>100</v>
          </cell>
          <cell r="I3518">
            <v>430000000</v>
          </cell>
          <cell r="J3518" t="str">
            <v>Кызылординская обл. г. Кызылорда, пгт. Тасбугет, ул. Амангельды 100</v>
          </cell>
          <cell r="K3518" t="str">
            <v>Октябрь, Ноябрь 2016</v>
          </cell>
          <cell r="L3518" t="str">
            <v xml:space="preserve">РК, Кызылординская обл., на м/р "КГМ" </v>
          </cell>
          <cell r="N3518" t="str">
            <v>январь-декабрь 2017г.</v>
          </cell>
          <cell r="O3518" t="str">
            <v>авансовый платеж-0%, оставшаяся часть в течении 30 рабочих дней с момента подписания акта выполненных услуг</v>
          </cell>
          <cell r="T3518">
            <v>703000</v>
          </cell>
          <cell r="U3518">
            <v>787360.00000000012</v>
          </cell>
          <cell r="W3518">
            <v>2017</v>
          </cell>
        </row>
        <row r="3519">
          <cell r="A3519" t="str">
            <v>38 У</v>
          </cell>
          <cell r="B3519" t="str">
            <v>ТОО СП "КазГерМунай"</v>
          </cell>
          <cell r="C3519" t="str">
            <v>33.13.19.100.003.00.0777.000000000000</v>
          </cell>
          <cell r="D3519" t="str">
            <v>Услуги по техническому обслуживанию сетей и оборудования связи</v>
          </cell>
          <cell r="E3519" t="str">
            <v>Услуги по техническому обслуживанию сетей и оборудования связи</v>
          </cell>
          <cell r="F3519" t="str">
            <v>Техническое обслуживание и ремонтные работы радиорелейного оборудования на м/р Нуралы - м/р Акшабулак</v>
          </cell>
          <cell r="G3519" t="str">
            <v>ЦП</v>
          </cell>
          <cell r="H3519">
            <v>100</v>
          </cell>
          <cell r="I3519">
            <v>430000000</v>
          </cell>
          <cell r="J3519" t="str">
            <v>Кызылординская обл. г. Кызылорда, пгт. Тасбугет, ул. Амангельды 100</v>
          </cell>
          <cell r="K3519" t="str">
            <v>Октябрь, Ноябрь 2016</v>
          </cell>
          <cell r="L3519" t="str">
            <v xml:space="preserve">РК, Кызылординская обл., на м/р "КГМ" </v>
          </cell>
          <cell r="N3519" t="str">
            <v>январь-декабрь 2017г.</v>
          </cell>
          <cell r="O3519" t="str">
            <v>авансовый платеж-0%, оставшаяся часть в течении 30 рабочих дней с момента подписания акта выполненных услуг</v>
          </cell>
          <cell r="T3519">
            <v>840000</v>
          </cell>
          <cell r="U3519">
            <v>940800.00000000012</v>
          </cell>
          <cell r="W3519">
            <v>2017</v>
          </cell>
        </row>
        <row r="3520">
          <cell r="A3520" t="str">
            <v>39 У</v>
          </cell>
          <cell r="B3520" t="str">
            <v>ТОО СП "КазГерМунай"</v>
          </cell>
          <cell r="C3520" t="str">
            <v>33.13.19.100.002.00.0777.000000000000</v>
          </cell>
          <cell r="D3520" t="str">
            <v>Услуги программирования/проверки радиостанций</v>
          </cell>
          <cell r="E3520" t="str">
            <v>Услуги программирования/проверки радиостанций</v>
          </cell>
          <cell r="F3520" t="str">
            <v xml:space="preserve">Получение заключения электро-магнитной совместимости на оборудование связи </v>
          </cell>
          <cell r="G3520" t="str">
            <v>ОИ</v>
          </cell>
          <cell r="H3520">
            <v>100</v>
          </cell>
          <cell r="I3520">
            <v>430000000</v>
          </cell>
          <cell r="J3520" t="str">
            <v>Кызылординская обл. г. Кызылорда, пгт. Тасбугет, ул. Амангельды 100</v>
          </cell>
          <cell r="K3520" t="str">
            <v>Октябрь, Ноябрь 2016</v>
          </cell>
          <cell r="L3520" t="str">
            <v xml:space="preserve">РК, Кызылординская обл., на м/р "КГМ" </v>
          </cell>
          <cell r="N3520" t="str">
            <v>до 31 декабря 2017г.</v>
          </cell>
          <cell r="O3520" t="str">
            <v>авансовый платеж-0%, оставшаяся часть в течении 30 рабочих дней с момента подписания акта выполненных услуг</v>
          </cell>
          <cell r="T3520">
            <v>0</v>
          </cell>
          <cell r="U3520">
            <v>0</v>
          </cell>
          <cell r="W3520">
            <v>2017</v>
          </cell>
        </row>
        <row r="3521">
          <cell r="A3521" t="str">
            <v>39-1 У</v>
          </cell>
          <cell r="B3521" t="str">
            <v>ТОО СП "КазГерМунай"</v>
          </cell>
          <cell r="C3521" t="str">
            <v>33.13.19.100.002.00.0777.000000000000</v>
          </cell>
          <cell r="D3521" t="str">
            <v>Услуги программирования/проверки радиостанций</v>
          </cell>
          <cell r="E3521" t="str">
            <v>Услуги программирования/проверки радиостанций</v>
          </cell>
          <cell r="F3521" t="str">
            <v xml:space="preserve">Получение заключения электро-магнитной совместимости на оборудование связи </v>
          </cell>
          <cell r="G3521" t="str">
            <v>ОИ</v>
          </cell>
          <cell r="H3521">
            <v>100</v>
          </cell>
          <cell r="I3521">
            <v>430000000</v>
          </cell>
          <cell r="J3521" t="str">
            <v>Кызылординская обл. г. Кызылорда, пгт. Тасбугет, ул. Амангельды 100</v>
          </cell>
          <cell r="K3521" t="str">
            <v>Январь, Февраль</v>
          </cell>
          <cell r="L3521" t="str">
            <v xml:space="preserve">РК, Кызылординская обл., на м/р "КГМ" </v>
          </cell>
          <cell r="N3521" t="str">
            <v>до 31 декабря 2017г.</v>
          </cell>
          <cell r="O3521" t="str">
            <v>авансовый платеж-0%, оставшаяся часть в течении 30 рабочих дней с момента подписания акта выполненных услуг</v>
          </cell>
          <cell r="T3521">
            <v>300000</v>
          </cell>
          <cell r="U3521">
            <v>336000.00000000006</v>
          </cell>
          <cell r="W3521">
            <v>2017</v>
          </cell>
          <cell r="X3521" t="str">
            <v>11;</v>
          </cell>
        </row>
        <row r="3522">
          <cell r="A3522" t="str">
            <v>40 У</v>
          </cell>
          <cell r="B3522" t="str">
            <v>ТОО СП "КазГерМунай"</v>
          </cell>
          <cell r="C3522" t="str">
            <v>81.29.13.000.001.00.0777.000000000000</v>
          </cell>
          <cell r="D3522" t="str">
            <v>Услуги санитарные (дезинфекция, дезинсекция, дератизация и аналогичные)</v>
          </cell>
          <cell r="E3522" t="str">
            <v>Услуги санитарные (дезинфекция, дезинсекция, дератизация и аналогичные)</v>
          </cell>
          <cell r="F3522" t="str">
            <v>Услуги по дезинфекции водозаборных скважин</v>
          </cell>
          <cell r="G3522" t="str">
            <v>ОТП</v>
          </cell>
          <cell r="H3522">
            <v>75</v>
          </cell>
          <cell r="I3522">
            <v>430000000</v>
          </cell>
          <cell r="J3522" t="str">
            <v>Кызылординская обл. г. Кызылорда, пгт. Тасбугет, ул. Амангельды 100</v>
          </cell>
          <cell r="K3522" t="str">
            <v>Октябрь, Ноябрь 2016</v>
          </cell>
          <cell r="L3522" t="str">
            <v xml:space="preserve">РК, Кызылординская обл., на м/р "КГМ" </v>
          </cell>
          <cell r="N3522" t="str">
            <v>по 31 декабря 2017г.</v>
          </cell>
          <cell r="O3522" t="str">
            <v>авансовый платеж-0%, оставшаяся часть в течении 30 рабочих дней с момента подписания акта выполненных услуг</v>
          </cell>
          <cell r="T3522">
            <v>9300000</v>
          </cell>
          <cell r="U3522">
            <v>10416000.000000002</v>
          </cell>
          <cell r="W3522">
            <v>2017</v>
          </cell>
        </row>
        <row r="3523">
          <cell r="A3523" t="str">
            <v>41 У</v>
          </cell>
          <cell r="B3523" t="str">
            <v>ТОО СП "КазГерМунай"</v>
          </cell>
          <cell r="C3523" t="str">
            <v>33.14.11.120.000.00.0777.000000000000</v>
          </cell>
          <cell r="D3523" t="str">
            <v>Услуги по техническому обслуживанию генераторных установок и аналогичного электрогенерирующего оборудования</v>
          </cell>
          <cell r="E3523" t="str">
            <v>Услуги по техническому обслуживанию генераторных установок и аналогичного электрогенерирующего оборудования</v>
          </cell>
          <cell r="F3523" t="str">
            <v xml:space="preserve">Услуга по диагностике и ремонту  ДЭС </v>
          </cell>
          <cell r="G3523" t="str">
            <v>ЦП</v>
          </cell>
          <cell r="H3523">
            <v>75</v>
          </cell>
          <cell r="I3523">
            <v>430000000</v>
          </cell>
          <cell r="J3523" t="str">
            <v>Кызылординская обл. г. Кызылорда, пгт. Тасбугет, ул. Амангельды 100</v>
          </cell>
          <cell r="K3523" t="str">
            <v>Октябрь, Ноябрь 2016</v>
          </cell>
          <cell r="L3523" t="str">
            <v xml:space="preserve">РК, Кызылординская обл., на м/р "КГМ" </v>
          </cell>
          <cell r="N3523" t="str">
            <v>по 31 декабря 2017г.</v>
          </cell>
          <cell r="O3523" t="str">
            <v>авансовый платеж-0%, оставшаяся часть в течении 30 рабочих дней с момента подписания акта выполненных услуг</v>
          </cell>
          <cell r="T3523">
            <v>4004400</v>
          </cell>
          <cell r="U3523">
            <v>4484928</v>
          </cell>
          <cell r="W3523">
            <v>2017</v>
          </cell>
        </row>
        <row r="3524">
          <cell r="A3524" t="str">
            <v>42 У</v>
          </cell>
          <cell r="B3524" t="str">
            <v>ТОО СП "КазГерМунай"</v>
          </cell>
          <cell r="C3524" t="str">
            <v>33.13.19.100.003.00.0777.000000000000</v>
          </cell>
          <cell r="D3524" t="str">
            <v>Услуги по техническому обслуживанию сетей и оборудования связи</v>
          </cell>
          <cell r="E3524" t="str">
            <v>Услуги по техническому обслуживанию сетей и оборудования связи</v>
          </cell>
          <cell r="F3524" t="str">
            <v>Ремонт оборудования связи (радиостанции, блоки питания и т.д.)</v>
          </cell>
          <cell r="G3524" t="str">
            <v>ЦП</v>
          </cell>
          <cell r="H3524">
            <v>75</v>
          </cell>
          <cell r="I3524">
            <v>430000000</v>
          </cell>
          <cell r="J3524" t="str">
            <v>Кызылординская обл. г. Кызылорда, пгт. Тасбугет, ул. Амангельды 100</v>
          </cell>
          <cell r="K3524" t="str">
            <v>Ноябрь, декабрь 2016</v>
          </cell>
          <cell r="L3524" t="str">
            <v>РК, Кызылординская обл. г. Кызылорда</v>
          </cell>
          <cell r="N3524" t="str">
            <v>по 31 декабря 2017г.</v>
          </cell>
          <cell r="O3524" t="str">
            <v>авансовый платеж-0%, оставшаяся часть в течении 30 рабочих дней с момента подписания акта выполненных услуг</v>
          </cell>
          <cell r="T3524">
            <v>0</v>
          </cell>
          <cell r="U3524">
            <v>0</v>
          </cell>
          <cell r="W3524">
            <v>2017</v>
          </cell>
        </row>
        <row r="3525">
          <cell r="A3525" t="str">
            <v>42-1 У</v>
          </cell>
          <cell r="B3525" t="str">
            <v>ТОО СП "КазГерМунай"</v>
          </cell>
          <cell r="C3525" t="str">
            <v>33.13.19.100.003.00.0777.000000000000</v>
          </cell>
          <cell r="D3525" t="str">
            <v>Услуги по техническому обслуживанию сетей и оборудования связи</v>
          </cell>
          <cell r="E3525" t="str">
            <v>Услуги по техническому обслуживанию сетей и оборудования связи</v>
          </cell>
          <cell r="F3525" t="str">
            <v>Ремонт оборудования связи (радиостанции, блоки питания и т.д.)</v>
          </cell>
          <cell r="G3525" t="str">
            <v>ЦП</v>
          </cell>
          <cell r="H3525">
            <v>75</v>
          </cell>
          <cell r="I3525">
            <v>430000000</v>
          </cell>
          <cell r="J3525" t="str">
            <v>Кызылординская обл. г. Кызылорда, пгт. Тасбугет, ул. Амангельды 100</v>
          </cell>
          <cell r="K3525" t="str">
            <v>Ноябрь, декабрь 2016</v>
          </cell>
          <cell r="L3525" t="str">
            <v xml:space="preserve">РК, Кызылординская обл., на м/р "КГМ" </v>
          </cell>
          <cell r="N3525" t="str">
            <v>по 31 декабря 2017г.</v>
          </cell>
          <cell r="O3525" t="str">
            <v>авансовый платеж-0%, оставшаяся часть в течении 30 рабочих дней с момента подписания акта выполненных услуг</v>
          </cell>
          <cell r="T3525">
            <v>1900000</v>
          </cell>
          <cell r="U3525">
            <v>2128000</v>
          </cell>
          <cell r="W3525">
            <v>2017</v>
          </cell>
          <cell r="X3525" t="str">
            <v>12;</v>
          </cell>
        </row>
        <row r="3526">
          <cell r="A3526" t="str">
            <v>43 У</v>
          </cell>
          <cell r="B3526" t="str">
            <v>ТОО СП "КазГерМунай"</v>
          </cell>
          <cell r="C3526" t="str">
            <v>74.90.20.000.048.00.0777.000000000000</v>
          </cell>
          <cell r="D3526" t="str">
            <v>Услуги по чистке промышленного оборудования/изделий</v>
          </cell>
          <cell r="E3526" t="str">
            <v>Услуги по чистке промышленного оборудования</v>
          </cell>
          <cell r="F3526" t="str">
            <v>Диагностирование печей подогрева (ПП-0,63 и котельных установок)</v>
          </cell>
          <cell r="G3526" t="str">
            <v>ЦП</v>
          </cell>
          <cell r="H3526">
            <v>75</v>
          </cell>
          <cell r="I3526">
            <v>430000000</v>
          </cell>
          <cell r="J3526" t="str">
            <v>Кызылординская обл. г. Кызылорда, пгт. Тасбугет, ул. Амангельды 100</v>
          </cell>
          <cell r="K3526" t="str">
            <v>Ноябрь, декабрь 2016</v>
          </cell>
          <cell r="L3526" t="str">
            <v>РК, Кызылординская обл., м/р "Акшабулак"</v>
          </cell>
          <cell r="N3526" t="str">
            <v>по 31 декабря 2017г.</v>
          </cell>
          <cell r="O3526" t="str">
            <v>авансовый платеж-0%, оставшаяся часть в течении 30 рабочих дней с момента подписания акта выполненных услуг</v>
          </cell>
          <cell r="T3526">
            <v>6916800</v>
          </cell>
          <cell r="U3526">
            <v>7746816.0000000009</v>
          </cell>
          <cell r="W3526">
            <v>2017</v>
          </cell>
        </row>
        <row r="3527">
          <cell r="A3527" t="str">
            <v>44 У</v>
          </cell>
          <cell r="B3527" t="str">
            <v>ТОО СП "КазГерМунай"</v>
          </cell>
          <cell r="C3527" t="str">
            <v>74.90.20.000.048.00.0777.000000000000</v>
          </cell>
          <cell r="D3527" t="str">
            <v>Услуги по чистке промышленного оборудования/изделий</v>
          </cell>
          <cell r="E3527" t="str">
            <v>Услуги по чистке промышленного оборудования</v>
          </cell>
          <cell r="F3527" t="str">
            <v>Обслуживание и ремонт печей подогрева НПС Кумколь</v>
          </cell>
          <cell r="G3527" t="str">
            <v>ЦП</v>
          </cell>
          <cell r="H3527">
            <v>75</v>
          </cell>
          <cell r="I3527">
            <v>430000000</v>
          </cell>
          <cell r="J3527" t="str">
            <v>Кызылординская обл. г. Кызылорда, пгт. Тасбугет, ул. Амангельды 100</v>
          </cell>
          <cell r="K3527" t="str">
            <v>Январь, Февраль</v>
          </cell>
          <cell r="L3527" t="str">
            <v xml:space="preserve">РК, Кызылординская обл., м/р "Кумколь" </v>
          </cell>
          <cell r="N3527" t="str">
            <v>по 31 декабря 2017г.</v>
          </cell>
          <cell r="O3527" t="str">
            <v>авансовый платеж-0%, оставшаяся часть в течении 30 рабочих дней с момента подписания акта выполненных услуг</v>
          </cell>
          <cell r="T3527">
            <v>0</v>
          </cell>
          <cell r="U3527">
            <v>0</v>
          </cell>
          <cell r="W3527">
            <v>2017</v>
          </cell>
        </row>
        <row r="3528">
          <cell r="A3528" t="str">
            <v>44-1 У</v>
          </cell>
          <cell r="B3528" t="str">
            <v>ТОО СП "КазГерМунай"</v>
          </cell>
          <cell r="C3528" t="str">
            <v>74.90.20.000.048.00.0777.000000000000</v>
          </cell>
          <cell r="D3528" t="str">
            <v>Услуги по чистке промышленного оборудования/изделий</v>
          </cell>
          <cell r="E3528" t="str">
            <v>Услуги по чистке промышленного оборудования</v>
          </cell>
          <cell r="F3528" t="str">
            <v>Обслуживание и ремонт печей подогрева НПС Кумколь</v>
          </cell>
          <cell r="G3528" t="str">
            <v>ЦП</v>
          </cell>
          <cell r="H3528">
            <v>75</v>
          </cell>
          <cell r="I3528">
            <v>430000000</v>
          </cell>
          <cell r="J3528" t="str">
            <v>Кызылординская обл. г. Кызылорда, пгт. Тасбугет, ул. Амангельды 100</v>
          </cell>
          <cell r="K3528" t="str">
            <v>Ноябрь, декабрь 2016</v>
          </cell>
          <cell r="L3528" t="str">
            <v xml:space="preserve">РК, Кызылординская обл., м/р "Кумколь" </v>
          </cell>
          <cell r="N3528" t="str">
            <v>по 31 декабря 2017г.</v>
          </cell>
          <cell r="O3528" t="str">
            <v>авансовый платеж-0%, оставшаяся часть в течении 30 рабочих дней с момента подписания акта выполненных услуг</v>
          </cell>
          <cell r="T3528">
            <v>4459900</v>
          </cell>
          <cell r="U3528">
            <v>4995088.0000000009</v>
          </cell>
          <cell r="W3528">
            <v>2017</v>
          </cell>
          <cell r="X3528" t="str">
            <v>11;</v>
          </cell>
        </row>
        <row r="3529">
          <cell r="A3529" t="str">
            <v>45 У</v>
          </cell>
          <cell r="B3529" t="str">
            <v>ТОО СП "КазГерМунай"</v>
          </cell>
          <cell r="C3529" t="str">
            <v>62.02.30.000.004.00.0777.000000000000</v>
          </cell>
          <cell r="D3529" t="str">
            <v>Услуги по модернизации информационной системы</v>
          </cell>
          <cell r="E3529" t="str">
            <v>Услуги по модернизации информационной системы</v>
          </cell>
          <cell r="F3529" t="str">
            <v>Техническое обслуживание online мониторинга</v>
          </cell>
          <cell r="G3529" t="str">
            <v>ОТП</v>
          </cell>
          <cell r="H3529">
            <v>75</v>
          </cell>
          <cell r="I3529">
            <v>430000000</v>
          </cell>
          <cell r="J3529" t="str">
            <v>Кызылординская обл. г. Кызылорда, пгт. Тасбугет, ул. Амангельды 100</v>
          </cell>
          <cell r="K3529" t="str">
            <v>Январь, Февраль</v>
          </cell>
          <cell r="L3529" t="str">
            <v xml:space="preserve">РК, Кызылординская обл., на м/р "КГМ" </v>
          </cell>
          <cell r="N3529" t="str">
            <v>по 31 декабря 2017г.</v>
          </cell>
          <cell r="O3529" t="str">
            <v>авансовый платеж-0%, оставшаяся часть в течении 30 рабочих дней с момента подписания акта выполненных услуг</v>
          </cell>
          <cell r="T3529">
            <v>0</v>
          </cell>
          <cell r="U3529">
            <v>0</v>
          </cell>
          <cell r="W3529">
            <v>2017</v>
          </cell>
        </row>
        <row r="3530">
          <cell r="A3530" t="str">
            <v>45-1 У</v>
          </cell>
          <cell r="B3530" t="str">
            <v>ТОО СП "КазГерМунай"</v>
          </cell>
          <cell r="C3530" t="str">
            <v>62.02.30.000.004.00.0777.000000000000</v>
          </cell>
          <cell r="D3530" t="str">
            <v>Услуги по модернизации информационной системы</v>
          </cell>
          <cell r="E3530" t="str">
            <v>Услуги по модернизации информационной системы</v>
          </cell>
          <cell r="F3530" t="str">
            <v>Техническое обслуживание online мониторинга</v>
          </cell>
          <cell r="G3530" t="str">
            <v>ОТП</v>
          </cell>
          <cell r="H3530">
            <v>75</v>
          </cell>
          <cell r="I3530">
            <v>430000000</v>
          </cell>
          <cell r="J3530" t="str">
            <v>Кызылординская обл. г. Кызылорда, пгт. Тасбугет, ул. Амангельды 100</v>
          </cell>
          <cell r="K3530" t="str">
            <v>Ноябрь, декабрь 2016</v>
          </cell>
          <cell r="L3530" t="str">
            <v xml:space="preserve">РК, Кызылординская обл., на м/р "КГМ" </v>
          </cell>
          <cell r="N3530" t="str">
            <v>по 31 декабря 2017г.</v>
          </cell>
          <cell r="O3530" t="str">
            <v>авансовый платеж-0%, оставшаяся часть в течении 30 рабочих дней с момента подписания акта выполненных услуг</v>
          </cell>
          <cell r="T3530">
            <v>41168217.391304418</v>
          </cell>
          <cell r="U3530">
            <v>46108403.478260957</v>
          </cell>
          <cell r="W3530">
            <v>2017</v>
          </cell>
          <cell r="X3530" t="str">
            <v>11;</v>
          </cell>
        </row>
        <row r="3531">
          <cell r="A3531" t="str">
            <v>46 У</v>
          </cell>
          <cell r="B3531" t="str">
            <v>ТОО СП "КазГерМунай"</v>
          </cell>
          <cell r="C3531" t="str">
            <v>74.90.20.000.027.00.0777.000000000000</v>
          </cell>
          <cell r="D3531" t="str">
            <v>Услуги по проведению производственного мониторинга</v>
          </cell>
          <cell r="E3531" t="str">
            <v>Услуги по проведению производственного мониторинга</v>
          </cell>
          <cell r="F3531" t="str">
            <v>Гидрогеологический мониторинг  подземных вод м-р Акшабулак, Нуралы и Кызылжарма, отбор и хим. анализ проб из водозаборных и мониторинговых скважин</v>
          </cell>
          <cell r="G3531" t="str">
            <v>ОТП</v>
          </cell>
          <cell r="H3531">
            <v>75</v>
          </cell>
          <cell r="I3531">
            <v>430000000</v>
          </cell>
          <cell r="J3531" t="str">
            <v>Кызылординская обл. г. Кызылорда, пгт. Тасбугет, ул. Амангельды 100</v>
          </cell>
          <cell r="K3531" t="str">
            <v>Ноябрь, декабрь 2016</v>
          </cell>
          <cell r="L3531" t="str">
            <v xml:space="preserve">РК, Кызылординская обл., на м/р "КГМ" </v>
          </cell>
          <cell r="N3531" t="str">
            <v>по 31 декабря 2017г.</v>
          </cell>
          <cell r="O3531" t="str">
            <v>авансовый платеж-0%, оставшаяся часть в течении 30 рабочих дней с момента подписания акта выполненных услуг</v>
          </cell>
          <cell r="T3531">
            <v>0</v>
          </cell>
          <cell r="U3531">
            <v>0</v>
          </cell>
          <cell r="W3531">
            <v>2017</v>
          </cell>
        </row>
        <row r="3532">
          <cell r="A3532" t="str">
            <v>46-1 У</v>
          </cell>
          <cell r="B3532" t="str">
            <v>ТОО СП "КазГерМунай"</v>
          </cell>
          <cell r="C3532" t="str">
            <v>74.90.20.000.027.00.0777.000000000000</v>
          </cell>
          <cell r="D3532" t="str">
            <v>Услуги по проведению производственного мониторинга</v>
          </cell>
          <cell r="E3532" t="str">
            <v>Услуги по проведению производственного мониторинга</v>
          </cell>
          <cell r="F3532" t="str">
            <v>Гидрогеологический мониторинг  подземных вод отбор и хим. анализ проб из водозаборных и мониторинговых скважин</v>
          </cell>
          <cell r="G3532" t="str">
            <v>ОТП</v>
          </cell>
          <cell r="H3532">
            <v>75</v>
          </cell>
          <cell r="I3532">
            <v>430000000</v>
          </cell>
          <cell r="J3532" t="str">
            <v>Кызылординская обл. г. Кызылорда, пгт. Тасбугет, ул. Амангельды 100</v>
          </cell>
          <cell r="K3532" t="str">
            <v>Ноябрь, декабрь 2016</v>
          </cell>
          <cell r="L3532" t="str">
            <v xml:space="preserve">РК, Кызылординская обл., на м/р "КГМ" </v>
          </cell>
          <cell r="N3532" t="str">
            <v>по 31 декабря 2017г.</v>
          </cell>
          <cell r="O3532" t="str">
            <v>авансовый платеж-0%, оставшаяся часть в течении 30 рабочих дней с момента подписания акта выполненных услуг</v>
          </cell>
          <cell r="T3532">
            <v>8000000</v>
          </cell>
          <cell r="U3532">
            <v>8960000</v>
          </cell>
          <cell r="W3532">
            <v>2017</v>
          </cell>
          <cell r="X3532" t="str">
            <v>6;</v>
          </cell>
        </row>
        <row r="3533">
          <cell r="A3533" t="str">
            <v>47 У</v>
          </cell>
          <cell r="B3533" t="str">
            <v>ТОО СП "КазГерМунай"</v>
          </cell>
          <cell r="C3533" t="str">
            <v>74.90.20.000.027.00.0777.000000000000</v>
          </cell>
          <cell r="D3533" t="str">
            <v>Услуги по проведению производственного мониторинга</v>
          </cell>
          <cell r="E3533" t="str">
            <v>Услуги по проведению производственного мониторинга</v>
          </cell>
          <cell r="F3533" t="str">
            <v xml:space="preserve">Геодинамический мониторинг </v>
          </cell>
          <cell r="G3533" t="str">
            <v>ОТП</v>
          </cell>
          <cell r="H3533">
            <v>75</v>
          </cell>
          <cell r="I3533">
            <v>430000000</v>
          </cell>
          <cell r="J3533" t="str">
            <v>Кызылординская обл. г. Кызылорда, пгт. Тасбугет, ул. Амангельды 100</v>
          </cell>
          <cell r="K3533" t="str">
            <v>Ноябрь, декабрь 2016</v>
          </cell>
          <cell r="L3533" t="str">
            <v xml:space="preserve">РК, Кызылординская обл., на м/р "КГМ" </v>
          </cell>
          <cell r="N3533" t="str">
            <v>по 31 декабря 2017г.</v>
          </cell>
          <cell r="O3533" t="str">
            <v>авансовый платеж-0%, оставшаяся часть в течении 30 рабочих дней с момента подписания акта выполненных услуг</v>
          </cell>
          <cell r="T3533">
            <v>18500000</v>
          </cell>
          <cell r="U3533">
            <v>20720000.000000004</v>
          </cell>
          <cell r="W3533">
            <v>2017</v>
          </cell>
        </row>
        <row r="3534">
          <cell r="A3534" t="str">
            <v>48 У</v>
          </cell>
          <cell r="B3534" t="str">
            <v>ТОО СП "КазГерМунай"</v>
          </cell>
          <cell r="C3534" t="str">
            <v>71.12.20.000.000.00.0777.000000000000</v>
          </cell>
          <cell r="D3534" t="str">
            <v>Услуги по авторскому/техническому надзору/управлению проектами, работами</v>
          </cell>
          <cell r="E3534" t="str">
            <v>Услуги по авторскому/техническому надзору/управлению проектами, работами</v>
          </cell>
          <cell r="F3534" t="str">
            <v>Авторский надзор за реализацией "Проекта разработки Акшабулак Центральный"</v>
          </cell>
          <cell r="G3534" t="str">
            <v>ОИ</v>
          </cell>
          <cell r="H3534">
            <v>75</v>
          </cell>
          <cell r="I3534">
            <v>430000000</v>
          </cell>
          <cell r="J3534" t="str">
            <v>Кызылординская обл. г. Кызылорда, пгт. Тасбугет, ул. Амангельды 100</v>
          </cell>
          <cell r="K3534" t="str">
            <v>Ноябрь, декабрь 2016</v>
          </cell>
          <cell r="L3534" t="str">
            <v>РК, Кызылординская обл., м/р "Акшабулак"</v>
          </cell>
          <cell r="N3534" t="str">
            <v>по 31 декабря 2017г.</v>
          </cell>
          <cell r="O3534" t="str">
            <v>авансовый платеж-0%, оставшаяся часть в течении 30 рабочих дней с момента подписания акта выполненных услуг</v>
          </cell>
          <cell r="S3534">
            <v>20000000</v>
          </cell>
          <cell r="T3534">
            <v>0</v>
          </cell>
          <cell r="U3534">
            <v>0</v>
          </cell>
          <cell r="W3534">
            <v>2017</v>
          </cell>
          <cell r="X3534" t="str">
            <v>Исключен;</v>
          </cell>
        </row>
        <row r="3535">
          <cell r="A3535" t="str">
            <v>49 У</v>
          </cell>
          <cell r="B3535" t="str">
            <v>ТОО СП "КазГерМунай"</v>
          </cell>
          <cell r="C3535" t="str">
            <v>71.12.20.000.000.00.0777.000000000000</v>
          </cell>
          <cell r="D3535" t="str">
            <v>Услуги по авторскому/техническому надзору/управлению проектами, работами</v>
          </cell>
          <cell r="E3535" t="str">
            <v>Услуги по авторскому/техническому надзору/управлению проектами, работами</v>
          </cell>
          <cell r="F3535" t="str">
            <v xml:space="preserve">Авторский надзор контроль за разрабокой реализации Проекта (технологическая схема) эксплуатации  месторождении подземных вод Акшабулак </v>
          </cell>
          <cell r="G3535" t="str">
            <v>ОИ</v>
          </cell>
          <cell r="H3535">
            <v>75</v>
          </cell>
          <cell r="I3535">
            <v>430000000</v>
          </cell>
          <cell r="J3535" t="str">
            <v>Кызылординская обл. г. Кызылорда, пгт. Тасбугет, ул. Амангельды 100</v>
          </cell>
          <cell r="K3535" t="str">
            <v>Ноябрь, декабрь 2016</v>
          </cell>
          <cell r="L3535" t="str">
            <v>РК, Кызылординская обл., м/р "Акшабулак"</v>
          </cell>
          <cell r="N3535" t="str">
            <v>по 31 декабря 2017г.</v>
          </cell>
          <cell r="O3535" t="str">
            <v>авансовый платеж-0%, оставшаяся часть в течении 30 рабочих дней с момента подписания акта выполненных услуг</v>
          </cell>
          <cell r="S3535">
            <v>2450000</v>
          </cell>
          <cell r="T3535">
            <v>0</v>
          </cell>
          <cell r="U3535">
            <v>0</v>
          </cell>
          <cell r="W3535">
            <v>2017</v>
          </cell>
        </row>
        <row r="3536">
          <cell r="A3536" t="str">
            <v>49-1 У</v>
          </cell>
          <cell r="B3536" t="str">
            <v>ТОО СП "КазГерМунай"</v>
          </cell>
          <cell r="C3536" t="str">
            <v>71.12.20.000.000.00.0777.000000000000</v>
          </cell>
          <cell r="D3536" t="str">
            <v>Услуги по авторскому/техническому надзору/управлению проектами, работами</v>
          </cell>
          <cell r="E3536" t="str">
            <v>Услуги по авторскому/техническому надзору/управлению проектами, работами</v>
          </cell>
          <cell r="F3536" t="str">
            <v xml:space="preserve">Авторский надзор контроль за разрабокой реализации Проекта (технологическая схема) эксплуатации  месторождении подземных вод Акшабулак </v>
          </cell>
          <cell r="G3536" t="str">
            <v>ОИ</v>
          </cell>
          <cell r="H3536">
            <v>75</v>
          </cell>
          <cell r="I3536">
            <v>430000000</v>
          </cell>
          <cell r="J3536" t="str">
            <v>Кызылординская обл. г. Кызылорда, пгт. Тасбугет, ул. Амангельды 100</v>
          </cell>
          <cell r="K3536" t="str">
            <v>Январь, Февраль</v>
          </cell>
          <cell r="L3536" t="str">
            <v>РК, Кызылординская обл., м/р "Акшабулак"</v>
          </cell>
          <cell r="N3536" t="str">
            <v>по 31 декабря 2017г.</v>
          </cell>
          <cell r="O3536" t="str">
            <v>авансовый платеж-0%, оставшаяся часть в течении 30 рабочих дней с момента подписания акта выполненных услуг</v>
          </cell>
          <cell r="T3536">
            <v>2450000</v>
          </cell>
          <cell r="U3536">
            <v>2744000.0000000005</v>
          </cell>
          <cell r="W3536">
            <v>2017</v>
          </cell>
          <cell r="X3536" t="str">
            <v>11; (пп.14 п.137)</v>
          </cell>
        </row>
        <row r="3537">
          <cell r="A3537" t="str">
            <v>50 У</v>
          </cell>
          <cell r="B3537" t="str">
            <v>ТОО СП "КазГерМунай"</v>
          </cell>
          <cell r="C3537" t="str">
            <v>71.12.20.000.000.00.0777.000000000000</v>
          </cell>
          <cell r="D3537" t="str">
            <v>Услуги по авторскому/техническому надзору/управлению проектами, работами</v>
          </cell>
          <cell r="E3537" t="str">
            <v>Услуги по авторскому/техническому надзору/управлению проектами, работами</v>
          </cell>
          <cell r="F3537" t="str">
            <v xml:space="preserve">Авторский надзор контроль за разрабокой реализации Проекта (технологическая схема) эксплуатации  месторождении подземных вод Нуралы </v>
          </cell>
          <cell r="G3537" t="str">
            <v>ОИ</v>
          </cell>
          <cell r="H3537">
            <v>75</v>
          </cell>
          <cell r="I3537">
            <v>430000000</v>
          </cell>
          <cell r="J3537" t="str">
            <v>Кызылординская обл. г. Кызылорда, пгт. Тасбугет, ул. Амангельды 100</v>
          </cell>
          <cell r="K3537" t="str">
            <v>Ноябрь, декабрь 2016</v>
          </cell>
          <cell r="L3537" t="str">
            <v>РК, Кызылординская обл., м/р "Нуралы"</v>
          </cell>
          <cell r="N3537" t="str">
            <v>по 31 декабря 2017г.</v>
          </cell>
          <cell r="O3537" t="str">
            <v>авансовый платеж-0%, оставшаяся часть в течении 30 рабочих дней с момента подписания акта выполненных услуг</v>
          </cell>
          <cell r="S3537">
            <v>2450000</v>
          </cell>
          <cell r="T3537">
            <v>0</v>
          </cell>
          <cell r="U3537">
            <v>0</v>
          </cell>
          <cell r="W3537">
            <v>2017</v>
          </cell>
        </row>
        <row r="3538">
          <cell r="A3538" t="str">
            <v>50-1 У</v>
          </cell>
          <cell r="B3538" t="str">
            <v>ТОО СП "КазГерМунай"</v>
          </cell>
          <cell r="C3538" t="str">
            <v>71.12.20.000.000.00.0777.000000000000</v>
          </cell>
          <cell r="D3538" t="str">
            <v>Услуги по авторскому/техническому надзору/управлению проектами, работами</v>
          </cell>
          <cell r="E3538" t="str">
            <v>Услуги по авторскому/техническому надзору/управлению проектами, работами</v>
          </cell>
          <cell r="F3538" t="str">
            <v xml:space="preserve">Авторский надзор контроль за разрабокой реализации Проекта (технологическая схема) эксплуатации  месторождении подземных вод Нуралы </v>
          </cell>
          <cell r="G3538" t="str">
            <v>ОИ</v>
          </cell>
          <cell r="H3538">
            <v>75</v>
          </cell>
          <cell r="I3538">
            <v>430000000</v>
          </cell>
          <cell r="J3538" t="str">
            <v>Кызылординская обл. г. Кызылорда, пгт. Тасбугет, ул. Амангельды 100</v>
          </cell>
          <cell r="K3538" t="str">
            <v>Январь, Февраль</v>
          </cell>
          <cell r="L3538" t="str">
            <v>РК, Кызылординская обл., м/р "Нуралы"</v>
          </cell>
          <cell r="N3538" t="str">
            <v>по 31 декабря 2017г.</v>
          </cell>
          <cell r="O3538" t="str">
            <v>авансовый платеж-0%, оставшаяся часть в течении 30 рабочих дней с момента подписания акта выполненных услуг</v>
          </cell>
          <cell r="T3538">
            <v>2450000</v>
          </cell>
          <cell r="U3538">
            <v>2744000.0000000005</v>
          </cell>
          <cell r="W3538">
            <v>2017</v>
          </cell>
          <cell r="X3538" t="str">
            <v>11; (пп.14 п.137)</v>
          </cell>
        </row>
        <row r="3539">
          <cell r="A3539" t="str">
            <v>51 У</v>
          </cell>
          <cell r="B3539" t="str">
            <v>ТОО СП "КазГерМунай"</v>
          </cell>
          <cell r="C3539" t="str">
            <v>71.12.20.000.000.00.0777.000000000000</v>
          </cell>
          <cell r="D3539" t="str">
            <v>Услуги по авторскому/техническому надзору/управлению проектами, работами</v>
          </cell>
          <cell r="E3539" t="str">
            <v>Услуги по авторскому/техническому надзору/управлению проектами, работами</v>
          </cell>
          <cell r="F3539" t="str">
            <v>Авторский надзор контроль за разрабокой реализации Проекта (технологическая схема) эксплуатации  месторождении подземных вод Акшабулак Южный</v>
          </cell>
          <cell r="G3539" t="str">
            <v>ОИ</v>
          </cell>
          <cell r="H3539">
            <v>75</v>
          </cell>
          <cell r="I3539">
            <v>430000000</v>
          </cell>
          <cell r="J3539" t="str">
            <v>Кызылординская обл. г. Кызылорда, пгт. Тасбугет, ул. Амангельды 100</v>
          </cell>
          <cell r="K3539" t="str">
            <v>Ноябрь, декабрь 2016</v>
          </cell>
          <cell r="L3539" t="str">
            <v>РК, Кызылординская обл., м/р "Акшабулак"</v>
          </cell>
          <cell r="N3539" t="str">
            <v>по 31 декабря 2017г.</v>
          </cell>
          <cell r="O3539" t="str">
            <v>авансовый платеж-0%, оставшаяся часть в течении 30 рабочих дней с момента подписания акта выполненных услуг</v>
          </cell>
          <cell r="T3539">
            <v>0</v>
          </cell>
          <cell r="U3539">
            <v>0</v>
          </cell>
          <cell r="W3539">
            <v>2017</v>
          </cell>
        </row>
        <row r="3540">
          <cell r="A3540" t="str">
            <v>51-1 У</v>
          </cell>
          <cell r="B3540" t="str">
            <v>ТОО СП "КазГерМунай"</v>
          </cell>
          <cell r="C3540" t="str">
            <v>71.12.20.000.000.00.0777.000000000000</v>
          </cell>
          <cell r="D3540" t="str">
            <v>Услуги по авторскому/техническому надзору/управлению проектами, работами</v>
          </cell>
          <cell r="E3540" t="str">
            <v>Услуги по авторскому/техническому надзору/управлению проектами, работами</v>
          </cell>
          <cell r="F3540" t="str">
            <v>Авторский надзор контроль за разрабокой реализации Проекта (технологическая схема) эксплуатации  месторождении подземных вод Акшабулак Южный</v>
          </cell>
          <cell r="G3540" t="str">
            <v>ОИ</v>
          </cell>
          <cell r="H3540">
            <v>75</v>
          </cell>
          <cell r="I3540">
            <v>430000000</v>
          </cell>
          <cell r="J3540" t="str">
            <v>Кызылординская обл. г. Кызылорда, пгт. Тасбугет, ул. Амангельды 100</v>
          </cell>
          <cell r="K3540" t="str">
            <v>Январь, Февраль</v>
          </cell>
          <cell r="L3540" t="str">
            <v>РК, Кызылординская обл., м/р "Акшабулак"</v>
          </cell>
          <cell r="N3540" t="str">
            <v>по 31 декабря 2017г.</v>
          </cell>
          <cell r="O3540" t="str">
            <v>авансовый платеж-0%, оставшаяся часть в течении 30 рабочих дней с момента подписания акта выполненных услуг</v>
          </cell>
          <cell r="T3540">
            <v>2450000</v>
          </cell>
          <cell r="U3540">
            <v>2744000.0000000005</v>
          </cell>
          <cell r="W3540">
            <v>2017</v>
          </cell>
          <cell r="X3540" t="str">
            <v>11; (пп.14 п.137)</v>
          </cell>
        </row>
        <row r="3541">
          <cell r="A3541" t="str">
            <v>52 У</v>
          </cell>
          <cell r="B3541" t="str">
            <v>ТОО СП "КазГерМунай"</v>
          </cell>
          <cell r="C3541" t="str">
            <v>71.12.20.000.000.00.0777.000000000000</v>
          </cell>
          <cell r="D3541" t="str">
            <v>Услуги по авторскому/техническому надзору/управлению проектами, работами</v>
          </cell>
          <cell r="E3541" t="str">
            <v>Услуги по авторскому/техническому надзору/управлению проектами, работами</v>
          </cell>
          <cell r="F3541" t="str">
            <v>Авторский надзор контроль за разрабокой реализации Проекта (технологическая схема) эксплуатации  месторождении подземных вод Аксай</v>
          </cell>
          <cell r="G3541" t="str">
            <v>ОИ</v>
          </cell>
          <cell r="H3541">
            <v>75</v>
          </cell>
          <cell r="I3541">
            <v>430000000</v>
          </cell>
          <cell r="J3541" t="str">
            <v>Кызылординская обл. г. Кызылорда, пгт. Тасбугет, ул. Амангельды 100</v>
          </cell>
          <cell r="K3541" t="str">
            <v>Ноябрь, декабрь 2016</v>
          </cell>
          <cell r="L3541" t="str">
            <v>РК, Кызылординская обл., м/р "Аксай"</v>
          </cell>
          <cell r="N3541" t="str">
            <v>по 31 декабря 2017г.</v>
          </cell>
          <cell r="O3541" t="str">
            <v>авансовый платеж-0%, оставшаяся часть в течении 30 рабочих дней с момента подписания акта выполненных услуг</v>
          </cell>
          <cell r="S3541">
            <v>2450000</v>
          </cell>
          <cell r="T3541">
            <v>0</v>
          </cell>
          <cell r="U3541">
            <v>0</v>
          </cell>
          <cell r="W3541">
            <v>2017</v>
          </cell>
        </row>
        <row r="3542">
          <cell r="A3542" t="str">
            <v>52-1 У</v>
          </cell>
          <cell r="B3542" t="str">
            <v>ТОО СП "КазГерМунай"</v>
          </cell>
          <cell r="C3542" t="str">
            <v>71.12.20.000.000.00.0777.000000000000</v>
          </cell>
          <cell r="D3542" t="str">
            <v>Услуги по авторскому/техническому надзору/управлению проектами, работами</v>
          </cell>
          <cell r="E3542" t="str">
            <v>Услуги по авторскому/техническому надзору/управлению проектами, работами</v>
          </cell>
          <cell r="F3542" t="str">
            <v>Авторский надзор контроль за разрабокой реализации Проекта (технологическая схема) эксплуатации  месторождении подземных вод Аксай</v>
          </cell>
          <cell r="G3542" t="str">
            <v>ОИ</v>
          </cell>
          <cell r="H3542">
            <v>75</v>
          </cell>
          <cell r="I3542">
            <v>430000000</v>
          </cell>
          <cell r="J3542" t="str">
            <v>Кызылординская обл. г. Кызылорда, пгт. Тасбугет, ул. Амангельды 100</v>
          </cell>
          <cell r="K3542" t="str">
            <v>Январь, Февраль</v>
          </cell>
          <cell r="L3542" t="str">
            <v>РК, Кызылординская обл., м/р "Аксай"</v>
          </cell>
          <cell r="N3542" t="str">
            <v>по 31 декабря 2017г.</v>
          </cell>
          <cell r="O3542" t="str">
            <v>авансовый платеж-0%, оставшаяся часть в течении 30 рабочих дней с момента подписания акта выполненных услуг</v>
          </cell>
          <cell r="T3542">
            <v>2450000</v>
          </cell>
          <cell r="U3542">
            <v>2744000.0000000005</v>
          </cell>
          <cell r="W3542">
            <v>2017</v>
          </cell>
          <cell r="X3542" t="str">
            <v>11; (пп.14 п.137)</v>
          </cell>
        </row>
        <row r="3543">
          <cell r="A3543" t="str">
            <v>53 У</v>
          </cell>
          <cell r="B3543" t="str">
            <v>ТОО СП "КазГерМунай"</v>
          </cell>
          <cell r="C3543" t="str">
            <v>74.90.19.000.010.00.0777.000000000000</v>
          </cell>
          <cell r="D3543" t="str">
            <v>Услуги по корректировке проектной/технической документации/схем/паспортов и аналогичных документов</v>
          </cell>
          <cell r="E3543" t="str">
            <v>Услуги по корректировке проектной/технической документации/схем/паспортов и аналогичных документов</v>
          </cell>
          <cell r="F3543" t="str">
            <v>Разработка нормативов технологических потерь нефти м/р Акшабулак Восточный, Южный, Центральный, Нуралы, Аксай и Разработка нормативов потери нефти при подготовке и транспортировке , хранение в резервуарах.</v>
          </cell>
          <cell r="G3543" t="str">
            <v>ЦП</v>
          </cell>
          <cell r="H3543">
            <v>75</v>
          </cell>
          <cell r="I3543">
            <v>430000000</v>
          </cell>
          <cell r="J3543" t="str">
            <v>Кызылординская обл. г. Кызылорда, пгт. Тасбугет, ул. Амангельды 100</v>
          </cell>
          <cell r="K3543" t="str">
            <v>Ноябрь, декабрь 2016</v>
          </cell>
          <cell r="L3543" t="str">
            <v xml:space="preserve">РК, Кызылординская обл., на м/р "КГМ" </v>
          </cell>
          <cell r="N3543" t="str">
            <v>по 31 декабря 2017г.</v>
          </cell>
          <cell r="O3543" t="str">
            <v>авансовый платеж-0%, оставшаяся часть в течении 30 рабочих дней с момента подписания акта выполненных услуг</v>
          </cell>
          <cell r="T3543">
            <v>5000000</v>
          </cell>
          <cell r="U3543">
            <v>5600000.0000000009</v>
          </cell>
          <cell r="W3543">
            <v>2017</v>
          </cell>
        </row>
        <row r="3544">
          <cell r="A3544" t="str">
            <v>54 У</v>
          </cell>
          <cell r="B3544" t="str">
            <v>ТОО СП "КазГерМунай"</v>
          </cell>
          <cell r="C3544" t="str">
            <v>82.19.13.000.001.00.0777.000000000000</v>
          </cell>
          <cell r="D3544" t="str">
            <v>Услуги по оформлению</v>
          </cell>
          <cell r="E3544"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F3544" t="str">
            <v>Услуги по разработке конструкторской документации и паспортов технологического оборудования</v>
          </cell>
          <cell r="G3544" t="str">
            <v>ОИ</v>
          </cell>
          <cell r="H3544">
            <v>75</v>
          </cell>
          <cell r="I3544">
            <v>430000000</v>
          </cell>
          <cell r="J3544" t="str">
            <v>Кызылординская обл. г. Кызылорда, пгт. Тасбугет, ул. Амангельды 100</v>
          </cell>
          <cell r="K3544" t="str">
            <v>Январь, Февраль</v>
          </cell>
          <cell r="L3544" t="str">
            <v xml:space="preserve">РК, Кызылординская обл., на м/р "КГМ" </v>
          </cell>
          <cell r="N3544" t="str">
            <v>по 31 декабря 2017г.</v>
          </cell>
          <cell r="O3544" t="str">
            <v>авансовый платеж-0%, оставшаяся часть в течении 30 рабочих дней с момента подписания акта выполненных услуг</v>
          </cell>
          <cell r="S3544">
            <v>993600</v>
          </cell>
          <cell r="T3544">
            <v>0</v>
          </cell>
          <cell r="U3544">
            <v>0</v>
          </cell>
          <cell r="W3544">
            <v>2017</v>
          </cell>
        </row>
        <row r="3545">
          <cell r="A3545" t="str">
            <v>54-1 У</v>
          </cell>
          <cell r="B3545" t="str">
            <v>ТОО СП "КазГерМунай"</v>
          </cell>
          <cell r="C3545" t="str">
            <v>74.90.19.000.010.00.0777.000000000000</v>
          </cell>
          <cell r="D3545" t="str">
            <v>Услуги по корректировке проектной/технической документации/схем/паспортов и аналогичных документов</v>
          </cell>
          <cell r="E3545" t="str">
            <v>Услуги по корректировке проектной/технической документации/схем/паспортов и аналогичных документов</v>
          </cell>
          <cell r="F3545" t="str">
            <v>Услуги по разработке конструкторской документации и паспортов технологического оборудования</v>
          </cell>
          <cell r="G3545" t="str">
            <v>ОИ</v>
          </cell>
          <cell r="H3545">
            <v>75</v>
          </cell>
          <cell r="I3545">
            <v>430000000</v>
          </cell>
          <cell r="J3545" t="str">
            <v>Кызылординская обл. г. Кызылорда, пгт. Тасбугет, ул. Амангельды 100</v>
          </cell>
          <cell r="K3545" t="str">
            <v>Апрель, май</v>
          </cell>
          <cell r="L3545" t="str">
            <v xml:space="preserve">РК, Кызылординская обл., на м/р "КГМ" </v>
          </cell>
          <cell r="N3545" t="str">
            <v>по 31 декабря 2017г.</v>
          </cell>
          <cell r="O3545" t="str">
            <v>авансовый платеж-0%, оставшаяся часть в течении 30 рабочих дней с момента подписания акта выполненных услуг</v>
          </cell>
          <cell r="T3545">
            <v>993600</v>
          </cell>
          <cell r="U3545">
            <v>1112832</v>
          </cell>
          <cell r="W3545">
            <v>2017</v>
          </cell>
          <cell r="X3545" t="str">
            <v>3; 4; 5; 11;</v>
          </cell>
        </row>
        <row r="3546">
          <cell r="A3546" t="str">
            <v>55 У</v>
          </cell>
          <cell r="B3546" t="str">
            <v>ТОО СП "КазГерМунай"</v>
          </cell>
          <cell r="C3546" t="str">
            <v>71.12.31.900.000.00.0777.000000000000</v>
          </cell>
          <cell r="D3546" t="str">
            <v>Услуги консультационные в области геологии и геофизики</v>
          </cell>
          <cell r="E3546" t="str">
            <v>Услуги консультационные в области геологии и геофизики</v>
          </cell>
          <cell r="F3546" t="str">
            <v>Сопровождение вопросов геологии и разработки месторождений СП КГМ</v>
          </cell>
          <cell r="G3546" t="str">
            <v>ОТП</v>
          </cell>
          <cell r="H3546">
            <v>75</v>
          </cell>
          <cell r="I3546">
            <v>430000000</v>
          </cell>
          <cell r="J3546" t="str">
            <v>Кызылординская обл. г. Кызылорда, пгт. Тасбугет, ул. Амангельды 100</v>
          </cell>
          <cell r="K3546" t="str">
            <v>Ноябрь, декабрь 2016</v>
          </cell>
          <cell r="L3546" t="str">
            <v xml:space="preserve">РК, Кызылординская обл., на м/р "КГМ" </v>
          </cell>
          <cell r="N3546" t="str">
            <v>по 31 декабря 2017г.</v>
          </cell>
          <cell r="O3546" t="str">
            <v>авансовый платеж-0%, оставшаяся часть в течении 30 рабочих дней с момента подписания акта выполненных услуг</v>
          </cell>
          <cell r="S3546">
            <v>40000000</v>
          </cell>
          <cell r="T3546">
            <v>0</v>
          </cell>
          <cell r="U3546">
            <v>0</v>
          </cell>
          <cell r="W3546">
            <v>2017</v>
          </cell>
        </row>
        <row r="3547">
          <cell r="A3547" t="str">
            <v>55-1 У</v>
          </cell>
          <cell r="B3547" t="str">
            <v>ТОО СП "КазГерМунай"</v>
          </cell>
          <cell r="C3547" t="str">
            <v>71.12.31.900.000.00.0777.000000000000</v>
          </cell>
          <cell r="D3547" t="str">
            <v>Услуги консультационные в области геологии и геофизики</v>
          </cell>
          <cell r="E3547" t="str">
            <v>Услуги консультационные в области геологии и геофизики</v>
          </cell>
          <cell r="F3547" t="str">
            <v>Сопровождение вопросов геологии и разработки месторождений СП КГМ</v>
          </cell>
          <cell r="G3547" t="str">
            <v>ОТП</v>
          </cell>
          <cell r="H3547">
            <v>75</v>
          </cell>
          <cell r="I3547">
            <v>430000000</v>
          </cell>
          <cell r="J3547" t="str">
            <v>Кызылординская обл. г. Кызылорда, пгт. Тасбугет, ул. Амангельды 100</v>
          </cell>
          <cell r="K3547" t="str">
            <v>Март, апрель</v>
          </cell>
          <cell r="L3547" t="str">
            <v xml:space="preserve">РК, Кызылординская обл., на м/р "КГМ" </v>
          </cell>
          <cell r="N3547" t="str">
            <v>по 31 декабря 2017г.</v>
          </cell>
          <cell r="O3547" t="str">
            <v>авансовый платеж-0%, оставшаяся часть в течении 30 рабочих дней с момента подписания акта выполненных услуг</v>
          </cell>
          <cell r="S3547">
            <v>91737000</v>
          </cell>
          <cell r="T3547">
            <v>0</v>
          </cell>
          <cell r="U3547">
            <v>0</v>
          </cell>
          <cell r="W3547">
            <v>2017</v>
          </cell>
          <cell r="X3547" t="str">
            <v>11; 20; 21;</v>
          </cell>
        </row>
        <row r="3548">
          <cell r="A3548" t="str">
            <v>55-2 У</v>
          </cell>
          <cell r="B3548" t="str">
            <v>ТОО СП "КазГерМунай"</v>
          </cell>
          <cell r="C3548" t="str">
            <v>71.12.31.900.000.00.0777.000000000000</v>
          </cell>
          <cell r="D3548" t="str">
            <v>Услуги консультационные в области геологии и геофизики</v>
          </cell>
          <cell r="E3548" t="str">
            <v>Услуги консультационные в области геологии и геофизики</v>
          </cell>
          <cell r="F3548" t="str">
            <v>Сопровождение вопросов геологии и разработки месторождений СП КГМ</v>
          </cell>
          <cell r="G3548" t="str">
            <v>ОИ</v>
          </cell>
          <cell r="H3548">
            <v>75</v>
          </cell>
          <cell r="I3548">
            <v>430000000</v>
          </cell>
          <cell r="J3548" t="str">
            <v>Кызылординская обл. г. Кызылорда, пгт. Тасбугет, ул. Амангельды 100</v>
          </cell>
          <cell r="K3548" t="str">
            <v>Апрель, май</v>
          </cell>
          <cell r="L3548" t="str">
            <v xml:space="preserve">РК, Кызылординская обл., на м/р "КГМ" </v>
          </cell>
          <cell r="N3548" t="str">
            <v>по 31 декабря 2017г.</v>
          </cell>
          <cell r="O3548" t="str">
            <v>авансовый платеж-0%, оставшаяся часть в течении 30 рабочих дней с момента подписания акта выполненных услуг</v>
          </cell>
          <cell r="S3548">
            <v>91737000</v>
          </cell>
          <cell r="T3548">
            <v>0</v>
          </cell>
          <cell r="U3548">
            <v>0</v>
          </cell>
          <cell r="V3548" t="str">
            <v>ОВХ</v>
          </cell>
          <cell r="W3548">
            <v>2017</v>
          </cell>
          <cell r="X3548" t="str">
            <v>7; 11; 22;
(пп.4 п.137)</v>
          </cell>
        </row>
        <row r="3549">
          <cell r="A3549" t="str">
            <v>55-3 У</v>
          </cell>
          <cell r="B3549" t="str">
            <v>ТОО СП "КазГерМунай"</v>
          </cell>
          <cell r="C3549" t="str">
            <v>71.12.31.900.000.00.0777.000000000000</v>
          </cell>
          <cell r="D3549" t="str">
            <v>Услуги консультационные в области геологии и геофизики</v>
          </cell>
          <cell r="E3549" t="str">
            <v>Услуги консультационные в области геологии и геофизики</v>
          </cell>
          <cell r="F3549" t="str">
            <v>Сопровождение вопросов геологии и разработки месторождений СП КГМ</v>
          </cell>
          <cell r="G3549" t="str">
            <v>ОИ</v>
          </cell>
          <cell r="H3549">
            <v>75</v>
          </cell>
          <cell r="I3549">
            <v>430000000</v>
          </cell>
          <cell r="J3549" t="str">
            <v>Кызылординская обл. г. Кызылорда, пгт. Тасбугет, ул. Амангельды 100</v>
          </cell>
          <cell r="K3549" t="str">
            <v>август, сентябрь</v>
          </cell>
          <cell r="L3549" t="str">
            <v xml:space="preserve">РК, Кызылординская обл., на м/р "КГМ" </v>
          </cell>
          <cell r="N3549" t="str">
            <v>по 31 декабря 2017г.</v>
          </cell>
          <cell r="O3549" t="str">
            <v>авансовый платеж-0%, оставшаяся часть в течении 30 рабочих дней с момента подписания акта выполненных услуг</v>
          </cell>
          <cell r="T3549">
            <v>103993308</v>
          </cell>
          <cell r="U3549">
            <v>102745440.00000001</v>
          </cell>
          <cell r="V3549" t="str">
            <v>ОВХ</v>
          </cell>
          <cell r="W3549">
            <v>2017</v>
          </cell>
          <cell r="X3549" t="str">
            <v>11;20;21;</v>
          </cell>
        </row>
        <row r="3550">
          <cell r="A3550" t="str">
            <v>56 У</v>
          </cell>
          <cell r="B3550" t="str">
            <v>ТОО СП "КазГерМунай"</v>
          </cell>
          <cell r="C3550" t="str">
            <v>71.12.31.900.000.00.0777.000000000000</v>
          </cell>
          <cell r="D3550" t="str">
            <v>Услуги консультационные в области геологии и геофизики</v>
          </cell>
          <cell r="E3550" t="str">
            <v>Услуги консультационные в области геологии и геофизики</v>
          </cell>
          <cell r="F3550" t="str">
            <v>Консультационные услуги по вопросам техники и технологии добычи, сбора, транспортировки и подготовки  нефти и газа.</v>
          </cell>
          <cell r="G3550" t="str">
            <v>ОТП</v>
          </cell>
          <cell r="H3550">
            <v>75</v>
          </cell>
          <cell r="I3550">
            <v>430000000</v>
          </cell>
          <cell r="J3550" t="str">
            <v>Кызылординская обл. г. Кызылорда, пгт. Тасбугет, ул. Амангельды 100</v>
          </cell>
          <cell r="K3550" t="str">
            <v>Ноябрь, декабрь 2016</v>
          </cell>
          <cell r="L3550" t="str">
            <v xml:space="preserve">РК, Кызылординская обл., на м/р "КГМ" </v>
          </cell>
          <cell r="N3550" t="str">
            <v>по 31 декабря 2017г.</v>
          </cell>
          <cell r="O3550" t="str">
            <v>авансовый платеж-0%, оставшаяся часть в течении 30 рабочих дней с момента подписания акта выполненных услуг</v>
          </cell>
          <cell r="T3550">
            <v>0</v>
          </cell>
          <cell r="U3550">
            <v>0</v>
          </cell>
          <cell r="W3550">
            <v>2017</v>
          </cell>
        </row>
        <row r="3551">
          <cell r="A3551" t="str">
            <v>56-1 У</v>
          </cell>
          <cell r="B3551" t="str">
            <v>ТОО СП "КазГерМунай"</v>
          </cell>
          <cell r="C3551" t="str">
            <v>71.12.31.900.000.00.0777.000000000000</v>
          </cell>
          <cell r="D3551" t="str">
            <v>Услуги консультационные в области геологии и геофизики</v>
          </cell>
          <cell r="E3551" t="str">
            <v>Услуги консультационные в области геологии и геофизики</v>
          </cell>
          <cell r="F3551" t="str">
            <v>Консультационные услуги по вопросам техники и технологии добычи, сбора, транспортировки и подготовки  нефти и газа.</v>
          </cell>
          <cell r="G3551" t="str">
            <v>ОТП</v>
          </cell>
          <cell r="H3551">
            <v>75</v>
          </cell>
          <cell r="I3551">
            <v>430000000</v>
          </cell>
          <cell r="J3551" t="str">
            <v>Кызылординская обл. г. Кызылорда, пгт. Тасбугет, ул. Амангельды 100</v>
          </cell>
          <cell r="K3551" t="str">
            <v>Январь, Февраль</v>
          </cell>
          <cell r="L3551" t="str">
            <v xml:space="preserve">РК, Кызылординская обл., на м/р "КГМ" </v>
          </cell>
          <cell r="N3551" t="str">
            <v>по 31 декабря 2017г.</v>
          </cell>
          <cell r="O3551" t="str">
            <v>авансовый платеж-0%, оставшаяся часть в течении 30 рабочих дней с момента подписания акта выполненных услуг</v>
          </cell>
          <cell r="S3551">
            <v>30000000</v>
          </cell>
          <cell r="T3551">
            <v>0</v>
          </cell>
          <cell r="U3551">
            <v>0</v>
          </cell>
          <cell r="W3551">
            <v>2017</v>
          </cell>
          <cell r="X3551" t="str">
            <v>исключена</v>
          </cell>
        </row>
        <row r="3552">
          <cell r="A3552" t="str">
            <v>57 У</v>
          </cell>
          <cell r="B3552" t="str">
            <v>ТОО СП "КазГерМунай"</v>
          </cell>
          <cell r="C3552" t="str">
            <v>71.12.31.900.000.00.0777.000000000000</v>
          </cell>
          <cell r="D3552" t="str">
            <v>Услуги консультационные в области геологии и геофизики</v>
          </cell>
          <cell r="E3552" t="str">
            <v>Услуги консультационные в области геологии и геофизики</v>
          </cell>
          <cell r="F3552" t="str">
            <v>Оценка действующей системы разработки месторождений СП КГМ, путем решения проблем выбора и подбора эффективных методов улучшения нефтеотдачи</v>
          </cell>
          <cell r="G3552" t="str">
            <v>ОТП</v>
          </cell>
          <cell r="H3552">
            <v>75</v>
          </cell>
          <cell r="I3552">
            <v>430000000</v>
          </cell>
          <cell r="J3552" t="str">
            <v>Кызылординская обл. г. Кызылорда, пгт. Тасбугет, ул. Амангельды 100</v>
          </cell>
          <cell r="K3552" t="str">
            <v>Ноябрь, декабрь 2016</v>
          </cell>
          <cell r="L3552" t="str">
            <v xml:space="preserve">РК, Кызылординская обл., на м/р "КГМ" </v>
          </cell>
          <cell r="N3552" t="str">
            <v>по 31 декабря 2017г.</v>
          </cell>
          <cell r="O3552" t="str">
            <v>авансовый платеж-0%, оставшаяся часть в течении 30 рабочих дней с момента подписания акта выполненных услуг</v>
          </cell>
          <cell r="S3552">
            <v>117701339</v>
          </cell>
          <cell r="T3552">
            <v>0</v>
          </cell>
          <cell r="U3552">
            <v>0</v>
          </cell>
          <cell r="W3552">
            <v>2017</v>
          </cell>
        </row>
        <row r="3553">
          <cell r="A3553" t="str">
            <v>57-1 У</v>
          </cell>
          <cell r="B3553" t="str">
            <v>ТОО СП "КазГерМунай"</v>
          </cell>
          <cell r="C3553" t="str">
            <v>71.12.31.900.000.00.0777.000000000000</v>
          </cell>
          <cell r="D3553" t="str">
            <v>Услуги консультационные в области геологии и геофизики</v>
          </cell>
          <cell r="E3553" t="str">
            <v>Услуги консультационные в области геологии и геофизики</v>
          </cell>
          <cell r="F3553" t="str">
            <v>Оценка действующей системы разработки месторождений СП КГМ, путем решения проблем выбора и подбора эффективных методов улучшения нефтеотдачи</v>
          </cell>
          <cell r="G3553" t="str">
            <v>ОТП</v>
          </cell>
          <cell r="H3553">
            <v>75</v>
          </cell>
          <cell r="I3553">
            <v>430000000</v>
          </cell>
          <cell r="J3553" t="str">
            <v>Кызылординская обл. г. Кызылорда, пгт. Тасбугет, ул. Амангельды 100</v>
          </cell>
          <cell r="K3553" t="str">
            <v>Март, апрель</v>
          </cell>
          <cell r="L3553" t="str">
            <v xml:space="preserve">РК, Кызылординская обл., на м/р "КГМ" </v>
          </cell>
          <cell r="N3553" t="str">
            <v>по 31 декабря 2017г.</v>
          </cell>
          <cell r="O3553" t="str">
            <v>авансовый платеж-0%, оставшаяся часть в течении 30 рабочих дней с момента подписания акта выполненных услуг</v>
          </cell>
          <cell r="T3553">
            <v>197438950</v>
          </cell>
          <cell r="U3553">
            <v>221131624.00000003</v>
          </cell>
          <cell r="W3553">
            <v>2017</v>
          </cell>
          <cell r="X3553" t="str">
            <v>11; 20; 21;</v>
          </cell>
        </row>
        <row r="3554">
          <cell r="A3554" t="str">
            <v>58 У</v>
          </cell>
          <cell r="B3554" t="str">
            <v>ТОО СП "КазГерМунай"</v>
          </cell>
          <cell r="C3554" t="str">
            <v>33.12.29.900.019.00.0777.000000000000</v>
          </cell>
          <cell r="D3554" t="str">
            <v>Услуги исследований скважин/месторождений</v>
          </cell>
          <cell r="E3554" t="str">
            <v>Услуги исследований скважин/месторождений</v>
          </cell>
          <cell r="F3554" t="str">
            <v>Построение и анализ цифровых моделей залежей месторождений СП КГМ</v>
          </cell>
          <cell r="G3554" t="str">
            <v>ОТП</v>
          </cell>
          <cell r="H3554">
            <v>75</v>
          </cell>
          <cell r="I3554">
            <v>430000000</v>
          </cell>
          <cell r="J3554" t="str">
            <v>Кызылординская обл. г. Кызылорда, пгт. Тасбугет, ул. Амангельды 100</v>
          </cell>
          <cell r="K3554" t="str">
            <v>Ноябрь, декабрь 2016</v>
          </cell>
          <cell r="L3554" t="str">
            <v xml:space="preserve">РК, Кызылординская обл., на м/р "КГМ" </v>
          </cell>
          <cell r="N3554" t="str">
            <v>по 31 декабря 2017г.</v>
          </cell>
          <cell r="O3554" t="str">
            <v>авансовый платеж-0%, оставшаяся часть в течении 30 рабочих дней с момента подписания акта выполненных услуг</v>
          </cell>
          <cell r="S3554">
            <v>117701339</v>
          </cell>
          <cell r="T3554">
            <v>0</v>
          </cell>
          <cell r="U3554">
            <v>0</v>
          </cell>
          <cell r="W3554">
            <v>2017</v>
          </cell>
        </row>
        <row r="3555">
          <cell r="A3555" t="str">
            <v>58-1 У</v>
          </cell>
          <cell r="B3555" t="str">
            <v>ТОО СП "КазГерМунай"</v>
          </cell>
          <cell r="C3555" t="str">
            <v>33.12.29.900.019.00.0777.000000000000</v>
          </cell>
          <cell r="D3555" t="str">
            <v>Услуги исследований скважин/месторождений</v>
          </cell>
          <cell r="E3555" t="str">
            <v>Услуги исследований скважин/месторождений</v>
          </cell>
          <cell r="F3555" t="str">
            <v>Построение и анализ цифровых моделей залежей месторождений СП КГМ</v>
          </cell>
          <cell r="G3555" t="str">
            <v>ОИ</v>
          </cell>
          <cell r="H3555">
            <v>75</v>
          </cell>
          <cell r="I3555">
            <v>430000000</v>
          </cell>
          <cell r="J3555" t="str">
            <v>Кызылординская обл. г. Кызылорда, пгт. Тасбугет, ул. Амангельды 100</v>
          </cell>
          <cell r="K3555" t="str">
            <v>Апрель, май</v>
          </cell>
          <cell r="L3555" t="str">
            <v xml:space="preserve">РК, Кызылординская обл., на м/р "КГМ" </v>
          </cell>
          <cell r="N3555" t="str">
            <v>по 31 декабря 2017г.</v>
          </cell>
          <cell r="O3555" t="str">
            <v>авансовый платеж-0%, оставшаяся часть в течении 30 рабочих дней с момента подписания акта выполненных услуг</v>
          </cell>
          <cell r="S3555">
            <v>117701339</v>
          </cell>
          <cell r="T3555">
            <v>0</v>
          </cell>
          <cell r="U3555">
            <v>0</v>
          </cell>
          <cell r="W3555">
            <v>2017</v>
          </cell>
          <cell r="X3555" t="str">
            <v>7; 11;</v>
          </cell>
        </row>
        <row r="3556">
          <cell r="A3556" t="str">
            <v>58-2 У</v>
          </cell>
          <cell r="B3556" t="str">
            <v>ТОО СП "КазГерМунай"</v>
          </cell>
          <cell r="C3556" t="str">
            <v>33.12.29.900.019.00.0777.000000000000</v>
          </cell>
          <cell r="D3556" t="str">
            <v>Услуги исследований скважин/месторождений</v>
          </cell>
          <cell r="E3556" t="str">
            <v>Услуги исследований скважин/месторождений</v>
          </cell>
          <cell r="F3556" t="str">
            <v>Построение и анализ цифровых моделей залежей месторождений СП КГМ</v>
          </cell>
          <cell r="G3556" t="str">
            <v>ОИ</v>
          </cell>
          <cell r="H3556">
            <v>75</v>
          </cell>
          <cell r="I3556">
            <v>430000000</v>
          </cell>
          <cell r="J3556" t="str">
            <v>Кызылординская обл. г. Кызылорда, пгт. Тасбугет, ул. Амангельды 100</v>
          </cell>
          <cell r="K3556" t="str">
            <v>август, сентябрь</v>
          </cell>
          <cell r="L3556" t="str">
            <v xml:space="preserve">РК, Кызылординская обл., на м/р "КГМ" </v>
          </cell>
          <cell r="N3556" t="str">
            <v>по 31 декабря 2017г.</v>
          </cell>
          <cell r="O3556" t="str">
            <v>авансовый платеж-0%, оставшаяся часть в течении 30 рабочих дней с момента подписания акта выполненных услуг</v>
          </cell>
          <cell r="T3556">
            <v>257652056</v>
          </cell>
          <cell r="U3556">
            <v>288570302.72000003</v>
          </cell>
          <cell r="W3556">
            <v>2017</v>
          </cell>
          <cell r="X3556" t="str">
            <v>11;20;21;</v>
          </cell>
        </row>
        <row r="3557">
          <cell r="A3557" t="str">
            <v>59 У</v>
          </cell>
          <cell r="B3557" t="str">
            <v>ТОО СП "КазГерМунай"</v>
          </cell>
          <cell r="C3557" t="str">
            <v>33.12.29.900.019.00.0777.000000000000</v>
          </cell>
          <cell r="D3557" t="str">
            <v>Услуги исследований скважин/месторождений</v>
          </cell>
          <cell r="E3557" t="str">
            <v>Услуги исследований скважин/месторождений</v>
          </cell>
          <cell r="F3557" t="str">
            <v>Системный анализ технико-технологических процессов добычи и бурения на месторождениях СП КГМ</v>
          </cell>
          <cell r="G3557" t="str">
            <v>ОТП</v>
          </cell>
          <cell r="H3557">
            <v>75</v>
          </cell>
          <cell r="I3557">
            <v>430000000</v>
          </cell>
          <cell r="J3557" t="str">
            <v>Кызылординская обл. г. Кызылорда, пгт. Тасбугет, ул. Амангельды 100</v>
          </cell>
          <cell r="K3557" t="str">
            <v>Ноябрь, декабрь 2016</v>
          </cell>
          <cell r="L3557" t="str">
            <v xml:space="preserve">РК, Кызылординская обл., на м/р "КГМ" </v>
          </cell>
          <cell r="N3557" t="str">
            <v>по 31 декабря 2017г.</v>
          </cell>
          <cell r="O3557" t="str">
            <v>авансовый платеж-0%, оставшаяся часть в течении 30 рабочих дней с момента подписания акта выполненных услуг</v>
          </cell>
          <cell r="S3557">
            <v>30000000</v>
          </cell>
          <cell r="T3557">
            <v>0</v>
          </cell>
          <cell r="U3557">
            <v>0</v>
          </cell>
          <cell r="W3557">
            <v>2017</v>
          </cell>
        </row>
        <row r="3558">
          <cell r="A3558" t="str">
            <v>59-1 У</v>
          </cell>
          <cell r="B3558" t="str">
            <v>ТОО СП "КазГерМунай"</v>
          </cell>
          <cell r="C3558" t="str">
            <v>33.12.29.900.019.00.0777.000000000000</v>
          </cell>
          <cell r="D3558" t="str">
            <v>Услуги исследований скважин/месторождений</v>
          </cell>
          <cell r="E3558" t="str">
            <v>Услуги исследований скважин/месторождений</v>
          </cell>
          <cell r="F3558" t="str">
            <v>Системный анализ технико-технологических процессов добычи и бурения на месторождениях ТОО «СП «КазГерМунай c лабораторными исследованиями</v>
          </cell>
          <cell r="G3558" t="str">
            <v>ОИ</v>
          </cell>
          <cell r="H3558">
            <v>75</v>
          </cell>
          <cell r="I3558">
            <v>430000000</v>
          </cell>
          <cell r="J3558" t="str">
            <v>Кызылординская обл. г. Кызылорда, пгт. Тасбугет, ул. Амангельды 100</v>
          </cell>
          <cell r="K3558" t="str">
            <v>Март, апрель</v>
          </cell>
          <cell r="L3558" t="str">
            <v xml:space="preserve">РК, Кызылординская обл., на м/р "КГМ" </v>
          </cell>
          <cell r="N3558" t="str">
            <v>по 31 декабря 2017г.</v>
          </cell>
          <cell r="O3558" t="str">
            <v>авансовый платеж-0%, оставшаяся часть в течении 30 рабочих дней с момента подписания акта выполненных услуг</v>
          </cell>
          <cell r="T3558">
            <v>30000000</v>
          </cell>
          <cell r="U3558">
            <v>33600000</v>
          </cell>
          <cell r="W3558">
            <v>2017</v>
          </cell>
          <cell r="X3558" t="str">
            <v>6; 7; 11;</v>
          </cell>
        </row>
        <row r="3559">
          <cell r="A3559" t="str">
            <v>60 У</v>
          </cell>
          <cell r="B3559" t="str">
            <v>ТОО СП "КазГерМунай"</v>
          </cell>
          <cell r="C3559" t="str">
            <v>33.12.29.900.019.00.0777.000000000000</v>
          </cell>
          <cell r="D3559" t="str">
            <v>Услуги исследований скважин/месторождений</v>
          </cell>
          <cell r="E3559" t="str">
            <v>Услуги исследований скважин/месторождений</v>
          </cell>
          <cell r="F3559" t="str">
            <v>Сопровождение геолого-геофизических работ в процессе эксплуатации месторождений СП КГМ.</v>
          </cell>
          <cell r="G3559" t="str">
            <v>ОТП</v>
          </cell>
          <cell r="H3559">
            <v>75</v>
          </cell>
          <cell r="I3559">
            <v>430000000</v>
          </cell>
          <cell r="J3559" t="str">
            <v>Кызылординская обл. г. Кызылорда, пгт. Тасбугет, ул. Амангельды 100</v>
          </cell>
          <cell r="K3559" t="str">
            <v>Ноябрь, декабрь 2016</v>
          </cell>
          <cell r="L3559" t="str">
            <v xml:space="preserve">РК, Кызылординская обл., на м/р "КГМ" </v>
          </cell>
          <cell r="N3559" t="str">
            <v>по 31 декабря 2017г.</v>
          </cell>
          <cell r="O3559" t="str">
            <v>авансовый платеж-0%, оставшаяся часть в течении 30 рабочих дней с момента подписания акта выполненных услуг</v>
          </cell>
          <cell r="S3559">
            <v>30000000</v>
          </cell>
          <cell r="T3559">
            <v>0</v>
          </cell>
          <cell r="U3559">
            <v>0</v>
          </cell>
          <cell r="W3559">
            <v>2017</v>
          </cell>
        </row>
        <row r="3560">
          <cell r="A3560" t="str">
            <v>60-1 У</v>
          </cell>
          <cell r="B3560" t="str">
            <v>ТОО СП "КазГерМунай"</v>
          </cell>
          <cell r="C3560" t="str">
            <v>33.12.29.900.019.00.0777.000000000000</v>
          </cell>
          <cell r="D3560" t="str">
            <v>Услуги исследований скважин/месторождений</v>
          </cell>
          <cell r="E3560" t="str">
            <v>Услуги исследований скважин/месторождений</v>
          </cell>
          <cell r="F3560" t="str">
            <v>Научное сопровождение геолого-геофизических работ в процессе эксплуатации месторождений СП КГМ.</v>
          </cell>
          <cell r="G3560" t="str">
            <v>ОТП</v>
          </cell>
          <cell r="H3560">
            <v>75</v>
          </cell>
          <cell r="I3560">
            <v>430000000</v>
          </cell>
          <cell r="J3560" t="str">
            <v>Кызылординская обл. г. Кызылорда, пгт. Тасбугет, ул. Амангельды 100</v>
          </cell>
          <cell r="K3560" t="str">
            <v>Март, апрель</v>
          </cell>
          <cell r="L3560" t="str">
            <v xml:space="preserve">РК, Кызылординская обл., на м/р "КГМ" </v>
          </cell>
          <cell r="N3560" t="str">
            <v>по 31 декабря 2017г.</v>
          </cell>
          <cell r="O3560" t="str">
            <v>авансовый платеж-0%, оставшаяся часть в течении 30 рабочих дней с момента подписания акта выполненных услуг</v>
          </cell>
          <cell r="T3560">
            <v>30000000</v>
          </cell>
          <cell r="U3560">
            <v>33600000</v>
          </cell>
          <cell r="W3560">
            <v>2017</v>
          </cell>
          <cell r="X3560" t="str">
            <v>6; 11;</v>
          </cell>
        </row>
        <row r="3561">
          <cell r="A3561" t="str">
            <v>61 У</v>
          </cell>
          <cell r="B3561" t="str">
            <v>ТОО СП "КазГерМунай"</v>
          </cell>
          <cell r="C3561" t="str">
            <v>74.90.19.000.004.00.0777.000000000000</v>
          </cell>
          <cell r="D3561" t="str">
            <v>Услуги консультационные научные и технические</v>
          </cell>
          <cell r="E3561" t="str">
            <v>Услуги консультационные научные и технические</v>
          </cell>
          <cell r="F3561" t="str">
            <v>Разработка укрупненных норм времени на строительство вертикальных скважин</v>
          </cell>
          <cell r="G3561" t="str">
            <v>ОИ</v>
          </cell>
          <cell r="H3561">
            <v>90</v>
          </cell>
          <cell r="I3561">
            <v>430000000</v>
          </cell>
          <cell r="J3561" t="str">
            <v>Кызылординская обл. г. Кызылорда, пгт. Тасбугет, ул. Амангельды 100</v>
          </cell>
          <cell r="K3561" t="str">
            <v>Ноябрь, декабрь 2016</v>
          </cell>
          <cell r="L3561" t="str">
            <v xml:space="preserve">РК, Кызылординская обл., на м/р "КГМ" </v>
          </cell>
          <cell r="N3561" t="str">
            <v>по 31 декабря 2017г.</v>
          </cell>
          <cell r="O3561" t="str">
            <v>авансовый платеж-0%, оставшаяся часть в течении 30 рабочих дней с момента подписания акта выполненных услуг</v>
          </cell>
          <cell r="T3561">
            <v>15915000</v>
          </cell>
          <cell r="U3561">
            <v>17824800</v>
          </cell>
          <cell r="W3561">
            <v>2017</v>
          </cell>
        </row>
        <row r="3562">
          <cell r="A3562" t="str">
            <v>62 У</v>
          </cell>
          <cell r="B3562" t="str">
            <v>ТОО СП "КазГерМунай"</v>
          </cell>
          <cell r="C3562" t="str">
            <v>71.12.31.900.000.00.0777.000000000000</v>
          </cell>
          <cell r="D3562" t="str">
            <v>Услуги консультационные в области геологии и геофизики</v>
          </cell>
          <cell r="E3562" t="str">
            <v>Услуги консультационные в области геологии и геофизики</v>
          </cell>
          <cell r="F3562" t="str">
            <v>Лабораторные исследования по определению совместимости закачиваемых вод с пластовой водой месторождений ТОО "СП "Казгермунай"</v>
          </cell>
          <cell r="G3562" t="str">
            <v>ОТП</v>
          </cell>
          <cell r="H3562">
            <v>75</v>
          </cell>
          <cell r="I3562">
            <v>430000000</v>
          </cell>
          <cell r="J3562" t="str">
            <v>Кызылординская обл. г. Кызылорда, пгт. Тасбугет, ул. Амангельды 100</v>
          </cell>
          <cell r="K3562" t="str">
            <v>Ноябрь, декабрь 2016</v>
          </cell>
          <cell r="L3562" t="str">
            <v xml:space="preserve">РК, Кызылординская обл., на м/р "КГМ" </v>
          </cell>
          <cell r="N3562" t="str">
            <v>по 31 декабря 2017г.</v>
          </cell>
          <cell r="O3562" t="str">
            <v>авансовый платеж-0%, оставшаяся часть в течении 30 рабочих дней с момента подписания акта выполненных услуг</v>
          </cell>
          <cell r="S3562">
            <v>24383000</v>
          </cell>
          <cell r="T3562">
            <v>0</v>
          </cell>
          <cell r="U3562">
            <v>0</v>
          </cell>
          <cell r="W3562">
            <v>2017</v>
          </cell>
        </row>
        <row r="3563">
          <cell r="A3563" t="str">
            <v>62-1 У</v>
          </cell>
          <cell r="B3563" t="str">
            <v>ТОО СП "КазГерМунай"</v>
          </cell>
          <cell r="C3563" t="str">
            <v>71.12.31.900.000.00.0777.000000000000</v>
          </cell>
          <cell r="D3563" t="str">
            <v>Услуги консультационные в области геологии и геофизики</v>
          </cell>
          <cell r="E3563" t="str">
            <v>Услуги консультационные в области геологии и геофизики</v>
          </cell>
          <cell r="F3563" t="str">
            <v>Лабораторные исследования по определению совместимости закачиваемых вод с пластовой водой месторождений ТОО "СП "Казгермунай"</v>
          </cell>
          <cell r="G3563" t="str">
            <v>ОИ</v>
          </cell>
          <cell r="H3563">
            <v>75</v>
          </cell>
          <cell r="I3563">
            <v>430000000</v>
          </cell>
          <cell r="J3563" t="str">
            <v>Кызылординская обл. г. Кызылорда, пгт. Тасбугет, ул. Амангельды 100</v>
          </cell>
          <cell r="K3563" t="str">
            <v>Январь, Февраль</v>
          </cell>
          <cell r="L3563" t="str">
            <v xml:space="preserve">РК, Кызылординская обл., на м/р "КГМ" </v>
          </cell>
          <cell r="N3563" t="str">
            <v>по 31 декабря 2017г.</v>
          </cell>
          <cell r="O3563" t="str">
            <v>авансовый платеж-0%, оставшаяся часть в течении 30 рабочих дней с момента подписания акта выполненных услуг</v>
          </cell>
          <cell r="T3563">
            <v>24383000</v>
          </cell>
          <cell r="U3563">
            <v>27308960.000000004</v>
          </cell>
          <cell r="V3563" t="str">
            <v>ОВХ</v>
          </cell>
          <cell r="W3563">
            <v>2017</v>
          </cell>
          <cell r="X3563" t="str">
            <v>7; 11; 22; 
(пп.4 п.137)</v>
          </cell>
        </row>
        <row r="3564">
          <cell r="A3564" t="str">
            <v>63 У</v>
          </cell>
          <cell r="B3564" t="str">
            <v>ТОО СП "КазГерМунай"</v>
          </cell>
          <cell r="C3564" t="str">
            <v>33.11.19.100.003.00.0777.000000000000</v>
          </cell>
          <cell r="D3564" t="str">
            <v>Услуги по техническому обслуживанию энергетических котлов/котельного оборудования и аналогичного энергетического оборудования и систем</v>
          </cell>
          <cell r="E3564" t="str">
            <v>Услуги по техническому обслуживанию энергетических котлов/котельного оборудования и аналогичного энергетического оборудования и систем</v>
          </cell>
          <cell r="F3564" t="str">
            <v>Эксплуатационное обслуживание оборудования ячеек №32 и №35 на ПС -220 кВ Кумколь</v>
          </cell>
          <cell r="G3564" t="str">
            <v>ОИ</v>
          </cell>
          <cell r="H3564">
            <v>75</v>
          </cell>
          <cell r="I3564">
            <v>430000000</v>
          </cell>
          <cell r="J3564" t="str">
            <v>Кызылординская обл. г. Кызылорда, пгт. Тасбугет, ул. Амангельды 100</v>
          </cell>
          <cell r="K3564" t="str">
            <v>Ноябрь, декабрь 2016</v>
          </cell>
          <cell r="L3564" t="str">
            <v xml:space="preserve">РК, Кызылординская обл., м/р "Кумколь" </v>
          </cell>
          <cell r="N3564" t="str">
            <v>по 31 декабря 2017г.</v>
          </cell>
          <cell r="O3564" t="str">
            <v>авансовый платеж-0%, оставшаяся часть в течении 30 рабочих дней с момента подписания акта выполненных услуг</v>
          </cell>
          <cell r="S3564">
            <v>3501928.9499999997</v>
          </cell>
          <cell r="T3564">
            <v>0</v>
          </cell>
          <cell r="U3564">
            <v>0</v>
          </cell>
          <cell r="W3564">
            <v>2017</v>
          </cell>
        </row>
        <row r="3565">
          <cell r="A3565" t="str">
            <v>63-1 У</v>
          </cell>
          <cell r="B3565" t="str">
            <v>ТОО СП "КазГерМунай"</v>
          </cell>
          <cell r="C3565" t="str">
            <v>33.11.19.100.003.00.0777.000000000000</v>
          </cell>
          <cell r="D3565" t="str">
            <v>Услуги по техническому обслуживанию энергетических котлов/котельного оборудования и аналогичного энергетического оборудования и систем</v>
          </cell>
          <cell r="E3565" t="str">
            <v>Услуги по техническому обслуживанию энергетических котлов/котельного оборудования и аналогичного энергетического оборудования и систем</v>
          </cell>
          <cell r="F3565" t="str">
            <v>Эксплуатационное обслуживание оборудования ячеек №32 и №35 на ПС -220 кВ Кумколь</v>
          </cell>
          <cell r="G3565" t="str">
            <v>ОИ</v>
          </cell>
          <cell r="H3565">
            <v>75</v>
          </cell>
          <cell r="I3565">
            <v>430000000</v>
          </cell>
          <cell r="J3565" t="str">
            <v>Кызылординская обл. г. Кызылорда, пгт. Тасбугет, ул. Амангельды 100</v>
          </cell>
          <cell r="K3565" t="str">
            <v>Ноябрь, декабрь 2016</v>
          </cell>
          <cell r="L3565" t="str">
            <v xml:space="preserve">РК, Кызылординская обл., м/р "Кумколь" </v>
          </cell>
          <cell r="N3565" t="str">
            <v>по 31 декабря 2017г.</v>
          </cell>
          <cell r="O3565" t="str">
            <v>авансовый платеж-0%, оставшаяся часть в течении 30 рабочих дней с момента подписания акта выполненных услуг</v>
          </cell>
          <cell r="T3565">
            <v>3501928.9499999997</v>
          </cell>
          <cell r="U3565">
            <v>3922160.4240000001</v>
          </cell>
          <cell r="V3565" t="str">
            <v>ОВХ</v>
          </cell>
          <cell r="W3565">
            <v>2017</v>
          </cell>
          <cell r="X3565" t="str">
            <v>22;
(пп.4 п.137)</v>
          </cell>
        </row>
        <row r="3566">
          <cell r="A3566" t="str">
            <v>64 У</v>
          </cell>
          <cell r="B3566" t="str">
            <v>ТОО СП "КазГерМунай"</v>
          </cell>
          <cell r="C3566" t="str">
            <v>33.12.29.900.021.00.0777.000000000000</v>
          </cell>
          <cell r="D3566" t="str">
            <v>Услуги по техническому обслуживанию газовых установок/оборудования/систем/аппаратов/газопроводов</v>
          </cell>
          <cell r="E3566" t="str">
            <v>Услуги по техническому обслуживанию газовых установок/оборудования/систем/аппаратов/газопроводов</v>
          </cell>
          <cell r="F3566" t="str">
            <v>Услуга по диагностике газопровода Нуралы - Акшабулак</v>
          </cell>
          <cell r="G3566" t="str">
            <v>ОТП</v>
          </cell>
          <cell r="H3566">
            <v>75</v>
          </cell>
          <cell r="I3566">
            <v>430000000</v>
          </cell>
          <cell r="J3566" t="str">
            <v>Кызылординская обл. г. Кызылорда, пгт. Тасбугет, ул. Амангельды 100</v>
          </cell>
          <cell r="K3566" t="str">
            <v>Январь, Февраль</v>
          </cell>
          <cell r="L3566" t="str">
            <v xml:space="preserve">РК, Кызылординская обл., на м/р "КГМ" </v>
          </cell>
          <cell r="N3566" t="str">
            <v>по 31 декабря 2017г.</v>
          </cell>
          <cell r="O3566" t="str">
            <v>авансовый платеж-0%, оставшаяся часть в течении 30 рабочих дней с момента подписания акта выполненных услуг</v>
          </cell>
          <cell r="S3566">
            <v>64800000</v>
          </cell>
          <cell r="T3566">
            <v>0</v>
          </cell>
          <cell r="U3566">
            <v>0</v>
          </cell>
          <cell r="W3566">
            <v>2017</v>
          </cell>
        </row>
        <row r="3567">
          <cell r="A3567" t="str">
            <v>64-1 У</v>
          </cell>
          <cell r="B3567" t="str">
            <v>ТОО СП "КазГерМунай"</v>
          </cell>
          <cell r="C3567" t="str">
            <v>33.12.29.900.021.00.0777.000000000000</v>
          </cell>
          <cell r="D3567" t="str">
            <v>Услуги по техническому обслуживанию газовых установок/оборудования/систем/аппаратов/газопроводов</v>
          </cell>
          <cell r="E3567" t="str">
            <v>Услуги по техническому обслуживанию газовых установок/оборудования/систем/аппаратов/газопроводов</v>
          </cell>
          <cell r="F3567" t="str">
            <v>Услуга по диагностике газопровода Нуралы - Акшабулак</v>
          </cell>
          <cell r="G3567" t="str">
            <v>ОТП</v>
          </cell>
          <cell r="H3567">
            <v>75</v>
          </cell>
          <cell r="I3567">
            <v>430000000</v>
          </cell>
          <cell r="J3567" t="str">
            <v>Кызылординская обл. г. Кызылорда, пгт. Тасбугет, ул. Амангельды 100</v>
          </cell>
          <cell r="K3567" t="str">
            <v>Январь, Февраль</v>
          </cell>
          <cell r="L3567" t="str">
            <v xml:space="preserve">РК, Кызылординская обл., на м/р "КГМ" </v>
          </cell>
          <cell r="N3567" t="str">
            <v>по 31 декабря 2017г.</v>
          </cell>
          <cell r="O3567" t="str">
            <v>авансовый платеж-0%, оставшаяся часть в течении 30 рабочих дней с момента подписания акта выполненных услуг</v>
          </cell>
          <cell r="T3567">
            <v>62800000</v>
          </cell>
          <cell r="U3567">
            <v>70336000</v>
          </cell>
          <cell r="W3567">
            <v>2017</v>
          </cell>
          <cell r="X3567" t="str">
            <v>20; 21;</v>
          </cell>
        </row>
        <row r="3568">
          <cell r="A3568" t="str">
            <v>65 У</v>
          </cell>
          <cell r="B3568" t="str">
            <v>ТОО СП "КазГерМунай"</v>
          </cell>
          <cell r="C3568" t="str">
            <v>74.90.20.000.052.00.0777.000000000000</v>
          </cell>
          <cell r="D3568" t="str">
            <v>Услуги по проведению метрологической аттестации средств измерений</v>
          </cell>
          <cell r="E3568" t="str">
            <v>Услуги по проведению метрологической аттестации средств измерений</v>
          </cell>
          <cell r="F3568" t="str">
            <v>Метрологическая аттестация средств измерений</v>
          </cell>
          <cell r="G3568" t="str">
            <v>ОИ</v>
          </cell>
          <cell r="H3568">
            <v>75</v>
          </cell>
          <cell r="I3568">
            <v>430000000</v>
          </cell>
          <cell r="J3568" t="str">
            <v>Кызылординская обл. г. Кызылорда, пгт. Тасбугет, ул. Амангельды 100</v>
          </cell>
          <cell r="K3568" t="str">
            <v>Октябрь, Ноябрь 2016</v>
          </cell>
          <cell r="L3568" t="str">
            <v xml:space="preserve">РК, Кызылординская обл., на м/р "КГМ" </v>
          </cell>
          <cell r="N3568" t="str">
            <v>по 31 декабря 2017г.</v>
          </cell>
          <cell r="O3568" t="str">
            <v>авансовый платеж-0%, оставшаяся часть в течении 30 рабочих дней с момента подписания акта выполненных услуг</v>
          </cell>
          <cell r="S3568">
            <v>1200000</v>
          </cell>
          <cell r="T3568">
            <v>0</v>
          </cell>
          <cell r="U3568">
            <v>0</v>
          </cell>
          <cell r="W3568">
            <v>2017</v>
          </cell>
        </row>
        <row r="3569">
          <cell r="A3569" t="str">
            <v>65-1 У</v>
          </cell>
          <cell r="B3569" t="str">
            <v>ТОО СП "КазГерМунай"</v>
          </cell>
          <cell r="C3569" t="str">
            <v>74.90.20.000.052.00.0777.000000000000</v>
          </cell>
          <cell r="D3569" t="str">
            <v>Услуги по проведению метрологической аттестации средств измерений</v>
          </cell>
          <cell r="E3569" t="str">
            <v>Услуги по проведению метрологической аттестации средств измерений</v>
          </cell>
          <cell r="F3569" t="str">
            <v>Метрологическая аттестация</v>
          </cell>
          <cell r="G3569" t="str">
            <v>ОИ</v>
          </cell>
          <cell r="H3569">
            <v>75</v>
          </cell>
          <cell r="I3569">
            <v>430000000</v>
          </cell>
          <cell r="J3569" t="str">
            <v>Кызылординская обл. г. Кызылорда, пгт. Тасбугет, ул. Амангельды 100</v>
          </cell>
          <cell r="K3569" t="str">
            <v>август, сентябрь</v>
          </cell>
          <cell r="L3569" t="str">
            <v xml:space="preserve">РК, Кызылординская обл., на м/р "КГМ" </v>
          </cell>
          <cell r="N3569" t="str">
            <v>по 31 декабря 2017г.</v>
          </cell>
          <cell r="O3569" t="str">
            <v>авансовый платеж-100%</v>
          </cell>
          <cell r="T3569">
            <v>1200000</v>
          </cell>
          <cell r="U3569">
            <v>1344000.0000000002</v>
          </cell>
          <cell r="W3569">
            <v>2017</v>
          </cell>
          <cell r="X3569" t="str">
            <v>6;11;15;</v>
          </cell>
        </row>
        <row r="3570">
          <cell r="A3570" t="str">
            <v>66 У</v>
          </cell>
          <cell r="B3570" t="str">
            <v>ТОО СП "КазГерМунай"</v>
          </cell>
          <cell r="C3570" t="str">
            <v>74.90.20.000.057.00.0777.000000000000</v>
          </cell>
          <cell r="D3570" t="str">
            <v>Услуги по аттестации производственных объектов</v>
          </cell>
          <cell r="E3570" t="str">
            <v>аттестация производственных объектов</v>
          </cell>
          <cell r="F3570" t="str">
            <v>Аттестация лаборатории</v>
          </cell>
          <cell r="G3570" t="str">
            <v>ОИ</v>
          </cell>
          <cell r="H3570">
            <v>75</v>
          </cell>
          <cell r="I3570">
            <v>430000000</v>
          </cell>
          <cell r="J3570" t="str">
            <v>Кызылординская обл. г. Кызылорда, пгт. Тасбугет, ул. Амангельды 100</v>
          </cell>
          <cell r="K3570" t="str">
            <v>Октябрь, Ноябрь 2016</v>
          </cell>
          <cell r="L3570" t="str">
            <v xml:space="preserve">РК, Кызылординская обл., на м/р "КГМ" </v>
          </cell>
          <cell r="N3570" t="str">
            <v>по 31 декабря 2017г.</v>
          </cell>
          <cell r="O3570" t="str">
            <v>авансовый платеж-0%, оставшаяся часть в течении 30 рабочих дней с момента подписания акта выполненных услуг</v>
          </cell>
          <cell r="T3570">
            <v>1190000</v>
          </cell>
          <cell r="U3570">
            <v>1332800.0000000002</v>
          </cell>
          <cell r="W3570">
            <v>2017</v>
          </cell>
        </row>
        <row r="3571">
          <cell r="A3571" t="str">
            <v>67 У</v>
          </cell>
          <cell r="B3571" t="str">
            <v>ТОО СП "КазГерМунай"</v>
          </cell>
          <cell r="C3571" t="str">
            <v>74.90.20.000.024.00.0777.000000000000</v>
          </cell>
          <cell r="D3571" t="str">
            <v>Услуги по сертификации продукции/процессов/работы/услуги</v>
          </cell>
          <cell r="E3571" t="str">
            <v>Услуги по сертификации продукции/процессов/работы/услуги</v>
          </cell>
          <cell r="F3571" t="str">
            <v>Сертификация нефти, газа природного и газа сжиженного</v>
          </cell>
          <cell r="G3571" t="str">
            <v>ЦП</v>
          </cell>
          <cell r="H3571">
            <v>75</v>
          </cell>
          <cell r="I3571">
            <v>430000000</v>
          </cell>
          <cell r="J3571" t="str">
            <v>Кызылординская обл. г. Кызылорда, пгт. Тасбугет, ул. Амангельды 100</v>
          </cell>
          <cell r="K3571" t="str">
            <v>Октябрь, Ноябрь 2016</v>
          </cell>
          <cell r="L3571" t="str">
            <v>РК, Кызылординская обл., м/р "Акшабулак"</v>
          </cell>
          <cell r="N3571" t="str">
            <v>по 31 декабря 2017г.</v>
          </cell>
          <cell r="O3571" t="str">
            <v>авансовый платеж-0%, оставшаяся часть в течении 30 рабочих дней с момента подписания акта выполненных услуг</v>
          </cell>
          <cell r="T3571">
            <v>2803000</v>
          </cell>
          <cell r="U3571">
            <v>3139360.0000000005</v>
          </cell>
          <cell r="W3571">
            <v>2017</v>
          </cell>
        </row>
        <row r="3572">
          <cell r="A3572" t="str">
            <v>68 У</v>
          </cell>
          <cell r="B3572" t="str">
            <v>ТОО СП "КазГерМунай"</v>
          </cell>
          <cell r="C3572" t="str">
            <v>33.12.29.900.009.00.0777.000000000000</v>
          </cell>
          <cell r="D3572"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E3572"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F3572" t="str">
            <v>Поверка и сервисное обслуживание газоанализаторов</v>
          </cell>
          <cell r="G3572" t="str">
            <v>ОТП</v>
          </cell>
          <cell r="H3572">
            <v>75</v>
          </cell>
          <cell r="I3572">
            <v>430000000</v>
          </cell>
          <cell r="J3572" t="str">
            <v>Кызылординская обл. г. Кызылорда, пгт. Тасбугет, ул. Амангельды 100</v>
          </cell>
          <cell r="K3572" t="str">
            <v>Октябрь, Ноябрь 2016</v>
          </cell>
          <cell r="L3572" t="str">
            <v xml:space="preserve">РК, Кызылординская обл., на м/р "КГМ" </v>
          </cell>
          <cell r="N3572" t="str">
            <v>по 31 декабря 2017г.</v>
          </cell>
          <cell r="O3572" t="str">
            <v>авансовый платеж-0%, оставшаяся часть в течении 30 рабочих дней с момента подписания акта выполненных услуг</v>
          </cell>
          <cell r="T3572">
            <v>2254999.9999999995</v>
          </cell>
          <cell r="U3572">
            <v>2525599.9999999995</v>
          </cell>
          <cell r="W3572">
            <v>2017</v>
          </cell>
        </row>
        <row r="3573">
          <cell r="A3573" t="str">
            <v>69 У</v>
          </cell>
          <cell r="B3573" t="str">
            <v>ТОО СП "КазГерМунай"</v>
          </cell>
          <cell r="C3573" t="str">
            <v>33.12.29.900.009.00.0777.000000000000</v>
          </cell>
          <cell r="D3573"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E3573"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F3573" t="str">
            <v>Поверка и градуировка резервуаров</v>
          </cell>
          <cell r="G3573" t="str">
            <v>ОТП</v>
          </cell>
          <cell r="H3573">
            <v>75</v>
          </cell>
          <cell r="I3573">
            <v>430000000</v>
          </cell>
          <cell r="J3573" t="str">
            <v>Кызылординская обл. г. Кызылорда, пгт. Тасбугет, ул. Амангельды 100</v>
          </cell>
          <cell r="K3573" t="str">
            <v>Октябрь, Ноябрь 2016</v>
          </cell>
          <cell r="L3573" t="str">
            <v xml:space="preserve">РК, Кызылординская обл., на м/р "КГМ" </v>
          </cell>
          <cell r="N3573" t="str">
            <v>по 31 декабря 2017г.</v>
          </cell>
          <cell r="O3573" t="str">
            <v>авансовый платеж-0%, оставшаяся часть в течении 30 рабочих дней с момента подписания акта выполненных услуг</v>
          </cell>
          <cell r="T3573">
            <v>2750000</v>
          </cell>
          <cell r="U3573">
            <v>3080000.0000000005</v>
          </cell>
          <cell r="W3573">
            <v>2017</v>
          </cell>
        </row>
        <row r="3574">
          <cell r="A3574" t="str">
            <v>70 У</v>
          </cell>
          <cell r="B3574" t="str">
            <v>ТОО СП "КазГерМунай"</v>
          </cell>
          <cell r="C3574" t="str">
            <v>71.20.19.000.010.00.0777.000000000000</v>
          </cell>
          <cell r="D3574" t="str">
            <v>Услуги по диагностированию/экспертизе/анализу/испытаниям/тестированию/осмотру</v>
          </cell>
          <cell r="E3574" t="str">
            <v>Услуги по диагностированию/экспертизе/анализу/испытаниям/тестированию/осмотру</v>
          </cell>
          <cell r="F3574" t="str">
            <v>Анализ попутного газа м/р Акшабулак и Нуралы (12 точек отбора проб + 4 Аксай)</v>
          </cell>
          <cell r="G3574" t="str">
            <v>ЦП</v>
          </cell>
          <cell r="H3574">
            <v>75</v>
          </cell>
          <cell r="I3574">
            <v>430000000</v>
          </cell>
          <cell r="J3574" t="str">
            <v>Кызылординская обл. г. Кызылорда, пгт. Тасбугет, ул. Амангельды 100</v>
          </cell>
          <cell r="K3574" t="str">
            <v>Октябрь, Ноябрь 2016</v>
          </cell>
          <cell r="L3574" t="str">
            <v>РК, Кызылординская обл., м/р "Акшабулак"</v>
          </cell>
          <cell r="N3574" t="str">
            <v>по 31 декабря 2017г.</v>
          </cell>
          <cell r="O3574" t="str">
            <v>авансовый платеж-0%, оставшаяся часть в течении 30 рабочих дней с момента подписания акта выполненных услуг</v>
          </cell>
          <cell r="T3574">
            <v>2059000</v>
          </cell>
          <cell r="U3574">
            <v>2306080</v>
          </cell>
          <cell r="W3574">
            <v>2017</v>
          </cell>
        </row>
        <row r="3575">
          <cell r="A3575" t="str">
            <v>71 У</v>
          </cell>
          <cell r="B3575" t="str">
            <v>ТОО СП "КазГерМунай"</v>
          </cell>
          <cell r="C3575" t="str">
            <v>33.12.29.900.009.00.0777.000000000000</v>
          </cell>
          <cell r="D3575"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E3575"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F3575" t="str">
            <v xml:space="preserve">Поверка расходомеров </v>
          </cell>
          <cell r="G3575" t="str">
            <v>ОТП</v>
          </cell>
          <cell r="H3575">
            <v>75</v>
          </cell>
          <cell r="I3575">
            <v>430000000</v>
          </cell>
          <cell r="J3575" t="str">
            <v>Кызылординская обл. г. Кызылорда, пгт. Тасбугет, ул. Амангельды 100</v>
          </cell>
          <cell r="K3575" t="str">
            <v>Октябрь, Ноябрь 2016</v>
          </cell>
          <cell r="L3575" t="str">
            <v xml:space="preserve">РК, Кызылординская обл., на м/р "КГМ" </v>
          </cell>
          <cell r="N3575" t="str">
            <v>по 31 декабря 2017г.</v>
          </cell>
          <cell r="O3575" t="str">
            <v>авансовый платеж-0%, оставшаяся часть в течении 30 рабочих дней с момента подписания акта выполненных услуг</v>
          </cell>
          <cell r="T3575">
            <v>23400000.000000019</v>
          </cell>
          <cell r="U3575">
            <v>26208000.000000022</v>
          </cell>
          <cell r="W3575">
            <v>2017</v>
          </cell>
        </row>
        <row r="3576">
          <cell r="A3576" t="str">
            <v>72 У</v>
          </cell>
          <cell r="B3576" t="str">
            <v>ТОО СП "КазГерМунай"</v>
          </cell>
          <cell r="C3576" t="str">
            <v>33.12.29.900.009.00.0777.000000000000</v>
          </cell>
          <cell r="D3576"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E3576"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F3576" t="str">
            <v>Поверка и техническое обслуживание FloBoss 103 и узлов учета газа</v>
          </cell>
          <cell r="G3576" t="str">
            <v>ОТП</v>
          </cell>
          <cell r="H3576">
            <v>75</v>
          </cell>
          <cell r="I3576">
            <v>430000000</v>
          </cell>
          <cell r="J3576" t="str">
            <v>Кызылординская обл. г. Кызылорда, пгт. Тасбугет, ул. Амангельды 100</v>
          </cell>
          <cell r="K3576" t="str">
            <v>Октябрь, Ноябрь 2016</v>
          </cell>
          <cell r="L3576" t="str">
            <v xml:space="preserve">РК, Кызылординская обл., на м/р "КГМ" </v>
          </cell>
          <cell r="N3576" t="str">
            <v>по 31 декабря 2017г.</v>
          </cell>
          <cell r="O3576" t="str">
            <v>авансовый платеж-0%, оставшаяся часть в течении 30 рабочих дней с момента подписания акта выполненных услуг</v>
          </cell>
          <cell r="T3576">
            <v>4300000</v>
          </cell>
          <cell r="U3576">
            <v>4816000</v>
          </cell>
          <cell r="W3576">
            <v>2017</v>
          </cell>
        </row>
        <row r="3577">
          <cell r="A3577" t="str">
            <v>73 У</v>
          </cell>
          <cell r="B3577" t="str">
            <v>ТОО СП "КазГерМунай"</v>
          </cell>
          <cell r="C3577" t="str">
            <v>33.12.29.900.009.00.0777.000000000000</v>
          </cell>
          <cell r="D3577"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E3577"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F3577" t="str">
            <v>Поверка многофазных расходомеров МЕРА</v>
          </cell>
          <cell r="G3577" t="str">
            <v>ОТП</v>
          </cell>
          <cell r="H3577">
            <v>75</v>
          </cell>
          <cell r="I3577">
            <v>430000000</v>
          </cell>
          <cell r="J3577" t="str">
            <v>Кызылординская обл. г. Кызылорда, пгт. Тасбугет, ул. Амангельды 100</v>
          </cell>
          <cell r="K3577" t="str">
            <v>Октябрь, Ноябрь 2016</v>
          </cell>
          <cell r="L3577" t="str">
            <v xml:space="preserve">РК, Кызылординская обл., на м/р "КГМ" </v>
          </cell>
          <cell r="N3577" t="str">
            <v>по 31 декабря 2017г.</v>
          </cell>
          <cell r="O3577" t="str">
            <v>авансовый платеж-0%, оставшаяся часть в течении 30 рабочих дней с момента подписания акта выполненных услуг</v>
          </cell>
          <cell r="T3577">
            <v>990000</v>
          </cell>
          <cell r="U3577">
            <v>1108800</v>
          </cell>
          <cell r="W3577">
            <v>2017</v>
          </cell>
        </row>
        <row r="3578">
          <cell r="A3578" t="str">
            <v>74 У</v>
          </cell>
          <cell r="B3578" t="str">
            <v>ТОО СП "КазГерМунай"</v>
          </cell>
          <cell r="C3578" t="str">
            <v>33.12.29.900.009.00.0777.000000000000</v>
          </cell>
          <cell r="D3578"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E3578" t="str">
            <v>Услуги по техническому обслуживанию автоматизированных систем управления/контроля/мониторинга/учета/диспетчеризации и аналогичного оборудования</v>
          </cell>
          <cell r="F3578" t="str">
            <v xml:space="preserve">Поверка влагомеров </v>
          </cell>
          <cell r="G3578" t="str">
            <v>ОТП</v>
          </cell>
          <cell r="H3578">
            <v>75</v>
          </cell>
          <cell r="I3578">
            <v>430000000</v>
          </cell>
          <cell r="J3578" t="str">
            <v>Кызылординская обл. г. Кызылорда, пгт. Тасбугет, ул. Амангельды 100</v>
          </cell>
          <cell r="K3578" t="str">
            <v>Октябрь, Ноябрь 2016</v>
          </cell>
          <cell r="L3578" t="str">
            <v xml:space="preserve">РК, Кызылординская обл., на м/р "КГМ" </v>
          </cell>
          <cell r="N3578" t="str">
            <v>по 31 декабря 2017г.</v>
          </cell>
          <cell r="O3578" t="str">
            <v>авансовый платеж-0%, оставшаяся часть в течении 30 рабочих дней с момента подписания акта выполненных услуг</v>
          </cell>
          <cell r="T3578">
            <v>9900000</v>
          </cell>
          <cell r="U3578">
            <v>11088000.000000002</v>
          </cell>
          <cell r="W3578">
            <v>2017</v>
          </cell>
        </row>
        <row r="3579">
          <cell r="A3579" t="str">
            <v>75 У</v>
          </cell>
          <cell r="B3579" t="str">
            <v>ТОО СП "КазГерМунай"</v>
          </cell>
          <cell r="C3579" t="str">
            <v>38.22.29.000.000.00.0777.000000000000</v>
          </cell>
          <cell r="D3579" t="str">
            <v>Услуги по удалению опасных отходов/имущества/материалов</v>
          </cell>
          <cell r="E3579" t="str">
            <v>Услуги по удалению опасных отходов/имущества/материалов</v>
          </cell>
          <cell r="F3579" t="str">
            <v>Передача в собственность, утилизация отработанных люминисцентных и ртутьсодержащих ламп</v>
          </cell>
          <cell r="G3579" t="str">
            <v>ОИ</v>
          </cell>
          <cell r="H3579">
            <v>90</v>
          </cell>
          <cell r="I3579">
            <v>430000000</v>
          </cell>
          <cell r="J3579" t="str">
            <v>Кызылординская обл. г. Кызылорда, пгт. Тасбугет, ул. Амангельды 100</v>
          </cell>
          <cell r="K3579" t="str">
            <v>Октябрь, Ноябрь 2016</v>
          </cell>
          <cell r="L3579" t="str">
            <v xml:space="preserve">РК, Кызылординская обл., на м/р "КГМ" </v>
          </cell>
          <cell r="N3579" t="str">
            <v>по 31 декабря 2017г.</v>
          </cell>
          <cell r="O3579" t="str">
            <v>авансовый платеж-0%, оставшаяся часть в течении 30 рабочих дней с момента подписания акта выполненных услуг</v>
          </cell>
          <cell r="T3579">
            <v>223200</v>
          </cell>
          <cell r="U3579">
            <v>249984.00000000003</v>
          </cell>
          <cell r="W3579">
            <v>2017</v>
          </cell>
        </row>
        <row r="3580">
          <cell r="A3580" t="str">
            <v>76 У</v>
          </cell>
          <cell r="B3580" t="str">
            <v>ТОО СП "КазГерМунай"</v>
          </cell>
          <cell r="C3580" t="str">
            <v>37.00.11.100.002.00.0777.000000000000</v>
          </cell>
          <cell r="D3580" t="str">
            <v>Услуги по техническому обслуживанию канализационных и аналогичных систем и оборудования</v>
          </cell>
          <cell r="E3580" t="str">
            <v>Услуги по техническому обслуживанию канализационных и аналогичных систем и оборудования</v>
          </cell>
          <cell r="F3580" t="str">
            <v xml:space="preserve">Откачка и вывоз сточных вод, илового осадка на м/р </v>
          </cell>
          <cell r="G3580" t="str">
            <v>ЦП</v>
          </cell>
          <cell r="H3580">
            <v>90</v>
          </cell>
          <cell r="I3580">
            <v>430000000</v>
          </cell>
          <cell r="J3580" t="str">
            <v>Кызылординская обл. г. Кызылорда, пгт. Тасбугет, ул. Амангельды 100</v>
          </cell>
          <cell r="K3580" t="str">
            <v>Октябрь, Ноябрь 2016</v>
          </cell>
          <cell r="L3580" t="str">
            <v xml:space="preserve">РК, Кызылординская обл., на м/р "КГМ" </v>
          </cell>
          <cell r="N3580" t="str">
            <v>по 31 декабря 2017г.</v>
          </cell>
          <cell r="O3580" t="str">
            <v>авансовый платеж-0%, оставшаяся часть в течении 30 рабочих дней с момента подписания акта выполненных услуг</v>
          </cell>
          <cell r="S3580">
            <v>6496740</v>
          </cell>
          <cell r="T3580">
            <v>0</v>
          </cell>
          <cell r="U3580">
            <v>0</v>
          </cell>
          <cell r="W3580">
            <v>2017</v>
          </cell>
        </row>
        <row r="3581">
          <cell r="A3581" t="str">
            <v>76-1 У</v>
          </cell>
          <cell r="B3581" t="str">
            <v>ТОО СП "КазГерМунай"</v>
          </cell>
          <cell r="C3581" t="str">
            <v>37.00.11.100.002.00.0777.000000000000</v>
          </cell>
          <cell r="D3581" t="str">
            <v>Услуги по техническому обслуживанию канализационных и аналогичных систем и оборудования</v>
          </cell>
          <cell r="E3581" t="str">
            <v>Услуги по техническому обслуживанию канализационных и аналогичных систем и оборудования</v>
          </cell>
          <cell r="F3581" t="str">
            <v xml:space="preserve">Откачка и вывоз сточных вод, илового осадка на м/р </v>
          </cell>
          <cell r="G3581" t="str">
            <v>ЦПЭ</v>
          </cell>
          <cell r="H3581">
            <v>90</v>
          </cell>
          <cell r="I3581">
            <v>430000000</v>
          </cell>
          <cell r="J3581" t="str">
            <v>Кызылординская обл. г. Кызылорда, пгт. Тасбугет, ул. Амангельды 100</v>
          </cell>
          <cell r="K3581" t="str">
            <v>Октябрь, Ноябрь 2016</v>
          </cell>
          <cell r="L3581" t="str">
            <v xml:space="preserve">РК, Кызылординская обл., на м/р "КГМ" </v>
          </cell>
          <cell r="N3581" t="str">
            <v>по 31 декабря 2017г.</v>
          </cell>
          <cell r="O3581" t="str">
            <v>авансовый платеж-0%, оставшаяся часть в течении 30 рабочих дней с момента подписания акта выполненных услуг</v>
          </cell>
          <cell r="T3581">
            <v>8489240</v>
          </cell>
          <cell r="U3581">
            <v>9507948.8000000007</v>
          </cell>
          <cell r="W3581">
            <v>2017</v>
          </cell>
          <cell r="X3581" t="str">
            <v>20;21;</v>
          </cell>
        </row>
        <row r="3582">
          <cell r="A3582" t="str">
            <v>77 У</v>
          </cell>
          <cell r="B3582" t="str">
            <v>ТОО СП "КазГерМунай"</v>
          </cell>
          <cell r="C3582" t="str">
            <v>37.00.11.100.002.00.0777.000000000000</v>
          </cell>
          <cell r="D3582" t="str">
            <v>Услуги по техническому обслуживанию канализационных и аналогичных систем и оборудования</v>
          </cell>
          <cell r="E3582" t="str">
            <v>Услуги по техническому обслуживанию канализационных и аналогичных систем и оборудования</v>
          </cell>
          <cell r="F3582" t="str">
            <v xml:space="preserve">Откачка и вывоз сточных вод, илового осадка на м/р </v>
          </cell>
          <cell r="G3582" t="str">
            <v>ЦП</v>
          </cell>
          <cell r="H3582">
            <v>90</v>
          </cell>
          <cell r="I3582">
            <v>430000000</v>
          </cell>
          <cell r="J3582" t="str">
            <v>Кызылординская обл. г. Кызылорда, пгт. Тасбугет, ул. Амангельды 100</v>
          </cell>
          <cell r="K3582" t="str">
            <v>Октябрь, Ноябрь 2016</v>
          </cell>
          <cell r="L3582" t="str">
            <v xml:space="preserve">РК, Кызылординская обл., м/р "Кумколь" </v>
          </cell>
          <cell r="N3582" t="str">
            <v>по 31 декабря 2017г.</v>
          </cell>
          <cell r="O3582" t="str">
            <v>авансовый платеж-0%, оставшаяся часть в течении 30 рабочих дней с момента подписания акта выполненных услуг</v>
          </cell>
          <cell r="T3582">
            <v>415120.00000000047</v>
          </cell>
          <cell r="U3582">
            <v>464934.40000000055</v>
          </cell>
          <cell r="W3582">
            <v>2017</v>
          </cell>
        </row>
        <row r="3583">
          <cell r="A3583" t="str">
            <v>78 У</v>
          </cell>
          <cell r="B3583" t="str">
            <v>ТОО СП "КазГерМунай"</v>
          </cell>
          <cell r="C3583" t="str">
            <v>37.00.11.100.002.00.0777.000000000000</v>
          </cell>
          <cell r="D3583" t="str">
            <v>Услуги по техническому обслуживанию канализационных и аналогичных систем и оборудования</v>
          </cell>
          <cell r="E3583" t="str">
            <v>Услуги по техническому обслуживанию канализационных и аналогичных систем и оборудования</v>
          </cell>
          <cell r="F3583" t="str">
            <v>Очистка и откачка ассенизации</v>
          </cell>
          <cell r="G3583" t="str">
            <v>ЦП</v>
          </cell>
          <cell r="H3583">
            <v>90</v>
          </cell>
          <cell r="I3583">
            <v>430000000</v>
          </cell>
          <cell r="J3583" t="str">
            <v>Кызылординская обл. г. Кызылорда, пгт. Тасбугет, ул. Амангельды 100</v>
          </cell>
          <cell r="K3583" t="str">
            <v>Октябрь, Ноябрь 2016</v>
          </cell>
          <cell r="L3583" t="str">
            <v>РК, Кызылординская обл. г. Кызылорда</v>
          </cell>
          <cell r="N3583" t="str">
            <v>по 31 декабря 2017г.</v>
          </cell>
          <cell r="O3583" t="str">
            <v>авансовый платеж-0%, оставшаяся часть в течении 30 рабочих дней с момента подписания акта выполненных услуг</v>
          </cell>
          <cell r="T3583">
            <v>2979999.5759999999</v>
          </cell>
          <cell r="U3583">
            <v>3337599.5251200004</v>
          </cell>
          <cell r="W3583">
            <v>2017</v>
          </cell>
        </row>
        <row r="3584">
          <cell r="A3584" t="str">
            <v>79 У</v>
          </cell>
          <cell r="B3584" t="str">
            <v>ТОО СП "КазГерМунай"</v>
          </cell>
          <cell r="C3584" t="str">
            <v>74.90.13.000.004.00.0777.000000000000</v>
          </cell>
          <cell r="D3584" t="str">
            <v>Услуги по проведению экологического контроля</v>
          </cell>
          <cell r="E3584" t="str">
            <v>Услуги по проведению экологического контроля</v>
          </cell>
          <cell r="F3584" t="str">
            <v>Программа развития переработки попутного газа по месторождению ТОО "СП "КазГерМунай"</v>
          </cell>
          <cell r="G3584" t="str">
            <v>ОТП</v>
          </cell>
          <cell r="H3584">
            <v>90</v>
          </cell>
          <cell r="I3584">
            <v>430000000</v>
          </cell>
          <cell r="J3584" t="str">
            <v>Кызылординская обл. г. Кызылорда, пгт. Тасбугет, ул. Амангельды 100</v>
          </cell>
          <cell r="K3584" t="str">
            <v>Октябрь, Ноябрь 2016</v>
          </cell>
          <cell r="L3584" t="str">
            <v xml:space="preserve">РК, Кызылординская обл., на м/р "КГМ" </v>
          </cell>
          <cell r="N3584" t="str">
            <v>по 31 декабря 2017г.</v>
          </cell>
          <cell r="O3584" t="str">
            <v>авансовый платеж-0%, оставшаяся часть в течении 30 рабочих дней с момента подписания акта выполненных услуг</v>
          </cell>
          <cell r="T3584">
            <v>0</v>
          </cell>
          <cell r="U3584">
            <v>0</v>
          </cell>
          <cell r="W3584">
            <v>2017</v>
          </cell>
        </row>
        <row r="3585">
          <cell r="A3585" t="str">
            <v>79-1 У</v>
          </cell>
          <cell r="B3585" t="str">
            <v>ТОО СП "КазГерМунай"</v>
          </cell>
          <cell r="C3585" t="str">
            <v>74.90.13.000.004.00.0777.000000000000</v>
          </cell>
          <cell r="D3585" t="str">
            <v>Услуги по проведению экологического контроля</v>
          </cell>
          <cell r="E3585" t="str">
            <v>Услуги по проведению экологического контроля</v>
          </cell>
          <cell r="F3585" t="str">
            <v>Программа развития переработки попутного газа по месторождению ТОО "СП "КазГерМунай"</v>
          </cell>
          <cell r="G3585" t="str">
            <v>ОИ</v>
          </cell>
          <cell r="H3585">
            <v>90</v>
          </cell>
          <cell r="I3585">
            <v>430000000</v>
          </cell>
          <cell r="J3585" t="str">
            <v>Кызылординская обл. г. Кызылорда, пгт. Тасбугет, ул. Амангельды 100</v>
          </cell>
          <cell r="K3585" t="str">
            <v>Ноябрь, декабрь 2016</v>
          </cell>
          <cell r="L3585" t="str">
            <v xml:space="preserve">РК, Кызылординская обл., на м/р "КГМ" </v>
          </cell>
          <cell r="N3585" t="str">
            <v>по 31 декабря 2017г.</v>
          </cell>
          <cell r="O3585" t="str">
            <v>авансовый платеж-0%, оставшаяся часть в течении 30 рабочих дней с момента подписания акта выполненных услуг</v>
          </cell>
          <cell r="T3585">
            <v>10000000</v>
          </cell>
          <cell r="U3585">
            <v>11200000.000000002</v>
          </cell>
          <cell r="W3585">
            <v>2017</v>
          </cell>
          <cell r="X3585" t="str">
            <v>7; (пп.14 п.137)</v>
          </cell>
        </row>
        <row r="3586">
          <cell r="A3586" t="str">
            <v>80 У</v>
          </cell>
          <cell r="B3586" t="str">
            <v>ТОО СП "КазГерМунай"</v>
          </cell>
          <cell r="C3586" t="str">
            <v>74.90.20.000.055.00.0777.000000000000</v>
          </cell>
          <cell r="D3586" t="str">
            <v>Услуги по паспортизации/инвентаризации</v>
          </cell>
          <cell r="E3586" t="str">
            <v>Услуги по паспортизации/инвентаризации (объектов/систем/путей, дорог/мест/ТМЦ/источников/отходов и т.п.)</v>
          </cell>
          <cell r="F3586" t="str">
            <v>Международная верификация отчета инвентаризации ПГ и сопровождение при получении квот ПГ</v>
          </cell>
          <cell r="G3586" t="str">
            <v>ЦП</v>
          </cell>
          <cell r="H3586">
            <v>90</v>
          </cell>
          <cell r="I3586">
            <v>430000000</v>
          </cell>
          <cell r="J3586" t="str">
            <v>Кызылординская обл. г. Кызылорда, пгт. Тасбугет, ул. Амангельды 100</v>
          </cell>
          <cell r="K3586" t="str">
            <v>Октябрь, Ноябрь 2016</v>
          </cell>
          <cell r="L3586" t="str">
            <v xml:space="preserve">РК, Кызылординская обл., на м/р "КГМ" </v>
          </cell>
          <cell r="N3586" t="str">
            <v>по 31 декабря 2017г.</v>
          </cell>
          <cell r="O3586" t="str">
            <v>авансовый платеж-0%, оставшаяся часть в течении 30 рабочих дней с момента подписания акта выполненных услуг</v>
          </cell>
          <cell r="T3586">
            <v>0</v>
          </cell>
          <cell r="U3586">
            <v>0</v>
          </cell>
          <cell r="W3586">
            <v>2017</v>
          </cell>
        </row>
        <row r="3587">
          <cell r="A3587" t="str">
            <v>80-1 У</v>
          </cell>
          <cell r="B3587" t="str">
            <v>ТОО СП "КазГерМунай"</v>
          </cell>
          <cell r="C3587" t="str">
            <v>74.90.20.000.055.00.0777.000000000000</v>
          </cell>
          <cell r="D3587" t="str">
            <v>Услуги по паспортизации/инвентаризации</v>
          </cell>
          <cell r="E3587" t="str">
            <v>Услуги по паспортизации/инвентаризации (объектов/систем/путей, дорог/мест/ТМЦ/источников/отходов и т.п.)</v>
          </cell>
          <cell r="F3587" t="str">
            <v>Международная верификация отчета инвентаризации ПГ и сопровождение при получении квот ПГ</v>
          </cell>
          <cell r="G3587" t="str">
            <v>ЦП</v>
          </cell>
          <cell r="H3587">
            <v>90</v>
          </cell>
          <cell r="I3587">
            <v>430000000</v>
          </cell>
          <cell r="J3587" t="str">
            <v>Кызылординская обл. г. Кызылорда, пгт. Тасбугет, ул. Амангельды 100</v>
          </cell>
          <cell r="K3587" t="str">
            <v>Октябрь, Ноябрь 2016</v>
          </cell>
          <cell r="L3587" t="str">
            <v xml:space="preserve">РК, Кызылординская обл., на м/р "КГМ" </v>
          </cell>
          <cell r="N3587" t="str">
            <v>до 01 апреля 2017г.</v>
          </cell>
          <cell r="O3587" t="str">
            <v>авансовый платеж-0%, оставшаяся часть в течении 30 рабочих дней с момента подписания акта выполненных услуг</v>
          </cell>
          <cell r="T3587">
            <v>5000000</v>
          </cell>
          <cell r="U3587">
            <v>5600000.0000000009</v>
          </cell>
          <cell r="W3587">
            <v>2017</v>
          </cell>
          <cell r="X3587" t="str">
            <v>14;</v>
          </cell>
        </row>
        <row r="3588">
          <cell r="A3588" t="str">
            <v>81 У</v>
          </cell>
          <cell r="B3588" t="str">
            <v>ТОО СП "КазГерМунай"</v>
          </cell>
          <cell r="C3588" t="str">
            <v>56.10.19.000.002.00.0777.000000000000</v>
          </cell>
          <cell r="D3588" t="str">
            <v>Услуги по обеспечению лечебно-профилактическим питанием (спецпитанием) работников</v>
          </cell>
          <cell r="E3588" t="str">
            <v>Услуги по обеспечению лечебно-профилактическим питанием (спецпитанием) работников</v>
          </cell>
          <cell r="F3588" t="str">
            <v>Проведение производственного контроля пищевой продукции</v>
          </cell>
          <cell r="G3588" t="str">
            <v>ЦП</v>
          </cell>
          <cell r="H3588">
            <v>90</v>
          </cell>
          <cell r="I3588">
            <v>430000000</v>
          </cell>
          <cell r="J3588" t="str">
            <v>Кызылординская обл. г. Кызылорда, пгт. Тасбугет, ул. Амангельды 100</v>
          </cell>
          <cell r="K3588" t="str">
            <v>Октябрь, Ноябрь 2016</v>
          </cell>
          <cell r="L3588" t="str">
            <v xml:space="preserve">РК, Кызылординская обл., на м/р "КГМ" </v>
          </cell>
          <cell r="N3588" t="str">
            <v>по 31 декабря 2017г.</v>
          </cell>
          <cell r="O3588" t="str">
            <v>авансовый платеж-0%, оставшаяся часть в течении 30 рабочих дней с момента подписания акта выполненных услуг</v>
          </cell>
          <cell r="T3588">
            <v>0</v>
          </cell>
          <cell r="U3588">
            <v>0</v>
          </cell>
          <cell r="W3588">
            <v>2017</v>
          </cell>
        </row>
        <row r="3589">
          <cell r="A3589" t="str">
            <v>81-1 У</v>
          </cell>
          <cell r="B3589" t="str">
            <v>ТОО СП "КазГерМунай"</v>
          </cell>
          <cell r="C3589" t="str">
            <v>56.10.19.000.002.00.0777.000000000000</v>
          </cell>
          <cell r="D3589" t="str">
            <v>Услуги по обеспечению лечебно-профилактическим питанием (спецпитанием) работников</v>
          </cell>
          <cell r="E3589" t="str">
            <v>Услуги по обеспечению лечебно-профилактическим питанием (спецпитанием) работников</v>
          </cell>
          <cell r="F3589" t="str">
            <v>Проведение производственного контроля пищевой продукции</v>
          </cell>
          <cell r="G3589" t="str">
            <v>ЦП</v>
          </cell>
          <cell r="H3589">
            <v>90</v>
          </cell>
          <cell r="I3589">
            <v>430000000</v>
          </cell>
          <cell r="J3589" t="str">
            <v>Кызылординская обл. г. Кызылорда, пгт. Тасбугет, ул. Амангельды 100</v>
          </cell>
          <cell r="K3589" t="str">
            <v>Ноябрь, декабрь 2016</v>
          </cell>
          <cell r="L3589" t="str">
            <v xml:space="preserve">РК, Кызылординская обл., на м/р "КГМ" </v>
          </cell>
          <cell r="N3589" t="str">
            <v>по 31 декабря 2017г.</v>
          </cell>
          <cell r="O3589" t="str">
            <v>авансовый платеж-0%, оставшаяся часть в течении 30 рабочих дней с момента подписания акта выполненных услуг</v>
          </cell>
          <cell r="T3589">
            <v>5225328</v>
          </cell>
          <cell r="U3589">
            <v>5852367.3600000003</v>
          </cell>
          <cell r="W3589">
            <v>2017</v>
          </cell>
          <cell r="X3589" t="str">
            <v>11;</v>
          </cell>
        </row>
        <row r="3590">
          <cell r="A3590" t="str">
            <v>82 У</v>
          </cell>
          <cell r="B3590" t="str">
            <v>ТОО СП "КазГерМунай"</v>
          </cell>
          <cell r="C3590" t="str">
            <v>94.12.10.335.002.00.0777.000000000000</v>
          </cell>
          <cell r="D3590" t="str">
            <v>Услуги ассоциаций художников</v>
          </cell>
          <cell r="E3590" t="str">
            <v>Услуги ассоциаций художников</v>
          </cell>
          <cell r="F3590" t="str">
            <v>Обновление, изготовление, установка указателей, табличек, знаков безопасности, схем, надписей на зданиях и оборудовании, стендов</v>
          </cell>
          <cell r="G3590" t="str">
            <v>ЦП</v>
          </cell>
          <cell r="H3590">
            <v>100</v>
          </cell>
          <cell r="I3590">
            <v>430000000</v>
          </cell>
          <cell r="J3590" t="str">
            <v>Кызылординская обл. г. Кызылорда, пгт. Тасбугет, ул. Амангельды 100</v>
          </cell>
          <cell r="K3590" t="str">
            <v>Февраль, Март</v>
          </cell>
          <cell r="L3590" t="str">
            <v>РК, Кызылординская обл. г. Кызылорда</v>
          </cell>
          <cell r="N3590" t="str">
            <v>по 31 декабря 2017г.</v>
          </cell>
          <cell r="O3590" t="str">
            <v>авансовый платеж-0%, оставшаяся часть в течении 30 рабочих дней с момента подписания акта выполненных услуг</v>
          </cell>
          <cell r="S3590">
            <v>2412000</v>
          </cell>
          <cell r="T3590">
            <v>0</v>
          </cell>
          <cell r="U3590">
            <v>0</v>
          </cell>
          <cell r="W3590">
            <v>2017</v>
          </cell>
        </row>
        <row r="3591">
          <cell r="A3591" t="str">
            <v>82-1 У</v>
          </cell>
          <cell r="B3591" t="str">
            <v>ТОО СП "КазГерМунай"</v>
          </cell>
          <cell r="C3591" t="str">
            <v>94.12.10.335.002.00.0777.000000000000</v>
          </cell>
          <cell r="D3591" t="str">
            <v>Услуги ассоциаций художников</v>
          </cell>
          <cell r="E3591" t="str">
            <v>Услуги ассоциаций художников</v>
          </cell>
          <cell r="F3591" t="str">
            <v>Обновление, изготовление, установка указателей, табличек, знаков безопасности, схем, надписей на зданиях и оборудовании, стендов</v>
          </cell>
          <cell r="G3591" t="str">
            <v>ЦП</v>
          </cell>
          <cell r="H3591">
            <v>100</v>
          </cell>
          <cell r="I3591">
            <v>430000000</v>
          </cell>
          <cell r="J3591" t="str">
            <v>Кызылординская обл. г. Кызылорда, пгт. Тасбугет, ул. Амангельды 100</v>
          </cell>
          <cell r="K3591" t="str">
            <v>Апрель, май</v>
          </cell>
          <cell r="L3591" t="str">
            <v>РК, Кызылординская обл. г. Кызылорда</v>
          </cell>
          <cell r="N3591" t="str">
            <v>по 31 декабря 2017г.</v>
          </cell>
          <cell r="O3591" t="str">
            <v>авансовый платеж-0%, оставшаяся часть в течении 30 рабочих дней с момента подписания акта выполненных услуг</v>
          </cell>
          <cell r="T3591">
            <v>2412000</v>
          </cell>
          <cell r="U3591">
            <v>2701440.0000000005</v>
          </cell>
          <cell r="W3591">
            <v>2017</v>
          </cell>
          <cell r="X3591" t="str">
            <v>11;</v>
          </cell>
        </row>
        <row r="3592">
          <cell r="A3592" t="str">
            <v>83 У</v>
          </cell>
          <cell r="B3592" t="str">
            <v>ТОО СП "КазГерМунай"</v>
          </cell>
          <cell r="C3592" t="str">
            <v>81.29.13.000.002.00.0777.000000000000</v>
          </cell>
          <cell r="D3592" t="str">
            <v>Услуги по отлову собак</v>
          </cell>
          <cell r="E3592" t="str">
            <v>Отлов и ликвидация бродячих собак</v>
          </cell>
          <cell r="F3592" t="str">
            <v>Отлов собак</v>
          </cell>
          <cell r="G3592" t="str">
            <v>ОИ</v>
          </cell>
          <cell r="H3592">
            <v>100</v>
          </cell>
          <cell r="I3592">
            <v>430000000</v>
          </cell>
          <cell r="J3592" t="str">
            <v>Кызылординская обл. г. Кызылорда, пгт. Тасбугет, ул. Амангельды 100</v>
          </cell>
          <cell r="K3592" t="str">
            <v>Февраль, Март</v>
          </cell>
          <cell r="L3592" t="str">
            <v>РК, Кызылординская обл. г. Кызылорда</v>
          </cell>
          <cell r="N3592" t="str">
            <v>по 31 декабря 2017г.</v>
          </cell>
          <cell r="O3592" t="str">
            <v>авансовый платеж-0%, оставшаяся часть в течении 30 рабочих дней с момента подписания акта выполненных услуг</v>
          </cell>
          <cell r="T3592">
            <v>915920</v>
          </cell>
          <cell r="U3592">
            <v>1025830.4000000001</v>
          </cell>
          <cell r="W3592">
            <v>2017</v>
          </cell>
        </row>
        <row r="3593">
          <cell r="A3593" t="str">
            <v>84 У</v>
          </cell>
          <cell r="B3593" t="str">
            <v>ТОО СП "КазГерМунай"</v>
          </cell>
          <cell r="C3593" t="str">
            <v>85.59.13.335.001.00.0777.000000000000</v>
          </cell>
          <cell r="D3593" t="str">
            <v>Услуги по обучению (кроме в области начального, среднего, высшего образования)</v>
          </cell>
          <cell r="E3593" t="str">
            <v>Услуги по обучению (кроме в области начального, среднего, высшего образования)</v>
          </cell>
          <cell r="F3593" t="str">
            <v>Разработка инструкции по безопасности, охране труда и промышленной безопасности</v>
          </cell>
          <cell r="G3593" t="str">
            <v>ОИ</v>
          </cell>
          <cell r="H3593">
            <v>100</v>
          </cell>
          <cell r="I3593">
            <v>430000000</v>
          </cell>
          <cell r="J3593" t="str">
            <v>Кызылординская обл. г. Кызылорда, пгт. Тасбугет, ул. Амангельды 100</v>
          </cell>
          <cell r="K3593" t="str">
            <v>Февраль, Март</v>
          </cell>
          <cell r="L3593" t="str">
            <v>РК, Кызылординская обл. г. Кызылорда</v>
          </cell>
          <cell r="N3593" t="str">
            <v>по 31 декабря 2017г.</v>
          </cell>
          <cell r="O3593" t="str">
            <v>авансовый платеж-0%, оставшаяся часть в течении 30 рабочих дней с момента подписания акта выполненных услуг</v>
          </cell>
          <cell r="T3593">
            <v>1845000</v>
          </cell>
          <cell r="U3593">
            <v>2066400.0000000002</v>
          </cell>
          <cell r="W3593">
            <v>2017</v>
          </cell>
        </row>
        <row r="3594">
          <cell r="A3594" t="str">
            <v>85 У</v>
          </cell>
          <cell r="B3594" t="str">
            <v>ТОО СП "КазГерМунай"</v>
          </cell>
          <cell r="C3594" t="str">
            <v>74.90.20.000.057.00.0777.000000000000</v>
          </cell>
          <cell r="D3594" t="str">
            <v>Услуги по аттестации производственных объектов</v>
          </cell>
          <cell r="E3594" t="str">
            <v>аттестация производственных объектов</v>
          </cell>
          <cell r="F3594" t="str">
            <v>Аттестация производственных объектов по условиям труда</v>
          </cell>
          <cell r="G3594" t="str">
            <v>ОИ</v>
          </cell>
          <cell r="H3594">
            <v>100</v>
          </cell>
          <cell r="I3594">
            <v>430000000</v>
          </cell>
          <cell r="J3594" t="str">
            <v>Кызылординская обл. г. Кызылорда, пгт. Тасбугет, ул. Амангельды 100</v>
          </cell>
          <cell r="K3594" t="str">
            <v>Февраль, Март</v>
          </cell>
          <cell r="L3594" t="str">
            <v>РК, Кызылординская обл. г. Кызылорда</v>
          </cell>
          <cell r="N3594" t="str">
            <v>по 31 декабря 2017г.</v>
          </cell>
          <cell r="O3594" t="str">
            <v>авансовый платеж-0%, оставшаяся часть в течении 30 рабочих дней с момента подписания акта выполненных услуг</v>
          </cell>
          <cell r="T3594">
            <v>1837500</v>
          </cell>
          <cell r="U3594">
            <v>2058000.0000000002</v>
          </cell>
          <cell r="W3594">
            <v>2017</v>
          </cell>
        </row>
        <row r="3595">
          <cell r="A3595" t="str">
            <v>86 У</v>
          </cell>
          <cell r="B3595" t="str">
            <v>ТОО СП "КазГерМунай"</v>
          </cell>
          <cell r="C3595" t="str">
            <v>33.11.19.100.003.00.0777.000000000000</v>
          </cell>
          <cell r="D3595" t="str">
            <v>Услуги по техническому обслуживанию энергетических котлов/котельного оборудования и аналогичного энергетического оборудования и систем</v>
          </cell>
          <cell r="E3595" t="str">
            <v>Услуги по техническому обслуживанию энергетических котлов/котельного оборудования и аналогичного энергетического оборудования и систем</v>
          </cell>
          <cell r="F3595" t="str">
            <v>Содержание котельных</v>
          </cell>
          <cell r="G3595" t="str">
            <v>ЦП</v>
          </cell>
          <cell r="H3595">
            <v>95</v>
          </cell>
          <cell r="I3595">
            <v>430000000</v>
          </cell>
          <cell r="J3595" t="str">
            <v>Кызылординская обл. г. Кызылорда, пгт. Тасбугет, ул. Амангельды 100</v>
          </cell>
          <cell r="K3595" t="str">
            <v>Ноябрь, декабрь 2016</v>
          </cell>
          <cell r="L3595" t="str">
            <v>РК, Кызылординская обл. г. Кызылорда</v>
          </cell>
          <cell r="N3595" t="str">
            <v>по 31 декабря 2017г.</v>
          </cell>
          <cell r="O3595" t="str">
            <v>авансовый платеж-0%, оставшаяся часть в течении 30 рабочих дней с момента подписания акта выполненных услуг</v>
          </cell>
          <cell r="T3595">
            <v>4980000</v>
          </cell>
          <cell r="U3595">
            <v>5577600.0000000009</v>
          </cell>
          <cell r="W3595">
            <v>2017</v>
          </cell>
        </row>
        <row r="3596">
          <cell r="A3596" t="str">
            <v>87 У</v>
          </cell>
          <cell r="B3596" t="str">
            <v>ТОО СП "КазГерМунай"</v>
          </cell>
          <cell r="C3596" t="str">
            <v>37.00.11.900.000.00.0777.000000000000</v>
          </cell>
          <cell r="D3596" t="str">
            <v>Услуги по удалению сточных вод (отведение)</v>
          </cell>
          <cell r="E3596" t="str">
            <v>Услуги по удалению сточных вод (отведение)</v>
          </cell>
          <cell r="F3596" t="str">
            <v>Сервисное обслуживание КНС</v>
          </cell>
          <cell r="G3596" t="str">
            <v>ЦП</v>
          </cell>
          <cell r="H3596">
            <v>95</v>
          </cell>
          <cell r="I3596">
            <v>430000000</v>
          </cell>
          <cell r="J3596" t="str">
            <v>Кызылординская обл. г. Кызылорда, пгт. Тасбугет, ул. Амангельды 100</v>
          </cell>
          <cell r="K3596" t="str">
            <v>Ноябрь, декабрь 2016</v>
          </cell>
          <cell r="L3596" t="str">
            <v>РК, Кызылординская обл. г. Кызылорда</v>
          </cell>
          <cell r="N3596" t="str">
            <v>по 31 декабря 2017г.</v>
          </cell>
          <cell r="O3596" t="str">
            <v>авансовый платеж-0%, оставшаяся часть в течении 30 рабочих дней с момента подписания акта выполненных услуг</v>
          </cell>
          <cell r="T3596">
            <v>2280000</v>
          </cell>
          <cell r="U3596">
            <v>2553600.0000000005</v>
          </cell>
          <cell r="W3596">
            <v>2017</v>
          </cell>
        </row>
        <row r="3597">
          <cell r="A3597" t="str">
            <v>88 У</v>
          </cell>
          <cell r="B3597" t="str">
            <v>ТОО СП "КазГерМунай"</v>
          </cell>
          <cell r="C3597" t="str">
            <v>73.11.11.000.001.00.0777.000000000000</v>
          </cell>
          <cell r="D3597" t="str">
            <v>Услуги по размещению наружней рекламы</v>
          </cell>
          <cell r="E3597" t="str">
            <v>Услуги по размещению наружней рекламы</v>
          </cell>
          <cell r="F3597" t="str">
            <v>Замена и обслуживание 2-х неонновых вывесок и наружней вывески</v>
          </cell>
          <cell r="G3597" t="str">
            <v>ОИ</v>
          </cell>
          <cell r="H3597">
            <v>95</v>
          </cell>
          <cell r="I3597">
            <v>430000000</v>
          </cell>
          <cell r="J3597" t="str">
            <v>Кызылординская обл. г. Кызылорда, пгт. Тасбугет, ул. Амангельды 100</v>
          </cell>
          <cell r="K3597" t="str">
            <v>Февраль, Март</v>
          </cell>
          <cell r="L3597" t="str">
            <v>РК, Кызылординская обл. г. Кызылорда</v>
          </cell>
          <cell r="N3597" t="str">
            <v>по 31 декабря 2017г.</v>
          </cell>
          <cell r="O3597" t="str">
            <v>авансовый платеж-0%, оставшаяся часть в течении 30 рабочих дней с момента подписания акта выполненных услуг</v>
          </cell>
          <cell r="T3597">
            <v>741000</v>
          </cell>
          <cell r="U3597">
            <v>829920.00000000012</v>
          </cell>
          <cell r="W3597">
            <v>2017</v>
          </cell>
        </row>
        <row r="3598">
          <cell r="A3598" t="str">
            <v>89 У</v>
          </cell>
          <cell r="B3598" t="str">
            <v>ТОО СП "КазГерМунай"</v>
          </cell>
          <cell r="C3598" t="str">
            <v>81.21.10.000.000.00.0777.000000000000</v>
          </cell>
          <cell r="D3598" t="str">
            <v>Услуги по уборке зданий/помещений/территории/транспорта и аналогичных объектов</v>
          </cell>
          <cell r="E3598" t="str">
            <v>Услуги по уборке зданий/помещений/территории/транспорта и аналогичных объектов</v>
          </cell>
          <cell r="F3598" t="str">
            <v>Услуги технички-горничой</v>
          </cell>
          <cell r="G3598" t="str">
            <v>ОИ</v>
          </cell>
          <cell r="H3598">
            <v>95</v>
          </cell>
          <cell r="I3598">
            <v>430000000</v>
          </cell>
          <cell r="J3598" t="str">
            <v>Кызылординская обл. г. Кызылорда, пгт. Тасбугет, ул. Амангельды 100</v>
          </cell>
          <cell r="K3598" t="str">
            <v>Ноябрь, декабрь 2016</v>
          </cell>
          <cell r="L3598" t="str">
            <v>РК, г. Алматы, представительство КГМ</v>
          </cell>
          <cell r="N3598" t="str">
            <v>по 31 декабря 2017г.</v>
          </cell>
          <cell r="O3598" t="str">
            <v>авансовый платеж-0%, оставшаяся часть в течении 30 рабочих дней с момента подписания акта выполненных услуг</v>
          </cell>
          <cell r="T3598">
            <v>1298400</v>
          </cell>
          <cell r="U3598">
            <v>1454208.0000000002</v>
          </cell>
          <cell r="W3598">
            <v>2017</v>
          </cell>
        </row>
        <row r="3599">
          <cell r="A3599" t="str">
            <v>90 У</v>
          </cell>
          <cell r="B3599" t="str">
            <v>ТОО СП "КазГерМунай"</v>
          </cell>
          <cell r="C3599" t="str">
            <v>81.29.13.000.001.00.0777.000000000000</v>
          </cell>
          <cell r="D3599" t="str">
            <v>Услуги санитарные (дезинфекция, дезинсекция, дератизация и аналогичные)</v>
          </cell>
          <cell r="E3599" t="str">
            <v>Услуги санитарные (дезинфекция, дезинсекция, дератизация и аналогичные)</v>
          </cell>
          <cell r="F3599" t="str">
            <v>Дезинфекция</v>
          </cell>
          <cell r="G3599" t="str">
            <v>ОИ</v>
          </cell>
          <cell r="H3599">
            <v>95</v>
          </cell>
          <cell r="I3599">
            <v>430000000</v>
          </cell>
          <cell r="J3599" t="str">
            <v>Кызылординская обл. г. Кызылорда, пгт. Тасбугет, ул. Амангельды 100</v>
          </cell>
          <cell r="K3599" t="str">
            <v>Ноябрь, декабрь 2016</v>
          </cell>
          <cell r="L3599" t="str">
            <v>РК, Кызылординская обл. г. Кызылорда</v>
          </cell>
          <cell r="N3599" t="str">
            <v>по 31 декабря 2017г.</v>
          </cell>
          <cell r="O3599" t="str">
            <v>авансовый платеж-0%, оставшаяся часть в течении 30 рабочих дней с момента подписания акта выполненных услуг</v>
          </cell>
          <cell r="T3599">
            <v>475680.8</v>
          </cell>
          <cell r="U3599">
            <v>532762.49600000004</v>
          </cell>
          <cell r="W3599">
            <v>2017</v>
          </cell>
        </row>
        <row r="3600">
          <cell r="A3600" t="str">
            <v>91 У</v>
          </cell>
          <cell r="B3600" t="str">
            <v>ТОО СП "КазГерМунай"</v>
          </cell>
          <cell r="C3600" t="str">
            <v>81.29.13.000.001.00.0777.000000000000</v>
          </cell>
          <cell r="D3600" t="str">
            <v>Услуги санитарные (дезинфекция, дезинсекция, дератизация и аналогичные)</v>
          </cell>
          <cell r="E3600" t="str">
            <v>Услуги санитарные (дезинфекция, дезинсекция, дератизация и аналогичные)</v>
          </cell>
          <cell r="F3600" t="str">
            <v>Дезинфекция</v>
          </cell>
          <cell r="G3600" t="str">
            <v>ОИ</v>
          </cell>
          <cell r="H3600">
            <v>95</v>
          </cell>
          <cell r="I3600">
            <v>430000000</v>
          </cell>
          <cell r="J3600" t="str">
            <v>Кызылординская обл. г. Кызылорда, пгт. Тасбугет, ул. Амангельды 100</v>
          </cell>
          <cell r="K3600" t="str">
            <v>Ноябрь, декабрь 2016</v>
          </cell>
          <cell r="L3600" t="str">
            <v>РК, г. Алматы, представительство КГМ</v>
          </cell>
          <cell r="N3600" t="str">
            <v>по 31 декабря 2017г.</v>
          </cell>
          <cell r="O3600" t="str">
            <v>авансовый платеж-0%, оставшаяся часть в течении 30 рабочих дней с момента подписания акта выполненных услуг</v>
          </cell>
          <cell r="T3600">
            <v>0</v>
          </cell>
          <cell r="U3600">
            <v>0</v>
          </cell>
          <cell r="W3600">
            <v>2017</v>
          </cell>
        </row>
        <row r="3601">
          <cell r="A3601" t="str">
            <v>91-1 У</v>
          </cell>
          <cell r="B3601" t="str">
            <v>ТОО СП "КазГерМунай"</v>
          </cell>
          <cell r="C3601" t="str">
            <v>81.29.13.000.001.00.0777.000000000000</v>
          </cell>
          <cell r="D3601" t="str">
            <v>Услуги санитарные (дезинфекция, дезинсекция, дератизация и аналогичные)</v>
          </cell>
          <cell r="E3601" t="str">
            <v>Услуги санитарные (дезинфекция, дезинсекция, дератизация и аналогичные)</v>
          </cell>
          <cell r="F3601" t="str">
            <v>Дезинфекция</v>
          </cell>
          <cell r="G3601" t="str">
            <v>ОИ</v>
          </cell>
          <cell r="H3601">
            <v>95</v>
          </cell>
          <cell r="I3601">
            <v>430000000</v>
          </cell>
          <cell r="J3601" t="str">
            <v>Кызылординская обл. г. Кызылорда, пгт. Тасбугет, ул. Амангельды 100</v>
          </cell>
          <cell r="K3601" t="str">
            <v>Январь, Февраль</v>
          </cell>
          <cell r="L3601" t="str">
            <v>РК, г. Алматы, представительство КГМ</v>
          </cell>
          <cell r="N3601" t="str">
            <v>по 31 декабря 2017г.</v>
          </cell>
          <cell r="O3601" t="str">
            <v>авансовый платеж-0%, оставшаяся часть в течении 30 рабочих дней с момента подписания акта выполненных услуг</v>
          </cell>
          <cell r="T3601">
            <v>120000</v>
          </cell>
          <cell r="U3601">
            <v>134400</v>
          </cell>
          <cell r="W3601">
            <v>2017</v>
          </cell>
          <cell r="X3601" t="str">
            <v>11;</v>
          </cell>
        </row>
        <row r="3602">
          <cell r="A3602" t="str">
            <v>92 У</v>
          </cell>
          <cell r="B3602" t="str">
            <v>ТОО СП "КазГерМунай"</v>
          </cell>
          <cell r="C3602" t="str">
            <v>43.22.12.335.006.00.0777.000000000000</v>
          </cell>
          <cell r="D3602" t="str">
            <v>Услуги по техническому обслуживанию магистральных теплопроводных сетей/отопительных сетей и оборудования</v>
          </cell>
          <cell r="E3602" t="str">
            <v>Услуги по техническому обслуживанию магистральных теплопроводных сетей/отопительных сетей и оборудования</v>
          </cell>
          <cell r="F3602" t="str">
            <v>Теплоэнергия (отопление и водоснабжения) Представительства Алматы</v>
          </cell>
          <cell r="G3602" t="str">
            <v>ОИ</v>
          </cell>
          <cell r="H3602">
            <v>100</v>
          </cell>
          <cell r="I3602">
            <v>430000000</v>
          </cell>
          <cell r="J3602" t="str">
            <v>Кызылординская обл. г. Кызылорда, пгт. Тасбугет, ул. Амангельды 100</v>
          </cell>
          <cell r="K3602" t="str">
            <v>Ноябрь, декабрь 2016</v>
          </cell>
          <cell r="L3602" t="str">
            <v>РК, г. Алматы, представительство КГМ</v>
          </cell>
          <cell r="N3602" t="str">
            <v>январь-декабрь 2017г.</v>
          </cell>
          <cell r="O3602" t="str">
            <v>авансовый платеж-0%, оставшаяся часть в течении 30 рабочих дней с момента подписания акта выполненных услуг</v>
          </cell>
          <cell r="T3602">
            <v>820714.37760000012</v>
          </cell>
          <cell r="U3602">
            <v>919200.10291200026</v>
          </cell>
          <cell r="W3602">
            <v>2017</v>
          </cell>
        </row>
        <row r="3603">
          <cell r="A3603" t="str">
            <v>93 У</v>
          </cell>
          <cell r="B3603" t="str">
            <v>ТОО СП "КазГерМунай"</v>
          </cell>
          <cell r="C3603" t="str">
            <v>33.19.10.800.000.00.0777.000000000000</v>
          </cell>
          <cell r="D3603" t="str">
            <v>Услуги по промывке и опрессовке системы отопления</v>
          </cell>
          <cell r="E3603" t="str">
            <v>Услуги по промывке и опрессовке системы отопления</v>
          </cell>
          <cell r="F3603" t="str">
            <v>Услуги по водоснабжению и отведению сточных вод</v>
          </cell>
          <cell r="G3603" t="str">
            <v>ОИ</v>
          </cell>
          <cell r="H3603">
            <v>100</v>
          </cell>
          <cell r="I3603">
            <v>430000000</v>
          </cell>
          <cell r="J3603" t="str">
            <v>Кызылординская обл. г. Кызылорда, пгт. Тасбугет, ул. Амангельды 100</v>
          </cell>
          <cell r="K3603" t="str">
            <v>Ноябрь, декабрь 2016</v>
          </cell>
          <cell r="L3603" t="str">
            <v>РК, г. Алматы, представительство КГМ</v>
          </cell>
          <cell r="N3603" t="str">
            <v>январь-декабрь 2017г.</v>
          </cell>
          <cell r="O3603" t="str">
            <v>авансовый платеж-0%, оставшаяся часть в течении 30 рабочих дней с момента подписания акта выполненных услуг</v>
          </cell>
          <cell r="S3603">
            <v>255659.04</v>
          </cell>
          <cell r="T3603">
            <v>0</v>
          </cell>
          <cell r="U3603">
            <v>0</v>
          </cell>
          <cell r="W3603">
            <v>2017</v>
          </cell>
          <cell r="X3603" t="str">
            <v>Исключен;</v>
          </cell>
        </row>
        <row r="3604">
          <cell r="A3604" t="str">
            <v>94 У</v>
          </cell>
          <cell r="B3604" t="str">
            <v>ТОО СП "КазГерМунай"</v>
          </cell>
          <cell r="C3604" t="str">
            <v>33.19.10.800.000.00.0777.000000000000</v>
          </cell>
          <cell r="D3604" t="str">
            <v>Услуги по промывке и опрессовке системы отопления</v>
          </cell>
          <cell r="E3604" t="str">
            <v>Услуги по промывке и опрессовке системы отопления</v>
          </cell>
          <cell r="F3604" t="str">
            <v>Промывка системы отопления в Представительстве Алматы</v>
          </cell>
          <cell r="G3604" t="str">
            <v>ОИ</v>
          </cell>
          <cell r="H3604">
            <v>100</v>
          </cell>
          <cell r="I3604">
            <v>430000000</v>
          </cell>
          <cell r="J3604" t="str">
            <v>Кызылординская обл. г. Кызылорда, пгт. Тасбугет, ул. Амангельды 100</v>
          </cell>
          <cell r="K3604" t="str">
            <v>Ноябрь, декабрь 2016</v>
          </cell>
          <cell r="L3604" t="str">
            <v>РК, г. Алматы, представительство КГМ</v>
          </cell>
          <cell r="N3604" t="str">
            <v>январь-декабрь 2017г.</v>
          </cell>
          <cell r="O3604" t="str">
            <v>авансовый платеж-0%, оставшаяся часть в течении 30 рабочих дней с момента подписания акта выполненных услуг</v>
          </cell>
          <cell r="T3604">
            <v>0</v>
          </cell>
          <cell r="U3604">
            <v>0</v>
          </cell>
          <cell r="W3604">
            <v>2017</v>
          </cell>
        </row>
        <row r="3605">
          <cell r="A3605" t="str">
            <v>94-1 У</v>
          </cell>
          <cell r="B3605" t="str">
            <v>ТОО СП "КазГерМунай"</v>
          </cell>
          <cell r="C3605" t="str">
            <v>33.19.10.800.000.00.0777.000000000000</v>
          </cell>
          <cell r="D3605" t="str">
            <v>Услуги по промывке и опрессовке системы отопления</v>
          </cell>
          <cell r="E3605" t="str">
            <v>Услуги по промывке и опрессовке системы отопления</v>
          </cell>
          <cell r="F3605" t="str">
            <v>Промывка системы отопления в Представительстве Алматы</v>
          </cell>
          <cell r="G3605" t="str">
            <v>ОИ</v>
          </cell>
          <cell r="H3605">
            <v>100</v>
          </cell>
          <cell r="I3605">
            <v>430000000</v>
          </cell>
          <cell r="J3605" t="str">
            <v>Кызылординская обл. г. Кызылорда, пгт. Тасбугет, ул. Амангельды 100</v>
          </cell>
          <cell r="K3605" t="str">
            <v>Январь, Февраль</v>
          </cell>
          <cell r="L3605" t="str">
            <v>РК, г. Алматы, представительство КГМ</v>
          </cell>
          <cell r="N3605" t="str">
            <v>по 31 декабря 2017г.</v>
          </cell>
          <cell r="O3605" t="str">
            <v>авансовый платеж-0%, оставшаяся часть в течении 30 рабочих дней с момента подписания акта выполненных услуг</v>
          </cell>
          <cell r="T3605">
            <v>200000</v>
          </cell>
          <cell r="U3605">
            <v>224000.00000000003</v>
          </cell>
          <cell r="W3605">
            <v>2017</v>
          </cell>
          <cell r="X3605" t="str">
            <v>11;</v>
          </cell>
        </row>
        <row r="3606">
          <cell r="A3606" t="str">
            <v>95 У</v>
          </cell>
          <cell r="B3606" t="str">
            <v>ТОО СП "КазГерМунай"</v>
          </cell>
          <cell r="C3606" t="str">
            <v>35.13.10.100.000.00.0777.000000000000</v>
          </cell>
          <cell r="D3606" t="str">
            <v>Услуги по передаче/распределению электроэнергии</v>
          </cell>
          <cell r="E3606" t="str">
            <v>Услуги по передаче/распределению электроэнергии</v>
          </cell>
          <cell r="F3606" t="str">
            <v>Электроэнергия</v>
          </cell>
          <cell r="G3606" t="str">
            <v>ОИ</v>
          </cell>
          <cell r="H3606">
            <v>100</v>
          </cell>
          <cell r="I3606">
            <v>430000000</v>
          </cell>
          <cell r="J3606" t="str">
            <v>Кызылординская обл. г. Кызылорда, пгт. Тасбугет, ул. Амангельды 100</v>
          </cell>
          <cell r="K3606" t="str">
            <v>Ноябрь, декабрь 2016</v>
          </cell>
          <cell r="L3606" t="str">
            <v>РК, Кызылординская обл. г. Кызылорда</v>
          </cell>
          <cell r="N3606" t="str">
            <v>январь-декабрь 2017г.</v>
          </cell>
          <cell r="O3606" t="str">
            <v>авансовый платеж-0%, оставшаяся часть в течении 30 рабочих дней с момента подписания акта выполненных услуг</v>
          </cell>
          <cell r="S3606">
            <v>16166400</v>
          </cell>
          <cell r="T3606">
            <v>0</v>
          </cell>
          <cell r="U3606">
            <v>0</v>
          </cell>
          <cell r="W3606">
            <v>2017</v>
          </cell>
        </row>
        <row r="3607">
          <cell r="A3607" t="str">
            <v>95-1 У</v>
          </cell>
          <cell r="B3607" t="str">
            <v>ТОО СП "КазГерМунай"</v>
          </cell>
          <cell r="C3607" t="str">
            <v>35.13.10.100.000.00.0777.000000000000</v>
          </cell>
          <cell r="D3607" t="str">
            <v>Услуги по передаче/распределению электроэнергии</v>
          </cell>
          <cell r="E3607" t="str">
            <v>Услуги по передаче/распределению электроэнергии</v>
          </cell>
          <cell r="F3607" t="str">
            <v>Электроэнергия</v>
          </cell>
          <cell r="G3607" t="str">
            <v>ОИ</v>
          </cell>
          <cell r="H3607">
            <v>100</v>
          </cell>
          <cell r="I3607">
            <v>430000000</v>
          </cell>
          <cell r="J3607" t="str">
            <v>Кызылординская обл. г. Кызылорда, пгт. Тасбугет, ул. Амангельды 100</v>
          </cell>
          <cell r="K3607" t="str">
            <v>Ноябрь, декабрь 2016</v>
          </cell>
          <cell r="L3607" t="str">
            <v>РК, Кызылординская обл. г. Кызылорда</v>
          </cell>
          <cell r="N3607" t="str">
            <v>январь-декабрь 2017г.</v>
          </cell>
          <cell r="O3607" t="str">
            <v>авансовый платеж-0%, оставшаяся часть в течении 30 рабочих дней с момента подписания акта выполненных услуг</v>
          </cell>
          <cell r="T3607">
            <v>17937749.079999998</v>
          </cell>
          <cell r="U3607">
            <v>20090278.969599999</v>
          </cell>
          <cell r="W3607">
            <v>2017</v>
          </cell>
          <cell r="X3607" t="str">
            <v>20;21;</v>
          </cell>
        </row>
        <row r="3608">
          <cell r="A3608" t="str">
            <v>96 У</v>
          </cell>
          <cell r="B3608" t="str">
            <v>ТОО СП "КазГерМунай"</v>
          </cell>
          <cell r="C3608" t="str">
            <v>35.13.10.100.000.00.0777.000000000000</v>
          </cell>
          <cell r="D3608" t="str">
            <v>Услуги по передаче/распределению электроэнергии</v>
          </cell>
          <cell r="E3608" t="str">
            <v>Услуги по передаче/распределению электроэнергии</v>
          </cell>
          <cell r="F3608" t="str">
            <v>Закуп электроэнергии (ТОО"Алматыэнергосбыт" ), Алматы</v>
          </cell>
          <cell r="G3608" t="str">
            <v>ОИ</v>
          </cell>
          <cell r="H3608">
            <v>100</v>
          </cell>
          <cell r="I3608">
            <v>430000000</v>
          </cell>
          <cell r="J3608" t="str">
            <v>Кызылординская обл. г. Кызылорда, пгт. Тасбугет, ул. Амангельды 100</v>
          </cell>
          <cell r="K3608" t="str">
            <v>Ноябрь, декабрь 2016</v>
          </cell>
          <cell r="L3608" t="str">
            <v>РК, г. Алматы, представительство КГМ</v>
          </cell>
          <cell r="N3608" t="str">
            <v>январь-декабрь 2017г.</v>
          </cell>
          <cell r="O3608" t="str">
            <v>авансовый платеж-0%, оставшаяся часть в течении 30 рабочих дней с момента подписания акта выполненных услуг</v>
          </cell>
          <cell r="T3608">
            <v>1289390.7047175306</v>
          </cell>
          <cell r="U3608">
            <v>1444117.5892836344</v>
          </cell>
          <cell r="W3608">
            <v>2017</v>
          </cell>
        </row>
        <row r="3609">
          <cell r="A3609" t="str">
            <v>97 У</v>
          </cell>
          <cell r="B3609" t="str">
            <v>ТОО СП "КазГерМунай"</v>
          </cell>
          <cell r="C3609" t="str">
            <v>38.11.29.000.000.00.0777.000000000000</v>
          </cell>
          <cell r="D3609" t="str">
            <v>Услуги по вывозу (сбору) неопасных отходов/имущества/материалов</v>
          </cell>
          <cell r="E3609" t="str">
            <v>Услуги по вывозу (сбору) неопасных отходов/имущества/материалов</v>
          </cell>
          <cell r="F3609" t="str">
            <v>Услуги по вывозу мусора</v>
          </cell>
          <cell r="G3609" t="str">
            <v>ЦП</v>
          </cell>
          <cell r="H3609">
            <v>100</v>
          </cell>
          <cell r="I3609">
            <v>430000000</v>
          </cell>
          <cell r="J3609" t="str">
            <v>Кызылординская обл. г. Кызылорда, пгт. Тасбугет, ул. Амангельды 100</v>
          </cell>
          <cell r="K3609" t="str">
            <v>Ноябрь, декабрь 2016</v>
          </cell>
          <cell r="L3609" t="str">
            <v>РК, Кызылординская обл. г. Кызылорда</v>
          </cell>
          <cell r="N3609" t="str">
            <v>январь-декабрь 2017г.</v>
          </cell>
          <cell r="O3609" t="str">
            <v>авансовый платеж-0%, оставшаяся часть в течении 30 рабочих дней с момента подписания акта выполненных услуг</v>
          </cell>
          <cell r="T3609">
            <v>1259984.1599999999</v>
          </cell>
          <cell r="U3609">
            <v>1411182.2592</v>
          </cell>
          <cell r="W3609">
            <v>2017</v>
          </cell>
        </row>
        <row r="3610">
          <cell r="A3610" t="str">
            <v>98 У</v>
          </cell>
          <cell r="B3610" t="str">
            <v>ТОО СП "КазГерМунай"</v>
          </cell>
          <cell r="C3610" t="str">
            <v>38.11.29.000.000.00.0777.000000000000</v>
          </cell>
          <cell r="D3610" t="str">
            <v>Услуги по вывозу (сбору) неопасных отходов/имущества/материалов</v>
          </cell>
          <cell r="E3610" t="str">
            <v>Услуги по вывозу (сбору) неопасных отходов/имущества/материалов</v>
          </cell>
          <cell r="F3610" t="str">
            <v>Услуги по вывозу мусора</v>
          </cell>
          <cell r="G3610" t="str">
            <v>ОИ</v>
          </cell>
          <cell r="H3610">
            <v>100</v>
          </cell>
          <cell r="I3610">
            <v>430000000</v>
          </cell>
          <cell r="J3610" t="str">
            <v>Кызылординская обл. г. Кызылорда, пгт. Тасбугет, ул. Амангельды 100</v>
          </cell>
          <cell r="K3610" t="str">
            <v>Ноябрь, декабрь 2016</v>
          </cell>
          <cell r="L3610" t="str">
            <v>РК, г. Алматы, представительство КГМ</v>
          </cell>
          <cell r="N3610" t="str">
            <v>январь-декабрь 2017г.</v>
          </cell>
          <cell r="O3610" t="str">
            <v>авансовый платеж-0%, оставшаяся часть в течении 30 рабочих дней с момента подписания акта выполненных услуг</v>
          </cell>
          <cell r="T3610">
            <v>67392</v>
          </cell>
          <cell r="U3610">
            <v>75479.040000000008</v>
          </cell>
          <cell r="W3610">
            <v>2017</v>
          </cell>
        </row>
        <row r="3611">
          <cell r="A3611" t="str">
            <v>99 У</v>
          </cell>
          <cell r="B3611" t="str">
            <v>ТОО СП "КазГерМунай"</v>
          </cell>
          <cell r="C3611" t="str">
            <v>33.13.19.100.003.00.0777.000000000000</v>
          </cell>
          <cell r="D3611" t="str">
            <v>Услуги по техническому обслуживанию сетей и оборудования связи</v>
          </cell>
          <cell r="E3611" t="str">
            <v>Услуги по техническому обслуживанию сетей и оборудования связи</v>
          </cell>
          <cell r="F3611" t="str">
            <v>Техническое обслуживание и ремонтные работы радиорелейного оборудования КГМ</v>
          </cell>
          <cell r="G3611" t="str">
            <v>ОИ</v>
          </cell>
          <cell r="H3611">
            <v>100</v>
          </cell>
          <cell r="I3611">
            <v>430000000</v>
          </cell>
          <cell r="J3611" t="str">
            <v>Кызылординская обл. г. Кызылорда, пгт. Тасбугет, ул. Амангельды 100</v>
          </cell>
          <cell r="K3611" t="str">
            <v>Ноябрь, декабрь 2016</v>
          </cell>
          <cell r="L3611" t="str">
            <v>РК, Кызылординская обл. г. Кызылорда</v>
          </cell>
          <cell r="N3611" t="str">
            <v>январь-декабрь 2017г.</v>
          </cell>
          <cell r="O3611" t="str">
            <v>авансовый платеж-0%, оставшаяся часть в течении 30 рабочих дней с момента подписания акта выполненных услуг</v>
          </cell>
          <cell r="T3611">
            <v>0</v>
          </cell>
          <cell r="U3611">
            <v>0</v>
          </cell>
          <cell r="W3611">
            <v>2017</v>
          </cell>
        </row>
        <row r="3612">
          <cell r="A3612" t="str">
            <v>99-1 У</v>
          </cell>
          <cell r="B3612" t="str">
            <v>ТОО СП "КазГерМунай"</v>
          </cell>
          <cell r="C3612" t="str">
            <v>33.13.19.100.003.00.0777.000000000000</v>
          </cell>
          <cell r="D3612" t="str">
            <v>Услуги по техническому обслуживанию сетей и оборудования связи</v>
          </cell>
          <cell r="E3612" t="str">
            <v>Услуги по техническому обслуживанию сетей и оборудования связи</v>
          </cell>
          <cell r="F3612" t="str">
            <v>Техническое обслуживание и ремонтные работы радиорелейного оборудования КГМ</v>
          </cell>
          <cell r="G3612" t="str">
            <v>ЦП</v>
          </cell>
          <cell r="H3612">
            <v>100</v>
          </cell>
          <cell r="I3612">
            <v>430000000</v>
          </cell>
          <cell r="J3612" t="str">
            <v>Кызылординская обл. г. Кызылорда, пгт. Тасбугет, ул. Амангельды 100</v>
          </cell>
          <cell r="K3612" t="str">
            <v>Ноябрь, декабрь 2016</v>
          </cell>
          <cell r="L3612" t="str">
            <v>РК, Кызылординская обл. г. Кызылорда</v>
          </cell>
          <cell r="N3612" t="str">
            <v>январь-декабрь 2017г.</v>
          </cell>
          <cell r="O3612" t="str">
            <v>авансовый платеж-0%, оставшаяся часть в течении 30 рабочих дней с момента подписания акта выполненных услуг</v>
          </cell>
          <cell r="T3612">
            <v>803000</v>
          </cell>
          <cell r="U3612">
            <v>899360.00000000012</v>
          </cell>
          <cell r="W3612">
            <v>2017</v>
          </cell>
          <cell r="X3612" t="str">
            <v>7;</v>
          </cell>
        </row>
        <row r="3613">
          <cell r="A3613" t="str">
            <v>100 У</v>
          </cell>
          <cell r="B3613" t="str">
            <v>ТОО СП "КазГерМунай"</v>
          </cell>
          <cell r="C3613" t="str">
            <v>33.13.19.100.003.00.0777.000000000000</v>
          </cell>
          <cell r="D3613" t="str">
            <v>Услуги по техническому обслуживанию сетей и оборудования связи</v>
          </cell>
          <cell r="E3613" t="str">
            <v>Услуги по техническому обслуживанию сетей и оборудования связи</v>
          </cell>
          <cell r="F3613" t="str">
            <v>Техническое обслуживание Волоконно-Оптической Линии связи офис-здание АО "Казахтелеком"</v>
          </cell>
          <cell r="G3613" t="str">
            <v>ОИ</v>
          </cell>
          <cell r="H3613">
            <v>100</v>
          </cell>
          <cell r="I3613">
            <v>430000000</v>
          </cell>
          <cell r="J3613" t="str">
            <v>Кызылординская обл. г. Кызылорда, пгт. Тасбугет, ул. Амангельды 100</v>
          </cell>
          <cell r="K3613" t="str">
            <v>Ноябрь, декабрь 2016</v>
          </cell>
          <cell r="L3613" t="str">
            <v>РК, Кызылординская обл. г. Кызылорда</v>
          </cell>
          <cell r="N3613" t="str">
            <v>январь-декабрь 2017г.</v>
          </cell>
          <cell r="O3613" t="str">
            <v>авансовый платеж-0%, оставшаяся часть в течении 30 рабочих дней с момента подписания акта выполненных услуг</v>
          </cell>
          <cell r="T3613">
            <v>1050000</v>
          </cell>
          <cell r="U3613">
            <v>1176000</v>
          </cell>
          <cell r="W3613">
            <v>2017</v>
          </cell>
        </row>
        <row r="3614">
          <cell r="A3614" t="str">
            <v>101 У</v>
          </cell>
          <cell r="B3614" t="str">
            <v>ТОО СП "КазГерМунай"</v>
          </cell>
          <cell r="C3614" t="str">
            <v>33.13.19.100.003.00.0777.000000000000</v>
          </cell>
          <cell r="D3614" t="str">
            <v>Услуги по техническому обслуживанию сетей и оборудования связи</v>
          </cell>
          <cell r="E3614" t="str">
            <v>Услуги по техническому обслуживанию сетей и оборудования связи</v>
          </cell>
          <cell r="F3614" t="str">
            <v xml:space="preserve">Техническое обслуживание, ремонт колодцев кабельной канализации </v>
          </cell>
          <cell r="G3614" t="str">
            <v>ОИ</v>
          </cell>
          <cell r="H3614">
            <v>100</v>
          </cell>
          <cell r="I3614">
            <v>430000000</v>
          </cell>
          <cell r="J3614" t="str">
            <v>Кызылординская обл. г. Кызылорда, пгт. Тасбугет, ул. Амангельды 100</v>
          </cell>
          <cell r="K3614" t="str">
            <v>Ноябрь, декабрь 2016</v>
          </cell>
          <cell r="L3614" t="str">
            <v>РК, Кызылординская обл. г. Кызылорда</v>
          </cell>
          <cell r="N3614" t="str">
            <v>январь-декабрь 2017г.</v>
          </cell>
          <cell r="O3614" t="str">
            <v>авансовый платеж-0%, оставшаяся часть в течении 30 рабочих дней с момента подписания акта выполненных услуг</v>
          </cell>
          <cell r="T3614">
            <v>0</v>
          </cell>
          <cell r="U3614">
            <v>0</v>
          </cell>
          <cell r="W3614">
            <v>2017</v>
          </cell>
        </row>
        <row r="3615">
          <cell r="A3615" t="str">
            <v>101-1 У</v>
          </cell>
          <cell r="B3615" t="str">
            <v>ТОО СП "КазГерМунай"</v>
          </cell>
          <cell r="C3615" t="str">
            <v>33.13.19.100.003.00.0777.000000000000</v>
          </cell>
          <cell r="D3615" t="str">
            <v>Услуги по техническому обслуживанию сетей и оборудования связи</v>
          </cell>
          <cell r="E3615" t="str">
            <v>Услуги по техническому обслуживанию сетей и оборудования связи</v>
          </cell>
          <cell r="F3615" t="str">
            <v xml:space="preserve">Техническое обслуживание, ремонт колодцев кабельной канализации </v>
          </cell>
          <cell r="G3615" t="str">
            <v>ОИ</v>
          </cell>
          <cell r="H3615">
            <v>100</v>
          </cell>
          <cell r="I3615">
            <v>430000000</v>
          </cell>
          <cell r="J3615" t="str">
            <v>Кызылординская обл. г. Кызылорда, пгт. Тасбугет, ул. Амангельды 100</v>
          </cell>
          <cell r="K3615" t="str">
            <v>Январь, Февраль</v>
          </cell>
          <cell r="L3615" t="str">
            <v>РК, Кызылординская обл. г. Кызылорда</v>
          </cell>
          <cell r="N3615" t="str">
            <v>январь-декабрь 2017г.</v>
          </cell>
          <cell r="O3615" t="str">
            <v>авансовый платеж-0%, оставшаяся часть в течении 30 рабочих дней с момента подписания акта выполненных услуг</v>
          </cell>
          <cell r="T3615">
            <v>810000</v>
          </cell>
          <cell r="U3615">
            <v>907200.00000000012</v>
          </cell>
          <cell r="W3615">
            <v>2017</v>
          </cell>
          <cell r="X3615" t="str">
            <v>11;</v>
          </cell>
        </row>
        <row r="3616">
          <cell r="A3616" t="str">
            <v>102 У</v>
          </cell>
          <cell r="B3616" t="str">
            <v>ТОО СП "КазГерМунай"</v>
          </cell>
          <cell r="C3616" t="str">
            <v>62.02.30.000.001.00.0777.000000000000</v>
          </cell>
          <cell r="D3616" t="str">
            <v>Услуги по сопровождению и технической поддержке информационной системы</v>
          </cell>
          <cell r="E3616" t="str">
            <v>Услуги по сопровождению и технической поддержке информационной системы</v>
          </cell>
          <cell r="F3616" t="str">
            <v>Расходы на аутсорсинг по обслуживанию ERP-системы (1 человек на постоянной основе 8 часов/день 5 дней в неделю)</v>
          </cell>
          <cell r="G3616" t="str">
            <v>ОТП</v>
          </cell>
          <cell r="H3616">
            <v>100</v>
          </cell>
          <cell r="I3616">
            <v>430000000</v>
          </cell>
          <cell r="J3616" t="str">
            <v>Кызылординская обл. г. Кызылорда, пгт. Тасбугет, ул. Амангельды 100</v>
          </cell>
          <cell r="K3616" t="str">
            <v>Ноябрь, декабрь 2016</v>
          </cell>
          <cell r="L3616" t="str">
            <v>РК, Кызылординская обл. г. Кызылорда</v>
          </cell>
          <cell r="N3616" t="str">
            <v>январь-декабрь 2017г.</v>
          </cell>
          <cell r="O3616" t="str">
            <v>авансовый платеж-0%, оставшаяся часть в течении 30 рабочих дней с момента подписания акта выполненных услуг</v>
          </cell>
          <cell r="T3616">
            <v>14400000</v>
          </cell>
          <cell r="U3616">
            <v>16128000.000000002</v>
          </cell>
          <cell r="W3616">
            <v>2017</v>
          </cell>
        </row>
        <row r="3617">
          <cell r="A3617" t="str">
            <v>103 У</v>
          </cell>
          <cell r="B3617" t="str">
            <v>ТОО СП "КазГерМунай"</v>
          </cell>
          <cell r="C3617" t="str">
            <v>62.02.30.000.001.00.0777.000000000000</v>
          </cell>
          <cell r="D3617" t="str">
            <v>Услуги по сопровождению и технической поддержке информационной системы</v>
          </cell>
          <cell r="E3617" t="str">
            <v>Услуги по сопровождению и технической поддержке информационной системы</v>
          </cell>
          <cell r="F3617" t="str">
            <v>Техническая поддержка Scala</v>
          </cell>
          <cell r="G3617" t="str">
            <v>ОТП</v>
          </cell>
          <cell r="H3617">
            <v>100</v>
          </cell>
          <cell r="I3617">
            <v>430000000</v>
          </cell>
          <cell r="J3617" t="str">
            <v>Кызылординская обл. г. Кызылорда, пгт. Тасбугет, ул. Амангельды 100</v>
          </cell>
          <cell r="K3617" t="str">
            <v>Ноябрь, декабрь 2016</v>
          </cell>
          <cell r="L3617" t="str">
            <v>РК, Кызылординская обл. г. Кызылорда</v>
          </cell>
          <cell r="N3617" t="str">
            <v>январь-декабрь 2017г.</v>
          </cell>
          <cell r="O3617" t="str">
            <v>авансовый платеж-0%, оставшаяся часть в течении 30 рабочих дней с момента подписания акта выполненных услуг</v>
          </cell>
          <cell r="T3617">
            <v>9423996</v>
          </cell>
          <cell r="U3617">
            <v>10554875.520000001</v>
          </cell>
          <cell r="W3617">
            <v>2017</v>
          </cell>
        </row>
        <row r="3618">
          <cell r="A3618" t="str">
            <v>104 У</v>
          </cell>
          <cell r="B3618" t="str">
            <v>ТОО СП "КазГерМунай"</v>
          </cell>
          <cell r="C3618" t="str">
            <v>62.02.30.000.001.00.0777.000000000000</v>
          </cell>
          <cell r="D3618" t="str">
            <v>Услуги по сопровождению и технической поддержке информационной системы</v>
          </cell>
          <cell r="E3618" t="str">
            <v>Услуги по сопровождению и технической поддержке информационной системы</v>
          </cell>
          <cell r="F3618" t="str">
            <v>Тех. поддержка программы "Eclipse" / "Petrel" (вместе с обучением)</v>
          </cell>
          <cell r="G3618" t="str">
            <v>ОИ</v>
          </cell>
          <cell r="H3618">
            <v>0</v>
          </cell>
          <cell r="I3618">
            <v>430000000</v>
          </cell>
          <cell r="J3618" t="str">
            <v>Кызылординская обл. г. Кызылорда, пгт. Тасбугет, ул. Амангельды 100</v>
          </cell>
          <cell r="K3618" t="str">
            <v>Ноябрь, декабрь 2016</v>
          </cell>
          <cell r="L3618" t="str">
            <v>РК, Кызылординская обл. г. Кызылорда</v>
          </cell>
          <cell r="N3618" t="str">
            <v>январь-декабрь 2017г.</v>
          </cell>
          <cell r="O3618" t="str">
            <v>авансовый платеж-100%</v>
          </cell>
          <cell r="T3618">
            <v>43228468.799999997</v>
          </cell>
          <cell r="U3618">
            <v>48415885.056000002</v>
          </cell>
          <cell r="W3618">
            <v>2017</v>
          </cell>
        </row>
        <row r="3619">
          <cell r="A3619" t="str">
            <v>105 У</v>
          </cell>
          <cell r="B3619" t="str">
            <v>ТОО СП "КазГерМунай"</v>
          </cell>
          <cell r="C3619" t="str">
            <v>62.02.30.000.001.00.0777.000000000000</v>
          </cell>
          <cell r="D3619" t="str">
            <v>Услуги по сопровождению и технической поддержке информационной системы</v>
          </cell>
          <cell r="E3619" t="str">
            <v>Услуги по сопровождению и технической поддержке информационной системы</v>
          </cell>
          <cell r="F3619" t="str">
            <v>Тех. поддержка программы "Pansystem"</v>
          </cell>
          <cell r="G3619" t="str">
            <v>ОИ</v>
          </cell>
          <cell r="H3619">
            <v>0</v>
          </cell>
          <cell r="I3619">
            <v>430000000</v>
          </cell>
          <cell r="J3619" t="str">
            <v>Кызылординская обл. г. Кызылорда, пгт. Тасбугет, ул. Амангельды 100</v>
          </cell>
          <cell r="K3619" t="str">
            <v>Ноябрь, декабрь 2016</v>
          </cell>
          <cell r="L3619" t="str">
            <v>РК, Кызылординская обл. г. Кызылорда</v>
          </cell>
          <cell r="N3619" t="str">
            <v>январь-декабрь 2017г.</v>
          </cell>
          <cell r="O3619" t="str">
            <v>авансовый платеж-100%</v>
          </cell>
          <cell r="T3619">
            <v>990360</v>
          </cell>
          <cell r="U3619">
            <v>1109203.2000000002</v>
          </cell>
          <cell r="W3619">
            <v>2017</v>
          </cell>
        </row>
        <row r="3620">
          <cell r="A3620" t="str">
            <v>106 У</v>
          </cell>
          <cell r="B3620" t="str">
            <v>ТОО СП "КазГерМунай"</v>
          </cell>
          <cell r="C3620" t="str">
            <v>62.02.30.000.001.00.0777.000000000000</v>
          </cell>
          <cell r="D3620" t="str">
            <v>Услуги по сопровождению и технической поддержке информационной системы</v>
          </cell>
          <cell r="E3620" t="str">
            <v>Услуги по сопровождению и технической поддержке информационной системы</v>
          </cell>
          <cell r="F3620" t="str">
            <v xml:space="preserve">Тех. поддержка программы "OFM" </v>
          </cell>
          <cell r="G3620" t="str">
            <v>ОИ</v>
          </cell>
          <cell r="H3620">
            <v>0</v>
          </cell>
          <cell r="I3620">
            <v>430000000</v>
          </cell>
          <cell r="J3620" t="str">
            <v>Кызылординская обл. г. Кызылорда, пгт. Тасбугет, ул. Амангельды 100</v>
          </cell>
          <cell r="K3620" t="str">
            <v>Ноябрь, декабрь 2016</v>
          </cell>
          <cell r="L3620" t="str">
            <v>РК, Кызылординская обл. г. Кызылорда</v>
          </cell>
          <cell r="N3620" t="str">
            <v>январь-декабрь 2017г.</v>
          </cell>
          <cell r="O3620" t="str">
            <v>авансовый платеж-100%</v>
          </cell>
          <cell r="T3620">
            <v>12225600</v>
          </cell>
          <cell r="U3620">
            <v>13692672.000000002</v>
          </cell>
          <cell r="W3620">
            <v>2017</v>
          </cell>
        </row>
        <row r="3621">
          <cell r="A3621" t="str">
            <v>107 У</v>
          </cell>
          <cell r="B3621" t="str">
            <v>ТОО СП "КазГерМунай"</v>
          </cell>
          <cell r="C3621" t="str">
            <v>62.09.20.000.012.00.0777.000000000000</v>
          </cell>
          <cell r="D3621" t="str">
            <v>Услуги по предоставлению доступа к информационным ресурсам, находящимся в сети Интернет</v>
          </cell>
          <cell r="E3621" t="str">
            <v>Услуги по предоставлению доступа к информационным ресурсам, находящимся в сети Интернет (сертификация пользователей, получение доступа и др.)</v>
          </cell>
          <cell r="F3621" t="str">
            <v>Тех.поддержка территориально-распределенный банк данных геолого-геофизической и промысловой информации</v>
          </cell>
          <cell r="G3621" t="str">
            <v>ОИ</v>
          </cell>
          <cell r="H3621">
            <v>0</v>
          </cell>
          <cell r="I3621">
            <v>430000000</v>
          </cell>
          <cell r="J3621" t="str">
            <v>Кызылординская обл. г. Кызылорда, пгт. Тасбугет, ул. Амангельды 100</v>
          </cell>
          <cell r="K3621" t="str">
            <v>Ноябрь, декабрь 2016</v>
          </cell>
          <cell r="L3621" t="str">
            <v>РК, Кызылординская обл. г. Кызылорда</v>
          </cell>
          <cell r="N3621" t="str">
            <v>январь-декабрь 2017г.</v>
          </cell>
          <cell r="O3621" t="str">
            <v>авансовый платеж-100%</v>
          </cell>
          <cell r="T3621">
            <v>0</v>
          </cell>
          <cell r="U3621">
            <v>0</v>
          </cell>
          <cell r="W3621">
            <v>2017</v>
          </cell>
        </row>
        <row r="3622">
          <cell r="A3622" t="str">
            <v>107-1 У</v>
          </cell>
          <cell r="B3622" t="str">
            <v>ТОО СП "КазГерМунай"</v>
          </cell>
          <cell r="C3622" t="str">
            <v>62.09.20.000.012.00.0777.000000000000</v>
          </cell>
          <cell r="D3622" t="str">
            <v>Услуги по предоставлению доступа к информационным ресурсам, находящимся в сети Интернет</v>
          </cell>
          <cell r="E3622" t="str">
            <v>Услуги по предоставлению доступа к информационным ресурсам, находящимся в сети Интернет (сертификация пользователей, получение доступа и др.)</v>
          </cell>
          <cell r="F3622" t="str">
            <v>Тех.поддержка территориально-распределенный банк данных геолого-геофизической и промысловой информации</v>
          </cell>
          <cell r="G3622" t="str">
            <v>ОИ</v>
          </cell>
          <cell r="H3622">
            <v>0</v>
          </cell>
          <cell r="I3622">
            <v>430000000</v>
          </cell>
          <cell r="J3622" t="str">
            <v>Кызылординская обл. г. Кызылорда, пгт. Тасбугет, ул. Амангельды 100</v>
          </cell>
          <cell r="K3622" t="str">
            <v>Март, апрель</v>
          </cell>
          <cell r="L3622" t="str">
            <v>РК, Кызылординская обл. г. Кызылорда</v>
          </cell>
          <cell r="N3622" t="str">
            <v>январь-декабрь 2017г.</v>
          </cell>
          <cell r="O3622" t="str">
            <v>авансовый платеж-100%</v>
          </cell>
          <cell r="T3622">
            <v>18500000</v>
          </cell>
          <cell r="U3622">
            <v>20720000.000000004</v>
          </cell>
          <cell r="W3622">
            <v>2017</v>
          </cell>
          <cell r="X3622" t="str">
            <v>11;</v>
          </cell>
        </row>
        <row r="3623">
          <cell r="A3623" t="str">
            <v>108 У</v>
          </cell>
          <cell r="B3623" t="str">
            <v>ТОО СП "КазГерМунай"</v>
          </cell>
          <cell r="C3623" t="str">
            <v>62.09.20.000.012.00.0777.000000000000</v>
          </cell>
          <cell r="D3623" t="str">
            <v>Услуги по предоставлению доступа к информационным ресурсам, находящимся в сети Интернет</v>
          </cell>
          <cell r="E3623" t="str">
            <v>Услуги по предоставлению доступа к информационным ресурсам, находящимся в сети Интернет (сертификация пользователей, получение доступа и др.)</v>
          </cell>
          <cell r="F3623" t="str">
            <v>Техническая поддержка программы "Oracle" при ТБД</v>
          </cell>
          <cell r="G3623" t="str">
            <v>ОИ</v>
          </cell>
          <cell r="H3623">
            <v>0</v>
          </cell>
          <cell r="I3623">
            <v>430000000</v>
          </cell>
          <cell r="J3623" t="str">
            <v>Кызылординская обл. г. Кызылорда, пгт. Тасбугет, ул. Амангельды 100</v>
          </cell>
          <cell r="K3623" t="str">
            <v>Ноябрь, декабрь 2016</v>
          </cell>
          <cell r="L3623" t="str">
            <v>РК, Кызылординская обл. г. Кызылорда</v>
          </cell>
          <cell r="N3623" t="str">
            <v>январь-декабрь 2017г.</v>
          </cell>
          <cell r="O3623" t="str">
            <v>авансовый платеж-100%</v>
          </cell>
          <cell r="T3623">
            <v>0</v>
          </cell>
          <cell r="U3623">
            <v>0</v>
          </cell>
          <cell r="W3623">
            <v>2017</v>
          </cell>
        </row>
        <row r="3624">
          <cell r="A3624" t="str">
            <v>108-1 У</v>
          </cell>
          <cell r="B3624" t="str">
            <v>ТОО СП "КазГерМунай"</v>
          </cell>
          <cell r="C3624" t="str">
            <v>62.09.20.000.012.00.0777.000000000000</v>
          </cell>
          <cell r="D3624" t="str">
            <v>Услуги по предоставлению доступа к информационным ресурсам, находящимся в сети Интернет</v>
          </cell>
          <cell r="E3624" t="str">
            <v>Услуги по предоставлению доступа к информационным ресурсам, находящимся в сети Интернет (сертификация пользователей, получение доступа и др.)</v>
          </cell>
          <cell r="F3624" t="str">
            <v>Техническая поддержка программы "Oracle" при ТБД</v>
          </cell>
          <cell r="G3624" t="str">
            <v>ОИ</v>
          </cell>
          <cell r="H3624">
            <v>0</v>
          </cell>
          <cell r="I3624">
            <v>430000000</v>
          </cell>
          <cell r="J3624" t="str">
            <v>Кызылординская обл. г. Кызылорда, пгт. Тасбугет, ул. Амангельды 100</v>
          </cell>
          <cell r="K3624" t="str">
            <v>Январь, Февраль</v>
          </cell>
          <cell r="L3624" t="str">
            <v>РК, Кызылординская обл. г. Кызылорда</v>
          </cell>
          <cell r="N3624" t="str">
            <v>январь-декабрь 2017г.</v>
          </cell>
          <cell r="O3624" t="str">
            <v>авансовый платеж-100%</v>
          </cell>
          <cell r="T3624">
            <v>15000000</v>
          </cell>
          <cell r="U3624">
            <v>16800000</v>
          </cell>
          <cell r="W3624">
            <v>2017</v>
          </cell>
          <cell r="X3624" t="str">
            <v>11;</v>
          </cell>
        </row>
        <row r="3625">
          <cell r="A3625" t="str">
            <v>109 У</v>
          </cell>
          <cell r="B3625" t="str">
            <v>ТОО СП "КазГерМунай"</v>
          </cell>
          <cell r="C3625" t="str">
            <v>62.02.30.000.001.00.0777.000000000000</v>
          </cell>
          <cell r="D3625" t="str">
            <v>Услуги по сопровождению и технической поддержке информационной системы</v>
          </cell>
          <cell r="E3625" t="str">
            <v>Услуги по сопровождению и технической поддержке информационной системы</v>
          </cell>
          <cell r="F3625" t="str">
            <v>Продление лицензий "Scala"</v>
          </cell>
          <cell r="G3625" t="str">
            <v>ОТП</v>
          </cell>
          <cell r="H3625">
            <v>0</v>
          </cell>
          <cell r="I3625">
            <v>430000000</v>
          </cell>
          <cell r="J3625" t="str">
            <v>Кызылординская обл. г. Кызылорда, пгт. Тасбугет, ул. Амангельды 100</v>
          </cell>
          <cell r="K3625" t="str">
            <v>Ноябрь, декабрь 2016</v>
          </cell>
          <cell r="L3625" t="str">
            <v>РК, Кызылординская обл. г. Кызылорда</v>
          </cell>
          <cell r="N3625" t="str">
            <v>январь-декабрь 2017г.</v>
          </cell>
          <cell r="O3625" t="str">
            <v>авансовый платеж-0%, оставшаяся часть в течении 30 рабочих дней с момента подписания акта выполненных услуг</v>
          </cell>
          <cell r="T3625">
            <v>16820000</v>
          </cell>
          <cell r="U3625">
            <v>18838400</v>
          </cell>
          <cell r="W3625">
            <v>2017</v>
          </cell>
        </row>
        <row r="3626">
          <cell r="A3626" t="str">
            <v>110 У</v>
          </cell>
          <cell r="B3626" t="str">
            <v>ТОО СП "КазГерМунай"</v>
          </cell>
          <cell r="C3626" t="str">
            <v>62.02.30.000.001.00.0777.000000000000</v>
          </cell>
          <cell r="D3626" t="str">
            <v>Услуги по сопровождению и технической поддержке информационной системы</v>
          </cell>
          <cell r="E3626" t="str">
            <v>Услуги по сопровождению и технической поддержке информационной системы</v>
          </cell>
          <cell r="F3626" t="str">
            <v>Доступ к системе "Финансовый директор"</v>
          </cell>
          <cell r="G3626" t="str">
            <v>ОИ</v>
          </cell>
          <cell r="H3626">
            <v>0</v>
          </cell>
          <cell r="I3626">
            <v>430000000</v>
          </cell>
          <cell r="J3626" t="str">
            <v>Кызылординская обл. г. Кызылорда, пгт. Тасбугет, ул. Амангельды 100</v>
          </cell>
          <cell r="K3626" t="str">
            <v>Июнь, Июль</v>
          </cell>
          <cell r="L3626" t="str">
            <v>РК, Кызылординская обл. г. Кызылорда</v>
          </cell>
          <cell r="N3626" t="str">
            <v>по 31 декабря 2017г.</v>
          </cell>
          <cell r="O3626" t="str">
            <v>авансовый платеж-0%, оставшаяся часть в течении 30 рабочих дней с момента подписания акта выполненных услуг</v>
          </cell>
          <cell r="T3626">
            <v>700000</v>
          </cell>
          <cell r="U3626">
            <v>784000.00000000012</v>
          </cell>
          <cell r="W3626">
            <v>2017</v>
          </cell>
        </row>
        <row r="3627">
          <cell r="A3627" t="str">
            <v>111 У</v>
          </cell>
          <cell r="B3627" t="str">
            <v>ТОО СП "КазГерМунай"</v>
          </cell>
          <cell r="C3627" t="str">
            <v>62.02.30.000.001.00.0777.000000000000</v>
          </cell>
          <cell r="D3627" t="str">
            <v>Услуги по сопровождению и технической поддержке информационной системы</v>
          </cell>
          <cell r="E3627" t="str">
            <v>Услуги по сопровождению и технической поддержке информационной системы</v>
          </cell>
          <cell r="F3627" t="str">
            <v>Доступ к порталу Учет.kz Тариф сетевой+электронный ключ</v>
          </cell>
          <cell r="G3627" t="str">
            <v>ОИ</v>
          </cell>
          <cell r="H3627">
            <v>0</v>
          </cell>
          <cell r="I3627">
            <v>430000000</v>
          </cell>
          <cell r="J3627" t="str">
            <v>Кызылординская обл. г. Кызылорда, пгт. Тасбугет, ул. Амангельды 100</v>
          </cell>
          <cell r="K3627" t="str">
            <v>Июнь, Июль</v>
          </cell>
          <cell r="L3627" t="str">
            <v>РК, Кызылординская обл. г. Кызылорда</v>
          </cell>
          <cell r="N3627" t="str">
            <v>по 31 декабря 2017г.</v>
          </cell>
          <cell r="O3627" t="str">
            <v>авансовый платеж-0%, оставшаяся часть в течении 30 рабочих дней с момента подписания акта выполненных услуг</v>
          </cell>
          <cell r="S3627">
            <v>84000</v>
          </cell>
          <cell r="T3627">
            <v>0</v>
          </cell>
          <cell r="U3627">
            <v>0</v>
          </cell>
          <cell r="W3627">
            <v>2017</v>
          </cell>
          <cell r="X3627" t="str">
            <v>Исключен;</v>
          </cell>
        </row>
        <row r="3628">
          <cell r="A3628" t="str">
            <v>112 У</v>
          </cell>
          <cell r="B3628" t="str">
            <v>ТОО СП "КазГерМунай"</v>
          </cell>
          <cell r="C3628" t="str">
            <v>62.02.30.000.001.00.0777.000000000000</v>
          </cell>
          <cell r="D3628" t="str">
            <v>Услуги по сопровождению и технической поддержке информационной системы</v>
          </cell>
          <cell r="E3628" t="str">
            <v>Услуги по сопровождению и технической поддержке информационной системы</v>
          </cell>
          <cell r="F3628" t="str">
            <v>Техническое сопровождение СЭД</v>
          </cell>
          <cell r="G3628" t="str">
            <v>ЦП</v>
          </cell>
          <cell r="H3628">
            <v>90</v>
          </cell>
          <cell r="I3628">
            <v>430000000</v>
          </cell>
          <cell r="J3628" t="str">
            <v>Кызылординская обл. г. Кызылорда, пгт. Тасбугет, ул. Амангельды 100</v>
          </cell>
          <cell r="K3628" t="str">
            <v>Ноябрь, декабрь 2016</v>
          </cell>
          <cell r="L3628" t="str">
            <v>РК, Кызылординская обл. г. Кызылорда</v>
          </cell>
          <cell r="N3628" t="str">
            <v>январь-декабрь 2017г.</v>
          </cell>
          <cell r="O3628" t="str">
            <v>авансовый платеж-0%, оставшаяся часть в течении 30 рабочих дней с момента подписания акта выполненных услуг</v>
          </cell>
          <cell r="T3628">
            <v>3995999.9999999963</v>
          </cell>
          <cell r="U3628">
            <v>4475519.9999999963</v>
          </cell>
          <cell r="W3628">
            <v>2017</v>
          </cell>
        </row>
        <row r="3629">
          <cell r="A3629" t="str">
            <v>113 У</v>
          </cell>
          <cell r="B3629" t="str">
            <v>ТОО СП "КазГерМунай"</v>
          </cell>
          <cell r="C3629" t="str">
            <v>62.02.30.000.001.00.0777.000000000000</v>
          </cell>
          <cell r="D3629" t="str">
            <v>Услуги по сопровождению и технической поддержке информационной системы</v>
          </cell>
          <cell r="E3629" t="str">
            <v>Услуги по сопровождению и технической поддержке информационной системы</v>
          </cell>
          <cell r="F3629" t="str">
            <v>Техническое сопровождение интернет сайтов</v>
          </cell>
          <cell r="G3629" t="str">
            <v>ОИ</v>
          </cell>
          <cell r="H3629">
            <v>90</v>
          </cell>
          <cell r="I3629">
            <v>430000000</v>
          </cell>
          <cell r="J3629" t="str">
            <v>Кызылординская обл. г. Кызылорда, пгт. Тасбугет, ул. Амангельды 100</v>
          </cell>
          <cell r="K3629" t="str">
            <v>Ноябрь, декабрь 2016</v>
          </cell>
          <cell r="L3629" t="str">
            <v>РК, Кызылординская обл. г. Кызылорда</v>
          </cell>
          <cell r="N3629" t="str">
            <v>январь-декабрь 2017г.</v>
          </cell>
          <cell r="O3629" t="str">
            <v>авансовый платеж-0%, оставшаяся часть в течении 30 рабочих дней с момента подписания акта выполненных услуг</v>
          </cell>
          <cell r="T3629">
            <v>762999.60000000009</v>
          </cell>
          <cell r="U3629">
            <v>854559.55200000014</v>
          </cell>
          <cell r="W3629">
            <v>2017</v>
          </cell>
        </row>
        <row r="3630">
          <cell r="A3630" t="str">
            <v>114 У</v>
          </cell>
          <cell r="B3630" t="str">
            <v>ТОО СП "КазГерМунай"</v>
          </cell>
          <cell r="C3630" t="str">
            <v>62.02.30.000.001.00.0777.000000000000</v>
          </cell>
          <cell r="D3630" t="str">
            <v>Услуги по сопровождению и технической поддержке информационной системы</v>
          </cell>
          <cell r="E3630" t="str">
            <v>Услуги по сопровождению и технической поддержке информационной системы</v>
          </cell>
          <cell r="F3630" t="str">
            <v>Подписка Software Assurance для Microsoft Windows Server Device CAL (250 шт)</v>
          </cell>
          <cell r="G3630" t="str">
            <v>ОИ</v>
          </cell>
          <cell r="H3630">
            <v>90</v>
          </cell>
          <cell r="I3630">
            <v>430000000</v>
          </cell>
          <cell r="J3630" t="str">
            <v>Кызылординская обл. г. Кызылорда, пгт. Тасбугет, ул. Амангельды 100</v>
          </cell>
          <cell r="K3630" t="str">
            <v>Ноябрь, декабрь 2016</v>
          </cell>
          <cell r="L3630" t="str">
            <v>РК, Кызылординская обл. г. Кызылорда</v>
          </cell>
          <cell r="N3630" t="str">
            <v>январь-декабрь 2017г.</v>
          </cell>
          <cell r="O3630" t="str">
            <v>авансовый платеж-0%, оставшаяся часть в течении 30 рабочих дней с момента подписания акта выполненных услуг</v>
          </cell>
          <cell r="T3630">
            <v>0</v>
          </cell>
          <cell r="U3630">
            <v>0</v>
          </cell>
          <cell r="W3630">
            <v>2017</v>
          </cell>
        </row>
        <row r="3631">
          <cell r="A3631" t="str">
            <v>114-1 У</v>
          </cell>
          <cell r="B3631" t="str">
            <v>ТОО СП "КазГерМунай"</v>
          </cell>
          <cell r="C3631" t="str">
            <v>62.02.30.000.001.00.0777.000000000000</v>
          </cell>
          <cell r="D3631" t="str">
            <v>Услуги по сопровождению и технической поддержке информационной системы</v>
          </cell>
          <cell r="E3631" t="str">
            <v>Услуги по сопровождению и технической поддержке информационной системы</v>
          </cell>
          <cell r="F3631" t="str">
            <v>Подписка Software Assurance для Microsoft Windows Server Device CAL (250 шт)</v>
          </cell>
          <cell r="G3631" t="str">
            <v>ЦП</v>
          </cell>
          <cell r="H3631">
            <v>90</v>
          </cell>
          <cell r="I3631">
            <v>430000000</v>
          </cell>
          <cell r="J3631" t="str">
            <v>Кызылординская обл. г. Кызылорда, пгт. Тасбугет, ул. Амангельды 100</v>
          </cell>
          <cell r="K3631" t="str">
            <v>Ноябрь, декабрь 2016</v>
          </cell>
          <cell r="L3631" t="str">
            <v>РК, Кызылординская обл. г. Кызылорда</v>
          </cell>
          <cell r="N3631" t="str">
            <v>январь-декабрь 2017г.</v>
          </cell>
          <cell r="O3631" t="str">
            <v>авансовый платеж-0%, оставшаяся часть в течении 30 рабочих дней с момента подписания акта выполненных услуг</v>
          </cell>
          <cell r="T3631">
            <v>1710000</v>
          </cell>
          <cell r="U3631">
            <v>1915200.0000000002</v>
          </cell>
          <cell r="W3631">
            <v>2017</v>
          </cell>
          <cell r="X3631" t="str">
            <v>7;</v>
          </cell>
        </row>
        <row r="3632">
          <cell r="A3632" t="str">
            <v>115 У</v>
          </cell>
          <cell r="B3632" t="str">
            <v>ТОО СП "КазГерМунай"</v>
          </cell>
          <cell r="C3632" t="str">
            <v>62.02.30.000.001.00.0777.000000000000</v>
          </cell>
          <cell r="D3632" t="str">
            <v>Услуги по сопровождению и технической поддержке информационной системы</v>
          </cell>
          <cell r="E3632" t="str">
            <v>Услуги по сопровождению и технической поддержке информационной системы</v>
          </cell>
          <cell r="F3632" t="str">
            <v>Подписка Software Assurance для Microsoft Windows Server Standard (17 шт)</v>
          </cell>
          <cell r="G3632" t="str">
            <v>ОИ</v>
          </cell>
          <cell r="H3632">
            <v>90</v>
          </cell>
          <cell r="I3632">
            <v>430000000</v>
          </cell>
          <cell r="J3632" t="str">
            <v>Кызылординская обл. г. Кызылорда, пгт. Тасбугет, ул. Амангельды 100</v>
          </cell>
          <cell r="K3632" t="str">
            <v>Ноябрь, декабрь 2016</v>
          </cell>
          <cell r="L3632" t="str">
            <v>РК, Кызылординская обл. г. Кызылорда</v>
          </cell>
          <cell r="N3632" t="str">
            <v>январь-декабрь 2017г.</v>
          </cell>
          <cell r="O3632" t="str">
            <v>авансовый платеж-0%, оставшаяся часть в течении 30 рабочих дней с момента подписания акта выполненных услуг</v>
          </cell>
          <cell r="T3632">
            <v>0</v>
          </cell>
          <cell r="U3632">
            <v>0</v>
          </cell>
          <cell r="W3632">
            <v>2017</v>
          </cell>
        </row>
        <row r="3633">
          <cell r="A3633" t="str">
            <v>115-1 У</v>
          </cell>
          <cell r="B3633" t="str">
            <v>ТОО СП "КазГерМунай"</v>
          </cell>
          <cell r="C3633" t="str">
            <v>62.02.30.000.001.00.0777.000000000000</v>
          </cell>
          <cell r="D3633" t="str">
            <v>Услуги по сопровождению и технической поддержке информационной системы</v>
          </cell>
          <cell r="E3633" t="str">
            <v>Услуги по сопровождению и технической поддержке информационной системы</v>
          </cell>
          <cell r="F3633" t="str">
            <v>Подписка Software Assurance для Microsoft Windows Server Standard (17 шт)</v>
          </cell>
          <cell r="G3633" t="str">
            <v>ЦП</v>
          </cell>
          <cell r="H3633">
            <v>90</v>
          </cell>
          <cell r="I3633">
            <v>430000000</v>
          </cell>
          <cell r="J3633" t="str">
            <v>Кызылординская обл. г. Кызылорда, пгт. Тасбугет, ул. Амангельды 100</v>
          </cell>
          <cell r="K3633" t="str">
            <v>Ноябрь, декабрь 2016</v>
          </cell>
          <cell r="L3633" t="str">
            <v>РК, Кызылординская обл. г. Кызылорда</v>
          </cell>
          <cell r="N3633" t="str">
            <v>январь-декабрь 2017г.</v>
          </cell>
          <cell r="O3633" t="str">
            <v>авансовый платеж-0%, оставшаяся часть в течении 30 рабочих дней с момента подписания акта выполненных услуг</v>
          </cell>
          <cell r="T3633">
            <v>3225240</v>
          </cell>
          <cell r="U3633">
            <v>3612268.8000000003</v>
          </cell>
          <cell r="W3633">
            <v>2017</v>
          </cell>
          <cell r="X3633" t="str">
            <v>7;</v>
          </cell>
        </row>
        <row r="3634">
          <cell r="A3634" t="str">
            <v>116 У</v>
          </cell>
          <cell r="B3634" t="str">
            <v>ТОО СП "КазГерМунай"</v>
          </cell>
          <cell r="C3634" t="str">
            <v>62.02.30.000.001.00.0777.000000000000</v>
          </cell>
          <cell r="D3634" t="str">
            <v>Услуги по сопровождению и технической поддержке информационной системы</v>
          </cell>
          <cell r="E3634" t="str">
            <v>Услуги по сопровождению и технической поддержке информационной системы</v>
          </cell>
          <cell r="F3634" t="str">
            <v>Техническая поддержка оборудования IBM (предназначень для ТБД)</v>
          </cell>
          <cell r="G3634" t="str">
            <v>ОИ</v>
          </cell>
          <cell r="H3634">
            <v>90</v>
          </cell>
          <cell r="I3634">
            <v>430000000</v>
          </cell>
          <cell r="J3634" t="str">
            <v>Кызылординская обл. г. Кызылорда, пгт. Тасбугет, ул. Амангельды 100</v>
          </cell>
          <cell r="K3634" t="str">
            <v>Ноябрь, декабрь 2016</v>
          </cell>
          <cell r="L3634" t="str">
            <v>РК, Кызылординская обл. г. Кызылорда</v>
          </cell>
          <cell r="N3634" t="str">
            <v>январь-декабрь 2017г.</v>
          </cell>
          <cell r="O3634" t="str">
            <v>авансовый платеж-0%, оставшаяся часть в течении 30 рабочих дней с момента подписания акта выполненных услуг</v>
          </cell>
          <cell r="S3634">
            <v>1451068</v>
          </cell>
          <cell r="T3634">
            <v>0</v>
          </cell>
          <cell r="U3634">
            <v>0</v>
          </cell>
          <cell r="W3634">
            <v>2017</v>
          </cell>
        </row>
        <row r="3635">
          <cell r="A3635" t="str">
            <v>116-1 У</v>
          </cell>
          <cell r="B3635" t="str">
            <v>ТОО СП "КазГерМунай"</v>
          </cell>
          <cell r="C3635" t="str">
            <v>62.02.30.000.001.00.0777.000000000000</v>
          </cell>
          <cell r="D3635" t="str">
            <v>Услуги по сопровождению и технической поддержке информационной системы</v>
          </cell>
          <cell r="E3635" t="str">
            <v>Услуги по сопровождению и технической поддержке информационной системы</v>
          </cell>
          <cell r="F3635" t="str">
            <v>Техническая поддержка оборудования IBM (предназначень для ТБД)</v>
          </cell>
          <cell r="G3635" t="str">
            <v>ОИ</v>
          </cell>
          <cell r="H3635">
            <v>90</v>
          </cell>
          <cell r="I3635">
            <v>430000000</v>
          </cell>
          <cell r="J3635" t="str">
            <v>Кызылординская обл. г. Кызылорда, пгт. Тасбугет, ул. Амангельды 100</v>
          </cell>
          <cell r="K3635" t="str">
            <v>Апрель, июнь, август</v>
          </cell>
          <cell r="L3635" t="str">
            <v>РК, Кызылординская обл. г. Кызылорда</v>
          </cell>
          <cell r="N3635" t="str">
            <v>январь-декабрь 2017г.</v>
          </cell>
          <cell r="O3635" t="str">
            <v>авансовый платеж-100%, оставшаяся часть в течении 30 рабочих дней с момента подписания акта выполненных услуг</v>
          </cell>
          <cell r="T3635">
            <v>1451068</v>
          </cell>
          <cell r="U3635">
            <v>1625196.1600000001</v>
          </cell>
          <cell r="W3635">
            <v>2017</v>
          </cell>
          <cell r="X3635" t="str">
            <v>11; 15;
(742-СЗ от 13.04.17г.)</v>
          </cell>
        </row>
        <row r="3636">
          <cell r="A3636" t="str">
            <v>117 У</v>
          </cell>
          <cell r="B3636" t="str">
            <v>ТОО СП "КазГерМунай"</v>
          </cell>
          <cell r="C3636" t="str">
            <v>62.02.30.000.001.00.0777.000000000000</v>
          </cell>
          <cell r="D3636" t="str">
            <v>Услуги по сопровождению и технической поддержке информационной системы</v>
          </cell>
          <cell r="E3636" t="str">
            <v>Услуги по сопровождению и технической поддержке информационной системы</v>
          </cell>
          <cell r="F3636" t="str">
            <v xml:space="preserve">Техподдержка Программного Обеспечения "PIPESIM". </v>
          </cell>
          <cell r="G3636" t="str">
            <v>ОИ</v>
          </cell>
          <cell r="H3636">
            <v>90</v>
          </cell>
          <cell r="I3636">
            <v>430000000</v>
          </cell>
          <cell r="J3636" t="str">
            <v>Кызылординская обл. г. Кызылорда, пгт. Тасбугет, ул. Амангельды 100</v>
          </cell>
          <cell r="K3636" t="str">
            <v>Ноябрь, декабрь 2016</v>
          </cell>
          <cell r="L3636" t="str">
            <v>РК, Кызылординская обл. г. Кызылорда</v>
          </cell>
          <cell r="N3636" t="str">
            <v>январь-декабрь 2017г.</v>
          </cell>
          <cell r="O3636" t="str">
            <v>авансовый платеж-0%, оставшаяся часть в течении 30 рабочих дней с момента подписания акта выполненных услуг</v>
          </cell>
          <cell r="T3636">
            <v>6271545.5999999996</v>
          </cell>
          <cell r="U3636">
            <v>7024131.0720000006</v>
          </cell>
          <cell r="W3636">
            <v>2017</v>
          </cell>
        </row>
        <row r="3637">
          <cell r="A3637" t="str">
            <v>118 У</v>
          </cell>
          <cell r="B3637" t="str">
            <v>ТОО СП "КазГерМунай"</v>
          </cell>
          <cell r="C3637" t="str">
            <v>62.02.30.000.001.00.0777.000000000000</v>
          </cell>
          <cell r="D3637" t="str">
            <v>Услуги по сопровождению и технической поддержке информационной системы</v>
          </cell>
          <cell r="E3637" t="str">
            <v>Услуги по сопровождению и технической поддержке информационной системы</v>
          </cell>
          <cell r="F3637" t="str">
            <v>Информационная система "Параграф" Сетевая версия</v>
          </cell>
          <cell r="G3637" t="str">
            <v>ОИ</v>
          </cell>
          <cell r="H3637">
            <v>90</v>
          </cell>
          <cell r="I3637">
            <v>430000000</v>
          </cell>
          <cell r="J3637" t="str">
            <v>Кызылординская обл. г. Кызылорда, пгт. Тасбугет, ул. Амангельды 100</v>
          </cell>
          <cell r="K3637" t="str">
            <v>Ноябрь, декабрь 2016</v>
          </cell>
          <cell r="L3637" t="str">
            <v>РК, Кызылординская обл. г. Кызылорда</v>
          </cell>
          <cell r="N3637" t="str">
            <v>январь-декабрь 2017г.</v>
          </cell>
          <cell r="O3637" t="str">
            <v>авансовый платеж-0%, оставшаяся часть в течении 30 рабочих дней с момента подписания акта выполненных услуг</v>
          </cell>
          <cell r="T3637">
            <v>3609000</v>
          </cell>
          <cell r="U3637">
            <v>4042080.0000000005</v>
          </cell>
          <cell r="W3637">
            <v>2017</v>
          </cell>
        </row>
        <row r="3638">
          <cell r="A3638" t="str">
            <v>119 У</v>
          </cell>
          <cell r="B3638" t="str">
            <v>ТОО СП "КазГерМунай"</v>
          </cell>
          <cell r="C3638" t="str">
            <v>62.02.30.000.001.00.0777.000000000000</v>
          </cell>
          <cell r="D3638" t="str">
            <v>Услуги по сопровождению и технической поддержке информационной системы</v>
          </cell>
          <cell r="E3638" t="str">
            <v>Услуги по сопровождению и технической поддержке информационной системы</v>
          </cell>
          <cell r="F3638" t="str">
            <v>Техническое сопровождение карты мониторинга местного содержания в ТРУ</v>
          </cell>
          <cell r="G3638" t="str">
            <v>ОИ</v>
          </cell>
          <cell r="H3638">
            <v>90</v>
          </cell>
          <cell r="I3638">
            <v>430000000</v>
          </cell>
          <cell r="J3638" t="str">
            <v>Кызылординская обл. г. Кызылорда, пгт. Тасбугет, ул. Амангельды 100</v>
          </cell>
          <cell r="K3638" t="str">
            <v>Ноябрь, декабрь 2016</v>
          </cell>
          <cell r="L3638" t="str">
            <v>РК, Кызылординская обл. г. Кызылорда</v>
          </cell>
          <cell r="N3638" t="str">
            <v>январь-декабрь 2017г.</v>
          </cell>
          <cell r="O3638" t="str">
            <v>авансовый платеж-0%, оставшаяся часть в течении 30 рабочих дней с момента подписания акта выполненных услуг</v>
          </cell>
          <cell r="S3638">
            <v>5445000</v>
          </cell>
          <cell r="T3638">
            <v>0</v>
          </cell>
          <cell r="U3638">
            <v>0</v>
          </cell>
          <cell r="W3638">
            <v>2017</v>
          </cell>
        </row>
        <row r="3639">
          <cell r="A3639" t="str">
            <v>119-1 У</v>
          </cell>
          <cell r="B3639" t="str">
            <v>ТОО СП "КазГерМунай"</v>
          </cell>
          <cell r="C3639" t="str">
            <v>62.02.30.000.001.00.0777.000000000000</v>
          </cell>
          <cell r="D3639" t="str">
            <v>Услуги по сопровождению и технической поддержке информационной системы</v>
          </cell>
          <cell r="E3639" t="str">
            <v>Услуги по сопровождению и технической поддержке информационной системы</v>
          </cell>
          <cell r="F3639" t="str">
            <v>Техническое сопровождение карты мониторинга местного содержания в ТРУ</v>
          </cell>
          <cell r="G3639" t="str">
            <v>ОИ</v>
          </cell>
          <cell r="H3639">
            <v>90</v>
          </cell>
          <cell r="I3639">
            <v>430000000</v>
          </cell>
          <cell r="J3639" t="str">
            <v>Кызылординская обл. г. Кызылорда, пгт. Тасбугет, ул. Амангельды 100</v>
          </cell>
          <cell r="K3639" t="str">
            <v>Ноябрь, декабрь 2016</v>
          </cell>
          <cell r="L3639" t="str">
            <v>РК, Кызылординская обл. г. Кызылорда</v>
          </cell>
          <cell r="N3639" t="str">
            <v>январь-декабрь 2017г.</v>
          </cell>
          <cell r="O3639" t="str">
            <v>авансовый платеж-0%, оставшаяся часть в течении 30 рабочих дней с момента подписания акта выполненных услуг</v>
          </cell>
          <cell r="T3639">
            <v>5445000</v>
          </cell>
          <cell r="U3639">
            <v>6098400.0000000009</v>
          </cell>
          <cell r="V3639" t="str">
            <v>ОВХ</v>
          </cell>
          <cell r="W3639">
            <v>2017</v>
          </cell>
          <cell r="X3639" t="str">
            <v>22;
(пп.4 п.137)</v>
          </cell>
        </row>
        <row r="3640">
          <cell r="A3640" t="str">
            <v>120 У</v>
          </cell>
          <cell r="B3640" t="str">
            <v>ТОО СП "КазГерМунай"</v>
          </cell>
          <cell r="C3640" t="str">
            <v>62.02.30.000.001.00.0777.000000000000</v>
          </cell>
          <cell r="D3640" t="str">
            <v>Услуги по сопровождению и технической поддержке информационной системы</v>
          </cell>
          <cell r="E3640" t="str">
            <v>Услуги по сопровождению и технической поддержке информационной системы</v>
          </cell>
          <cell r="F3640" t="str">
            <v>Доступ к информационной системе электронных закупок</v>
          </cell>
          <cell r="G3640" t="str">
            <v>ОИ</v>
          </cell>
          <cell r="H3640">
            <v>90</v>
          </cell>
          <cell r="I3640">
            <v>430000000</v>
          </cell>
          <cell r="J3640" t="str">
            <v>Кызылординская обл. г. Кызылорда, пгт. Тасбугет, ул. Амангельды 100</v>
          </cell>
          <cell r="K3640" t="str">
            <v>Ноябрь, декабрь 2016</v>
          </cell>
          <cell r="L3640" t="str">
            <v>РК, Кызылординская обл. г. Кызылорда</v>
          </cell>
          <cell r="N3640" t="str">
            <v>январь-декабрь 2017г.</v>
          </cell>
          <cell r="O3640" t="str">
            <v>авансовый платеж-0%, оставшаяся часть в течении 30 рабочих дней с момента подписания акта выполненных услуг</v>
          </cell>
          <cell r="S3640">
            <v>23908500</v>
          </cell>
          <cell r="T3640">
            <v>0</v>
          </cell>
          <cell r="U3640">
            <v>0</v>
          </cell>
          <cell r="W3640">
            <v>2017</v>
          </cell>
        </row>
        <row r="3641">
          <cell r="A3641" t="str">
            <v>120-1 У</v>
          </cell>
          <cell r="B3641" t="str">
            <v>ТОО СП "КазГерМунай"</v>
          </cell>
          <cell r="C3641" t="str">
            <v>62.02.30.000.001.00.0777.000000000000</v>
          </cell>
          <cell r="D3641" t="str">
            <v>Услуги по сопровождению и технической поддержке информационной системы</v>
          </cell>
          <cell r="E3641" t="str">
            <v>Услуги по сопровождению и технической поддержке информационной системы</v>
          </cell>
          <cell r="F3641" t="str">
            <v>Доступ к информационной системе электронных закупок</v>
          </cell>
          <cell r="G3641" t="str">
            <v>ОИ</v>
          </cell>
          <cell r="H3641">
            <v>90</v>
          </cell>
          <cell r="I3641">
            <v>430000000</v>
          </cell>
          <cell r="J3641" t="str">
            <v>Кызылординская обл. г. Кызылорда, пгт. Тасбугет, ул. Амангельды 100</v>
          </cell>
          <cell r="K3641" t="str">
            <v>Ноябрь, декабрь 2016</v>
          </cell>
          <cell r="L3641" t="str">
            <v>РК, Кызылординская обл. г. Кызылорда</v>
          </cell>
          <cell r="N3641" t="str">
            <v>январь-декабрь 2017г.</v>
          </cell>
          <cell r="O3641" t="str">
            <v>авансовый платеж-0%, оставшаяся часть в течении 30 рабочих дней с момента подписания акта выполненных услуг</v>
          </cell>
          <cell r="T3641">
            <v>23908500</v>
          </cell>
          <cell r="U3641">
            <v>26777520.000000004</v>
          </cell>
          <cell r="V3641" t="str">
            <v>ОВХ</v>
          </cell>
          <cell r="W3641">
            <v>2017</v>
          </cell>
          <cell r="X3641" t="str">
            <v>22;
(пп.4 п.137)</v>
          </cell>
        </row>
        <row r="3642">
          <cell r="A3642" t="str">
            <v>121 У</v>
          </cell>
          <cell r="B3642" t="str">
            <v>ТОО СП "КазГерМунай"</v>
          </cell>
          <cell r="C3642" t="str">
            <v>62.09.20.000.000.00.0777.000000000000</v>
          </cell>
          <cell r="D3642" t="str">
            <v>Услуги по администрированию и техническому обслуживанию программного обеспечения</v>
          </cell>
          <cell r="E3642" t="str">
            <v>Услуги по администрированию и техническому обслуживанию программного обеспечения</v>
          </cell>
          <cell r="F3642" t="str">
            <v>Услуги по актуализации справочника ЕНС ТРУ</v>
          </cell>
          <cell r="G3642" t="str">
            <v>ОИ</v>
          </cell>
          <cell r="H3642">
            <v>90</v>
          </cell>
          <cell r="I3642">
            <v>430000000</v>
          </cell>
          <cell r="J3642" t="str">
            <v>Кызылординская обл. г. Кызылорда, пгт. Тасбугет, ул. Амангельды 100</v>
          </cell>
          <cell r="K3642" t="str">
            <v>Ноябрь, декабрь 2016</v>
          </cell>
          <cell r="L3642" t="str">
            <v>РК, Кызылординская обл. г. Кызылорда</v>
          </cell>
          <cell r="N3642" t="str">
            <v>январь-декабрь 2017г.</v>
          </cell>
          <cell r="O3642" t="str">
            <v>авансовый платеж-0%, оставшаяся часть в течении 30 рабочих дней с момента подписания акта выполненных услуг</v>
          </cell>
          <cell r="S3642">
            <v>5950000</v>
          </cell>
          <cell r="T3642">
            <v>0</v>
          </cell>
          <cell r="U3642">
            <v>0</v>
          </cell>
          <cell r="W3642">
            <v>2017</v>
          </cell>
        </row>
        <row r="3643">
          <cell r="A3643" t="str">
            <v>121-1 У</v>
          </cell>
          <cell r="B3643" t="str">
            <v>ТОО СП "КазГерМунай"</v>
          </cell>
          <cell r="C3643" t="str">
            <v>62.09.20.000.000.00.0777.000000000000</v>
          </cell>
          <cell r="D3643" t="str">
            <v>Услуги по администрированию и техническому обслуживанию программного обеспечения</v>
          </cell>
          <cell r="E3643" t="str">
            <v>Услуги по администрированию и техническому обслуживанию программного обеспечения</v>
          </cell>
          <cell r="F3643" t="str">
            <v>Услуги по актуализации справочника ЕНС ТРУ</v>
          </cell>
          <cell r="G3643" t="str">
            <v>ОИ</v>
          </cell>
          <cell r="H3643">
            <v>90</v>
          </cell>
          <cell r="I3643">
            <v>430000000</v>
          </cell>
          <cell r="J3643" t="str">
            <v>Кызылординская обл. г. Кызылорда, пгт. Тасбугет, ул. Амангельды 100</v>
          </cell>
          <cell r="K3643" t="str">
            <v>Ноябрь, декабрь 2016</v>
          </cell>
          <cell r="L3643" t="str">
            <v>РК, Кызылординская обл. г. Кызылорда</v>
          </cell>
          <cell r="N3643" t="str">
            <v>январь-декабрь 2017г.</v>
          </cell>
          <cell r="O3643" t="str">
            <v>авансовый платеж-0%, оставшаяся часть в течении 30 рабочих дней с момента подписания акта выполненных услуг</v>
          </cell>
          <cell r="T3643">
            <v>5950000</v>
          </cell>
          <cell r="U3643">
            <v>6664000.0000000009</v>
          </cell>
          <cell r="V3643" t="str">
            <v>ОВХ</v>
          </cell>
          <cell r="W3643">
            <v>2017</v>
          </cell>
          <cell r="X3643" t="str">
            <v>22;
(пп.4 п.137)</v>
          </cell>
        </row>
        <row r="3644">
          <cell r="A3644" t="str">
            <v>122 У</v>
          </cell>
          <cell r="B3644" t="str">
            <v>ТОО СП "КазГерМунай"</v>
          </cell>
          <cell r="C3644" t="str">
            <v>62.02.30.000.001.00.0777.000000000000</v>
          </cell>
          <cell r="D3644" t="str">
            <v>Услуги по сопровождению и технической поддержке информационной системы</v>
          </cell>
          <cell r="E3644" t="str">
            <v>Услуги по сопровождению и технической поддержке информационной системы</v>
          </cell>
          <cell r="F3644" t="str">
            <v>Обновление программного комплекса ABC-4</v>
          </cell>
          <cell r="G3644" t="str">
            <v>ОИ</v>
          </cell>
          <cell r="H3644">
            <v>90</v>
          </cell>
          <cell r="I3644">
            <v>430000000</v>
          </cell>
          <cell r="J3644" t="str">
            <v>Кызылординская обл. г. Кызылорда, пгт. Тасбугет, ул. Амангельды 100</v>
          </cell>
          <cell r="K3644" t="str">
            <v>Март, апрель</v>
          </cell>
          <cell r="L3644" t="str">
            <v>РК, Кызылординская обл. г. Кызылорда</v>
          </cell>
          <cell r="N3644" t="str">
            <v>В течение 1 года</v>
          </cell>
          <cell r="O3644" t="str">
            <v>авансовый платеж-100%</v>
          </cell>
          <cell r="T3644">
            <v>140000.01</v>
          </cell>
          <cell r="U3644">
            <v>156800.01120000004</v>
          </cell>
          <cell r="W3644">
            <v>2017</v>
          </cell>
        </row>
        <row r="3645">
          <cell r="A3645" t="str">
            <v>123 У</v>
          </cell>
          <cell r="B3645" t="str">
            <v>ТОО СП "КазГерМунай"</v>
          </cell>
          <cell r="C3645" t="str">
            <v>62.09.20.000.000.00.0777.000000000000</v>
          </cell>
          <cell r="D3645" t="str">
            <v>Услуги по администрированию и техническому обслуживанию программного обеспечения</v>
          </cell>
          <cell r="E3645" t="str">
            <v>Услуги по администрированию и техническому обслуживанию программного обеспечения</v>
          </cell>
          <cell r="F3645" t="str">
            <v>Премиум поддержка на ПО Websense TRITON Enterprise Premium Support - TRITON renewal cp 12 months</v>
          </cell>
          <cell r="G3645" t="str">
            <v>ОИ</v>
          </cell>
          <cell r="H3645">
            <v>90</v>
          </cell>
          <cell r="I3645">
            <v>430000000</v>
          </cell>
          <cell r="J3645" t="str">
            <v>Кызылординская обл. г. Кызылорда, пгт. Тасбугет, ул. Амангельды 100</v>
          </cell>
          <cell r="K3645" t="str">
            <v>Ноябрь, декабрь 2016</v>
          </cell>
          <cell r="L3645" t="str">
            <v>РК, Кызылординская обл. г. Кызылорда</v>
          </cell>
          <cell r="N3645" t="str">
            <v>январь-декабрь 2017г.</v>
          </cell>
          <cell r="O3645" t="str">
            <v>авансовый платеж-0%, оставшаяся часть в течении 30 рабочих дней с момента подписания акта выполненных услуг</v>
          </cell>
          <cell r="S3645">
            <v>1554500</v>
          </cell>
          <cell r="T3645">
            <v>0</v>
          </cell>
          <cell r="U3645">
            <v>0</v>
          </cell>
          <cell r="W3645">
            <v>2017</v>
          </cell>
          <cell r="X3645" t="str">
            <v>Исключен;</v>
          </cell>
        </row>
        <row r="3646">
          <cell r="A3646" t="str">
            <v>124 У</v>
          </cell>
          <cell r="B3646" t="str">
            <v>ТОО СП "КазГерМунай"</v>
          </cell>
          <cell r="C3646" t="str">
            <v>62.09.20.000.000.00.0777.000000000000</v>
          </cell>
          <cell r="D3646" t="str">
            <v>Услуги по администрированию и техническому обслуживанию программного обеспечения</v>
          </cell>
          <cell r="E3646" t="str">
            <v>Услуги по администрированию и техническому обслуживанию программного обеспечения</v>
          </cell>
          <cell r="F3646" t="str">
            <v>Обновление электронной Базы Данных СТ РК и НД (ГДУ)</v>
          </cell>
          <cell r="G3646" t="str">
            <v>ОИ</v>
          </cell>
          <cell r="H3646">
            <v>90</v>
          </cell>
          <cell r="I3646">
            <v>430000000</v>
          </cell>
          <cell r="J3646" t="str">
            <v>Кызылординская обл. г. Кызылорда, пгт. Тасбугет, ул. Амангельды 100</v>
          </cell>
          <cell r="K3646" t="str">
            <v>Ноябрь, декабрь 2016</v>
          </cell>
          <cell r="L3646" t="str">
            <v>РК, Кызылординская обл. г. Кызылорда</v>
          </cell>
          <cell r="N3646" t="str">
            <v>январь-декабрь 2017г.</v>
          </cell>
          <cell r="O3646" t="str">
            <v>авансовый платеж-0%, оставшаяся часть в течении 30 рабочих дней с момента подписания акта выполненных услуг</v>
          </cell>
          <cell r="T3646">
            <v>1090000</v>
          </cell>
          <cell r="U3646">
            <v>1220800</v>
          </cell>
          <cell r="W3646">
            <v>2017</v>
          </cell>
        </row>
        <row r="3647">
          <cell r="A3647" t="str">
            <v>125 У</v>
          </cell>
          <cell r="B3647" t="str">
            <v>ТОО СП "КазГерМунай"</v>
          </cell>
          <cell r="C3647" t="str">
            <v>62.02.30.000.001.00.0777.000000000000</v>
          </cell>
          <cell r="D3647" t="str">
            <v>Услуги по сопровождению и технической поддержке информационной системы</v>
          </cell>
          <cell r="E3647" t="str">
            <v>Услуги по сопровождению и технической поддержке информационной системы</v>
          </cell>
          <cell r="F3647" t="str">
            <v>Информационная система "Параграф" Gold</v>
          </cell>
          <cell r="G3647" t="str">
            <v>ОИ</v>
          </cell>
          <cell r="H3647">
            <v>90</v>
          </cell>
          <cell r="I3647">
            <v>430000000</v>
          </cell>
          <cell r="J3647" t="str">
            <v>Кызылординская обл. г. Кызылорда, пгт. Тасбугет, ул. Амангельды 100</v>
          </cell>
          <cell r="K3647" t="str">
            <v>Ноябрь, декабрь 2016</v>
          </cell>
          <cell r="L3647" t="str">
            <v>РК, г. Алматы, представительство КГМ</v>
          </cell>
          <cell r="N3647" t="str">
            <v>январь-декабрь 2017г.</v>
          </cell>
          <cell r="O3647" t="str">
            <v>авансовый платеж-0%, оставшаяся часть в течении 30 рабочих дней с момента подписания акта выполненных услуг</v>
          </cell>
          <cell r="T3647">
            <v>213000</v>
          </cell>
          <cell r="U3647">
            <v>238560.00000000003</v>
          </cell>
          <cell r="W3647">
            <v>2017</v>
          </cell>
        </row>
        <row r="3648">
          <cell r="A3648" t="str">
            <v>126 У</v>
          </cell>
          <cell r="B3648" t="str">
            <v>ТОО СП "КазГерМунай"</v>
          </cell>
          <cell r="C3648" t="str">
            <v>62.02.30.000.001.00.0777.000000000000</v>
          </cell>
          <cell r="D3648" t="str">
            <v>Услуги по сопровождению и технической поддержке информационной системы</v>
          </cell>
          <cell r="E3648" t="str">
            <v>Услуги по сопровождению и технической поддержке информационной системы</v>
          </cell>
          <cell r="F3648" t="str">
            <v>Доступ к информационной системе для бухгалтерии</v>
          </cell>
          <cell r="G3648" t="str">
            <v>ОИ</v>
          </cell>
          <cell r="H3648">
            <v>90</v>
          </cell>
          <cell r="I3648">
            <v>430000000</v>
          </cell>
          <cell r="J3648" t="str">
            <v>Кызылординская обл. г. Кызылорда, пгт. Тасбугет, ул. Амангельды 100</v>
          </cell>
          <cell r="K3648" t="str">
            <v>Ноябрь, декабрь 2016</v>
          </cell>
          <cell r="L3648" t="str">
            <v>РК, Кызылординская обл. г. Кызылорда</v>
          </cell>
          <cell r="N3648" t="str">
            <v>январь-декабрь 2017г.</v>
          </cell>
          <cell r="O3648" t="str">
            <v>авансовый платеж-0%, оставшаяся часть в течении 30 рабочих дней с момента подписания акта выполненных услуг</v>
          </cell>
          <cell r="T3648">
            <v>91080</v>
          </cell>
          <cell r="U3648">
            <v>102009.60000000001</v>
          </cell>
          <cell r="W3648">
            <v>2017</v>
          </cell>
        </row>
        <row r="3649">
          <cell r="A3649" t="str">
            <v>127 У</v>
          </cell>
          <cell r="B3649" t="str">
            <v>ТОО СП "КазГерМунай"</v>
          </cell>
          <cell r="C3649" t="str">
            <v>62.09.20.000.000.00.0777.000000000000</v>
          </cell>
          <cell r="D3649" t="str">
            <v>Услуги по администрированию и техническому обслуживанию программного обеспечения</v>
          </cell>
          <cell r="E3649" t="str">
            <v>Услуги по администрированию и техническому обслуживанию программного обеспечения</v>
          </cell>
          <cell r="F3649" t="str">
            <v>Техническое обслуживание Interactive Petrophysics</v>
          </cell>
          <cell r="G3649" t="str">
            <v>ОИ</v>
          </cell>
          <cell r="H3649">
            <v>90</v>
          </cell>
          <cell r="I3649">
            <v>430000000</v>
          </cell>
          <cell r="J3649" t="str">
            <v>Кызылординская обл. г. Кызылорда, пгт. Тасбугет, ул. Амангельды 100</v>
          </cell>
          <cell r="K3649" t="str">
            <v>Ноябрь, декабрь 2016</v>
          </cell>
          <cell r="L3649" t="str">
            <v>РК, Кызылординская обл. г. Кызылорда</v>
          </cell>
          <cell r="N3649" t="str">
            <v>январь-декабрь 2017г.</v>
          </cell>
          <cell r="O3649" t="str">
            <v>авансовый платеж-0%, оставшаяся часть в течении 30 рабочих дней с момента подписания акта выполненных услуг</v>
          </cell>
          <cell r="S3649">
            <v>2185920</v>
          </cell>
          <cell r="T3649">
            <v>0</v>
          </cell>
          <cell r="U3649">
            <v>0</v>
          </cell>
          <cell r="W3649">
            <v>2017</v>
          </cell>
        </row>
        <row r="3650">
          <cell r="A3650" t="str">
            <v>127-1 У</v>
          </cell>
          <cell r="B3650" t="str">
            <v>ТОО СП "КазГерМунай"</v>
          </cell>
          <cell r="C3650" t="str">
            <v>62.09.20.000.000.00.0777.000000000000</v>
          </cell>
          <cell r="D3650" t="str">
            <v>Услуги по администрированию и техническому обслуживанию программного обеспечения</v>
          </cell>
          <cell r="E3650" t="str">
            <v>Услуги по администрированию и техническому обслуживанию программного обеспечения</v>
          </cell>
          <cell r="F3650" t="str">
            <v>Техническое обслуживание Interactive Petrophysics</v>
          </cell>
          <cell r="G3650" t="str">
            <v>ОИ</v>
          </cell>
          <cell r="H3650">
            <v>90</v>
          </cell>
          <cell r="I3650">
            <v>430000000</v>
          </cell>
          <cell r="J3650" t="str">
            <v>Кызылординская обл. г. Кызылорда, пгт. Тасбугет, ул. Амангельды 100</v>
          </cell>
          <cell r="K3650" t="str">
            <v>Июль, август</v>
          </cell>
          <cell r="L3650" t="str">
            <v>РК, Кызылординская обл. г. Кызылорда</v>
          </cell>
          <cell r="N3650" t="str">
            <v>январь-декабрь 2017г.</v>
          </cell>
          <cell r="O3650" t="str">
            <v>авансовый платеж-0%, оставшаяся часть в течении 30 рабочих дней с момента подписания акта выполненных услуг</v>
          </cell>
          <cell r="T3650">
            <v>2185920</v>
          </cell>
          <cell r="U3650">
            <v>2448230.4000000004</v>
          </cell>
          <cell r="W3650">
            <v>2017</v>
          </cell>
          <cell r="X3650" t="str">
            <v>11;</v>
          </cell>
        </row>
        <row r="3651">
          <cell r="A3651" t="str">
            <v>128 У</v>
          </cell>
          <cell r="B3651" t="str">
            <v>ТОО СП "КазГерМунай"</v>
          </cell>
          <cell r="C3651" t="str">
            <v>62.02.30.000.001.00.0777.000000000000</v>
          </cell>
          <cell r="D3651" t="str">
            <v>Услуги по сопровождению и технической поддержке информационной системы</v>
          </cell>
          <cell r="E3651" t="str">
            <v>Услуги по сопровождению и технической поддержке информационной системы</v>
          </cell>
          <cell r="F3651" t="str">
            <v>Получение свидетельства пользователя электронного представления сметно-нормативной базы в строительстве (АВС-4)</v>
          </cell>
          <cell r="G3651" t="str">
            <v>ОИ</v>
          </cell>
          <cell r="H3651">
            <v>90</v>
          </cell>
          <cell r="I3651">
            <v>430000000</v>
          </cell>
          <cell r="J3651" t="str">
            <v>Кызылординская обл. г. Кызылорда, пгт. Тасбугет, ул. Амангельды 100</v>
          </cell>
          <cell r="K3651" t="str">
            <v>Январь, Февраль</v>
          </cell>
          <cell r="L3651" t="str">
            <v>РК, Кызылординская обл. г. Кызылорда</v>
          </cell>
          <cell r="N3651" t="str">
            <v>январь-декабрь 2017г.</v>
          </cell>
          <cell r="O3651" t="str">
            <v>авансовый платеж-0%, оставшаяся часть в течении 30 рабочих дней с момента подписания акта выполненных услуг</v>
          </cell>
          <cell r="T3651">
            <v>122526</v>
          </cell>
          <cell r="U3651">
            <v>137229.12000000002</v>
          </cell>
          <cell r="W3651">
            <v>2017</v>
          </cell>
        </row>
        <row r="3652">
          <cell r="A3652" t="str">
            <v>129 У</v>
          </cell>
          <cell r="B3652" t="str">
            <v>ТОО СП "КазГерМунай"</v>
          </cell>
          <cell r="C3652" t="str">
            <v>46.71.12.900.000.00.0777.000000000000</v>
          </cell>
          <cell r="D3652" t="str">
            <v>Услуги по торговле оптовой бензином</v>
          </cell>
          <cell r="E3652" t="str">
            <v>Оптовая торговля бензином</v>
          </cell>
          <cell r="F3652" t="str">
            <v>Услуги о предоставлению ГСМ</v>
          </cell>
          <cell r="G3652" t="str">
            <v>ЦП</v>
          </cell>
          <cell r="H3652">
            <v>90</v>
          </cell>
          <cell r="I3652">
            <v>430000000</v>
          </cell>
          <cell r="J3652" t="str">
            <v>Кызылординская обл. г. Кызылорда, пгт. Тасбугет, ул. Амангельды 100</v>
          </cell>
          <cell r="K3652" t="str">
            <v>Ноябрь, декабрь 2016</v>
          </cell>
          <cell r="L3652" t="str">
            <v>РК, Кызылординская обл. г. Кызылорда</v>
          </cell>
          <cell r="N3652" t="str">
            <v>январь-декабрь 2017г.</v>
          </cell>
          <cell r="O3652" t="str">
            <v>авансовый платеж-0%, оставшаяся часть в течении 30 рабочих дней с момента подписания акта выполненных услуг</v>
          </cell>
          <cell r="T3652">
            <v>4433000</v>
          </cell>
          <cell r="U3652">
            <v>4964960.0000000009</v>
          </cell>
          <cell r="W3652">
            <v>2017</v>
          </cell>
        </row>
        <row r="3653">
          <cell r="A3653" t="str">
            <v>130 У</v>
          </cell>
          <cell r="B3653" t="str">
            <v>ТОО СП "КазГерМунай"</v>
          </cell>
          <cell r="C3653" t="str">
            <v>80.20.10.000.000.00.0777.000000000000</v>
          </cell>
          <cell r="D3653" t="str">
            <v>Услуги по обеспечению безопасности и мониторингу устройствами предупреждения, сигнализации и аналогичными системами обеспечения безопасности</v>
          </cell>
          <cell r="E3653" t="str">
            <v>Услуги по обеспечению безопасности и мониторингу устройствами предупреждения, сигнализации и аналогичными системами обеспечения безопасности</v>
          </cell>
          <cell r="F3653" t="str">
            <v>Приобретение, установка и абонентская плата систем GPS контроля</v>
          </cell>
          <cell r="G3653" t="str">
            <v>ОИ</v>
          </cell>
          <cell r="H3653">
            <v>60</v>
          </cell>
          <cell r="I3653">
            <v>430000000</v>
          </cell>
          <cell r="J3653" t="str">
            <v>Кызылординская обл. г. Кызылорда, пгт. Тасбугет, ул. Амангельды 100</v>
          </cell>
          <cell r="K3653" t="str">
            <v>Январь, Февраль</v>
          </cell>
          <cell r="L3653" t="str">
            <v>РК, Кызылординская обл. г. Кызылорда</v>
          </cell>
          <cell r="N3653" t="str">
            <v>по 31 декабря 2017г.</v>
          </cell>
          <cell r="O3653" t="str">
            <v>авансовый платеж-0%, оставшаяся часть в течении 30 рабочих дней с момента подписания акта выполненных услуг</v>
          </cell>
          <cell r="T3653">
            <v>72000</v>
          </cell>
          <cell r="U3653">
            <v>80640.000000000015</v>
          </cell>
          <cell r="W3653">
            <v>2017</v>
          </cell>
        </row>
        <row r="3654">
          <cell r="A3654" t="str">
            <v>131 У</v>
          </cell>
          <cell r="B3654" t="str">
            <v>ТОО СП "КазГерМунай"</v>
          </cell>
          <cell r="C3654" t="str">
            <v>63.99.10.000.001.00.0777.000000000000</v>
          </cell>
          <cell r="D3654" t="str">
            <v>Услуги по подписке на информационные ленты</v>
          </cell>
          <cell r="E3654" t="str">
            <v>Услуги по подписке на информационные ленты</v>
          </cell>
          <cell r="F3654" t="str">
            <v>Затраты на газеты и подписку</v>
          </cell>
          <cell r="G3654" t="str">
            <v>ОИ</v>
          </cell>
          <cell r="H3654">
            <v>60</v>
          </cell>
          <cell r="I3654">
            <v>430000000</v>
          </cell>
          <cell r="J3654" t="str">
            <v>Кызылординская обл. г. Кызылорда, пгт. Тасбугет, ул. Амангельды 100</v>
          </cell>
          <cell r="K3654" t="str">
            <v>Октябрь, Ноябрь 2016</v>
          </cell>
          <cell r="L3654" t="str">
            <v>РК, Кызылординская обл. г. Кызылорда</v>
          </cell>
          <cell r="N3654" t="str">
            <v>по 31 декабря 2017г.</v>
          </cell>
          <cell r="O3654" t="str">
            <v>авансовый платеж-0%, оставшаяся часть в течении 30 рабочих дней с момента подписания акта выполненных услуг</v>
          </cell>
          <cell r="T3654">
            <v>0</v>
          </cell>
          <cell r="U3654">
            <v>0</v>
          </cell>
          <cell r="W3654">
            <v>2017</v>
          </cell>
        </row>
        <row r="3655">
          <cell r="A3655" t="str">
            <v>131-1 У</v>
          </cell>
          <cell r="B3655" t="str">
            <v>ТОО СП "КазГерМунай"</v>
          </cell>
          <cell r="C3655" t="str">
            <v>63.99.10.000.001.00.0777.000000000000</v>
          </cell>
          <cell r="D3655" t="str">
            <v>Услуги по подписке на информационные ленты</v>
          </cell>
          <cell r="E3655" t="str">
            <v>Услуги по подписке на информационные ленты</v>
          </cell>
          <cell r="F3655" t="str">
            <v>Затраты на газеты и подписку</v>
          </cell>
          <cell r="G3655" t="str">
            <v>ОИ</v>
          </cell>
          <cell r="H3655">
            <v>60</v>
          </cell>
          <cell r="I3655">
            <v>430000000</v>
          </cell>
          <cell r="J3655" t="str">
            <v>Кызылординская обл. г. Кызылорда, пгт. Тасбугет, ул. Амангельды 100</v>
          </cell>
          <cell r="K3655" t="str">
            <v>Ноябрь, декабрь 2016</v>
          </cell>
          <cell r="L3655" t="str">
            <v>РК, Кызылординская обл. г. Кызылорда</v>
          </cell>
          <cell r="N3655" t="str">
            <v>по 31 декабря 2017г.</v>
          </cell>
          <cell r="O3655" t="str">
            <v>авансовый платеж-0%, оставшаяся часть в течении 30 рабочих дней с момента подписания акта выполненных услуг</v>
          </cell>
          <cell r="T3655">
            <v>2194947.2799999998</v>
          </cell>
          <cell r="U3655">
            <v>2458340.9536000001</v>
          </cell>
          <cell r="W3655">
            <v>2017</v>
          </cell>
          <cell r="X3655" t="str">
            <v>11; 20; 21;</v>
          </cell>
        </row>
        <row r="3656">
          <cell r="A3656" t="str">
            <v>132 У</v>
          </cell>
          <cell r="B3656" t="str">
            <v>ТОО СП "КазГерМунай"</v>
          </cell>
          <cell r="C3656" t="str">
            <v>53.10.11.100.000.00.0777.000000000000</v>
          </cell>
          <cell r="D3656" t="str">
            <v>Услуги по подписке на печатные периодические издания</v>
          </cell>
          <cell r="E3656" t="str">
            <v>Услуги по подписке на печатные периодические издания</v>
          </cell>
          <cell r="F3656" t="str">
            <v>Актуализация нормативных документов</v>
          </cell>
          <cell r="G3656" t="str">
            <v>ОИ</v>
          </cell>
          <cell r="H3656">
            <v>60</v>
          </cell>
          <cell r="I3656">
            <v>430000000</v>
          </cell>
          <cell r="J3656" t="str">
            <v>Кызылординская обл. г. Кызылорда, пгт. Тасбугет, ул. Амангельды 100</v>
          </cell>
          <cell r="K3656" t="str">
            <v>Октябрь, Ноябрь 2016</v>
          </cell>
          <cell r="L3656" t="str">
            <v>РК, Кызылординская обл. г. Кызылорда</v>
          </cell>
          <cell r="N3656" t="str">
            <v>по 31 декабря 2017г.</v>
          </cell>
          <cell r="O3656" t="str">
            <v>авансовый платеж-0%, оставшаяся часть в течении 30 рабочих дней с момента подписания акта выполненных услуг</v>
          </cell>
          <cell r="T3656">
            <v>100000</v>
          </cell>
          <cell r="U3656">
            <v>112000.00000000001</v>
          </cell>
          <cell r="W3656">
            <v>2017</v>
          </cell>
        </row>
        <row r="3657">
          <cell r="A3657" t="str">
            <v>133 У</v>
          </cell>
          <cell r="B3657" t="str">
            <v>ТОО СП "КазГерМунай"</v>
          </cell>
          <cell r="C3657" t="str">
            <v>53.10.11.100.000.00.0777.000000000000</v>
          </cell>
          <cell r="D3657" t="str">
            <v>Услуги по подписке на печатные периодические издания</v>
          </cell>
          <cell r="E3657" t="str">
            <v>Услуги по подписке на печатные периодические издания</v>
          </cell>
          <cell r="F3657" t="str">
            <v>Услуги подписки к электронным публикациям (Reuters Eikon Service)</v>
          </cell>
          <cell r="G3657" t="str">
            <v>ОИ</v>
          </cell>
          <cell r="H3657">
            <v>0</v>
          </cell>
          <cell r="I3657">
            <v>430000000</v>
          </cell>
          <cell r="J3657" t="str">
            <v>Кызылординская обл. г. Кызылорда, пгт. Тасбугет, ул. Амангельды 100</v>
          </cell>
          <cell r="K3657" t="str">
            <v>Октябрь, Ноябрь 2016</v>
          </cell>
          <cell r="L3657" t="str">
            <v>РК, г. Алматы, представительство КГМ</v>
          </cell>
          <cell r="N3657" t="str">
            <v>январь-декабрь 2017г.</v>
          </cell>
          <cell r="O3657" t="str">
            <v>оплата по факту поставки услуг на ежеквартальной основе.</v>
          </cell>
          <cell r="T3657">
            <v>9892800</v>
          </cell>
          <cell r="U3657">
            <v>11079936.000000002</v>
          </cell>
          <cell r="W3657">
            <v>2017</v>
          </cell>
        </row>
        <row r="3658">
          <cell r="A3658" t="str">
            <v>134 У</v>
          </cell>
          <cell r="B3658" t="str">
            <v>ТОО СП "КазГерМунай"</v>
          </cell>
          <cell r="C3658" t="str">
            <v>53.10.11.100.000.00.0777.000000000000</v>
          </cell>
          <cell r="D3658" t="str">
            <v>Услуги по подписке на печатные периодические издания</v>
          </cell>
          <cell r="E3658" t="str">
            <v>Услуги по подписке на печатные периодические издания</v>
          </cell>
          <cell r="F3658" t="str">
            <v>Услуги подписки к электронным публикациям (Platts Crude Oil Marketwire)</v>
          </cell>
          <cell r="G3658" t="str">
            <v>ОИ</v>
          </cell>
          <cell r="H3658">
            <v>0</v>
          </cell>
          <cell r="I3658">
            <v>430000000</v>
          </cell>
          <cell r="J3658" t="str">
            <v>Кызылординская обл. г. Кызылорда, пгт. Тасбугет, ул. Амангельды 100</v>
          </cell>
          <cell r="K3658" t="str">
            <v>Октябрь, Ноябрь 2016</v>
          </cell>
          <cell r="L3658" t="str">
            <v>РК, г. Алматы, представительство КГМ</v>
          </cell>
          <cell r="N3658" t="str">
            <v>январь-декабрь 2017г.</v>
          </cell>
          <cell r="O3658" t="str">
            <v>авансовый платеж-100%</v>
          </cell>
          <cell r="T3658">
            <v>23108576.400000002</v>
          </cell>
          <cell r="U3658">
            <v>25881605.568000004</v>
          </cell>
          <cell r="W3658">
            <v>2017</v>
          </cell>
        </row>
        <row r="3659">
          <cell r="A3659" t="str">
            <v>135 У</v>
          </cell>
          <cell r="B3659" t="str">
            <v>ТОО СП "КазГерМунай"</v>
          </cell>
          <cell r="C3659" t="str">
            <v>53.10.11.100.000.00.0777.000000000000</v>
          </cell>
          <cell r="D3659" t="str">
            <v>Услуги по подписке на печатные периодические издания</v>
          </cell>
          <cell r="E3659" t="str">
            <v>Услуги по подписке на печатные периодические издания</v>
          </cell>
          <cell r="F3659" t="str">
            <v>Услуги подписки к электронным публикациям (Argus Рынок Каспия, Аргус LP Gas Ware)</v>
          </cell>
          <cell r="G3659" t="str">
            <v>ОИ</v>
          </cell>
          <cell r="H3659">
            <v>0</v>
          </cell>
          <cell r="I3659">
            <v>430000000</v>
          </cell>
          <cell r="J3659" t="str">
            <v>Кызылординская обл. г. Кызылорда, пгт. Тасбугет, ул. Амангельды 100</v>
          </cell>
          <cell r="K3659" t="str">
            <v>Октябрь, Ноябрь 2016</v>
          </cell>
          <cell r="L3659" t="str">
            <v>РК, г. Алматы, представительство КГМ</v>
          </cell>
          <cell r="N3659" t="str">
            <v>январь-декабрь 2017г.</v>
          </cell>
          <cell r="O3659" t="str">
            <v>авансовый платеж-100%</v>
          </cell>
          <cell r="T3659">
            <v>20386080</v>
          </cell>
          <cell r="U3659">
            <v>22832409.600000001</v>
          </cell>
          <cell r="W3659">
            <v>2017</v>
          </cell>
        </row>
        <row r="3660">
          <cell r="A3660" t="str">
            <v>136 У</v>
          </cell>
          <cell r="B3660" t="str">
            <v>ТОО СП "КазГерМунай"</v>
          </cell>
          <cell r="C3660" t="str">
            <v>53.10.11.100.000.00.0777.000000000000</v>
          </cell>
          <cell r="D3660" t="str">
            <v>Услуги по подписке на печатные периодические издания</v>
          </cell>
          <cell r="E3660" t="str">
            <v>Услуги по подписке на печатные периодические издания</v>
          </cell>
          <cell r="F3660" t="str">
            <v>Доставка корреспонденции по РК,  ближнему и дальнему Зарубежью  (включая Представительство  г.Алматы и г.Астаны)</v>
          </cell>
          <cell r="G3660" t="str">
            <v>ЦП</v>
          </cell>
          <cell r="H3660">
            <v>100</v>
          </cell>
          <cell r="I3660">
            <v>430000000</v>
          </cell>
          <cell r="J3660" t="str">
            <v>Кызылординская обл. г. Кызылорда, пгт. Тасбугет, ул. Амангельды 100</v>
          </cell>
          <cell r="K3660" t="str">
            <v>Октябрь, Ноябрь 2016</v>
          </cell>
          <cell r="L3660" t="str">
            <v>РК, Кызылординская обл. г. Кызылорда</v>
          </cell>
          <cell r="N3660" t="str">
            <v>январь-декабрь 2017г.</v>
          </cell>
          <cell r="O3660" t="str">
            <v>авансовый платеж-0%, оставшаяся часть в течении 30 рабочих дней с момента подписания акта выполненных услуг</v>
          </cell>
          <cell r="T3660">
            <v>4989840</v>
          </cell>
          <cell r="U3660">
            <v>5588620.8000000007</v>
          </cell>
          <cell r="W3660">
            <v>2017</v>
          </cell>
        </row>
        <row r="3661">
          <cell r="A3661" t="str">
            <v>137 У</v>
          </cell>
          <cell r="B3661" t="str">
            <v>ТОО СП "КазГерМунай"</v>
          </cell>
          <cell r="C3661" t="str">
            <v>18.12.19.900.002.00.0777.000000000000</v>
          </cell>
          <cell r="D3661" t="str">
            <v>Услуги полиграфические по изготовлению/печатанию полиграфической продукции (кроме книг, фото, периодических изданий)</v>
          </cell>
          <cell r="E3661" t="str">
            <v>Услуги полиграфические по изготовлению/печатанию полиграфической продукции (кроме книг, фото, периодических изданий)</v>
          </cell>
          <cell r="F3661" t="str">
            <v>Типографские услуги</v>
          </cell>
          <cell r="G3661" t="str">
            <v>ОИ</v>
          </cell>
          <cell r="H3661">
            <v>50</v>
          </cell>
          <cell r="I3661">
            <v>430000000</v>
          </cell>
          <cell r="J3661" t="str">
            <v>Кызылординская обл. г. Кызылорда, пгт. Тасбугет, ул. Амангельды 100</v>
          </cell>
          <cell r="K3661" t="str">
            <v>Февраль, Март</v>
          </cell>
          <cell r="L3661" t="str">
            <v>РК, Кызылординская обл. г. Кызылорда</v>
          </cell>
          <cell r="N3661" t="str">
            <v>по 31 декабря 2017г.</v>
          </cell>
          <cell r="O3661" t="str">
            <v>авансовый платеж-0%, оставшаяся часть в течении 30 рабочих дней с момента подписания акта выполненных услуг</v>
          </cell>
          <cell r="T3661">
            <v>998999</v>
          </cell>
          <cell r="U3661">
            <v>1118878.8800000001</v>
          </cell>
          <cell r="W3661">
            <v>2017</v>
          </cell>
        </row>
        <row r="3662">
          <cell r="A3662" t="str">
            <v>138 У</v>
          </cell>
          <cell r="B3662" t="str">
            <v>ТОО СП "КазГерМунай"</v>
          </cell>
          <cell r="C3662" t="str">
            <v>18.12.19.900.002.00.0777.000000000000</v>
          </cell>
          <cell r="D3662" t="str">
            <v>Услуги полиграфические по изготовлению/печатанию полиграфической продукции (кроме книг, фото, периодических изданий)</v>
          </cell>
          <cell r="E3662" t="str">
            <v>Услуги полиграфические по изготовлению/печатанию полиграфической продукции (кроме книг, фото, периодических изданий)</v>
          </cell>
          <cell r="F3662" t="str">
            <v>Типографские услуги</v>
          </cell>
          <cell r="G3662" t="str">
            <v>ОИ</v>
          </cell>
          <cell r="H3662">
            <v>50</v>
          </cell>
          <cell r="I3662">
            <v>430000000</v>
          </cell>
          <cell r="J3662" t="str">
            <v>Кызылординская обл. г. Кызылорда, пгт. Тасбугет, ул. Амангельды 100</v>
          </cell>
          <cell r="K3662" t="str">
            <v>Февраль, Март</v>
          </cell>
          <cell r="L3662" t="str">
            <v>РК, Кызылординская обл. г. Кызылорда</v>
          </cell>
          <cell r="N3662" t="str">
            <v>по 31 декабря 2017г.</v>
          </cell>
          <cell r="O3662" t="str">
            <v>авансовый платеж-0%, оставшаяся часть в течении 30 рабочих дней с момента подписания акта выполненных услуг</v>
          </cell>
          <cell r="T3662">
            <v>0</v>
          </cell>
          <cell r="U3662">
            <v>0</v>
          </cell>
          <cell r="W3662">
            <v>2017</v>
          </cell>
        </row>
        <row r="3663">
          <cell r="A3663" t="str">
            <v>138-1 У</v>
          </cell>
          <cell r="B3663" t="str">
            <v>ТОО СП "КазГерМунай"</v>
          </cell>
          <cell r="C3663" t="str">
            <v>18.12.19.900.002.00.0777.000000000000</v>
          </cell>
          <cell r="D3663" t="str">
            <v>Услуги полиграфические по изготовлению/печатанию полиграфической продукции (кроме книг, фото, периодических изданий)</v>
          </cell>
          <cell r="E3663" t="str">
            <v>Услуги полиграфические по изготовлению/печатанию полиграфической продукции (кроме книг, фото, периодических изданий)</v>
          </cell>
          <cell r="F3663" t="str">
            <v>Типографские услуги</v>
          </cell>
          <cell r="G3663" t="str">
            <v>ОИ</v>
          </cell>
          <cell r="H3663">
            <v>50</v>
          </cell>
          <cell r="I3663">
            <v>430000000</v>
          </cell>
          <cell r="J3663" t="str">
            <v>Кызылординская обл. г. Кызылорда, пгт. Тасбугет, ул. Амангельды 100</v>
          </cell>
          <cell r="K3663" t="str">
            <v>Февраль, Март</v>
          </cell>
          <cell r="L3663" t="str">
            <v>РК, Кызылординская обл. г. Кызылорда</v>
          </cell>
          <cell r="N3663" t="str">
            <v>по 31 декабря 2017г.</v>
          </cell>
          <cell r="O3663" t="str">
            <v>авансовый платеж-0%, оставшаяся часть в течении 30 рабочих дней с момента подписания акта выполненных услуг</v>
          </cell>
          <cell r="T3663">
            <v>206000</v>
          </cell>
          <cell r="U3663">
            <v>230720.00000000003</v>
          </cell>
          <cell r="W3663">
            <v>2017</v>
          </cell>
          <cell r="X3663" t="str">
            <v>20; 21;</v>
          </cell>
        </row>
        <row r="3664">
          <cell r="A3664" t="str">
            <v>139 У</v>
          </cell>
          <cell r="B3664" t="str">
            <v>ТОО СП "КазГерМунай"</v>
          </cell>
          <cell r="C3664" t="str">
            <v>18.14.10.100.001.00.0777.000000000000</v>
          </cell>
          <cell r="D3664" t="str">
            <v>Услуги по переплету</v>
          </cell>
          <cell r="E3664" t="str">
            <v>Услуги по переплету</v>
          </cell>
          <cell r="F3664" t="str">
            <v>Переплет архивных документов</v>
          </cell>
          <cell r="G3664" t="str">
            <v>ОИ</v>
          </cell>
          <cell r="H3664">
            <v>50</v>
          </cell>
          <cell r="I3664">
            <v>430000000</v>
          </cell>
          <cell r="J3664" t="str">
            <v>Кызылординская обл. г. Кызылорда, пгт. Тасбугет, ул. Амангельды 100</v>
          </cell>
          <cell r="K3664" t="str">
            <v>Февраль, Март</v>
          </cell>
          <cell r="L3664" t="str">
            <v>РК, Кызылординская обл. г. Кызылорда</v>
          </cell>
          <cell r="N3664" t="str">
            <v>по 31 декабря 2017г.</v>
          </cell>
          <cell r="O3664" t="str">
            <v>авансовый платеж-0%, оставшаяся часть в течении 30 рабочих дней с момента подписания акта выполненных услуг</v>
          </cell>
          <cell r="T3664">
            <v>700000</v>
          </cell>
          <cell r="U3664">
            <v>784000.00000000012</v>
          </cell>
          <cell r="W3664">
            <v>2017</v>
          </cell>
        </row>
        <row r="3665">
          <cell r="A3665" t="str">
            <v>140 У</v>
          </cell>
          <cell r="B3665" t="str">
            <v>ТОО СП "КазГерМунай"</v>
          </cell>
          <cell r="C3665" t="str">
            <v>53.10.11.100.000.00.0777.000000000000</v>
          </cell>
          <cell r="D3665" t="str">
            <v>Услуги по подписке на печатные периодические издания</v>
          </cell>
          <cell r="E3665" t="str">
            <v>Услуги по подписке на печатные периодические издания</v>
          </cell>
          <cell r="F3665" t="str">
            <v>Размещение рекламы, поздравление, материалов в газете "Сыр Бойы"</v>
          </cell>
          <cell r="G3665" t="str">
            <v>ОИ</v>
          </cell>
          <cell r="H3665">
            <v>50</v>
          </cell>
          <cell r="I3665">
            <v>430000000</v>
          </cell>
          <cell r="J3665" t="str">
            <v>Кызылординская обл. г. Кызылорда, пгт. Тасбугет, ул. Амангельды 100</v>
          </cell>
          <cell r="K3665" t="str">
            <v>Ноябрь, декабрь 2016</v>
          </cell>
          <cell r="L3665" t="str">
            <v>РК, Кызылординская обл. г. Кызылорда</v>
          </cell>
          <cell r="N3665" t="str">
            <v>по 31 декабря 2017г.</v>
          </cell>
          <cell r="O3665" t="str">
            <v>авансовый платеж-0%, оставшаяся часть в течении 30 рабочих дней с момента подписания акта выполненных услуг</v>
          </cell>
          <cell r="T3665">
            <v>1049977</v>
          </cell>
          <cell r="U3665">
            <v>1175974.2400000002</v>
          </cell>
          <cell r="W3665">
            <v>2017</v>
          </cell>
        </row>
        <row r="3666">
          <cell r="A3666" t="str">
            <v>141 У</v>
          </cell>
          <cell r="B3666" t="str">
            <v>ТОО СП "КазГерМунай"</v>
          </cell>
          <cell r="C3666" t="str">
            <v>53.10.11.100.000.00.0777.000000000000</v>
          </cell>
          <cell r="D3666" t="str">
            <v>Услуги по подписке на печатные периодические издания</v>
          </cell>
          <cell r="E3666" t="str">
            <v>Услуги по подписке на печатные периодические издания</v>
          </cell>
          <cell r="F3666" t="str">
            <v>Размещение рекламы, поздравление, материалов в газете "Кызылординские Вести"</v>
          </cell>
          <cell r="G3666" t="str">
            <v>ОИ</v>
          </cell>
          <cell r="H3666">
            <v>50</v>
          </cell>
          <cell r="I3666">
            <v>430000000</v>
          </cell>
          <cell r="J3666" t="str">
            <v>Кызылординская обл. г. Кызылорда, пгт. Тасбугет, ул. Амангельды 100</v>
          </cell>
          <cell r="K3666" t="str">
            <v>Ноябрь, декабрь 2016</v>
          </cell>
          <cell r="L3666" t="str">
            <v>РК, Кызылординская обл. г. Кызылорда</v>
          </cell>
          <cell r="N3666" t="str">
            <v>по 31 декабря 2017г.</v>
          </cell>
          <cell r="O3666" t="str">
            <v>авансовый платеж-0%, оставшаяся часть в течении 30 рабочих дней с момента подписания акта выполненных услуг</v>
          </cell>
          <cell r="T3666">
            <v>1049977</v>
          </cell>
          <cell r="U3666">
            <v>1175974.2400000002</v>
          </cell>
          <cell r="W3666">
            <v>2017</v>
          </cell>
        </row>
        <row r="3667">
          <cell r="A3667" t="str">
            <v>142 У</v>
          </cell>
          <cell r="B3667" t="str">
            <v>ТОО СП "КазГерМунай"</v>
          </cell>
          <cell r="C3667" t="str">
            <v>73.11.11.000.001.00.0777.000000000000</v>
          </cell>
          <cell r="D3667" t="str">
            <v>Услуги по размещению наружней рекламы</v>
          </cell>
          <cell r="E3667" t="str">
            <v>Услуги по размещению наружней рекламы</v>
          </cell>
          <cell r="F3667" t="str">
            <v>Рекламные  услуги Представительства КГМ</v>
          </cell>
          <cell r="G3667" t="str">
            <v>ОИ</v>
          </cell>
          <cell r="H3667">
            <v>50</v>
          </cell>
          <cell r="I3667">
            <v>430000000</v>
          </cell>
          <cell r="J3667" t="str">
            <v>Кызылординская обл. г. Кызылорда, пгт. Тасбугет, ул. Амангельды 100</v>
          </cell>
          <cell r="K3667" t="str">
            <v>Январь, Февраль</v>
          </cell>
          <cell r="L3667" t="str">
            <v>РК, Кызылординская обл. г. Кызылорда</v>
          </cell>
          <cell r="N3667" t="str">
            <v>по 31 декабря 2017г.</v>
          </cell>
          <cell r="O3667" t="str">
            <v>авансовый платеж-0%, оставшаяся часть в течении 30 рабочих дней с момента подписания акта выполненных услуг</v>
          </cell>
          <cell r="S3667">
            <v>215068</v>
          </cell>
          <cell r="T3667">
            <v>0</v>
          </cell>
          <cell r="U3667">
            <v>0</v>
          </cell>
          <cell r="W3667">
            <v>2017</v>
          </cell>
          <cell r="X3667" t="str">
            <v>исключена</v>
          </cell>
        </row>
        <row r="3668">
          <cell r="A3668" t="str">
            <v>143 У</v>
          </cell>
          <cell r="B3668" t="str">
            <v>ТОО СП "КазГерМунай"</v>
          </cell>
          <cell r="C3668" t="str">
            <v>53.10.11.100.000.00.0777.000000000000</v>
          </cell>
          <cell r="D3668" t="str">
            <v>Услуги по подписке на печатные периодические издания</v>
          </cell>
          <cell r="E3668" t="str">
            <v>Услуги по подписке на печатные периодические издания</v>
          </cell>
          <cell r="F3668" t="str">
            <v>Размещение рекламы и материалов в журнале "KAZENERGY"</v>
          </cell>
          <cell r="G3668" t="str">
            <v>ОИ</v>
          </cell>
          <cell r="H3668">
            <v>100</v>
          </cell>
          <cell r="I3668">
            <v>430000000</v>
          </cell>
          <cell r="J3668" t="str">
            <v>Кызылординская обл. г. Кызылорда, пгт. Тасбугет, ул. Амангельды 100</v>
          </cell>
          <cell r="K3668" t="str">
            <v>Февраль, Март</v>
          </cell>
          <cell r="L3668" t="str">
            <v>РК, Кызылординская обл. г. Кызылорда</v>
          </cell>
          <cell r="N3668" t="str">
            <v>по 31 декабря 2017г.</v>
          </cell>
          <cell r="O3668" t="str">
            <v>авансовый платеж-0%, оставшаяся часть в течении 30 рабочих дней с момента подписания акта выполненных услуг</v>
          </cell>
          <cell r="T3668">
            <v>2400000</v>
          </cell>
          <cell r="U3668">
            <v>2688000.0000000005</v>
          </cell>
          <cell r="W3668">
            <v>2017</v>
          </cell>
        </row>
        <row r="3669">
          <cell r="A3669" t="str">
            <v>144 У</v>
          </cell>
          <cell r="B3669" t="str">
            <v>ТОО СП "КазГерМунай"</v>
          </cell>
          <cell r="C3669" t="str">
            <v>60.20.40.000.000.00.0777.000000000000</v>
          </cell>
          <cell r="D3669" t="str">
            <v>Услуги по размещению рекламы на телевидении</v>
          </cell>
          <cell r="E3669" t="str">
            <v>Услуги по размещению рекламы на телевидении</v>
          </cell>
          <cell r="F3669" t="str">
            <v>Размещение сюжетов на РТРК "Казахстан" (областном телевидении)</v>
          </cell>
          <cell r="G3669" t="str">
            <v>ОИ</v>
          </cell>
          <cell r="H3669">
            <v>100</v>
          </cell>
          <cell r="I3669">
            <v>430000000</v>
          </cell>
          <cell r="J3669" t="str">
            <v>Кызылординская обл. г. Кызылорда, пгт. Тасбугет, ул. Амангельды 100</v>
          </cell>
          <cell r="K3669" t="str">
            <v>Февраль, Март</v>
          </cell>
          <cell r="L3669" t="str">
            <v>РК, Кызылординская обл. г. Кызылорда</v>
          </cell>
          <cell r="N3669" t="str">
            <v>по 31 декабря 2017г.</v>
          </cell>
          <cell r="O3669" t="str">
            <v>авансовый платеж-0%, оставшаяся часть в течении 30 рабочих дней с момента подписания акта выполненных услуг</v>
          </cell>
          <cell r="T3669">
            <v>1800000</v>
          </cell>
          <cell r="U3669">
            <v>2016000.0000000002</v>
          </cell>
          <cell r="W3669">
            <v>2017</v>
          </cell>
        </row>
        <row r="3670">
          <cell r="A3670" t="str">
            <v>145 У</v>
          </cell>
          <cell r="B3670" t="str">
            <v>ТОО СП "КазГерМунай"</v>
          </cell>
          <cell r="C3670" t="str">
            <v>62.02.30.000.001.00.0777.000000000000</v>
          </cell>
          <cell r="D3670" t="str">
            <v>Услуги по сопровождению и технической поддержке информационной системы</v>
          </cell>
          <cell r="E3670" t="str">
            <v>Услуги по сопровождению и технической поддержке информационной системы</v>
          </cell>
          <cell r="F3670" t="str">
            <v>Размещение объявлений о проведении и об итогах проведенных торги</v>
          </cell>
          <cell r="G3670" t="str">
            <v>ЦП</v>
          </cell>
          <cell r="H3670">
            <v>100</v>
          </cell>
          <cell r="I3670">
            <v>430000000</v>
          </cell>
          <cell r="J3670" t="str">
            <v>Кызылординская обл. г. Кызылорда, пгт. Тасбугет, ул. Амангельды 100</v>
          </cell>
          <cell r="K3670" t="str">
            <v>Февраль, Март</v>
          </cell>
          <cell r="L3670" t="str">
            <v>РК, Кызылординская обл. г. Кызылорда</v>
          </cell>
          <cell r="N3670" t="str">
            <v>по 31 декабря 2017г.</v>
          </cell>
          <cell r="O3670" t="str">
            <v>авансовый платеж-0%, оставшаяся часть в течении 30 рабочих дней с момента подписания акта выполненных услуг</v>
          </cell>
          <cell r="T3670">
            <v>6600000</v>
          </cell>
          <cell r="U3670">
            <v>7392000.0000000009</v>
          </cell>
          <cell r="W3670">
            <v>2017</v>
          </cell>
        </row>
        <row r="3671">
          <cell r="A3671" t="str">
            <v>146 У</v>
          </cell>
          <cell r="B3671" t="str">
            <v>ТОО СП "КазГерМунай"</v>
          </cell>
          <cell r="C3671" t="str">
            <v>18.12.19.900.002.00.0777.000000000000</v>
          </cell>
          <cell r="D3671" t="str">
            <v>Услуги полиграфические по изготовлению/печатанию полиграфической продукции (кроме книг, фото, периодических изданий)</v>
          </cell>
          <cell r="E3671" t="str">
            <v>Услуги полиграфические по изготовлению/печатанию полиграфической продукции (кроме книг, фото, периодических изданий)</v>
          </cell>
          <cell r="F3671" t="str">
            <v>Имиджевая продукция</v>
          </cell>
          <cell r="G3671" t="str">
            <v>ОТП</v>
          </cell>
          <cell r="H3671">
            <v>100</v>
          </cell>
          <cell r="I3671">
            <v>430000000</v>
          </cell>
          <cell r="J3671" t="str">
            <v>Кызылординская обл. г. Кызылорда, пгт. Тасбугет, ул. Амангельды 100</v>
          </cell>
          <cell r="K3671" t="str">
            <v>Август, сентябрь</v>
          </cell>
          <cell r="L3671" t="str">
            <v>РК, Кызылординская обл. г. Кызылорда</v>
          </cell>
          <cell r="N3671" t="str">
            <v>по 31 декабря 2017г.</v>
          </cell>
          <cell r="O3671" t="str">
            <v>авансовый платеж-0%, оставшаяся часть в течении 30 рабочих дней с момента подписания акта выполненных услуг</v>
          </cell>
          <cell r="T3671">
            <v>18607134</v>
          </cell>
          <cell r="U3671">
            <v>20839990.080000002</v>
          </cell>
          <cell r="W3671">
            <v>2017</v>
          </cell>
        </row>
        <row r="3672">
          <cell r="A3672" t="str">
            <v>147 У</v>
          </cell>
          <cell r="B3672" t="str">
            <v>ТОО СП "КазГерМунай"</v>
          </cell>
          <cell r="C3672" t="str">
            <v>18.12.13.000.000.00.0777.000000000000</v>
          </cell>
          <cell r="D3672" t="str">
            <v>Услуги по печатанию журналов и изданий периодических</v>
          </cell>
          <cell r="E3672" t="str">
            <v>Услуги по печатанию журналов и изданий периодических</v>
          </cell>
          <cell r="F3672" t="str">
            <v>Изготовление корпоративного журнала для компании</v>
          </cell>
          <cell r="G3672" t="str">
            <v>ОИ</v>
          </cell>
          <cell r="H3672">
            <v>100</v>
          </cell>
          <cell r="I3672">
            <v>430000000</v>
          </cell>
          <cell r="J3672" t="str">
            <v>Кызылординская обл. г. Кызылорда, пгт. Тасбугет, ул. Амангельды 100</v>
          </cell>
          <cell r="K3672" t="str">
            <v>Ноябрь, декабрь 2016</v>
          </cell>
          <cell r="L3672" t="str">
            <v>РК, Кызылординская обл. г. Кызылорда</v>
          </cell>
          <cell r="N3672" t="str">
            <v>по 31 декабря 2017г.</v>
          </cell>
          <cell r="O3672" t="str">
            <v>авансовый платеж-0%, оставшаяся часть в течении 30 рабочих дней с момента подписания акта выполненных услуг</v>
          </cell>
          <cell r="S3672">
            <v>1736000</v>
          </cell>
          <cell r="T3672">
            <v>0</v>
          </cell>
          <cell r="U3672">
            <v>0</v>
          </cell>
          <cell r="W3672">
            <v>2017</v>
          </cell>
        </row>
        <row r="3673">
          <cell r="A3673" t="str">
            <v>147-1 У</v>
          </cell>
          <cell r="B3673" t="str">
            <v>ТОО СП "КазГерМунай"</v>
          </cell>
          <cell r="C3673" t="str">
            <v>18.12.13.000.000.00.0777.000000000000</v>
          </cell>
          <cell r="D3673" t="str">
            <v>Услуги по печатанию журналов и изданий периодических</v>
          </cell>
          <cell r="E3673" t="str">
            <v>Услуги по печатанию журналов и изданий периодических</v>
          </cell>
          <cell r="F3673" t="str">
            <v>Изготовление корпоративного журнала для компании</v>
          </cell>
          <cell r="G3673" t="str">
            <v>ОИ</v>
          </cell>
          <cell r="H3673">
            <v>100</v>
          </cell>
          <cell r="I3673">
            <v>430000000</v>
          </cell>
          <cell r="J3673" t="str">
            <v>Кызылординская обл. г. Кызылорда, пгт. Тасбугет, ул. Амангельды 100</v>
          </cell>
          <cell r="K3673" t="str">
            <v>август, сентябрь</v>
          </cell>
          <cell r="L3673" t="str">
            <v>РК, Кызылординская обл. г. Кызылорда</v>
          </cell>
          <cell r="N3673" t="str">
            <v>по 31 декабря 2017г.</v>
          </cell>
          <cell r="O3673" t="str">
            <v>авансовый платеж-0%, оставшаяся часть в течении 30 рабочих дней с момента подписания акта выполненных услуг</v>
          </cell>
          <cell r="T3673">
            <v>843000</v>
          </cell>
          <cell r="U3673">
            <v>944160.00000000012</v>
          </cell>
          <cell r="W3673">
            <v>2017</v>
          </cell>
          <cell r="X3673" t="str">
            <v>11;20;21;</v>
          </cell>
        </row>
        <row r="3674">
          <cell r="A3674" t="str">
            <v>148 У</v>
          </cell>
          <cell r="B3674" t="str">
            <v>ТОО СП "КазГерМунай"</v>
          </cell>
          <cell r="C3674" t="str">
            <v>82.30.11.000.000.00.0777.000000000000</v>
          </cell>
          <cell r="D367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74" t="str">
            <v>Услуги по организации праздничных мероприятий</v>
          </cell>
          <cell r="F3674" t="str">
            <v>Международный женский день</v>
          </cell>
          <cell r="G3674" t="str">
            <v>ОИ</v>
          </cell>
          <cell r="H3674">
            <v>100</v>
          </cell>
          <cell r="I3674">
            <v>430000000</v>
          </cell>
          <cell r="J3674" t="str">
            <v>Кызылординская обл. г. Кызылорда, пгт. Тасбугет, ул. Амангельды 100</v>
          </cell>
          <cell r="K3674" t="str">
            <v>Февраль, Март</v>
          </cell>
          <cell r="L3674" t="str">
            <v>РК, Кызылординская обл. г. Кызылорда</v>
          </cell>
          <cell r="N3674" t="str">
            <v>по 31 марта 2017г.</v>
          </cell>
          <cell r="O3674" t="str">
            <v>авансовый платеж-0%, оставшаяся часть в течении 30 рабочих дней с момента подписания акта выполненных услуг</v>
          </cell>
          <cell r="T3674">
            <v>1982000</v>
          </cell>
          <cell r="U3674">
            <v>2219840</v>
          </cell>
          <cell r="W3674">
            <v>2017</v>
          </cell>
        </row>
        <row r="3675">
          <cell r="A3675" t="str">
            <v>149 У</v>
          </cell>
          <cell r="B3675" t="str">
            <v>ТОО СП "КазГерМунай"</v>
          </cell>
          <cell r="C3675" t="str">
            <v>82.30.11.000.000.00.0777.000000000000</v>
          </cell>
          <cell r="D367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75" t="str">
            <v>Услуги по организации праздничных мероприятий</v>
          </cell>
          <cell r="F3675" t="str">
            <v>Наурыз Мейрамы для работников офиса,м/р и работников на межвахтовом отдыхе</v>
          </cell>
          <cell r="G3675" t="str">
            <v>ОИ</v>
          </cell>
          <cell r="H3675">
            <v>100</v>
          </cell>
          <cell r="I3675">
            <v>430000000</v>
          </cell>
          <cell r="J3675" t="str">
            <v>Кызылординская обл. г. Кызылорда, пгт. Тасбугет, ул. Амангельды 100</v>
          </cell>
          <cell r="K3675" t="str">
            <v>Февраль, Март</v>
          </cell>
          <cell r="L3675" t="str">
            <v>РК, Кызылординская обл. г. Кызылорда</v>
          </cell>
          <cell r="N3675" t="str">
            <v>по 31 марта 2017г.</v>
          </cell>
          <cell r="O3675" t="str">
            <v>авансовый платеж-0%, оставшаяся часть в течении 30 рабочих дней с момента подписания акта выполненных услуг</v>
          </cell>
          <cell r="T3675">
            <v>7420000</v>
          </cell>
          <cell r="U3675">
            <v>8310400.0000000009</v>
          </cell>
          <cell r="W3675">
            <v>2017</v>
          </cell>
        </row>
        <row r="3676">
          <cell r="A3676" t="str">
            <v>150 У</v>
          </cell>
          <cell r="B3676" t="str">
            <v>ТОО СП "КазГерМунай"</v>
          </cell>
          <cell r="C3676" t="str">
            <v>82.30.11.000.000.00.0777.000000000000</v>
          </cell>
          <cell r="D367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76" t="str">
            <v>Услуги по организации праздничных мероприятий</v>
          </cell>
          <cell r="F3676" t="str">
            <v>День единства народов Казахстана для работников офиса,м/р и работников на межвахтовом отдыхе</v>
          </cell>
          <cell r="G3676" t="str">
            <v>ОИ</v>
          </cell>
          <cell r="H3676">
            <v>100</v>
          </cell>
          <cell r="I3676">
            <v>430000000</v>
          </cell>
          <cell r="J3676" t="str">
            <v>Кызылординская обл. г. Кызылорда, пгт. Тасбугет, ул. Амангельды 100</v>
          </cell>
          <cell r="K3676" t="str">
            <v>Апрель, май</v>
          </cell>
          <cell r="L3676" t="str">
            <v>РК, Кызылординская обл. г. Кызылорда</v>
          </cell>
          <cell r="N3676" t="str">
            <v>по 1 мая 2017г.</v>
          </cell>
          <cell r="O3676" t="str">
            <v>авансовый платеж-0%, оставшаяся часть в течении 30 рабочих дней с момента подписания акта выполненных услуг</v>
          </cell>
          <cell r="T3676">
            <v>200000</v>
          </cell>
          <cell r="U3676">
            <v>224000.00000000003</v>
          </cell>
          <cell r="W3676">
            <v>2017</v>
          </cell>
        </row>
        <row r="3677">
          <cell r="A3677" t="str">
            <v>151 У</v>
          </cell>
          <cell r="B3677" t="str">
            <v>ТОО СП "КазГерМунай"</v>
          </cell>
          <cell r="C3677" t="str">
            <v>82.30.11.000.000.00.0777.000000000000</v>
          </cell>
          <cell r="D3677"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77" t="str">
            <v>Услуги по организации праздничных мероприятий</v>
          </cell>
          <cell r="F3677" t="str">
            <v>День Победы</v>
          </cell>
          <cell r="G3677" t="str">
            <v>ОИ</v>
          </cell>
          <cell r="H3677">
            <v>100</v>
          </cell>
          <cell r="I3677">
            <v>430000000</v>
          </cell>
          <cell r="J3677" t="str">
            <v>Кызылординская обл. г. Кызылорда, пгт. Тасбугет, ул. Амангельды 100</v>
          </cell>
          <cell r="K3677" t="str">
            <v>Апрель, май</v>
          </cell>
          <cell r="L3677" t="str">
            <v>РК, Кызылординская обл. г. Кызылорда</v>
          </cell>
          <cell r="N3677" t="str">
            <v>по 9 мая 2017г.</v>
          </cell>
          <cell r="O3677" t="str">
            <v>авансовый платеж-0%, оставшаяся часть в течении 30 рабочих дней с момента подписания акта выполненных услуг</v>
          </cell>
          <cell r="T3677">
            <v>2500000</v>
          </cell>
          <cell r="U3677">
            <v>2800000.0000000005</v>
          </cell>
          <cell r="W3677">
            <v>2017</v>
          </cell>
        </row>
        <row r="3678">
          <cell r="A3678" t="str">
            <v>152 У</v>
          </cell>
          <cell r="B3678" t="str">
            <v>ТОО СП "КазГерМунай"</v>
          </cell>
          <cell r="C3678" t="str">
            <v>82.30.11.000.000.00.0777.000000000000</v>
          </cell>
          <cell r="D367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78" t="str">
            <v>Услуги по организации праздничных мероприятий</v>
          </cell>
          <cell r="F3678" t="str">
            <v>День защиты детей</v>
          </cell>
          <cell r="G3678" t="str">
            <v>ОИ</v>
          </cell>
          <cell r="H3678">
            <v>100</v>
          </cell>
          <cell r="I3678">
            <v>430000000</v>
          </cell>
          <cell r="J3678" t="str">
            <v>Кызылординская обл. г. Кызылорда, пгт. Тасбугет, ул. Амангельды 100</v>
          </cell>
          <cell r="K3678" t="str">
            <v>Апрель, май</v>
          </cell>
          <cell r="L3678" t="str">
            <v>РК, Кызылординская обл. г. Кызылорда</v>
          </cell>
          <cell r="N3678" t="str">
            <v>по 1 июня 2017г.</v>
          </cell>
          <cell r="O3678" t="str">
            <v>авансовый платеж-0%, оставшаяся часть в течении 30 рабочих дней с момента подписания акта выполненных услуг</v>
          </cell>
          <cell r="T3678">
            <v>5200000</v>
          </cell>
          <cell r="U3678">
            <v>5824000.0000000009</v>
          </cell>
          <cell r="W3678">
            <v>2017</v>
          </cell>
        </row>
        <row r="3679">
          <cell r="A3679" t="str">
            <v>153 У</v>
          </cell>
          <cell r="B3679" t="str">
            <v>ТОО СП "КазГерМунай"</v>
          </cell>
          <cell r="C3679" t="str">
            <v>82.30.11.000.000.00.0777.000000000000</v>
          </cell>
          <cell r="D367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79" t="str">
            <v>Услуги по организации праздничных мероприятий</v>
          </cell>
          <cell r="F3679" t="str">
            <v>День нефтяника для работников офиса, м/р и работников на межвахтовом отдыхе</v>
          </cell>
          <cell r="G3679" t="str">
            <v>ОИ</v>
          </cell>
          <cell r="H3679">
            <v>100</v>
          </cell>
          <cell r="I3679">
            <v>430000000</v>
          </cell>
          <cell r="J3679" t="str">
            <v>Кызылординская обл. г. Кызылорда, пгт. Тасбугет, ул. Амангельды 100</v>
          </cell>
          <cell r="K3679" t="str">
            <v>Август, сентябрь</v>
          </cell>
          <cell r="L3679" t="str">
            <v>РК, Кызылординская обл. г. Кызылорда</v>
          </cell>
          <cell r="N3679" t="str">
            <v>по 10 сентября  2017г.</v>
          </cell>
          <cell r="O3679" t="str">
            <v>авансовый платеж-0%, оставшаяся часть в течении 30 рабочих дней с момента подписания акта выполненных услуг</v>
          </cell>
          <cell r="T3679">
            <v>11130000</v>
          </cell>
          <cell r="U3679">
            <v>12465600.000000002</v>
          </cell>
          <cell r="W3679">
            <v>2017</v>
          </cell>
        </row>
        <row r="3680">
          <cell r="A3680" t="str">
            <v>154 У</v>
          </cell>
          <cell r="B3680" t="str">
            <v>ТОО СП "КазГерМунай"</v>
          </cell>
          <cell r="C3680" t="str">
            <v>82.30.11.000.000.00.0777.000000000000</v>
          </cell>
          <cell r="D3680"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80" t="str">
            <v>Услуги по организации праздничных мероприятий</v>
          </cell>
          <cell r="F3680" t="str">
            <v>Новый год для работников офиса, м/р и работников на межвахтовом отдыхе</v>
          </cell>
          <cell r="G3680" t="str">
            <v>ОИ</v>
          </cell>
          <cell r="H3680">
            <v>100</v>
          </cell>
          <cell r="I3680">
            <v>430000000</v>
          </cell>
          <cell r="J3680" t="str">
            <v>Кызылординская обл. г. Кызылорда, пгт. Тасбугет, ул. Амангельды 100</v>
          </cell>
          <cell r="K3680" t="str">
            <v>Ноябрь, декабрь 2016</v>
          </cell>
          <cell r="L3680" t="str">
            <v>РК, Кызылординская обл. г. Кызылорда</v>
          </cell>
          <cell r="N3680" t="str">
            <v>по 31 декабря 2017г.</v>
          </cell>
          <cell r="O3680" t="str">
            <v>авансовый платеж-0%, оставшаяся часть в течении 30 рабочих дней с момента подписания акта выполненных услуг</v>
          </cell>
          <cell r="T3680">
            <v>7420000</v>
          </cell>
          <cell r="U3680">
            <v>8310400.0000000009</v>
          </cell>
          <cell r="W3680">
            <v>2017</v>
          </cell>
        </row>
        <row r="3681">
          <cell r="A3681" t="str">
            <v>155 У</v>
          </cell>
          <cell r="B3681" t="str">
            <v>ТОО СП "КазГерМунай"</v>
          </cell>
          <cell r="C3681" t="str">
            <v>93.11.10.900.006.00.0777.000000000000</v>
          </cell>
          <cell r="D3681" t="str">
            <v>Услуги по аренде (эксплуатации) спортивно-тренировочных объектов</v>
          </cell>
          <cell r="E3681" t="str">
            <v>Услуги по аренде (эксплуатации) спортивно-тренировочных объектов</v>
          </cell>
          <cell r="F3681" t="str">
            <v>Аренда спортивного зала</v>
          </cell>
          <cell r="G3681" t="str">
            <v>ЦП</v>
          </cell>
          <cell r="H3681">
            <v>100</v>
          </cell>
          <cell r="I3681">
            <v>430000000</v>
          </cell>
          <cell r="J3681" t="str">
            <v>Кызылординская обл. г. Кызылорда, пгт. Тасбугет, ул. Амангельды 100</v>
          </cell>
          <cell r="K3681" t="str">
            <v>Ноябрь, декабрь 2016</v>
          </cell>
          <cell r="L3681" t="str">
            <v>РК, Кызылординская обл. г. Кызылорда</v>
          </cell>
          <cell r="N3681" t="str">
            <v>январь-декабрь 2017г.</v>
          </cell>
          <cell r="O3681" t="str">
            <v>авансовый платеж-0%, оставшаяся часть в течении 30 рабочих дней с момента подписания акта выполненных услуг</v>
          </cell>
          <cell r="T3681">
            <v>0</v>
          </cell>
          <cell r="U3681">
            <v>0</v>
          </cell>
          <cell r="W3681">
            <v>2017</v>
          </cell>
        </row>
        <row r="3682">
          <cell r="A3682" t="str">
            <v>155-1 У</v>
          </cell>
          <cell r="B3682" t="str">
            <v>ТОО СП "КазГерМунай"</v>
          </cell>
          <cell r="C3682" t="str">
            <v>93.11.10.900.006.00.0777.000000000000</v>
          </cell>
          <cell r="D3682" t="str">
            <v>Услуги по аренде (эксплуатации) спортивно-тренировочных объектов</v>
          </cell>
          <cell r="E3682" t="str">
            <v>Услуги по аренде (эксплуатации) спортивно-тренировочных объектов</v>
          </cell>
          <cell r="F3682" t="str">
            <v>Аренда спортивного зала</v>
          </cell>
          <cell r="G3682" t="str">
            <v>ЦП</v>
          </cell>
          <cell r="H3682">
            <v>100</v>
          </cell>
          <cell r="I3682">
            <v>430000000</v>
          </cell>
          <cell r="J3682" t="str">
            <v>Кызылординская обл. г. Кызылорда, пгт. Тасбугет, ул. Амангельды 100</v>
          </cell>
          <cell r="K3682" t="str">
            <v>Январь, Февраль</v>
          </cell>
          <cell r="L3682" t="str">
            <v>РК, Кызылординская обл. г. Кызылорда</v>
          </cell>
          <cell r="N3682" t="str">
            <v>январь-декабрь 2017г.</v>
          </cell>
          <cell r="O3682" t="str">
            <v>авансовый платеж-0%, оставшаяся часть в течении 30 рабочих дней с момента подписания акта выполненных услуг</v>
          </cell>
          <cell r="T3682">
            <v>0</v>
          </cell>
          <cell r="U3682">
            <v>0</v>
          </cell>
          <cell r="W3682">
            <v>2017</v>
          </cell>
          <cell r="X3682" t="str">
            <v>11;</v>
          </cell>
        </row>
        <row r="3683">
          <cell r="A3683" t="str">
            <v>155-2 У</v>
          </cell>
          <cell r="B3683" t="str">
            <v>ТОО СП "КазГерМунай"</v>
          </cell>
          <cell r="C3683" t="str">
            <v>93.11.10.900.006.00.0777.000000000000</v>
          </cell>
          <cell r="D3683" t="str">
            <v>Услуги по аренде (эксплуатации) спортивно-тренировочных объектов</v>
          </cell>
          <cell r="E3683" t="str">
            <v>Услуги по аренде (эксплуатации) спортивно-тренировочных объектов</v>
          </cell>
          <cell r="F3683" t="str">
            <v>Аренда спортивного зала</v>
          </cell>
          <cell r="G3683" t="str">
            <v>ЦП</v>
          </cell>
          <cell r="H3683">
            <v>100</v>
          </cell>
          <cell r="I3683">
            <v>430000000</v>
          </cell>
          <cell r="J3683" t="str">
            <v>Кызылординская обл. г. Кызылорда, пгт. Тасбугет, ул. Амангельды 100</v>
          </cell>
          <cell r="K3683" t="str">
            <v>Январь, Февраль</v>
          </cell>
          <cell r="L3683" t="str">
            <v>РК, Кызылординская обл. г. Кызылорда</v>
          </cell>
          <cell r="N3683" t="str">
            <v>по 31 декабря 2017г.</v>
          </cell>
          <cell r="O3683" t="str">
            <v>авансовый платеж-0%, оставшаяся часть в течении 30 рабочих дней с момента подписания акта выполненных услуг</v>
          </cell>
          <cell r="T3683">
            <v>3120000</v>
          </cell>
          <cell r="U3683">
            <v>3494400.0000000005</v>
          </cell>
          <cell r="W3683">
            <v>2017</v>
          </cell>
          <cell r="X3683" t="str">
            <v>11;</v>
          </cell>
        </row>
        <row r="3684">
          <cell r="A3684" t="str">
            <v>156 У</v>
          </cell>
          <cell r="B3684" t="str">
            <v>ТОО СП "КазГерМунай"</v>
          </cell>
          <cell r="C3684" t="str">
            <v>93.11.10.500.000.00.0777.000000000000</v>
          </cell>
          <cell r="D3684" t="str">
            <v>Услуги по эксплуатации плавательных бассейнов</v>
          </cell>
          <cell r="E3684" t="str">
            <v>Услуги по эксплуатации плавательных бассейнов</v>
          </cell>
          <cell r="F3684" t="str">
            <v>Плавательный бассейн</v>
          </cell>
          <cell r="G3684" t="str">
            <v>ОТП</v>
          </cell>
          <cell r="H3684">
            <v>90</v>
          </cell>
          <cell r="I3684">
            <v>430000000</v>
          </cell>
          <cell r="J3684" t="str">
            <v>Кызылординская обл. г. Кызылорда, пгт. Тасбугет, ул. Амангельды 100</v>
          </cell>
          <cell r="K3684" t="str">
            <v>Ноябрь, декабрь 2016</v>
          </cell>
          <cell r="L3684" t="str">
            <v>РК, Кызылординская обл. г. Кызылорда</v>
          </cell>
          <cell r="N3684" t="str">
            <v>январь-декабрь 2017г.</v>
          </cell>
          <cell r="O3684" t="str">
            <v>авансовый платеж-0%, оставшаяся часть в течении 30 рабочих дней с момента подписания акта выполненных услуг</v>
          </cell>
          <cell r="T3684">
            <v>0</v>
          </cell>
          <cell r="U3684">
            <v>0</v>
          </cell>
          <cell r="W3684">
            <v>2017</v>
          </cell>
        </row>
        <row r="3685">
          <cell r="A3685" t="str">
            <v>156-1 У</v>
          </cell>
          <cell r="B3685" t="str">
            <v>ТОО СП "КазГерМунай"</v>
          </cell>
          <cell r="C3685" t="str">
            <v>93.11.10.500.000.00.0777.000000000000</v>
          </cell>
          <cell r="D3685" t="str">
            <v>Услуги по эксплуатации плавательных бассейнов</v>
          </cell>
          <cell r="E3685" t="str">
            <v>Услуги по эксплуатации плавательных бассейнов</v>
          </cell>
          <cell r="F3685" t="str">
            <v>Плавательный бассейн</v>
          </cell>
          <cell r="G3685" t="str">
            <v>ОТП</v>
          </cell>
          <cell r="H3685">
            <v>90</v>
          </cell>
          <cell r="I3685">
            <v>430000000</v>
          </cell>
          <cell r="J3685" t="str">
            <v>Кызылординская обл. г. Кызылорда, пгт. Тасбугет, ул. Амангельды 100</v>
          </cell>
          <cell r="K3685" t="str">
            <v>Январь, Февраль</v>
          </cell>
          <cell r="L3685" t="str">
            <v>РК, Кызылординская обл. г. Кызылорда</v>
          </cell>
          <cell r="N3685" t="str">
            <v>январь-декабрь 2017г.</v>
          </cell>
          <cell r="O3685" t="str">
            <v>авансовый платеж-0%, оставшаяся часть в течении 30 рабочих дней с момента подписания акта выполненных услуг</v>
          </cell>
          <cell r="T3685">
            <v>0</v>
          </cell>
          <cell r="U3685">
            <v>0</v>
          </cell>
          <cell r="W3685">
            <v>2017</v>
          </cell>
          <cell r="X3685" t="str">
            <v>11;</v>
          </cell>
        </row>
        <row r="3686">
          <cell r="A3686" t="str">
            <v>156-2 У</v>
          </cell>
          <cell r="B3686" t="str">
            <v>ТОО СП "КазГерМунай"</v>
          </cell>
          <cell r="C3686" t="str">
            <v>93.11.10.500.000.00.0777.000000000000</v>
          </cell>
          <cell r="D3686" t="str">
            <v>Услуги по эксплуатации плавательных бассейнов</v>
          </cell>
          <cell r="E3686" t="str">
            <v>Услуги по эксплуатации плавательных бассейнов</v>
          </cell>
          <cell r="F3686" t="str">
            <v>Плавательный бассейн</v>
          </cell>
          <cell r="G3686" t="str">
            <v>ОТП</v>
          </cell>
          <cell r="H3686">
            <v>90</v>
          </cell>
          <cell r="I3686">
            <v>430000000</v>
          </cell>
          <cell r="J3686" t="str">
            <v>Кызылординская обл. г. Кызылорда, пгт. Тасбугет, ул. Амангельды 100</v>
          </cell>
          <cell r="K3686" t="str">
            <v>Январь, Февраль</v>
          </cell>
          <cell r="L3686" t="str">
            <v>РК, Кызылординская обл. г. Кызылорда</v>
          </cell>
          <cell r="N3686" t="str">
            <v>по 31 декабря 2017г.</v>
          </cell>
          <cell r="O3686" t="str">
            <v>авансовый платеж-0%, оставшаяся часть в течении 30 рабочих дней с момента подписания акта выполненных услуг</v>
          </cell>
          <cell r="T3686">
            <v>8993040</v>
          </cell>
          <cell r="U3686">
            <v>10072204.800000001</v>
          </cell>
          <cell r="W3686">
            <v>2017</v>
          </cell>
          <cell r="X3686" t="str">
            <v>14;</v>
          </cell>
        </row>
        <row r="3687">
          <cell r="A3687" t="str">
            <v>157 У</v>
          </cell>
          <cell r="B3687" t="str">
            <v>ТОО СП "КазГерМунай"</v>
          </cell>
          <cell r="C3687" t="str">
            <v>82.30.11.000.000.00.0777.000000000000</v>
          </cell>
          <cell r="D3687"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87"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F3687" t="str">
            <v>Организация разные виды секций</v>
          </cell>
          <cell r="G3687" t="str">
            <v>ОТП</v>
          </cell>
          <cell r="H3687">
            <v>90</v>
          </cell>
          <cell r="I3687">
            <v>430000000</v>
          </cell>
          <cell r="J3687" t="str">
            <v>Кызылординская обл. г. Кызылорда, пгт. Тасбугет, ул. Амангельды 100</v>
          </cell>
          <cell r="K3687" t="str">
            <v>Ноябрь, декабрь 2016</v>
          </cell>
          <cell r="L3687" t="str">
            <v>РК, Кызылординская обл. г. Кызылорда</v>
          </cell>
          <cell r="N3687" t="str">
            <v>январь-декабрь 2017г.</v>
          </cell>
          <cell r="O3687" t="str">
            <v>авансовый платеж-0%, оставшаяся часть в течении 30 рабочих дней с момента подписания акта выполненных услуг</v>
          </cell>
          <cell r="T3687">
            <v>0</v>
          </cell>
          <cell r="U3687">
            <v>0</v>
          </cell>
          <cell r="W3687">
            <v>2017</v>
          </cell>
        </row>
        <row r="3688">
          <cell r="A3688" t="str">
            <v>157-1 У</v>
          </cell>
          <cell r="B3688" t="str">
            <v>ТОО СП "КазГерМунай"</v>
          </cell>
          <cell r="C3688" t="str">
            <v>82.30.11.000.000.00.0777.000000000000</v>
          </cell>
          <cell r="D368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8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F3688" t="str">
            <v>Организация разные виды секций</v>
          </cell>
          <cell r="G3688" t="str">
            <v>ОТП</v>
          </cell>
          <cell r="H3688">
            <v>90</v>
          </cell>
          <cell r="I3688">
            <v>430000000</v>
          </cell>
          <cell r="J3688" t="str">
            <v>Кызылординская обл. г. Кызылорда, пгт. Тасбугет, ул. Амангельды 100</v>
          </cell>
          <cell r="K3688" t="str">
            <v>Январь, Февраль</v>
          </cell>
          <cell r="L3688" t="str">
            <v>РК, Кызылординская обл. г. Кызылорда</v>
          </cell>
          <cell r="N3688" t="str">
            <v>январь-декабрь 2017г.</v>
          </cell>
          <cell r="O3688" t="str">
            <v>авансовый платеж-0%, оставшаяся часть в течении 30 рабочих дней с момента подписания акта выполненных услуг</v>
          </cell>
          <cell r="T3688">
            <v>0</v>
          </cell>
          <cell r="U3688">
            <v>0</v>
          </cell>
          <cell r="W3688">
            <v>2017</v>
          </cell>
          <cell r="X3688" t="str">
            <v>11;</v>
          </cell>
        </row>
        <row r="3689">
          <cell r="A3689" t="str">
            <v>157-2 У</v>
          </cell>
          <cell r="B3689" t="str">
            <v>ТОО СП "КазГерМунай"</v>
          </cell>
          <cell r="C3689" t="str">
            <v>82.30.11.000.000.00.0777.000000000000</v>
          </cell>
          <cell r="D368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8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F3689" t="str">
            <v>Организация разные виды секций</v>
          </cell>
          <cell r="G3689" t="str">
            <v>ОТП</v>
          </cell>
          <cell r="H3689">
            <v>90</v>
          </cell>
          <cell r="I3689">
            <v>430000000</v>
          </cell>
          <cell r="J3689" t="str">
            <v>Кызылординская обл. г. Кызылорда, пгт. Тасбугет, ул. Амангельды 100</v>
          </cell>
          <cell r="K3689" t="str">
            <v>Январь, Февраль</v>
          </cell>
          <cell r="L3689" t="str">
            <v>РК, Кызылординская обл. г. Кызылорда</v>
          </cell>
          <cell r="N3689" t="str">
            <v>до 31 декабря 2017г.</v>
          </cell>
          <cell r="O3689" t="str">
            <v>авансовый платеж-0%, оставшаяся часть в течении 30 рабочих дней с момента подписания акта выполненных услуг</v>
          </cell>
          <cell r="T3689">
            <v>8993040</v>
          </cell>
          <cell r="U3689">
            <v>10072204.800000001</v>
          </cell>
          <cell r="W3689">
            <v>2017</v>
          </cell>
          <cell r="X3689" t="str">
            <v>11;</v>
          </cell>
        </row>
        <row r="3690">
          <cell r="A3690" t="str">
            <v>158 У</v>
          </cell>
          <cell r="B3690" t="str">
            <v>ТОО СП "КазГерМунай"</v>
          </cell>
          <cell r="C3690" t="str">
            <v>82.30.11.000.000.00.0777.000000000000</v>
          </cell>
          <cell r="D3690"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90"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F3690" t="str">
            <v>конкурсы среди департ./отделов, мероприятия,  приобретение спортинвентаря и спортивной формы для работников</v>
          </cell>
          <cell r="G3690" t="str">
            <v>ОТП</v>
          </cell>
          <cell r="H3690">
            <v>80</v>
          </cell>
          <cell r="I3690">
            <v>430000000</v>
          </cell>
          <cell r="J3690" t="str">
            <v>Кызылординская обл. г. Кызылорда, пгт. Тасбугет, ул. Амангельды 100</v>
          </cell>
          <cell r="K3690" t="str">
            <v>Апрель, май</v>
          </cell>
          <cell r="L3690" t="str">
            <v>РК, Кызылординская обл. г. Кызылорда</v>
          </cell>
          <cell r="N3690" t="str">
            <v>Июль, август</v>
          </cell>
          <cell r="O3690" t="str">
            <v>авансовый платеж-0%, оставшаяся часть в течении 30 рабочих дней с момента подписания акта выполненных услуг</v>
          </cell>
          <cell r="T3690">
            <v>2000000</v>
          </cell>
          <cell r="U3690">
            <v>2240000</v>
          </cell>
          <cell r="W3690">
            <v>2017</v>
          </cell>
        </row>
        <row r="3691">
          <cell r="A3691" t="str">
            <v>159 У</v>
          </cell>
          <cell r="B3691" t="str">
            <v>ТОО СП "КазГерМунай"</v>
          </cell>
          <cell r="C3691" t="str">
            <v>82.30.11.000.000.00.0777.000000000000</v>
          </cell>
          <cell r="D369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9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F3691" t="str">
            <v>Проведение культмассовых мероприятий г. Астана</v>
          </cell>
          <cell r="G3691" t="str">
            <v>ОТП</v>
          </cell>
          <cell r="H3691">
            <v>80</v>
          </cell>
          <cell r="I3691">
            <v>430000000</v>
          </cell>
          <cell r="J3691" t="str">
            <v>Кызылординская обл. г. Кызылорда, пгт. Тасбугет, ул. Амангельды 100</v>
          </cell>
          <cell r="K3691" t="str">
            <v>Апрель, май</v>
          </cell>
          <cell r="L3691" t="str">
            <v>РК, г. Астана, представительство "КГМ"</v>
          </cell>
          <cell r="N3691" t="str">
            <v>Июль, август</v>
          </cell>
          <cell r="O3691" t="str">
            <v>авансовый платеж-0%, оставшаяся часть в течении 30 рабочих дней с момента подписания акта выполненных услуг</v>
          </cell>
          <cell r="T3691">
            <v>300000</v>
          </cell>
          <cell r="U3691">
            <v>336000.00000000006</v>
          </cell>
          <cell r="W3691">
            <v>2017</v>
          </cell>
        </row>
        <row r="3692">
          <cell r="A3692" t="str">
            <v>160 У</v>
          </cell>
          <cell r="B3692" t="str">
            <v>ТОО СП "КазГерМунай"</v>
          </cell>
          <cell r="C3692" t="str">
            <v>82.30.11.000.000.00.0777.000000000000</v>
          </cell>
          <cell r="D369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9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F3692" t="str">
            <v xml:space="preserve">Подготовка и участие в конкурсе профессионального мастерства </v>
          </cell>
          <cell r="G3692" t="str">
            <v>ОТП</v>
          </cell>
          <cell r="H3692">
            <v>80</v>
          </cell>
          <cell r="I3692">
            <v>430000000</v>
          </cell>
          <cell r="J3692" t="str">
            <v>Кызылординская обл. г. Кызылорда, пгт. Тасбугет, ул. Амангельды 100</v>
          </cell>
          <cell r="K3692" t="str">
            <v>Июнь, Июль</v>
          </cell>
          <cell r="L3692" t="str">
            <v>РК, Кызылординская обл. г. Кызылорда</v>
          </cell>
          <cell r="N3692" t="str">
            <v>Июль, август</v>
          </cell>
          <cell r="O3692" t="str">
            <v>авансовый платеж-0%, оставшаяся часть в течении 30 рабочих дней с момента подписания акта выполненных услуг</v>
          </cell>
          <cell r="S3692">
            <v>5436056.2499999991</v>
          </cell>
          <cell r="T3692">
            <v>0</v>
          </cell>
          <cell r="U3692">
            <v>0</v>
          </cell>
          <cell r="W3692">
            <v>2017</v>
          </cell>
        </row>
        <row r="3693">
          <cell r="A3693" t="str">
            <v>160-1 У</v>
          </cell>
          <cell r="B3693" t="str">
            <v>ТОО СП "КазГерМунай"</v>
          </cell>
          <cell r="C3693" t="str">
            <v>82.30.11.000.000.00.0777.000000000000</v>
          </cell>
          <cell r="D3693"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93"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F3693" t="str">
            <v xml:space="preserve">Подготовка и участие в конкурсе профессионального мастерства </v>
          </cell>
          <cell r="G3693" t="str">
            <v>ОИ</v>
          </cell>
          <cell r="H3693">
            <v>80</v>
          </cell>
          <cell r="I3693">
            <v>430000000</v>
          </cell>
          <cell r="J3693" t="str">
            <v>Кызылординская обл. г. Кызылорда, пгт. Тасбугет, ул. Амангельды 100</v>
          </cell>
          <cell r="K3693" t="str">
            <v>Апрель, май</v>
          </cell>
          <cell r="L3693" t="str">
            <v>РК, Кызылординская обл. г. Кызылорда</v>
          </cell>
          <cell r="N3693" t="str">
            <v>Апрель, май</v>
          </cell>
          <cell r="O3693" t="str">
            <v>авансовый платеж-0%, оставшаяся часть в течении 30 рабочих дней с момента подписания акта выполненных услуг</v>
          </cell>
          <cell r="T3693">
            <v>5436056.2499999991</v>
          </cell>
          <cell r="U3693">
            <v>6088383</v>
          </cell>
          <cell r="W3693">
            <v>2017</v>
          </cell>
          <cell r="X3693" t="str">
            <v>7; 11;</v>
          </cell>
        </row>
        <row r="3694">
          <cell r="A3694" t="str">
            <v>161 У</v>
          </cell>
          <cell r="B3694" t="str">
            <v>ТОО СП "КазГерМунай"</v>
          </cell>
          <cell r="C3694" t="str">
            <v>82.30.11.000.000.00.0777.000000000000</v>
          </cell>
          <cell r="D369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9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F3694" t="str">
            <v>Подготовка и участие в конкурсе талантов</v>
          </cell>
          <cell r="G3694" t="str">
            <v>ОТП</v>
          </cell>
          <cell r="H3694">
            <v>80</v>
          </cell>
          <cell r="I3694">
            <v>430000000</v>
          </cell>
          <cell r="J3694" t="str">
            <v>Кызылординская обл. г. Кызылорда, пгт. Тасбугет, ул. Амангельды 100</v>
          </cell>
          <cell r="K3694" t="str">
            <v>Июнь, Июль</v>
          </cell>
          <cell r="L3694" t="str">
            <v>РК, Кызылординская обл. г. Кызылорда</v>
          </cell>
          <cell r="N3694" t="str">
            <v>Июль, август</v>
          </cell>
          <cell r="O3694" t="str">
            <v>авансовый платеж-0%, оставшаяся часть в течении 30 рабочих дней с момента подписания акта выполненных услуг</v>
          </cell>
          <cell r="T3694">
            <v>1070000</v>
          </cell>
          <cell r="U3694">
            <v>1198400</v>
          </cell>
          <cell r="W3694">
            <v>2017</v>
          </cell>
        </row>
        <row r="3695">
          <cell r="A3695" t="str">
            <v>162 У</v>
          </cell>
          <cell r="B3695" t="str">
            <v>ТОО СП "КазГерМунай"</v>
          </cell>
          <cell r="C3695" t="str">
            <v>82.30.11.000.000.00.0777.000000000000</v>
          </cell>
          <cell r="D369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9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F3695" t="str">
            <v xml:space="preserve">Подготовка и участие в конкурсе профессионального мастерства </v>
          </cell>
          <cell r="G3695" t="str">
            <v>ОТП</v>
          </cell>
          <cell r="H3695">
            <v>80</v>
          </cell>
          <cell r="I3695">
            <v>430000000</v>
          </cell>
          <cell r="J3695" t="str">
            <v>Кызылординская обл. г. Кызылорда, пгт. Тасбугет, ул. Амангельды 100</v>
          </cell>
          <cell r="K3695" t="str">
            <v>Июнь, Июль</v>
          </cell>
          <cell r="L3695" t="str">
            <v>РК, Кызылординская обл. г. Кызылорда</v>
          </cell>
          <cell r="N3695" t="str">
            <v>Июль, август</v>
          </cell>
          <cell r="O3695" t="str">
            <v>авансовый платеж-0%, оставшаяся часть в течении 30 рабочих дней с момента подписания акта выполненных услуг</v>
          </cell>
          <cell r="T3695">
            <v>0</v>
          </cell>
          <cell r="U3695">
            <v>0</v>
          </cell>
          <cell r="W3695">
            <v>2017</v>
          </cell>
        </row>
        <row r="3696">
          <cell r="A3696" t="str">
            <v>162-1 У</v>
          </cell>
          <cell r="B3696" t="str">
            <v>ТОО СП "КазГерМунай"</v>
          </cell>
          <cell r="C3696" t="str">
            <v>82.30.11.000.000.00.0777.000000000000</v>
          </cell>
          <cell r="D369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369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F3696" t="str">
            <v>Проведение культмассовых мероприятий г. Алматы</v>
          </cell>
          <cell r="G3696" t="str">
            <v>ЦП</v>
          </cell>
          <cell r="H3696">
            <v>80</v>
          </cell>
          <cell r="I3696">
            <v>430000000</v>
          </cell>
          <cell r="J3696" t="str">
            <v>Кызылординская обл. г. Кызылорда, пгт. Тасбугет, ул. Амангельды 100</v>
          </cell>
          <cell r="K3696" t="str">
            <v>Май, июнь</v>
          </cell>
          <cell r="L3696" t="str">
            <v>РК, г. Алматы, представительство "КГМ"</v>
          </cell>
          <cell r="N3696" t="str">
            <v>Июль, август</v>
          </cell>
          <cell r="O3696" t="str">
            <v>авансовый платеж-0%, оставшаяся часть в течении 30 рабочих дней с момента подписания акта выполненных услуг</v>
          </cell>
          <cell r="T3696">
            <v>900000</v>
          </cell>
          <cell r="U3696">
            <v>1008000.0000000001</v>
          </cell>
          <cell r="W3696">
            <v>2017</v>
          </cell>
          <cell r="X3696" t="str">
            <v>6; 7; 11;</v>
          </cell>
        </row>
        <row r="3697">
          <cell r="A3697" t="str">
            <v>163 У</v>
          </cell>
          <cell r="B3697" t="str">
            <v>ТОО СП "КазГерМунай"</v>
          </cell>
          <cell r="C3697" t="str">
            <v>68.20.12.960.000.00.0777.000000000000</v>
          </cell>
          <cell r="D3697" t="str">
            <v>Услуги по аренде административных/производственных помещений</v>
          </cell>
          <cell r="E3697" t="str">
            <v>Услуги по аренде административных/производственных помещений</v>
          </cell>
          <cell r="F3697" t="str">
            <v>Аренда офиса для представительства КГМ</v>
          </cell>
          <cell r="G3697" t="str">
            <v>ОИ</v>
          </cell>
          <cell r="H3697">
            <v>80</v>
          </cell>
          <cell r="I3697">
            <v>430000000</v>
          </cell>
          <cell r="J3697" t="str">
            <v>Кызылординская обл. г. Кызылорда, пгт. Тасбугет, ул. Амангельды 100</v>
          </cell>
          <cell r="K3697" t="str">
            <v>Ноябрь, декабрь 2016</v>
          </cell>
          <cell r="L3697" t="str">
            <v>РК, г. Астана, представительство "КГМ"</v>
          </cell>
          <cell r="N3697" t="str">
            <v>январь-декабрь 2017г.</v>
          </cell>
          <cell r="O3697" t="str">
            <v>авансовый платеж-0%, оставшаяся часть в течении 30 рабочих дней с момента подписания акта выполненных услуг</v>
          </cell>
          <cell r="T3697">
            <v>3989765.9999999995</v>
          </cell>
          <cell r="U3697">
            <v>4468537.92</v>
          </cell>
          <cell r="W3697">
            <v>2017</v>
          </cell>
        </row>
        <row r="3698">
          <cell r="A3698" t="str">
            <v>164 У</v>
          </cell>
          <cell r="B3698" t="str">
            <v>ТОО СП "КазГерМунай"</v>
          </cell>
          <cell r="C3698" t="str">
            <v>74.90.19.000.009.00.0777.000000000000</v>
          </cell>
          <cell r="D3698" t="str">
            <v>Услуги по проведению отраслевого узкоспециализированного аудита</v>
          </cell>
          <cell r="E3698" t="str">
            <v>Услуги по проведению отраслевого узкоспециализированного аудита</v>
          </cell>
          <cell r="F3698" t="str">
            <v>Аудит запасов нефти и газа</v>
          </cell>
          <cell r="G3698" t="str">
            <v>ОТП</v>
          </cell>
          <cell r="H3698">
            <v>75</v>
          </cell>
          <cell r="I3698">
            <v>430000000</v>
          </cell>
          <cell r="J3698" t="str">
            <v>Кызылординская обл. г. Кызылорда, пгт. Тасбугет, ул. Амангельды 100</v>
          </cell>
          <cell r="K3698" t="str">
            <v>Апрель, май</v>
          </cell>
          <cell r="L3698" t="str">
            <v>РК, Кызылординская обл. г. Кызылорда</v>
          </cell>
          <cell r="N3698" t="str">
            <v>по 31 декабря 2017г.</v>
          </cell>
          <cell r="O3698" t="str">
            <v>авансовый платеж-0%, оставшаяся часть в течении 30 рабочих дней с момента подписания акта выполненных услуг</v>
          </cell>
          <cell r="T3698">
            <v>0</v>
          </cell>
          <cell r="U3698">
            <v>0</v>
          </cell>
          <cell r="W3698">
            <v>2017</v>
          </cell>
        </row>
        <row r="3699">
          <cell r="A3699" t="str">
            <v>164-1 У</v>
          </cell>
          <cell r="B3699" t="str">
            <v>ТОО СП "КазГерМунай"</v>
          </cell>
          <cell r="C3699" t="str">
            <v>74.90.19.000.009.00.0777.000000000000</v>
          </cell>
          <cell r="D3699" t="str">
            <v>Услуги по проведению отраслевого узкоспециализированного аудита</v>
          </cell>
          <cell r="E3699" t="str">
            <v>Услуги по проведению отраслевого узкоспециализированного аудита</v>
          </cell>
          <cell r="F3699" t="str">
            <v>Аудит запасов нефти и газа</v>
          </cell>
          <cell r="G3699" t="str">
            <v>ОТП</v>
          </cell>
          <cell r="H3699">
            <v>0</v>
          </cell>
          <cell r="I3699">
            <v>430000000</v>
          </cell>
          <cell r="J3699" t="str">
            <v>Кызылординская обл. г. Кызылорда, пгт. Тасбугет, ул. Амангельды 100</v>
          </cell>
          <cell r="K3699" t="str">
            <v>Февраль, Март</v>
          </cell>
          <cell r="L3699" t="str">
            <v>РК, Кызылординская обл. г. Кызылорда</v>
          </cell>
          <cell r="N3699" t="str">
            <v>по 31 декабря 2017г.</v>
          </cell>
          <cell r="O3699" t="str">
            <v>авансовый платеж-0%, оставшаяся часть в течении 30 рабочих дней с момента подписания акта выполненных услуг</v>
          </cell>
          <cell r="T3699">
            <v>68459040</v>
          </cell>
          <cell r="U3699">
            <v>76674124.800000012</v>
          </cell>
          <cell r="W3699">
            <v>2017</v>
          </cell>
          <cell r="X3699" t="str">
            <v>8; 11;</v>
          </cell>
        </row>
        <row r="3700">
          <cell r="A3700" t="str">
            <v>165 У</v>
          </cell>
          <cell r="B3700" t="str">
            <v>ТОО СП "КазГерМунай"</v>
          </cell>
          <cell r="C3700" t="str">
            <v>71.12.31.900.000.00.0777.000000000000</v>
          </cell>
          <cell r="D3700" t="str">
            <v>Услуги консультационные в области геологии и геофизики</v>
          </cell>
          <cell r="E3700" t="str">
            <v>Услуги консультационные в области геологии и геофизики</v>
          </cell>
          <cell r="F3700" t="str">
            <v>Консультационные услуги по вопросам геологии, разработки, и проведения исследований</v>
          </cell>
          <cell r="G3700" t="str">
            <v>ОТП</v>
          </cell>
          <cell r="H3700">
            <v>75</v>
          </cell>
          <cell r="I3700">
            <v>430000000</v>
          </cell>
          <cell r="J3700" t="str">
            <v>Кызылординская обл. г. Кызылорда, пгт. Тасбугет, ул. Амангельды 100</v>
          </cell>
          <cell r="K3700" t="str">
            <v>Ноябрь, декабрь 2016</v>
          </cell>
          <cell r="L3700" t="str">
            <v>РК, Кызылординская обл. г. Кызылорда</v>
          </cell>
          <cell r="N3700" t="str">
            <v>по 31 декабря 2017г.</v>
          </cell>
          <cell r="O3700" t="str">
            <v>авансовый платеж-0%, оставшаяся часть в течении 30 рабочих дней с момента подписания акта выполненных услуг</v>
          </cell>
          <cell r="S3700">
            <v>16807999.999200001</v>
          </cell>
          <cell r="T3700">
            <v>0</v>
          </cell>
          <cell r="U3700">
            <v>0</v>
          </cell>
          <cell r="W3700">
            <v>2017</v>
          </cell>
          <cell r="X3700" t="str">
            <v>Исключен;</v>
          </cell>
        </row>
        <row r="3701">
          <cell r="A3701" t="str">
            <v>166 У</v>
          </cell>
          <cell r="B3701" t="str">
            <v>ТОО СП "КазГерМунай"</v>
          </cell>
          <cell r="C3701" t="str">
            <v>69.20.10.000.001.00.0777.000000000000</v>
          </cell>
          <cell r="D3701" t="str">
            <v>Услуги по проведению аудита по налогам</v>
          </cell>
          <cell r="E3701" t="str">
            <v>Услуги по проведению аудита по налогам</v>
          </cell>
          <cell r="F3701" t="str">
            <v>Консультационные услуги по сопровождению налоговой проверки за период 2013-2016гг.</v>
          </cell>
          <cell r="G3701" t="str">
            <v>ОТП</v>
          </cell>
          <cell r="H3701">
            <v>75</v>
          </cell>
          <cell r="I3701">
            <v>430000000</v>
          </cell>
          <cell r="J3701" t="str">
            <v>Кызылординская обл. г. Кызылорда, пгт. Тасбугет, ул. Амангельды 100</v>
          </cell>
          <cell r="K3701" t="str">
            <v>Август, сентябрь</v>
          </cell>
          <cell r="L3701" t="str">
            <v>РК, Кызылординская обл. г. Кызылорда</v>
          </cell>
          <cell r="N3701" t="str">
            <v>по 31 декабря 2017г.</v>
          </cell>
          <cell r="O3701" t="str">
            <v>авансовый платеж-0%, оставшаяся часть в течении 30 рабочих дней с момента подписания акта выполненных услуг</v>
          </cell>
          <cell r="T3701">
            <v>30000000</v>
          </cell>
          <cell r="U3701">
            <v>33600000</v>
          </cell>
          <cell r="W3701">
            <v>2017</v>
          </cell>
        </row>
        <row r="3702">
          <cell r="A3702" t="str">
            <v>167 У</v>
          </cell>
          <cell r="B3702" t="str">
            <v>ТОО СП "КазГерМунай"</v>
          </cell>
          <cell r="C3702" t="str">
            <v>69.20.10.000.001.00.0777.000000000000</v>
          </cell>
          <cell r="D3702" t="str">
            <v>Услуги по проведению аудита по налогам</v>
          </cell>
          <cell r="E3702" t="str">
            <v>Услуги по проведению аудита по налогам</v>
          </cell>
          <cell r="F3702" t="str">
            <v>Подготовка к комплексной налоговой проверке за период 2013-2016гг.</v>
          </cell>
          <cell r="G3702" t="str">
            <v>ОТП</v>
          </cell>
          <cell r="H3702">
            <v>75</v>
          </cell>
          <cell r="I3702">
            <v>430000000</v>
          </cell>
          <cell r="J3702" t="str">
            <v>Кызылординская обл. г. Кызылорда, пгт. Тасбугет, ул. Амангельды 100</v>
          </cell>
          <cell r="K3702" t="str">
            <v>Август, сентябрь</v>
          </cell>
          <cell r="L3702" t="str">
            <v>РК, Кызылординская обл. г. Кызылорда</v>
          </cell>
          <cell r="N3702" t="str">
            <v>по 31 декабря 2017г.</v>
          </cell>
          <cell r="O3702" t="str">
            <v>авансовый платеж-0%, оставшаяся часть в течении 30 рабочих дней с момента подписания акта выполненных услуг</v>
          </cell>
          <cell r="T3702">
            <v>20000000</v>
          </cell>
          <cell r="U3702">
            <v>22400000.000000004</v>
          </cell>
          <cell r="W3702">
            <v>2017</v>
          </cell>
        </row>
        <row r="3703">
          <cell r="A3703" t="str">
            <v>168 У</v>
          </cell>
          <cell r="B3703" t="str">
            <v>ТОО СП "КазГерМунай"</v>
          </cell>
          <cell r="C3703" t="str">
            <v>73.20.11.000.000.00.0777.000000000000</v>
          </cell>
          <cell r="D3703" t="str">
            <v>Услуги по изучению/исследованию/мониторингу/анализу рынка/деятельности</v>
          </cell>
          <cell r="E3703" t="str">
            <v>Услуги по изучению/исследованию/мониторингу/анализу рынка/деятельности</v>
          </cell>
          <cell r="F3703" t="str">
            <v>Услуги по определению ценовых диапазонов планируемых к закупу товаров по лотам, стоимость 75 и более миллионов тенге</v>
          </cell>
          <cell r="G3703" t="str">
            <v>ОИ</v>
          </cell>
          <cell r="H3703">
            <v>100</v>
          </cell>
          <cell r="I3703">
            <v>430000000</v>
          </cell>
          <cell r="J3703" t="str">
            <v>Кызылординская обл. г. Кызылорда, пгт. Тасбугет, ул. Амангельды 100</v>
          </cell>
          <cell r="K3703" t="str">
            <v>Октябрь, Ноябрь 2016</v>
          </cell>
          <cell r="L3703" t="str">
            <v>РК, Кызылординская обл. г. Кызылорда</v>
          </cell>
          <cell r="N3703" t="str">
            <v>по 31 декабря 2017г.</v>
          </cell>
          <cell r="O3703" t="str">
            <v>авансовый платеж-0%, оставшаяся часть в течении 30 рабочих дней с момента подписания акта выполненных услуг</v>
          </cell>
          <cell r="S3703">
            <v>5648956.1699999999</v>
          </cell>
          <cell r="T3703">
            <v>0</v>
          </cell>
          <cell r="U3703">
            <v>0</v>
          </cell>
          <cell r="W3703">
            <v>2017</v>
          </cell>
        </row>
        <row r="3704">
          <cell r="A3704" t="str">
            <v>168-1 У</v>
          </cell>
          <cell r="B3704" t="str">
            <v>ТОО СП "КазГерМунай"</v>
          </cell>
          <cell r="C3704" t="str">
            <v>73.20.11.000.000.00.0777.000000000000</v>
          </cell>
          <cell r="D3704" t="str">
            <v>Услуги по изучению/исследованию/мониторингу/анализу рынка/деятельности</v>
          </cell>
          <cell r="E3704" t="str">
            <v>Услуги по изучению/исследованию/мониторингу/анализу рынка/деятельности</v>
          </cell>
          <cell r="F3704" t="str">
            <v>Услуги по определению ценовых диапазонов планируемых к закупу товаров по лотам, стоимость 75 и более миллионов тенге</v>
          </cell>
          <cell r="G3704" t="str">
            <v>ОИ</v>
          </cell>
          <cell r="H3704">
            <v>100</v>
          </cell>
          <cell r="I3704">
            <v>430000000</v>
          </cell>
          <cell r="J3704" t="str">
            <v>Кызылординская обл. г. Кызылорда, пгт. Тасбугет, ул. Амангельды 100</v>
          </cell>
          <cell r="K3704" t="str">
            <v>Ноябрь, декабрь 2016</v>
          </cell>
          <cell r="L3704" t="str">
            <v>РК, Кызылординская обл. г. Кызылорда</v>
          </cell>
          <cell r="N3704" t="str">
            <v>по 31 декабря 2017г.</v>
          </cell>
          <cell r="O3704" t="str">
            <v>авансовый платеж-0%, оставшаяся часть в течении 30 рабочих дней с момента подписания акта выполненных услуг</v>
          </cell>
          <cell r="S3704">
            <v>5648956.1699999999</v>
          </cell>
          <cell r="T3704">
            <v>0</v>
          </cell>
          <cell r="U3704">
            <v>0</v>
          </cell>
          <cell r="V3704" t="str">
            <v>ОВХ</v>
          </cell>
          <cell r="W3704">
            <v>2017</v>
          </cell>
          <cell r="X3704" t="str">
            <v>11; 22;
(пп.4 п.137)</v>
          </cell>
        </row>
        <row r="3705">
          <cell r="A3705" t="str">
            <v>168-2 У</v>
          </cell>
          <cell r="B3705" t="str">
            <v>ТОО СП "КазГерМунай"</v>
          </cell>
          <cell r="C3705" t="str">
            <v>73.20.11.000.000.00.0777.000000000000</v>
          </cell>
          <cell r="D3705" t="str">
            <v>Услуги по изучению/исследованию/мониторингу/анализу рынка/деятельности</v>
          </cell>
          <cell r="E3705" t="str">
            <v>Услуги по изучению/исследованию/мониторингу/анализу рынка/деятельности</v>
          </cell>
          <cell r="F3705" t="str">
            <v>Услуги по определению ценовых диапазонов планируемых к закупу товаров по лотам, стоимость 75 и более миллионов тенге</v>
          </cell>
          <cell r="G3705" t="str">
            <v>ОИ</v>
          </cell>
          <cell r="H3705">
            <v>100</v>
          </cell>
          <cell r="I3705">
            <v>430000000</v>
          </cell>
          <cell r="J3705" t="str">
            <v>Кызылординская обл. г. Кызылорда, пгт. Тасбугет, ул. Амангельды 100</v>
          </cell>
          <cell r="K3705" t="str">
            <v>август, сентябрь</v>
          </cell>
          <cell r="L3705" t="str">
            <v>РК, Кызылординская обл. г. Кызылорда</v>
          </cell>
          <cell r="N3705" t="str">
            <v>по 31 декабря 2017г.</v>
          </cell>
          <cell r="O3705" t="str">
            <v>авансовый платеж-100%</v>
          </cell>
          <cell r="T3705">
            <v>5403340.1699999999</v>
          </cell>
          <cell r="U3705">
            <v>6051740.9904000005</v>
          </cell>
          <cell r="V3705" t="str">
            <v>ОВХ</v>
          </cell>
          <cell r="W3705">
            <v>2017</v>
          </cell>
          <cell r="X3705" t="str">
            <v>11;20;21;</v>
          </cell>
        </row>
        <row r="3706">
          <cell r="A3706" t="str">
            <v>169 У</v>
          </cell>
          <cell r="B3706" t="str">
            <v>ТОО СП "КазГерМунай"</v>
          </cell>
          <cell r="C3706" t="str">
            <v>73.20.11.000.000.00.0777.000000000000</v>
          </cell>
          <cell r="D3706" t="str">
            <v>Услуги по изучению/исследованию/мониторингу/анализу рынка/деятельности</v>
          </cell>
          <cell r="E3706" t="str">
            <v>Услуги по изучению/исследованию/мониторингу/анализу рынка/деятельности</v>
          </cell>
          <cell r="F3706" t="str">
            <v>Услуги по предоставлению ценовых маркетинговых заключений (для целей планирования долгосрочных закупок)</v>
          </cell>
          <cell r="G3706" t="str">
            <v>ОИ</v>
          </cell>
          <cell r="H3706">
            <v>100</v>
          </cell>
          <cell r="I3706">
            <v>430000000</v>
          </cell>
          <cell r="J3706" t="str">
            <v>Кызылординская обл. г. Кызылорда, пгт. Тасбугет, ул. Амангельды 100</v>
          </cell>
          <cell r="K3706" t="str">
            <v>Октябрь, Ноябрь 2016</v>
          </cell>
          <cell r="L3706" t="str">
            <v>РК, Кызылординская обл. г. Кызылорда</v>
          </cell>
          <cell r="N3706" t="str">
            <v>по 31 декабря 2017г.</v>
          </cell>
          <cell r="O3706" t="str">
            <v>авансовый платеж-0%, оставшаяся часть в течении 30 рабочих дней с момента подписания акта выполненных услуг</v>
          </cell>
          <cell r="S3706">
            <v>4420922.22</v>
          </cell>
          <cell r="T3706">
            <v>0</v>
          </cell>
          <cell r="U3706">
            <v>0</v>
          </cell>
          <cell r="W3706">
            <v>2017</v>
          </cell>
        </row>
        <row r="3707">
          <cell r="A3707" t="str">
            <v>169-1 У</v>
          </cell>
          <cell r="B3707" t="str">
            <v>ТОО СП "КазГерМунай"</v>
          </cell>
          <cell r="C3707" t="str">
            <v>73.20.11.000.000.00.0777.000000000000</v>
          </cell>
          <cell r="D3707" t="str">
            <v>Услуги по изучению/исследованию/мониторингу/анализу рынка/деятельности</v>
          </cell>
          <cell r="E3707" t="str">
            <v>Услуги по изучению/исследованию/мониторингу/анализу рынка/деятельности</v>
          </cell>
          <cell r="F3707" t="str">
            <v>Услуги по предоставлению ценовых маркетинговых заключений (для целей планирования долгосрочных закупок)</v>
          </cell>
          <cell r="G3707" t="str">
            <v>ОИ</v>
          </cell>
          <cell r="H3707">
            <v>100</v>
          </cell>
          <cell r="I3707">
            <v>430000000</v>
          </cell>
          <cell r="J3707" t="str">
            <v>Кызылординская обл. г. Кызылорда, пгт. Тасбугет, ул. Амангельды 100</v>
          </cell>
          <cell r="K3707" t="str">
            <v>август, сентябрь</v>
          </cell>
          <cell r="L3707" t="str">
            <v>РК, Кызылординская обл. г. Кызылорда</v>
          </cell>
          <cell r="N3707" t="str">
            <v>по 31 декабря 2017г.</v>
          </cell>
          <cell r="O3707" t="str">
            <v>авансовый платеж-100%</v>
          </cell>
          <cell r="T3707">
            <v>4322672.22</v>
          </cell>
          <cell r="U3707">
            <v>4841392.8864000002</v>
          </cell>
          <cell r="V3707" t="str">
            <v>ОВХ</v>
          </cell>
          <cell r="W3707">
            <v>2017</v>
          </cell>
          <cell r="X3707" t="str">
            <v>11;15;20;21;</v>
          </cell>
        </row>
        <row r="3708">
          <cell r="A3708" t="str">
            <v>170 У</v>
          </cell>
          <cell r="B3708" t="str">
            <v>ТОО СП "КазГерМунай"</v>
          </cell>
          <cell r="C3708" t="str">
            <v>68.31.16.200.000.00.0777.000000000000</v>
          </cell>
          <cell r="D3708" t="str">
            <v>Услуги по оценке имущества</v>
          </cell>
          <cell r="E3708" t="str">
            <v>Комплекс услуг по оценке имущества</v>
          </cell>
          <cell r="F3708" t="str">
            <v>Услуги оценки стоимости основных средств</v>
          </cell>
          <cell r="G3708" t="str">
            <v>ЦП</v>
          </cell>
          <cell r="H3708">
            <v>90</v>
          </cell>
          <cell r="I3708">
            <v>430000000</v>
          </cell>
          <cell r="J3708" t="str">
            <v>Кызылординская обл. г. Кызылорда, пгт. Тасбугет, ул. Амангельды 100</v>
          </cell>
          <cell r="K3708" t="str">
            <v>Июнь, Июль</v>
          </cell>
          <cell r="L3708" t="str">
            <v>РК, Кызылординская обл. г. Кызылорда</v>
          </cell>
          <cell r="N3708" t="str">
            <v>по 31 декабря 2017г.</v>
          </cell>
          <cell r="O3708" t="str">
            <v>авансовый платеж-0%, оставшаяся часть в течении 30 рабочих дней с момента подписания акта выполненных услуг</v>
          </cell>
          <cell r="T3708">
            <v>5000000</v>
          </cell>
          <cell r="U3708">
            <v>5600000.0000000009</v>
          </cell>
          <cell r="W3708">
            <v>2017</v>
          </cell>
        </row>
        <row r="3709">
          <cell r="A3709" t="str">
            <v>171 У</v>
          </cell>
          <cell r="B3709" t="str">
            <v>ТОО СП "КазГерМунай"</v>
          </cell>
          <cell r="C3709" t="str">
            <v>62.02.30.000.001.00.0777.000000000000</v>
          </cell>
          <cell r="D3709" t="str">
            <v>Услуги по сопровождению и технической поддержке информационной системы</v>
          </cell>
          <cell r="E3709" t="str">
            <v>Услуги по сопровождению и технической поддержке информационной системы</v>
          </cell>
          <cell r="F3709" t="str">
            <v>Сопровождение (обслуживание) ПО налогоплательщика</v>
          </cell>
          <cell r="G3709" t="str">
            <v>ОИ</v>
          </cell>
          <cell r="H3709">
            <v>80</v>
          </cell>
          <cell r="I3709">
            <v>430000000</v>
          </cell>
          <cell r="J3709" t="str">
            <v>Кызылординская обл. г. Кызылорда, пгт. Тасбугет, ул. Амангельды 100</v>
          </cell>
          <cell r="K3709" t="str">
            <v>Июнь, Июль</v>
          </cell>
          <cell r="L3709" t="str">
            <v>РК, Кызылординская обл. г. Кызылорда</v>
          </cell>
          <cell r="N3709" t="str">
            <v>по 31 декабря 2017г.</v>
          </cell>
          <cell r="O3709" t="str">
            <v>авансовый платеж-0%, оставшаяся часть в течении 30 рабочих дней с момента подписания акта выполненных услуг</v>
          </cell>
          <cell r="S3709">
            <v>466668</v>
          </cell>
          <cell r="T3709">
            <v>0</v>
          </cell>
          <cell r="U3709">
            <v>0</v>
          </cell>
          <cell r="W3709">
            <v>2017</v>
          </cell>
          <cell r="X3709" t="str">
            <v>Исключен;</v>
          </cell>
        </row>
        <row r="3710">
          <cell r="A3710" t="str">
            <v>172 У</v>
          </cell>
          <cell r="B3710" t="str">
            <v>ТОО СП "КазГерМунай"</v>
          </cell>
          <cell r="C3710" t="str">
            <v>66.19.91.335.000.00.0777.000000000000</v>
          </cell>
          <cell r="D3710" t="str">
            <v>Услуги по финансовым консультациям</v>
          </cell>
          <cell r="E3710" t="str">
            <v>Услуги по финансовым консультациям</v>
          </cell>
          <cell r="F3710" t="str">
            <v xml:space="preserve">Услуги консультанта по учетной системе и политике </v>
          </cell>
          <cell r="G3710" t="str">
            <v>ОТП</v>
          </cell>
          <cell r="H3710">
            <v>80</v>
          </cell>
          <cell r="I3710">
            <v>430000000</v>
          </cell>
          <cell r="J3710" t="str">
            <v>Кызылординская обл. г. Кызылорда, пгт. Тасбугет, ул. Амангельды 100</v>
          </cell>
          <cell r="K3710" t="str">
            <v>Июнь, Июль</v>
          </cell>
          <cell r="L3710" t="str">
            <v>РК, Кызылординская обл. г. Кызылорда</v>
          </cell>
          <cell r="N3710" t="str">
            <v>по 31 декабря 2017г.</v>
          </cell>
          <cell r="O3710" t="str">
            <v>авансовый платеж-0%, оставшаяся часть в течении 30 рабочих дней с момента подписания акта выполненных услуг</v>
          </cell>
          <cell r="S3710">
            <v>20000000</v>
          </cell>
          <cell r="T3710">
            <v>0</v>
          </cell>
          <cell r="U3710">
            <v>0</v>
          </cell>
          <cell r="W3710">
            <v>2017</v>
          </cell>
        </row>
        <row r="3711">
          <cell r="A3711" t="str">
            <v>172-1 У</v>
          </cell>
          <cell r="B3711" t="str">
            <v>ТОО СП "КазГерМунай"</v>
          </cell>
          <cell r="C3711" t="str">
            <v>66.19.91.335.000.00.0777.000000000000</v>
          </cell>
          <cell r="D3711" t="str">
            <v>Услуги по финансовым консультациям</v>
          </cell>
          <cell r="E3711" t="str">
            <v>Услуги по финансовым консультациям</v>
          </cell>
          <cell r="F3711" t="str">
            <v xml:space="preserve">Услуги консультанта по учетной системе и политике </v>
          </cell>
          <cell r="G3711" t="str">
            <v>ЭОТТ</v>
          </cell>
          <cell r="H3711">
            <v>80</v>
          </cell>
          <cell r="I3711">
            <v>430000000</v>
          </cell>
          <cell r="J3711" t="str">
            <v>Кызылординская обл. г. Кызылорда, пгт. Тасбугет, ул. Амангельды 100</v>
          </cell>
          <cell r="K3711" t="str">
            <v>август, сентябрь</v>
          </cell>
          <cell r="L3711" t="str">
            <v>РК, Кызылординская обл. г. Кызылорда</v>
          </cell>
          <cell r="N3711" t="str">
            <v>по 31 декабря 2017г.</v>
          </cell>
          <cell r="O3711" t="str">
            <v>авансовый платеж-0%, оставшаяся часть в течении 30 рабочих дней с момента подписания акта выполненных услуг</v>
          </cell>
          <cell r="T3711">
            <v>6000000</v>
          </cell>
          <cell r="U3711">
            <v>6720000.0000000009</v>
          </cell>
          <cell r="W3711">
            <v>2017</v>
          </cell>
          <cell r="X3711" t="str">
            <v>11;20;21</v>
          </cell>
        </row>
        <row r="3712">
          <cell r="A3712" t="str">
            <v>173 У</v>
          </cell>
          <cell r="B3712" t="str">
            <v>ТОО СП "КазГерМунай"</v>
          </cell>
          <cell r="C3712" t="str">
            <v>71.12.20.000.000.00.0777.000000000000</v>
          </cell>
          <cell r="D3712" t="str">
            <v>Услуги по авторскому/техническому надзору/управлению проектами, работами</v>
          </cell>
          <cell r="E3712" t="str">
            <v>Услуги по авторскому/техническому надзору/управлению проектами, работами</v>
          </cell>
          <cell r="F3712" t="str">
            <v xml:space="preserve">Авторский надзор контроль за разрабокой реализации Проекта  эксплуатации  месторождении подземных вод Кызылжарминское </v>
          </cell>
          <cell r="G3712" t="str">
            <v>ОИ</v>
          </cell>
          <cell r="H3712">
            <v>100</v>
          </cell>
          <cell r="I3712">
            <v>430000000</v>
          </cell>
          <cell r="J3712" t="str">
            <v>Кызылординская обл. г. Кызылорда, пгт. Тасбугет, ул. Амангельды 100</v>
          </cell>
          <cell r="K3712" t="str">
            <v>Январь, Февраль</v>
          </cell>
          <cell r="L3712" t="str">
            <v>РК, Кызылординская обл. г. Кызылорда</v>
          </cell>
          <cell r="N3712" t="str">
            <v>по 31 декабря 2017г.</v>
          </cell>
          <cell r="O3712" t="str">
            <v>авансовый платеж-0%, оставшаяся часть в течении 30 рабочих дней с момента подписания акта выполненных услуг</v>
          </cell>
          <cell r="T3712">
            <v>2450000</v>
          </cell>
          <cell r="U3712">
            <v>2744000.0000000005</v>
          </cell>
          <cell r="W3712">
            <v>2017</v>
          </cell>
          <cell r="X3712" t="str">
            <v>пп.14 п.137</v>
          </cell>
        </row>
        <row r="3713">
          <cell r="A3713" t="str">
            <v>174 У</v>
          </cell>
          <cell r="B3713" t="str">
            <v>ТОО СП "КазГерМунай"</v>
          </cell>
          <cell r="C3713" t="str">
            <v>74.30.11.000.000.00.0777.000000000000</v>
          </cell>
          <cell r="D3713" t="str">
            <v>Услуги по устному и письменному переводу</v>
          </cell>
          <cell r="E3713" t="str">
            <v>Услуги по устному и письменному переводу</v>
          </cell>
          <cell r="F3713" t="str">
            <v>Перевод технических документаций (паспорта и руководств) импортных оборудований.</v>
          </cell>
          <cell r="G3713" t="str">
            <v>ЦП</v>
          </cell>
          <cell r="H3713">
            <v>100</v>
          </cell>
          <cell r="I3713">
            <v>430000000</v>
          </cell>
          <cell r="J3713" t="str">
            <v>Кызылординская обл. г. Кызылорда, пгт. Тасбугет, ул. Амангельды 100</v>
          </cell>
          <cell r="K3713" t="str">
            <v>Октябрь, Ноябрь 2016</v>
          </cell>
          <cell r="L3713" t="str">
            <v>РК, Кызылординская обл. г. Кызылорда</v>
          </cell>
          <cell r="N3713" t="str">
            <v>по 31 декабря 2017г.</v>
          </cell>
          <cell r="O3713" t="str">
            <v>авансовый платеж-0%, оставшаяся часть в течении 30 рабочих дней с момента подписания акта выполненных услуг</v>
          </cell>
          <cell r="T3713">
            <v>2352000</v>
          </cell>
          <cell r="U3713">
            <v>2634240.0000000005</v>
          </cell>
          <cell r="W3713">
            <v>2017</v>
          </cell>
        </row>
        <row r="3714">
          <cell r="A3714" t="str">
            <v>175 У</v>
          </cell>
          <cell r="B3714" t="str">
            <v>ТОО СП "КазГерМунай"</v>
          </cell>
          <cell r="C3714" t="str">
            <v>74.30.11.000.000.00.0777.000000000000</v>
          </cell>
          <cell r="D3714" t="str">
            <v>Услуги по устному и письменному переводу</v>
          </cell>
          <cell r="E3714" t="str">
            <v>Услуги по устному и письменному переводу</v>
          </cell>
          <cell r="F3714" t="str">
            <v>Перевод китайского языка</v>
          </cell>
          <cell r="G3714" t="str">
            <v>ЦП</v>
          </cell>
          <cell r="H3714">
            <v>100</v>
          </cell>
          <cell r="I3714">
            <v>430000000</v>
          </cell>
          <cell r="J3714" t="str">
            <v>Кызылординская обл. г. Кызылорда, пгт. Тасбугет, ул. Амангельды 100</v>
          </cell>
          <cell r="K3714" t="str">
            <v>Октябрь, Ноябрь 2016</v>
          </cell>
          <cell r="L3714" t="str">
            <v>РК, Кызылординская обл. г. Кызылорда</v>
          </cell>
          <cell r="N3714" t="str">
            <v>по 31 декабря 2017г.</v>
          </cell>
          <cell r="O3714" t="str">
            <v>авансовый платеж-0%, оставшаяся часть в течении 30 рабочих дней с момента подписания акта выполненных услуг</v>
          </cell>
          <cell r="T3714">
            <v>450000</v>
          </cell>
          <cell r="U3714">
            <v>504000.00000000006</v>
          </cell>
          <cell r="W3714">
            <v>2017</v>
          </cell>
        </row>
        <row r="3715">
          <cell r="A3715" t="str">
            <v>176 У</v>
          </cell>
          <cell r="B3715" t="str">
            <v>ТОО СП "КазГерМунай"</v>
          </cell>
          <cell r="C3715" t="str">
            <v>69.20.10.000.001.00.0777.000000000000</v>
          </cell>
          <cell r="D3715" t="str">
            <v>Услуги по проведению аудита по налогам</v>
          </cell>
          <cell r="E3715" t="str">
            <v>Услуги по проведению аудита по налогам</v>
          </cell>
          <cell r="F3715" t="str">
            <v>Налоговый аудит</v>
          </cell>
          <cell r="G3715" t="str">
            <v>ОТП</v>
          </cell>
          <cell r="H3715">
            <v>100</v>
          </cell>
          <cell r="I3715">
            <v>430000000</v>
          </cell>
          <cell r="J3715" t="str">
            <v>Кызылординская обл. г. Кызылорда, пгт. Тасбугет, ул. Амангельды 100</v>
          </cell>
          <cell r="K3715" t="str">
            <v>Февраль, Март</v>
          </cell>
          <cell r="L3715" t="str">
            <v>РК, Кызылординская обл. г. Кызылорда</v>
          </cell>
          <cell r="N3715" t="str">
            <v>по 31 декабря 2017г.</v>
          </cell>
          <cell r="O3715" t="str">
            <v>авансовый платеж-0%, оставшаяся часть в течении 30 рабочих дней с момента подписания акта выполненных услуг</v>
          </cell>
          <cell r="T3715">
            <v>20000000</v>
          </cell>
          <cell r="U3715">
            <v>22400000.000000004</v>
          </cell>
          <cell r="W3715">
            <v>2017</v>
          </cell>
        </row>
        <row r="3716">
          <cell r="A3716" t="str">
            <v>177 У</v>
          </cell>
          <cell r="B3716" t="str">
            <v>ТОО СП "КазГерМунай"</v>
          </cell>
          <cell r="C3716" t="str">
            <v>71.20.19.000.010.00.0777.000000000000</v>
          </cell>
          <cell r="D3716" t="str">
            <v>Услуги по диагностированию/экспертизе/анализу/испытаниям/тестированию/осмотру</v>
          </cell>
          <cell r="E3716" t="str">
            <v>Услуги по диагностированию/экспертизе/анализу/испытаниям/тестированию/осмотру</v>
          </cell>
          <cell r="F3716" t="str">
            <v>Акустический контроль цементирования при строительстве</v>
          </cell>
          <cell r="G3716" t="str">
            <v>ОТП</v>
          </cell>
          <cell r="H3716">
            <v>100</v>
          </cell>
          <cell r="I3716">
            <v>430000000</v>
          </cell>
          <cell r="J3716" t="str">
            <v>Кызылординская обл. г. Кызылорда, пгт. Тасбугет, ул. Амангельды 100</v>
          </cell>
          <cell r="K3716" t="str">
            <v>Ноябрь, декабрь 2016</v>
          </cell>
          <cell r="L3716" t="str">
            <v>РК, Кызылординская обл., м/р "Акшабулак"</v>
          </cell>
          <cell r="N3716" t="str">
            <v>по 31 декабря 2017г.</v>
          </cell>
          <cell r="O3716" t="str">
            <v>авансовый платеж-0%, оставшаяся часть в течении 30 рабочих дней с момента подписания акта выполненных услуг</v>
          </cell>
          <cell r="T3716">
            <v>4659102</v>
          </cell>
          <cell r="U3716">
            <v>5218194.24</v>
          </cell>
          <cell r="W3716">
            <v>2017</v>
          </cell>
        </row>
        <row r="3717">
          <cell r="A3717" t="str">
            <v>178 У</v>
          </cell>
          <cell r="B3717" t="str">
            <v>ТОО СП "КазГерМунай"</v>
          </cell>
          <cell r="C3717" t="str">
            <v>71.20.19.000.010.00.0777.000000000000</v>
          </cell>
          <cell r="D3717" t="str">
            <v>Услуги по диагностированию/экспертизе/анализу/испытаниям/тестированию/осмотру</v>
          </cell>
          <cell r="E3717" t="str">
            <v>Услуги по диагностированию/экспертизе/анализу/испытаниям/тестированию/осмотру</v>
          </cell>
          <cell r="F3717" t="str">
            <v>Акустический контроль цементирования при строительстве горизонтальных скважин</v>
          </cell>
          <cell r="G3717" t="str">
            <v>ОТП</v>
          </cell>
          <cell r="H3717">
            <v>100</v>
          </cell>
          <cell r="I3717">
            <v>430000000</v>
          </cell>
          <cell r="J3717" t="str">
            <v>Кызылординская обл. г. Кызылорда, пгт. Тасбугет, ул. Амангельды 100</v>
          </cell>
          <cell r="K3717" t="str">
            <v>Ноябрь, декабрь 2016</v>
          </cell>
          <cell r="L3717" t="str">
            <v>РК, Кызылординская обл., м/р "Акшабулак"</v>
          </cell>
          <cell r="N3717" t="str">
            <v>по 31 декабря 2017г.</v>
          </cell>
          <cell r="O3717" t="str">
            <v>авансовый платеж-0%, оставшаяся часть в течении 30 рабочих дней с момента подписания акта выполненных услуг</v>
          </cell>
          <cell r="T3717">
            <v>3000000</v>
          </cell>
          <cell r="U3717">
            <v>3360000.0000000005</v>
          </cell>
          <cell r="W3717">
            <v>2017</v>
          </cell>
        </row>
        <row r="3718">
          <cell r="A3718" t="str">
            <v>179 У</v>
          </cell>
          <cell r="B3718" t="str">
            <v>ТОО СП "КазГерМунай"</v>
          </cell>
          <cell r="C3718" t="str">
            <v>71.20.19.000.010.00.0777.000000000000</v>
          </cell>
          <cell r="D3718" t="str">
            <v>Услуги по диагностированию/экспертизе/анализу/испытаниям/тестированию/осмотру</v>
          </cell>
          <cell r="E3718" t="str">
            <v>Услуги по диагностированию/экспертизе/анализу/испытаниям/тестированию/осмотру</v>
          </cell>
          <cell r="F3718" t="str">
            <v>Акустический контроль цементирования при строительстве</v>
          </cell>
          <cell r="G3718" t="str">
            <v>ОТП</v>
          </cell>
          <cell r="H3718">
            <v>100</v>
          </cell>
          <cell r="I3718">
            <v>430000000</v>
          </cell>
          <cell r="J3718" t="str">
            <v>Кызылординская обл. г. Кызылорда, пгт. Тасбугет, ул. Амангельды 100</v>
          </cell>
          <cell r="K3718" t="str">
            <v>Ноябрь, декабрь 2016</v>
          </cell>
          <cell r="L3718" t="str">
            <v>РК, Кызылординская обл., м/р "Нуралы"</v>
          </cell>
          <cell r="N3718" t="str">
            <v>по 31 декабря 2017г.</v>
          </cell>
          <cell r="O3718" t="str">
            <v>авансовый платеж-0%, оставшаяся часть в течении 30 рабочих дней с момента подписания акта выполненных услуг</v>
          </cell>
          <cell r="T3718">
            <v>332793</v>
          </cell>
          <cell r="U3718">
            <v>372728.16000000003</v>
          </cell>
          <cell r="W3718">
            <v>2017</v>
          </cell>
        </row>
        <row r="3719">
          <cell r="A3719" t="str">
            <v>180 У</v>
          </cell>
          <cell r="B3719" t="str">
            <v>ТОО СП "КазГерМунай"</v>
          </cell>
          <cell r="C3719" t="str">
            <v>71.20.19.000.010.00.0777.000000000000</v>
          </cell>
          <cell r="D3719" t="str">
            <v>Услуги по диагностированию/экспертизе/анализу/испытаниям/тестированию/осмотру</v>
          </cell>
          <cell r="E3719" t="str">
            <v>Услуги по диагностированию/экспертизе/анализу/испытаниям/тестированию/осмотру</v>
          </cell>
          <cell r="F3719" t="str">
            <v>Акустический контроль цементирования при строительстве</v>
          </cell>
          <cell r="G3719" t="str">
            <v>ОТП</v>
          </cell>
          <cell r="H3719">
            <v>100</v>
          </cell>
          <cell r="I3719">
            <v>430000000</v>
          </cell>
          <cell r="J3719" t="str">
            <v>Кызылординская обл. г. Кызылорда, пгт. Тасбугет, ул. Амангельды 100</v>
          </cell>
          <cell r="K3719" t="str">
            <v>Ноябрь, декабрь 2016</v>
          </cell>
          <cell r="L3719" t="str">
            <v>РК, Кызылординская обл., м/р "Аксай"</v>
          </cell>
          <cell r="N3719" t="str">
            <v>по 31 декабря 2017г.</v>
          </cell>
          <cell r="O3719" t="str">
            <v>авансовый платеж-0%, оставшаяся часть в течении 30 рабочих дней с момента подписания акта выполненных услуг</v>
          </cell>
          <cell r="T3719">
            <v>665586</v>
          </cell>
          <cell r="U3719">
            <v>745456.32000000007</v>
          </cell>
          <cell r="W3719">
            <v>2017</v>
          </cell>
        </row>
        <row r="3720">
          <cell r="A3720" t="str">
            <v>181 У</v>
          </cell>
          <cell r="B3720" t="str">
            <v>ТОО СП "КазГерМунай"</v>
          </cell>
          <cell r="C3720" t="str">
            <v>71.20.19.000.010.00.0777.000000000000</v>
          </cell>
          <cell r="D3720" t="str">
            <v>Услуги по диагностированию/экспертизе/анализу/испытаниям/тестированию/осмотру</v>
          </cell>
          <cell r="E3720" t="str">
            <v>Услуги по диагностированию/экспертизе/анализу/испытаниям/тестированию/осмотру</v>
          </cell>
          <cell r="F3720" t="str">
            <v>Акустический контроль цементирования при строительстве горизонтальных скважин</v>
          </cell>
          <cell r="G3720" t="str">
            <v>ОТП</v>
          </cell>
          <cell r="H3720">
            <v>100</v>
          </cell>
          <cell r="I3720">
            <v>430000000</v>
          </cell>
          <cell r="J3720" t="str">
            <v>Кызылординская обл. г. Кызылорда, пгт. Тасбугет, ул. Амангельды 100</v>
          </cell>
          <cell r="K3720" t="str">
            <v>Ноябрь, декабрь 2016</v>
          </cell>
          <cell r="L3720" t="str">
            <v>РК, Кызылординская обл., м/р "Аксай"</v>
          </cell>
          <cell r="N3720" t="str">
            <v>по 31 декабря 2017г.</v>
          </cell>
          <cell r="O3720" t="str">
            <v>авансовый платеж-0%, оставшаяся часть в течении 30 рабочих дней с момента подписания акта выполненных услуг</v>
          </cell>
          <cell r="T3720">
            <v>2000000</v>
          </cell>
          <cell r="U3720">
            <v>2240000</v>
          </cell>
          <cell r="W3720">
            <v>2017</v>
          </cell>
        </row>
        <row r="3721">
          <cell r="A3721" t="str">
            <v>182 У</v>
          </cell>
          <cell r="B3721" t="str">
            <v>ТОО СП "КазГерМунай"</v>
          </cell>
          <cell r="C3721" t="str">
            <v>09.10.12.990.001.00.0777.000000000000</v>
          </cell>
          <cell r="D3721" t="str">
            <v>Услуги супервайзерские в области строительства и ремонта скважин</v>
          </cell>
          <cell r="E3721" t="str">
            <v>Услуги супервайзерские в области строительства и ремонта скважин</v>
          </cell>
          <cell r="F3721" t="str">
            <v xml:space="preserve">Услуги супервайзера при бурение скважин </v>
          </cell>
          <cell r="G3721" t="str">
            <v>ОТП</v>
          </cell>
          <cell r="H3721">
            <v>100</v>
          </cell>
          <cell r="I3721">
            <v>430000000</v>
          </cell>
          <cell r="J3721" t="str">
            <v>Кызылординская обл. г. Кызылорда, пгт. Тасбугет, ул. Амангельды 100</v>
          </cell>
          <cell r="K3721" t="str">
            <v>Ноябрь, декабрь 2016</v>
          </cell>
          <cell r="L3721" t="str">
            <v>РК, Кызылординская обл., м/р "Акшабулак"</v>
          </cell>
          <cell r="N3721" t="str">
            <v>по 31 декабря 2017г.</v>
          </cell>
          <cell r="O3721" t="str">
            <v>авансовый платеж-0%, оставшаяся часть в течении 30 рабочих дней с момента подписания акта выполненных услуг</v>
          </cell>
          <cell r="S3721">
            <v>65076000</v>
          </cell>
          <cell r="T3721">
            <v>0</v>
          </cell>
          <cell r="U3721">
            <v>0</v>
          </cell>
          <cell r="W3721">
            <v>2017</v>
          </cell>
          <cell r="X3721" t="str">
            <v>Исключен;</v>
          </cell>
        </row>
        <row r="3722">
          <cell r="A3722" t="str">
            <v>183 У</v>
          </cell>
          <cell r="B3722" t="str">
            <v>ТОО СП "КазГерМунай"</v>
          </cell>
          <cell r="C3722" t="str">
            <v>09.10.12.990.001.00.0777.000000000000</v>
          </cell>
          <cell r="D3722" t="str">
            <v>Услуги супервайзерские в области строительства и ремонта скважин</v>
          </cell>
          <cell r="E3722" t="str">
            <v>Услуги супервайзерские в области строительства и ремонта скважин</v>
          </cell>
          <cell r="F3722" t="str">
            <v xml:space="preserve">Услуги супервайзера при бурение скважин </v>
          </cell>
          <cell r="G3722" t="str">
            <v>ОТП</v>
          </cell>
          <cell r="H3722">
            <v>100</v>
          </cell>
          <cell r="I3722">
            <v>430000000</v>
          </cell>
          <cell r="J3722" t="str">
            <v>Кызылординская обл. г. Кызылорда, пгт. Тасбугет, ул. Амангельды 100</v>
          </cell>
          <cell r="K3722" t="str">
            <v>Ноябрь, декабрь 2016</v>
          </cell>
          <cell r="L3722" t="str">
            <v>РК, Кызылординская обл., м/р "Нуралы"</v>
          </cell>
          <cell r="N3722" t="str">
            <v>по 31 декабря 2017г.</v>
          </cell>
          <cell r="O3722" t="str">
            <v>авансовый платеж-0%, оставшаяся часть в течении 30 рабочих дней с момента подписания акта выполненных услуг</v>
          </cell>
          <cell r="T3722">
            <v>4176000</v>
          </cell>
          <cell r="U3722">
            <v>4677120</v>
          </cell>
          <cell r="W3722">
            <v>2017</v>
          </cell>
        </row>
        <row r="3723">
          <cell r="A3723" t="str">
            <v>184 У</v>
          </cell>
          <cell r="B3723" t="str">
            <v>ТОО СП "КазГерМунай"</v>
          </cell>
          <cell r="C3723" t="str">
            <v>09.10.12.990.001.00.0777.000000000000</v>
          </cell>
          <cell r="D3723" t="str">
            <v>Услуги супервайзерские в области строительства и ремонта скважин</v>
          </cell>
          <cell r="E3723" t="str">
            <v>Услуги супервайзерские в области строительства и ремонта скважин</v>
          </cell>
          <cell r="F3723" t="str">
            <v xml:space="preserve">Услуги супервайзера при бурение скважин </v>
          </cell>
          <cell r="G3723" t="str">
            <v>ОТП</v>
          </cell>
          <cell r="H3723">
            <v>100</v>
          </cell>
          <cell r="I3723">
            <v>430000000</v>
          </cell>
          <cell r="J3723" t="str">
            <v>Кызылординская обл. г. Кызылорда, пгт. Тасбугет, ул. Амангельды 100</v>
          </cell>
          <cell r="K3723" t="str">
            <v>Ноябрь, декабрь 2016</v>
          </cell>
          <cell r="L3723" t="str">
            <v>РК, Кызылординская обл., м/р "Аксай"</v>
          </cell>
          <cell r="N3723" t="str">
            <v>по 31 декабря 2017г.</v>
          </cell>
          <cell r="O3723" t="str">
            <v>авансовый платеж-0%, оставшаяся часть в течении 30 рабочих дней с момента подписания акта выполненных услуг</v>
          </cell>
          <cell r="T3723">
            <v>16240000</v>
          </cell>
          <cell r="U3723">
            <v>18188800</v>
          </cell>
          <cell r="W3723">
            <v>2017</v>
          </cell>
        </row>
        <row r="3724">
          <cell r="A3724" t="str">
            <v>185 У</v>
          </cell>
          <cell r="B3724" t="str">
            <v>ТОО СП "КазГерМунай"</v>
          </cell>
          <cell r="C3724" t="str">
            <v>52.23.20.000.003.00.0777.000000000000</v>
          </cell>
          <cell r="D3724" t="str">
            <v>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v>
          </cell>
          <cell r="E3724" t="str">
            <v>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v>
          </cell>
          <cell r="F3724" t="str">
            <v>Услуги по геонавигации при бурении горизонтальных скважин</v>
          </cell>
          <cell r="G3724" t="str">
            <v>ОТП</v>
          </cell>
          <cell r="H3724">
            <v>100</v>
          </cell>
          <cell r="I3724">
            <v>430000000</v>
          </cell>
          <cell r="J3724" t="str">
            <v>Кызылординская обл. г. Кызылорда, пгт. Тасбугет, ул. Амангельды 100</v>
          </cell>
          <cell r="K3724" t="str">
            <v>Ноябрь, декабрь 2016</v>
          </cell>
          <cell r="L3724" t="str">
            <v>РК, Кызылординская обл., м/р "Акшабулак"</v>
          </cell>
          <cell r="N3724" t="str">
            <v>по 31 декабря 2017г.</v>
          </cell>
          <cell r="O3724" t="str">
            <v>авансовый платеж-0%, оставшаяся часть в течении 30 рабочих дней с момента подписания акта выполненных услуг</v>
          </cell>
          <cell r="S3724">
            <v>708480000</v>
          </cell>
          <cell r="T3724">
            <v>0</v>
          </cell>
          <cell r="U3724">
            <v>0</v>
          </cell>
          <cell r="W3724">
            <v>2017</v>
          </cell>
        </row>
        <row r="3725">
          <cell r="A3725" t="str">
            <v>185-1 У</v>
          </cell>
          <cell r="B3725" t="str">
            <v>ТОО СП "КазГерМунай"</v>
          </cell>
          <cell r="C3725" t="str">
            <v>52.23.20.000.003.00.0777.000000000000</v>
          </cell>
          <cell r="D3725" t="str">
            <v>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v>
          </cell>
          <cell r="E3725" t="str">
            <v>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v>
          </cell>
          <cell r="F3725" t="str">
            <v>Услуги по геонавигации при бурении горизонтальных скважин</v>
          </cell>
          <cell r="G3725" t="str">
            <v>ОТП</v>
          </cell>
          <cell r="H3725">
            <v>100</v>
          </cell>
          <cell r="I3725">
            <v>430000000</v>
          </cell>
          <cell r="J3725" t="str">
            <v>Кызылординская обл. г. Кызылорда, пгт. Тасбугет, ул. Амангельды 100</v>
          </cell>
          <cell r="K3725" t="str">
            <v>Январь, Февраль</v>
          </cell>
          <cell r="L3725" t="str">
            <v>РК, Кызылординская обл., м/р "Акшабулак"</v>
          </cell>
          <cell r="N3725" t="str">
            <v>по 31 декабря 2017г.</v>
          </cell>
          <cell r="O3725" t="str">
            <v>авансовый платеж-0%, оставшаяся часть в течении 30 рабочих дней с момента подписания акта выполненных услуг</v>
          </cell>
          <cell r="T3725">
            <v>653757480</v>
          </cell>
          <cell r="U3725">
            <v>732208377.60000002</v>
          </cell>
          <cell r="W3725">
            <v>2017</v>
          </cell>
          <cell r="X3725" t="str">
            <v>11; 20; 21;</v>
          </cell>
        </row>
        <row r="3726">
          <cell r="A3726" t="str">
            <v>186 У</v>
          </cell>
          <cell r="B3726" t="str">
            <v>ТОО СП "КазГерМунай"</v>
          </cell>
          <cell r="C3726" t="str">
            <v>52.23.20.000.003.00.0777.000000000000</v>
          </cell>
          <cell r="D3726" t="str">
            <v>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v>
          </cell>
          <cell r="E3726" t="str">
            <v>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v>
          </cell>
          <cell r="F3726" t="str">
            <v>Услуги по геонавигации при бурении горизонтальных скважин</v>
          </cell>
          <cell r="G3726" t="str">
            <v>ОТП</v>
          </cell>
          <cell r="H3726">
            <v>100</v>
          </cell>
          <cell r="I3726">
            <v>430000000</v>
          </cell>
          <cell r="J3726" t="str">
            <v>Кызылординская обл. г. Кызылорда, пгт. Тасбугет, ул. Амангельды 100</v>
          </cell>
          <cell r="K3726" t="str">
            <v>Ноябрь, декабрь 2016</v>
          </cell>
          <cell r="L3726" t="str">
            <v>РК, Кызылординская обл., м/р "Аксай"</v>
          </cell>
          <cell r="N3726" t="str">
            <v>по 31 декабря 2017г.</v>
          </cell>
          <cell r="O3726" t="str">
            <v>авансовый платеж-0%, оставшаяся часть в течении 30 рабочих дней с момента подписания акта выполненных услуг</v>
          </cell>
          <cell r="S3726">
            <v>209362320</v>
          </cell>
          <cell r="T3726">
            <v>0</v>
          </cell>
          <cell r="U3726">
            <v>0</v>
          </cell>
          <cell r="W3726">
            <v>2017</v>
          </cell>
        </row>
        <row r="3727">
          <cell r="A3727" t="str">
            <v>186-1 У</v>
          </cell>
          <cell r="B3727" t="str">
            <v>ТОО СП "КазГерМунай"</v>
          </cell>
          <cell r="C3727" t="str">
            <v>52.23.20.000.003.00.0777.000000000000</v>
          </cell>
          <cell r="D3727" t="str">
            <v>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v>
          </cell>
          <cell r="E3727" t="str">
            <v>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v>
          </cell>
          <cell r="F3727" t="str">
            <v>Услуги по геонавигации при бурении горизонтальных скважин</v>
          </cell>
          <cell r="G3727" t="str">
            <v>ОТП</v>
          </cell>
          <cell r="H3727">
            <v>100</v>
          </cell>
          <cell r="I3727">
            <v>430000000</v>
          </cell>
          <cell r="J3727" t="str">
            <v>Кызылординская обл. г. Кызылорда, пгт. Тасбугет, ул. Амангельды 100</v>
          </cell>
          <cell r="K3727" t="str">
            <v>Январь, Февраль</v>
          </cell>
          <cell r="L3727" t="str">
            <v>РК, Кызылординская обл., м/р "Аксай"</v>
          </cell>
          <cell r="N3727" t="str">
            <v>по 31 декабря 2017г.</v>
          </cell>
          <cell r="O3727" t="str">
            <v>авансовый платеж-0%, оставшаяся часть в течении 30 рабочих дней с момента подписания акта выполненных услуг</v>
          </cell>
          <cell r="S3727">
            <v>209362320</v>
          </cell>
          <cell r="T3727">
            <v>0</v>
          </cell>
          <cell r="U3727">
            <v>0</v>
          </cell>
          <cell r="W3727">
            <v>2017</v>
          </cell>
          <cell r="X3727" t="str">
            <v>11;</v>
          </cell>
        </row>
        <row r="3728">
          <cell r="A3728" t="str">
            <v>186-2 У</v>
          </cell>
          <cell r="B3728" t="str">
            <v>ТОО СП "КазГерМунай"</v>
          </cell>
          <cell r="C3728" t="str">
            <v>52.23.20.000.003.00.0777.000000000000</v>
          </cell>
          <cell r="D3728" t="str">
            <v>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v>
          </cell>
          <cell r="E3728" t="str">
            <v>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v>
          </cell>
          <cell r="F3728" t="str">
            <v>Услуги по геонавигации при бурении горизонтальных скважин</v>
          </cell>
          <cell r="G3728" t="str">
            <v>ЭОТТ</v>
          </cell>
          <cell r="H3728">
            <v>100</v>
          </cell>
          <cell r="I3728">
            <v>430000000</v>
          </cell>
          <cell r="J3728" t="str">
            <v>Кызылординская обл. г. Кызылорда, пгт. Тасбугет, ул. Амангельды 100</v>
          </cell>
          <cell r="K3728" t="str">
            <v>август, сентябрь</v>
          </cell>
          <cell r="L3728" t="str">
            <v>РК, Кызылординская обл., м/р "Аксай"</v>
          </cell>
          <cell r="N3728" t="str">
            <v>по 31 декабря 2017г.</v>
          </cell>
          <cell r="O3728" t="str">
            <v>авансовый платеж-0%, оставшаяся часть в течении 30 рабочих дней с момента подписания акта выполненных услуг</v>
          </cell>
          <cell r="T3728">
            <v>209362320</v>
          </cell>
          <cell r="U3728">
            <v>234485798.40000004</v>
          </cell>
          <cell r="W3728">
            <v>2017</v>
          </cell>
          <cell r="X3728" t="str">
            <v>11;</v>
          </cell>
        </row>
        <row r="3729">
          <cell r="A3729" t="str">
            <v>187 У</v>
          </cell>
          <cell r="B3729" t="str">
            <v>ТОО СП "КазГерМунай"</v>
          </cell>
          <cell r="C3729" t="str">
            <v>85.60.10.335.002.00.0777.000000000000</v>
          </cell>
          <cell r="D3729" t="str">
            <v>Услуги по аттестации/оценке и проверке знаний/уровня подготовки (кроме в области начального, среднего, высшего образования)</v>
          </cell>
          <cell r="E3729" t="str">
            <v>Услуги по аттестации/оценке и проверке знаний/уровня подготовки (кроме в области начального, среднего, высшего образования)</v>
          </cell>
          <cell r="F3729" t="str">
            <v>Услуги по подготовке, переподготовке и повышению квалификации работников СП КГМ</v>
          </cell>
          <cell r="G3729" t="str">
            <v>ОИ</v>
          </cell>
          <cell r="H3729">
            <v>75</v>
          </cell>
          <cell r="I3729">
            <v>430000000</v>
          </cell>
          <cell r="J3729" t="str">
            <v>Кызылординская обл. г. Кызылорда, пгт. Тасбугет, ул. Амангельды 100</v>
          </cell>
          <cell r="K3729" t="str">
            <v>Ноябрь, декабрь 2016</v>
          </cell>
          <cell r="L3729" t="str">
            <v>РК, Кызылординская обл. г. Кызылорда</v>
          </cell>
          <cell r="N3729" t="str">
            <v>по 31 декабря 2017г.</v>
          </cell>
          <cell r="O3729" t="str">
            <v>авансовый платеж-0%, оставшаяся часть в течении 30 рабочих дней с момента подписания акта выполненных услуг</v>
          </cell>
          <cell r="S3729">
            <v>90034912</v>
          </cell>
          <cell r="T3729">
            <v>0</v>
          </cell>
          <cell r="U3729">
            <v>0</v>
          </cell>
          <cell r="W3729">
            <v>2017</v>
          </cell>
        </row>
        <row r="3730">
          <cell r="A3730" t="str">
            <v>187-1 У</v>
          </cell>
          <cell r="B3730" t="str">
            <v>ТОО СП "КазГерМунай"</v>
          </cell>
          <cell r="C3730" t="str">
            <v>85.60.10.335.002.00.0777.000000000000</v>
          </cell>
          <cell r="D3730" t="str">
            <v>Услуги по аттестации/оценке и проверке знаний/уровня подготовки (кроме в области начального, среднего, высшего образования)</v>
          </cell>
          <cell r="E3730" t="str">
            <v>Услуги по аттестации/оценке и проверке знаний/уровня подготовки (кроме в области начального, среднего, высшего образования)</v>
          </cell>
          <cell r="F3730" t="str">
            <v>Услуги по подготовке, переподготовке и повышению квалификации работников СП КГМ</v>
          </cell>
          <cell r="G3730" t="str">
            <v>ОИ</v>
          </cell>
          <cell r="H3730">
            <v>75</v>
          </cell>
          <cell r="I3730">
            <v>430000000</v>
          </cell>
          <cell r="J3730" t="str">
            <v>Кызылординская обл. г. Кызылорда, пгт. Тасбугет, ул. Амангельды 100</v>
          </cell>
          <cell r="K3730" t="str">
            <v>Ноябрь, декабрь 2016</v>
          </cell>
          <cell r="L3730" t="str">
            <v>РК, Кызылординская обл. г. Кызылорда</v>
          </cell>
          <cell r="N3730" t="str">
            <v>по 31 декабря 2017г.</v>
          </cell>
          <cell r="O3730" t="str">
            <v>авансовый платеж-0%, оставшаяся часть в течении 30 рабочих дней с момента подписания акта выполненных услуг</v>
          </cell>
          <cell r="T3730">
            <v>90945912</v>
          </cell>
          <cell r="U3730">
            <v>101859421.44000001</v>
          </cell>
          <cell r="W3730">
            <v>2017</v>
          </cell>
          <cell r="X3730" t="str">
            <v>20;21;</v>
          </cell>
        </row>
        <row r="3731">
          <cell r="A3731" t="str">
            <v>188 У</v>
          </cell>
          <cell r="B3731" t="str">
            <v>ТОО СП "КазГерМунай"</v>
          </cell>
          <cell r="C3731" t="str">
            <v>71.12.20.000.000.00.0777.000000000000</v>
          </cell>
          <cell r="D3731" t="str">
            <v>Услуги по авторскому/техническому надзору/управлению проектами, работами</v>
          </cell>
          <cell r="E3731" t="str">
            <v>Услуги по авторскому/техническому надзору/управлению проектами, работами</v>
          </cell>
          <cell r="F3731" t="str">
            <v>Технический надзор за строительством: Выкидная линия с обустройством устья скважины №77 на м/р Аксай</v>
          </cell>
          <cell r="G3731" t="str">
            <v>ОТП</v>
          </cell>
          <cell r="H3731">
            <v>100</v>
          </cell>
          <cell r="I3731">
            <v>430000000</v>
          </cell>
          <cell r="J3731" t="str">
            <v>Кызылординская обл. г. Кызылорда, пгт. Тасбугет, ул. Амангельды 100</v>
          </cell>
          <cell r="K3731" t="str">
            <v>Январь, Февраль</v>
          </cell>
          <cell r="L3731" t="str">
            <v>РК, Кызылординская обл., м/р "Аксай"</v>
          </cell>
          <cell r="N3731" t="str">
            <v>до ввода в эксплуатацию</v>
          </cell>
          <cell r="O3731" t="str">
            <v>авансовый платеж-0%, оставшаяся часть в течении 30 рабочих дней с момента подписания акта выполненных услуг</v>
          </cell>
          <cell r="T3731">
            <v>0</v>
          </cell>
          <cell r="U3731">
            <v>0</v>
          </cell>
          <cell r="W3731">
            <v>2017</v>
          </cell>
        </row>
        <row r="3732">
          <cell r="A3732" t="str">
            <v>188-1 У</v>
          </cell>
          <cell r="B3732" t="str">
            <v>ТОО СП "КазГерМунай"</v>
          </cell>
          <cell r="C3732" t="str">
            <v>71.12.20.000.000.00.0777.000000000000</v>
          </cell>
          <cell r="D3732" t="str">
            <v>Услуги по авторскому/техническому надзору/управлению проектами, работами</v>
          </cell>
          <cell r="E3732" t="str">
            <v>Услуги по авторскому/техническому надзору/управлению проектами, работами</v>
          </cell>
          <cell r="F3732" t="str">
            <v>Технический надзор за строительством: Выкидная линия с обустройством устья скважины №77 на м/р Аксай</v>
          </cell>
          <cell r="G3732" t="str">
            <v>ОТП</v>
          </cell>
          <cell r="H3732">
            <v>100</v>
          </cell>
          <cell r="I3732">
            <v>430000000</v>
          </cell>
          <cell r="J3732" t="str">
            <v>Кызылординская обл. г. Кызылорда, пгт. Тасбугет, ул. Амангельды 100</v>
          </cell>
          <cell r="K3732" t="str">
            <v>Ноябрь, декабрь 2016</v>
          </cell>
          <cell r="L3732" t="str">
            <v>РК, Кызылординская обл., м/р "Аксай"</v>
          </cell>
          <cell r="N3732" t="str">
            <v>до ввода в эксплуатацию</v>
          </cell>
          <cell r="O3732" t="str">
            <v>авансовый платеж-0%, оставшаяся часть в течении 30 рабочих дней с момента подписания акта выполненных услуг</v>
          </cell>
          <cell r="T3732">
            <v>979780</v>
          </cell>
          <cell r="U3732">
            <v>1097353.6000000001</v>
          </cell>
          <cell r="W3732">
            <v>2017</v>
          </cell>
          <cell r="X3732" t="str">
            <v>11;</v>
          </cell>
        </row>
        <row r="3733">
          <cell r="A3733" t="str">
            <v>189 У</v>
          </cell>
          <cell r="B3733" t="str">
            <v>ТОО СП "КазГерМунай"</v>
          </cell>
          <cell r="C3733" t="str">
            <v>71.12.20.000.000.00.0777.000000000000</v>
          </cell>
          <cell r="D3733" t="str">
            <v>Услуги по авторскому/техническому надзору/управлению проектами, работами</v>
          </cell>
          <cell r="E3733" t="str">
            <v>Услуги по авторскому/техническому надзору/управлению проектами, работами</v>
          </cell>
          <cell r="F3733" t="str">
            <v>Авторский надзор за строительством: Выкидная линия с обустройством устья скважины №77 на м/р Аксай</v>
          </cell>
          <cell r="G3733" t="str">
            <v>ОИ</v>
          </cell>
          <cell r="H3733">
            <v>100</v>
          </cell>
          <cell r="I3733">
            <v>430000000</v>
          </cell>
          <cell r="J3733" t="str">
            <v>Кызылординская обл. г. Кызылорда, пгт. Тасбугет, ул. Амангельды 100</v>
          </cell>
          <cell r="K3733" t="str">
            <v>Январь, Февраль</v>
          </cell>
          <cell r="L3733" t="str">
            <v>РК, Кызылординская обл., м/р "Аксай"</v>
          </cell>
          <cell r="N3733" t="str">
            <v>до ввода в эксплуатацию</v>
          </cell>
          <cell r="O3733" t="str">
            <v>авансовый платеж-0%, оставшаяся часть в течении 30 рабочих дней с момента подписания акта выполненных услуг</v>
          </cell>
          <cell r="S3733">
            <v>145045</v>
          </cell>
          <cell r="T3733">
            <v>0</v>
          </cell>
          <cell r="U3733">
            <v>0</v>
          </cell>
          <cell r="W3733">
            <v>2017</v>
          </cell>
        </row>
        <row r="3734">
          <cell r="A3734" t="str">
            <v>189-1 У</v>
          </cell>
          <cell r="B3734" t="str">
            <v>ТОО СП "КазГерМунай"</v>
          </cell>
          <cell r="C3734" t="str">
            <v>71.12.20.000.000.00.0777.000000000000</v>
          </cell>
          <cell r="D3734" t="str">
            <v>Услуги по авторскому/техническому надзору/управлению проектами, работами</v>
          </cell>
          <cell r="E3734" t="str">
            <v>Услуги по авторскому/техническому надзору/управлению проектами, работами</v>
          </cell>
          <cell r="F3734" t="str">
            <v>Авторский надзор за строительством: Выкидная линия с обустройством устья скважины №77 на м/р Аксай</v>
          </cell>
          <cell r="G3734" t="str">
            <v>ЦП</v>
          </cell>
          <cell r="H3734">
            <v>100</v>
          </cell>
          <cell r="I3734">
            <v>430000000</v>
          </cell>
          <cell r="J3734" t="str">
            <v>Кызылординская обл. г. Кызылорда, пгт. Тасбугет, ул. Амангельды 100</v>
          </cell>
          <cell r="K3734" t="str">
            <v>Апрель, май</v>
          </cell>
          <cell r="L3734" t="str">
            <v>РК, Кызылординская обл., м/р "Аксай"</v>
          </cell>
          <cell r="N3734" t="str">
            <v>до ввода в эксплуатацию</v>
          </cell>
          <cell r="O3734" t="str">
            <v>авансовый платеж-0%, оставшаяся часть в течении 30 рабочих дней с момента подписания акта выполненных услуг</v>
          </cell>
          <cell r="T3734">
            <v>145045</v>
          </cell>
          <cell r="U3734">
            <v>162450.40000000002</v>
          </cell>
          <cell r="W3734">
            <v>2017</v>
          </cell>
          <cell r="X3734" t="str">
            <v>7; 11;</v>
          </cell>
        </row>
        <row r="3735">
          <cell r="A3735" t="str">
            <v>190 У</v>
          </cell>
          <cell r="B3735" t="str">
            <v>ТОО СП "КазГерМунай"</v>
          </cell>
          <cell r="C3735" t="str">
            <v>74.90.13.000.003.00.0777.000000000000</v>
          </cell>
          <cell r="D3735" t="str">
            <v>Услуги по проведению радиологического мониторинга/обследования/контроля</v>
          </cell>
          <cell r="E3735" t="str">
            <v>Услуги по проведению радиологического мониторинга/обследования/контроля</v>
          </cell>
          <cell r="F3735" t="str">
            <v>Проведение услуг по радиологическим исследованиям</v>
          </cell>
          <cell r="G3735" t="str">
            <v>ЦП</v>
          </cell>
          <cell r="H3735">
            <v>100</v>
          </cell>
          <cell r="I3735">
            <v>430000000</v>
          </cell>
          <cell r="J3735" t="str">
            <v>Кызылординская обл. г. Кызылорда, пгт. Тасбугет, ул. Амангельды 100</v>
          </cell>
          <cell r="K3735" t="str">
            <v>Январь, Февраль</v>
          </cell>
          <cell r="L3735" t="str">
            <v>РК, Кызылординская обл., г. Кызылорда</v>
          </cell>
          <cell r="N3735" t="str">
            <v>до 31 декабря 2017г.</v>
          </cell>
          <cell r="O3735" t="str">
            <v>авансовый платеж-0%, оставшаяся часть в течении 30 рабочих дней с момента подписания акта выполненных услуг</v>
          </cell>
          <cell r="T3735">
            <v>0</v>
          </cell>
          <cell r="U3735">
            <v>0</v>
          </cell>
          <cell r="W3735">
            <v>2017</v>
          </cell>
        </row>
        <row r="3736">
          <cell r="A3736" t="str">
            <v>190-1 У</v>
          </cell>
          <cell r="B3736" t="str">
            <v>ТОО СП "КазГерМунай"</v>
          </cell>
          <cell r="C3736" t="str">
            <v>74.90.13.000.003.00.0777.000000000000</v>
          </cell>
          <cell r="D3736" t="str">
            <v>Услуги по проведению радиологического мониторинга/обследования/контроля</v>
          </cell>
          <cell r="E3736" t="str">
            <v>Услуги по проведению радиологического мониторинга/обследования/контроля</v>
          </cell>
          <cell r="F3736" t="str">
            <v>Проведение услуг по радиологическим исследованиям</v>
          </cell>
          <cell r="G3736" t="str">
            <v>ЦП</v>
          </cell>
          <cell r="H3736">
            <v>100</v>
          </cell>
          <cell r="I3736">
            <v>430000000</v>
          </cell>
          <cell r="J3736" t="str">
            <v>Кызылординская обл. г. Кызылорда, пгт. Тасбугет, ул. Амангельды 100</v>
          </cell>
          <cell r="K3736" t="str">
            <v>Ноябрь, декабрь 2016</v>
          </cell>
          <cell r="L3736" t="str">
            <v>РК, Кызылординская обл., г. Кызылорда</v>
          </cell>
          <cell r="N3736" t="str">
            <v>до 31 декабря 2017г.</v>
          </cell>
          <cell r="O3736" t="str">
            <v>авансовый платеж-0%, оставшаяся часть в течении 30 рабочих дней с момента подписания акта выполненных услуг</v>
          </cell>
          <cell r="T3736">
            <v>2100000</v>
          </cell>
          <cell r="U3736">
            <v>2352000</v>
          </cell>
          <cell r="W3736">
            <v>2017</v>
          </cell>
          <cell r="X3736" t="str">
            <v>11;</v>
          </cell>
        </row>
        <row r="3737">
          <cell r="A3737" t="str">
            <v>191 У</v>
          </cell>
          <cell r="B3737" t="str">
            <v>ТОО СП "КазГерМунай"</v>
          </cell>
          <cell r="C3737" t="str">
            <v>71.12.20.000.000.00.0777.000000000000</v>
          </cell>
          <cell r="D3737" t="str">
            <v>Услуги по авторскому/техническому надзору/управлению проектами, работами</v>
          </cell>
          <cell r="E3737" t="str">
            <v>Услуги по авторскому/техническому надзору/управлению проектами, работами</v>
          </cell>
          <cell r="F3737" t="str">
            <v>Технический надзор за строительством: Выкидные линии с обустройством устьев скважин №439,440,441,436,437,438</v>
          </cell>
          <cell r="G3737" t="str">
            <v>ОТП</v>
          </cell>
          <cell r="H3737">
            <v>100</v>
          </cell>
          <cell r="I3737">
            <v>430000000</v>
          </cell>
          <cell r="J3737" t="str">
            <v>Кызылординская обл. г. Кызылорда, пгт. Тасбугет, ул. Амангельды 100</v>
          </cell>
          <cell r="K3737" t="str">
            <v>Январь, Февраль</v>
          </cell>
          <cell r="L3737" t="str">
            <v>РК, Кызылординская обл., м/р "Акшабулак"</v>
          </cell>
          <cell r="N3737" t="str">
            <v>до ввода в эксплуатацию</v>
          </cell>
          <cell r="O3737" t="str">
            <v>авансовый платеж-0%, оставшаяся часть в течении 30 рабочих дней с момента подписания акта выполненных услуг</v>
          </cell>
          <cell r="T3737">
            <v>0</v>
          </cell>
          <cell r="U3737">
            <v>0</v>
          </cell>
          <cell r="W3737">
            <v>2017</v>
          </cell>
        </row>
        <row r="3738">
          <cell r="A3738" t="str">
            <v>191-1 У</v>
          </cell>
          <cell r="B3738" t="str">
            <v>ТОО СП "КазГерМунай"</v>
          </cell>
          <cell r="C3738" t="str">
            <v>71.12.20.000.000.00.0777.000000000000</v>
          </cell>
          <cell r="D3738" t="str">
            <v>Услуги по авторскому/техническому надзору/управлению проектами, работами</v>
          </cell>
          <cell r="E3738" t="str">
            <v>Услуги по авторскому/техническому надзору/управлению проектами, работами</v>
          </cell>
          <cell r="F3738" t="str">
            <v>Технический надзор за строительством: Выкидные линии с обустройством устьев скважин №439,440,441,436,437,438</v>
          </cell>
          <cell r="G3738" t="str">
            <v>ОТП</v>
          </cell>
          <cell r="H3738">
            <v>100</v>
          </cell>
          <cell r="I3738">
            <v>430000000</v>
          </cell>
          <cell r="J3738" t="str">
            <v>Кызылординская обл. г. Кызылорда, пгт. Тасбугет, ул. Амангельды 100</v>
          </cell>
          <cell r="K3738" t="str">
            <v>Ноябрь, декабрь 2016</v>
          </cell>
          <cell r="L3738" t="str">
            <v>РК, Кызылординская обл., м/р "Акшабулак"</v>
          </cell>
          <cell r="N3738" t="str">
            <v>до ввода в эксплуатацию</v>
          </cell>
          <cell r="O3738" t="str">
            <v>авансовый платеж-0%, оставшаяся часть в течении 30 рабочих дней с момента подписания акта выполненных услуг</v>
          </cell>
          <cell r="T3738">
            <v>5489989</v>
          </cell>
          <cell r="U3738">
            <v>6148787.6800000006</v>
          </cell>
          <cell r="W3738">
            <v>2017</v>
          </cell>
        </row>
        <row r="3739">
          <cell r="A3739" t="str">
            <v>192 У</v>
          </cell>
          <cell r="B3739" t="str">
            <v>ТОО СП "КазГерМунай"</v>
          </cell>
          <cell r="C3739" t="str">
            <v>71.12.20.000.000.00.0777.000000000000</v>
          </cell>
          <cell r="D3739" t="str">
            <v>Услуги по авторскому/техническому надзору/управлению проектами, работами</v>
          </cell>
          <cell r="E3739" t="str">
            <v>Услуги по авторскому/техническому надзору/управлению проектами, работами</v>
          </cell>
          <cell r="F3739" t="str">
            <v xml:space="preserve">Авторский надзор за строительством: Выкидные линии с обустройством устьев скважин №439,440,441,436,437,438 </v>
          </cell>
          <cell r="G3739" t="str">
            <v>ОИ</v>
          </cell>
          <cell r="H3739">
            <v>100</v>
          </cell>
          <cell r="I3739">
            <v>430000000</v>
          </cell>
          <cell r="J3739" t="str">
            <v>Кызылординская обл. г. Кызылорда, пгт. Тасбугет, ул. Амангельды 100</v>
          </cell>
          <cell r="K3739" t="str">
            <v>Январь, Февраль</v>
          </cell>
          <cell r="L3739" t="str">
            <v>РК, Кызылординская обл., м/р "Акшабулак"</v>
          </cell>
          <cell r="N3739" t="str">
            <v>до ввода в эксплуатацию</v>
          </cell>
          <cell r="O3739" t="str">
            <v>авансовый платеж-0%, оставшаяся часть в течении 30 рабочих дней с момента подписания акта выполненных услуг</v>
          </cell>
          <cell r="T3739">
            <v>0</v>
          </cell>
          <cell r="U3739">
            <v>0</v>
          </cell>
          <cell r="W3739">
            <v>2017</v>
          </cell>
        </row>
        <row r="3740">
          <cell r="A3740" t="str">
            <v>192-1 У</v>
          </cell>
          <cell r="B3740" t="str">
            <v>ТОО СП "КазГерМунай"</v>
          </cell>
          <cell r="C3740" t="str">
            <v>71.12.20.000.000.00.0777.000000000000</v>
          </cell>
          <cell r="D3740" t="str">
            <v>Услуги по авторскому/техническому надзору/управлению проектами, работами</v>
          </cell>
          <cell r="E3740" t="str">
            <v>Услуги по авторскому/техническому надзору/управлению проектами, работами</v>
          </cell>
          <cell r="F3740" t="str">
            <v xml:space="preserve">Авторский надзор за строительством: Выкидные линии с обустройством устьев скважин №439,440,441,436,437,438 </v>
          </cell>
          <cell r="G3740" t="str">
            <v>ЦП</v>
          </cell>
          <cell r="H3740">
            <v>100</v>
          </cell>
          <cell r="I3740">
            <v>430000000</v>
          </cell>
          <cell r="J3740" t="str">
            <v>Кызылординская обл. г. Кызылорда, пгт. Тасбугет, ул. Амангельды 100</v>
          </cell>
          <cell r="K3740" t="str">
            <v>Апрель, май</v>
          </cell>
          <cell r="L3740" t="str">
            <v>РК, Кызылординская обл., м/р "Акшабулак"</v>
          </cell>
          <cell r="N3740" t="str">
            <v>до ввода в эксплуатацию</v>
          </cell>
          <cell r="O3740" t="str">
            <v>авансовый платеж-0%, оставшаяся часть в течении 30 рабочих дней с момента подписания акта выполненных услуг</v>
          </cell>
          <cell r="T3740">
            <v>812729</v>
          </cell>
          <cell r="U3740">
            <v>910256.4800000001</v>
          </cell>
          <cell r="W3740">
            <v>2017</v>
          </cell>
          <cell r="X3740" t="str">
            <v xml:space="preserve">7; 11; </v>
          </cell>
        </row>
        <row r="3741">
          <cell r="A3741" t="str">
            <v>193 У</v>
          </cell>
          <cell r="B3741" t="str">
            <v>ТОО СП "КазГерМунай"</v>
          </cell>
          <cell r="C3741" t="str">
            <v>71.12.20.000.000.00.0777.000000000000</v>
          </cell>
          <cell r="D3741" t="str">
            <v>Услуги по авторскому/техническому надзору/управлению проектами, работами</v>
          </cell>
          <cell r="E3741" t="str">
            <v>Услуги по авторскому/техническому надзору/управлению проектами, работами</v>
          </cell>
          <cell r="F3741" t="str">
            <v>Технический надзор за строительством: Выкидная линия с обустройством устья скважины №366 на м/р Акшабулак</v>
          </cell>
          <cell r="G3741" t="str">
            <v>ОТП</v>
          </cell>
          <cell r="H3741">
            <v>100</v>
          </cell>
          <cell r="I3741">
            <v>430000000</v>
          </cell>
          <cell r="J3741" t="str">
            <v>Кызылординская обл. г. Кызылорда, пгт. Тасбугет, ул. Амангельды 100</v>
          </cell>
          <cell r="K3741" t="str">
            <v>Январь, Февраль</v>
          </cell>
          <cell r="L3741" t="str">
            <v>РК, Кызылординская обл., м/р "Акшабулак"</v>
          </cell>
          <cell r="N3741" t="str">
            <v>до ввода в эксплуатацию</v>
          </cell>
          <cell r="O3741" t="str">
            <v>авансовый платеж-0%, оставшаяся часть в течении 30 рабочих дней с момента подписания акта выполненных услуг</v>
          </cell>
          <cell r="T3741">
            <v>0</v>
          </cell>
          <cell r="U3741">
            <v>0</v>
          </cell>
          <cell r="W3741">
            <v>2017</v>
          </cell>
        </row>
        <row r="3742">
          <cell r="A3742" t="str">
            <v>193-1 У</v>
          </cell>
          <cell r="B3742" t="str">
            <v>ТОО СП "КазГерМунай"</v>
          </cell>
          <cell r="C3742" t="str">
            <v>71.12.20.000.000.00.0777.000000000000</v>
          </cell>
          <cell r="D3742" t="str">
            <v>Услуги по авторскому/техническому надзору/управлению проектами, работами</v>
          </cell>
          <cell r="E3742" t="str">
            <v>Услуги по авторскому/техническому надзору/управлению проектами, работами</v>
          </cell>
          <cell r="F3742" t="str">
            <v>Технический надзор за строительством: Выкидная линия с обустройством устья скважины №366 на м/р Акшабулак</v>
          </cell>
          <cell r="G3742" t="str">
            <v>ОТП</v>
          </cell>
          <cell r="H3742">
            <v>100</v>
          </cell>
          <cell r="I3742">
            <v>430000000</v>
          </cell>
          <cell r="J3742" t="str">
            <v>Кызылординская обл. г. Кызылорда, пгт. Тасбугет, ул. Амангельды 100</v>
          </cell>
          <cell r="K3742" t="str">
            <v>Ноябрь, декабрь 2016</v>
          </cell>
          <cell r="L3742" t="str">
            <v>РК, Кызылординская обл., м/р "Акшабулак"</v>
          </cell>
          <cell r="N3742" t="str">
            <v>до ввода в эксплуатацию</v>
          </cell>
          <cell r="O3742" t="str">
            <v>авансовый платеж-0%, оставшаяся часть в течении 30 рабочих дней с момента подписания акта выполненных услуг</v>
          </cell>
          <cell r="T3742">
            <v>962480</v>
          </cell>
          <cell r="U3742">
            <v>1077977.6000000001</v>
          </cell>
          <cell r="W3742">
            <v>2017</v>
          </cell>
          <cell r="X3742" t="str">
            <v>11;</v>
          </cell>
        </row>
        <row r="3743">
          <cell r="A3743" t="str">
            <v>194 У</v>
          </cell>
          <cell r="B3743" t="str">
            <v>ТОО СП "КазГерМунай"</v>
          </cell>
          <cell r="C3743" t="str">
            <v>71.12.20.000.000.00.0777.000000000000</v>
          </cell>
          <cell r="D3743" t="str">
            <v>Услуги по авторскому/техническому надзору/управлению проектами, работами</v>
          </cell>
          <cell r="E3743" t="str">
            <v>Услуги по авторскому/техническому надзору/управлению проектами, работами</v>
          </cell>
          <cell r="F3743" t="str">
            <v>Авторский надзор за строительством: Выкидная линия с обустройством устья скважины №366 на м/р Акшабулак</v>
          </cell>
          <cell r="G3743" t="str">
            <v>ОИ</v>
          </cell>
          <cell r="H3743">
            <v>100</v>
          </cell>
          <cell r="I3743">
            <v>430000000</v>
          </cell>
          <cell r="J3743" t="str">
            <v>Кызылординская обл. г. Кызылорда, пгт. Тасбугет, ул. Амангельды 100</v>
          </cell>
          <cell r="K3743" t="str">
            <v>Январь, Февраль</v>
          </cell>
          <cell r="L3743" t="str">
            <v>РК, Кызылординская обл., м/р "Акшабулак"</v>
          </cell>
          <cell r="N3743" t="str">
            <v>до ввода в эксплуатацию</v>
          </cell>
          <cell r="O3743" t="str">
            <v>авансовый платеж-0%, оставшаяся часть в течении 30 рабочих дней с момента подписания акта выполненных услуг</v>
          </cell>
          <cell r="T3743">
            <v>0</v>
          </cell>
          <cell r="U3743">
            <v>0</v>
          </cell>
          <cell r="W3743">
            <v>2017</v>
          </cell>
        </row>
        <row r="3744">
          <cell r="A3744" t="str">
            <v>194-1 У</v>
          </cell>
          <cell r="B3744" t="str">
            <v>ТОО СП "КазГерМунай"</v>
          </cell>
          <cell r="C3744" t="str">
            <v>71.12.20.000.000.00.0777.000000000000</v>
          </cell>
          <cell r="D3744" t="str">
            <v>Услуги по авторскому/техническому надзору/управлению проектами, работами</v>
          </cell>
          <cell r="E3744" t="str">
            <v>Услуги по авторскому/техническому надзору/управлению проектами, работами</v>
          </cell>
          <cell r="F3744" t="str">
            <v>Авторский надзор за строительством: Выкидная линия с обустройством устья скважины №366 на м/р Акшабулак</v>
          </cell>
          <cell r="G3744" t="str">
            <v>ЦП</v>
          </cell>
          <cell r="H3744">
            <v>100</v>
          </cell>
          <cell r="I3744">
            <v>430000000</v>
          </cell>
          <cell r="J3744" t="str">
            <v>Кызылординская обл. г. Кызылорда, пгт. Тасбугет, ул. Амангельды 100</v>
          </cell>
          <cell r="K3744" t="str">
            <v>Апрель, май</v>
          </cell>
          <cell r="L3744" t="str">
            <v>РК, Кызылординская обл., м/р "Акшабулак"</v>
          </cell>
          <cell r="N3744" t="str">
            <v>до ввода в эксплуатацию</v>
          </cell>
          <cell r="O3744" t="str">
            <v>авансовый платеж-0%, оставшаяся часть в течении 30 рабочих дней с момента подписания акта выполненных услуг</v>
          </cell>
          <cell r="T3744">
            <v>142484</v>
          </cell>
          <cell r="U3744">
            <v>159582.08000000002</v>
          </cell>
          <cell r="W3744">
            <v>2017</v>
          </cell>
          <cell r="X3744" t="str">
            <v>7; 11;</v>
          </cell>
        </row>
        <row r="3745">
          <cell r="A3745" t="str">
            <v>195 У</v>
          </cell>
          <cell r="B3745" t="str">
            <v>ТОО СП "КазГерМунай"</v>
          </cell>
          <cell r="C3745" t="str">
            <v>71.12.20.000.000.00.0777.000000000000</v>
          </cell>
          <cell r="D3745" t="str">
            <v>Услуги по авторскому/техническому надзору/управлению проектами, работами</v>
          </cell>
          <cell r="E3745" t="str">
            <v>Услуги по авторскому/техническому надзору/управлению проектами, работами</v>
          </cell>
          <cell r="F3745" t="str">
            <v>Технический надзор за строительством: Выкидные линии с обустройством устьев 2-х скважин №60,61</v>
          </cell>
          <cell r="G3745" t="str">
            <v>ОТП</v>
          </cell>
          <cell r="H3745">
            <v>100</v>
          </cell>
          <cell r="I3745">
            <v>430000000</v>
          </cell>
          <cell r="J3745" t="str">
            <v>Кызылординская обл. г. Кызылорда, пгт. Тасбугет, ул. Амангельды 100</v>
          </cell>
          <cell r="K3745" t="str">
            <v>Январь, Февраль</v>
          </cell>
          <cell r="L3745" t="str">
            <v>РК, Кызылординская обл., м/р "Аксай"</v>
          </cell>
          <cell r="N3745" t="str">
            <v>до ввода в эксплуатацию</v>
          </cell>
          <cell r="O3745" t="str">
            <v>авансовый платеж-0%, оставшаяся часть в течении 30 рабочих дней с момента подписания акта выполненных услуг</v>
          </cell>
          <cell r="T3745">
            <v>0</v>
          </cell>
          <cell r="U3745">
            <v>0</v>
          </cell>
          <cell r="W3745">
            <v>2017</v>
          </cell>
        </row>
        <row r="3746">
          <cell r="A3746" t="str">
            <v>195-1 У</v>
          </cell>
          <cell r="B3746" t="str">
            <v>ТОО СП "КазГерМунай"</v>
          </cell>
          <cell r="C3746" t="str">
            <v>71.12.20.000.000.00.0777.000000000000</v>
          </cell>
          <cell r="D3746" t="str">
            <v>Услуги по авторскому/техническому надзору/управлению проектами, работами</v>
          </cell>
          <cell r="E3746" t="str">
            <v>Услуги по авторскому/техническому надзору/управлению проектами, работами</v>
          </cell>
          <cell r="F3746" t="str">
            <v>Технический надзор за строительством: Выкидные линии с обустройством устьев 2-х скважин №60,61</v>
          </cell>
          <cell r="G3746" t="str">
            <v>ОТП</v>
          </cell>
          <cell r="H3746">
            <v>100</v>
          </cell>
          <cell r="I3746">
            <v>430000000</v>
          </cell>
          <cell r="J3746" t="str">
            <v>Кызылординская обл. г. Кызылорда, пгт. Тасбугет, ул. Амангельды 100</v>
          </cell>
          <cell r="K3746" t="str">
            <v>Ноябрь, декабрь 2016</v>
          </cell>
          <cell r="L3746" t="str">
            <v>РК, Кызылординская обл., м/р "Аксай"</v>
          </cell>
          <cell r="N3746" t="str">
            <v>до ввода в эксплуатацию</v>
          </cell>
          <cell r="O3746" t="str">
            <v>авансовый платеж-0%, оставшаяся часть в течении 30 рабочих дней с момента подписания акта выполненных услуг</v>
          </cell>
          <cell r="T3746">
            <v>5886299.2199999997</v>
          </cell>
          <cell r="U3746">
            <v>6592655.1264000004</v>
          </cell>
          <cell r="W3746">
            <v>2017</v>
          </cell>
          <cell r="X3746" t="str">
            <v>11;</v>
          </cell>
        </row>
        <row r="3747">
          <cell r="A3747" t="str">
            <v>196 У</v>
          </cell>
          <cell r="B3747" t="str">
            <v>ТОО СП "КазГерМунай"</v>
          </cell>
          <cell r="C3747" t="str">
            <v>71.12.20.000.000.00.0777.000000000000</v>
          </cell>
          <cell r="D3747" t="str">
            <v>Услуги по авторскому/техническому надзору/управлению проектами, работами</v>
          </cell>
          <cell r="E3747" t="str">
            <v>Услуги по авторскому/техническому надзору/управлению проектами, работами</v>
          </cell>
          <cell r="F3747" t="str">
            <v>Авторский надзор за строительством: Выкидные линии с обустройством устьев 2-х скважин №60,61</v>
          </cell>
          <cell r="G3747" t="str">
            <v>ОИ</v>
          </cell>
          <cell r="H3747">
            <v>100</v>
          </cell>
          <cell r="I3747">
            <v>430000000</v>
          </cell>
          <cell r="J3747" t="str">
            <v>Кызылординская обл. г. Кызылорда, пгт. Тасбугет, ул. Амангельды 100</v>
          </cell>
          <cell r="K3747" t="str">
            <v>Январь, Февраль</v>
          </cell>
          <cell r="L3747" t="str">
            <v>РК, Кызылординская обл., м/р "Аксай"</v>
          </cell>
          <cell r="N3747" t="str">
            <v>до ввода в эксплуатацию</v>
          </cell>
          <cell r="O3747" t="str">
            <v>авансовый платеж-0%, оставшаяся часть в течении 30 рабочих дней с момента подписания акта выполненных услуг</v>
          </cell>
          <cell r="T3747">
            <v>871398.84</v>
          </cell>
          <cell r="U3747">
            <v>975966.70080000011</v>
          </cell>
          <cell r="W3747">
            <v>2017</v>
          </cell>
        </row>
        <row r="3748">
          <cell r="A3748" t="str">
            <v>197 У</v>
          </cell>
          <cell r="B3748" t="str">
            <v>ТОО СП "КазГерМунай"</v>
          </cell>
          <cell r="C3748" t="str">
            <v>71.20.19.000.010.00.0777.000000000000</v>
          </cell>
          <cell r="D3748" t="str">
            <v>Услуги по диагностированию/экспертизе/анализу/испытаниям/тестированию/осмотру</v>
          </cell>
          <cell r="E3748" t="str">
            <v>Услуги по диагностированию/экспертизе/анализу/испытаниям/тестированию/осмотру</v>
          </cell>
          <cell r="F3748" t="str">
            <v>РРП «Выкидные линии с обустройством устьев скважин №419,422,428 на м/р Акшабулак (скв. 2018 г.)»</v>
          </cell>
          <cell r="G3748" t="str">
            <v>ОИ</v>
          </cell>
          <cell r="H3748">
            <v>100</v>
          </cell>
          <cell r="I3748">
            <v>430000000</v>
          </cell>
          <cell r="J3748" t="str">
            <v>Кызылординская обл. г. Кызылорда, пгт. Тасбугет, ул. Амангельды 100</v>
          </cell>
          <cell r="K3748" t="str">
            <v>Июнь, Июль</v>
          </cell>
          <cell r="L3748" t="str">
            <v>РК, Кызылординская обл. г. Кызылорда</v>
          </cell>
          <cell r="N3748" t="str">
            <v>В течение 45 дней после предоплаты</v>
          </cell>
          <cell r="O3748" t="str">
            <v>авансовый платеж-100%</v>
          </cell>
          <cell r="T3748">
            <v>1202169</v>
          </cell>
          <cell r="U3748">
            <v>1346429.28</v>
          </cell>
          <cell r="W3748">
            <v>2017</v>
          </cell>
        </row>
        <row r="3749">
          <cell r="A3749" t="str">
            <v>198 У</v>
          </cell>
          <cell r="B3749" t="str">
            <v>ТОО СП "КазГерМунай"</v>
          </cell>
          <cell r="C3749" t="str">
            <v>71.20.19.000.010.00.0777.000000000000</v>
          </cell>
          <cell r="D3749" t="str">
            <v>Услуги по диагностированию/экспертизе/анализу/испытаниям/тестированию/осмотру</v>
          </cell>
          <cell r="E3749" t="str">
            <v>Услуги по диагностированию/экспертизе/анализу/испытаниям/тестированию/осмотру</v>
          </cell>
          <cell r="F3749" t="str">
            <v>РРП "Выкидные линии с обустройством устьев 8-ми скважин №хххххххх на м/р Акшабулак (скв. 2018 г.)"</v>
          </cell>
          <cell r="G3749" t="str">
            <v>ОИ</v>
          </cell>
          <cell r="H3749">
            <v>100</v>
          </cell>
          <cell r="I3749">
            <v>430000000</v>
          </cell>
          <cell r="J3749" t="str">
            <v>Кызылординская обл. г. Кызылорда, пгт. Тасбугет, ул. Амангельды 100</v>
          </cell>
          <cell r="K3749" t="str">
            <v>Июнь, Июль</v>
          </cell>
          <cell r="L3749" t="str">
            <v>РК, Кызылординская обл. г. Кызылорда</v>
          </cell>
          <cell r="N3749" t="str">
            <v>В течение 45 дней после предоплаты</v>
          </cell>
          <cell r="O3749" t="str">
            <v>авансовый платеж-100%</v>
          </cell>
          <cell r="T3749">
            <v>1568222</v>
          </cell>
          <cell r="U3749">
            <v>1756408.6400000001</v>
          </cell>
          <cell r="W3749">
            <v>2017</v>
          </cell>
        </row>
        <row r="3750">
          <cell r="A3750" t="str">
            <v>199 У</v>
          </cell>
          <cell r="B3750" t="str">
            <v>ТОО СП "КазГерМунай"</v>
          </cell>
          <cell r="C3750" t="str">
            <v>71.20.19.000.010.00.0777.000000000000</v>
          </cell>
          <cell r="D3750" t="str">
            <v>Услуги по диагностированию/экспертизе/анализу/испытаниям/тестированию/осмотру</v>
          </cell>
          <cell r="E3750" t="str">
            <v>Услуги по диагностированию/экспертизе/анализу/испытаниям/тестированию/осмотру</v>
          </cell>
          <cell r="F3750" t="str">
            <v>РРП «Расширение ПС-110/6кВ на м/р Акшабулак»</v>
          </cell>
          <cell r="G3750" t="str">
            <v>ОИ</v>
          </cell>
          <cell r="H3750">
            <v>100</v>
          </cell>
          <cell r="I3750">
            <v>430000000</v>
          </cell>
          <cell r="J3750" t="str">
            <v>Кызылординская обл. г. Кызылорда, пгт. Тасбугет, ул. Амангельды 100</v>
          </cell>
          <cell r="K3750" t="str">
            <v>Июнь, Июль</v>
          </cell>
          <cell r="L3750" t="str">
            <v>РК, Кызылординская обл. г. Кызылорда</v>
          </cell>
          <cell r="N3750" t="str">
            <v>В течение 45 дней после предоплаты</v>
          </cell>
          <cell r="O3750" t="str">
            <v>авансовый платеж-100%</v>
          </cell>
          <cell r="T3750">
            <v>952639.13942833198</v>
          </cell>
          <cell r="U3750">
            <v>1066955.836159732</v>
          </cell>
          <cell r="W3750">
            <v>2017</v>
          </cell>
        </row>
        <row r="3751">
          <cell r="A3751" t="str">
            <v>200 У</v>
          </cell>
          <cell r="B3751" t="str">
            <v>ТОО СП "КазГерМунай"</v>
          </cell>
          <cell r="C3751" t="str">
            <v>71.20.19.000.010.00.0777.000000000000</v>
          </cell>
          <cell r="D3751" t="str">
            <v>Услуги по диагностированию/экспертизе/анализу/испытаниям/тестированию/осмотру</v>
          </cell>
          <cell r="E3751" t="str">
            <v>Услуги по диагностированию/экспертизе/анализу/испытаниям/тестированию/осмотру</v>
          </cell>
          <cell r="F3751" t="str">
            <v>РРП "Расширение системы ППД м/р Акшабулак (перевод под нагнетание 5-ти скважин)" (Госэкспертиза)</v>
          </cell>
          <cell r="G3751" t="str">
            <v>ОИ</v>
          </cell>
          <cell r="H3751">
            <v>100</v>
          </cell>
          <cell r="I3751">
            <v>430000000</v>
          </cell>
          <cell r="J3751" t="str">
            <v>Кызылординская обл. г. Кызылорда, пгт. Тасбугет, ул. Амангельды 100</v>
          </cell>
          <cell r="K3751" t="str">
            <v>Июнь, Июль</v>
          </cell>
          <cell r="L3751" t="str">
            <v>РК, Кызылординская обл. г. Кызылорда</v>
          </cell>
          <cell r="N3751" t="str">
            <v>В течение 45 дней после предоплаты</v>
          </cell>
          <cell r="O3751" t="str">
            <v>авансовый платеж-100%</v>
          </cell>
          <cell r="T3751">
            <v>1119490</v>
          </cell>
          <cell r="U3751">
            <v>1253828.8</v>
          </cell>
          <cell r="W3751">
            <v>2017</v>
          </cell>
        </row>
        <row r="3752">
          <cell r="A3752" t="str">
            <v>201 У</v>
          </cell>
          <cell r="B3752" t="str">
            <v>ТОО СП "КазГерМунай"</v>
          </cell>
          <cell r="C3752" t="str">
            <v>71.20.19.000.010.00.0777.000000000000</v>
          </cell>
          <cell r="D3752" t="str">
            <v>Услуги по диагностированию/экспертизе/анализу/испытаниям/тестированию/осмотру</v>
          </cell>
          <cell r="E3752" t="str">
            <v>Услуги по диагностированию/экспертизе/анализу/испытаниям/тестированию/осмотру</v>
          </cell>
          <cell r="F3752" t="str">
            <v>РРП "Расширение БКНС на м/р Акшабулак" (Госэкспертиза)</v>
          </cell>
          <cell r="G3752" t="str">
            <v>ОИ</v>
          </cell>
          <cell r="H3752">
            <v>100</v>
          </cell>
          <cell r="I3752">
            <v>430000000</v>
          </cell>
          <cell r="J3752" t="str">
            <v>Кызылординская обл. г. Кызылорда, пгт. Тасбугет, ул. Амангельды 100</v>
          </cell>
          <cell r="K3752" t="str">
            <v>Июнь, Июль</v>
          </cell>
          <cell r="L3752" t="str">
            <v>РК, Кызылординская обл. г. Кызылорда</v>
          </cell>
          <cell r="N3752" t="str">
            <v>В течение 45 дней после предоплаты</v>
          </cell>
          <cell r="O3752" t="str">
            <v>авансовый платеж-100%</v>
          </cell>
          <cell r="T3752">
            <v>1119490</v>
          </cell>
          <cell r="U3752">
            <v>1253828.8</v>
          </cell>
          <cell r="W3752">
            <v>2017</v>
          </cell>
        </row>
        <row r="3753">
          <cell r="A3753" t="str">
            <v>202 У</v>
          </cell>
          <cell r="B3753" t="str">
            <v>ТОО СП "КазГерМунай"</v>
          </cell>
          <cell r="C3753" t="str">
            <v>71.20.19.000.010.00.0777.000000000000</v>
          </cell>
          <cell r="D3753" t="str">
            <v>Услуги по диагностированию/экспертизе/анализу/испытаниям/тестированию/осмотру</v>
          </cell>
          <cell r="E3753" t="str">
            <v>Услуги по диагностированию/экспертизе/анализу/испытаниям/тестированию/осмотру</v>
          </cell>
          <cell r="F3753" t="str">
            <v>РРП "Выкидные линии с обустройством устьев скважин №442, 443, 444, 445, 446, 452, 453 на м/р Акшабулак (скв. 2017 г.)" (Госэкспертиза)</v>
          </cell>
          <cell r="G3753" t="str">
            <v>ОИ</v>
          </cell>
          <cell r="H3753">
            <v>100</v>
          </cell>
          <cell r="I3753">
            <v>430000000</v>
          </cell>
          <cell r="J3753" t="str">
            <v>Кызылординская обл. г. Кызылорда, пгт. Тасбугет, ул. Амангельды 100</v>
          </cell>
          <cell r="K3753" t="str">
            <v>Июнь, Июль</v>
          </cell>
          <cell r="L3753" t="str">
            <v>РК, Кызылординская обл. г. Кызылорда</v>
          </cell>
          <cell r="N3753" t="str">
            <v>В течение 45 дней после предоплаты</v>
          </cell>
          <cell r="O3753" t="str">
            <v>авансовый платеж-100%</v>
          </cell>
          <cell r="T3753">
            <v>1505525</v>
          </cell>
          <cell r="U3753">
            <v>1686188.0000000002</v>
          </cell>
          <cell r="W3753">
            <v>2017</v>
          </cell>
        </row>
        <row r="3754">
          <cell r="A3754" t="str">
            <v>203 У</v>
          </cell>
          <cell r="B3754" t="str">
            <v>ТОО СП "КазГерМунай"</v>
          </cell>
          <cell r="C3754" t="str">
            <v>71.20.19.000.010.00.0777.000000000000</v>
          </cell>
          <cell r="D3754" t="str">
            <v>Услуги по диагностированию/экспертизе/анализу/испытаниям/тестированию/осмотру</v>
          </cell>
          <cell r="E3754" t="str">
            <v>Услуги по диагностированию/экспертизе/анализу/испытаниям/тестированию/осмотру</v>
          </cell>
          <cell r="F3754" t="str">
            <v>РРП "Выкидные линии с обустройством устьев скважин №78, 79 на м/р Аксай (скв. 2017 г.)" (Госэкспертиза)</v>
          </cell>
          <cell r="G3754" t="str">
            <v>ОИ</v>
          </cell>
          <cell r="H3754">
            <v>100</v>
          </cell>
          <cell r="I3754">
            <v>430000000</v>
          </cell>
          <cell r="J3754" t="str">
            <v>Кызылординская обл. г. Кызылорда, пгт. Тасбугет, ул. Амангельды 100</v>
          </cell>
          <cell r="K3754" t="str">
            <v>Июнь, Июль</v>
          </cell>
          <cell r="L3754" t="str">
            <v>РК, Кызылординская обл. г. Кызылорда</v>
          </cell>
          <cell r="N3754" t="str">
            <v>В течение 45 дней после предоплаты</v>
          </cell>
          <cell r="O3754" t="str">
            <v>авансовый платеж-100%</v>
          </cell>
          <cell r="T3754">
            <v>1093048</v>
          </cell>
          <cell r="U3754">
            <v>1224213.76</v>
          </cell>
          <cell r="W3754">
            <v>2017</v>
          </cell>
        </row>
        <row r="3755">
          <cell r="A3755" t="str">
            <v>204 У</v>
          </cell>
          <cell r="B3755" t="str">
            <v>ТОО СП "КазГерМунай"</v>
          </cell>
          <cell r="C3755" t="str">
            <v>71.20.19.000.010.00.0777.000000000000</v>
          </cell>
          <cell r="D3755" t="str">
            <v>Услуги по диагностированию/экспертизе/анализу/испытаниям/тестированию/осмотру</v>
          </cell>
          <cell r="E3755" t="str">
            <v>Услуги по диагностированию/экспертизе/анализу/испытаниям/тестированию/осмотру</v>
          </cell>
          <cell r="F3755" t="str">
            <v>РРП "Нагнетательные линии скв. №221, 262, 271, 360, 362 на м/р Акшабулак" (Госэкспертиза)</v>
          </cell>
          <cell r="G3755" t="str">
            <v>ОИ</v>
          </cell>
          <cell r="H3755">
            <v>100</v>
          </cell>
          <cell r="I3755">
            <v>430000000</v>
          </cell>
          <cell r="J3755" t="str">
            <v>Кызылординская обл. г. Кызылорда, пгт. Тасбугет, ул. Амангельды 100</v>
          </cell>
          <cell r="K3755" t="str">
            <v>Июнь, Июль</v>
          </cell>
          <cell r="L3755" t="str">
            <v>РК, Кызылординская обл. г. Кызылорда</v>
          </cell>
          <cell r="N3755" t="str">
            <v>В течение 45 дней после предоплаты</v>
          </cell>
          <cell r="O3755" t="str">
            <v>авансовый платеж-100%</v>
          </cell>
          <cell r="S3755">
            <v>1153542</v>
          </cell>
          <cell r="T3755">
            <v>0</v>
          </cell>
          <cell r="U3755">
            <v>0</v>
          </cell>
          <cell r="W3755">
            <v>2017</v>
          </cell>
        </row>
        <row r="3756">
          <cell r="A3756" t="str">
            <v>204-1 У</v>
          </cell>
          <cell r="B3756" t="str">
            <v>ТОО СП "КазГерМунай"</v>
          </cell>
          <cell r="C3756" t="str">
            <v>71.20.19.000.010.00.0777.000000000000</v>
          </cell>
          <cell r="D3756" t="str">
            <v>Услуги по диагностированию/экспертизе/анализу/испытаниям/тестированию/осмотру</v>
          </cell>
          <cell r="E3756" t="str">
            <v>Услуги по диагностированию/экспертизе/анализу/испытаниям/тестированию/осмотру</v>
          </cell>
          <cell r="F3756" t="str">
            <v>РРП "Нагнетательные линии скв. №221, 262, 271, 360, 362 на м/р Акшабулак" (Госэкспертиза)</v>
          </cell>
          <cell r="G3756" t="str">
            <v>ОИ</v>
          </cell>
          <cell r="H3756">
            <v>100</v>
          </cell>
          <cell r="I3756">
            <v>430000000</v>
          </cell>
          <cell r="J3756" t="str">
            <v>Кызылординская обл. г. Кызылорда, пгт. Тасбугет, ул. Амангельды 100</v>
          </cell>
          <cell r="K3756" t="str">
            <v>Февраль, Март</v>
          </cell>
          <cell r="L3756" t="str">
            <v>РК, Кызылординская обл. г. Кызылорда</v>
          </cell>
          <cell r="N3756" t="str">
            <v>В течение 45 дней после предоплаты</v>
          </cell>
          <cell r="O3756" t="str">
            <v>авансовый платеж-100%</v>
          </cell>
          <cell r="T3756">
            <v>1060963.68</v>
          </cell>
          <cell r="U3756">
            <v>1188279.3216000001</v>
          </cell>
          <cell r="W3756">
            <v>2017</v>
          </cell>
          <cell r="X3756" t="str">
            <v>20; 21;</v>
          </cell>
        </row>
        <row r="3757">
          <cell r="A3757" t="str">
            <v>205 У</v>
          </cell>
          <cell r="B3757" t="str">
            <v>ТОО СП "КазГерМунай"</v>
          </cell>
          <cell r="C3757" t="str">
            <v>71.20.19.000.010.00.0777.000000000000</v>
          </cell>
          <cell r="D3757" t="str">
            <v>Услуги по диагностированию/экспертизе/анализу/испытаниям/тестированию/осмотру</v>
          </cell>
          <cell r="E3757" t="str">
            <v>Услуги по диагностированию/экспертизе/анализу/испытаниям/тестированию/осмотру</v>
          </cell>
          <cell r="F3757" t="str">
            <v>РРП "Нагнетательная линия скв.№66 на м/р Нуралы" (Госэкспертиза)</v>
          </cell>
          <cell r="G3757" t="str">
            <v>ОИ</v>
          </cell>
          <cell r="H3757">
            <v>100</v>
          </cell>
          <cell r="I3757">
            <v>430000000</v>
          </cell>
          <cell r="J3757" t="str">
            <v>Кызылординская обл. г. Кызылорда, пгт. Тасбугет, ул. Амангельды 100</v>
          </cell>
          <cell r="K3757" t="str">
            <v>Июнь, Июль</v>
          </cell>
          <cell r="L3757" t="str">
            <v>РК, Кызылординская обл. г. Кызылорда</v>
          </cell>
          <cell r="N3757" t="str">
            <v>В течение 45 дней после предоплаты</v>
          </cell>
          <cell r="O3757" t="str">
            <v>авансовый платеж-100%</v>
          </cell>
          <cell r="S3757">
            <v>384253</v>
          </cell>
          <cell r="T3757">
            <v>0</v>
          </cell>
          <cell r="U3757">
            <v>0</v>
          </cell>
          <cell r="W3757">
            <v>2017</v>
          </cell>
        </row>
        <row r="3758">
          <cell r="A3758" t="str">
            <v>205-1 У</v>
          </cell>
          <cell r="B3758" t="str">
            <v>ТОО СП "КазГерМунай"</v>
          </cell>
          <cell r="C3758" t="str">
            <v>71.20.19.000.010.00.0777.000000000000</v>
          </cell>
          <cell r="D3758" t="str">
            <v>Услуги по диагностированию/экспертизе/анализу/испытаниям/тестированию/осмотру</v>
          </cell>
          <cell r="E3758" t="str">
            <v>Услуги по диагностированию/экспертизе/анализу/испытаниям/тестированию/осмотру</v>
          </cell>
          <cell r="F3758" t="str">
            <v>РРП "Нагнетательная линия скв.№66 на м/р Нуралы" (Госэкспертиза)</v>
          </cell>
          <cell r="G3758" t="str">
            <v>ОИ</v>
          </cell>
          <cell r="H3758">
            <v>100</v>
          </cell>
          <cell r="I3758">
            <v>430000000</v>
          </cell>
          <cell r="J3758" t="str">
            <v>Кызылординская обл. г. Кызылорда, пгт. Тасбугет, ул. Амангельды 100</v>
          </cell>
          <cell r="K3758" t="str">
            <v>Январь, Февраль</v>
          </cell>
          <cell r="L3758" t="str">
            <v>РК, Кызылординская обл. г. Кызылорда</v>
          </cell>
          <cell r="N3758" t="str">
            <v>В течение 45 дней после предоплаты</v>
          </cell>
          <cell r="O3758" t="str">
            <v>авансовый платеж-100%</v>
          </cell>
          <cell r="T3758">
            <v>732410.28</v>
          </cell>
          <cell r="U3758">
            <v>820299.51360000006</v>
          </cell>
          <cell r="W3758">
            <v>2017</v>
          </cell>
          <cell r="X3758" t="str">
            <v>11; 20; 21;</v>
          </cell>
        </row>
        <row r="3759">
          <cell r="A3759" t="str">
            <v>206 У</v>
          </cell>
          <cell r="B3759" t="str">
            <v>ТОО СП "КазГерМунай"</v>
          </cell>
          <cell r="C3759" t="str">
            <v>71.20.19.000.010.00.0777.000000000000</v>
          </cell>
          <cell r="D3759" t="str">
            <v>Услуги по диагностированию/экспертизе/анализу/испытаниям/тестированию/осмотру</v>
          </cell>
          <cell r="E3759" t="str">
            <v>Услуги по диагностированию/экспертизе/анализу/испытаниям/тестированию/осмотру</v>
          </cell>
          <cell r="F3759" t="str">
            <v>РРП "Склад химреагентов на м/р Аксай " (Госэкспертиза)</v>
          </cell>
          <cell r="G3759" t="str">
            <v>ОИ</v>
          </cell>
          <cell r="H3759">
            <v>100</v>
          </cell>
          <cell r="I3759">
            <v>430000000</v>
          </cell>
          <cell r="J3759" t="str">
            <v>Кызылординская обл. г. Кызылорда, пгт. Тасбугет, ул. Амангельды 100</v>
          </cell>
          <cell r="K3759" t="str">
            <v>Июнь, Июль</v>
          </cell>
          <cell r="L3759" t="str">
            <v>РК, Кызылординская обл. г. Кызылорда</v>
          </cell>
          <cell r="N3759" t="str">
            <v>В течение 45 дней после предоплаты</v>
          </cell>
          <cell r="O3759" t="str">
            <v>авансовый платеж-100%</v>
          </cell>
          <cell r="S3759">
            <v>857954</v>
          </cell>
          <cell r="T3759">
            <v>0</v>
          </cell>
          <cell r="U3759">
            <v>0</v>
          </cell>
          <cell r="W3759">
            <v>2017</v>
          </cell>
          <cell r="X3759" t="str">
            <v>Исключен на основании 185-СЗ от 30.01.17</v>
          </cell>
        </row>
        <row r="3760">
          <cell r="A3760" t="str">
            <v>207 У</v>
          </cell>
          <cell r="B3760" t="str">
            <v>ТОО СП "КазГерМунай"</v>
          </cell>
          <cell r="C3760" t="str">
            <v>71.20.19.000.010.00.0777.000000000000</v>
          </cell>
          <cell r="D3760" t="str">
            <v>Услуги по диагностированию/экспертизе/анализу/испытаниям/тестированию/осмотру</v>
          </cell>
          <cell r="E3760" t="str">
            <v>Услуги по диагностированию/экспертизе/анализу/испытаниям/тестированию/осмотру</v>
          </cell>
          <cell r="F3760" t="str">
            <v>РП "Газапровод от Аксай до ГТС и установка осушки газа"</v>
          </cell>
          <cell r="G3760" t="str">
            <v>ОИ</v>
          </cell>
          <cell r="H3760">
            <v>100</v>
          </cell>
          <cell r="I3760">
            <v>430000000</v>
          </cell>
          <cell r="J3760" t="str">
            <v>Кызылординская обл. г. Кызылорда, пгт. Тасбугет, ул. Амангельды 100</v>
          </cell>
          <cell r="K3760" t="str">
            <v>Июнь, Июль</v>
          </cell>
          <cell r="L3760" t="str">
            <v>РК, Кызылординская обл. г. Кызылорда</v>
          </cell>
          <cell r="N3760" t="str">
            <v>В течение 45 дней после предоплаты</v>
          </cell>
          <cell r="O3760" t="str">
            <v>авансовый платеж-100%</v>
          </cell>
          <cell r="T3760">
            <v>1113445</v>
          </cell>
          <cell r="U3760">
            <v>1247058.4000000001</v>
          </cell>
          <cell r="W3760">
            <v>2017</v>
          </cell>
        </row>
        <row r="3761">
          <cell r="A3761" t="str">
            <v>208 У</v>
          </cell>
          <cell r="B3761" t="str">
            <v>ТОО СП "КазГерМунай"</v>
          </cell>
          <cell r="C3761" t="str">
            <v>71.20.19.000.010.00.0777.000000000000</v>
          </cell>
          <cell r="D3761" t="str">
            <v>Услуги по диагностированию/экспертизе/анализу/испытаниям/тестированию/осмотру</v>
          </cell>
          <cell r="E3761" t="str">
            <v>Услуги по диагностированию/экспертизе/анализу/испытаниям/тестированию/осмотру</v>
          </cell>
          <cell r="F3761" t="str">
            <v>РП Модернизация компрессоров - 4шт.</v>
          </cell>
          <cell r="G3761" t="str">
            <v>ОИ</v>
          </cell>
          <cell r="H3761">
            <v>100</v>
          </cell>
          <cell r="I3761">
            <v>430000000</v>
          </cell>
          <cell r="J3761" t="str">
            <v>Кызылординская обл. г. Кызылорда, пгт. Тасбугет, ул. Амангельды 100</v>
          </cell>
          <cell r="K3761" t="str">
            <v>Июнь, Июль</v>
          </cell>
          <cell r="L3761" t="str">
            <v>РК, Кызылординская обл. г. Кызылорда</v>
          </cell>
          <cell r="N3761" t="str">
            <v>В течение 45 дней после предоплаты</v>
          </cell>
          <cell r="O3761" t="str">
            <v>авансовый платеж-100%</v>
          </cell>
          <cell r="S3761">
            <v>2181073</v>
          </cell>
          <cell r="T3761">
            <v>0</v>
          </cell>
          <cell r="U3761">
            <v>0</v>
          </cell>
          <cell r="W3761">
            <v>2017</v>
          </cell>
        </row>
        <row r="3762">
          <cell r="A3762" t="str">
            <v>208-1 У</v>
          </cell>
          <cell r="B3762" t="str">
            <v>ТОО СП "КазГерМунай"</v>
          </cell>
          <cell r="C3762" t="str">
            <v>71.20.19.000.010.00.0777.000000000000</v>
          </cell>
          <cell r="D3762" t="str">
            <v>Услуги по диагностированию/экспертизе/анализу/испытаниям/тестированию/осмотру</v>
          </cell>
          <cell r="E3762" t="str">
            <v>Услуги по диагностированию/экспертизе/анализу/испытаниям/тестированию/осмотру</v>
          </cell>
          <cell r="F3762" t="str">
            <v>Комплексная вневедомственная экспертиза по РРП "Монтаж 2-х компрессорных установок для резерва на УПГ-1/УПГ-2"</v>
          </cell>
          <cell r="G3762" t="str">
            <v>ОИ</v>
          </cell>
          <cell r="H3762">
            <v>100</v>
          </cell>
          <cell r="I3762">
            <v>430000000</v>
          </cell>
          <cell r="J3762" t="str">
            <v>Кызылординская обл. г. Кызылорда, пгт. Тасбугет, ул. Амангельды 100</v>
          </cell>
          <cell r="K3762" t="str">
            <v>Июнь, Июль</v>
          </cell>
          <cell r="L3762" t="str">
            <v>РК, Кызылординская обл. г. Кызылорда</v>
          </cell>
          <cell r="N3762" t="str">
            <v>В течение 45 дней после предоплаты</v>
          </cell>
          <cell r="O3762" t="str">
            <v>авансовый платеж-100%</v>
          </cell>
          <cell r="T3762">
            <v>2181073</v>
          </cell>
          <cell r="U3762">
            <v>2442801.7600000002</v>
          </cell>
          <cell r="W3762">
            <v>2017</v>
          </cell>
          <cell r="X3762" t="str">
            <v>6;
(436-СЗ от 22.02.17)</v>
          </cell>
        </row>
        <row r="3763">
          <cell r="A3763" t="str">
            <v>209 У</v>
          </cell>
          <cell r="B3763" t="str">
            <v>ТОО СП "КазГерМунай"</v>
          </cell>
          <cell r="C3763" t="str">
            <v>58.29.50.000.000.00.0777.000000000000</v>
          </cell>
          <cell r="D3763" t="str">
            <v>Услуги по продлению лицензий на право использования программного обеспечения</v>
          </cell>
          <cell r="E3763" t="str">
            <v>Услуги по продлению лицензий на право использования программного обеспечения</v>
          </cell>
          <cell r="F3763" t="str">
            <v>Продление лицензий на антивирус TrendMicro</v>
          </cell>
          <cell r="G3763" t="str">
            <v>ЦП</v>
          </cell>
          <cell r="H3763">
            <v>0</v>
          </cell>
          <cell r="I3763">
            <v>430000000</v>
          </cell>
          <cell r="J3763" t="str">
            <v>Кызылординская обл. г. Кызылорда, пгт. Тасбугет, ул. Амангельды 100</v>
          </cell>
          <cell r="K3763" t="str">
            <v>Ноябрь, декабрь 2016</v>
          </cell>
          <cell r="L3763" t="str">
            <v>Кызылординская обл. г. Кызылорда</v>
          </cell>
          <cell r="N3763" t="str">
            <v>В течение 1 года</v>
          </cell>
          <cell r="O3763" t="str">
            <v>авансовый платеж-0%, оставшаяся часть в течении 30 рабочих дней с момента подписания акта выполненных услуг</v>
          </cell>
          <cell r="T3763">
            <v>2499999.9999999995</v>
          </cell>
          <cell r="U3763">
            <v>2799999.9999999995</v>
          </cell>
          <cell r="W3763">
            <v>2017</v>
          </cell>
        </row>
        <row r="3764">
          <cell r="A3764" t="str">
            <v>210 У</v>
          </cell>
          <cell r="B3764" t="str">
            <v>ТОО СП "КазГерМунай"</v>
          </cell>
          <cell r="C3764" t="str">
            <v>58.29.50.000.000.00.0777.000000000000</v>
          </cell>
          <cell r="D3764" t="str">
            <v>Услуги по продлению лицензий на право использования программного обеспечения</v>
          </cell>
          <cell r="E3764" t="str">
            <v>Услуги по продлению лицензий на право использования программного обеспечения</v>
          </cell>
          <cell r="F3764" t="str">
            <v>Лицензии на Websense TRITON Enterprise 250-299 renewal cp 12 months</v>
          </cell>
          <cell r="G3764" t="str">
            <v>ОТП</v>
          </cell>
          <cell r="H3764">
            <v>0</v>
          </cell>
          <cell r="I3764">
            <v>430000000</v>
          </cell>
          <cell r="J3764" t="str">
            <v>Кызылординская обл. г. Кызылорда, пгт. Тасбугет, ул. Амангельды 100</v>
          </cell>
          <cell r="K3764" t="str">
            <v>Ноябрь, декабрь 2016</v>
          </cell>
          <cell r="L3764" t="str">
            <v>Кызылординская обл. г. Кызылорда</v>
          </cell>
          <cell r="N3764" t="str">
            <v>В течение 1 года</v>
          </cell>
          <cell r="O3764" t="str">
            <v>авансовый платеж-0%, оставшаяся часть в течении 30 рабочих дней с момента подписания акта выполненных услуг</v>
          </cell>
          <cell r="S3764">
            <v>9540000</v>
          </cell>
          <cell r="T3764">
            <v>0</v>
          </cell>
          <cell r="U3764">
            <v>0</v>
          </cell>
          <cell r="W3764">
            <v>2017</v>
          </cell>
          <cell r="X3764" t="str">
            <v>Исключен;</v>
          </cell>
        </row>
        <row r="3765">
          <cell r="A3765" t="str">
            <v>211 У</v>
          </cell>
          <cell r="B3765" t="str">
            <v>ТОО СП "КазГерМунай"</v>
          </cell>
          <cell r="C3765" t="str">
            <v>58.29.50.000.000.00.0777.000000000000</v>
          </cell>
          <cell r="D3765" t="str">
            <v>Услуги по продлению лицензий на право использования программного обеспечения</v>
          </cell>
          <cell r="E3765" t="str">
            <v>Услуги по продлению лицензий на право использования программного обеспечения</v>
          </cell>
          <cell r="F3765" t="str">
            <v>Программное обеспечение - антивирус (McAfee для 15 АРМ)</v>
          </cell>
          <cell r="G3765" t="str">
            <v>ОТП</v>
          </cell>
          <cell r="H3765">
            <v>0</v>
          </cell>
          <cell r="I3765">
            <v>430000000</v>
          </cell>
          <cell r="J3765" t="str">
            <v>Кызылординская обл. г. Кызылорда, пгт. Тасбугет, ул. Амангельды 100</v>
          </cell>
          <cell r="K3765" t="str">
            <v>Ноябрь, декабрь 2016</v>
          </cell>
          <cell r="L3765" t="str">
            <v>Кызылординская обл. г. Кызылорда</v>
          </cell>
          <cell r="N3765" t="str">
            <v>В течение 1 года</v>
          </cell>
          <cell r="O3765" t="str">
            <v>авансовый платеж-0%, оставшаяся часть в течении 30 рабочих дней с момента подписания акта выполненных услуг</v>
          </cell>
          <cell r="S3765">
            <v>430000</v>
          </cell>
          <cell r="T3765">
            <v>0</v>
          </cell>
          <cell r="U3765">
            <v>0</v>
          </cell>
          <cell r="W3765">
            <v>2017</v>
          </cell>
        </row>
        <row r="3766">
          <cell r="A3766" t="str">
            <v>211-1 У</v>
          </cell>
          <cell r="B3766" t="str">
            <v>ТОО СП "КазГерМунай"</v>
          </cell>
          <cell r="C3766" t="str">
            <v>58.29.50.000.000.00.0777.000000000000</v>
          </cell>
          <cell r="D3766" t="str">
            <v>Услуги по продлению лицензий на право использования программного обеспечения</v>
          </cell>
          <cell r="E3766" t="str">
            <v>Услуги по продлению лицензий на право использования программного обеспечения</v>
          </cell>
          <cell r="F3766" t="str">
            <v>Программное обеспечение - антивирус (McAfee для 15 АРМ)</v>
          </cell>
          <cell r="G3766" t="str">
            <v>ОИ</v>
          </cell>
          <cell r="H3766">
            <v>0</v>
          </cell>
          <cell r="I3766">
            <v>430000000</v>
          </cell>
          <cell r="J3766" t="str">
            <v>Кызылординская обл. г. Кызылорда, пгт. Тасбугет, ул. Амангельды 100</v>
          </cell>
          <cell r="K3766" t="str">
            <v>Апрель, май</v>
          </cell>
          <cell r="L3766" t="str">
            <v>Кызылординская обл. г. Кызылорда</v>
          </cell>
          <cell r="N3766" t="str">
            <v>С момента заключения договора до 31.08.2017г.</v>
          </cell>
          <cell r="O3766" t="str">
            <v>авансовый платеж-0%, оставшаяся часть в течении 30 рабочих дней с момента подписания акта выполненных услуг</v>
          </cell>
          <cell r="T3766">
            <v>430000</v>
          </cell>
          <cell r="U3766">
            <v>481600.00000000006</v>
          </cell>
          <cell r="W3766">
            <v>2017</v>
          </cell>
          <cell r="X3766" t="str">
            <v>7; 11; 14;</v>
          </cell>
        </row>
        <row r="3767">
          <cell r="A3767" t="str">
            <v>212 У</v>
          </cell>
          <cell r="B3767" t="str">
            <v>ТОО СП "КазГерМунай"</v>
          </cell>
          <cell r="C3767" t="str">
            <v>49.50.11.100.000.00.0777.000000000000</v>
          </cell>
          <cell r="D3767" t="str">
            <v>Услуги транспортирования по трубопроводам сырой нефти и нестабильного газового конденсата</v>
          </cell>
          <cell r="E3767" t="str">
            <v>Услуги транспортирования по трубопроводам сырой нефти и нестабильного газового конденсата</v>
          </cell>
          <cell r="F3767" t="str">
            <v>Прокачка нефти ПСП Кумколь - ст.Атасу, перевалка ст.Атасу-Алашанькоу, прокачка нефти ПСП Кумколь - ПНХЗ, ответхранение нефти в системе АО "КазТрансОйл"</v>
          </cell>
          <cell r="G3767" t="str">
            <v>ОИ</v>
          </cell>
          <cell r="H3767">
            <v>90</v>
          </cell>
          <cell r="I3767">
            <v>430000000</v>
          </cell>
          <cell r="J3767" t="str">
            <v>Кызылординская обл. г. Кызылорда, пгт. Тасбугет, ул. Амангельды 100</v>
          </cell>
          <cell r="K3767" t="str">
            <v>Ноябрь, декабрь 2016</v>
          </cell>
          <cell r="L3767" t="str">
            <v>система магистральных нефтепроводов АО «КазТрансОйл».</v>
          </cell>
          <cell r="N3767" t="str">
            <v>по 31 декабря 2017г.</v>
          </cell>
          <cell r="O3767" t="str">
            <v xml:space="preserve">авансовый платеж (предоплата) -100% </v>
          </cell>
          <cell r="T3767">
            <v>0</v>
          </cell>
          <cell r="U3767">
            <v>0</v>
          </cell>
          <cell r="W3767">
            <v>2017</v>
          </cell>
        </row>
        <row r="3768">
          <cell r="A3768" t="str">
            <v>212-1 У</v>
          </cell>
          <cell r="B3768" t="str">
            <v>ТОО СП "КазГерМунай"</v>
          </cell>
          <cell r="C3768" t="str">
            <v>49.50.11.100.000.00.0777.000000000000</v>
          </cell>
          <cell r="D3768" t="str">
            <v>Услуги транспортирования по трубопроводам сырой нефти и нестабильного газового конденсата</v>
          </cell>
          <cell r="E3768" t="str">
            <v>Услуги транспортирования по трубопроводам сырой нефти и нестабильного газового конденсата</v>
          </cell>
          <cell r="F3768" t="str">
            <v>Прокачка нефти ПСП Кумколь - ст.Атасу, перевалка ст.Атасу-Алашанькоу, прокачка нефти ПСП Кумколь - ПНХЗ, ответхранение нефти в системе АО "КазТрансОйл"</v>
          </cell>
          <cell r="G3768" t="str">
            <v>ОИ</v>
          </cell>
          <cell r="H3768">
            <v>90</v>
          </cell>
          <cell r="I3768">
            <v>430000000</v>
          </cell>
          <cell r="J3768" t="str">
            <v>Кызылординская обл. г. Кызылорда, пгт. Тасбугет, ул. Амангельды 100</v>
          </cell>
          <cell r="K3768" t="str">
            <v>Ноябрь, декабрь 2016</v>
          </cell>
          <cell r="L3768" t="str">
            <v>система магистральных нефтепроводов АО «КазТрансОйл».</v>
          </cell>
          <cell r="N3768" t="str">
            <v>по 31 декабря 2017г.</v>
          </cell>
          <cell r="O3768" t="str">
            <v xml:space="preserve">авансовый платеж (предоплата) -100% </v>
          </cell>
          <cell r="T3768">
            <v>13260083187.33</v>
          </cell>
          <cell r="U3768">
            <v>14851293169.809601</v>
          </cell>
          <cell r="W3768">
            <v>2017</v>
          </cell>
          <cell r="X3768" t="str">
            <v>20; 21;</v>
          </cell>
        </row>
        <row r="3769">
          <cell r="A3769" t="str">
            <v>213 У</v>
          </cell>
          <cell r="B3769" t="str">
            <v>ТОО СП "КазГерМунай"</v>
          </cell>
          <cell r="C3769" t="str">
            <v>49.50.11.100.000.00.0777.000000000000</v>
          </cell>
          <cell r="D3769" t="str">
            <v>Услуги транспортирования по трубопроводам сырой нефти и нестабильного газового конденсата</v>
          </cell>
          <cell r="E3769" t="str">
            <v>Услуги транспортирования по трубопроводам сырой нефти и нестабильного газового конденсата</v>
          </cell>
          <cell r="F3769" t="str">
            <v>Транспортировка нефти, Атасу-Алашанькоу</v>
          </cell>
          <cell r="G3769" t="str">
            <v>ОИ</v>
          </cell>
          <cell r="H3769">
            <v>65</v>
          </cell>
          <cell r="I3769">
            <v>430000000</v>
          </cell>
          <cell r="J3769" t="str">
            <v>Кызылординская обл. г. Кызылорда, пгт. Тасбугет, ул. Амангельды 100</v>
          </cell>
          <cell r="K3769" t="str">
            <v>Ноябрь, декабрь 2016</v>
          </cell>
          <cell r="L3769" t="str">
            <v>нефтепровод Атасу-Алашанькоу.</v>
          </cell>
          <cell r="N3769" t="str">
            <v>по 31 декабря 2017г.</v>
          </cell>
          <cell r="O3769" t="str">
            <v xml:space="preserve">авансовый платеж (предоплата) -100% </v>
          </cell>
          <cell r="T3769">
            <v>0</v>
          </cell>
          <cell r="U3769">
            <v>0</v>
          </cell>
          <cell r="W3769">
            <v>2017</v>
          </cell>
        </row>
        <row r="3770">
          <cell r="A3770" t="str">
            <v>213-1 У</v>
          </cell>
          <cell r="B3770" t="str">
            <v>ТОО СП "КазГерМунай"</v>
          </cell>
          <cell r="C3770" t="str">
            <v>49.50.11.100.000.00.0777.000000000000</v>
          </cell>
          <cell r="D3770" t="str">
            <v>Услуги транспортирования по трубопроводам сырой нефти и нестабильного газового конденсата</v>
          </cell>
          <cell r="E3770" t="str">
            <v>Услуги транспортирования по трубопроводам сырой нефти и нестабильного газового конденсата</v>
          </cell>
          <cell r="F3770" t="str">
            <v>Транспортировка нефти, Атасу-Алашанькоу</v>
          </cell>
          <cell r="G3770" t="str">
            <v>ОИ</v>
          </cell>
          <cell r="H3770">
            <v>65</v>
          </cell>
          <cell r="I3770">
            <v>430000000</v>
          </cell>
          <cell r="J3770" t="str">
            <v>Кызылординская обл. г. Кызылорда, пгт. Тасбугет, ул. Амангельды 100</v>
          </cell>
          <cell r="K3770" t="str">
            <v>Ноябрь, декабрь 2016</v>
          </cell>
          <cell r="L3770" t="str">
            <v>нефтепровод Атасу-Алашанькоу.</v>
          </cell>
          <cell r="N3770" t="str">
            <v>по 31 декабря 2017г.</v>
          </cell>
          <cell r="O3770" t="str">
            <v xml:space="preserve">авансовый платеж (предоплата) -100% </v>
          </cell>
          <cell r="S3770">
            <v>5594782774.7600002</v>
          </cell>
          <cell r="T3770">
            <v>0</v>
          </cell>
          <cell r="U3770">
            <v>0</v>
          </cell>
          <cell r="W3770">
            <v>2017</v>
          </cell>
          <cell r="X3770" t="str">
            <v>20; 21;</v>
          </cell>
        </row>
        <row r="3771">
          <cell r="A3771" t="str">
            <v>213-2 У</v>
          </cell>
          <cell r="B3771" t="str">
            <v>ТОО СП "КазГерМунай"</v>
          </cell>
          <cell r="C3771" t="str">
            <v>49.50.11.100.000.00.0777.000000000000</v>
          </cell>
          <cell r="D3771" t="str">
            <v>Услуги транспортирования по трубопроводам сырой нефти и нестабильного газового конденсата</v>
          </cell>
          <cell r="E3771" t="str">
            <v>Услуги транспортирования по трубопроводам сырой нефти и нестабильного газового конденсата</v>
          </cell>
          <cell r="F3771" t="str">
            <v>Транспортировка нефти, Атасу-Алашанькоу</v>
          </cell>
          <cell r="G3771" t="str">
            <v>ОИ</v>
          </cell>
          <cell r="H3771">
            <v>65</v>
          </cell>
          <cell r="I3771">
            <v>430000000</v>
          </cell>
          <cell r="J3771" t="str">
            <v>Кызылординская обл. г. Кызылорда, пгт. Тасбугет, ул. Амангельды 100</v>
          </cell>
          <cell r="K3771" t="str">
            <v>Ноябрь, декабрь 2016</v>
          </cell>
          <cell r="L3771" t="str">
            <v>нефтепровод Атасу-Алашанькоу.</v>
          </cell>
          <cell r="N3771" t="str">
            <v>по 31 декабря 2017г.</v>
          </cell>
          <cell r="O3771" t="str">
            <v xml:space="preserve">авансовый платеж (предоплата) -100% </v>
          </cell>
          <cell r="T3771">
            <v>6274803623.5600004</v>
          </cell>
          <cell r="U3771">
            <v>7027780058.3872013</v>
          </cell>
          <cell r="W3771">
            <v>2017</v>
          </cell>
          <cell r="X3771" t="str">
            <v>20; 21;</v>
          </cell>
        </row>
        <row r="3772">
          <cell r="A3772" t="str">
            <v>214 У</v>
          </cell>
          <cell r="B3772" t="str">
            <v>ТОО СП "КазГерМунай"</v>
          </cell>
          <cell r="C3772" t="str">
            <v>84.11.12.200.000.00.0777.000000000000</v>
          </cell>
          <cell r="D3772" t="str">
            <v>Услуги по таможенному оформлению</v>
          </cell>
          <cell r="E3772" t="str">
            <v>Услуги по таможенному оформлению</v>
          </cell>
          <cell r="F3772" t="str">
            <v>Таможенное оформление Атасу Алашанкоу, оформление сертификатов происхождения нефти</v>
          </cell>
          <cell r="G3772" t="str">
            <v>ОТП</v>
          </cell>
          <cell r="H3772">
            <v>40</v>
          </cell>
          <cell r="I3772">
            <v>430000000</v>
          </cell>
          <cell r="J3772" t="str">
            <v>Кызылординская обл. г. Кызылорда, пгт. Тасбугет, ул. Амангельды 100</v>
          </cell>
          <cell r="K3772" t="str">
            <v>Ноябрь, декабрь 2016</v>
          </cell>
          <cell r="L3772" t="str">
            <v>Департамент таможенного контроля по Карагандинской обл., ТПП Кызылордиинской обл.</v>
          </cell>
          <cell r="N3772" t="str">
            <v>по 31 декабря 2017г.</v>
          </cell>
          <cell r="O3772" t="str">
            <v>авансовый платеж-0%, оставшаяся часть в течении 30 рабочих дней с момента подписания акта выполненных услуг</v>
          </cell>
          <cell r="T3772">
            <v>0</v>
          </cell>
          <cell r="U3772">
            <v>0</v>
          </cell>
          <cell r="W3772">
            <v>2017</v>
          </cell>
        </row>
        <row r="3773">
          <cell r="A3773" t="str">
            <v>214-1 У</v>
          </cell>
          <cell r="B3773" t="str">
            <v>ТОО СП "КазГерМунай"</v>
          </cell>
          <cell r="C3773" t="str">
            <v>84.11.12.200.000.00.0777.000000000000</v>
          </cell>
          <cell r="D3773" t="str">
            <v>Услуги по таможенному оформлению</v>
          </cell>
          <cell r="E3773" t="str">
            <v>Услуги по таможенному оформлению</v>
          </cell>
          <cell r="F3773" t="str">
            <v>Таможенное оформление Атасу Алашанкоу, оформление сертификатов происхождения нефти</v>
          </cell>
          <cell r="G3773" t="str">
            <v>ОТП</v>
          </cell>
          <cell r="H3773">
            <v>40</v>
          </cell>
          <cell r="I3773">
            <v>430000000</v>
          </cell>
          <cell r="J3773" t="str">
            <v>Кызылординская обл. г. Кызылорда, пгт. Тасбугет, ул. Амангельды 100</v>
          </cell>
          <cell r="K3773" t="str">
            <v>Ноябрь, декабрь 2016</v>
          </cell>
          <cell r="L3773" t="str">
            <v>Департамент таможенного контроля по Карагандинской обл., ТПП Кызылордиинской обл.</v>
          </cell>
          <cell r="N3773" t="str">
            <v>по 31 декабря 2017г.</v>
          </cell>
          <cell r="O3773" t="str">
            <v>авансовый платеж-0%, оставшаяся часть в течении 30 рабочих дней с момента подписания акта выполненных услуг</v>
          </cell>
          <cell r="T3773">
            <v>9596778.7899999991</v>
          </cell>
          <cell r="U3773">
            <v>10748392.2448</v>
          </cell>
          <cell r="W3773">
            <v>2017</v>
          </cell>
          <cell r="X3773" t="str">
            <v>20; 21;</v>
          </cell>
        </row>
        <row r="3774">
          <cell r="A3774" t="str">
            <v>215 У</v>
          </cell>
          <cell r="B3774" t="str">
            <v>ТОО СП "КазГерМунай"</v>
          </cell>
          <cell r="C3774" t="str">
            <v>52.29.19.100.000.00.0777.000000000000</v>
          </cell>
          <cell r="D3774" t="str">
            <v>Услуги по транспортно-экспедиторскому обслуживанию</v>
          </cell>
          <cell r="E3774" t="str">
            <v>Комплекс услуг по транспортно-экспедиторскому обслуживанию</v>
          </cell>
          <cell r="F3774" t="str">
            <v>Услуги по инспекции нефти в пункте приема-сдачи нефти</v>
          </cell>
          <cell r="G3774" t="str">
            <v>ОТП</v>
          </cell>
          <cell r="H3774">
            <v>40</v>
          </cell>
          <cell r="I3774">
            <v>430000000</v>
          </cell>
          <cell r="J3774" t="str">
            <v>Кызылординская обл. г. Кызылорда, пгт. Тасбугет, ул. Амангельды 100</v>
          </cell>
          <cell r="K3774" t="str">
            <v>Ноябрь, декабрь 2016</v>
          </cell>
          <cell r="L3774" t="str">
            <v>пункт приема-сдачи нефти «Алашанькоу»</v>
          </cell>
          <cell r="N3774" t="str">
            <v>по 31 декабря 2017г.</v>
          </cell>
          <cell r="O3774" t="str">
            <v>авансовый платеж-0%, оставшаяся часть в течении 30 рабочих дней с момента подписания акта выполненных услуг</v>
          </cell>
          <cell r="T3774">
            <v>0</v>
          </cell>
          <cell r="U3774">
            <v>0</v>
          </cell>
          <cell r="W3774">
            <v>2017</v>
          </cell>
        </row>
        <row r="3775">
          <cell r="A3775" t="str">
            <v>215-1 У</v>
          </cell>
          <cell r="B3775" t="str">
            <v>ТОО СП "КазГерМунай"</v>
          </cell>
          <cell r="C3775" t="str">
            <v>52.29.19.100.000.00.0777.000000000000</v>
          </cell>
          <cell r="D3775" t="str">
            <v>Услуги по транспортно-экспедиторскому обслуживанию</v>
          </cell>
          <cell r="E3775" t="str">
            <v>Комплекс услуг по транспортно-экспедиторскому обслуживанию</v>
          </cell>
          <cell r="F3775" t="str">
            <v>Услуги по инспекции нефти в пункте приема-сдачи нефти</v>
          </cell>
          <cell r="G3775" t="str">
            <v>ОТП</v>
          </cell>
          <cell r="H3775">
            <v>40</v>
          </cell>
          <cell r="I3775">
            <v>430000000</v>
          </cell>
          <cell r="J3775" t="str">
            <v>Кызылординская обл. г. Кызылорда, пгт. Тасбугет, ул. Амангельды 100</v>
          </cell>
          <cell r="K3775" t="str">
            <v>Ноябрь, декабрь 2016</v>
          </cell>
          <cell r="L3775" t="str">
            <v>пункт приема-сдачи нефти «Алашанькоу»</v>
          </cell>
          <cell r="N3775" t="str">
            <v>по 31 декабря 2017г.</v>
          </cell>
          <cell r="O3775" t="str">
            <v>авансовый платеж-0%, оставшаяся часть в течении 30 рабочих дней с момента подписания акта выполненных услуг</v>
          </cell>
          <cell r="T3775">
            <v>7198067.8499999996</v>
          </cell>
          <cell r="U3775">
            <v>8061835.9920000006</v>
          </cell>
          <cell r="W3775">
            <v>2017</v>
          </cell>
          <cell r="X3775" t="str">
            <v>20; 21;</v>
          </cell>
        </row>
        <row r="3776">
          <cell r="A3776" t="str">
            <v>216 У</v>
          </cell>
          <cell r="B3776" t="str">
            <v>ТОО СП "КазГерМунай"</v>
          </cell>
          <cell r="C3776" t="str">
            <v>84.25.19.000.000.00.0777.000000000000</v>
          </cell>
          <cell r="D3776" t="str">
            <v>Услуги аварийно-спасательной службы</v>
          </cell>
          <cell r="E3776" t="str">
            <v>Услуги аварийно-спасательной службы</v>
          </cell>
          <cell r="F3776" t="str">
            <v>Содержание оперативного отряда и профилактические работы на скважинах, находящихся в консервации, ликвидации, на добывающих скважинах и скважинах при бурении</v>
          </cell>
          <cell r="G3776" t="str">
            <v>ОТП</v>
          </cell>
          <cell r="H3776">
            <v>90</v>
          </cell>
          <cell r="I3776">
            <v>430000000</v>
          </cell>
          <cell r="J3776" t="str">
            <v>Кызылординская обл. г. Кызылорда, пгт. Тасбугет, ул. Амангельды 100</v>
          </cell>
          <cell r="K3776" t="str">
            <v>Ноябрь, декабрь 2016</v>
          </cell>
          <cell r="L3776" t="str">
            <v xml:space="preserve">РК, Кызылординская обл., на м/р "КГМ" </v>
          </cell>
          <cell r="N3776" t="str">
            <v>по 31 декабря 2017г.</v>
          </cell>
          <cell r="O3776" t="str">
            <v>авансовый платеж-0%, оставшаяся часть в течении 30 рабочих дней с момента подписания акта выполненных услуг</v>
          </cell>
          <cell r="T3776">
            <v>61250800</v>
          </cell>
          <cell r="U3776">
            <v>68600896</v>
          </cell>
          <cell r="W3776">
            <v>2017</v>
          </cell>
          <cell r="X3776" t="str">
            <v>новая позиция</v>
          </cell>
        </row>
        <row r="3777">
          <cell r="A3777" t="str">
            <v>217 У</v>
          </cell>
          <cell r="B3777" t="str">
            <v>ТОО СП "КазГерМунай"</v>
          </cell>
          <cell r="C3777" t="str">
            <v>63.99.10.000.001.00.0777.000000000000</v>
          </cell>
          <cell r="D3777" t="str">
            <v>Услуги по подписке на информационные ленты</v>
          </cell>
          <cell r="E3777" t="str">
            <v>Услуги по подписке на информационные ленты</v>
          </cell>
          <cell r="F3777" t="str">
            <v>Затраты на газеты и подписку</v>
          </cell>
          <cell r="G3777" t="str">
            <v>ОИ</v>
          </cell>
          <cell r="H3777">
            <v>60</v>
          </cell>
          <cell r="I3777">
            <v>430000000</v>
          </cell>
          <cell r="J3777" t="str">
            <v>Кызылординская обл. г. Кызылорда, пгт. Тасбугет, ул. Амангельды 100</v>
          </cell>
          <cell r="K3777" t="str">
            <v>Ноябрь, декабрь 2016</v>
          </cell>
          <cell r="L3777" t="str">
            <v>РК, Кызылординская обл. г. Кызылорда</v>
          </cell>
          <cell r="N3777" t="str">
            <v>по 31 декабря 2017г.</v>
          </cell>
          <cell r="O3777" t="str">
            <v>авансовый платеж-0%, оставшаяся часть в течении 30 рабочих дней с момента подписания акта выполненных услуг</v>
          </cell>
          <cell r="T3777">
            <v>750000</v>
          </cell>
          <cell r="U3777">
            <v>840000.00000000012</v>
          </cell>
          <cell r="W3777">
            <v>2017</v>
          </cell>
          <cell r="X3777" t="str">
            <v>новая позиция</v>
          </cell>
        </row>
        <row r="3778">
          <cell r="A3778" t="str">
            <v>218 У</v>
          </cell>
          <cell r="B3778" t="str">
            <v>ТОО СП "КазГерМунай"</v>
          </cell>
          <cell r="C3778" t="str">
            <v>78.30.16.000.000.00.0777.000000000000</v>
          </cell>
          <cell r="D3778" t="str">
            <v>Услуги по предоставлению медицинского обслуживания персонала</v>
          </cell>
          <cell r="E3778" t="str">
            <v>Услуги по предоставлению медицинского обслуживания персонала</v>
          </cell>
          <cell r="F3778" t="str">
            <v>Услуги по организации стационарного медицинского пункта</v>
          </cell>
          <cell r="G3778" t="str">
            <v>ОИ</v>
          </cell>
          <cell r="H3778">
            <v>90</v>
          </cell>
          <cell r="I3778">
            <v>430000000</v>
          </cell>
          <cell r="J3778" t="str">
            <v>Кызылординская обл. г. Кызылорда, пгт. Тасбугет, ул. Амангельды 100</v>
          </cell>
          <cell r="K3778" t="str">
            <v>с момента объявления до заключения договора</v>
          </cell>
          <cell r="L3778" t="str">
            <v>РК, Кызылординская обл. г. Кызылорда</v>
          </cell>
          <cell r="N3778" t="str">
            <v>С момента обявления до заключение договора</v>
          </cell>
          <cell r="O3778" t="str">
            <v>авансовый платеж-0%, оставшаяся часть в течении 30 рабочих дней с момента подписания акта выполненных услуг</v>
          </cell>
          <cell r="T3778">
            <v>1034500</v>
          </cell>
          <cell r="U3778">
            <v>1158640</v>
          </cell>
          <cell r="W3778">
            <v>2017</v>
          </cell>
          <cell r="X3778" t="str">
            <v>новая позиция</v>
          </cell>
        </row>
        <row r="3779">
          <cell r="A3779" t="str">
            <v>219 У</v>
          </cell>
          <cell r="B3779" t="str">
            <v>ТОО СП "КазГерМунай"</v>
          </cell>
          <cell r="C3779" t="str">
            <v>78.30.16.000.000.00.0777.000000000000</v>
          </cell>
          <cell r="D3779" t="str">
            <v>Услуги по предоставлению медицинского обслуживания персонала</v>
          </cell>
          <cell r="E3779" t="str">
            <v>Услуги по предоставлению медицинского обслуживания персонала</v>
          </cell>
          <cell r="F3779" t="str">
            <v>Услуги по организации стационарного медицинского пункта</v>
          </cell>
          <cell r="G3779" t="str">
            <v>ОИ</v>
          </cell>
          <cell r="H3779">
            <v>90</v>
          </cell>
          <cell r="I3779">
            <v>430000000</v>
          </cell>
          <cell r="J3779" t="str">
            <v>Кызылординская обл. г. Кызылорда, пгт. Тасбугет, ул. Амангельды 100</v>
          </cell>
          <cell r="K3779" t="str">
            <v>с момента объявления до заключения договора</v>
          </cell>
          <cell r="L3779" t="str">
            <v xml:space="preserve">РК, Кызылординская обл., на м/р "КГМ" </v>
          </cell>
          <cell r="N3779" t="str">
            <v>С момента обявления до заключение договора</v>
          </cell>
          <cell r="O3779" t="str">
            <v>авансовый платеж-0%, оставшаяся часть в течении 30 рабочих дней с момента подписания акта выполненных услуг</v>
          </cell>
          <cell r="T3779">
            <v>5573750</v>
          </cell>
          <cell r="U3779">
            <v>6242600.0000000009</v>
          </cell>
          <cell r="W3779">
            <v>2017</v>
          </cell>
          <cell r="X3779" t="str">
            <v>новая позиция</v>
          </cell>
        </row>
        <row r="3780">
          <cell r="A3780" t="str">
            <v>220 У</v>
          </cell>
          <cell r="B3780" t="str">
            <v>ТОО СП "КазГерМунай"</v>
          </cell>
          <cell r="C3780" t="str">
            <v>65.12.12.335.000.00.0777.000000000000</v>
          </cell>
          <cell r="D3780" t="str">
            <v>Услуги по медицинскому страхованию на случай болезни</v>
          </cell>
          <cell r="E3780" t="str">
            <v>Услуги по медицинскому страхованию на случай болезни</v>
          </cell>
          <cell r="F3780" t="str">
            <v>Медицинское страхование</v>
          </cell>
          <cell r="G3780" t="str">
            <v>ОИ</v>
          </cell>
          <cell r="H3780">
            <v>100</v>
          </cell>
          <cell r="I3780">
            <v>430000000</v>
          </cell>
          <cell r="J3780" t="str">
            <v>Кызылординская обл. г. Кызылорда, пгт. Тасбугет, ул. Амангельды 100</v>
          </cell>
          <cell r="K3780" t="str">
            <v>с момента объявления до заключения договора</v>
          </cell>
          <cell r="L3780" t="str">
            <v>РК, Кызылординская обл. г. Кызылорда</v>
          </cell>
          <cell r="N3780" t="str">
            <v>С момента обявления до заключение договора</v>
          </cell>
          <cell r="O3780" t="str">
            <v>авансовый платеж-0%, оставшаяся часть в течении 30 рабочих дней с момента подписания акта выполненных услуг</v>
          </cell>
          <cell r="T3780">
            <v>7240415</v>
          </cell>
          <cell r="U3780">
            <v>8109264.8000000007</v>
          </cell>
          <cell r="W3780">
            <v>2017</v>
          </cell>
          <cell r="X3780" t="str">
            <v>новая позиция</v>
          </cell>
        </row>
        <row r="3781">
          <cell r="A3781" t="str">
            <v>221 У</v>
          </cell>
          <cell r="B3781" t="str">
            <v>ТОО СП "КазГерМунай"</v>
          </cell>
          <cell r="C3781" t="str">
            <v>65.12.12.335.000.00.0777.000000000000</v>
          </cell>
          <cell r="D3781" t="str">
            <v>Услуги по медицинскому страхованию на случай болезни</v>
          </cell>
          <cell r="E3781" t="str">
            <v>Услуги по медицинскому страхованию на случай болезни</v>
          </cell>
          <cell r="F3781" t="str">
            <v>Медицинское страхование</v>
          </cell>
          <cell r="G3781" t="str">
            <v>ОИ</v>
          </cell>
          <cell r="H3781">
            <v>100</v>
          </cell>
          <cell r="I3781">
            <v>430000000</v>
          </cell>
          <cell r="J3781" t="str">
            <v>Кызылординская обл. г. Кызылорда, пгт. Тасбугет, ул. Амангельды 100</v>
          </cell>
          <cell r="K3781" t="str">
            <v>с момента объявления до заключения договора</v>
          </cell>
          <cell r="L3781" t="str">
            <v xml:space="preserve">РК, Кызылординская обл., на м/р "КГМ" </v>
          </cell>
          <cell r="N3781" t="str">
            <v>С момента обявления до заключение договора</v>
          </cell>
          <cell r="O3781" t="str">
            <v>авансовый платеж-0%, оставшаяся часть в течении 30 рабочих дней с момента подписания акта выполненных услуг</v>
          </cell>
          <cell r="T3781">
            <v>14061019</v>
          </cell>
          <cell r="U3781">
            <v>15748341.280000001</v>
          </cell>
          <cell r="W3781">
            <v>2017</v>
          </cell>
          <cell r="X3781" t="str">
            <v>новая позиция</v>
          </cell>
        </row>
        <row r="3782">
          <cell r="A3782" t="str">
            <v>222 У</v>
          </cell>
          <cell r="B3782" t="str">
            <v>ТОО СП "КазГерМунай"</v>
          </cell>
          <cell r="C3782" t="str">
            <v>33.12.12.320.001.00.0777.000000000000</v>
          </cell>
          <cell r="D3782" t="str">
            <v>Услуги по течническому обслуживанию компрессорного оборудования</v>
          </cell>
          <cell r="E3782" t="str">
            <v>Услуги по течническому обслуживанию компрессорного и аналогичного оборудования</v>
          </cell>
          <cell r="F3782" t="str">
            <v>Услуги специалистов по техническому сопровождению ЦПиТГ, газового оборудования на ЦППН, УПН, ЦПС И ГУ-2</v>
          </cell>
          <cell r="G3782" t="str">
            <v>ОИ</v>
          </cell>
          <cell r="H3782">
            <v>100</v>
          </cell>
          <cell r="I3782">
            <v>430000000</v>
          </cell>
          <cell r="J3782" t="str">
            <v>Кызылординская обл. г. Кызылорда, пгт. Тасбугет, ул. Амангельды 100</v>
          </cell>
          <cell r="K3782" t="str">
            <v>с момента объявления до заключения договора</v>
          </cell>
          <cell r="L3782" t="str">
            <v xml:space="preserve">РК, Кызылординская обл., на м/р "КГМ" </v>
          </cell>
          <cell r="N3782" t="str">
            <v>С момента обявления до заключение договора</v>
          </cell>
          <cell r="O3782" t="str">
            <v>авансовый платеж-0%, оставшаяся часть в течение 30 рабочих дней с момента подписания акта выполненных услуг</v>
          </cell>
          <cell r="T3782">
            <v>28272800</v>
          </cell>
          <cell r="U3782">
            <v>31665536.000000004</v>
          </cell>
          <cell r="W3782">
            <v>2017</v>
          </cell>
          <cell r="X3782" t="str">
            <v>новая позиция</v>
          </cell>
        </row>
        <row r="3783">
          <cell r="A3783" t="str">
            <v>223 У</v>
          </cell>
          <cell r="B3783" t="str">
            <v>ТОО СП "КазГерМунай"</v>
          </cell>
          <cell r="C3783" t="str">
            <v>09.10.12.990.001.00.0777.000000000000</v>
          </cell>
          <cell r="D3783" t="str">
            <v>Услуги супервайзерские в области строительства и ремонта скважин</v>
          </cell>
          <cell r="E3783" t="str">
            <v>Услуги супервайзерские в области строительства и ремонта скважин</v>
          </cell>
          <cell r="F3783" t="str">
            <v xml:space="preserve">Услуги супервайзера при бурение скважин </v>
          </cell>
          <cell r="G3783" t="str">
            <v>ОТП</v>
          </cell>
          <cell r="H3783">
            <v>100</v>
          </cell>
          <cell r="I3783">
            <v>430000000</v>
          </cell>
          <cell r="J3783" t="str">
            <v>Кызылординская обл. г. Кызылорда, пгт. Тасбугет, ул. Амангельды 100</v>
          </cell>
          <cell r="K3783" t="str">
            <v>Январь, Февраль</v>
          </cell>
          <cell r="L3783" t="str">
            <v>РК, Кызылординская обл., м/р "Акшабулак"</v>
          </cell>
          <cell r="N3783" t="str">
            <v>по 31 декабря 2017г.</v>
          </cell>
          <cell r="O3783" t="str">
            <v>авансовый платеж-0%, оставшаяся часть в течении 30 рабочих дней с момента подписания акта выполненных услуг</v>
          </cell>
          <cell r="T3783">
            <v>65076000</v>
          </cell>
          <cell r="U3783">
            <v>72885120</v>
          </cell>
          <cell r="W3783">
            <v>2017</v>
          </cell>
          <cell r="X3783" t="str">
            <v>новая позиция</v>
          </cell>
        </row>
        <row r="3784">
          <cell r="A3784" t="str">
            <v>224 У</v>
          </cell>
          <cell r="B3784" t="str">
            <v>ТОО СП "КазГерМунай"</v>
          </cell>
          <cell r="C3784" t="str">
            <v>56.10.19.000.001.00.0777.000000000000</v>
          </cell>
          <cell r="D3784" t="str">
            <v>Услуги по обеспечению питанием работников</v>
          </cell>
          <cell r="E3784" t="str">
            <v>услуги по обеспечению питанием работников</v>
          </cell>
          <cell r="F3784" t="str">
            <v>Услуги питания</v>
          </cell>
          <cell r="G3784" t="str">
            <v>ОИ</v>
          </cell>
          <cell r="H3784">
            <v>100</v>
          </cell>
          <cell r="I3784">
            <v>430000000</v>
          </cell>
          <cell r="J3784" t="str">
            <v>Кызылординская обл. г. Кызылорда, пгт. Тасбугет, ул. Амангельды 100</v>
          </cell>
          <cell r="K3784" t="str">
            <v>с момента объявления до заключения договора</v>
          </cell>
          <cell r="L3784" t="str">
            <v>Кызылординская обл. г. Кызылорда</v>
          </cell>
          <cell r="N3784" t="str">
            <v>С момента обявления до заключение договора</v>
          </cell>
          <cell r="O3784" t="str">
            <v>авансовый платеж-0%, оставшаяся часть в течение 30 рабочих дней с момента подписания акта выполненных услуг</v>
          </cell>
          <cell r="T3784">
            <v>9277855.9199999999</v>
          </cell>
          <cell r="U3784">
            <v>10391198.6304</v>
          </cell>
          <cell r="W3784">
            <v>2017</v>
          </cell>
          <cell r="X3784" t="str">
            <v>новая позиция</v>
          </cell>
        </row>
        <row r="3785">
          <cell r="A3785" t="str">
            <v>225 У</v>
          </cell>
          <cell r="B3785" t="str">
            <v>ТОО СП "КазГерМунай"</v>
          </cell>
          <cell r="C3785" t="str">
            <v>56.10.19.000.001.00.0777.000000000000</v>
          </cell>
          <cell r="D3785" t="str">
            <v>Услуги по обеспечению питанием работников</v>
          </cell>
          <cell r="E3785" t="str">
            <v>услуги по обеспечению питанием работников</v>
          </cell>
          <cell r="F3785" t="str">
            <v>Услуги питания</v>
          </cell>
          <cell r="G3785" t="str">
            <v>ОИ</v>
          </cell>
          <cell r="H3785">
            <v>100</v>
          </cell>
          <cell r="I3785">
            <v>430000000</v>
          </cell>
          <cell r="J3785" t="str">
            <v>Кызылординская обл. г. Кызылорда, пгт. Тасбугет, ул. Амангельды 100</v>
          </cell>
          <cell r="K3785" t="str">
            <v>с момента объявления до заключения договора</v>
          </cell>
          <cell r="L3785" t="str">
            <v xml:space="preserve">РК, Кызылординская обл., на м/р "КГМ" </v>
          </cell>
          <cell r="N3785" t="str">
            <v>С момента обявления до заключение договора</v>
          </cell>
          <cell r="O3785" t="str">
            <v>авансовый платеж-0%, оставшаяся часть в течение 30 рабочих дней с момента подписания акта выполненных услуг</v>
          </cell>
          <cell r="T3785">
            <v>41101358.969999999</v>
          </cell>
          <cell r="U3785">
            <v>46033522.046400003</v>
          </cell>
          <cell r="W3785">
            <v>2017</v>
          </cell>
          <cell r="X3785" t="str">
            <v>новая позиция</v>
          </cell>
        </row>
        <row r="3786">
          <cell r="A3786" t="str">
            <v>226 У</v>
          </cell>
          <cell r="B3786" t="str">
            <v>ТОО СП "КазГерМунай"</v>
          </cell>
          <cell r="C3786" t="str">
            <v>52.21.22.000.000.00.0777.000000000000</v>
          </cell>
          <cell r="D3786" t="str">
            <v>Услуги по эксплуатации автомагистралей/автомобильных дорог/улиц/мощеных дорог</v>
          </cell>
          <cell r="E3786" t="str">
            <v>Услуги по эксплуатации автомагистралей/автомобильных дорог/улиц/мощеных дорог</v>
          </cell>
          <cell r="F3786" t="str">
            <v xml:space="preserve">Обслуживание автодорог м-р </v>
          </cell>
          <cell r="G3786" t="str">
            <v>ОИ</v>
          </cell>
          <cell r="H3786">
            <v>100</v>
          </cell>
          <cell r="I3786">
            <v>430000000</v>
          </cell>
          <cell r="J3786" t="str">
            <v>Кызылординская обл. г. Кызылорда, пгт. Тасбугет, ул. Амангельды 100</v>
          </cell>
          <cell r="K3786" t="str">
            <v>с момента объявления до заключения договора</v>
          </cell>
          <cell r="L3786" t="str">
            <v xml:space="preserve">РК, Кызылординская обл., на м/р "КГМ" </v>
          </cell>
          <cell r="N3786" t="str">
            <v>С момента обявления до заключение договора</v>
          </cell>
          <cell r="O3786" t="str">
            <v>авансовый платеж-0%, оставшаяся часть в течение 30 рабочих дней с момента подписания акта выполненных услуг</v>
          </cell>
          <cell r="T3786">
            <v>17732659.199999999</v>
          </cell>
          <cell r="U3786">
            <v>19860578.304000001</v>
          </cell>
          <cell r="W3786">
            <v>2017</v>
          </cell>
          <cell r="X3786" t="str">
            <v>новая позиция</v>
          </cell>
        </row>
        <row r="3787">
          <cell r="A3787" t="str">
            <v>227 У</v>
          </cell>
          <cell r="B3787" t="str">
            <v>ТОО СП "КазГерМунай"</v>
          </cell>
          <cell r="C3787" t="str">
            <v>49.42.19.335.000.00.0777.000000000000</v>
          </cell>
          <cell r="D3787" t="str">
            <v>Услуги автомобильного транспорта по грузопассажирским перевозкам</v>
          </cell>
          <cell r="E3787" t="str">
            <v>Совместная перевозка пассажиров и грузов автомобильным транспортом (кроме такси и перевозок автобусами)</v>
          </cell>
          <cell r="F3787" t="str">
            <v>Аренда оперативного автотранспорта</v>
          </cell>
          <cell r="G3787" t="str">
            <v>ОИ</v>
          </cell>
          <cell r="H3787">
            <v>100</v>
          </cell>
          <cell r="I3787">
            <v>430000000</v>
          </cell>
          <cell r="J3787" t="str">
            <v>Кызылординская обл. г. Кызылорда, пгт. Тасбугет, ул. Амангельды 100</v>
          </cell>
          <cell r="K3787" t="str">
            <v>с момента объявления до заключения договора</v>
          </cell>
          <cell r="L3787" t="str">
            <v xml:space="preserve">РК, Кызылординская обл., на м/р "КГМ" </v>
          </cell>
          <cell r="N3787" t="str">
            <v>С момента обявления до заключение договора</v>
          </cell>
          <cell r="O3787" t="str">
            <v>авансовый платеж-0%, оставшаяся часть в течение 30 рабочих дней с момента подписания акта выполненных услуг</v>
          </cell>
          <cell r="T3787">
            <v>61286840</v>
          </cell>
          <cell r="U3787">
            <v>68641260.800000012</v>
          </cell>
          <cell r="W3787">
            <v>2017</v>
          </cell>
          <cell r="X3787" t="str">
            <v>новая позиция</v>
          </cell>
        </row>
        <row r="3788">
          <cell r="A3788" t="str">
            <v>228 У</v>
          </cell>
          <cell r="B3788" t="str">
            <v>ТОО СП "КазГерМунай"</v>
          </cell>
          <cell r="C3788" t="str">
            <v>77.39.19.900.000.00.0777.000000000000</v>
          </cell>
          <cell r="D3788" t="str">
            <v>Услуги по аренде специальной техники</v>
          </cell>
          <cell r="E3788" t="str">
            <v>Аренда специальной техники</v>
          </cell>
          <cell r="F3788" t="str">
            <v>Аренда пожарной машины</v>
          </cell>
          <cell r="G3788" t="str">
            <v>ОИ</v>
          </cell>
          <cell r="H3788">
            <v>100</v>
          </cell>
          <cell r="I3788">
            <v>430000000</v>
          </cell>
          <cell r="J3788" t="str">
            <v>Кызылординская обл. г. Кызылорда, пгт. Тасбугет, ул. Амангельды 100</v>
          </cell>
          <cell r="K3788" t="str">
            <v>с момента объявления до заключения договора</v>
          </cell>
          <cell r="L3788" t="str">
            <v xml:space="preserve">РК, Кызылординская обл., на м/р "КГМ" </v>
          </cell>
          <cell r="N3788" t="str">
            <v>С момента обявления до заключение договора</v>
          </cell>
          <cell r="O3788" t="str">
            <v>авансовый платеж-0%, оставшаяся часть в течение 30 рабочих дней с момента подписания акта выполненных услуг</v>
          </cell>
          <cell r="T3788">
            <v>9812426.8800000008</v>
          </cell>
          <cell r="U3788">
            <v>10989918.105600001</v>
          </cell>
          <cell r="W3788">
            <v>2017</v>
          </cell>
          <cell r="X3788" t="str">
            <v>новая позиция</v>
          </cell>
        </row>
        <row r="3789">
          <cell r="A3789" t="str">
            <v>229 У</v>
          </cell>
          <cell r="B3789" t="str">
            <v>ТОО СП "КазГерМунай"</v>
          </cell>
          <cell r="C3789" t="str">
            <v>49.39.31.000.000.00.0777.000000000000</v>
          </cell>
          <cell r="D3789" t="str">
            <v>Услуги по аренде автобуса с водителем</v>
          </cell>
          <cell r="E3789" t="str">
            <v>Услуги по аренде автобуса с водителем</v>
          </cell>
          <cell r="F3789" t="str">
            <v>Пассажирский автотранспорт</v>
          </cell>
          <cell r="G3789" t="str">
            <v>ОИ</v>
          </cell>
          <cell r="H3789">
            <v>100</v>
          </cell>
          <cell r="I3789">
            <v>430000000</v>
          </cell>
          <cell r="J3789" t="str">
            <v>Кызылординская обл. г. Кызылорда, пгт. Тасбугет, ул. Амангельды 100</v>
          </cell>
          <cell r="K3789" t="str">
            <v>с момента объявления до заключения договора</v>
          </cell>
          <cell r="L3789" t="str">
            <v xml:space="preserve">РК, Кызылординская обл., на м/р "КГМ" </v>
          </cell>
          <cell r="N3789" t="str">
            <v>С момента обявления до заключение договора</v>
          </cell>
          <cell r="O3789" t="str">
            <v>авансовый платеж-0%, оставшаяся часть в течение 30 рабочих дней с момента подписания акта выполненных услуг</v>
          </cell>
          <cell r="T3789">
            <v>14396233.68</v>
          </cell>
          <cell r="U3789">
            <v>16123781.721600002</v>
          </cell>
          <cell r="W3789">
            <v>2017</v>
          </cell>
          <cell r="X3789" t="str">
            <v>новая позиция</v>
          </cell>
        </row>
        <row r="3790">
          <cell r="A3790" t="str">
            <v>230 У</v>
          </cell>
          <cell r="B3790" t="str">
            <v>ТОО СП "КазГерМунай"</v>
          </cell>
          <cell r="C3790" t="str">
            <v>77.39.19.900.035.00.0777.000000000000</v>
          </cell>
          <cell r="D3790" t="str">
            <v>Услуги по аренде специальной техники с водителем</v>
          </cell>
          <cell r="E3790" t="str">
            <v>Услуги по аренде специальной техники с водителем</v>
          </cell>
          <cell r="F3790" t="str">
            <v>Aренда спецтехники</v>
          </cell>
          <cell r="G3790" t="str">
            <v>ОИ</v>
          </cell>
          <cell r="H3790">
            <v>100</v>
          </cell>
          <cell r="I3790">
            <v>430000000</v>
          </cell>
          <cell r="J3790" t="str">
            <v>Кызылординская обл. г. Кызылорда, пгт. Тасбугет, ул. Амангельды 100</v>
          </cell>
          <cell r="K3790" t="str">
            <v>с момента объявления до заключения договора</v>
          </cell>
          <cell r="L3790" t="str">
            <v xml:space="preserve">РК, Кызылординская обл., на м/р "КГМ" </v>
          </cell>
          <cell r="N3790" t="str">
            <v>С момента обявления до заключение договора</v>
          </cell>
          <cell r="O3790" t="str">
            <v>авансовый платеж-0%, оставшаяся часть в течение 30 рабочих дней с момента подписания акта выполненных услуг</v>
          </cell>
          <cell r="T3790">
            <v>44596144.799999997</v>
          </cell>
          <cell r="U3790">
            <v>49947682.175999999</v>
          </cell>
          <cell r="W3790">
            <v>2017</v>
          </cell>
          <cell r="X3790" t="str">
            <v>новая позиция</v>
          </cell>
        </row>
        <row r="3791">
          <cell r="A3791" t="str">
            <v>231 У</v>
          </cell>
          <cell r="B3791" t="str">
            <v>ТОО СП "КазГерМунай"</v>
          </cell>
          <cell r="C3791" t="str">
            <v>77.39.19.900.035.00.0777.000000000000</v>
          </cell>
          <cell r="D3791" t="str">
            <v>Услуги по аренде специальной техники с водителем</v>
          </cell>
          <cell r="E3791" t="str">
            <v>Услуги по аренде специальной техники с водителем</v>
          </cell>
          <cell r="F3791" t="str">
            <v>Аренда грузового спецтранспорта</v>
          </cell>
          <cell r="G3791" t="str">
            <v>ОИ</v>
          </cell>
          <cell r="H3791">
            <v>100</v>
          </cell>
          <cell r="I3791">
            <v>430000000</v>
          </cell>
          <cell r="J3791" t="str">
            <v>Кызылординская обл. г. Кызылорда, пгт. Тасбугет, ул. Амангельды 100</v>
          </cell>
          <cell r="K3791" t="str">
            <v>с момента объявления до заключения договора</v>
          </cell>
          <cell r="L3791" t="str">
            <v xml:space="preserve">РК, Кызылординская обл., на м/р "КГМ" </v>
          </cell>
          <cell r="N3791" t="str">
            <v>С момента обявления до заключение договора</v>
          </cell>
          <cell r="O3791" t="str">
            <v>авансовый платеж-0%, оставшаяся часть в течение 30 рабочих дней с момента подписания акта выполненных услуг</v>
          </cell>
          <cell r="T3791">
            <v>29234996.890000001</v>
          </cell>
          <cell r="U3791">
            <v>32743196.516800005</v>
          </cell>
          <cell r="W3791">
            <v>2017</v>
          </cell>
          <cell r="X3791" t="str">
            <v>новая позиция</v>
          </cell>
        </row>
        <row r="3792">
          <cell r="A3792" t="str">
            <v>232 У</v>
          </cell>
          <cell r="B3792" t="str">
            <v>ТОО СП "КазГерМунай"</v>
          </cell>
          <cell r="C3792" t="str">
            <v>49.42.19.335.000.00.0777.000000000000</v>
          </cell>
          <cell r="D3792" t="str">
            <v>Услуги автомобильного транспорта по грузопассажирским перевозкам</v>
          </cell>
          <cell r="E3792" t="str">
            <v>Совместная перевозка пассажиров и грузов автомобильным транспортом (кроме такси и перевозок автобусами)</v>
          </cell>
          <cell r="F3792" t="str">
            <v>Аренда оперативного автотранспорта</v>
          </cell>
          <cell r="G3792" t="str">
            <v>ОИ</v>
          </cell>
          <cell r="H3792">
            <v>100</v>
          </cell>
          <cell r="I3792">
            <v>430000000</v>
          </cell>
          <cell r="J3792" t="str">
            <v>Кызылординская обл. г. Кызылорда, пгт. Тасбугет, ул. Амангельды 100</v>
          </cell>
          <cell r="K3792" t="str">
            <v>с момента объявления до заключения договора</v>
          </cell>
          <cell r="L3792" t="str">
            <v>Кызылординская обл. г. Кызылорда</v>
          </cell>
          <cell r="N3792" t="str">
            <v>С момента обявления до заключение договора</v>
          </cell>
          <cell r="O3792" t="str">
            <v>авансовый платеж-0%, оставшаяся часть в течение 30 рабочих дней с момента подписания акта выполненных услуг</v>
          </cell>
          <cell r="T3792">
            <v>27618939.66</v>
          </cell>
          <cell r="U3792">
            <v>30933212.419200003</v>
          </cell>
          <cell r="W3792">
            <v>2017</v>
          </cell>
          <cell r="X3792" t="str">
            <v>новая позиция</v>
          </cell>
        </row>
        <row r="3793">
          <cell r="A3793" t="str">
            <v>233 У</v>
          </cell>
          <cell r="B3793" t="str">
            <v>ТОО СП "КазГерМунай"</v>
          </cell>
          <cell r="C3793" t="str">
            <v>77.39.19.900.030.00.0777.000000000000</v>
          </cell>
          <cell r="D3793" t="str">
            <v>Услуги по аренде газовых хранилищ</v>
          </cell>
          <cell r="E3793" t="str">
            <v>Аренда газовых хранилищ</v>
          </cell>
          <cell r="F3793" t="str">
            <v xml:space="preserve">Услуги по аренде МКС для компримирования излишки товарного сухого газа в летний период  </v>
          </cell>
          <cell r="G3793" t="str">
            <v>ОИ</v>
          </cell>
          <cell r="H3793">
            <v>90</v>
          </cell>
          <cell r="I3793">
            <v>430000000</v>
          </cell>
          <cell r="J3793" t="str">
            <v>Кызылординская обл. г. Кызылорда, пгт. Тасбугет, ул. Амангельды 100</v>
          </cell>
          <cell r="K3793" t="str">
            <v>Март, апрель</v>
          </cell>
          <cell r="L3793" t="str">
            <v>РК, Кызылординская обл.</v>
          </cell>
          <cell r="N3793" t="str">
            <v>по 31 декабря 2017г.</v>
          </cell>
          <cell r="O3793" t="str">
            <v>авансовый платеж-0%, оставшаяся часть в течении 30 рабочих дней с момента подписания акта выполненных услуг</v>
          </cell>
          <cell r="S3793">
            <v>643045000</v>
          </cell>
          <cell r="T3793">
            <v>0</v>
          </cell>
          <cell r="U3793">
            <v>0</v>
          </cell>
          <cell r="W3793">
            <v>2017</v>
          </cell>
          <cell r="X3793" t="str">
            <v>новая позиция</v>
          </cell>
        </row>
        <row r="3794">
          <cell r="A3794" t="str">
            <v>233-1 У</v>
          </cell>
          <cell r="B3794" t="str">
            <v>ТОО СП "КазГерМунай"</v>
          </cell>
          <cell r="C3794" t="str">
            <v>77.39.19.900.030.00.0777.000000000000</v>
          </cell>
          <cell r="D3794" t="str">
            <v>Услуги по аренде газовых хранилищ</v>
          </cell>
          <cell r="E3794" t="str">
            <v>Аренда газовых хранилищ</v>
          </cell>
          <cell r="F3794" t="str">
            <v xml:space="preserve">Услуги по аренде МКС для компримирования излишки товарного сухого газа в летний период  </v>
          </cell>
          <cell r="G3794" t="str">
            <v>ОИ</v>
          </cell>
          <cell r="H3794">
            <v>90</v>
          </cell>
          <cell r="I3794">
            <v>430000000</v>
          </cell>
          <cell r="J3794" t="str">
            <v>Кызылординская обл. г. Кызылорда, пгт. Тасбугет, ул. Амангельды 100</v>
          </cell>
          <cell r="K3794" t="str">
            <v>Март, апрель</v>
          </cell>
          <cell r="L3794" t="str">
            <v>РК, Кызылординская обл.</v>
          </cell>
          <cell r="N3794" t="str">
            <v>С момента заключения договора по ноябрь 2017г.</v>
          </cell>
          <cell r="O3794" t="str">
            <v>авансовый платеж-0%, оставшаяся часть в течении 30 рабочих дней с момента подписания акта выполненных услуг</v>
          </cell>
          <cell r="T3794">
            <v>643045000</v>
          </cell>
          <cell r="U3794">
            <v>720210400.00000012</v>
          </cell>
          <cell r="V3794" t="str">
            <v>ОВХ</v>
          </cell>
          <cell r="W3794">
            <v>2017</v>
          </cell>
          <cell r="X3794" t="str">
            <v>14; 22;
(пп.4 п.137)</v>
          </cell>
        </row>
        <row r="3795">
          <cell r="A3795" t="str">
            <v>234 У</v>
          </cell>
          <cell r="B3795" t="str">
            <v>ТОО СП "КазГерМунай"</v>
          </cell>
          <cell r="C3795" t="str">
            <v>77.29.11.000.001.00.0777.000000000000</v>
          </cell>
          <cell r="D3795" t="str">
            <v>Услуги по аренде оборудования и принадлежностей для видеозаписи</v>
          </cell>
          <cell r="E3795" t="str">
            <v>Услуги по аренде оборудования и принадлежностей для видеозаписи</v>
          </cell>
          <cell r="F3795" t="str">
            <v>Аренда систем видеоотображающих устройств</v>
          </cell>
          <cell r="G3795" t="str">
            <v>ЦП</v>
          </cell>
          <cell r="H3795">
            <v>90</v>
          </cell>
          <cell r="I3795">
            <v>430000000</v>
          </cell>
          <cell r="J3795" t="str">
            <v>Кызылординская обл. г. Кызылорда, пгт. Тасбугет, ул. Амангельды 100</v>
          </cell>
          <cell r="K3795" t="str">
            <v>Март, апрель</v>
          </cell>
          <cell r="L3795" t="str">
            <v>Кызылординская обл. г. Кызылорда</v>
          </cell>
          <cell r="N3795" t="str">
            <v>по 31 декабря 2017г.</v>
          </cell>
          <cell r="O3795" t="str">
            <v>авансовый платеж-0%, оставшаяся часть в течении 30 рабочих дней с момента подписания акта выполненных услуг</v>
          </cell>
          <cell r="S3795">
            <v>5950000</v>
          </cell>
          <cell r="T3795">
            <v>0</v>
          </cell>
          <cell r="U3795">
            <v>0</v>
          </cell>
          <cell r="W3795">
            <v>2017</v>
          </cell>
          <cell r="X3795" t="str">
            <v>новая позиция</v>
          </cell>
        </row>
        <row r="3796">
          <cell r="A3796" t="str">
            <v>234-1 У</v>
          </cell>
          <cell r="B3796" t="str">
            <v>ТОО СП "КазГерМунай"</v>
          </cell>
          <cell r="C3796" t="str">
            <v>77.29.11.000.001.00.0777.000000000000</v>
          </cell>
          <cell r="D3796" t="str">
            <v>Услуги по аренде оборудования и принадлежностей для видеозаписи</v>
          </cell>
          <cell r="E3796" t="str">
            <v>Услуги по аренде оборудования и принадлежностей для видеозаписи</v>
          </cell>
          <cell r="F3796" t="str">
            <v>Аренда систем видеоотображающих устройств</v>
          </cell>
          <cell r="G3796" t="str">
            <v>ЦП</v>
          </cell>
          <cell r="H3796">
            <v>90</v>
          </cell>
          <cell r="I3796">
            <v>430000000</v>
          </cell>
          <cell r="J3796" t="str">
            <v>Кызылординская обл. г. Кызылорда, пгт. Тасбугет, ул. Амангельды 100</v>
          </cell>
          <cell r="K3796" t="str">
            <v>Апрель, май</v>
          </cell>
          <cell r="L3796" t="str">
            <v>Кызылординская обл. г. Кызылорда</v>
          </cell>
          <cell r="N3796" t="str">
            <v>по 31 декабря 2017г.</v>
          </cell>
          <cell r="O3796" t="str">
            <v>авансовый платеж-0%, оставшаяся часть в течении 30 рабочих дней с момента подписания акта выполненных услуг</v>
          </cell>
          <cell r="T3796">
            <v>5950000</v>
          </cell>
          <cell r="U3796">
            <v>6664000.0000000009</v>
          </cell>
          <cell r="W3796">
            <v>2017</v>
          </cell>
          <cell r="X3796" t="str">
            <v>11;</v>
          </cell>
        </row>
        <row r="3797">
          <cell r="A3797" t="str">
            <v>235 У</v>
          </cell>
          <cell r="B3797" t="str">
            <v>ТОО СП "КазГерМунай"</v>
          </cell>
          <cell r="C3797" t="str">
            <v>74.90.20.000.027.00.0777.000000000000</v>
          </cell>
          <cell r="D3797" t="str">
            <v>Услуги по проведению производственного мониторинга</v>
          </cell>
          <cell r="E3797" t="str">
            <v>Услуги по проведению производственного мониторинга</v>
          </cell>
          <cell r="F3797" t="str">
            <v>Мониторинг функционирования системы ТБД</v>
          </cell>
          <cell r="G3797" t="str">
            <v>ОИ</v>
          </cell>
          <cell r="H3797">
            <v>90</v>
          </cell>
          <cell r="I3797">
            <v>430000000</v>
          </cell>
          <cell r="J3797" t="str">
            <v>Кызылординская обл. г. Кызылорда, пгт. Тасбугет, ул. Амангельды 100</v>
          </cell>
          <cell r="K3797" t="str">
            <v>Март, апрель</v>
          </cell>
          <cell r="L3797" t="str">
            <v>Кызылординская обл. г. Кызылорда</v>
          </cell>
          <cell r="N3797" t="str">
            <v>по 31 декабря 2017г.</v>
          </cell>
          <cell r="O3797" t="str">
            <v>авансовый платеж-0%, оставшаяся часть в течении 30 рабочих дней с момента подписания акта выполненных услуг</v>
          </cell>
          <cell r="T3797">
            <v>10000000</v>
          </cell>
          <cell r="U3797">
            <v>11200000.000000002</v>
          </cell>
          <cell r="W3797">
            <v>2017</v>
          </cell>
          <cell r="X3797" t="str">
            <v>новая позиция</v>
          </cell>
        </row>
        <row r="3798">
          <cell r="A3798" t="str">
            <v>236 У</v>
          </cell>
          <cell r="B3798" t="str">
            <v>ТОО СП "КазГерМунай"</v>
          </cell>
          <cell r="C3798" t="str">
            <v>74.90.20.000.053.00.0777.000000000000</v>
          </cell>
          <cell r="D3798" t="str">
            <v>Услуги по проведению социологического мониторинга</v>
          </cell>
          <cell r="E3798" t="str">
            <v>Услуги по проведению социологического мониторинга</v>
          </cell>
          <cell r="F3798" t="str">
            <v>Система "Мониторинг социального климата"</v>
          </cell>
          <cell r="G3798" t="str">
            <v>ОИ</v>
          </cell>
          <cell r="H3798">
            <v>90</v>
          </cell>
          <cell r="I3798">
            <v>430000000</v>
          </cell>
          <cell r="J3798" t="str">
            <v>Кызылординская обл. г. Кызылорда, пгт. Тасбугет, ул. Амангельды 100</v>
          </cell>
          <cell r="K3798" t="str">
            <v>Март, апрель</v>
          </cell>
          <cell r="L3798" t="str">
            <v>Кызылординская обл. г. Кызылорда</v>
          </cell>
          <cell r="N3798" t="str">
            <v>по 31 декабря 2017г.</v>
          </cell>
          <cell r="O3798" t="str">
            <v>авансовый платеж-0%, оставшаяся часть в течении 30 рабочих дней с момента подписания акта выполненных услуг</v>
          </cell>
          <cell r="T3798">
            <v>5336000</v>
          </cell>
          <cell r="U3798">
            <v>5976320.0000000009</v>
          </cell>
          <cell r="W3798">
            <v>2017</v>
          </cell>
          <cell r="X3798" t="str">
            <v>новая позиция</v>
          </cell>
        </row>
        <row r="3799">
          <cell r="A3799" t="str">
            <v>237 У</v>
          </cell>
          <cell r="B3799" t="str">
            <v>ТОО СП "КазГерМунай"</v>
          </cell>
          <cell r="C3799" t="str">
            <v>49.41.20.000.000.00.0777.000000000000</v>
          </cell>
          <cell r="D3799" t="str">
            <v>Услуги по аренде грузовых автомобилей с водителем</v>
          </cell>
          <cell r="E3799" t="str">
            <v>Услуги по аренде грузовых автомобилей с водителем</v>
          </cell>
          <cell r="F3799" t="str">
            <v>Услуга по перевозке СУВГ</v>
          </cell>
          <cell r="G3799" t="str">
            <v>ОТП</v>
          </cell>
          <cell r="H3799">
            <v>90</v>
          </cell>
          <cell r="I3799">
            <v>430000000</v>
          </cell>
          <cell r="J3799" t="str">
            <v>Кызылординская обл. г. Кызылорда, пгт. Тасбугет, ул. Амангельды 100</v>
          </cell>
          <cell r="K3799" t="str">
            <v>Март, апрель</v>
          </cell>
          <cell r="L3799" t="str">
            <v>Кызылординская обл. г. Кызылорда</v>
          </cell>
          <cell r="N3799" t="str">
            <v>по 31 декабря 2017г.</v>
          </cell>
          <cell r="O3799" t="str">
            <v>авансовый платеж-0%, оставшаяся часть в течении 30 рабочих дней с момента подписания акта выполненных услуг</v>
          </cell>
          <cell r="S3799">
            <v>3240000</v>
          </cell>
          <cell r="T3799">
            <v>0</v>
          </cell>
          <cell r="U3799">
            <v>0</v>
          </cell>
          <cell r="W3799">
            <v>2017</v>
          </cell>
          <cell r="X3799" t="str">
            <v>новая позиция</v>
          </cell>
        </row>
        <row r="3800">
          <cell r="A3800" t="str">
            <v>237-1 У</v>
          </cell>
          <cell r="B3800" t="str">
            <v>ТОО СП "КазГерМунай"</v>
          </cell>
          <cell r="C3800" t="str">
            <v>49.41.13.000.000.00.0777.000000000000</v>
          </cell>
          <cell r="D3800" t="str">
            <v xml:space="preserve"> 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v>
          </cell>
          <cell r="E3800" t="str">
            <v>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v>
          </cell>
          <cell r="F3800" t="str">
            <v>Услуга по перевозке СУВГ</v>
          </cell>
          <cell r="G3800" t="str">
            <v>ЦП</v>
          </cell>
          <cell r="H3800">
            <v>90</v>
          </cell>
          <cell r="I3800">
            <v>430000000</v>
          </cell>
          <cell r="J3800" t="str">
            <v>Кызылординская обл. г. Кызылорда, пгт. Тасбугет, ул. Амангельды 100</v>
          </cell>
          <cell r="K3800" t="str">
            <v>Март, апрель</v>
          </cell>
          <cell r="L3800" t="str">
            <v>Кызылординская обл. г. Кызылорда</v>
          </cell>
          <cell r="N3800" t="str">
            <v>по 31 декабря 2017г.</v>
          </cell>
          <cell r="O3800" t="str">
            <v>авансовый платеж-0%, оставшаяся часть в течении 30 рабочих дней с момента подписания акта выполненных услуг</v>
          </cell>
          <cell r="T3800">
            <v>3240000</v>
          </cell>
          <cell r="U3800">
            <v>3628800.0000000005</v>
          </cell>
          <cell r="W3800">
            <v>2017</v>
          </cell>
          <cell r="X3800" t="str">
            <v>3; 4; 5; 7;</v>
          </cell>
        </row>
        <row r="3801">
          <cell r="A3801" t="str">
            <v>238 У</v>
          </cell>
          <cell r="B3801" t="str">
            <v>ТОО СП "КазГерМунай"</v>
          </cell>
          <cell r="C3801" t="str">
            <v>62.02.30.000.001.00.0777.000000000000</v>
          </cell>
          <cell r="D3801" t="str">
            <v>Услуги по сопровождению и технической поддержке информационной системы</v>
          </cell>
          <cell r="E3801" t="str">
            <v>Услуги по сопровождению и технической поддержке информационной системы</v>
          </cell>
          <cell r="F3801" t="str">
            <v>Налоговый кодекс РК</v>
          </cell>
          <cell r="G3801" t="str">
            <v>ОИ</v>
          </cell>
          <cell r="H3801">
            <v>90</v>
          </cell>
          <cell r="I3801">
            <v>430000000</v>
          </cell>
          <cell r="J3801" t="str">
            <v>Кызылординская обл. г. Кызылорда, пгт. Тасбугет, ул. Амангельды 100</v>
          </cell>
          <cell r="K3801" t="str">
            <v>Март, апрель</v>
          </cell>
          <cell r="L3801" t="str">
            <v>Кызылординская обл. г. Кызылорда</v>
          </cell>
          <cell r="N3801" t="str">
            <v>по 31 декабря 2017г.</v>
          </cell>
          <cell r="O3801" t="str">
            <v>авансовый платеж-0%, оставшаяся часть в течении 30 рабочих дней с момента подписания акта выполненных услуг</v>
          </cell>
          <cell r="T3801">
            <v>28000</v>
          </cell>
          <cell r="U3801">
            <v>31360.000000000004</v>
          </cell>
          <cell r="W3801">
            <v>2017</v>
          </cell>
          <cell r="X3801" t="str">
            <v>новая позиция</v>
          </cell>
        </row>
        <row r="3802">
          <cell r="A3802" t="str">
            <v>239 У</v>
          </cell>
          <cell r="B3802" t="str">
            <v>ТОО СП "КазГерМунай"</v>
          </cell>
          <cell r="C3802" t="str">
            <v>74.90.20.000.007.00.0777.000000000000</v>
          </cell>
          <cell r="D3802" t="str">
            <v>Услуги по проведению аудита систем менеджмента</v>
          </cell>
          <cell r="E3802" t="str">
            <v>Услуги по проведению аудита систем менеджмента</v>
          </cell>
          <cell r="F3802" t="str">
            <v>Ресертификационный аудит по менеджменту качества ТОО КГМ</v>
          </cell>
          <cell r="G3802" t="str">
            <v>ОИ</v>
          </cell>
          <cell r="H3802">
            <v>90</v>
          </cell>
          <cell r="I3802">
            <v>430000000</v>
          </cell>
          <cell r="J3802" t="str">
            <v>Кызылординская обл. г. Кызылорда, пгт. Тасбугет, ул. Амангельды 100</v>
          </cell>
          <cell r="K3802" t="str">
            <v>Март, апрель</v>
          </cell>
          <cell r="L3802" t="str">
            <v>Кызылординская обл. г. Кызылорда</v>
          </cell>
          <cell r="N3802" t="str">
            <v>по 31 декабря 2017г.</v>
          </cell>
          <cell r="O3802" t="str">
            <v>авансовый платеж-0%, оставшаяся часть в течении 30 рабочих дней с момента подписания акта выполненных услуг</v>
          </cell>
          <cell r="T3802">
            <v>600000</v>
          </cell>
          <cell r="U3802">
            <v>672000.00000000012</v>
          </cell>
          <cell r="W3802">
            <v>2017</v>
          </cell>
          <cell r="X3802" t="str">
            <v>пп.1 п.138;</v>
          </cell>
        </row>
        <row r="3803">
          <cell r="A3803" t="str">
            <v>240 У</v>
          </cell>
          <cell r="B3803" t="str">
            <v>ТОО СП "КазГерМунай"</v>
          </cell>
          <cell r="C3803" t="str">
            <v>82.19.13.000.001.00.0777.000000000000</v>
          </cell>
          <cell r="D3803" t="str">
            <v>Услуги по оформлению</v>
          </cell>
          <cell r="E3803"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F3803" t="str">
            <v>Услуги по обеспечению государственной регистрации недвижимого имущества</v>
          </cell>
          <cell r="G3803" t="str">
            <v>ОТП</v>
          </cell>
          <cell r="H3803">
            <v>90</v>
          </cell>
          <cell r="I3803">
            <v>430000000</v>
          </cell>
          <cell r="J3803" t="str">
            <v>Кызылординская обл. г. Кызылорда, пгт. Тасбугет, ул. Амангельды 100</v>
          </cell>
          <cell r="K3803" t="str">
            <v>Март, апрель</v>
          </cell>
          <cell r="L3803" t="str">
            <v>Кызылординская обл. г. Кызылорда</v>
          </cell>
          <cell r="N3803" t="str">
            <v>по 31 декабря 2017г.</v>
          </cell>
          <cell r="O3803" t="str">
            <v>авансовый платеж-0%, оставшаяся часть в течении 30 рабочих дней с момента подписания акта выполненных услуг</v>
          </cell>
          <cell r="S3803">
            <v>61110034</v>
          </cell>
          <cell r="T3803">
            <v>0</v>
          </cell>
          <cell r="U3803">
            <v>0</v>
          </cell>
          <cell r="W3803">
            <v>2017</v>
          </cell>
          <cell r="X3803" t="str">
            <v>новая позиция</v>
          </cell>
        </row>
        <row r="3804">
          <cell r="A3804" t="str">
            <v>240-1 У</v>
          </cell>
          <cell r="B3804" t="str">
            <v>ТОО СП "КазГерМунай"</v>
          </cell>
          <cell r="C3804" t="str">
            <v>82.19.13.000.001.00.0777.000000000000</v>
          </cell>
          <cell r="D3804" t="str">
            <v>Услуги по оформлению</v>
          </cell>
          <cell r="E3804"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F3804" t="str">
            <v>Услуги по обеспечению государственной регистрации недвижимого имущества</v>
          </cell>
          <cell r="G3804" t="str">
            <v>ОТП</v>
          </cell>
          <cell r="H3804">
            <v>90</v>
          </cell>
          <cell r="I3804">
            <v>430000000</v>
          </cell>
          <cell r="J3804" t="str">
            <v>Кызылординская обл. г. Кызылорда, пгт. Тасбугет, ул. Амангельды 100</v>
          </cell>
          <cell r="K3804" t="str">
            <v>Апрель, май</v>
          </cell>
          <cell r="L3804" t="str">
            <v>Кызылординская обл. г. Кызылорда</v>
          </cell>
          <cell r="N3804" t="str">
            <v>по 31 декабря 2017г.</v>
          </cell>
          <cell r="O3804" t="str">
            <v>авансовый платеж-0%, оставшаяся часть в течении 30 рабочих дней с момента подписания акта выполненных услуг</v>
          </cell>
          <cell r="T3804">
            <v>61110034</v>
          </cell>
          <cell r="U3804">
            <v>68443238.080000013</v>
          </cell>
          <cell r="W3804">
            <v>2017</v>
          </cell>
          <cell r="X3804" t="str">
            <v>11;</v>
          </cell>
        </row>
        <row r="3805">
          <cell r="A3805" t="str">
            <v>241 У</v>
          </cell>
          <cell r="B3805" t="str">
            <v>ТОО СП "КазГерМунай"</v>
          </cell>
          <cell r="C3805" t="str">
            <v>35.22.10.100.000.00.0777.000000000000</v>
          </cell>
          <cell r="D3805" t="str">
            <v>Услуги по распределению газообразного топлива</v>
          </cell>
          <cell r="E3805" t="str">
            <v>Услуги по распределению газообразного топлива</v>
          </cell>
          <cell r="F3805" t="str">
            <v>Услуги по поставке попутного нефтяного газа для бойлерной установки Н-3320 на камере скребка м/р Кумколь</v>
          </cell>
          <cell r="G3805" t="str">
            <v>ОИ</v>
          </cell>
          <cell r="H3805">
            <v>95</v>
          </cell>
          <cell r="I3805">
            <v>430000000</v>
          </cell>
          <cell r="J3805" t="str">
            <v>Кызылординская обл. г. Кызылорда, пгт. Тасбугет, ул. Амангельды 100</v>
          </cell>
          <cell r="K3805" t="str">
            <v>Март, апрель</v>
          </cell>
          <cell r="L3805" t="str">
            <v xml:space="preserve">РК, Кызылординская обл., м/р "Кумколь" </v>
          </cell>
          <cell r="N3805" t="str">
            <v>по 31 декабря 2017г.</v>
          </cell>
          <cell r="O3805" t="str">
            <v>авансовый платеж-0%, оставшаяся часть в течении 30 рабочих дней с момента подписания акта выполненных услуг</v>
          </cell>
          <cell r="T3805">
            <v>61320591</v>
          </cell>
          <cell r="U3805">
            <v>68679061.920000002</v>
          </cell>
          <cell r="W3805">
            <v>2017</v>
          </cell>
          <cell r="X3805" t="str">
            <v>новая позиция</v>
          </cell>
        </row>
        <row r="3806">
          <cell r="A3806" t="str">
            <v>242 У</v>
          </cell>
          <cell r="B3806" t="str">
            <v>ТОО СП "КазГерМунай"</v>
          </cell>
          <cell r="C3806" t="str">
            <v>71.20.19.000.010.00.0777.000000000000</v>
          </cell>
          <cell r="D3806" t="str">
            <v>Услуги по диагностированию/экспертизе/анализу/испытаниям/тестированию/осмотру</v>
          </cell>
          <cell r="E3806" t="str">
            <v>Услуги по диагностированию/экспертизе/анализу/испытаниям/тестированию/осмотру</v>
          </cell>
          <cell r="F3806" t="str">
            <v>Диагностика двигателя тип 1LA4500-2CN60: 
 1100 KW. 6 kV Сименс, ФХУ на УПГ-2</v>
          </cell>
          <cell r="G3806" t="str">
            <v>ОТП</v>
          </cell>
          <cell r="H3806">
            <v>95</v>
          </cell>
          <cell r="I3806">
            <v>430000000</v>
          </cell>
          <cell r="J3806" t="str">
            <v>Кызылординская обл. г. Кызылорда, пгт. Тасбугет, ул. Амангельды 100</v>
          </cell>
          <cell r="K3806" t="str">
            <v>Март, апрель</v>
          </cell>
          <cell r="L3806" t="str">
            <v>РК, Кызылординская обл., м/р "КГМ"</v>
          </cell>
          <cell r="N3806" t="str">
            <v>по 31 декабря 2017г.</v>
          </cell>
          <cell r="O3806" t="str">
            <v>авансовый платеж-0%, оставшаяся часть в течении 30 рабочих дней с момента подписания акта выполненных услуг</v>
          </cell>
          <cell r="S3806">
            <v>635192</v>
          </cell>
          <cell r="T3806">
            <v>0</v>
          </cell>
          <cell r="U3806">
            <v>0</v>
          </cell>
          <cell r="W3806">
            <v>2017</v>
          </cell>
          <cell r="X3806" t="str">
            <v>новая позиция</v>
          </cell>
        </row>
        <row r="3807">
          <cell r="A3807" t="str">
            <v>242-1 У</v>
          </cell>
          <cell r="B3807" t="str">
            <v>ТОО СП "КазГерМунай"</v>
          </cell>
          <cell r="C3807" t="str">
            <v>33.14.11.100.003.00.0777.000000000000</v>
          </cell>
          <cell r="D3807" t="str">
            <v>Услуги по техническому/сервисному обслуживанию электродвигателей</v>
          </cell>
          <cell r="E3807" t="str">
            <v>Услуги по техническому/сервисному обслуживанию электродвигателей (кроме электродвигателей автомобильных)</v>
          </cell>
          <cell r="F3807" t="str">
            <v>Диагностика двигателя тип 1LA4500-2CN60: 
 1100 KW. 6 kV Сименс, ФХУ на УПГ-2</v>
          </cell>
          <cell r="G3807" t="str">
            <v>ОИ</v>
          </cell>
          <cell r="H3807">
            <v>95</v>
          </cell>
          <cell r="I3807">
            <v>430000000</v>
          </cell>
          <cell r="J3807" t="str">
            <v>Кызылординская обл. г. Кызылорда, пгт. Тасбугет, ул. Амангельды 100</v>
          </cell>
          <cell r="K3807" t="str">
            <v>Апрель, май</v>
          </cell>
          <cell r="L3807" t="str">
            <v>РК, Кызылординская обл., м/р "КГМ"</v>
          </cell>
          <cell r="N3807" t="str">
            <v>по 31 декабря 2017г.</v>
          </cell>
          <cell r="O3807" t="str">
            <v>авансовый платеж-0%, оставшаяся часть в течении 30 рабочих дней с момента подписания акта выполненных услуг</v>
          </cell>
          <cell r="T3807">
            <v>635192</v>
          </cell>
          <cell r="U3807">
            <v>711415.04</v>
          </cell>
          <cell r="W3807">
            <v>2017</v>
          </cell>
          <cell r="X3807" t="str">
            <v>3; 4; 5; 7; 11;</v>
          </cell>
        </row>
        <row r="3808">
          <cell r="A3808" t="str">
            <v>243 У</v>
          </cell>
          <cell r="B3808" t="str">
            <v>ТОО СП "КазГерМунай"</v>
          </cell>
          <cell r="C3808" t="str">
            <v>71.20.19.000.010.00.0777.000000000000</v>
          </cell>
          <cell r="D3808" t="str">
            <v>Услуги по диагностированию/экспертизе/анализу/испытаниям/тестированию/осмотру</v>
          </cell>
          <cell r="E3808" t="str">
            <v>Услуги по диагностированию/экспертизе/анализу/испытаниям/тестированию/осмотру</v>
          </cell>
          <cell r="F3808" t="str">
            <v>Диагностирование технического состояния резервуаров РВС 5000м3, Т-3203</v>
          </cell>
          <cell r="G3808" t="str">
            <v>ОТП</v>
          </cell>
          <cell r="H3808">
            <v>95</v>
          </cell>
          <cell r="I3808">
            <v>430000000</v>
          </cell>
          <cell r="J3808" t="str">
            <v>Кызылординская обл. г. Кызылорда, пгт. Тасбугет, ул. Амангельды 100</v>
          </cell>
          <cell r="K3808" t="str">
            <v>Март, апрель</v>
          </cell>
          <cell r="L3808" t="str">
            <v>РК, Кызылординская обл., м/р "КГМ"</v>
          </cell>
          <cell r="N3808" t="str">
            <v>по 31 декабря 2017г.</v>
          </cell>
          <cell r="O3808" t="str">
            <v>авансовый платеж-0%, оставшаяся часть в течении 30 рабочих дней с момента подписания акта выполненных услуг</v>
          </cell>
          <cell r="S3808">
            <v>550000</v>
          </cell>
          <cell r="T3808">
            <v>0</v>
          </cell>
          <cell r="U3808">
            <v>0</v>
          </cell>
          <cell r="W3808">
            <v>2017</v>
          </cell>
          <cell r="X3808" t="str">
            <v>новая позиция</v>
          </cell>
        </row>
        <row r="3809">
          <cell r="A3809" t="str">
            <v>243-1 У</v>
          </cell>
          <cell r="B3809" t="str">
            <v>ТОО СП "КазГерМунай"</v>
          </cell>
          <cell r="C3809" t="str">
            <v>71.20.19.000.010.00.0777.000000000000</v>
          </cell>
          <cell r="D3809" t="str">
            <v>Услуги по диагностированию/экспертизе/анализу/испытаниям/тестированию/осмотру</v>
          </cell>
          <cell r="E3809" t="str">
            <v>Услуги по диагностированию/экспертизе/анализу/испытаниям/тестированию/осмотру</v>
          </cell>
          <cell r="F3809" t="str">
            <v>Диагностирование технического состояния резервуаров РВС 5000м3, Т-3203</v>
          </cell>
          <cell r="G3809" t="str">
            <v>ЦП</v>
          </cell>
          <cell r="H3809">
            <v>95</v>
          </cell>
          <cell r="I3809">
            <v>430000000</v>
          </cell>
          <cell r="J3809" t="str">
            <v>Кызылординская обл. г. Кызылорда, пгт. Тасбугет, ул. Амангельды 100</v>
          </cell>
          <cell r="K3809" t="str">
            <v>Апрель, май</v>
          </cell>
          <cell r="L3809" t="str">
            <v>РК, Кызылординская обл., м/р "КГМ"</v>
          </cell>
          <cell r="N3809" t="str">
            <v>по 31 декабря 2017г.</v>
          </cell>
          <cell r="O3809" t="str">
            <v>авансовый платеж-0%, оставшаяся часть в течении 30 рабочих дней с момента подписания акта выполненных услуг</v>
          </cell>
          <cell r="T3809">
            <v>550000</v>
          </cell>
          <cell r="U3809">
            <v>616000.00000000012</v>
          </cell>
          <cell r="W3809">
            <v>2017</v>
          </cell>
          <cell r="X3809" t="str">
            <v>7; 11;</v>
          </cell>
        </row>
        <row r="3810">
          <cell r="A3810" t="str">
            <v>244 У</v>
          </cell>
          <cell r="B3810" t="str">
            <v>ТОО СП "КазГерМунай"</v>
          </cell>
          <cell r="C3810" t="str">
            <v>71.20.19.000.010.00.0777.000000000000</v>
          </cell>
          <cell r="D3810" t="str">
            <v>Услуги по диагностированию/экспертизе/анализу/испытаниям/тестированию/осмотру</v>
          </cell>
          <cell r="E3810" t="str">
            <v>Услуги по диагностированию/экспертизе/анализу/испытаниям/тестированию/осмотру</v>
          </cell>
          <cell r="F3810" t="str">
            <v>Диагностирование технического состояния сепаратора 25м3 ГУ-1 и ГУ-2</v>
          </cell>
          <cell r="G3810" t="str">
            <v>ОТП</v>
          </cell>
          <cell r="H3810">
            <v>95</v>
          </cell>
          <cell r="I3810">
            <v>430000000</v>
          </cell>
          <cell r="J3810" t="str">
            <v>Кызылординская обл. г. Кызылорда, пгт. Тасбугет, ул. Амангельды 100</v>
          </cell>
          <cell r="K3810" t="str">
            <v>Март, апрель</v>
          </cell>
          <cell r="L3810" t="str">
            <v>РК, Кызылординская обл., м/р "КГМ"</v>
          </cell>
          <cell r="N3810" t="str">
            <v>по 31 декабря 2017г.</v>
          </cell>
          <cell r="O3810" t="str">
            <v>авансовый платеж-0%, оставшаяся часть в течении 30 рабочих дней с момента подписания акта выполненных услуг</v>
          </cell>
          <cell r="S3810">
            <v>393866</v>
          </cell>
          <cell r="T3810">
            <v>0</v>
          </cell>
          <cell r="U3810">
            <v>0</v>
          </cell>
          <cell r="W3810">
            <v>2017</v>
          </cell>
          <cell r="X3810" t="str">
            <v>новая позиция</v>
          </cell>
        </row>
        <row r="3811">
          <cell r="A3811" t="str">
            <v>244-1 У</v>
          </cell>
          <cell r="B3811" t="str">
            <v>ТОО СП "КазГерМунай"</v>
          </cell>
          <cell r="C3811" t="str">
            <v>71.20.19.000.010.00.0777.000000000000</v>
          </cell>
          <cell r="D3811" t="str">
            <v>Услуги по диагностированию/экспертизе/анализу/испытаниям/тестированию/осмотру</v>
          </cell>
          <cell r="E3811" t="str">
            <v>Услуги по диагностированию/экспертизе/анализу/испытаниям/тестированию/осмотру</v>
          </cell>
          <cell r="F3811" t="str">
            <v>Диагностирование технического состояния сепаратора 25м3 ГУ-1 и ГУ-2</v>
          </cell>
          <cell r="G3811" t="str">
            <v>ЦП</v>
          </cell>
          <cell r="H3811">
            <v>95</v>
          </cell>
          <cell r="I3811">
            <v>430000000</v>
          </cell>
          <cell r="J3811" t="str">
            <v>Кызылординская обл. г. Кызылорда, пгт. Тасбугет, ул. Амангельды 100</v>
          </cell>
          <cell r="K3811" t="str">
            <v>Апрель, май</v>
          </cell>
          <cell r="L3811" t="str">
            <v>РК, Кызылординская обл., м/р "КГМ"</v>
          </cell>
          <cell r="N3811" t="str">
            <v>по 31 декабря 2017г.</v>
          </cell>
          <cell r="O3811" t="str">
            <v>авансовый платеж-0%, оставшаяся часть в течении 30 рабочих дней с момента подписания акта выполненных услуг</v>
          </cell>
          <cell r="T3811">
            <v>393866</v>
          </cell>
          <cell r="U3811">
            <v>441129.92000000004</v>
          </cell>
          <cell r="W3811">
            <v>2017</v>
          </cell>
          <cell r="X3811" t="str">
            <v>7; 11;</v>
          </cell>
        </row>
        <row r="3812">
          <cell r="A3812" t="str">
            <v>245 У</v>
          </cell>
          <cell r="B3812" t="str">
            <v>ТОО СП "КазГерМунай"</v>
          </cell>
          <cell r="C3812" t="str">
            <v>71.20.19.000.010.00.0777.000000000000</v>
          </cell>
          <cell r="D3812" t="str">
            <v>Услуги по диагностированию/экспертизе/анализу/испытаниям/тестированию/осмотру</v>
          </cell>
          <cell r="E3812" t="str">
            <v>Услуги по диагностированию/экспертизе/анализу/испытаниям/тестированию/осмотру</v>
          </cell>
          <cell r="F3812" t="str">
            <v>Диагностирование технического состояния буферной емкости 50м3 ГУ-1 и ГУ-2</v>
          </cell>
          <cell r="G3812" t="str">
            <v>ОТП</v>
          </cell>
          <cell r="H3812">
            <v>95</v>
          </cell>
          <cell r="I3812">
            <v>430000000</v>
          </cell>
          <cell r="J3812" t="str">
            <v>Кызылординская обл. г. Кызылорда, пгт. Тасбугет, ул. Амангельды 100</v>
          </cell>
          <cell r="K3812" t="str">
            <v>Март, апрель</v>
          </cell>
          <cell r="L3812" t="str">
            <v>РК, Кызылординская обл., м/р "КГМ"</v>
          </cell>
          <cell r="N3812" t="str">
            <v>по 31 декабря 2017г.</v>
          </cell>
          <cell r="O3812" t="str">
            <v>авансовый платеж-0%, оставшаяся часть в течении 30 рабочих дней с момента подписания акта выполненных услуг</v>
          </cell>
          <cell r="S3812">
            <v>502074</v>
          </cell>
          <cell r="T3812">
            <v>0</v>
          </cell>
          <cell r="U3812">
            <v>0</v>
          </cell>
          <cell r="W3812">
            <v>2017</v>
          </cell>
          <cell r="X3812" t="str">
            <v>новая позиция</v>
          </cell>
        </row>
        <row r="3813">
          <cell r="A3813" t="str">
            <v>245-1 У</v>
          </cell>
          <cell r="B3813" t="str">
            <v>ТОО СП "КазГерМунай"</v>
          </cell>
          <cell r="C3813" t="str">
            <v>71.20.19.000.010.00.0777.000000000000</v>
          </cell>
          <cell r="D3813" t="str">
            <v>Услуги по диагностированию/экспертизе/анализу/испытаниям/тестированию/осмотру</v>
          </cell>
          <cell r="E3813" t="str">
            <v>Услуги по диагностированию/экспертизе/анализу/испытаниям/тестированию/осмотру</v>
          </cell>
          <cell r="F3813" t="str">
            <v>Диагностирование технического состояния буферной емкости 50м3 ГУ-1 и ГУ-2</v>
          </cell>
          <cell r="G3813" t="str">
            <v>ЦП</v>
          </cell>
          <cell r="H3813">
            <v>95</v>
          </cell>
          <cell r="I3813">
            <v>430000000</v>
          </cell>
          <cell r="J3813" t="str">
            <v>Кызылординская обл. г. Кызылорда, пгт. Тасбугет, ул. Амангельды 100</v>
          </cell>
          <cell r="K3813" t="str">
            <v>Апрель, май</v>
          </cell>
          <cell r="L3813" t="str">
            <v>РК, Кызылординская обл., м/р "КГМ"</v>
          </cell>
          <cell r="N3813" t="str">
            <v>по 31 декабря 2017г.</v>
          </cell>
          <cell r="O3813" t="str">
            <v>авансовый платеж-0%, оставшаяся часть в течении 30 рабочих дней с момента подписания акта выполненных услуг</v>
          </cell>
          <cell r="T3813">
            <v>502074</v>
          </cell>
          <cell r="U3813">
            <v>562322.88</v>
          </cell>
          <cell r="W3813">
            <v>2017</v>
          </cell>
          <cell r="X3813" t="str">
            <v>7; 11;</v>
          </cell>
        </row>
        <row r="3814">
          <cell r="A3814" t="str">
            <v>246 У</v>
          </cell>
          <cell r="B3814" t="str">
            <v>ТОО СП "КазГерМунай"</v>
          </cell>
          <cell r="C3814" t="str">
            <v>71.20.19.000.010.00.0777.000000000000</v>
          </cell>
          <cell r="D3814" t="str">
            <v>Услуги по диагностированию/экспертизе/анализу/испытаниям/тестированию/осмотру</v>
          </cell>
          <cell r="E3814" t="str">
            <v>Услуги по диагностированию/экспертизе/анализу/испытаниям/тестированию/осмотру</v>
          </cell>
          <cell r="F3814" t="str">
            <v>Диагностирование технического состояния резервуаров РВС 1000м3</v>
          </cell>
          <cell r="G3814" t="str">
            <v>ОТП</v>
          </cell>
          <cell r="H3814">
            <v>95</v>
          </cell>
          <cell r="I3814">
            <v>430000000</v>
          </cell>
          <cell r="J3814" t="str">
            <v>Кызылординская обл. г. Кызылорда, пгт. Тасбугет, ул. Амангельды 100</v>
          </cell>
          <cell r="K3814" t="str">
            <v>Март, апрель</v>
          </cell>
          <cell r="L3814" t="str">
            <v>РК, Кызылординская обл., м/р "КГМ"</v>
          </cell>
          <cell r="N3814" t="str">
            <v>по 31 декабря 2017г.</v>
          </cell>
          <cell r="O3814" t="str">
            <v>авансовый платеж-0%, оставшаяся часть в течении 30 рабочих дней с момента подписания акта выполненных услуг</v>
          </cell>
          <cell r="S3814">
            <v>350000</v>
          </cell>
          <cell r="T3814">
            <v>0</v>
          </cell>
          <cell r="U3814">
            <v>0</v>
          </cell>
          <cell r="W3814">
            <v>2017</v>
          </cell>
          <cell r="X3814" t="str">
            <v>новая позиция</v>
          </cell>
        </row>
        <row r="3815">
          <cell r="A3815" t="str">
            <v>246-1 У</v>
          </cell>
          <cell r="B3815" t="str">
            <v>ТОО СП "КазГерМунай"</v>
          </cell>
          <cell r="C3815" t="str">
            <v>71.20.19.000.010.00.0777.000000000000</v>
          </cell>
          <cell r="D3815" t="str">
            <v>Услуги по диагностированию/экспертизе/анализу/испытаниям/тестированию/осмотру</v>
          </cell>
          <cell r="E3815" t="str">
            <v>Услуги по диагностированию/экспертизе/анализу/испытаниям/тестированию/осмотру</v>
          </cell>
          <cell r="F3815" t="str">
            <v>Диагностирование технического состояния резервуаров РВС 1000м3</v>
          </cell>
          <cell r="G3815" t="str">
            <v>ЦП</v>
          </cell>
          <cell r="H3815">
            <v>95</v>
          </cell>
          <cell r="I3815">
            <v>430000000</v>
          </cell>
          <cell r="J3815" t="str">
            <v>Кызылординская обл. г. Кызылорда, пгт. Тасбугет, ул. Амангельды 100</v>
          </cell>
          <cell r="K3815" t="str">
            <v>Апрель, май</v>
          </cell>
          <cell r="L3815" t="str">
            <v>РК, Кызылординская обл., м/р "КГМ"</v>
          </cell>
          <cell r="N3815" t="str">
            <v>по 31 декабря 2017г.</v>
          </cell>
          <cell r="O3815" t="str">
            <v>авансовый платеж-0%, оставшаяся часть в течении 30 рабочих дней с момента подписания акта выполненных услуг</v>
          </cell>
          <cell r="T3815">
            <v>350000</v>
          </cell>
          <cell r="U3815">
            <v>392000.00000000006</v>
          </cell>
          <cell r="W3815">
            <v>2017</v>
          </cell>
          <cell r="X3815" t="str">
            <v>7; 11;</v>
          </cell>
        </row>
        <row r="3816">
          <cell r="A3816" t="str">
            <v>247 У</v>
          </cell>
          <cell r="B3816" t="str">
            <v>ТОО СП "КазГерМунай"</v>
          </cell>
          <cell r="C3816" t="str">
            <v>71.20.19.000.010.00.0777.000000000000</v>
          </cell>
          <cell r="D3816" t="str">
            <v>Услуги по диагностированию/экспертизе/анализу/испытаниям/тестированию/осмотру</v>
          </cell>
          <cell r="E3816" t="str">
            <v>Услуги по диагностированию/экспертизе/анализу/испытаниям/тестированию/осмотру</v>
          </cell>
          <cell r="F3816" t="str">
            <v>Диагностика  силовых трансформаторов  мощностью 2 х 16 000 кВА и высоковольтного ввода на ПС110/6 кВ м/р Акшабулак (Т-1; Т-2)</v>
          </cell>
          <cell r="G3816" t="str">
            <v>ОТП</v>
          </cell>
          <cell r="H3816">
            <v>95</v>
          </cell>
          <cell r="I3816">
            <v>430000000</v>
          </cell>
          <cell r="J3816" t="str">
            <v>Кызылординская обл. г. Кызылорда, пгт. Тасбугет, ул. Амангельды 100</v>
          </cell>
          <cell r="K3816" t="str">
            <v>Март, апрель</v>
          </cell>
          <cell r="L3816" t="str">
            <v>РК, Кызылординская обл., м/р "КГМ"</v>
          </cell>
          <cell r="N3816" t="str">
            <v>по 31 декабря 2017г.</v>
          </cell>
          <cell r="O3816" t="str">
            <v>авансовый платеж-0%, оставшаяся часть в течении 30 рабочих дней с момента подписания акта выполненных услуг</v>
          </cell>
          <cell r="T3816">
            <v>5204460</v>
          </cell>
          <cell r="U3816">
            <v>5828995.2000000002</v>
          </cell>
          <cell r="W3816">
            <v>2017</v>
          </cell>
          <cell r="X3816" t="str">
            <v>новая позиция</v>
          </cell>
        </row>
        <row r="3817">
          <cell r="A3817" t="str">
            <v>248 У</v>
          </cell>
          <cell r="B3817" t="str">
            <v>ТОО СП "КазГерМунай"</v>
          </cell>
          <cell r="C3817" t="str">
            <v>71.12.20.000.000.00.0777.000000000000</v>
          </cell>
          <cell r="D3817" t="str">
            <v>Услуги по авторскому/техническому надзору/управлению проектами, работами</v>
          </cell>
          <cell r="E3817" t="str">
            <v>Услуги по авторскому/техническому надзору/управлению проектами, работами</v>
          </cell>
          <cell r="F3817" t="str">
            <v>Анализ разработки месторождения Акшабулак Центральный</v>
          </cell>
          <cell r="G3817" t="str">
            <v>ОИ</v>
          </cell>
          <cell r="H3817">
            <v>90</v>
          </cell>
          <cell r="I3817">
            <v>430000000</v>
          </cell>
          <cell r="J3817" t="str">
            <v>Кызылординская обл. г. Кызылорда, пгт. Тасбугет, ул. Амангельды 100</v>
          </cell>
          <cell r="K3817" t="str">
            <v>Март, апрель</v>
          </cell>
          <cell r="L3817" t="str">
            <v>Кызылординская обл. м/р Акшабулак</v>
          </cell>
          <cell r="N3817" t="str">
            <v>по 31 декабря 2017г.</v>
          </cell>
          <cell r="O3817" t="str">
            <v>авансовый платеж-0%, оставшаяся часть в течении 30 рабочих дней с момента подписания акта выполненных услуг</v>
          </cell>
          <cell r="S3817">
            <v>30000000</v>
          </cell>
          <cell r="T3817">
            <v>0</v>
          </cell>
          <cell r="U3817">
            <v>0</v>
          </cell>
          <cell r="W3817">
            <v>2017</v>
          </cell>
          <cell r="X3817" t="str">
            <v>новая позиция</v>
          </cell>
        </row>
        <row r="3818">
          <cell r="A3818" t="str">
            <v>248-1 У</v>
          </cell>
          <cell r="B3818" t="str">
            <v>ТОО СП "КазГерМунай"</v>
          </cell>
          <cell r="C3818" t="str">
            <v>71.12.20.000.000.00.0777.000000000000</v>
          </cell>
          <cell r="D3818" t="str">
            <v>Услуги по авторскому/техническому надзору/управлению проектами, работами</v>
          </cell>
          <cell r="E3818" t="str">
            <v>Услуги по авторскому/техническому надзору/управлению проектами, работами</v>
          </cell>
          <cell r="F3818" t="str">
            <v>Анализ разработки месторождения Акшабулак Центральный</v>
          </cell>
          <cell r="G3818" t="str">
            <v>ОИ</v>
          </cell>
          <cell r="H3818">
            <v>90</v>
          </cell>
          <cell r="I3818">
            <v>430000000</v>
          </cell>
          <cell r="J3818" t="str">
            <v>Кызылординская обл. г. Кызылорда, пгт. Тасбугет, ул. Амангельды 100</v>
          </cell>
          <cell r="K3818" t="str">
            <v>Апрель, май</v>
          </cell>
          <cell r="L3818" t="str">
            <v>Кызылординская обл. м/р Акшабулак</v>
          </cell>
          <cell r="N3818" t="str">
            <v>по 31 декабря 2017г.</v>
          </cell>
          <cell r="O3818" t="str">
            <v>авансовый платеж-0%, оставшаяся часть в течении 30 рабочих дней с момента подписания акта выполненных услуг</v>
          </cell>
          <cell r="T3818">
            <v>30000000</v>
          </cell>
          <cell r="U3818">
            <v>33600000</v>
          </cell>
          <cell r="V3818" t="str">
            <v>ОВХ</v>
          </cell>
          <cell r="W3818">
            <v>2017</v>
          </cell>
          <cell r="X3818" t="str">
            <v>11; 22;
(пп.4 п.137)</v>
          </cell>
        </row>
        <row r="3819">
          <cell r="A3819" t="str">
            <v>249 У</v>
          </cell>
          <cell r="B3819" t="str">
            <v>ТОО СП "КазГерМунай"</v>
          </cell>
          <cell r="C3819" t="str">
            <v>71.20.19.000.011.00.0777.000000000000</v>
          </cell>
          <cell r="D3819" t="str">
            <v>Услуги по проведению лабораторных/лабораторно-инструментальных исследований/анализов</v>
          </cell>
          <cell r="E3819" t="str">
            <v>Услуги по проведению лабораторных/лабораторно-инструментальных исследований/анализов</v>
          </cell>
          <cell r="F3819" t="str">
            <v xml:space="preserve">Специальный анализ керна мр Акш Южный </v>
          </cell>
          <cell r="G3819" t="str">
            <v>ОИ</v>
          </cell>
          <cell r="H3819">
            <v>90</v>
          </cell>
          <cell r="I3819">
            <v>430000000</v>
          </cell>
          <cell r="J3819" t="str">
            <v>Кызылординская обл. г. Кызылорда, пгт. Тасбугет, ул. Амангельды 100</v>
          </cell>
          <cell r="K3819" t="str">
            <v>Март, апрель</v>
          </cell>
          <cell r="L3819" t="str">
            <v>Кызылординская обл. м/р Акшабулак</v>
          </cell>
          <cell r="N3819" t="str">
            <v>по 31 декабря 2017г.</v>
          </cell>
          <cell r="O3819" t="str">
            <v>авансовый платеж-0%, оставшаяся часть в течении 30 рабочих дней с момента подписания акта выполненных услуг</v>
          </cell>
          <cell r="S3819">
            <v>19319000</v>
          </cell>
          <cell r="T3819">
            <v>0</v>
          </cell>
          <cell r="U3819">
            <v>0</v>
          </cell>
          <cell r="W3819">
            <v>2017</v>
          </cell>
          <cell r="X3819" t="str">
            <v>новая позиция</v>
          </cell>
        </row>
        <row r="3820">
          <cell r="A3820" t="str">
            <v>249-1 У</v>
          </cell>
          <cell r="B3820" t="str">
            <v>ТОО СП "КазГерМунай"</v>
          </cell>
          <cell r="C3820" t="str">
            <v>71.20.19.000.011.00.0777.000000000000</v>
          </cell>
          <cell r="D3820" t="str">
            <v>Услуги по проведению лабораторных/лабораторно-инструментальных исследований/анализов</v>
          </cell>
          <cell r="E3820" t="str">
            <v>Услуги по проведению лабораторных/лабораторно-инструментальных исследований/анализов</v>
          </cell>
          <cell r="F3820" t="str">
            <v xml:space="preserve">Специальный анализ керна мр Акш Южный </v>
          </cell>
          <cell r="G3820" t="str">
            <v>ОИ</v>
          </cell>
          <cell r="H3820">
            <v>90</v>
          </cell>
          <cell r="I3820">
            <v>430000000</v>
          </cell>
          <cell r="J3820" t="str">
            <v>Кызылординская обл. г. Кызылорда, пгт. Тасбугет, ул. Амангельды 100</v>
          </cell>
          <cell r="K3820" t="str">
            <v>Апрель, май</v>
          </cell>
          <cell r="L3820" t="str">
            <v>Кызылординская обл. м/р Акшабулак</v>
          </cell>
          <cell r="N3820" t="str">
            <v>по 31 декабря 2017г.</v>
          </cell>
          <cell r="O3820" t="str">
            <v>авансовый платеж-0%, оставшаяся часть в течении 30 рабочих дней с момента подписания акта выполненных услуг</v>
          </cell>
          <cell r="T3820">
            <v>19319000</v>
          </cell>
          <cell r="U3820">
            <v>21637280.000000004</v>
          </cell>
          <cell r="V3820" t="str">
            <v>ОВХ</v>
          </cell>
          <cell r="W3820">
            <v>2017</v>
          </cell>
          <cell r="X3820" t="str">
            <v>11; 22;
(пп.4 п.137)</v>
          </cell>
        </row>
        <row r="3821">
          <cell r="A3821" t="str">
            <v>250 У</v>
          </cell>
          <cell r="B3821" t="str">
            <v>ТОО СП "КазГерМунай"</v>
          </cell>
          <cell r="C3821" t="str">
            <v>71.20.19.000.010.00.0777.000000000000</v>
          </cell>
          <cell r="D3821" t="str">
            <v>Услуги по диагностированию/экспертизе/анализу/испытаниям/тестированию/осмотру</v>
          </cell>
          <cell r="E3821" t="str">
            <v>Услуги по диагностированию/экспертизе/анализу/испытаниям/тестированию/осмотру</v>
          </cell>
          <cell r="F3821" t="str">
            <v>Трассерные исследования на м/р Нуралы в скв.: №№26, 106, 28, 66</v>
          </cell>
          <cell r="G3821" t="str">
            <v>ОТП</v>
          </cell>
          <cell r="H3821">
            <v>95</v>
          </cell>
          <cell r="I3821">
            <v>430000000</v>
          </cell>
          <cell r="J3821" t="str">
            <v>Кызылординская обл. г. Кызылорда, пгт. Тасбугет, ул. Амангельды 100</v>
          </cell>
          <cell r="K3821" t="str">
            <v>Март, апрель</v>
          </cell>
          <cell r="L3821" t="str">
            <v>РК, Кызылординская обл., м/р "Нуралы"</v>
          </cell>
          <cell r="N3821" t="str">
            <v>по 31 декабря 2017г.</v>
          </cell>
          <cell r="O3821" t="str">
            <v>авансовый платеж-0%, оставшаяся часть в течении 30 рабочих дней с момента подписания акта выполненных услуг</v>
          </cell>
          <cell r="S3821">
            <v>21120000</v>
          </cell>
          <cell r="T3821">
            <v>0</v>
          </cell>
          <cell r="U3821">
            <v>0</v>
          </cell>
          <cell r="W3821">
            <v>2017</v>
          </cell>
          <cell r="X3821" t="str">
            <v>новая позиция</v>
          </cell>
        </row>
        <row r="3822">
          <cell r="A3822" t="str">
            <v>250-1 У</v>
          </cell>
          <cell r="B3822" t="str">
            <v>ТОО СП "КазГерМунай"</v>
          </cell>
          <cell r="C3822" t="str">
            <v>71.20.19.000.010.00.0777.000000000000</v>
          </cell>
          <cell r="D3822" t="str">
            <v>Услуги по диагностированию/экспертизе/анализу/испытаниям/тестированию/осмотру</v>
          </cell>
          <cell r="E3822" t="str">
            <v>Услуги по диагностированию/экспертизе/анализу/испытаниям/тестированию/осмотру</v>
          </cell>
          <cell r="F3822" t="str">
            <v>Трассерные исследования на м/р Нуралы в скв.: №№26, 106, 28, 66</v>
          </cell>
          <cell r="G3822" t="str">
            <v>ОТП</v>
          </cell>
          <cell r="H3822">
            <v>95</v>
          </cell>
          <cell r="I3822">
            <v>430000000</v>
          </cell>
          <cell r="J3822" t="str">
            <v>Кызылординская обл. г. Кызылорда, пгт. Тасбугет, ул. Амангельды 100</v>
          </cell>
          <cell r="K3822" t="str">
            <v>Апрель, май</v>
          </cell>
          <cell r="L3822" t="str">
            <v>РК, Кызылординская обл., м/р "Нуралы"</v>
          </cell>
          <cell r="N3822" t="str">
            <v>по 31 декабря 2017г.</v>
          </cell>
          <cell r="O3822" t="str">
            <v>авансовый платеж-0%, оставшаяся часть в течении 30 рабочих дней с момента подписания акта выполненных услуг</v>
          </cell>
          <cell r="T3822">
            <v>21120000</v>
          </cell>
          <cell r="U3822">
            <v>23654400.000000004</v>
          </cell>
          <cell r="W3822">
            <v>2017</v>
          </cell>
          <cell r="X3822" t="str">
            <v>11;</v>
          </cell>
        </row>
        <row r="3823">
          <cell r="A3823" t="str">
            <v>251 У</v>
          </cell>
          <cell r="B3823" t="str">
            <v>ТОО СП "КазГерМунай"</v>
          </cell>
          <cell r="C3823" t="str">
            <v>71.20.19.000.010.00.0777.000000000000</v>
          </cell>
          <cell r="D3823" t="str">
            <v>Услуги по диагностированию/экспертизе/анализу/испытаниям/тестированию/осмотру</v>
          </cell>
          <cell r="E3823" t="str">
            <v>Услуги по диагностированию/экспертизе/анализу/испытаниям/тестированию/осмотру</v>
          </cell>
          <cell r="F3823" t="str">
            <v>Влияние закачиваемых полимерных растворов в пласт на подготовку товарной нефти м/р Нуралы ТОО «СП Казгермунай» на 2017 год</v>
          </cell>
          <cell r="G3823" t="str">
            <v>ОТП</v>
          </cell>
          <cell r="H3823">
            <v>95</v>
          </cell>
          <cell r="I3823">
            <v>430000000</v>
          </cell>
          <cell r="J3823" t="str">
            <v>Кызылординская обл. г. Кызылорда, пгт. Тасбугет, ул. Амангельды 100</v>
          </cell>
          <cell r="K3823" t="str">
            <v>Март, апрель</v>
          </cell>
          <cell r="L3823" t="str">
            <v>РК, Кызылординская обл., м/р "Нуралы"</v>
          </cell>
          <cell r="N3823" t="str">
            <v>по 31 декабря 2017г.</v>
          </cell>
          <cell r="O3823" t="str">
            <v>авансовый платеж-0%, оставшаяся часть в течении 30 рабочих дней с момента подписания акта выполненных услуг</v>
          </cell>
          <cell r="T3823">
            <v>1360261</v>
          </cell>
          <cell r="U3823">
            <v>1523492.32</v>
          </cell>
          <cell r="W3823">
            <v>2017</v>
          </cell>
          <cell r="X3823" t="str">
            <v>новая позиция</v>
          </cell>
        </row>
        <row r="3824">
          <cell r="A3824" t="str">
            <v>252 У</v>
          </cell>
          <cell r="B3824" t="str">
            <v>ТОО СП "КазГерМунай"</v>
          </cell>
          <cell r="C3824" t="str">
            <v>74.90.19.000.004.00.0777.000000000000</v>
          </cell>
          <cell r="D3824" t="str">
            <v>Услуги консультационные научные и технические</v>
          </cell>
          <cell r="E3824" t="str">
            <v>Услуги консультационные научные и технические</v>
          </cell>
          <cell r="F3824" t="str">
            <v>Оценка коллектора и подбор технологии и методов воздействия по горизонту М-II-4 месторождения Аксай</v>
          </cell>
          <cell r="G3824" t="str">
            <v>ОТП</v>
          </cell>
          <cell r="H3824">
            <v>95</v>
          </cell>
          <cell r="I3824">
            <v>430000000</v>
          </cell>
          <cell r="J3824" t="str">
            <v>Кызылординская обл. г. Кызылорда, пгт. Тасбугет, ул. Амангельды 100</v>
          </cell>
          <cell r="K3824" t="str">
            <v>Март, апрель</v>
          </cell>
          <cell r="L3824" t="str">
            <v>РК, Кызылординская обл., м/р "Аксай"</v>
          </cell>
          <cell r="N3824" t="str">
            <v>по 31 декабря 2017г.</v>
          </cell>
          <cell r="O3824" t="str">
            <v>авансовый платеж-0%, оставшаяся часть в течении 30 рабочих дней с момента подписания акта выполненных услуг</v>
          </cell>
          <cell r="T3824">
            <v>50000000</v>
          </cell>
          <cell r="U3824">
            <v>56000000.000000007</v>
          </cell>
          <cell r="W3824">
            <v>2017</v>
          </cell>
          <cell r="X3824" t="str">
            <v>новая позиция</v>
          </cell>
        </row>
        <row r="3825">
          <cell r="A3825" t="str">
            <v>253 У</v>
          </cell>
          <cell r="B3825" t="str">
            <v>ТОО СП "КазГерМунай"</v>
          </cell>
          <cell r="C3825" t="str">
            <v>74.90.19.000.004.00.0777.000000000000</v>
          </cell>
          <cell r="D3825" t="str">
            <v>Услуги консультационные научные и технические</v>
          </cell>
          <cell r="E3825" t="str">
            <v>Услуги консультационные научные и технические</v>
          </cell>
          <cell r="F3825" t="str">
            <v xml:space="preserve">Оценка эффективности полимерного заводнения на месторождении и технологии одновременной закачки воды на месторождении </v>
          </cell>
          <cell r="G3825" t="str">
            <v>ОТП</v>
          </cell>
          <cell r="H3825">
            <v>95</v>
          </cell>
          <cell r="I3825">
            <v>430000000</v>
          </cell>
          <cell r="J3825" t="str">
            <v>Кызылординская обл. г. Кызылорда, пгт. Тасбугет, ул. Амангельды 100</v>
          </cell>
          <cell r="K3825" t="str">
            <v>Март, апрель</v>
          </cell>
          <cell r="L3825" t="str">
            <v>РК, Кызылординская обл., м/р "КГМ"</v>
          </cell>
          <cell r="N3825" t="str">
            <v>по 31 декабря 2017г.</v>
          </cell>
          <cell r="O3825" t="str">
            <v>авансовый платеж-0%, оставшаяся часть в течении 30 рабочих дней с момента подписания акта выполненных услуг</v>
          </cell>
          <cell r="T3825">
            <v>42500000</v>
          </cell>
          <cell r="U3825">
            <v>47600000.000000007</v>
          </cell>
          <cell r="W3825">
            <v>2017</v>
          </cell>
          <cell r="X3825" t="str">
            <v>новая позиция</v>
          </cell>
        </row>
        <row r="3826">
          <cell r="A3826" t="str">
            <v>254 У</v>
          </cell>
          <cell r="B3826" t="str">
            <v>ТОО СП "КазГерМунай"</v>
          </cell>
          <cell r="C3826" t="str">
            <v>74.90.19.000.004.00.0777.000000000000</v>
          </cell>
          <cell r="D3826" t="str">
            <v>Услуги консультационные научные и технические</v>
          </cell>
          <cell r="E3826" t="str">
            <v>Услуги консультационные научные и технические</v>
          </cell>
          <cell r="F3826" t="str">
            <v>Оценка эффективности  технологии одновременно раздельной закачки воды на месторождении Акшабулак Центральный</v>
          </cell>
          <cell r="G3826" t="str">
            <v>ОТП</v>
          </cell>
          <cell r="H3826">
            <v>95</v>
          </cell>
          <cell r="I3826">
            <v>430000000</v>
          </cell>
          <cell r="J3826" t="str">
            <v>Кызылординская обл. г. Кызылорда, пгт. Тасбугет, ул. Амангельды 100</v>
          </cell>
          <cell r="K3826" t="str">
            <v>Март, апрель</v>
          </cell>
          <cell r="L3826" t="str">
            <v>РК, Кызылординская обл., м/р "КГМ"</v>
          </cell>
          <cell r="N3826" t="str">
            <v>по 31 декабря 2017г.</v>
          </cell>
          <cell r="O3826" t="str">
            <v>авансовый платеж-0%, оставшаяся часть в течении 30 рабочих дней с момента подписания акта выполненных услуг</v>
          </cell>
          <cell r="T3826">
            <v>42500000</v>
          </cell>
          <cell r="U3826">
            <v>47600000.000000007</v>
          </cell>
          <cell r="W3826">
            <v>2017</v>
          </cell>
          <cell r="X3826" t="str">
            <v>новая позиция</v>
          </cell>
        </row>
        <row r="3827">
          <cell r="A3827" t="str">
            <v>255 У</v>
          </cell>
          <cell r="B3827" t="str">
            <v>ТОО СП "КазГерМунай"</v>
          </cell>
          <cell r="C3827" t="str">
            <v>71.12.20.000.000.00.0777.000000000000</v>
          </cell>
          <cell r="D3827" t="str">
            <v>Услуги по авторскому/техническому надзору/управлению проектами, работами</v>
          </cell>
          <cell r="E3827" t="str">
            <v>Услуги по авторскому/техническому надзору/управлению проектами, работами</v>
          </cell>
          <cell r="F3827" t="str">
            <v>Электроснабжение печей на 15-ом км нефтепровода</v>
          </cell>
          <cell r="G3827" t="str">
            <v>ОТП</v>
          </cell>
          <cell r="H3827">
            <v>100</v>
          </cell>
          <cell r="I3827">
            <v>430000000</v>
          </cell>
          <cell r="J3827" t="str">
            <v>Кызылординская обл. г. Кызылорда, пгт. Тасбугет, ул. Амангельды 100</v>
          </cell>
          <cell r="K3827" t="str">
            <v>Март, апрель</v>
          </cell>
          <cell r="L3827" t="str">
            <v>РК, Кызылординская обл., м/р "Акшабулак"</v>
          </cell>
          <cell r="N3827" t="str">
            <v>до ввода в эксплуатацию</v>
          </cell>
          <cell r="O3827" t="str">
            <v>авансовый платеж-0%, оставшаяся часть в течении 30 рабочих дней с момента подписания акта выполненных услуг</v>
          </cell>
          <cell r="T3827">
            <v>0</v>
          </cell>
          <cell r="U3827">
            <v>0</v>
          </cell>
          <cell r="W3827">
            <v>2017</v>
          </cell>
          <cell r="X3827" t="str">
            <v>новая позиция</v>
          </cell>
        </row>
        <row r="3828">
          <cell r="A3828" t="str">
            <v>255-1 У</v>
          </cell>
          <cell r="B3828" t="str">
            <v>ТОО СП "КазГерМунай"</v>
          </cell>
          <cell r="C3828" t="str">
            <v>71.12.20.000.000.00.0777.000000000000</v>
          </cell>
          <cell r="D3828" t="str">
            <v>Услуги по авторскому/техническому надзору/управлению проектами, работами</v>
          </cell>
          <cell r="E3828" t="str">
            <v>Услуги по авторскому/техническому надзору/управлению проектами, работами</v>
          </cell>
          <cell r="F3828" t="str">
            <v>Электроснабжение печей на 15-ом км нефтепровода</v>
          </cell>
          <cell r="G3828" t="str">
            <v>ОТП</v>
          </cell>
          <cell r="H3828">
            <v>100</v>
          </cell>
          <cell r="I3828">
            <v>430000000</v>
          </cell>
          <cell r="J3828" t="str">
            <v>Кызылординская обл. г. Кызылорда, пгт. Тасбугет, ул. Амангельды 100</v>
          </cell>
          <cell r="K3828" t="str">
            <v>май, июнь</v>
          </cell>
          <cell r="L3828" t="str">
            <v>РК, Кызылординская обл., м/р "Акшабулак"</v>
          </cell>
          <cell r="N3828" t="str">
            <v>до ввода в эксплуатацию</v>
          </cell>
          <cell r="O3828" t="str">
            <v>авансовый платеж-0%, оставшаяся часть в течении 30 рабочих дней с момента подписания акта выполненных услуг</v>
          </cell>
          <cell r="T3828">
            <v>665183.22</v>
          </cell>
          <cell r="U3828">
            <v>745005.20640000002</v>
          </cell>
          <cell r="W3828">
            <v>2017</v>
          </cell>
          <cell r="X3828" t="str">
            <v>11;</v>
          </cell>
        </row>
        <row r="3829">
          <cell r="A3829" t="str">
            <v>256 У</v>
          </cell>
          <cell r="B3829" t="str">
            <v>ТОО СП "КазГерМунай"</v>
          </cell>
          <cell r="C3829" t="str">
            <v>71.12.20.000.000.00.0777.000000000000</v>
          </cell>
          <cell r="D3829" t="str">
            <v>Услуги по авторскому/техническому надзору/управлению проектами, работами</v>
          </cell>
          <cell r="E3829" t="str">
            <v>Услуги по авторскому/техническому надзору/управлению проектами, работами</v>
          </cell>
          <cell r="F3829" t="str">
            <v>Электроснабжение печей на 15-ом км нефтепровода</v>
          </cell>
          <cell r="G3829" t="str">
            <v>ОИ</v>
          </cell>
          <cell r="H3829">
            <v>100</v>
          </cell>
          <cell r="I3829">
            <v>430000000</v>
          </cell>
          <cell r="J3829" t="str">
            <v>Кызылординская обл. г. Кызылорда, пгт. Тасбугет, ул. Амангельды 100</v>
          </cell>
          <cell r="K3829" t="str">
            <v>Март, апрель</v>
          </cell>
          <cell r="L3829" t="str">
            <v>РК, Кызылординская обл., м/р "Акшабулак"</v>
          </cell>
          <cell r="N3829" t="str">
            <v>до ввода в эксплуатацию</v>
          </cell>
          <cell r="O3829" t="str">
            <v>авансовый платеж-0%, оставшаяся часть в течении 30 рабочих дней с момента подписания акта выполненных услуг</v>
          </cell>
          <cell r="S3829">
            <v>98472.639999999999</v>
          </cell>
          <cell r="T3829">
            <v>0</v>
          </cell>
          <cell r="U3829">
            <v>0</v>
          </cell>
          <cell r="W3829">
            <v>2017</v>
          </cell>
          <cell r="X3829" t="str">
            <v>новая позиция</v>
          </cell>
        </row>
        <row r="3830">
          <cell r="A3830" t="str">
            <v>256-1 У</v>
          </cell>
          <cell r="B3830" t="str">
            <v>ТОО СП "КазГерМунай"</v>
          </cell>
          <cell r="C3830" t="str">
            <v>71.12.20.000.000.00.0777.000000000000</v>
          </cell>
          <cell r="D3830" t="str">
            <v>Услуги по авторскому/техническому надзору/управлению проектами, работами</v>
          </cell>
          <cell r="E3830" t="str">
            <v>Услуги по авторскому/техническому надзору/управлению проектами, работами</v>
          </cell>
          <cell r="F3830" t="str">
            <v>Электроснабжение печей на 15-ом км нефтепровода</v>
          </cell>
          <cell r="G3830" t="str">
            <v>ЦП</v>
          </cell>
          <cell r="H3830">
            <v>100</v>
          </cell>
          <cell r="I3830">
            <v>430000000</v>
          </cell>
          <cell r="J3830" t="str">
            <v>Кызылординская обл. г. Кызылорда, пгт. Тасбугет, ул. Амангельды 100</v>
          </cell>
          <cell r="K3830" t="str">
            <v>Апрель, май</v>
          </cell>
          <cell r="L3830" t="str">
            <v>РК, Кызылординская обл., м/р "Акшабулак"</v>
          </cell>
          <cell r="N3830" t="str">
            <v>до ввода в эксплуатацию</v>
          </cell>
          <cell r="O3830" t="str">
            <v>авансовый платеж-0%, оставшаяся часть в течении 30 рабочих дней с момента подписания акта выполненных услуг</v>
          </cell>
          <cell r="T3830">
            <v>98472.639999999999</v>
          </cell>
          <cell r="U3830">
            <v>110289.35680000001</v>
          </cell>
          <cell r="W3830">
            <v>2017</v>
          </cell>
          <cell r="X3830" t="str">
            <v>7; 11;</v>
          </cell>
        </row>
        <row r="3831">
          <cell r="A3831" t="str">
            <v>257 У</v>
          </cell>
          <cell r="B3831" t="str">
            <v>ТОО СП "КазГерМунай"</v>
          </cell>
          <cell r="C3831" t="str">
            <v>71.12.20.000.000.00.0777.000000000000</v>
          </cell>
          <cell r="D3831" t="str">
            <v>Услуги по авторскому/техническому надзору/управлению проектами, работами</v>
          </cell>
          <cell r="E3831" t="str">
            <v>Услуги по авторскому/техническому надзору/управлению проектами, работами</v>
          </cell>
          <cell r="F3831" t="str">
            <v>Технический надзор за строительством: Реконструкция КОС (канализационно-очистных сооружений) на месторождениях ТОО "СП "Казгермунай"</v>
          </cell>
          <cell r="G3831" t="str">
            <v>ОТП</v>
          </cell>
          <cell r="H3831">
            <v>100</v>
          </cell>
          <cell r="I3831">
            <v>430000000</v>
          </cell>
          <cell r="J3831" t="str">
            <v>Кызылординская обл. г. Кызылорда, пгт. Тасбугет, ул. Амангельды 100</v>
          </cell>
          <cell r="K3831" t="str">
            <v>Март, апрель</v>
          </cell>
          <cell r="L3831" t="str">
            <v>РК, Кызылординская обл., м/р "КГМ"</v>
          </cell>
          <cell r="N3831" t="str">
            <v>до ввода в эксплуатацию</v>
          </cell>
          <cell r="O3831" t="str">
            <v>авансовый платеж-0%, оставшаяся часть в течении 30 рабочих дней с момента подписания акта выполненных услуг</v>
          </cell>
          <cell r="S3831">
            <v>1200190.3</v>
          </cell>
          <cell r="T3831">
            <v>0</v>
          </cell>
          <cell r="U3831">
            <v>0</v>
          </cell>
          <cell r="W3831">
            <v>2017</v>
          </cell>
          <cell r="X3831" t="str">
            <v>новая позиция</v>
          </cell>
        </row>
        <row r="3832">
          <cell r="A3832" t="str">
            <v>257-1 У</v>
          </cell>
          <cell r="B3832" t="str">
            <v>ТОО СП "КазГерМунай"</v>
          </cell>
          <cell r="C3832" t="str">
            <v>71.12.20.000.000.00.0777.000000000000</v>
          </cell>
          <cell r="D3832" t="str">
            <v>Услуги по авторскому/техническому надзору/управлению проектами, работами</v>
          </cell>
          <cell r="E3832" t="str">
            <v>Услуги по авторскому/техническому надзору/управлению проектами, работами</v>
          </cell>
          <cell r="F3832" t="str">
            <v>Технический надзор за строительством: Реконструкция КОС (канализационно-очистных сооружений) на месторождениях ТОО "СП "Казгермунай"</v>
          </cell>
          <cell r="G3832" t="str">
            <v>ОТП</v>
          </cell>
          <cell r="H3832">
            <v>100</v>
          </cell>
          <cell r="I3832">
            <v>430000000</v>
          </cell>
          <cell r="J3832" t="str">
            <v>Кызылординская обл. г. Кызылорда, пгт. Тасбугет, ул. Амангельды 100</v>
          </cell>
          <cell r="K3832" t="str">
            <v>май, июнь</v>
          </cell>
          <cell r="L3832" t="str">
            <v>РК, Кызылординская обл., м/р "КГМ"</v>
          </cell>
          <cell r="N3832" t="str">
            <v>до ввода в эксплуатацию</v>
          </cell>
          <cell r="O3832" t="str">
            <v>авансовый платеж-0%, оставшаяся часть в течении 30 рабочих дней с момента подписания акта выполненных услуг</v>
          </cell>
          <cell r="T3832">
            <v>1080528.8</v>
          </cell>
          <cell r="U3832">
            <v>1210192.2560000001</v>
          </cell>
          <cell r="W3832">
            <v>2017</v>
          </cell>
          <cell r="X3832" t="str">
            <v>11; 20; 21; (946-СЗ от 08.05.2017 14:36:01)</v>
          </cell>
        </row>
        <row r="3833">
          <cell r="A3833" t="str">
            <v>258 У</v>
          </cell>
          <cell r="B3833" t="str">
            <v>ТОО СП "КазГерМунай"</v>
          </cell>
          <cell r="C3833" t="str">
            <v>71.12.20.000.000.00.0777.000000000000</v>
          </cell>
          <cell r="D3833" t="str">
            <v>Услуги по авторскому/техническому надзору/управлению проектами, работами</v>
          </cell>
          <cell r="E3833" t="str">
            <v>Услуги по авторскому/техническому надзору/управлению проектами, работами</v>
          </cell>
          <cell r="F3833" t="str">
            <v>Реконструкция КОС (канализационно-очистных сооружений) на месторождениях ТОО "СП "Казгермунай"</v>
          </cell>
          <cell r="G3833" t="str">
            <v>ОИ</v>
          </cell>
          <cell r="H3833">
            <v>100</v>
          </cell>
          <cell r="I3833">
            <v>430000000</v>
          </cell>
          <cell r="J3833" t="str">
            <v>Кызылординская обл. г. Кызылорда, пгт. Тасбугет, ул. Амангельды 100</v>
          </cell>
          <cell r="K3833" t="str">
            <v>Март, апрель</v>
          </cell>
          <cell r="L3833" t="str">
            <v>РК, Кызылординская обл., м/р "КГМ"</v>
          </cell>
          <cell r="N3833" t="str">
            <v>до ввода в эксплуатацию</v>
          </cell>
          <cell r="O3833" t="str">
            <v>авансовый платеж-0%, оставшаяся часть в течении 30 рабочих дней с момента подписания акта выполненных услуг</v>
          </cell>
          <cell r="S3833">
            <v>177674.36</v>
          </cell>
          <cell r="T3833">
            <v>0</v>
          </cell>
          <cell r="U3833">
            <v>0</v>
          </cell>
          <cell r="W3833">
            <v>2017</v>
          </cell>
          <cell r="X3833" t="str">
            <v>новая позиция</v>
          </cell>
        </row>
        <row r="3834">
          <cell r="A3834" t="str">
            <v>258-1 У</v>
          </cell>
          <cell r="B3834" t="str">
            <v>ТОО СП "КазГерМунай"</v>
          </cell>
          <cell r="C3834" t="str">
            <v>71.12.20.000.000.00.0777.000000000000</v>
          </cell>
          <cell r="D3834" t="str">
            <v>Услуги по авторскому/техническому надзору/управлению проектами, работами</v>
          </cell>
          <cell r="E3834" t="str">
            <v>Услуги по авторскому/техническому надзору/управлению проектами, работами</v>
          </cell>
          <cell r="F3834" t="str">
            <v>Реконструкция КОС (канализационно-очистных сооружений) на месторождениях ТОО "СП "Казгермунай"</v>
          </cell>
          <cell r="G3834" t="str">
            <v>ОИ</v>
          </cell>
          <cell r="H3834">
            <v>100</v>
          </cell>
          <cell r="I3834">
            <v>430000000</v>
          </cell>
          <cell r="J3834" t="str">
            <v>Кызылординская обл. г. Кызылорда, пгт. Тасбугет, ул. Амангельды 100</v>
          </cell>
          <cell r="K3834" t="str">
            <v>Май, июнь</v>
          </cell>
          <cell r="L3834" t="str">
            <v>РК, Кызылординская обл., м/р "КГМ"</v>
          </cell>
          <cell r="N3834" t="str">
            <v>до ввода в эксплуатацию</v>
          </cell>
          <cell r="O3834" t="str">
            <v>авансовый платеж-0%, оставшаяся часть в течении 30 рабочих дней с момента подписания акта выполненных услуг</v>
          </cell>
          <cell r="T3834">
            <v>159960</v>
          </cell>
          <cell r="U3834">
            <v>179155.20000000001</v>
          </cell>
          <cell r="W3834">
            <v>2017</v>
          </cell>
          <cell r="X3834" t="str">
            <v>11; 20; 21; (946-СЗ от 08.05.2017 14:36:01)</v>
          </cell>
        </row>
        <row r="3835">
          <cell r="A3835" t="str">
            <v>259 У</v>
          </cell>
          <cell r="B3835" t="str">
            <v>ТОО СП "КазГерМунай"</v>
          </cell>
          <cell r="C3835" t="str">
            <v>62.02.30.000.001.00.0777.000000000000</v>
          </cell>
          <cell r="D3835" t="str">
            <v>Услуги по сопровождению и технической поддержке информационной системы</v>
          </cell>
          <cell r="E3835" t="str">
            <v>Услуги по сопровождению и технической поддержке информационной системы</v>
          </cell>
          <cell r="F3835" t="str">
            <v>Программная платформа для операционной деятельности по добыче углеводородов</v>
          </cell>
          <cell r="G3835" t="str">
            <v>ОТП</v>
          </cell>
          <cell r="H3835">
            <v>80</v>
          </cell>
          <cell r="I3835">
            <v>430000000</v>
          </cell>
          <cell r="J3835" t="str">
            <v>Кызылординская обл. г. Кызылорда, пгт. Тасбугет, ул. Амангельды 100</v>
          </cell>
          <cell r="K3835" t="str">
            <v>Март, апрель</v>
          </cell>
          <cell r="L3835" t="str">
            <v>РК, Кызылординская обл. г. Кызылорда</v>
          </cell>
          <cell r="N3835" t="str">
            <v>по 31 декабря 2017г.</v>
          </cell>
          <cell r="O3835" t="str">
            <v>авансовый платеж-0%, оставшаяся часть в течении 30 рабочих дней с момента подписания акта выполненных услуг</v>
          </cell>
          <cell r="S3835">
            <v>122115600</v>
          </cell>
          <cell r="T3835">
            <v>0</v>
          </cell>
          <cell r="U3835">
            <v>0</v>
          </cell>
          <cell r="W3835">
            <v>2017</v>
          </cell>
          <cell r="X3835" t="str">
            <v>новая позиция</v>
          </cell>
        </row>
        <row r="3836">
          <cell r="A3836" t="str">
            <v>259-1 У</v>
          </cell>
          <cell r="B3836" t="str">
            <v>ТОО СП "КазГерМунай"</v>
          </cell>
          <cell r="C3836" t="str">
            <v>62.02.30.000.001.00.0777.000000000000</v>
          </cell>
          <cell r="D3836" t="str">
            <v>Услуги по сопровождению и технической поддержке информационной системы</v>
          </cell>
          <cell r="E3836" t="str">
            <v>Услуги по сопровождению и технической поддержке информационной системы</v>
          </cell>
          <cell r="F3836" t="str">
            <v>Программная платформа для операционной деятельности по добыче углеводородов</v>
          </cell>
          <cell r="G3836" t="str">
            <v>ОИ</v>
          </cell>
          <cell r="H3836">
            <v>80</v>
          </cell>
          <cell r="I3836">
            <v>430000000</v>
          </cell>
          <cell r="J3836" t="str">
            <v>Кызылординская обл. г. Кызылорда, пгт. Тасбугет, ул. Амангельды 100</v>
          </cell>
          <cell r="K3836" t="str">
            <v>Июль, август</v>
          </cell>
          <cell r="L3836" t="str">
            <v>РК, Кызылординская обл. г. Кызылорда</v>
          </cell>
          <cell r="N3836" t="str">
            <v>по 31 декабря 2017г.</v>
          </cell>
          <cell r="O3836" t="str">
            <v>авансовый платеж-0%, оставшаяся часть в течении 30 рабочих дней с момента подписания акта выполненных услуг</v>
          </cell>
          <cell r="T3836">
            <v>122115600</v>
          </cell>
          <cell r="U3836">
            <v>136769472</v>
          </cell>
          <cell r="W3836">
            <v>2017</v>
          </cell>
          <cell r="X3836" t="str">
            <v>7; 11;</v>
          </cell>
        </row>
        <row r="3837">
          <cell r="A3837" t="str">
            <v>260 У</v>
          </cell>
          <cell r="B3837" t="str">
            <v>ТОО СП "КазГерМунай"</v>
          </cell>
          <cell r="C3837" t="str">
            <v>62.02.30.000.001.00.0777.000000000000</v>
          </cell>
          <cell r="D3837" t="str">
            <v>Услуги по сопровождению и технической поддержке информационной системы</v>
          </cell>
          <cell r="E3837" t="str">
            <v>Услуги по сопровождению и технической поддержке информационной системы</v>
          </cell>
          <cell r="F3837" t="str">
            <v>Система мониторинга персонала организации (программный комплекс - Тамерлан)</v>
          </cell>
          <cell r="G3837" t="str">
            <v>ОТП</v>
          </cell>
          <cell r="H3837">
            <v>80</v>
          </cell>
          <cell r="I3837">
            <v>430000000</v>
          </cell>
          <cell r="J3837" t="str">
            <v>Кызылординская обл. г. Кызылорда, пгт. Тасбугет, ул. Амангельды 100</v>
          </cell>
          <cell r="K3837" t="str">
            <v>Март, апрель</v>
          </cell>
          <cell r="L3837" t="str">
            <v>РК, Кызылординская обл. г. Кызылорда</v>
          </cell>
          <cell r="N3837" t="str">
            <v>до 30 июля 2017г.</v>
          </cell>
          <cell r="O3837" t="str">
            <v>авансовый платеж-0%, оставшаяся часть в течении 30 рабочих дней с момента подписания акта выполненных услуг</v>
          </cell>
          <cell r="S3837">
            <v>5680000</v>
          </cell>
          <cell r="T3837">
            <v>0</v>
          </cell>
          <cell r="U3837">
            <v>0</v>
          </cell>
          <cell r="W3837">
            <v>2017</v>
          </cell>
          <cell r="X3837" t="str">
            <v>новая позиция</v>
          </cell>
        </row>
        <row r="3838">
          <cell r="A3838" t="str">
            <v>260-1 У</v>
          </cell>
          <cell r="B3838" t="str">
            <v>ТОО СП "КазГерМунай"</v>
          </cell>
          <cell r="C3838" t="str">
            <v>62.02.30.000.001.00.0777.000000000000</v>
          </cell>
          <cell r="D3838" t="str">
            <v>Услуги по сопровождению и технической поддержке информационной системы</v>
          </cell>
          <cell r="E3838" t="str">
            <v>Услуги по сопровождению и технической поддержке информационной системы</v>
          </cell>
          <cell r="F3838" t="str">
            <v>Система мониторинга персонала организации (программный комплекс - Тамерлан)</v>
          </cell>
          <cell r="G3838" t="str">
            <v>ОИ</v>
          </cell>
          <cell r="H3838">
            <v>80</v>
          </cell>
          <cell r="I3838">
            <v>430000000</v>
          </cell>
          <cell r="J3838" t="str">
            <v>Кызылординская обл. г. Кызылорда, пгт. Тасбугет, ул. Амангельды 100</v>
          </cell>
          <cell r="K3838" t="str">
            <v>Май, июнь</v>
          </cell>
          <cell r="L3838" t="str">
            <v>РК, Кызылординская обл. г. Кызылорда</v>
          </cell>
          <cell r="N3838" t="str">
            <v>с 01 сентября</v>
          </cell>
          <cell r="O3838" t="str">
            <v>авансовый платеж-0%, оставшаяся часть в течении 30 рабочих дней с момента подписания акта выполненных услуг</v>
          </cell>
          <cell r="T3838">
            <v>5680000</v>
          </cell>
          <cell r="U3838">
            <v>6361600.0000000009</v>
          </cell>
          <cell r="W3838">
            <v>2017</v>
          </cell>
          <cell r="X3838" t="str">
            <v>7; 11; 14; 
(865-СЗ от 27.04.17)</v>
          </cell>
        </row>
        <row r="3839">
          <cell r="A3839" t="str">
            <v>261 У</v>
          </cell>
          <cell r="B3839" t="str">
            <v>ТОО СП "КазГерМунай"</v>
          </cell>
          <cell r="C3839" t="str">
            <v>62.02.30.000.001.00.0777.000000000000</v>
          </cell>
          <cell r="D3839" t="str">
            <v>Услуги по сопровождению и технической поддержке информационной системы</v>
          </cell>
          <cell r="E3839" t="str">
            <v>Услуги по сопровождению и технической поддержке информационной системы</v>
          </cell>
          <cell r="F3839" t="str">
            <v>Лицензии на ПО для резервного копирования данных</v>
          </cell>
          <cell r="G3839" t="str">
            <v>ОТП</v>
          </cell>
          <cell r="H3839">
            <v>80</v>
          </cell>
          <cell r="I3839">
            <v>430000000</v>
          </cell>
          <cell r="J3839" t="str">
            <v>Кызылординская обл. г. Кызылорда, пгт. Тасбугет, ул. Амангельды 100</v>
          </cell>
          <cell r="K3839" t="str">
            <v>Март, апрель</v>
          </cell>
          <cell r="L3839" t="str">
            <v>РК, Кызылординская обл. г. Кызылорда</v>
          </cell>
          <cell r="N3839" t="str">
            <v>45 дней с момента заключения договора</v>
          </cell>
          <cell r="O3839" t="str">
            <v>авансовый платеж-0%, оставшаяся часть в течении 30 рабочих дней с момента подписания акта выполненных услуг</v>
          </cell>
          <cell r="S3839">
            <v>3211546</v>
          </cell>
          <cell r="T3839">
            <v>0</v>
          </cell>
          <cell r="U3839">
            <v>0</v>
          </cell>
          <cell r="W3839">
            <v>2017</v>
          </cell>
          <cell r="X3839" t="str">
            <v>новая позиция</v>
          </cell>
        </row>
        <row r="3840">
          <cell r="A3840" t="str">
            <v>261-1 У</v>
          </cell>
          <cell r="B3840" t="str">
            <v>ТОО СП "КазГерМунай"</v>
          </cell>
          <cell r="C3840" t="str">
            <v>58.29.50.000.001.00.0777.000000000000</v>
          </cell>
          <cell r="D3840" t="str">
            <v>Услуги по предоставлению лицензий на право использования программного обеспечения</v>
          </cell>
          <cell r="E3840" t="str">
            <v>Услуги по предоставлению лицензий на право использования программного обеспечения</v>
          </cell>
          <cell r="F3840" t="str">
            <v>Лицензии на ПО для резервного копирования данных</v>
          </cell>
          <cell r="G3840" t="str">
            <v>ЦП</v>
          </cell>
          <cell r="H3840">
            <v>0</v>
          </cell>
          <cell r="I3840">
            <v>430000000</v>
          </cell>
          <cell r="J3840" t="str">
            <v>Кызылординская обл. г. Кызылорда, пгт. Тасбугет, ул. Амангельды 100</v>
          </cell>
          <cell r="K3840" t="str">
            <v>Апрель, май</v>
          </cell>
          <cell r="L3840" t="str">
            <v>РК, Кызылординская обл. г. Кызылорда</v>
          </cell>
          <cell r="N3840" t="str">
            <v>45 дней с момента заключения договора</v>
          </cell>
          <cell r="O3840" t="str">
            <v>авансовый платеж-0%, оставшаяся часть в течении 30 рабочих дней с момента подписания акта выполненных услуг</v>
          </cell>
          <cell r="T3840">
            <v>3211546</v>
          </cell>
          <cell r="U3840">
            <v>3596931.5200000005</v>
          </cell>
          <cell r="W3840">
            <v>2017</v>
          </cell>
          <cell r="X3840" t="str">
            <v>3; 4; 5; 7; 8; 11;</v>
          </cell>
        </row>
        <row r="3841">
          <cell r="A3841" t="str">
            <v>262 У</v>
          </cell>
          <cell r="B3841" t="str">
            <v>ТОО СП "КазГерМунай"</v>
          </cell>
          <cell r="C3841" t="str">
            <v>62.02.30.000.001.00.0777.000000000000</v>
          </cell>
          <cell r="D3841" t="str">
            <v>Услуги по сопровождению и технической поддержке информационной системы</v>
          </cell>
          <cell r="E3841" t="str">
            <v>Услуги по сопровождению и технической поддержке информационной системы</v>
          </cell>
          <cell r="F3841" t="str">
            <v>Разработка модуля ТБД "Месячный Эксплуатационный Рапорт"</v>
          </cell>
          <cell r="G3841" t="str">
            <v>ОИ</v>
          </cell>
          <cell r="H3841">
            <v>80</v>
          </cell>
          <cell r="I3841">
            <v>430000000</v>
          </cell>
          <cell r="J3841" t="str">
            <v>Кызылординская обл. г. Кызылорда, пгт. Тасбугет, ул. Амангельды 100</v>
          </cell>
          <cell r="K3841" t="str">
            <v>Март, апрель</v>
          </cell>
          <cell r="L3841" t="str">
            <v>РК, Кызылординская обл. г. Кызылорда</v>
          </cell>
          <cell r="N3841" t="str">
            <v>по 31 декабря 2017г.</v>
          </cell>
          <cell r="O3841" t="str">
            <v>авансовый платеж-0%, оставшаяся часть в течении 30 рабочих дней с момента подписания акта выполненных услуг</v>
          </cell>
          <cell r="T3841">
            <v>8064970</v>
          </cell>
          <cell r="U3841">
            <v>9032766.4000000004</v>
          </cell>
          <cell r="W3841">
            <v>2017</v>
          </cell>
          <cell r="X3841" t="str">
            <v>новая позиция</v>
          </cell>
        </row>
        <row r="3842">
          <cell r="A3842" t="str">
            <v>263 У</v>
          </cell>
          <cell r="B3842" t="str">
            <v>ТОО СП "КазГерМунай"</v>
          </cell>
          <cell r="C3842" t="str">
            <v>62.02.30.000.001.00.0777.000000000000</v>
          </cell>
          <cell r="D3842" t="str">
            <v>Услуги по сопровождению и технической поддержке информационной системы</v>
          </cell>
          <cell r="E3842" t="str">
            <v>Услуги по сопровождению и технической поддержке информационной системы</v>
          </cell>
          <cell r="F3842" t="str">
            <v>Разработка модуля ТБД "Виджеты мониторинга разработки мр: уровень орг структур"</v>
          </cell>
          <cell r="G3842" t="str">
            <v>ОИ</v>
          </cell>
          <cell r="H3842">
            <v>80</v>
          </cell>
          <cell r="I3842">
            <v>430000000</v>
          </cell>
          <cell r="J3842" t="str">
            <v>Кызылординская обл. г. Кызылорда, пгт. Тасбугет, ул. Амангельды 100</v>
          </cell>
          <cell r="K3842" t="str">
            <v>Март, апрель</v>
          </cell>
          <cell r="L3842" t="str">
            <v>РК, Кызылординская обл. г. Кызылорда</v>
          </cell>
          <cell r="N3842" t="str">
            <v>по 31 декабря 2017г.</v>
          </cell>
          <cell r="O3842" t="str">
            <v>авансовый платеж-0%, оставшаяся часть в течении 30 рабочих дней с момента подписания акта выполненных услуг</v>
          </cell>
          <cell r="T3842">
            <v>17137927</v>
          </cell>
          <cell r="U3842">
            <v>19194478.240000002</v>
          </cell>
          <cell r="W3842">
            <v>2017</v>
          </cell>
          <cell r="X3842" t="str">
            <v>новая позиция</v>
          </cell>
        </row>
        <row r="3843">
          <cell r="A3843" t="str">
            <v>264 У</v>
          </cell>
          <cell r="B3843" t="str">
            <v>ТОО СП "КазГерМунай"</v>
          </cell>
          <cell r="C3843" t="str">
            <v>62.02.30.000.001.00.0777.000000000000</v>
          </cell>
          <cell r="D3843" t="str">
            <v>Услуги по сопровождению и технической поддержке информационной системы</v>
          </cell>
          <cell r="E3843" t="str">
            <v>Услуги по сопровождению и технической поддержке информационной системы</v>
          </cell>
          <cell r="F3843" t="str">
            <v>Разработка модуля ТБД "Виджеты мониторинга разработки мр; уровень тех. Структур"</v>
          </cell>
          <cell r="G3843" t="str">
            <v>ОИ</v>
          </cell>
          <cell r="H3843">
            <v>80</v>
          </cell>
          <cell r="I3843">
            <v>430000000</v>
          </cell>
          <cell r="J3843" t="str">
            <v>Кызылординская обл. г. Кызылорда, пгт. Тасбугет, ул. Амангельды 100</v>
          </cell>
          <cell r="K3843" t="str">
            <v>Март, апрель</v>
          </cell>
          <cell r="L3843" t="str">
            <v>РК, Кызылординская обл. г. Кызылорда</v>
          </cell>
          <cell r="N3843" t="str">
            <v>по 31 декабря 2017г.</v>
          </cell>
          <cell r="O3843" t="str">
            <v>авансовый платеж-0%, оставшаяся часть в течении 30 рабочих дней с момента подписания акта выполненных услуг</v>
          </cell>
          <cell r="T3843">
            <v>17328927</v>
          </cell>
          <cell r="U3843">
            <v>19408398.240000002</v>
          </cell>
          <cell r="W3843">
            <v>2017</v>
          </cell>
          <cell r="X3843" t="str">
            <v>новая позиция</v>
          </cell>
        </row>
        <row r="3844">
          <cell r="A3844" t="str">
            <v>265 У</v>
          </cell>
          <cell r="B3844" t="str">
            <v>ТОО СП "КазГерМунай"</v>
          </cell>
          <cell r="C3844" t="str">
            <v>71.20.19.000.010.00.0777.000000000000</v>
          </cell>
          <cell r="D3844" t="str">
            <v>Услуги по диагностированию/экспертизе/анализу/испытаниям/тестированию/осмотру</v>
          </cell>
          <cell r="E3844" t="str">
            <v>Услуги по диагностированию/экспертизе/анализу/испытаниям/тестированию/осмотру</v>
          </cell>
          <cell r="F3844" t="str">
            <v>РРП "Теплообменник на камере запуска скребка на м/р Кумколь"</v>
          </cell>
          <cell r="G3844" t="str">
            <v>ОИ</v>
          </cell>
          <cell r="H3844">
            <v>100</v>
          </cell>
          <cell r="I3844">
            <v>430000000</v>
          </cell>
          <cell r="J3844" t="str">
            <v>Кызылординская обл. г. Кызылорда, пгт. Тасбугет, ул. Амангельды 100</v>
          </cell>
          <cell r="K3844" t="str">
            <v>Сентябрь, Октябрь</v>
          </cell>
          <cell r="L3844" t="str">
            <v>РК, Кызылординская обл. г. Кызылорда</v>
          </cell>
          <cell r="N3844" t="str">
            <v>В течение 45 дней после предоплаты</v>
          </cell>
          <cell r="O3844" t="str">
            <v>авансовый платеж-100%</v>
          </cell>
          <cell r="T3844">
            <v>855329</v>
          </cell>
          <cell r="U3844">
            <v>957968.4800000001</v>
          </cell>
          <cell r="W3844">
            <v>2017</v>
          </cell>
          <cell r="X3844" t="str">
            <v>новая позиция</v>
          </cell>
        </row>
        <row r="3845">
          <cell r="A3845" t="str">
            <v>266 У</v>
          </cell>
          <cell r="B3845" t="str">
            <v>ТОО СП "КазГерМунай"</v>
          </cell>
          <cell r="C3845" t="str">
            <v>71.20.19.000.010.00.0777.000000000000</v>
          </cell>
          <cell r="D3845" t="str">
            <v>Услуги по диагностированию/экспертизе/анализу/испытаниям/тестированию/осмотру</v>
          </cell>
          <cell r="E3845" t="str">
            <v>Услуги по диагностированию/экспертизе/анализу/испытаниям/тестированию/осмотру</v>
          </cell>
          <cell r="F3845" t="str">
            <v>ВЛ-6кВ на ГУ-3, ГУ-4 на м/р Акшабулак</v>
          </cell>
          <cell r="G3845" t="str">
            <v>ОИ</v>
          </cell>
          <cell r="H3845">
            <v>100</v>
          </cell>
          <cell r="I3845">
            <v>430000000</v>
          </cell>
          <cell r="J3845" t="str">
            <v>Кызылординская обл. г. Кызылорда, пгт. Тасбугет, ул. Амангельды 100</v>
          </cell>
          <cell r="K3845" t="str">
            <v>Июнь, Июль</v>
          </cell>
          <cell r="L3845" t="str">
            <v>РК, Кызылординская обл. г. Кызылорда</v>
          </cell>
          <cell r="N3845" t="str">
            <v>В течение 45 дней после предоплаты</v>
          </cell>
          <cell r="O3845" t="str">
            <v>авансовый платеж-100%</v>
          </cell>
          <cell r="S3845">
            <v>766516</v>
          </cell>
          <cell r="T3845">
            <v>0</v>
          </cell>
          <cell r="U3845">
            <v>0</v>
          </cell>
          <cell r="W3845">
            <v>2017</v>
          </cell>
          <cell r="X3845" t="str">
            <v>новая позиция</v>
          </cell>
        </row>
        <row r="3846">
          <cell r="A3846" t="str">
            <v>266-1 У</v>
          </cell>
          <cell r="B3846" t="str">
            <v>ТОО СП "КазГерМунай"</v>
          </cell>
          <cell r="C3846" t="str">
            <v>71.20.19.000.010.00.0777.000000000000</v>
          </cell>
          <cell r="D3846" t="str">
            <v>Услуги по диагностированию/экспертизе/анализу/испытаниям/тестированию/осмотру</v>
          </cell>
          <cell r="E3846" t="str">
            <v>Услуги по диагностированию/экспертизе/анализу/испытаниям/тестированию/осмотру</v>
          </cell>
          <cell r="F3846" t="str">
            <v>ВЛ-6кВ на ГУ-3, ГУ-4 на м/р Акшабулак</v>
          </cell>
          <cell r="G3846" t="str">
            <v>ОИ</v>
          </cell>
          <cell r="H3846">
            <v>100</v>
          </cell>
          <cell r="I3846">
            <v>430000000</v>
          </cell>
          <cell r="J3846" t="str">
            <v>Кызылординская обл. г. Кызылорда, пгт. Тасбугет, ул. Амангельды 100</v>
          </cell>
          <cell r="K3846" t="str">
            <v>Июнь, Июль</v>
          </cell>
          <cell r="L3846" t="str">
            <v>РК, Кызылординская обл. г. Кызылорда</v>
          </cell>
          <cell r="N3846" t="str">
            <v>В течение 45 дней после предоплаты</v>
          </cell>
          <cell r="O3846" t="str">
            <v>авансовый платеж-100%</v>
          </cell>
          <cell r="T3846">
            <v>874684.3</v>
          </cell>
          <cell r="U3846">
            <v>979646.4160000002</v>
          </cell>
          <cell r="W3846">
            <v>2017</v>
          </cell>
          <cell r="X3846" t="str">
            <v>20; 21;
1010-СЗ от 17.05.17</v>
          </cell>
        </row>
        <row r="3847">
          <cell r="A3847" t="str">
            <v>267 У</v>
          </cell>
          <cell r="B3847" t="str">
            <v>ТОО СП "КазГерМунай"</v>
          </cell>
          <cell r="C3847" t="str">
            <v>71.20.19.000.010.00.0777.000000000000</v>
          </cell>
          <cell r="D3847" t="str">
            <v>Услуги по диагностированию/экспертизе/анализу/испытаниям/тестированию/осмотру</v>
          </cell>
          <cell r="E3847" t="str">
            <v>Услуги по диагностированию/экспертизе/анализу/испытаниям/тестированию/осмотру</v>
          </cell>
          <cell r="F3847" t="str">
            <v>Выкидные линии с обустройством устьев скважин №424, 430, 425, 414, 426, 451 на м/р Акшабулак (скв. 2017 года)</v>
          </cell>
          <cell r="G3847" t="str">
            <v>ОИ</v>
          </cell>
          <cell r="H3847">
            <v>100</v>
          </cell>
          <cell r="I3847">
            <v>430000000</v>
          </cell>
          <cell r="J3847" t="str">
            <v>Кызылординская обл. г. Кызылорда, пгт. Тасбугет, ул. Амангельды 100</v>
          </cell>
          <cell r="K3847" t="str">
            <v>Июнь, Июль</v>
          </cell>
          <cell r="L3847" t="str">
            <v>РК, Кызылординская обл. г. Кызылорда</v>
          </cell>
          <cell r="N3847" t="str">
            <v>В течение 45 дней после предоплаты</v>
          </cell>
          <cell r="O3847" t="str">
            <v>авансовый платеж-100%</v>
          </cell>
          <cell r="S3847">
            <v>1211343</v>
          </cell>
          <cell r="T3847">
            <v>0</v>
          </cell>
          <cell r="U3847">
            <v>0</v>
          </cell>
          <cell r="W3847">
            <v>2017</v>
          </cell>
          <cell r="X3847" t="str">
            <v>новая позиция</v>
          </cell>
        </row>
        <row r="3848">
          <cell r="A3848" t="str">
            <v>267-1 У</v>
          </cell>
          <cell r="B3848" t="str">
            <v>ТОО СП "КазГерМунай"</v>
          </cell>
          <cell r="C3848" t="str">
            <v>71.20.19.000.010.00.0777.000000000000</v>
          </cell>
          <cell r="D3848" t="str">
            <v>Услуги по диагностированию/экспертизе/анализу/испытаниям/тестированию/осмотру</v>
          </cell>
          <cell r="E3848" t="str">
            <v>Услуги по диагностированию/экспертизе/анализу/испытаниям/тестированию/осмотру</v>
          </cell>
          <cell r="F3848" t="str">
            <v>Выкидные линии с обустройством устьев скважин №424, 430, 425, 414, 426, 451 на м/р Акшабулак (скв. 2017 года)</v>
          </cell>
          <cell r="G3848" t="str">
            <v>ОИ</v>
          </cell>
          <cell r="H3848">
            <v>100</v>
          </cell>
          <cell r="I3848">
            <v>430000000</v>
          </cell>
          <cell r="J3848" t="str">
            <v>Кызылординская обл. г. Кызылорда, пгт. Тасбугет, ул. Амангельды 100</v>
          </cell>
          <cell r="K3848" t="str">
            <v>Июнь, Июль</v>
          </cell>
          <cell r="L3848" t="str">
            <v>РК, Кызылординская обл. г. Кызылорда</v>
          </cell>
          <cell r="N3848" t="str">
            <v>В течение 45 дней после предоплаты</v>
          </cell>
          <cell r="O3848" t="str">
            <v>авансовый платеж-100%</v>
          </cell>
          <cell r="T3848">
            <v>999894.21</v>
          </cell>
          <cell r="U3848">
            <v>1119881.5152</v>
          </cell>
          <cell r="W3848">
            <v>2017</v>
          </cell>
          <cell r="X3848" t="str">
            <v>20; 21;
1010-СЗ от 17.05.17</v>
          </cell>
        </row>
        <row r="3849">
          <cell r="A3849" t="str">
            <v>268 У</v>
          </cell>
          <cell r="B3849" t="str">
            <v>ТОО СП "КазГерМунай"</v>
          </cell>
          <cell r="C3849" t="str">
            <v>71.20.19.000.010.00.0777.000000000000</v>
          </cell>
          <cell r="D3849" t="str">
            <v>Услуги по диагностированию/экспертизе/анализу/испытаниям/тестированию/осмотру</v>
          </cell>
          <cell r="E3849" t="str">
            <v>Услуги по диагностированию/экспертизе/анализу/испытаниям/тестированию/осмотру</v>
          </cell>
          <cell r="F3849" t="str">
            <v>Площадка для размещения опасных отходов</v>
          </cell>
          <cell r="G3849" t="str">
            <v>ОИ</v>
          </cell>
          <cell r="H3849">
            <v>100</v>
          </cell>
          <cell r="I3849">
            <v>430000000</v>
          </cell>
          <cell r="J3849" t="str">
            <v>Кызылординская обл. г. Кызылорда, пгт. Тасбугет, ул. Амангельды 100</v>
          </cell>
          <cell r="K3849" t="str">
            <v>Апрель, май</v>
          </cell>
          <cell r="L3849" t="str">
            <v>РК, Кызылординская обл. г. Кызылорда</v>
          </cell>
          <cell r="N3849" t="str">
            <v>январь-декабрь 2017г.</v>
          </cell>
          <cell r="O3849" t="str">
            <v>авансовый платеж-100%</v>
          </cell>
          <cell r="S3849">
            <v>413000</v>
          </cell>
          <cell r="T3849">
            <v>0</v>
          </cell>
          <cell r="U3849">
            <v>0</v>
          </cell>
          <cell r="W3849">
            <v>2017</v>
          </cell>
          <cell r="X3849" t="str">
            <v>новая позиция</v>
          </cell>
        </row>
        <row r="3850">
          <cell r="A3850" t="str">
            <v>268-1 У</v>
          </cell>
          <cell r="B3850" t="str">
            <v>ТОО СП "КазГерМунай"</v>
          </cell>
          <cell r="C3850" t="str">
            <v>71.20.19.000.010.00.0777.000000000000</v>
          </cell>
          <cell r="D3850" t="str">
            <v>Услуги по диагностированию/экспертизе/анализу/испытаниям/тестированию/осмотру</v>
          </cell>
          <cell r="E3850" t="str">
            <v>Услуги по диагностированию/экспертизе/анализу/испытаниям/тестированию/осмотру</v>
          </cell>
          <cell r="F3850" t="str">
            <v>Площадка для размещения опасных отходов</v>
          </cell>
          <cell r="G3850" t="str">
            <v>ОИ</v>
          </cell>
          <cell r="H3850">
            <v>100</v>
          </cell>
          <cell r="I3850">
            <v>430000000</v>
          </cell>
          <cell r="J3850" t="str">
            <v>Кызылординская обл. г. Кызылорда, пгт. Тасбугет, ул. Амангельды 100</v>
          </cell>
          <cell r="K3850" t="str">
            <v>август, сентябрь</v>
          </cell>
          <cell r="L3850" t="str">
            <v>РК, Кызылординская обл. г. Кызылорда</v>
          </cell>
          <cell r="N3850" t="str">
            <v>В течение 45 дней после предоплаты</v>
          </cell>
          <cell r="O3850" t="str">
            <v>авансовый платеж-100%</v>
          </cell>
          <cell r="T3850">
            <v>94863.72</v>
          </cell>
          <cell r="U3850">
            <v>106247.36640000001</v>
          </cell>
          <cell r="W3850">
            <v>2017</v>
          </cell>
          <cell r="X3850" t="str">
            <v>11; 20; 21;</v>
          </cell>
        </row>
        <row r="3851">
          <cell r="A3851" t="str">
            <v>269 У</v>
          </cell>
          <cell r="B3851" t="str">
            <v>ТОО СП "КазГерМунай"</v>
          </cell>
          <cell r="C3851" t="str">
            <v>71.20.19.000.010.00.0777.000000000000</v>
          </cell>
          <cell r="D3851" t="str">
            <v>Услуги по диагностированию/экспертизе/анализу/испытаниям/тестированию/осмотру</v>
          </cell>
          <cell r="E3851" t="str">
            <v>Услуги по диагностированию/экспертизе/анализу/испытаниям/тестированию/осмотру</v>
          </cell>
          <cell r="F3851" t="str">
            <v>РРП "Установка станка-качалки на месторождениях ТОО "СП "Казгермунай"</v>
          </cell>
          <cell r="G3851" t="str">
            <v>ОИ</v>
          </cell>
          <cell r="H3851">
            <v>100</v>
          </cell>
          <cell r="I3851">
            <v>430000000</v>
          </cell>
          <cell r="J3851" t="str">
            <v>Кызылординская обл. г. Кызылорда, пгт. Тасбугет, ул. Амангельды 100</v>
          </cell>
          <cell r="K3851" t="str">
            <v>Сентябрь, Октябрь</v>
          </cell>
          <cell r="L3851" t="str">
            <v>РК, Кызылординская обл. г. Кызылорда</v>
          </cell>
          <cell r="N3851" t="str">
            <v>В течение 45 дней после предоплаты</v>
          </cell>
          <cell r="O3851" t="str">
            <v>авансовый платеж-100%</v>
          </cell>
          <cell r="T3851">
            <v>679232</v>
          </cell>
          <cell r="U3851">
            <v>760739.84000000008</v>
          </cell>
          <cell r="W3851">
            <v>2017</v>
          </cell>
          <cell r="X3851" t="str">
            <v>новая позиция</v>
          </cell>
        </row>
        <row r="3852">
          <cell r="A3852" t="str">
            <v>270 У</v>
          </cell>
          <cell r="B3852" t="str">
            <v>ТОО СП "КазГерМунай"</v>
          </cell>
          <cell r="C3852" t="str">
            <v>71.20.19.000.010.00.0777.000000000000</v>
          </cell>
          <cell r="D3852" t="str">
            <v>Услуги по диагностированию/экспертизе/анализу/испытаниям/тестированию/осмотру</v>
          </cell>
          <cell r="E3852" t="str">
            <v>Услуги по диагностированию/экспертизе/анализу/испытаниям/тестированию/осмотру</v>
          </cell>
          <cell r="F3852" t="str">
            <v>РРП "Технологическая линия для переключения газопровода на УПГ-1"</v>
          </cell>
          <cell r="G3852" t="str">
            <v>ОИ</v>
          </cell>
          <cell r="H3852">
            <v>100</v>
          </cell>
          <cell r="I3852">
            <v>430000000</v>
          </cell>
          <cell r="J3852" t="str">
            <v>Кызылординская обл. г. Кызылорда, пгт. Тасбугет, ул. Амангельды 100</v>
          </cell>
          <cell r="K3852" t="str">
            <v>Сентябрь, Октябрь</v>
          </cell>
          <cell r="L3852" t="str">
            <v>РК, Кызылординская обл. г. Кызылорда</v>
          </cell>
          <cell r="N3852" t="str">
            <v>В течение 45 дней после предоплаты</v>
          </cell>
          <cell r="O3852" t="str">
            <v>авансовый платеж-100%</v>
          </cell>
          <cell r="T3852">
            <v>180613</v>
          </cell>
          <cell r="U3852">
            <v>202286.56000000003</v>
          </cell>
          <cell r="W3852">
            <v>2017</v>
          </cell>
          <cell r="X3852" t="str">
            <v>новая позиция</v>
          </cell>
        </row>
        <row r="3853">
          <cell r="A3853" t="str">
            <v>271 У</v>
          </cell>
          <cell r="B3853" t="str">
            <v>ТОО СП "КазГерМунай"</v>
          </cell>
          <cell r="C3853" t="str">
            <v>71.20.19.000.010.00.0777.000000000000</v>
          </cell>
          <cell r="D3853" t="str">
            <v>Услуги по диагностированию/экспертизе/анализу/испытаниям/тестированию/осмотру</v>
          </cell>
          <cell r="E3853" t="str">
            <v>Услуги по диагностированию/экспертизе/анализу/испытаниям/тестированию/осмотру</v>
          </cell>
          <cell r="F3853" t="str">
            <v>Корректировка проекта "УПСВ на м/р Акшабулак"</v>
          </cell>
          <cell r="G3853" t="str">
            <v>ОИ</v>
          </cell>
          <cell r="H3853">
            <v>100</v>
          </cell>
          <cell r="I3853">
            <v>430000000</v>
          </cell>
          <cell r="J3853" t="str">
            <v>Кызылординская обл. г. Кызылорда, пгт. Тасбугет, ул. Амангельды 100</v>
          </cell>
          <cell r="K3853" t="str">
            <v>Июнь, Июль</v>
          </cell>
          <cell r="L3853" t="str">
            <v>РК, Кызылординская обл. г. Кызылорда</v>
          </cell>
          <cell r="N3853" t="str">
            <v>В течение 45 дней после предоплаты</v>
          </cell>
          <cell r="O3853" t="str">
            <v>авансовый платеж-100%</v>
          </cell>
          <cell r="T3853">
            <v>1460339</v>
          </cell>
          <cell r="U3853">
            <v>1635579.6800000002</v>
          </cell>
          <cell r="W3853">
            <v>2017</v>
          </cell>
          <cell r="X3853" t="str">
            <v>новая позиция</v>
          </cell>
        </row>
        <row r="3854">
          <cell r="A3854" t="str">
            <v>272 У</v>
          </cell>
          <cell r="B3854" t="str">
            <v>ТОО СП "КазГерМунай"</v>
          </cell>
          <cell r="C3854" t="str">
            <v>71.20.19.000.010.00.0777.000000000000</v>
          </cell>
          <cell r="D3854" t="str">
            <v>Услуги по диагностированию/экспертизе/анализу/испытаниям/тестированию/осмотру</v>
          </cell>
          <cell r="E3854" t="str">
            <v>Услуги по диагностированию/экспертизе/анализу/испытаниям/тестированию/осмотру</v>
          </cell>
          <cell r="F3854" t="str">
            <v>РРП "Дополнительный сепаратор на ЦПС м/р Аксай"</v>
          </cell>
          <cell r="G3854" t="str">
            <v>ОИ</v>
          </cell>
          <cell r="H3854">
            <v>100</v>
          </cell>
          <cell r="I3854">
            <v>430000000</v>
          </cell>
          <cell r="J3854" t="str">
            <v>Кызылординская обл. г. Кызылорда, пгт. Тасбугет, ул. Амангельды 100</v>
          </cell>
          <cell r="K3854" t="str">
            <v>Сентябрь, Октябрь</v>
          </cell>
          <cell r="L3854" t="str">
            <v>РК, Кызылординская обл. г. Кызылорда</v>
          </cell>
          <cell r="N3854" t="str">
            <v>В течение 45 дней после предоплаты</v>
          </cell>
          <cell r="O3854" t="str">
            <v>авансовый платеж-100%</v>
          </cell>
          <cell r="S3854">
            <v>1226942</v>
          </cell>
          <cell r="T3854">
            <v>0</v>
          </cell>
          <cell r="U3854">
            <v>0</v>
          </cell>
          <cell r="W3854">
            <v>2017</v>
          </cell>
          <cell r="X3854" t="str">
            <v>новая позиция</v>
          </cell>
        </row>
        <row r="3855">
          <cell r="A3855" t="str">
            <v>272-1 У</v>
          </cell>
          <cell r="B3855" t="str">
            <v>ТОО СП "КазГерМунай"</v>
          </cell>
          <cell r="C3855" t="str">
            <v>71.20.19.000.010.00.0777.000000000000</v>
          </cell>
          <cell r="D3855" t="str">
            <v>Услуги по диагностированию/экспертизе/анализу/испытаниям/тестированию/осмотру</v>
          </cell>
          <cell r="E3855" t="str">
            <v>Услуги по диагностированию/экспертизе/анализу/испытаниям/тестированию/осмотру</v>
          </cell>
          <cell r="F3855" t="str">
            <v>РРП "Дополнительный сепаратор на ЦПС м/р Аксай"</v>
          </cell>
          <cell r="G3855" t="str">
            <v>ОИ</v>
          </cell>
          <cell r="H3855">
            <v>100</v>
          </cell>
          <cell r="I3855">
            <v>430000000</v>
          </cell>
          <cell r="J3855" t="str">
            <v>Кызылординская обл. г. Кызылорда, пгт. Тасбугет, ул. Амангельды 100</v>
          </cell>
          <cell r="K3855" t="str">
            <v>Сентябрь, Октябрь</v>
          </cell>
          <cell r="L3855" t="str">
            <v>РК, Кызылординская обл. г. Кызылорда</v>
          </cell>
          <cell r="N3855" t="str">
            <v>по 31 декабря 2017г.</v>
          </cell>
          <cell r="O3855" t="str">
            <v>авансовый платеж-100%</v>
          </cell>
          <cell r="T3855">
            <v>1358438.27</v>
          </cell>
          <cell r="U3855">
            <v>1521450.8624000002</v>
          </cell>
          <cell r="W3855">
            <v>2017</v>
          </cell>
          <cell r="X3855" t="str">
            <v>11; 20; 21;</v>
          </cell>
        </row>
        <row r="3856">
          <cell r="A3856" t="str">
            <v>273 У</v>
          </cell>
          <cell r="B3856" t="str">
            <v>ТОО СП "КазГерМунай"</v>
          </cell>
          <cell r="C3856" t="str">
            <v>71.20.19.000.010.00.0777.000000000000</v>
          </cell>
          <cell r="D3856" t="str">
            <v>Услуги по диагностированию/экспертизе/анализу/испытаниям/тестированию/осмотру</v>
          </cell>
          <cell r="E3856" t="str">
            <v>Услуги по диагностированию/экспертизе/анализу/испытаниям/тестированию/осмотру</v>
          </cell>
          <cell r="F3856" t="str">
            <v>РРП "Модернизация УПН на м/р Нуралы (2-этап). Корректировка"</v>
          </cell>
          <cell r="G3856" t="str">
            <v>ОИ</v>
          </cell>
          <cell r="H3856">
            <v>100</v>
          </cell>
          <cell r="I3856">
            <v>430000000</v>
          </cell>
          <cell r="J3856" t="str">
            <v>Кызылординская обл. г. Кызылорда, пгт. Тасбугет, ул. Амангельды 100</v>
          </cell>
          <cell r="K3856" t="str">
            <v>Сентябрь, Октябрь</v>
          </cell>
          <cell r="L3856" t="str">
            <v>РК, Кызылординская обл. г. Кызылорда</v>
          </cell>
          <cell r="N3856" t="str">
            <v>В течение 45 дней после предоплаты</v>
          </cell>
          <cell r="O3856" t="str">
            <v>авансовый платеж-100%</v>
          </cell>
          <cell r="T3856">
            <v>426639.78</v>
          </cell>
          <cell r="U3856">
            <v>477836.5536000001</v>
          </cell>
          <cell r="W3856">
            <v>2017</v>
          </cell>
          <cell r="X3856" t="str">
            <v>новая позиция</v>
          </cell>
        </row>
        <row r="3857">
          <cell r="A3857" t="str">
            <v>274 У</v>
          </cell>
          <cell r="B3857" t="str">
            <v>ТОО СП "КазГерМунай"</v>
          </cell>
          <cell r="C3857" t="str">
            <v>61.90.10.451.001.00.0777.000000000000</v>
          </cell>
          <cell r="D3857" t="str">
            <v>Rent of communication sewage</v>
          </cell>
          <cell r="E3857" t="str">
            <v>Услуги по аренде каналов связи</v>
          </cell>
          <cell r="F3857" t="str">
            <v>Аренда коммуникационных канализаций</v>
          </cell>
          <cell r="G3857" t="str">
            <v>ОИ</v>
          </cell>
          <cell r="H3857">
            <v>100</v>
          </cell>
          <cell r="I3857">
            <v>430000000</v>
          </cell>
          <cell r="J3857" t="str">
            <v>Кызылординская обл. г. Кызылорда, пгт. Тасбугет, ул. Амангельды 100</v>
          </cell>
          <cell r="K3857" t="str">
            <v>Март, апрель</v>
          </cell>
          <cell r="L3857" t="str">
            <v>РК, Кызылординская обл. г. Кызылорда</v>
          </cell>
          <cell r="N3857" t="str">
            <v>по 31 декабря 2017г.</v>
          </cell>
          <cell r="O3857" t="str">
            <v>авансовый платеж-0%, оставшаяся часть в течении 30 рабочих дней с момента подписания акта выполненных услуг</v>
          </cell>
          <cell r="T3857">
            <v>494691.12</v>
          </cell>
          <cell r="U3857">
            <v>554054.05440000002</v>
          </cell>
          <cell r="W3857">
            <v>2017</v>
          </cell>
          <cell r="X3857" t="str">
            <v>новая позиция</v>
          </cell>
        </row>
        <row r="3858">
          <cell r="A3858" t="str">
            <v>275 У</v>
          </cell>
          <cell r="B3858" t="str">
            <v>ТОО СП "КазГерМунай"</v>
          </cell>
          <cell r="C3858" t="str">
            <v>74.90.19.000.004.00.0777.000000000000</v>
          </cell>
          <cell r="D3858" t="str">
            <v>Услуги консультационные научные и технические</v>
          </cell>
          <cell r="E3858" t="str">
            <v>Услуги консультационные научные и технические</v>
          </cell>
          <cell r="F3858" t="str">
            <v>Работы по независимой экспертной оценке ресурсов разведочного Блока А (II этап)</v>
          </cell>
          <cell r="G3858" t="str">
            <v>ОИ</v>
          </cell>
          <cell r="H3858">
            <v>60</v>
          </cell>
          <cell r="I3858">
            <v>430000000</v>
          </cell>
          <cell r="J3858" t="str">
            <v>Кызылординская обл. г. Кызылорда, пгт. Тасбугет, ул. Амангельды 100</v>
          </cell>
          <cell r="K3858" t="str">
            <v>Май, июнь</v>
          </cell>
          <cell r="L3858" t="str">
            <v>Кызылординская обл., г. Кызылорда</v>
          </cell>
          <cell r="N3858" t="str">
            <v xml:space="preserve">с момента подписания договора по 31 декабря </v>
          </cell>
          <cell r="O3858" t="str">
            <v>авансовый платеж-0%, оставшаяся часть в течении 30 рабочих дней с момента подписания акта приема-передачи выполненных работ</v>
          </cell>
          <cell r="S3858">
            <v>23400000</v>
          </cell>
          <cell r="T3858">
            <v>0</v>
          </cell>
          <cell r="U3858">
            <v>26208000</v>
          </cell>
          <cell r="W3858">
            <v>2017</v>
          </cell>
          <cell r="X3858" t="str">
            <v>новая позиция</v>
          </cell>
        </row>
        <row r="3859">
          <cell r="A3859" t="str">
            <v>275-1 У</v>
          </cell>
          <cell r="B3859" t="str">
            <v>ТОО СП "КазГерМунай"</v>
          </cell>
          <cell r="C3859" t="str">
            <v>74.90.19.000.004.00.0777.000000000000</v>
          </cell>
          <cell r="D3859" t="str">
            <v>Услуги консультационные научные и технические</v>
          </cell>
          <cell r="E3859" t="str">
            <v>Услуги консультационные научные и технические</v>
          </cell>
          <cell r="F3859" t="str">
            <v>Работы по независимой экспертной оценке ресурсов разведочного Блока А (II этап)</v>
          </cell>
          <cell r="G3859" t="str">
            <v>ОИ</v>
          </cell>
          <cell r="H3859">
            <v>60</v>
          </cell>
          <cell r="I3859">
            <v>430000000</v>
          </cell>
          <cell r="J3859" t="str">
            <v>Кызылординская обл. г. Кызылорда, пгт. Тасбугет, ул. Амангельды 100</v>
          </cell>
          <cell r="K3859" t="str">
            <v>Июль, август</v>
          </cell>
          <cell r="L3859" t="str">
            <v>Кызылординская обл., г. Кызылорда</v>
          </cell>
          <cell r="N3859" t="str">
            <v xml:space="preserve">с момента подписания договора по 31 декабря </v>
          </cell>
          <cell r="O3859" t="str">
            <v>авансовый платеж-0%, оставшаяся часть в течении 30 рабочих дней с момента подписания акта приема-передачи выполненных работ</v>
          </cell>
          <cell r="T3859">
            <v>23400000</v>
          </cell>
          <cell r="U3859">
            <v>26208000</v>
          </cell>
          <cell r="W3859">
            <v>2017</v>
          </cell>
          <cell r="X3859" t="str">
            <v>11;</v>
          </cell>
        </row>
        <row r="3860">
          <cell r="A3860" t="str">
            <v>276-У</v>
          </cell>
          <cell r="B3860" t="str">
            <v>ТОО СП "КазГерМунай"</v>
          </cell>
          <cell r="C3860" t="str">
            <v>65.12.12.335.000.00.0777.000000000000</v>
          </cell>
          <cell r="D3860" t="str">
            <v>Услуги по медицинскому страхованию на случай болезни</v>
          </cell>
          <cell r="E3860" t="str">
            <v xml:space="preserve"> Услуги по медицинскому страхованию на случай болезни</v>
          </cell>
          <cell r="F3860" t="str">
            <v>Медицинское страхование</v>
          </cell>
          <cell r="G3860" t="str">
            <v>ОИ</v>
          </cell>
          <cell r="H3860">
            <v>100</v>
          </cell>
          <cell r="I3860">
            <v>430000000</v>
          </cell>
          <cell r="J3860" t="str">
            <v>Кызылординская обл. г. Кызылорда, пгт. Тасбугет, ул. Амангельды 100</v>
          </cell>
          <cell r="K3860" t="str">
            <v>июль</v>
          </cell>
          <cell r="L3860" t="str">
            <v>РК, Кызылординская обл. г. Кызылорда</v>
          </cell>
          <cell r="N3860" t="str">
            <v>июль-август</v>
          </cell>
          <cell r="O3860" t="str">
            <v>авансовый платеж-0%, оставшаяся часть в течении 30 рабочих дней с момента подписания акта выполненных услуг</v>
          </cell>
          <cell r="S3860" t="str">
            <v xml:space="preserve"> </v>
          </cell>
          <cell r="T3860">
            <v>5712984.9900000002</v>
          </cell>
          <cell r="U3860">
            <v>5712984.9900000002</v>
          </cell>
          <cell r="W3860">
            <v>2017</v>
          </cell>
          <cell r="X3860" t="str">
            <v>новая позиция</v>
          </cell>
        </row>
        <row r="3861">
          <cell r="A3861" t="str">
            <v>277-У</v>
          </cell>
          <cell r="B3861" t="str">
            <v>ТОО СП "КазГерМунай"</v>
          </cell>
          <cell r="C3861" t="str">
            <v>65.12.12.335.000.00.0777.000000000000</v>
          </cell>
          <cell r="D3861" t="str">
            <v>Услуги по медицинскому страхованию на случай болезни</v>
          </cell>
          <cell r="E3861" t="str">
            <v xml:space="preserve"> Услуги по медицинскому страхованию на случай болезни</v>
          </cell>
          <cell r="F3861" t="str">
            <v>Медицинское страхование</v>
          </cell>
          <cell r="G3861" t="str">
            <v>ОИ</v>
          </cell>
          <cell r="H3861">
            <v>100</v>
          </cell>
          <cell r="I3861">
            <v>430000000</v>
          </cell>
          <cell r="J3861" t="str">
            <v>Кызылординская обл. г. Кызылорда, пгт. Тасбугет, ул. Амангельды 100</v>
          </cell>
          <cell r="K3861" t="str">
            <v>июль</v>
          </cell>
          <cell r="L3861" t="str">
            <v xml:space="preserve">РК, Кызылординская обл., на м/р "КГМ" </v>
          </cell>
          <cell r="N3861" t="str">
            <v>июль-август</v>
          </cell>
          <cell r="O3861" t="str">
            <v>авансовый платеж-0%, оставшаяся часть в течении 30 рабочих дней с момента подписания акта выполненных услуг</v>
          </cell>
          <cell r="T3861">
            <v>11094722.369999999</v>
          </cell>
          <cell r="U3861">
            <v>11094722.369999999</v>
          </cell>
          <cell r="W3861">
            <v>2017</v>
          </cell>
          <cell r="X3861" t="str">
            <v>новая позиция</v>
          </cell>
        </row>
        <row r="3862">
          <cell r="A3862" t="str">
            <v>278 У</v>
          </cell>
          <cell r="B3862" t="str">
            <v>ТОО СП "КазГерМунай"</v>
          </cell>
          <cell r="C3862" t="str">
            <v>71.12.20.000.000.00.0777.000000000000</v>
          </cell>
          <cell r="D3862" t="str">
            <v>Услуги по авторскому/техническому надзору/управлению проектами, работами</v>
          </cell>
          <cell r="E3862" t="str">
            <v>Услуги по авторскому/техническому надзору/управлению проектами, работами</v>
          </cell>
          <cell r="F3862" t="str">
            <v>Технический надзор за строительством: Выкидные линии с обустройством устьев скважин №424, 430, 425, 414, 426, 451 на м/р Акшабулак (скв. 2017 года)</v>
          </cell>
          <cell r="G3862" t="str">
            <v>ЭОТТ</v>
          </cell>
          <cell r="H3862">
            <v>90</v>
          </cell>
          <cell r="I3862">
            <v>430000000</v>
          </cell>
          <cell r="J3862" t="str">
            <v>Кызылординская обл. г. Кызылорда, пгт. Тасбугет, ул. Амангельды 100</v>
          </cell>
          <cell r="K3862" t="str">
            <v>август, сентябрь</v>
          </cell>
          <cell r="L3862" t="str">
            <v>РК, Кызылординская обл., м/р "Акшабулак"</v>
          </cell>
          <cell r="N3862" t="str">
            <v>до ввода в эксплуатацию объекта</v>
          </cell>
          <cell r="O3862" t="str">
            <v>авансовый платеж-0%, оставшаяся часть в течении 30 рабочих дней с момента подписания акта выполненных услуг</v>
          </cell>
          <cell r="T3862">
            <v>3741230</v>
          </cell>
          <cell r="U3862">
            <v>4190177.6000000006</v>
          </cell>
          <cell r="W3862">
            <v>2017</v>
          </cell>
          <cell r="X3862" t="str">
            <v xml:space="preserve">новая позиция </v>
          </cell>
        </row>
        <row r="3863">
          <cell r="A3863" t="str">
            <v>279 У</v>
          </cell>
          <cell r="B3863" t="str">
            <v>ТОО СП "КазГерМунай"</v>
          </cell>
          <cell r="C3863" t="str">
            <v>71.12.20.000.000.00.0777.000000000000</v>
          </cell>
          <cell r="D3863" t="str">
            <v>Услуги по авторскому/техническому надзору/управлению проектами, работами</v>
          </cell>
          <cell r="E3863" t="str">
            <v>Услуги по авторскому/техническому надзору/управлению проектами, работами</v>
          </cell>
          <cell r="F3863" t="str">
            <v>Авторский надзор за строительством: Выкидные линии с обустройством устьев скважин №424, 430, 425, 414, 426, 451 на м/р Акшабулак (скв. 2017 года)</v>
          </cell>
          <cell r="G3863" t="str">
            <v>ОИ</v>
          </cell>
          <cell r="H3863">
            <v>90</v>
          </cell>
          <cell r="I3863">
            <v>430000000</v>
          </cell>
          <cell r="J3863" t="str">
            <v>Кызылординская обл. г. Кызылорда, пгт. Тасбугет, ул. Амангельды 100</v>
          </cell>
          <cell r="K3863" t="str">
            <v>август, сентябрь</v>
          </cell>
          <cell r="L3863" t="str">
            <v>РК, Кызылординская обл., м/р "Акшабулак"</v>
          </cell>
          <cell r="N3863" t="str">
            <v>до ввода в эксплуатацию объекта</v>
          </cell>
          <cell r="O3863" t="str">
            <v>авансовый платеж-0%, оставшаяся часть в течении 30 рабочих дней с момента подписания акта выполненных услуг</v>
          </cell>
          <cell r="T3863">
            <v>553850</v>
          </cell>
          <cell r="U3863">
            <v>620312.00000000012</v>
          </cell>
          <cell r="W3863">
            <v>2017</v>
          </cell>
          <cell r="X3863" t="str">
            <v xml:space="preserve">новая позиция </v>
          </cell>
        </row>
        <row r="3864">
          <cell r="A3864" t="str">
            <v>280 У</v>
          </cell>
          <cell r="B3864" t="str">
            <v>ТОО СП "КазГерМунай"</v>
          </cell>
          <cell r="C3864" t="str">
            <v>71.12.20.000.000.00.0777.000000000000</v>
          </cell>
          <cell r="D3864" t="str">
            <v>Услуги по авторскому/техническому надзору/управлению проектами, работами</v>
          </cell>
          <cell r="E3864" t="str">
            <v>Услуги по авторскому/техническому надзору/управлению проектами, работами</v>
          </cell>
          <cell r="F3864" t="str">
            <v>Технический надзор за строительством: Монтаж мультифазных центробежных насосов в количестве 3 единиц на ДНС Северная, ГУ-3, ГУ-4 (Монтаж насоса на ДНС Северная)</v>
          </cell>
          <cell r="G3864" t="str">
            <v>ЭОТТ</v>
          </cell>
          <cell r="H3864">
            <v>90</v>
          </cell>
          <cell r="I3864">
            <v>430000000</v>
          </cell>
          <cell r="J3864" t="str">
            <v>Кызылординская обл. г. Кызылорда, пгт. Тасбугет, ул. Амангельды 100</v>
          </cell>
          <cell r="K3864" t="str">
            <v>август, сентябрь</v>
          </cell>
          <cell r="L3864" t="str">
            <v>РК, Кызылординская обл., м/р "Нуралы"</v>
          </cell>
          <cell r="N3864" t="str">
            <v>до ввода в эксплуатацию объекта</v>
          </cell>
          <cell r="O3864" t="str">
            <v>авансовый платеж-0%, оставшаяся часть в течении 30 рабочих дней с момента подписания акта выполненных услуг</v>
          </cell>
          <cell r="T3864">
            <v>759247</v>
          </cell>
          <cell r="U3864">
            <v>850356.64000000013</v>
          </cell>
          <cell r="W3864">
            <v>2017</v>
          </cell>
          <cell r="X3864" t="str">
            <v xml:space="preserve">новая позиция </v>
          </cell>
        </row>
        <row r="3865">
          <cell r="A3865" t="str">
            <v>281 У</v>
          </cell>
          <cell r="B3865" t="str">
            <v>ТОО СП "КазГерМунай"</v>
          </cell>
          <cell r="C3865" t="str">
            <v>71.12.20.000.000.00.0777.000000000000</v>
          </cell>
          <cell r="D3865" t="str">
            <v>Услуги по авторскому/техническому надзору/управлению проектами, работами</v>
          </cell>
          <cell r="E3865" t="str">
            <v>Услуги по авторскому/техническому надзору/управлению проектами, работами</v>
          </cell>
          <cell r="F3865" t="str">
            <v>Авторский надзор за строительством: Монтаж мультифазных центробежных насосов в количестве 3 единиц на ДНС Северная, ГУ-3, ГУ-4 (Монтаж насоса на ДНС Северная)</v>
          </cell>
          <cell r="G3865" t="str">
            <v>ОИ</v>
          </cell>
          <cell r="H3865">
            <v>90</v>
          </cell>
          <cell r="I3865">
            <v>430000000</v>
          </cell>
          <cell r="J3865" t="str">
            <v>Кызылординская обл. г. Кызылорда, пгт. Тасбугет, ул. Амангельды 100</v>
          </cell>
          <cell r="K3865" t="str">
            <v>август, сентябрь</v>
          </cell>
          <cell r="L3865" t="str">
            <v>РК, Кызылординская обл., м/р "Нуралы"</v>
          </cell>
          <cell r="N3865" t="str">
            <v>до ввода в эксплуатацию объекта</v>
          </cell>
          <cell r="O3865" t="str">
            <v>авансовый платеж-0%, оставшаяся часть в течении 30 рабочих дней с момента подписания акта выполненных услуг</v>
          </cell>
          <cell r="T3865">
            <v>112398</v>
          </cell>
          <cell r="U3865">
            <v>125885.76000000001</v>
          </cell>
          <cell r="W3865">
            <v>2017</v>
          </cell>
          <cell r="X3865" t="str">
            <v xml:space="preserve">новая позиция </v>
          </cell>
        </row>
        <row r="3866">
          <cell r="A3866" t="str">
            <v>282 У</v>
          </cell>
          <cell r="B3866" t="str">
            <v>ТОО СП "КазГерМунай"</v>
          </cell>
          <cell r="C3866" t="str">
            <v>71.12.20.000.000.00.0777.000000000000</v>
          </cell>
          <cell r="D3866" t="str">
            <v>Услуги по авторскому/техническому надзору/управлению проектами, работами</v>
          </cell>
          <cell r="E3866" t="str">
            <v>Услуги по авторскому/техническому надзору/управлению проектами, работами</v>
          </cell>
          <cell r="F3866" t="str">
            <v>Технический надзор за строительством: Выкидные линии с обустройством устьев скважин №442, 443, 444, 445, 446, 452, 453 на м/р Акшабулак (скв. 2017 г.)</v>
          </cell>
          <cell r="G3866" t="str">
            <v>ЭОТТ</v>
          </cell>
          <cell r="H3866">
            <v>90</v>
          </cell>
          <cell r="I3866">
            <v>430000000</v>
          </cell>
          <cell r="J3866" t="str">
            <v>Кызылординская обл. г. Кызылорда, пгт. Тасбугет, ул. Амангельды 100</v>
          </cell>
          <cell r="K3866" t="str">
            <v>август, сентябрь</v>
          </cell>
          <cell r="L3866" t="str">
            <v>РК, Кызылординская обл., м/р "Акшабулак"</v>
          </cell>
          <cell r="N3866" t="str">
            <v>до ввода в эксплуатацию объекта</v>
          </cell>
          <cell r="O3866" t="str">
            <v>авансовый платеж-0%, оставшаяся часть в течении 30 рабочих дней с момента подписания акта выполненных услуг</v>
          </cell>
          <cell r="T3866">
            <v>3828937</v>
          </cell>
          <cell r="U3866">
            <v>4288409.4400000004</v>
          </cell>
          <cell r="W3866">
            <v>2017</v>
          </cell>
          <cell r="X3866" t="str">
            <v xml:space="preserve">новая позиция </v>
          </cell>
        </row>
        <row r="3867">
          <cell r="A3867" t="str">
            <v>283 У</v>
          </cell>
          <cell r="B3867" t="str">
            <v>ТОО СП "КазГерМунай"</v>
          </cell>
          <cell r="C3867" t="str">
            <v>71.12.20.000.000.00.0777.000000000000</v>
          </cell>
          <cell r="D3867" t="str">
            <v>Услуги по авторскому/техническому надзору/управлению проектами, работами</v>
          </cell>
          <cell r="E3867" t="str">
            <v>Услуги по авторскому/техническому надзору/управлению проектами, работами</v>
          </cell>
          <cell r="F3867" t="str">
            <v>Авторский надзор за строительством:Выкидные линии с обустройством устьев скважин №442, 443, 444, 445, 446, 452, 453 на м/р Акшабулак (скв. 2017 г.)</v>
          </cell>
          <cell r="G3867" t="str">
            <v>ОИ</v>
          </cell>
          <cell r="H3867">
            <v>90</v>
          </cell>
          <cell r="I3867">
            <v>430000000</v>
          </cell>
          <cell r="J3867" t="str">
            <v>Кызылординская обл. г. Кызылорда, пгт. Тасбугет, ул. Амангельды 100</v>
          </cell>
          <cell r="K3867" t="str">
            <v>август, сентябрь</v>
          </cell>
          <cell r="L3867" t="str">
            <v>РК, Кызылординская обл., м/р "Акшабулак"</v>
          </cell>
          <cell r="N3867" t="str">
            <v>до ввода в эксплуатацию объекта</v>
          </cell>
          <cell r="O3867" t="str">
            <v>авансовый платеж-0%, оставшаяся часть в течении 30 рабочих дней с момента подписания акта выполненных услуг</v>
          </cell>
          <cell r="T3867">
            <v>566830</v>
          </cell>
          <cell r="U3867">
            <v>634849.60000000009</v>
          </cell>
          <cell r="W3867">
            <v>2017</v>
          </cell>
          <cell r="X3867" t="str">
            <v xml:space="preserve">новая позиция </v>
          </cell>
        </row>
        <row r="3868">
          <cell r="A3868" t="str">
            <v>284 У</v>
          </cell>
          <cell r="B3868" t="str">
            <v>ТОО СП "КазГерМунай"</v>
          </cell>
          <cell r="C3868" t="str">
            <v>71.12.20.000.000.00.0777.000000000000</v>
          </cell>
          <cell r="D3868" t="str">
            <v>Услуги по авторскому/техническому надзору/управлению проектами, работами</v>
          </cell>
          <cell r="E3868" t="str">
            <v>Услуги по авторскому/техническому надзору/управлению проектами, работами</v>
          </cell>
          <cell r="F3868" t="str">
            <v>Технический надзор за строительством: Выкидные линии с обустройством устьев скважин №78, 79 на м/р Аксай (скв. 2017 г.</v>
          </cell>
          <cell r="G3868" t="str">
            <v>ЭОТТ</v>
          </cell>
          <cell r="H3868">
            <v>90</v>
          </cell>
          <cell r="I3868">
            <v>430000000</v>
          </cell>
          <cell r="J3868" t="str">
            <v>Кызылординская обл. г. Кызылорда, пгт. Тасбугет, ул. Амангельды 100</v>
          </cell>
          <cell r="K3868" t="str">
            <v>август, сентябрь</v>
          </cell>
          <cell r="L3868" t="str">
            <v>РК, Кызылординская обл., м/р "Аксай"</v>
          </cell>
          <cell r="N3868" t="str">
            <v>до ввода в эксплуатацию объекта</v>
          </cell>
          <cell r="O3868" t="str">
            <v>авансовый платеж-0%, оставшаяся часть в течении 30 рабочих дней с момента подписания акта выполненных услуг</v>
          </cell>
          <cell r="T3868">
            <v>729450</v>
          </cell>
          <cell r="U3868">
            <v>816984.00000000012</v>
          </cell>
          <cell r="W3868">
            <v>2017</v>
          </cell>
          <cell r="X3868" t="str">
            <v xml:space="preserve">новая позиция </v>
          </cell>
        </row>
        <row r="3869">
          <cell r="A3869" t="str">
            <v>285 У</v>
          </cell>
          <cell r="B3869" t="str">
            <v>ТОО СП "КазГерМунай"</v>
          </cell>
          <cell r="C3869" t="str">
            <v>71.12.20.000.000.00.0777.000000000000</v>
          </cell>
          <cell r="D3869" t="str">
            <v>Услуги по авторскому/техническому надзору/управлению проектами, работами</v>
          </cell>
          <cell r="E3869" t="str">
            <v>Услуги по авторскому/техническому надзору/управлению проектами, работами</v>
          </cell>
          <cell r="F3869" t="str">
            <v>Авторский надзор за строительством:  Выкидные линии с обустройством устьев скважин №78, 79 на м/р Аксай (скв. 2017 г.</v>
          </cell>
          <cell r="G3869" t="str">
            <v>ОИ</v>
          </cell>
          <cell r="H3869">
            <v>90</v>
          </cell>
          <cell r="I3869">
            <v>430000000</v>
          </cell>
          <cell r="J3869" t="str">
            <v>Кызылординская обл. г. Кызылорда, пгт. Тасбугет, ул. Амангельды 100</v>
          </cell>
          <cell r="K3869" t="str">
            <v>август, сентябрь</v>
          </cell>
          <cell r="L3869" t="str">
            <v>РК, Кызылординская обл., м/р "Аксай"</v>
          </cell>
          <cell r="N3869" t="str">
            <v>до ввода в эксплуатацию объекта</v>
          </cell>
          <cell r="O3869" t="str">
            <v>авансовый платеж-0%, оставшаяся часть в течении 30 рабочих дней с момента подписания акта выполненных услуг</v>
          </cell>
          <cell r="T3869">
            <v>107987</v>
          </cell>
          <cell r="U3869">
            <v>120945.44000000002</v>
          </cell>
          <cell r="W3869">
            <v>2017</v>
          </cell>
          <cell r="X3869" t="str">
            <v xml:space="preserve">новая позиция </v>
          </cell>
        </row>
        <row r="3870">
          <cell r="A3870" t="str">
            <v>286 У</v>
          </cell>
          <cell r="B3870" t="str">
            <v>ТОО СП "КазГерМунай"</v>
          </cell>
          <cell r="C3870" t="str">
            <v>71.12.20.000.000.00.0777.000000000000</v>
          </cell>
          <cell r="D3870" t="str">
            <v>Услуги по авторскому/техническому надзору/управлению проектами, работами</v>
          </cell>
          <cell r="E3870" t="str">
            <v>Услуги по авторскому/техническому надзору/управлению проектами, работами</v>
          </cell>
          <cell r="F3870" t="str">
            <v>Технический надзор за строительством:Газопровод от МГ "Акшабулак-Кызылорда" до дожимной станции "Караозек" на газопроводе ББШ (ЕРС-контракт)</v>
          </cell>
          <cell r="G3870" t="str">
            <v>ЭОТТ</v>
          </cell>
          <cell r="H3870">
            <v>90</v>
          </cell>
          <cell r="I3870">
            <v>430000000</v>
          </cell>
          <cell r="J3870" t="str">
            <v>Кызылординская обл. г. Кызылорда, пгт. Тасбугет, ул. Амангельды 100</v>
          </cell>
          <cell r="K3870" t="str">
            <v>август, сентябрь</v>
          </cell>
          <cell r="L3870" t="str">
            <v>РК, Кызылординская обл., м/р "Акшабулак"</v>
          </cell>
          <cell r="N3870" t="str">
            <v>до ввода в эксплуатацию объекта</v>
          </cell>
          <cell r="O3870" t="str">
            <v>авансовый платеж-0%, оставшаяся часть в течении 30 рабочих дней с момента подписания акта выполненных услуг</v>
          </cell>
          <cell r="T3870">
            <v>2487810</v>
          </cell>
          <cell r="U3870">
            <v>2786347.2</v>
          </cell>
          <cell r="W3870">
            <v>2017</v>
          </cell>
          <cell r="X3870" t="str">
            <v xml:space="preserve">новая позиция </v>
          </cell>
        </row>
        <row r="3871">
          <cell r="A3871" t="str">
            <v>287 У</v>
          </cell>
          <cell r="B3871" t="str">
            <v>ТОО СП "КазГерМунай"</v>
          </cell>
          <cell r="C3871" t="str">
            <v>71.12.20.000.000.00.0777.000000000000</v>
          </cell>
          <cell r="D3871" t="str">
            <v>Услуги по авторскому/техническому надзору/управлению проектами, работами</v>
          </cell>
          <cell r="E3871" t="str">
            <v>Услуги по авторскому/техническому надзору/управлению проектами, работами</v>
          </cell>
          <cell r="F3871" t="str">
            <v>Технический надзор за строительством:Трубопровод от КЗС до существущих печей ПП-0,63 на УПН Нуралы (ЕРС-контракт)</v>
          </cell>
          <cell r="G3871" t="str">
            <v>ЭОТТ</v>
          </cell>
          <cell r="H3871">
            <v>90</v>
          </cell>
          <cell r="I3871">
            <v>430000000</v>
          </cell>
          <cell r="J3871" t="str">
            <v>Кызылординская обл. г. Кызылорда, пгт. Тасбугет, ул. Амангельды 100</v>
          </cell>
          <cell r="K3871" t="str">
            <v>август, сентябрь</v>
          </cell>
          <cell r="L3871" t="str">
            <v>РК, Кызылординская обл., м/р "Нуралы"</v>
          </cell>
          <cell r="N3871" t="str">
            <v>до ввода в эксплуатацию объекта</v>
          </cell>
          <cell r="O3871" t="str">
            <v>авансовый платеж-0%, оставшаяся часть в течении 30 рабочих дней с момента подписания акта выполненных услуг</v>
          </cell>
          <cell r="T3871">
            <v>160232</v>
          </cell>
          <cell r="U3871">
            <v>179459.84000000003</v>
          </cell>
          <cell r="W3871">
            <v>2017</v>
          </cell>
          <cell r="X3871" t="str">
            <v xml:space="preserve">новая позиция </v>
          </cell>
        </row>
        <row r="3872">
          <cell r="A3872" t="str">
            <v>288 У</v>
          </cell>
          <cell r="B3872" t="str">
            <v>ТОО СП "КазГерМунай"</v>
          </cell>
          <cell r="C3872" t="str">
            <v>62.02.30.000.001.00.0777.000000000000</v>
          </cell>
          <cell r="D3872" t="str">
            <v>Услуги по сопровождению и технической поддержке информационной системы</v>
          </cell>
          <cell r="E3872" t="str">
            <v>Услуги по сопровождению и технической поддержке информационной системы</v>
          </cell>
          <cell r="F3872" t="str">
            <v>Модернизация СЭД</v>
          </cell>
          <cell r="G3872" t="str">
            <v>ЭЦПП</v>
          </cell>
          <cell r="H3872">
            <v>90</v>
          </cell>
          <cell r="I3872">
            <v>430000000</v>
          </cell>
          <cell r="J3872" t="str">
            <v>Кызылординская обл. г. Кызылорда, пгт. Тасбугет, ул. Амангельды 100</v>
          </cell>
          <cell r="K3872" t="str">
            <v>август, сентябрь</v>
          </cell>
          <cell r="L3872" t="str">
            <v>РК, Кызылординская обл., офис ГУ</v>
          </cell>
          <cell r="N3872" t="str">
            <v>по 31 декабря 2017г.</v>
          </cell>
          <cell r="O3872" t="str">
            <v>авансовый платеж-0%, оставшаяся часть в течении 30 рабочих дней с момента подписания акта выполненных услуг</v>
          </cell>
          <cell r="T3872">
            <v>1896818</v>
          </cell>
          <cell r="U3872">
            <v>2124436.16</v>
          </cell>
          <cell r="W3872">
            <v>2017</v>
          </cell>
          <cell r="X3872" t="str">
            <v xml:space="preserve">новая позиция </v>
          </cell>
        </row>
        <row r="3873">
          <cell r="A3873" t="str">
            <v>289 У</v>
          </cell>
          <cell r="B3873" t="str">
            <v>ТОО СП "КазГерМунай"</v>
          </cell>
          <cell r="C3873" t="str">
            <v>71.20.19.000.010.00.0777.000000000000</v>
          </cell>
          <cell r="D3873" t="str">
            <v>Услуги по диагностированию/экспертизе/анализу/испытаниям/тестированию/осмотру</v>
          </cell>
          <cell r="E3873" t="str">
            <v>Услуги по диагностированию/экспертизе/анализу/испытаниям/тестированию/осмотру</v>
          </cell>
          <cell r="F3873" t="str">
            <v>Комплексная вневедомственная экспертиза по Корректировка проекта "Коммерческий узел учета газа на м/р Акшабулак"</v>
          </cell>
          <cell r="G3873" t="str">
            <v>ОИ</v>
          </cell>
          <cell r="H3873">
            <v>100</v>
          </cell>
          <cell r="I3873">
            <v>430000000</v>
          </cell>
          <cell r="J3873" t="str">
            <v>Кызылординская обл. г. Кызылорда, пгт. Тасбугет, ул. Амангельды 100</v>
          </cell>
          <cell r="K3873" t="str">
            <v>август, сентябрь</v>
          </cell>
          <cell r="L3873" t="str">
            <v>РК, Кызылординская обл. г. Кызылорда</v>
          </cell>
          <cell r="N3873" t="str">
            <v>45 рабочих дней с момента предоплаты</v>
          </cell>
          <cell r="O3873" t="str">
            <v>авансовый платеж-100%</v>
          </cell>
          <cell r="T3873">
            <v>1481994.5</v>
          </cell>
          <cell r="U3873">
            <v>1659833.84</v>
          </cell>
          <cell r="W3873">
            <v>2017</v>
          </cell>
          <cell r="X3873" t="str">
            <v xml:space="preserve">новая позиция </v>
          </cell>
        </row>
        <row r="3874">
          <cell r="A3874" t="str">
            <v>290 У</v>
          </cell>
          <cell r="B3874" t="str">
            <v>ТОО СП "КазГерМунай"</v>
          </cell>
          <cell r="C3874" t="str">
            <v>71.20.19.000.010.00.0777.000000000000</v>
          </cell>
          <cell r="D3874" t="str">
            <v>Услуги по диагностированию/экспертизе/анализу/испытаниям/тестированию/осмотру</v>
          </cell>
          <cell r="E3874" t="str">
            <v>Услуги по диагностированию/экспертизе/анализу/испытаниям/тестированию/осмотру</v>
          </cell>
          <cell r="F3874" t="str">
            <v xml:space="preserve">Комплексная вневедомственная экспертиза Корректировка проекта "Выкидные линии с обустройством устьев скважин №439,440,441,436,437,438,500 на м/р Акшабулак (2-этап)", входящих в состав рабочего проекта «Выкидные    линии с обустройством устьев скважин №450, 299, 415, 420, 421, 423, 427, 439, 440, 441, 436, 437, 438, 500 на м/р Акшабулак» </v>
          </cell>
          <cell r="G3874" t="str">
            <v>ОИ</v>
          </cell>
          <cell r="H3874">
            <v>100</v>
          </cell>
          <cell r="I3874">
            <v>430000000</v>
          </cell>
          <cell r="J3874" t="str">
            <v>Кызылординская обл. г. Кызылорда, пгт. Тасбугет, ул. Амангельды 100</v>
          </cell>
          <cell r="K3874" t="str">
            <v>август, сентябрь</v>
          </cell>
          <cell r="L3874" t="str">
            <v>РК, Кызылординская обл. г. Кызылорда</v>
          </cell>
          <cell r="N3874" t="str">
            <v>45 рабочих дней с момента предоплаты</v>
          </cell>
          <cell r="O3874" t="str">
            <v>авансовый платеж-100%</v>
          </cell>
          <cell r="T3874">
            <v>880835.25</v>
          </cell>
          <cell r="U3874">
            <v>986535.4800000001</v>
          </cell>
          <cell r="W3874">
            <v>2017</v>
          </cell>
          <cell r="X3874" t="str">
            <v xml:space="preserve">новая позиция </v>
          </cell>
        </row>
        <row r="3875">
          <cell r="A3875" t="str">
            <v>291 У</v>
          </cell>
          <cell r="B3875" t="str">
            <v>ТОО СП "КазГерМунай"</v>
          </cell>
          <cell r="C3875" t="str">
            <v>71.20.19.000.010.00.0777.000000000000</v>
          </cell>
          <cell r="D3875" t="str">
            <v>Услуги по диагностированию/экспертизе/анализу/испытаниям/тестированию/осмотру</v>
          </cell>
          <cell r="E3875" t="str">
            <v>Услуги по диагностированию/экспертизе/анализу/испытаниям/тестированию/осмотру</v>
          </cell>
          <cell r="F3875" t="str">
            <v>Комплексная вневедомственная экспертиза по РРП "Выкидные линии с обустройством устьев скважин №56, 57, 58 на м/р Акшабулак (скв. 2018 г.)"</v>
          </cell>
          <cell r="G3875" t="str">
            <v>ОИ</v>
          </cell>
          <cell r="H3875">
            <v>100</v>
          </cell>
          <cell r="I3875">
            <v>430000000</v>
          </cell>
          <cell r="J3875" t="str">
            <v>Кызылординская обл. г. Кызылорда, пгт. Тасбугет, ул. Амангельды 100</v>
          </cell>
          <cell r="K3875" t="str">
            <v>август, сентябрь</v>
          </cell>
          <cell r="L3875" t="str">
            <v>РК, Кызылординская обл. г. Кызылорда</v>
          </cell>
          <cell r="N3875" t="str">
            <v>45 рабочих дней с момента предоплаты</v>
          </cell>
          <cell r="O3875" t="str">
            <v>авансовый платеж-100%</v>
          </cell>
          <cell r="T3875">
            <v>1202169</v>
          </cell>
          <cell r="U3875">
            <v>1346429.28</v>
          </cell>
          <cell r="W3875">
            <v>2017</v>
          </cell>
          <cell r="X3875" t="str">
            <v xml:space="preserve">новая позиция </v>
          </cell>
        </row>
        <row r="3876">
          <cell r="A3876" t="str">
            <v>292 У</v>
          </cell>
          <cell r="B3876" t="str">
            <v>ТОО СП "КазГерМунай"</v>
          </cell>
          <cell r="C3876" t="str">
            <v>33.12.29.900.019.00.0777.000000000000</v>
          </cell>
          <cell r="D3876" t="str">
            <v>Услуги исследований скважин/месторождений</v>
          </cell>
          <cell r="E3876" t="str">
            <v>Услуги исследований скважин/месторождений</v>
          </cell>
          <cell r="F3876" t="str">
            <v>Трассерные исследования по месторождению Аксай</v>
          </cell>
          <cell r="G3876" t="str">
            <v>ЭОТТ</v>
          </cell>
          <cell r="H3876">
            <v>75</v>
          </cell>
          <cell r="I3876">
            <v>430000000</v>
          </cell>
          <cell r="J3876" t="str">
            <v>Кызылординская обл. г. Кызылорда, пгт. Тасбугет, ул. Амангельды 100</v>
          </cell>
          <cell r="K3876" t="str">
            <v>август, сентябрь</v>
          </cell>
          <cell r="L3876" t="str">
            <v xml:space="preserve">РК, Кызылординская обл., на м/р "КГМ" </v>
          </cell>
          <cell r="N3876" t="str">
            <v>по 31 декабря 2017г.</v>
          </cell>
          <cell r="O3876" t="str">
            <v>авансовый платеж-0%, оставшаяся часть в течении 30 рабочих дней с момента подписания акта выполненных услуг</v>
          </cell>
          <cell r="T3876">
            <v>10560000</v>
          </cell>
          <cell r="U3876">
            <v>11827200.000000002</v>
          </cell>
          <cell r="W3876">
            <v>2017</v>
          </cell>
          <cell r="X3876" t="str">
            <v xml:space="preserve">новая позиция </v>
          </cell>
        </row>
        <row r="3877">
          <cell r="A3877" t="str">
            <v>293 У</v>
          </cell>
          <cell r="B3877" t="str">
            <v>ТОО СП "КазГерМунай"</v>
          </cell>
          <cell r="C3877" t="str">
            <v>71.12.20.000.000.00.0777.000000000000</v>
          </cell>
          <cell r="D3877" t="str">
            <v>Услуги по авторскому/техническому надзору/управлению проектами, работами</v>
          </cell>
          <cell r="E3877" t="str">
            <v>Услуги по авторскому/техническому надзору/управлению проектами, работами</v>
          </cell>
          <cell r="F3877" t="str">
            <v>Анализ разработки месторождения Нуралы</v>
          </cell>
          <cell r="G3877" t="str">
            <v>ОИ</v>
          </cell>
          <cell r="H3877">
            <v>90</v>
          </cell>
          <cell r="I3877">
            <v>430000000</v>
          </cell>
          <cell r="J3877" t="str">
            <v>Кызылординская обл. г. Кызылорда, пгт. Тасбугет, ул. Амангельды 100</v>
          </cell>
          <cell r="K3877" t="str">
            <v>август, сентябрь</v>
          </cell>
          <cell r="L3877" t="str">
            <v>Кызылординская обл. м/р Нуралы</v>
          </cell>
          <cell r="N3877" t="str">
            <v>по 31 декабря 2017г.</v>
          </cell>
          <cell r="O3877" t="str">
            <v>авансовый платеж-0%, оставшаяся часть в течении 30 рабочих дней с момента подписания акта выполненных услуг</v>
          </cell>
          <cell r="T3877">
            <v>20000000</v>
          </cell>
          <cell r="U3877">
            <v>22400000.000000004</v>
          </cell>
          <cell r="V3877" t="str">
            <v>ОВХ</v>
          </cell>
          <cell r="W3877">
            <v>2017</v>
          </cell>
          <cell r="X3877" t="str">
            <v xml:space="preserve">Новая позиция </v>
          </cell>
        </row>
        <row r="3878">
          <cell r="A3878" t="str">
            <v>294 У</v>
          </cell>
          <cell r="B3878" t="str">
            <v>ТОО СП "КазГерМунай"</v>
          </cell>
          <cell r="C3878" t="str">
            <v>71.20.19.000.010.00.0777.000000000000</v>
          </cell>
          <cell r="D3878" t="str">
            <v>Услуги по диагностированию/экспертизе/анализу/испытаниям/тестированию/осмотру</v>
          </cell>
          <cell r="E3878" t="str">
            <v>Услуги по диагностированию/экспертизе/анализу/испытаниям/тестированию/осмотру</v>
          </cell>
          <cell r="F3878" t="str">
            <v>Комплексная вневедомственная экспертиза по РРП "Трубопровод от КЗС до существущих печей ПП-0,63 на УПН Нуралы"</v>
          </cell>
          <cell r="G3878" t="str">
            <v>ОИ</v>
          </cell>
          <cell r="H3878">
            <v>100</v>
          </cell>
          <cell r="I3878">
            <v>430000000</v>
          </cell>
          <cell r="J3878" t="str">
            <v>Кызылординская обл. г. Кызылорда, пгт. Тасбугет, ул. Амангельды 100</v>
          </cell>
          <cell r="K3878" t="str">
            <v>август, сентябрь</v>
          </cell>
          <cell r="L3878" t="str">
            <v>РК, Кызылординская обл. г. Кызылорда</v>
          </cell>
          <cell r="N3878" t="str">
            <v>45 рабочих дней с момента предоплаты</v>
          </cell>
          <cell r="O3878" t="str">
            <v>авансовый платеж-100%</v>
          </cell>
          <cell r="T3878">
            <v>584677</v>
          </cell>
          <cell r="U3878">
            <v>654838.24000000011</v>
          </cell>
          <cell r="W3878">
            <v>2017</v>
          </cell>
          <cell r="X3878" t="str">
            <v xml:space="preserve">новая позиция </v>
          </cell>
        </row>
        <row r="3879">
          <cell r="A3879" t="str">
            <v>295 У</v>
          </cell>
          <cell r="B3879" t="str">
            <v>ТОО СП "КазГерМунай"</v>
          </cell>
          <cell r="C3879" t="str">
            <v>71.20.19.000.010.00.0777.000000000000</v>
          </cell>
          <cell r="D3879" t="str">
            <v>Услуги по диагностированию/экспертизе/анализу/испытаниям/тестированию/осмотру</v>
          </cell>
          <cell r="E3879" t="str">
            <v>Услуги по диагностированию/экспертизе/анализу/испытаниям/тестированию/осмотру</v>
          </cell>
          <cell r="F3879" t="str">
            <v xml:space="preserve">Комплексная вневедомственная экспертиза по РРП "Заводнение пластов для ППД м/р Акшабулак 
(5 скважин)
</v>
          </cell>
          <cell r="G3879" t="str">
            <v>ОИ</v>
          </cell>
          <cell r="H3879">
            <v>100</v>
          </cell>
          <cell r="I3879">
            <v>430000000</v>
          </cell>
          <cell r="J3879" t="str">
            <v>Кызылординская обл. г. Кызылорда, пгт. Тасбугет, ул. Амангельды 100</v>
          </cell>
          <cell r="K3879" t="str">
            <v>август, сентябрь</v>
          </cell>
          <cell r="L3879" t="str">
            <v>РК, Кызылординская обл. г. Кызылорда</v>
          </cell>
          <cell r="N3879" t="str">
            <v>45 рабочих дней с момента предоплаты</v>
          </cell>
          <cell r="O3879" t="str">
            <v>авансовый платеж-100%</v>
          </cell>
          <cell r="T3879">
            <v>1119490</v>
          </cell>
          <cell r="U3879">
            <v>1253828.8</v>
          </cell>
          <cell r="W3879">
            <v>2017</v>
          </cell>
          <cell r="X3879" t="str">
            <v xml:space="preserve">новая позиция </v>
          </cell>
        </row>
        <row r="3880">
          <cell r="A3880" t="str">
            <v>296 У</v>
          </cell>
          <cell r="B3880" t="str">
            <v>ТОО СП "КазГерМунай"</v>
          </cell>
          <cell r="C3880" t="str">
            <v>71.12.20.000.000.00.0777.000000000000</v>
          </cell>
          <cell r="D3880" t="str">
            <v>Услуги по авторскому/техническому надзору/управлению проектами, работами</v>
          </cell>
          <cell r="E3880" t="str">
            <v>Услуги по авторскому/техническому надзору/управлению проектами, работами</v>
          </cell>
          <cell r="F3880" t="str">
            <v>Технический надзор за строительством объекта Расширение системы ППД м/р Акшабулак (перевод под нагнетание 5-ти скважин)</v>
          </cell>
          <cell r="G3880" t="str">
            <v>ЭОТТ</v>
          </cell>
          <cell r="H3880">
            <v>100</v>
          </cell>
          <cell r="I3880">
            <v>430000000</v>
          </cell>
          <cell r="J3880" t="str">
            <v>Кызылординская обл. г. Кызылорда, пгт. Тасбугет, ул. Амангельды 100</v>
          </cell>
          <cell r="K3880" t="str">
            <v>август, сентябрь</v>
          </cell>
          <cell r="L3880" t="str">
            <v>РК, Кызылординская обл., м/р "Акшабулак"</v>
          </cell>
          <cell r="N3880" t="str">
            <v>до ввода в эксплуатацию объекта</v>
          </cell>
          <cell r="O3880" t="str">
            <v>авансовый платеж-0%, оставшаяся часть в течении 30 рабочих дней с момента подписания акта выполненных услуг</v>
          </cell>
          <cell r="T3880">
            <v>2952248.6</v>
          </cell>
          <cell r="U3880">
            <v>3306518.4320000005</v>
          </cell>
          <cell r="W3880">
            <v>2017</v>
          </cell>
          <cell r="X3880" t="str">
            <v xml:space="preserve">новая позиция </v>
          </cell>
        </row>
        <row r="3881">
          <cell r="A3881" t="str">
            <v>297 У</v>
          </cell>
          <cell r="B3881" t="str">
            <v>ТОО СП "КазГерМунай"</v>
          </cell>
          <cell r="C3881" t="str">
            <v>71.12.20.000.000.00.0777.000000000000</v>
          </cell>
          <cell r="D3881" t="str">
            <v>Услуги по авторскому/техническому надзору/управлению проектами, работами</v>
          </cell>
          <cell r="E3881" t="str">
            <v>Услуги по авторскому/техническому надзору/управлению проектами, работами</v>
          </cell>
          <cell r="F3881" t="str">
            <v>Авторский надзор за строительством объекта Расширение системы ППД м/р Акшабулак (перевод под нагнетание 5-ти скважин)</v>
          </cell>
          <cell r="G3881" t="str">
            <v>ОИ</v>
          </cell>
          <cell r="H3881">
            <v>100</v>
          </cell>
          <cell r="I3881">
            <v>430000000</v>
          </cell>
          <cell r="J3881" t="str">
            <v>Кызылординская обл. г. Кызылорда, пгт. Тасбугет, ул. Амангельды 100</v>
          </cell>
          <cell r="K3881" t="str">
            <v>август, сентябрь</v>
          </cell>
          <cell r="L3881" t="str">
            <v>РК, Кызылординская обл., м/р "Акшабулак"</v>
          </cell>
          <cell r="N3881" t="str">
            <v>до ввода в эксплуатацию объекта</v>
          </cell>
          <cell r="O3881" t="str">
            <v>авансовый платеж-0%, оставшаяся часть в течении 30 рабочих дней с момента подписания акта выполненных услуг</v>
          </cell>
          <cell r="T3881">
            <v>437046</v>
          </cell>
          <cell r="U3881">
            <v>489491.52</v>
          </cell>
          <cell r="W3881">
            <v>2017</v>
          </cell>
          <cell r="X3881" t="str">
            <v xml:space="preserve">новая позиция </v>
          </cell>
        </row>
        <row r="3882">
          <cell r="A3882" t="str">
            <v>298 У</v>
          </cell>
          <cell r="B3882" t="str">
            <v>ТОО СП "КазГерМунай"</v>
          </cell>
          <cell r="C3882" t="str">
            <v>71.12.20.000.000.00.0777.000000000000</v>
          </cell>
          <cell r="D3882" t="str">
            <v>Услуги по авторскому/техническому надзору/управлению проектами, работами</v>
          </cell>
          <cell r="E3882" t="str">
            <v>Услуги по авторскому/техническому надзору/управлению проектами, работами</v>
          </cell>
          <cell r="F3882" t="str">
            <v>Анализ компонентного состава попутного газа на контрактной территории ТОО СП Казгермунай</v>
          </cell>
          <cell r="G3882" t="str">
            <v>ЭЦПП</v>
          </cell>
          <cell r="H3882">
            <v>100</v>
          </cell>
          <cell r="I3882">
            <v>430000000</v>
          </cell>
          <cell r="J3882" t="str">
            <v>Кызылординская обл. г. Кызылорда, пгт. Тасбугет, ул. Амангельды 100</v>
          </cell>
          <cell r="K3882" t="str">
            <v>август, сентябрь</v>
          </cell>
          <cell r="L3882" t="str">
            <v>РК, Кызылординская обл. г. Кызылорда</v>
          </cell>
          <cell r="N3882" t="str">
            <v>по 31 декабря 2017г.</v>
          </cell>
          <cell r="O3882" t="str">
            <v>авансовый платеж-0%, оставшаяся часть в течении 30 рабочих дней с момента подписания акта выполненных услуг</v>
          </cell>
          <cell r="T3882">
            <v>3500000</v>
          </cell>
          <cell r="U3882">
            <v>3920000.0000000005</v>
          </cell>
          <cell r="W3882">
            <v>2017</v>
          </cell>
          <cell r="X3882" t="str">
            <v xml:space="preserve">новая позиция </v>
          </cell>
        </row>
        <row r="3883">
          <cell r="A3883" t="str">
            <v>Итого</v>
          </cell>
          <cell r="T3883">
            <v>24118226401.848221</v>
          </cell>
          <cell r="U3883">
            <v>26993602659.69482</v>
          </cell>
        </row>
        <row r="3884">
          <cell r="A3884" t="str">
            <v>Всего</v>
          </cell>
          <cell r="T3884">
            <v>39218931026.875671</v>
          </cell>
          <cell r="U3884">
            <v>43915679115.880768</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2017"/>
      <sheetName val="Долгосрочные 2016-2018"/>
      <sheetName val="Бюджет закупок ТМЦ 2017"/>
      <sheetName val="Форма - 2 каталог цен"/>
      <sheetName val="Форма - 3  остатки"/>
      <sheetName val="Лист1"/>
      <sheetName val="Sheet1"/>
    </sheetNames>
    <sheetDataSet>
      <sheetData sheetId="0" refreshError="1">
        <row r="1081">
          <cell r="AJ1081">
            <v>1286</v>
          </cell>
        </row>
        <row r="3392">
          <cell r="AJ3392">
            <v>200500</v>
          </cell>
        </row>
        <row r="3516">
          <cell r="AJ3516">
            <v>12500</v>
          </cell>
        </row>
        <row r="3529">
          <cell r="AJ3529">
            <v>33000</v>
          </cell>
        </row>
        <row r="3531">
          <cell r="AJ3531">
            <v>2580000</v>
          </cell>
        </row>
        <row r="3840">
          <cell r="AJ3840">
            <v>6500</v>
          </cell>
        </row>
        <row r="3841">
          <cell r="AJ3841">
            <v>38250</v>
          </cell>
        </row>
        <row r="3842">
          <cell r="AJ3842">
            <v>16160</v>
          </cell>
        </row>
        <row r="3844">
          <cell r="AJ3844">
            <v>5000</v>
          </cell>
        </row>
        <row r="3845">
          <cell r="AJ3845">
            <v>32060</v>
          </cell>
        </row>
        <row r="3846">
          <cell r="AJ3846">
            <v>28500</v>
          </cell>
        </row>
        <row r="3848">
          <cell r="AJ3848">
            <v>5500</v>
          </cell>
        </row>
        <row r="3849">
          <cell r="AJ3849">
            <v>28000</v>
          </cell>
        </row>
        <row r="3851">
          <cell r="AJ3851">
            <v>6120</v>
          </cell>
        </row>
        <row r="3852">
          <cell r="AJ3852">
            <v>20000</v>
          </cell>
        </row>
        <row r="3853">
          <cell r="AJ3853">
            <v>26000</v>
          </cell>
        </row>
        <row r="3855">
          <cell r="AJ3855">
            <v>26000</v>
          </cell>
        </row>
        <row r="3856">
          <cell r="AJ3856">
            <v>11500</v>
          </cell>
        </row>
        <row r="4007">
          <cell r="AJ4007">
            <v>65000</v>
          </cell>
        </row>
        <row r="4008">
          <cell r="AJ4008">
            <v>430000</v>
          </cell>
        </row>
        <row r="4102">
          <cell r="AJ4102">
            <v>445000</v>
          </cell>
        </row>
        <row r="4117">
          <cell r="AJ4117">
            <v>2059135</v>
          </cell>
        </row>
        <row r="4121">
          <cell r="AJ4121">
            <v>73600</v>
          </cell>
        </row>
        <row r="4242">
          <cell r="AJ4242">
            <v>19800</v>
          </cell>
        </row>
        <row r="4250">
          <cell r="AJ4250">
            <v>510000</v>
          </cell>
        </row>
        <row r="4251">
          <cell r="AJ4251">
            <v>4480</v>
          </cell>
        </row>
        <row r="4252">
          <cell r="AJ4252">
            <v>8960</v>
          </cell>
        </row>
        <row r="4253">
          <cell r="AJ4253">
            <v>18240</v>
          </cell>
        </row>
        <row r="4254">
          <cell r="AJ4254">
            <v>27520</v>
          </cell>
        </row>
        <row r="4255">
          <cell r="AJ4255">
            <v>36800</v>
          </cell>
        </row>
        <row r="4256">
          <cell r="AJ4256">
            <v>45760</v>
          </cell>
        </row>
        <row r="4257">
          <cell r="AJ4257">
            <v>2560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2017"/>
      <sheetName val="Долгосрочные 2016-2018"/>
      <sheetName val="Бюджет закупок ТМЦ 2017"/>
      <sheetName val="Форма - 2 каталог цен"/>
      <sheetName val="Форма - 3  остатки"/>
      <sheetName val="Лист1"/>
      <sheetName val="Sheet1"/>
    </sheetNames>
    <sheetDataSet>
      <sheetData sheetId="0" refreshError="1">
        <row r="1101">
          <cell r="AJ1101">
            <v>575000</v>
          </cell>
        </row>
        <row r="3871">
          <cell r="AJ3871">
            <v>187750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Р"/>
      <sheetName val="СМР"/>
      <sheetName val="Лист3"/>
    </sheetNames>
    <sheetDataSet>
      <sheetData sheetId="0" refreshError="1">
        <row r="38">
          <cell r="J38">
            <v>1119490</v>
          </cell>
        </row>
        <row r="81">
          <cell r="J81">
            <v>8411768</v>
          </cell>
        </row>
      </sheetData>
      <sheetData sheetId="1" refreshError="1">
        <row r="123">
          <cell r="J123">
            <v>223146653</v>
          </cell>
        </row>
        <row r="124">
          <cell r="J124">
            <v>2952248.6</v>
          </cell>
        </row>
        <row r="125">
          <cell r="J125">
            <v>437046</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s>
    <sheetDataSet>
      <sheetData sheetId="0" refreshError="1"/>
      <sheetData sheetId="1" refreshError="1"/>
      <sheetData sheetId="2" refreshError="1"/>
      <sheetData sheetId="3" refreshError="1">
        <row r="63">
          <cell r="AD63">
            <v>6000000</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я 1"/>
      <sheetName val="Экономия 3"/>
      <sheetName val="Свод"/>
      <sheetName val="P1 (1)"/>
      <sheetName val="P2 (1)"/>
      <sheetName val="Р3 (1)"/>
      <sheetName val="Р3 (2)"/>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9)"/>
      <sheetName val="P11 (10)"/>
      <sheetName val="P11 (11)"/>
      <sheetName val="P11 (12)"/>
      <sheetName val="P12 (1)"/>
      <sheetName val="P12 (2)"/>
      <sheetName val="P12 (3)"/>
      <sheetName val="P12 (4)"/>
      <sheetName val="обяз обуч"/>
      <sheetName val="P13 (1)"/>
      <sheetName val="P13 (2)"/>
      <sheetName val="P14"/>
      <sheetName val="P15 (1)"/>
      <sheetName val="P15 (2)"/>
      <sheetName val="P15 (3)"/>
      <sheetName val="P15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49">
          <cell r="U49">
            <v>10560000</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file:///\\srv8kstor\UlanKh\AppData\Local\Temp\&#1054;&#1073;&#1086;&#1089;&#1085;&#1086;&#1074;&#1072;&#1085;&#1080;&#1103;\&#1044;&#1086;&#1075;&#1086;&#1074;&#1086;&#1088;&#1072;%20&#1058;&#1052;&#1062;%20&#1080;%20&#1054;&#1057;\16-18\&#1044;&#1043;16-&#1055;&#1058;&#1044;-030-126%20&#1086;&#1090;%2019.01.16%20&#1058;&#1054;&#1054;%20K-FILTER.pdf" TargetMode="External"/><Relationship Id="rId13" Type="http://schemas.openxmlformats.org/officeDocument/2006/relationships/hyperlink" Target="file:///\\srv8kstor\UlanKh\AppData\Local\Temp\&#1054;&#1073;&#1086;&#1089;&#1085;&#1086;&#1074;&#1072;&#1085;&#1080;&#1103;\&#1044;&#1086;&#1075;&#1086;&#1074;&#1086;&#1088;&#1072;%20&#1058;&#1052;&#1062;%20&#1080;%20&#1054;&#1057;\16-18\&#1044;&#1043;16-&#1055;&#1058;&#1044;-332-784%20&#1086;&#1090;%2030.06.16%20&#1058;&#1054;&#1054;%20&#1050;&#1048;&#1044;.pdf" TargetMode="External"/><Relationship Id="rId18" Type="http://schemas.openxmlformats.org/officeDocument/2006/relationships/hyperlink" Target="file:///\\srv8kstor\UlanKh\AppData\Local\Temp\&#1054;&#1073;&#1086;&#1089;&#1085;&#1086;&#1074;&#1072;&#1085;&#1080;&#1103;\&#1044;&#1086;&#1075;&#1086;&#1074;&#1086;&#1088;&#1072;%20&#1058;&#1052;&#1062;%20&#1080;%20&#1054;&#1057;\16-18\&#1044;&#1043;16-&#1055;&#1058;&#1044;-283-673%20&#1086;&#1090;%2030.05.16%20&#1058;&#1054;&#1054;%20&#1050;&#1072;&#1079;&#1072;&#1093;&#1089;&#1090;&#1072;&#1085;%20&#1080;&#1085;&#1078;&#1080;&#1085;&#1080;&#1088;&#1075;%20&#1044;&#1080;&#1089;&#1090;&#1088;&#1080;&#1073;&#1100;&#1102;&#1096;&#1085;.pdf" TargetMode="External"/><Relationship Id="rId3" Type="http://schemas.openxmlformats.org/officeDocument/2006/relationships/hyperlink" Target="file:///\\srv8kstor\UlanKh\AppData\Local\Temp\&#1054;&#1073;&#1086;&#1089;&#1085;&#1086;&#1074;&#1072;&#1085;&#1080;&#1103;\&#1044;&#1086;&#1075;&#1086;&#1074;&#1086;&#1088;&#1072;%20&#1058;&#1052;&#1062;%20&#1080;%20&#1054;&#1057;\16-18\&#1044;&#1043;16-&#1055;&#1058;&#1044;-281-671%20&#1047;&#1072;&#1076;&#1074;&#1080;&#1096;&#1082;&#1072;%20&#1096;&#1072;&#1088;&#1086;&#1074;&#1072;&#1103;.pdf" TargetMode="External"/><Relationship Id="rId21" Type="http://schemas.openxmlformats.org/officeDocument/2006/relationships/hyperlink" Target="file:///\\srv8kstor\UlanKh\AppData\Local\Temp\&#1054;&#1073;&#1086;&#1089;&#1085;&#1086;&#1074;&#1072;&#1085;&#1080;&#1103;\&#1044;&#1086;&#1075;&#1086;&#1074;&#1086;&#1088;&#1072;%20&#1058;&#1052;&#1062;%20&#1080;%20&#1054;&#1057;\16-18\&#1044;&#1043;16-&#1055;&#1058;&#1044;-282-672%20&#1050;&#1088;&#1072;&#1085;%20&#1096;&#1072;&#1088;&#1086;&#1074;&#1099;&#1081;.pdf" TargetMode="External"/><Relationship Id="rId7" Type="http://schemas.openxmlformats.org/officeDocument/2006/relationships/hyperlink" Target="file:///\\srv8kstor\UlanKh\AppData\Local\Temp\&#1054;&#1073;&#1086;&#1089;&#1085;&#1086;&#1074;&#1072;&#1085;&#1080;&#1103;\&#1044;&#1086;&#1075;&#1086;&#1074;&#1086;&#1088;&#1072;%20&#1058;&#1052;&#1062;%20&#1080;%20&#1054;&#1057;\&#1044;&#1043;16-&#1055;&#1058;&#1044;-030-126%20&#1086;&#1090;%2019.01.16%20&#1058;&#1054;&#1054;%20K-FILTER.pdf" TargetMode="External"/><Relationship Id="rId12" Type="http://schemas.openxmlformats.org/officeDocument/2006/relationships/hyperlink" Target="file:///\\srv8kstor\UlanKh\AppData\Local\Temp\&#1054;&#1073;&#1086;&#1089;&#1085;&#1086;&#1074;&#1072;&#1085;&#1080;&#1103;\&#1044;&#1086;&#1075;&#1086;&#1074;&#1086;&#1088;&#1072;%20&#1058;&#1052;&#1062;%20&#1080;%20&#1054;&#1057;\16-18\&#1044;&#1043;16-&#1055;&#1058;&#1044;-107-263%20&#1086;&#1090;%2024.01.16%20&#1058;&#1054;&#1054;%20K-FILTER.pdf" TargetMode="External"/><Relationship Id="rId17" Type="http://schemas.openxmlformats.org/officeDocument/2006/relationships/hyperlink" Target="file:///\\srv8kstor\UlanKh\AppData\Local\Temp\&#1054;&#1073;&#1086;&#1089;&#1085;&#1086;&#1074;&#1072;&#1085;&#1080;&#1103;\&#1044;&#1086;&#1075;&#1086;&#1074;&#1086;&#1088;&#1072;%20&#1058;&#1052;&#1062;%20&#1080;%20&#1054;&#1057;\16-18\&#1044;&#1043;16-&#1055;&#1058;&#1044;-283-673%20&#1086;&#1090;%2030.05.16%20&#1058;&#1054;&#1054;%20&#1050;&#1072;&#1079;&#1072;&#1093;&#1089;&#1090;&#1072;&#1085;%20&#1080;&#1085;&#1078;&#1080;&#1085;&#1080;&#1088;&#1075;%20&#1044;&#1080;&#1089;&#1090;&#1088;&#1080;&#1073;&#1100;&#1102;&#1096;&#1085;.pdf" TargetMode="External"/><Relationship Id="rId25" Type="http://schemas.openxmlformats.org/officeDocument/2006/relationships/printerSettings" Target="../printerSettings/printerSettings1.bin"/><Relationship Id="rId2" Type="http://schemas.openxmlformats.org/officeDocument/2006/relationships/hyperlink" Target="file:///\\srv8kstor\UlanKh\AppData\Local\Temp\&#1054;&#1073;&#1086;&#1089;&#1085;&#1086;&#1074;&#1072;&#1085;&#1080;&#1103;\&#1044;&#1086;&#1075;&#1086;&#1074;&#1086;&#1088;&#1072;%20&#1058;&#1052;&#1062;%20&#1080;%20&#1054;&#1057;\&#1044;&#1043;16-&#1055;&#1058;&#1044;-279-669%20&#1086;&#1090;%2030.05.16%20&#1058;&#1054;&#1054;%20&#1050;&#1072;&#1079;&#1072;&#1093;&#1089;&#1090;&#1072;&#1085;%20&#1080;&#1085;&#1078;&#1080;&#1085;&#1080;&#1088;&#1080;&#1085;&#1075;%20&#1076;&#1080;&#1089;&#1090;&#1088;&#1080;&#1073;&#1100;&#1102;&#1096;&#1085;%20(2).pdf" TargetMode="External"/><Relationship Id="rId16" Type="http://schemas.openxmlformats.org/officeDocument/2006/relationships/hyperlink" Target="file:///\\srv8kstor\UlanKh\AppData\Local\Temp\&#1054;&#1073;&#1086;&#1089;&#1085;&#1086;&#1074;&#1072;&#1085;&#1080;&#1103;\&#1044;&#1086;&#1075;&#1086;&#1074;&#1086;&#1088;&#1072;%20&#1058;&#1052;&#1062;%20&#1080;%20&#1054;&#1057;\16-18\&#1044;&#1043;16-&#1055;&#1058;&#1044;-279-669%20&#1086;&#1090;%2030.05.16%20&#1058;&#1054;&#1054;%20&#1050;&#1072;&#1079;&#1072;&#1093;&#1089;&#1090;&#1072;&#1085;%20&#1080;&#1085;&#1078;&#1080;&#1085;&#1080;&#1088;&#1080;&#1085;&#1075;%20&#1076;&#1080;&#1089;&#1090;&#1088;&#1080;&#1073;&#1100;&#1102;&#1096;&#1085;%20(2).pdf" TargetMode="External"/><Relationship Id="rId20" Type="http://schemas.openxmlformats.org/officeDocument/2006/relationships/hyperlink" Target="file:///\\srv8kstor\UlanKh\AppData\Local\Temp\&#1054;&#1073;&#1086;&#1089;&#1085;&#1086;&#1074;&#1072;&#1085;&#1080;&#1103;\&#1044;&#1086;&#1075;&#1086;&#1074;&#1086;&#1088;&#1072;%20&#1058;&#1052;&#1062;%20&#1080;%20&#1054;&#1057;\16-18\&#1044;&#1043;16-&#1055;&#1058;&#1044;-282-672%20&#1050;&#1088;&#1072;&#1085;%20&#1096;&#1072;&#1088;&#1086;&#1074;&#1099;&#1081;.pdf" TargetMode="External"/><Relationship Id="rId1" Type="http://schemas.openxmlformats.org/officeDocument/2006/relationships/hyperlink" Target="file:///\\srv8kstor\UlanKh\AppData\Local\Temp\&#1054;&#1073;&#1086;&#1089;&#1085;&#1086;&#1074;&#1072;&#1085;&#1080;&#1103;\&#1044;&#1086;&#1075;&#1086;&#1074;&#1086;&#1088;&#1072;%20&#1058;&#1052;&#1062;%20&#1080;%20&#1054;&#1057;\16-18\&#1044;&#1043;16-&#1055;&#1058;&#1044;-280-670%20&#1086;&#1090;%2030.05.16%20&#1058;&#1054;&#1054;%20&#1050;&#1072;&#1079;&#1072;&#1093;&#1089;&#1090;&#1072;&#1085;%20&#1080;&#1085;&#1078;&#1080;&#1085;&#1080;&#1088;&#1080;&#1085;&#1075;%20&#1044;&#1080;&#1089;&#1090;&#1088;&#1080;&#1073;&#1100;&#1102;&#1096;&#1085;.pdf" TargetMode="External"/><Relationship Id="rId6" Type="http://schemas.openxmlformats.org/officeDocument/2006/relationships/hyperlink" Target="file:///\\srv8kstor\UlanKh\AppData\Local\Temp\&#1054;&#1073;&#1086;&#1089;&#1085;&#1086;&#1074;&#1072;&#1085;&#1080;&#1103;\&#1044;&#1086;&#1075;&#1086;&#1074;&#1086;&#1088;&#1072;%20&#1058;&#1052;&#1062;%20&#1080;%20&#1054;&#1057;\16-18\&#1044;&#1043;16-&#1055;&#1058;&#1044;-281-671%20&#1047;&#1072;&#1076;&#1074;&#1080;&#1096;&#1082;&#1072;%20&#1096;&#1072;&#1088;&#1086;&#1074;&#1072;&#1103;.pdf" TargetMode="External"/><Relationship Id="rId11" Type="http://schemas.openxmlformats.org/officeDocument/2006/relationships/hyperlink" Target="file:///\\srv8kstor\UlanKh\AppData\Local\Temp\&#1054;&#1073;&#1086;&#1089;&#1085;&#1086;&#1074;&#1072;&#1085;&#1080;&#1103;\&#1044;&#1086;&#1075;&#1086;&#1074;&#1086;&#1088;&#1072;%20&#1058;&#1052;&#1062;%20&#1080;%20&#1054;&#1057;\16-18\&#1044;&#1043;16-&#1055;&#1058;&#1044;-102-251%20&#1086;&#1090;%2024.01.16%20&#1058;&#1054;&#1054;%20K-FILTER.pdf" TargetMode="External"/><Relationship Id="rId24" Type="http://schemas.openxmlformats.org/officeDocument/2006/relationships/hyperlink" Target="file:///\\srv8kstor\UlanKh\AppData\Local\Temp\&#1054;&#1073;&#1086;&#1089;&#1085;&#1086;&#1074;&#1072;&#1085;&#1080;&#1103;\&#1044;&#1086;&#1075;&#1086;&#1074;&#1086;&#1088;&#1072;%20&#1058;&#1052;&#1062;%20&#1080;%20&#1054;&#1057;\16-18\&#1044;&#1043;16-&#1055;&#1058;&#1044;-030-126%20&#1086;&#1090;%2019.01.16%20&#1058;&#1054;&#1054;%20K-FILTER.pdf" TargetMode="External"/><Relationship Id="rId5" Type="http://schemas.openxmlformats.org/officeDocument/2006/relationships/hyperlink" Target="file:///\\srv8kstor\UlanKh\AppData\Local\Temp\&#1054;&#1073;&#1086;&#1089;&#1085;&#1086;&#1074;&#1072;&#1085;&#1080;&#1103;\&#1044;&#1086;&#1075;&#1086;&#1074;&#1086;&#1088;&#1072;%20&#1058;&#1052;&#1062;%20&#1080;%20&#1054;&#1057;\16-18\&#1044;&#1043;16-&#1055;&#1058;&#1044;-281-671%20&#1047;&#1072;&#1076;&#1074;&#1080;&#1096;&#1082;&#1072;%20&#1096;&#1072;&#1088;&#1086;&#1074;&#1072;&#1103;.pdf" TargetMode="External"/><Relationship Id="rId15" Type="http://schemas.openxmlformats.org/officeDocument/2006/relationships/hyperlink" Target="file:///\\srv8kstor\UlanKh\AppData\Local\Temp\&#1054;&#1073;&#1086;&#1089;&#1085;&#1086;&#1074;&#1072;&#1085;&#1080;&#1103;\&#1044;&#1086;&#1075;&#1086;&#1074;&#1086;&#1088;&#1072;%20&#1058;&#1052;&#1062;%20&#1080;%20&#1054;&#1057;\16-18\&#1044;&#1043;16-&#1055;&#1058;&#1044;-279-669%20&#1086;&#1090;%2030.05.16%20&#1058;&#1054;&#1054;%20&#1050;&#1072;&#1079;&#1072;&#1093;&#1089;&#1090;&#1072;&#1085;%20&#1080;&#1085;&#1078;&#1080;&#1085;&#1080;&#1088;&#1080;&#1085;&#1075;%20&#1076;&#1080;&#1089;&#1090;&#1088;&#1080;&#1073;&#1100;&#1102;&#1096;&#1085;%20(2).pdf" TargetMode="External"/><Relationship Id="rId23" Type="http://schemas.openxmlformats.org/officeDocument/2006/relationships/hyperlink" Target="file:///\\srv8kstor\UlanKh\AppData\Local\Temp\&#1054;&#1073;&#1086;&#1089;&#1085;&#1086;&#1074;&#1072;&#1085;&#1080;&#1103;\&#1044;&#1086;&#1075;&#1086;&#1074;&#1086;&#1088;&#1072;%20&#1058;&#1052;&#1062;%20&#1080;%20&#1054;&#1057;\16-18\&#1044;&#1043;16-&#1055;&#1058;&#1044;-279-669%20&#1086;&#1090;%2030.05.16%20&#1058;&#1054;&#1054;%20&#1050;&#1072;&#1079;&#1072;&#1093;&#1089;&#1090;&#1072;&#1085;%20&#1080;&#1085;&#1078;&#1080;&#1085;&#1080;&#1088;&#1080;&#1085;&#1075;%20&#1076;&#1080;&#1089;&#1090;&#1088;&#1080;&#1073;&#1100;&#1102;&#1096;&#1085;%20(2).pdf" TargetMode="External"/><Relationship Id="rId10" Type="http://schemas.openxmlformats.org/officeDocument/2006/relationships/hyperlink" Target="file:///\\srv8kstor\UlanKh\AppData\Local\Temp\&#1054;&#1073;&#1086;&#1089;&#1085;&#1086;&#1074;&#1072;&#1085;&#1080;&#1103;\&#1044;&#1086;&#1075;&#1086;&#1074;&#1086;&#1088;&#1072;%20&#1058;&#1052;&#1062;%20&#1080;%20&#1054;&#1057;\16-18\&#1044;&#1043;16-&#1055;&#1058;&#1044;-283-673%20&#1086;&#1090;%2030.05.16%20&#1058;&#1054;&#1054;%20&#1050;&#1072;&#1079;&#1072;&#1093;&#1089;&#1090;&#1072;&#1085;%20&#1080;&#1085;&#1078;&#1080;&#1085;&#1080;&#1088;&#1075;%20&#1044;&#1080;&#1089;&#1090;&#1088;&#1080;&#1073;&#1100;&#1102;&#1096;&#1085;.pdf" TargetMode="External"/><Relationship Id="rId19" Type="http://schemas.openxmlformats.org/officeDocument/2006/relationships/hyperlink" Target="file:///\\srv8kstor\UlanKh\AppData\Local\Temp\&#1054;&#1073;&#1086;&#1089;&#1085;&#1086;&#1074;&#1072;&#1085;&#1080;&#1103;\&#1044;&#1086;&#1075;&#1086;&#1074;&#1086;&#1088;&#1072;%20&#1058;&#1052;&#1062;%20&#1080;%20&#1054;&#1057;\16-18\&#1044;&#1043;16-&#1055;&#1058;&#1044;-282-672%20&#1050;&#1088;&#1072;&#1085;%20&#1096;&#1072;&#1088;&#1086;&#1074;&#1099;&#1081;.pdf" TargetMode="External"/><Relationship Id="rId4" Type="http://schemas.openxmlformats.org/officeDocument/2006/relationships/hyperlink" Target="file:///\\srv8kstor\UlanKh\AppData\Local\Temp\&#1054;&#1073;&#1086;&#1089;&#1085;&#1086;&#1074;&#1072;&#1085;&#1080;&#1103;\&#1044;&#1086;&#1075;&#1086;&#1074;&#1086;&#1088;&#1072;%20&#1058;&#1052;&#1062;%20&#1080;%20&#1054;&#1057;\16-18\&#1044;&#1043;16-&#1055;&#1058;&#1044;-281-671%20&#1047;&#1072;&#1076;&#1074;&#1080;&#1096;&#1082;&#1072;%20&#1096;&#1072;&#1088;&#1086;&#1074;&#1072;&#1103;.pdf" TargetMode="External"/><Relationship Id="rId9" Type="http://schemas.openxmlformats.org/officeDocument/2006/relationships/hyperlink" Target="file:///\\srv8kstor\UlanKh\AppData\Local\Temp\&#1054;&#1073;&#1086;&#1089;&#1085;&#1086;&#1074;&#1072;&#1085;&#1080;&#1103;\&#1044;&#1086;&#1075;&#1086;&#1074;&#1086;&#1088;&#1072;%20&#1058;&#1052;&#1062;%20&#1080;%20&#1054;&#1057;\16-18\&#1044;&#1043;16-&#1055;&#1058;&#1044;-283-673%20&#1086;&#1090;%2030.05.16%20&#1058;&#1054;&#1054;%20&#1050;&#1072;&#1079;&#1072;&#1093;&#1089;&#1090;&#1072;&#1085;%20&#1080;&#1085;&#1078;&#1080;&#1085;&#1080;&#1088;&#1075;%20&#1044;&#1080;&#1089;&#1090;&#1088;&#1080;&#1073;&#1100;&#1102;&#1096;&#1085;.pdf" TargetMode="External"/><Relationship Id="rId14" Type="http://schemas.openxmlformats.org/officeDocument/2006/relationships/hyperlink" Target="file:///\\srv8kstor\UlanKh\AppData\Local\Temp\&#1054;&#1073;&#1086;&#1089;&#1085;&#1086;&#1074;&#1072;&#1085;&#1080;&#1103;\&#1044;&#1086;&#1075;&#1086;&#1074;&#1086;&#1088;&#1072;%20&#1058;&#1052;&#1062;%20&#1080;%20&#1054;&#1057;\16-18\&#1044;&#1043;16-&#1055;&#1058;&#1044;-279-669%20&#1086;&#1090;%2030.05.16%20&#1058;&#1054;&#1054;%20&#1050;&#1072;&#1079;&#1072;&#1093;&#1089;&#1090;&#1072;&#1085;%20&#1080;&#1085;&#1078;&#1080;&#1085;&#1080;&#1088;&#1080;&#1085;&#1075;%20&#1076;&#1080;&#1089;&#1090;&#1088;&#1080;&#1073;&#1100;&#1102;&#1096;&#1085;%20(2).pdf" TargetMode="External"/><Relationship Id="rId22" Type="http://schemas.openxmlformats.org/officeDocument/2006/relationships/hyperlink" Target="file:///\\srv8kstor\UlanKh\AppData\Local\Temp\&#1054;&#1073;&#1086;&#1089;&#1085;&#1086;&#1074;&#1072;&#1085;&#1080;&#1103;\&#1044;&#1086;&#1075;&#1086;&#1074;&#1086;&#1088;&#1072;%20&#1058;&#1052;&#1062;%20&#1080;%20&#1054;&#1057;\&#1044;&#1043;16-&#1055;&#1058;&#1044;-279-669%20&#1086;&#1090;%2030.05.16%20&#1058;&#1054;&#1054;%20&#1050;&#1072;&#1079;&#1072;&#1093;&#1089;&#1090;&#1072;&#1085;%20&#1080;&#1085;&#1078;&#1080;&#1085;&#1080;&#1088;&#1080;&#1085;&#1075;%20&#1076;&#1080;&#1089;&#1090;&#1088;&#1080;&#1073;&#1100;&#1102;&#1096;&#1085;%20(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960"/>
  <sheetViews>
    <sheetView tabSelected="1" topLeftCell="A13" workbookViewId="0">
      <pane xSplit="5" ySplit="3" topLeftCell="I3486" activePane="bottomRight" state="frozen"/>
      <selection activeCell="A13" sqref="A13"/>
      <selection pane="topRight" activeCell="F13" sqref="F13"/>
      <selection pane="bottomLeft" activeCell="A16" sqref="A16"/>
      <selection pane="bottomRight" activeCell="O3492" sqref="O3492"/>
    </sheetView>
  </sheetViews>
  <sheetFormatPr defaultRowHeight="12.75" customHeight="1" outlineLevelRow="1" outlineLevelCol="1" x14ac:dyDescent="0.25"/>
  <cols>
    <col min="1" max="1" width="7.42578125" style="1" customWidth="1"/>
    <col min="2" max="2" width="17" style="1" customWidth="1"/>
    <col min="3" max="3" width="26.140625" style="1" customWidth="1"/>
    <col min="4" max="4" width="31.5703125" style="1" customWidth="1"/>
    <col min="5" max="5" width="31.7109375" style="1" customWidth="1"/>
    <col min="6" max="6" width="32.5703125" style="1" customWidth="1"/>
    <col min="7" max="7" width="8" style="1" customWidth="1"/>
    <col min="8" max="8" width="15.28515625" style="1" customWidth="1" outlineLevel="1"/>
    <col min="9" max="9" width="12.85546875" style="1" customWidth="1" outlineLevel="1"/>
    <col min="10" max="10" width="13.140625" style="1" customWidth="1" outlineLevel="1"/>
    <col min="11" max="11" width="17.5703125" style="1" customWidth="1"/>
    <col min="12" max="12" width="14.42578125" style="1" customWidth="1" outlineLevel="1"/>
    <col min="13" max="13" width="15.7109375" style="1" customWidth="1" outlineLevel="1"/>
    <col min="14" max="14" width="15.85546875" style="1" customWidth="1" outlineLevel="1"/>
    <col min="15" max="15" width="20.42578125" style="1" customWidth="1"/>
    <col min="16" max="16" width="14.42578125" style="1" customWidth="1"/>
    <col min="17" max="17" width="10.85546875" style="1" customWidth="1"/>
    <col min="18" max="18" width="11.140625" style="1" customWidth="1"/>
    <col min="19" max="19" width="14.7109375" style="1" customWidth="1"/>
    <col min="20" max="20" width="19.85546875" style="1" customWidth="1"/>
    <col min="21" max="21" width="18.42578125" style="1" customWidth="1"/>
    <col min="22" max="22" width="13.85546875" style="1" customWidth="1"/>
    <col min="23" max="23" width="13.28515625" style="1" customWidth="1"/>
    <col min="24" max="24" width="13.7109375" style="1" customWidth="1"/>
    <col min="25" max="25" width="9.140625" style="1" customWidth="1"/>
    <col min="26" max="26" width="20" style="1" customWidth="1"/>
    <col min="27" max="38" width="9.140625" style="1" customWidth="1"/>
  </cols>
  <sheetData>
    <row r="1" spans="1:38" ht="13.5" hidden="1" customHeight="1" outlineLevel="1" x14ac:dyDescent="0.25">
      <c r="D1" s="2"/>
      <c r="E1" s="2"/>
      <c r="F1" s="2"/>
      <c r="G1" s="2"/>
      <c r="H1" s="2"/>
      <c r="I1" s="2"/>
      <c r="J1" s="2"/>
      <c r="K1" s="2"/>
      <c r="L1" s="2"/>
      <c r="M1" s="2"/>
      <c r="N1" s="2"/>
      <c r="Q1" s="2"/>
      <c r="S1" s="2"/>
      <c r="U1" s="3"/>
      <c r="V1" s="3"/>
      <c r="W1" s="4"/>
    </row>
    <row r="2" spans="1:38" ht="22.5" hidden="1" customHeight="1" outlineLevel="1" x14ac:dyDescent="0.25">
      <c r="B2" s="5" t="s">
        <v>0</v>
      </c>
      <c r="C2" s="6"/>
      <c r="D2" s="6"/>
      <c r="E2" s="6"/>
      <c r="F2" s="6"/>
      <c r="G2" s="6"/>
      <c r="H2" s="6"/>
      <c r="I2" s="6"/>
      <c r="J2" s="6"/>
      <c r="K2" s="6"/>
      <c r="L2" s="6"/>
      <c r="M2" s="6"/>
      <c r="N2" s="6"/>
      <c r="O2" s="7"/>
      <c r="Q2" s="2"/>
      <c r="S2" s="2"/>
      <c r="U2" s="8"/>
      <c r="V2" s="8"/>
      <c r="W2" s="2"/>
    </row>
    <row r="3" spans="1:38" ht="12.75" hidden="1" customHeight="1" outlineLevel="1" x14ac:dyDescent="0.25">
      <c r="N3" s="8"/>
      <c r="U3" s="8"/>
      <c r="V3" s="8"/>
      <c r="W3" s="2"/>
      <c r="X3" s="2"/>
      <c r="Y3" s="2"/>
      <c r="Z3" s="2"/>
      <c r="AA3" s="2"/>
      <c r="AB3" s="2"/>
      <c r="AC3" s="2"/>
      <c r="AD3" s="2"/>
      <c r="AE3" s="2"/>
      <c r="AF3" s="2"/>
      <c r="AG3" s="2"/>
      <c r="AH3" s="2"/>
      <c r="AI3" s="2"/>
      <c r="AJ3" s="2"/>
      <c r="AK3" s="2"/>
      <c r="AL3" s="2"/>
    </row>
    <row r="4" spans="1:38" ht="12.75" hidden="1" customHeight="1" outlineLevel="1" x14ac:dyDescent="0.25">
      <c r="A4" s="176" t="s">
        <v>1</v>
      </c>
      <c r="B4" s="176"/>
      <c r="C4" s="176"/>
      <c r="D4" s="176"/>
      <c r="E4" s="176"/>
      <c r="F4" s="176"/>
      <c r="G4" s="176"/>
      <c r="H4" s="176"/>
      <c r="I4" s="176"/>
      <c r="J4" s="176"/>
      <c r="K4" s="176"/>
      <c r="L4" s="176"/>
      <c r="M4" s="176"/>
      <c r="N4" s="176"/>
      <c r="O4" s="176"/>
      <c r="P4" s="176"/>
      <c r="Q4" s="176"/>
      <c r="R4" s="176"/>
      <c r="S4" s="176"/>
      <c r="T4" s="176"/>
      <c r="U4" s="176"/>
      <c r="V4" s="176"/>
      <c r="W4" s="176"/>
      <c r="X4" s="176"/>
      <c r="Y4" s="2"/>
      <c r="Z4" s="2"/>
      <c r="AA4" s="2"/>
      <c r="AB4" s="2"/>
      <c r="AC4" s="2"/>
      <c r="AD4" s="2"/>
      <c r="AE4" s="2"/>
      <c r="AF4" s="2"/>
      <c r="AG4" s="2"/>
      <c r="AH4" s="2"/>
      <c r="AI4" s="2"/>
      <c r="AJ4" s="2"/>
      <c r="AK4" s="2"/>
      <c r="AL4" s="2"/>
    </row>
    <row r="5" spans="1:38" ht="13.5" hidden="1" customHeight="1" outlineLevel="1" x14ac:dyDescent="0.25">
      <c r="A5" s="177"/>
      <c r="B5" s="177"/>
      <c r="C5" s="178" t="s">
        <v>2</v>
      </c>
      <c r="D5" s="178"/>
      <c r="E5" s="178"/>
      <c r="F5" s="178"/>
      <c r="G5" s="178"/>
      <c r="H5" s="178"/>
      <c r="I5" s="178"/>
      <c r="J5" s="178"/>
      <c r="K5" s="178"/>
      <c r="L5" s="178"/>
      <c r="M5" s="178"/>
      <c r="N5" s="178"/>
      <c r="O5" s="178"/>
      <c r="P5" s="178"/>
      <c r="Q5" s="178"/>
      <c r="R5" s="178"/>
      <c r="S5" s="178"/>
      <c r="T5" s="178"/>
      <c r="U5" s="178"/>
      <c r="V5" s="178"/>
      <c r="W5" s="178"/>
    </row>
    <row r="6" spans="1:38" ht="10.5" hidden="1" customHeight="1" outlineLevel="1" x14ac:dyDescent="0.25">
      <c r="K6" s="8"/>
      <c r="L6" s="8"/>
      <c r="M6" s="8"/>
      <c r="N6" s="8"/>
      <c r="P6" s="9"/>
      <c r="Q6" s="10"/>
      <c r="R6" s="10"/>
      <c r="S6" s="179" t="s">
        <v>3</v>
      </c>
      <c r="T6" s="180"/>
      <c r="U6" s="180"/>
      <c r="V6" s="180"/>
      <c r="W6" s="180"/>
      <c r="X6" s="181"/>
    </row>
    <row r="7" spans="1:38" ht="14.25" hidden="1" customHeight="1" outlineLevel="1" x14ac:dyDescent="0.25">
      <c r="K7" s="8"/>
      <c r="L7" s="8"/>
      <c r="M7" s="8"/>
      <c r="N7" s="8"/>
      <c r="P7" s="10"/>
      <c r="Q7" s="10"/>
      <c r="R7" s="10"/>
      <c r="S7" s="182"/>
      <c r="T7" s="183"/>
      <c r="U7" s="183"/>
      <c r="V7" s="183"/>
      <c r="W7" s="183"/>
      <c r="X7" s="184"/>
    </row>
    <row r="8" spans="1:38" ht="14.25" hidden="1" customHeight="1" outlineLevel="1" x14ac:dyDescent="0.25">
      <c r="K8" s="8"/>
      <c r="L8" s="8"/>
      <c r="M8" s="8"/>
      <c r="N8" s="8"/>
      <c r="P8" s="9"/>
      <c r="Q8" s="11"/>
      <c r="R8" s="11"/>
      <c r="S8" s="182" t="s">
        <v>4</v>
      </c>
      <c r="T8" s="183"/>
      <c r="U8" s="183"/>
      <c r="V8" s="183"/>
      <c r="W8" s="183"/>
      <c r="X8" s="184"/>
    </row>
    <row r="9" spans="1:38" ht="13.5" hidden="1" customHeight="1" outlineLevel="1" x14ac:dyDescent="0.25">
      <c r="K9" s="8"/>
      <c r="L9" s="8"/>
      <c r="M9" s="8"/>
      <c r="N9" s="8"/>
      <c r="P9" s="11"/>
      <c r="Q9" s="11"/>
      <c r="R9" s="11"/>
      <c r="S9" s="185"/>
      <c r="T9" s="186"/>
      <c r="U9" s="186"/>
      <c r="V9" s="186"/>
      <c r="W9" s="186"/>
      <c r="X9" s="187"/>
    </row>
    <row r="10" spans="1:38" ht="12.75" hidden="1" customHeight="1" outlineLevel="1" x14ac:dyDescent="0.25">
      <c r="C10" s="172"/>
      <c r="D10" s="172"/>
      <c r="E10" s="172"/>
      <c r="F10" s="172"/>
      <c r="G10" s="172"/>
      <c r="H10" s="172"/>
      <c r="I10" s="172"/>
      <c r="J10" s="172"/>
      <c r="K10" s="172"/>
      <c r="L10" s="172"/>
      <c r="M10" s="172"/>
      <c r="N10" s="172"/>
      <c r="O10" s="172"/>
      <c r="P10" s="172"/>
      <c r="Q10" s="172"/>
      <c r="R10" s="172"/>
      <c r="S10" s="172"/>
      <c r="T10" s="172"/>
      <c r="U10" s="172"/>
      <c r="V10" s="172"/>
      <c r="W10" s="172"/>
    </row>
    <row r="11" spans="1:38" ht="12.75" hidden="1" customHeight="1" outlineLevel="1" x14ac:dyDescent="0.25">
      <c r="B11" s="12"/>
      <c r="C11" s="12"/>
      <c r="D11" s="12"/>
      <c r="E11" s="12"/>
      <c r="F11" s="12"/>
      <c r="G11" s="12"/>
      <c r="H11" s="12"/>
      <c r="I11" s="12"/>
      <c r="J11" s="12"/>
      <c r="K11" s="12"/>
      <c r="L11" s="12"/>
      <c r="M11" s="12"/>
      <c r="N11" s="12"/>
      <c r="O11" s="12"/>
      <c r="P11" s="12"/>
      <c r="Q11" s="12"/>
      <c r="R11" s="12"/>
      <c r="S11" s="12"/>
      <c r="T11" s="12"/>
      <c r="U11" s="12"/>
      <c r="V11" s="12"/>
      <c r="W11" s="12"/>
    </row>
    <row r="12" spans="1:38" ht="13.5" hidden="1" customHeight="1" outlineLevel="1" x14ac:dyDescent="0.25">
      <c r="C12" s="9"/>
      <c r="D12" s="9"/>
      <c r="E12" s="9"/>
      <c r="F12" s="9"/>
      <c r="G12" s="9"/>
      <c r="H12" s="9"/>
      <c r="I12" s="9"/>
      <c r="J12" s="9"/>
      <c r="K12" s="9"/>
      <c r="L12" s="9"/>
      <c r="M12" s="9"/>
      <c r="N12" s="9"/>
      <c r="O12" s="9"/>
      <c r="P12" s="9"/>
      <c r="Q12" s="9"/>
      <c r="R12" s="9"/>
      <c r="S12" s="9"/>
      <c r="T12" s="9"/>
      <c r="U12" s="9"/>
      <c r="V12" s="9"/>
      <c r="W12" s="9"/>
    </row>
    <row r="13" spans="1:38" ht="12.75" customHeight="1" collapsed="1" x14ac:dyDescent="0.25">
      <c r="A13" s="173" t="s">
        <v>5</v>
      </c>
      <c r="B13" s="173" t="s">
        <v>6</v>
      </c>
      <c r="C13" s="173" t="s">
        <v>7</v>
      </c>
      <c r="D13" s="173" t="s">
        <v>8</v>
      </c>
      <c r="E13" s="173" t="s">
        <v>9</v>
      </c>
      <c r="F13" s="173" t="s">
        <v>10</v>
      </c>
      <c r="G13" s="173" t="s">
        <v>11</v>
      </c>
      <c r="H13" s="173" t="s">
        <v>12</v>
      </c>
      <c r="I13" s="166" t="s">
        <v>13</v>
      </c>
      <c r="J13" s="173" t="s">
        <v>14</v>
      </c>
      <c r="K13" s="173" t="s">
        <v>15</v>
      </c>
      <c r="L13" s="166" t="s">
        <v>16</v>
      </c>
      <c r="M13" s="166" t="s">
        <v>17</v>
      </c>
      <c r="N13" s="166" t="s">
        <v>18</v>
      </c>
      <c r="O13" s="166" t="s">
        <v>19</v>
      </c>
      <c r="P13" s="166" t="s">
        <v>20</v>
      </c>
      <c r="Q13" s="166" t="s">
        <v>21</v>
      </c>
      <c r="R13" s="166" t="s">
        <v>22</v>
      </c>
      <c r="S13" s="166" t="s">
        <v>23</v>
      </c>
      <c r="T13" s="166" t="s">
        <v>24</v>
      </c>
      <c r="U13" s="166" t="s">
        <v>25</v>
      </c>
      <c r="V13" s="166" t="s">
        <v>26</v>
      </c>
      <c r="W13" s="170" t="s">
        <v>27</v>
      </c>
      <c r="X13" s="170" t="s">
        <v>28</v>
      </c>
      <c r="Y13" s="168"/>
    </row>
    <row r="14" spans="1:38" ht="106.5" customHeight="1" x14ac:dyDescent="0.25">
      <c r="A14" s="174"/>
      <c r="B14" s="174"/>
      <c r="C14" s="174"/>
      <c r="D14" s="174"/>
      <c r="E14" s="174"/>
      <c r="F14" s="175"/>
      <c r="G14" s="174"/>
      <c r="H14" s="174"/>
      <c r="I14" s="167"/>
      <c r="J14" s="174"/>
      <c r="K14" s="174"/>
      <c r="L14" s="167"/>
      <c r="M14" s="167"/>
      <c r="N14" s="167"/>
      <c r="O14" s="167"/>
      <c r="P14" s="167"/>
      <c r="Q14" s="167"/>
      <c r="R14" s="167"/>
      <c r="S14" s="167"/>
      <c r="T14" s="167"/>
      <c r="U14" s="167"/>
      <c r="V14" s="169"/>
      <c r="W14" s="171"/>
      <c r="X14" s="171"/>
      <c r="Y14" s="168"/>
    </row>
    <row r="15" spans="1:38" ht="12.75" customHeight="1" x14ac:dyDescent="0.25">
      <c r="A15" s="13">
        <v>1</v>
      </c>
      <c r="B15" s="14">
        <v>2</v>
      </c>
      <c r="C15" s="14">
        <v>3</v>
      </c>
      <c r="D15" s="14">
        <v>4</v>
      </c>
      <c r="E15" s="14">
        <v>5</v>
      </c>
      <c r="F15" s="14">
        <v>6</v>
      </c>
      <c r="G15" s="14">
        <v>7</v>
      </c>
      <c r="H15" s="14">
        <v>8</v>
      </c>
      <c r="I15" s="14">
        <v>9</v>
      </c>
      <c r="J15" s="14">
        <v>10</v>
      </c>
      <c r="K15" s="14">
        <v>11</v>
      </c>
      <c r="L15" s="14">
        <v>12</v>
      </c>
      <c r="M15" s="14">
        <v>13</v>
      </c>
      <c r="N15" s="14">
        <v>14</v>
      </c>
      <c r="O15" s="14">
        <v>15</v>
      </c>
      <c r="P15" s="14">
        <v>16</v>
      </c>
      <c r="Q15" s="14">
        <v>17</v>
      </c>
      <c r="R15" s="14">
        <v>18</v>
      </c>
      <c r="S15" s="14">
        <v>19</v>
      </c>
      <c r="T15" s="14">
        <v>20</v>
      </c>
      <c r="U15" s="14">
        <v>21</v>
      </c>
      <c r="V15" s="14">
        <v>22</v>
      </c>
      <c r="W15" s="14">
        <v>23</v>
      </c>
      <c r="X15" s="14">
        <v>24</v>
      </c>
    </row>
    <row r="16" spans="1:38" ht="27" customHeight="1" x14ac:dyDescent="0.25">
      <c r="A16" s="15" t="s">
        <v>29</v>
      </c>
      <c r="B16" s="16"/>
      <c r="C16" s="16"/>
      <c r="D16" s="16"/>
      <c r="E16" s="16"/>
      <c r="F16" s="16"/>
      <c r="G16" s="16"/>
      <c r="H16" s="16"/>
      <c r="I16" s="16"/>
      <c r="J16" s="16"/>
      <c r="K16" s="16"/>
      <c r="L16" s="16"/>
      <c r="M16" s="16"/>
      <c r="N16" s="16"/>
      <c r="O16" s="16"/>
      <c r="P16" s="16"/>
      <c r="Q16" s="16"/>
      <c r="R16" s="16"/>
      <c r="S16" s="16"/>
      <c r="T16" s="16"/>
      <c r="U16" s="17"/>
      <c r="V16" s="17"/>
      <c r="W16" s="18"/>
      <c r="X16" s="18"/>
    </row>
    <row r="17" spans="1:26" ht="49.5" customHeight="1" x14ac:dyDescent="0.25">
      <c r="A17" s="48" t="s">
        <v>30</v>
      </c>
      <c r="B17" s="53" t="s">
        <v>3273</v>
      </c>
      <c r="C17" s="53" t="s">
        <v>3274</v>
      </c>
      <c r="D17" s="53" t="s">
        <v>3275</v>
      </c>
      <c r="E17" s="53" t="s">
        <v>3276</v>
      </c>
      <c r="F17" s="53" t="s">
        <v>3277</v>
      </c>
      <c r="G17" s="53" t="s">
        <v>3278</v>
      </c>
      <c r="H17" s="53">
        <v>90</v>
      </c>
      <c r="I17" s="53">
        <v>430000000</v>
      </c>
      <c r="J17" s="53" t="s">
        <v>8091</v>
      </c>
      <c r="K17" s="53" t="s">
        <v>8092</v>
      </c>
      <c r="L17" s="53" t="s">
        <v>8093</v>
      </c>
      <c r="M17" s="53" t="s">
        <v>8094</v>
      </c>
      <c r="N17" s="53" t="s">
        <v>8095</v>
      </c>
      <c r="O17" s="53" t="s">
        <v>8096</v>
      </c>
      <c r="P17" s="48">
        <v>868</v>
      </c>
      <c r="Q17" s="48" t="s">
        <v>8097</v>
      </c>
      <c r="R17" s="73">
        <v>5250</v>
      </c>
      <c r="S17" s="74">
        <v>82.39</v>
      </c>
      <c r="T17" s="75">
        <v>0</v>
      </c>
      <c r="U17" s="75">
        <f t="shared" ref="U17:U108" si="0">T17*1.12</f>
        <v>0</v>
      </c>
      <c r="V17" s="48" t="s">
        <v>8098</v>
      </c>
      <c r="W17" s="48">
        <v>2017</v>
      </c>
      <c r="X17" s="48"/>
      <c r="Y17" s="1">
        <f>VLOOKUP(A17,'[1]план на 2017'!$A:$X,20,0)</f>
        <v>0</v>
      </c>
      <c r="Z17" s="156">
        <f>T17-Y17</f>
        <v>0</v>
      </c>
    </row>
    <row r="18" spans="1:26" ht="49.5" customHeight="1" x14ac:dyDescent="0.25">
      <c r="A18" s="48" t="s">
        <v>89</v>
      </c>
      <c r="B18" s="53" t="s">
        <v>3273</v>
      </c>
      <c r="C18" s="53" t="s">
        <v>3274</v>
      </c>
      <c r="D18" s="53" t="s">
        <v>3275</v>
      </c>
      <c r="E18" s="53" t="s">
        <v>3276</v>
      </c>
      <c r="F18" s="53" t="s">
        <v>3277</v>
      </c>
      <c r="G18" s="53" t="s">
        <v>3278</v>
      </c>
      <c r="H18" s="53">
        <v>90</v>
      </c>
      <c r="I18" s="53">
        <v>430000000</v>
      </c>
      <c r="J18" s="53" t="s">
        <v>8091</v>
      </c>
      <c r="K18" s="53" t="s">
        <v>8099</v>
      </c>
      <c r="L18" s="53" t="s">
        <v>8093</v>
      </c>
      <c r="M18" s="53" t="s">
        <v>8094</v>
      </c>
      <c r="N18" s="53" t="s">
        <v>8095</v>
      </c>
      <c r="O18" s="53" t="s">
        <v>8096</v>
      </c>
      <c r="P18" s="48">
        <v>868</v>
      </c>
      <c r="Q18" s="48" t="s">
        <v>8097</v>
      </c>
      <c r="R18" s="73">
        <v>5250</v>
      </c>
      <c r="S18" s="74">
        <v>82.39</v>
      </c>
      <c r="T18" s="75">
        <f t="shared" ref="T18:T56" si="1">R18*S18</f>
        <v>432547.5</v>
      </c>
      <c r="U18" s="75">
        <f t="shared" si="0"/>
        <v>484453.20000000007</v>
      </c>
      <c r="V18" s="48" t="s">
        <v>8098</v>
      </c>
      <c r="W18" s="48">
        <v>2017</v>
      </c>
      <c r="X18" s="48" t="s">
        <v>8100</v>
      </c>
      <c r="Y18" s="1">
        <f>VLOOKUP(A18,'[1]план на 2017'!$A:$X,20,0)</f>
        <v>432547.5</v>
      </c>
      <c r="Z18" s="156">
        <f t="shared" ref="Z18:Z81" si="2">T18-Y18</f>
        <v>0</v>
      </c>
    </row>
    <row r="19" spans="1:26" ht="49.5" customHeight="1" x14ac:dyDescent="0.25">
      <c r="A19" s="48" t="s">
        <v>32</v>
      </c>
      <c r="B19" s="53" t="s">
        <v>3273</v>
      </c>
      <c r="C19" s="53" t="s">
        <v>3274</v>
      </c>
      <c r="D19" s="53" t="s">
        <v>3275</v>
      </c>
      <c r="E19" s="53" t="s">
        <v>3276</v>
      </c>
      <c r="F19" s="53" t="s">
        <v>3279</v>
      </c>
      <c r="G19" s="53" t="s">
        <v>3278</v>
      </c>
      <c r="H19" s="53">
        <v>90</v>
      </c>
      <c r="I19" s="53">
        <v>430000000</v>
      </c>
      <c r="J19" s="53" t="s">
        <v>8091</v>
      </c>
      <c r="K19" s="53" t="s">
        <v>8092</v>
      </c>
      <c r="L19" s="53" t="s">
        <v>8101</v>
      </c>
      <c r="M19" s="53" t="s">
        <v>8094</v>
      </c>
      <c r="N19" s="53" t="s">
        <v>8095</v>
      </c>
      <c r="O19" s="53" t="s">
        <v>8096</v>
      </c>
      <c r="P19" s="48">
        <v>868</v>
      </c>
      <c r="Q19" s="48" t="s">
        <v>8097</v>
      </c>
      <c r="R19" s="73">
        <v>750</v>
      </c>
      <c r="S19" s="74">
        <v>77</v>
      </c>
      <c r="T19" s="75">
        <f t="shared" si="1"/>
        <v>57750</v>
      </c>
      <c r="U19" s="75">
        <f t="shared" si="0"/>
        <v>64680.000000000007</v>
      </c>
      <c r="V19" s="48" t="s">
        <v>8098</v>
      </c>
      <c r="W19" s="48">
        <v>2017</v>
      </c>
      <c r="X19" s="48"/>
      <c r="Y19" s="1">
        <f>VLOOKUP(A19,'[1]план на 2017'!$A:$X,20,0)</f>
        <v>57750</v>
      </c>
      <c r="Z19" s="156">
        <f t="shared" si="2"/>
        <v>0</v>
      </c>
    </row>
    <row r="20" spans="1:26" ht="49.5" customHeight="1" x14ac:dyDescent="0.25">
      <c r="A20" s="48" t="s">
        <v>33</v>
      </c>
      <c r="B20" s="53" t="s">
        <v>3273</v>
      </c>
      <c r="C20" s="53" t="s">
        <v>3280</v>
      </c>
      <c r="D20" s="53" t="s">
        <v>3281</v>
      </c>
      <c r="E20" s="53" t="s">
        <v>3282</v>
      </c>
      <c r="F20" s="53" t="s">
        <v>3283</v>
      </c>
      <c r="G20" s="53" t="s">
        <v>3284</v>
      </c>
      <c r="H20" s="53">
        <v>0</v>
      </c>
      <c r="I20" s="53">
        <v>430000000</v>
      </c>
      <c r="J20" s="53" t="s">
        <v>8091</v>
      </c>
      <c r="K20" s="53" t="s">
        <v>8102</v>
      </c>
      <c r="L20" s="53" t="s">
        <v>8093</v>
      </c>
      <c r="M20" s="53" t="s">
        <v>8094</v>
      </c>
      <c r="N20" s="53" t="s">
        <v>8103</v>
      </c>
      <c r="O20" s="53" t="s">
        <v>8104</v>
      </c>
      <c r="P20" s="48" t="s">
        <v>8105</v>
      </c>
      <c r="Q20" s="48" t="s">
        <v>8106</v>
      </c>
      <c r="R20" s="73">
        <v>1300</v>
      </c>
      <c r="S20" s="74">
        <v>4000</v>
      </c>
      <c r="T20" s="75">
        <v>0</v>
      </c>
      <c r="U20" s="75">
        <f t="shared" si="0"/>
        <v>0</v>
      </c>
      <c r="V20" s="48"/>
      <c r="W20" s="48">
        <v>2017</v>
      </c>
      <c r="X20" s="48"/>
      <c r="Y20" s="1">
        <f>VLOOKUP(A20,'[1]план на 2017'!$A:$X,20,0)</f>
        <v>0</v>
      </c>
      <c r="Z20" s="156">
        <f t="shared" si="2"/>
        <v>0</v>
      </c>
    </row>
    <row r="21" spans="1:26" ht="49.5" customHeight="1" x14ac:dyDescent="0.25">
      <c r="A21" s="48" t="s">
        <v>90</v>
      </c>
      <c r="B21" s="53" t="s">
        <v>3273</v>
      </c>
      <c r="C21" s="53" t="s">
        <v>3280</v>
      </c>
      <c r="D21" s="53" t="s">
        <v>3281</v>
      </c>
      <c r="E21" s="53" t="s">
        <v>3282</v>
      </c>
      <c r="F21" s="53" t="s">
        <v>3283</v>
      </c>
      <c r="G21" s="53" t="s">
        <v>3284</v>
      </c>
      <c r="H21" s="53">
        <v>0</v>
      </c>
      <c r="I21" s="53">
        <v>430000000</v>
      </c>
      <c r="J21" s="53" t="s">
        <v>8091</v>
      </c>
      <c r="K21" s="53" t="s">
        <v>8107</v>
      </c>
      <c r="L21" s="53" t="s">
        <v>8093</v>
      </c>
      <c r="M21" s="53" t="s">
        <v>8094</v>
      </c>
      <c r="N21" s="53" t="s">
        <v>8108</v>
      </c>
      <c r="O21" s="53" t="s">
        <v>8104</v>
      </c>
      <c r="P21" s="48" t="s">
        <v>8105</v>
      </c>
      <c r="Q21" s="48" t="s">
        <v>8106</v>
      </c>
      <c r="R21" s="73">
        <v>1300</v>
      </c>
      <c r="S21" s="74">
        <v>4000</v>
      </c>
      <c r="T21" s="75">
        <v>0</v>
      </c>
      <c r="U21" s="75">
        <f t="shared" si="0"/>
        <v>0</v>
      </c>
      <c r="V21" s="48"/>
      <c r="W21" s="48">
        <v>2017</v>
      </c>
      <c r="X21" s="48" t="s">
        <v>8109</v>
      </c>
      <c r="Y21" s="1">
        <f>VLOOKUP(A21,'[1]план на 2017'!$A:$X,20,0)</f>
        <v>0</v>
      </c>
      <c r="Z21" s="156">
        <f t="shared" si="2"/>
        <v>0</v>
      </c>
    </row>
    <row r="22" spans="1:26" ht="49.5" customHeight="1" x14ac:dyDescent="0.25">
      <c r="A22" s="48" t="s">
        <v>91</v>
      </c>
      <c r="B22" s="53" t="s">
        <v>3273</v>
      </c>
      <c r="C22" s="53" t="s">
        <v>3280</v>
      </c>
      <c r="D22" s="53" t="s">
        <v>3281</v>
      </c>
      <c r="E22" s="53" t="s">
        <v>3282</v>
      </c>
      <c r="F22" s="53" t="s">
        <v>3283</v>
      </c>
      <c r="G22" s="53" t="s">
        <v>3284</v>
      </c>
      <c r="H22" s="53">
        <v>0</v>
      </c>
      <c r="I22" s="53">
        <v>430000000</v>
      </c>
      <c r="J22" s="53" t="s">
        <v>8091</v>
      </c>
      <c r="K22" s="53" t="s">
        <v>8110</v>
      </c>
      <c r="L22" s="53" t="s">
        <v>8093</v>
      </c>
      <c r="M22" s="53" t="s">
        <v>8094</v>
      </c>
      <c r="N22" s="53" t="s">
        <v>8108</v>
      </c>
      <c r="O22" s="53" t="s">
        <v>8104</v>
      </c>
      <c r="P22" s="48" t="s">
        <v>8105</v>
      </c>
      <c r="Q22" s="48" t="s">
        <v>8106</v>
      </c>
      <c r="R22" s="73">
        <v>1300</v>
      </c>
      <c r="S22" s="74">
        <v>4000</v>
      </c>
      <c r="T22" s="75">
        <f>S22*R22</f>
        <v>5200000</v>
      </c>
      <c r="U22" s="75">
        <f>T22*1.12</f>
        <v>5824000.0000000009</v>
      </c>
      <c r="V22" s="48"/>
      <c r="W22" s="48">
        <v>2017</v>
      </c>
      <c r="X22" s="48" t="s">
        <v>8100</v>
      </c>
      <c r="Y22" s="1">
        <f>VLOOKUP(A22,'[1]план на 2017'!$A:$X,20,0)</f>
        <v>5200000</v>
      </c>
      <c r="Z22" s="156">
        <f t="shared" si="2"/>
        <v>0</v>
      </c>
    </row>
    <row r="23" spans="1:26" ht="49.5" customHeight="1" x14ac:dyDescent="0.25">
      <c r="A23" s="48" t="s">
        <v>92</v>
      </c>
      <c r="B23" s="53" t="s">
        <v>3273</v>
      </c>
      <c r="C23" s="53" t="s">
        <v>3285</v>
      </c>
      <c r="D23" s="53" t="s">
        <v>3286</v>
      </c>
      <c r="E23" s="53" t="s">
        <v>3287</v>
      </c>
      <c r="F23" s="53" t="s">
        <v>3288</v>
      </c>
      <c r="G23" s="54" t="s">
        <v>8876</v>
      </c>
      <c r="H23" s="53">
        <v>60</v>
      </c>
      <c r="I23" s="53">
        <v>430000000</v>
      </c>
      <c r="J23" s="53" t="s">
        <v>8091</v>
      </c>
      <c r="K23" s="53" t="s">
        <v>8092</v>
      </c>
      <c r="L23" s="53" t="s">
        <v>8111</v>
      </c>
      <c r="M23" s="53" t="s">
        <v>8094</v>
      </c>
      <c r="N23" s="53" t="s">
        <v>8112</v>
      </c>
      <c r="O23" s="53" t="s">
        <v>8096</v>
      </c>
      <c r="P23" s="48" t="s">
        <v>8113</v>
      </c>
      <c r="Q23" s="53" t="s">
        <v>8114</v>
      </c>
      <c r="R23" s="73">
        <v>1320</v>
      </c>
      <c r="S23" s="74">
        <v>15955</v>
      </c>
      <c r="T23" s="75">
        <v>0</v>
      </c>
      <c r="U23" s="75">
        <f t="shared" si="0"/>
        <v>0</v>
      </c>
      <c r="V23" s="48" t="s">
        <v>8098</v>
      </c>
      <c r="W23" s="48">
        <v>2017</v>
      </c>
      <c r="X23" s="48"/>
      <c r="Y23" s="1">
        <f>VLOOKUP(A23,'[1]план на 2017'!$A:$X,20,0)</f>
        <v>0</v>
      </c>
      <c r="Z23" s="156">
        <f t="shared" si="2"/>
        <v>0</v>
      </c>
    </row>
    <row r="24" spans="1:26" ht="49.5" customHeight="1" x14ac:dyDescent="0.25">
      <c r="A24" s="48" t="s">
        <v>93</v>
      </c>
      <c r="B24" s="53" t="s">
        <v>3273</v>
      </c>
      <c r="C24" s="53" t="s">
        <v>3285</v>
      </c>
      <c r="D24" s="53" t="s">
        <v>3286</v>
      </c>
      <c r="E24" s="53" t="s">
        <v>3287</v>
      </c>
      <c r="F24" s="53" t="s">
        <v>3288</v>
      </c>
      <c r="G24" s="54" t="s">
        <v>8876</v>
      </c>
      <c r="H24" s="53">
        <v>60</v>
      </c>
      <c r="I24" s="53">
        <v>430000000</v>
      </c>
      <c r="J24" s="53" t="s">
        <v>8091</v>
      </c>
      <c r="K24" s="53" t="s">
        <v>8107</v>
      </c>
      <c r="L24" s="53" t="s">
        <v>8111</v>
      </c>
      <c r="M24" s="53" t="s">
        <v>8094</v>
      </c>
      <c r="N24" s="53" t="s">
        <v>8112</v>
      </c>
      <c r="O24" s="53" t="s">
        <v>8096</v>
      </c>
      <c r="P24" s="48" t="s">
        <v>8113</v>
      </c>
      <c r="Q24" s="53" t="s">
        <v>8114</v>
      </c>
      <c r="R24" s="73">
        <v>1320</v>
      </c>
      <c r="S24" s="74">
        <v>15955</v>
      </c>
      <c r="T24" s="75">
        <v>0</v>
      </c>
      <c r="U24" s="75">
        <f t="shared" si="0"/>
        <v>0</v>
      </c>
      <c r="V24" s="48"/>
      <c r="W24" s="48">
        <v>2017</v>
      </c>
      <c r="X24" s="48" t="s">
        <v>8115</v>
      </c>
      <c r="Y24" s="1">
        <f>VLOOKUP(A24,'[1]план на 2017'!$A:$X,20,0)</f>
        <v>0</v>
      </c>
      <c r="Z24" s="156">
        <f t="shared" si="2"/>
        <v>0</v>
      </c>
    </row>
    <row r="25" spans="1:26" ht="49.5" customHeight="1" x14ac:dyDescent="0.25">
      <c r="A25" s="48" t="s">
        <v>94</v>
      </c>
      <c r="B25" s="53" t="s">
        <v>3273</v>
      </c>
      <c r="C25" s="53" t="s">
        <v>3285</v>
      </c>
      <c r="D25" s="53" t="s">
        <v>3286</v>
      </c>
      <c r="E25" s="53" t="s">
        <v>3287</v>
      </c>
      <c r="F25" s="53" t="s">
        <v>3288</v>
      </c>
      <c r="G25" s="54" t="s">
        <v>8876</v>
      </c>
      <c r="H25" s="53">
        <v>0</v>
      </c>
      <c r="I25" s="53">
        <v>430000000</v>
      </c>
      <c r="J25" s="53" t="s">
        <v>8091</v>
      </c>
      <c r="K25" s="53" t="s">
        <v>8107</v>
      </c>
      <c r="L25" s="53" t="s">
        <v>8111</v>
      </c>
      <c r="M25" s="53" t="s">
        <v>8094</v>
      </c>
      <c r="N25" s="53" t="s">
        <v>8112</v>
      </c>
      <c r="O25" s="53" t="s">
        <v>8096</v>
      </c>
      <c r="P25" s="48" t="s">
        <v>8113</v>
      </c>
      <c r="Q25" s="53" t="s">
        <v>8114</v>
      </c>
      <c r="R25" s="73">
        <v>1320</v>
      </c>
      <c r="S25" s="74">
        <v>15955</v>
      </c>
      <c r="T25" s="75">
        <v>0</v>
      </c>
      <c r="U25" s="75">
        <f t="shared" si="0"/>
        <v>0</v>
      </c>
      <c r="V25" s="48"/>
      <c r="W25" s="48">
        <v>2017</v>
      </c>
      <c r="X25" s="48" t="s">
        <v>8116</v>
      </c>
      <c r="Y25" s="1">
        <f>VLOOKUP(A25,'[1]план на 2017'!$A:$X,20,0)</f>
        <v>0</v>
      </c>
      <c r="Z25" s="156">
        <f t="shared" si="2"/>
        <v>0</v>
      </c>
    </row>
    <row r="26" spans="1:26" ht="49.5" customHeight="1" x14ac:dyDescent="0.25">
      <c r="A26" s="49" t="s">
        <v>95</v>
      </c>
      <c r="B26" s="49" t="s">
        <v>3273</v>
      </c>
      <c r="C26" s="49" t="s">
        <v>3285</v>
      </c>
      <c r="D26" s="49" t="s">
        <v>3286</v>
      </c>
      <c r="E26" s="49" t="s">
        <v>3287</v>
      </c>
      <c r="F26" s="49" t="s">
        <v>3288</v>
      </c>
      <c r="G26" s="49" t="s">
        <v>3289</v>
      </c>
      <c r="H26" s="49">
        <v>50</v>
      </c>
      <c r="I26" s="49">
        <v>430000000</v>
      </c>
      <c r="J26" s="49" t="s">
        <v>8091</v>
      </c>
      <c r="K26" s="49" t="s">
        <v>8117</v>
      </c>
      <c r="L26" s="49" t="s">
        <v>8111</v>
      </c>
      <c r="M26" s="49" t="s">
        <v>8094</v>
      </c>
      <c r="N26" s="49" t="s">
        <v>8112</v>
      </c>
      <c r="O26" s="49" t="s">
        <v>8096</v>
      </c>
      <c r="P26" s="49" t="s">
        <v>8113</v>
      </c>
      <c r="Q26" s="49" t="s">
        <v>8114</v>
      </c>
      <c r="R26" s="49">
        <v>1320</v>
      </c>
      <c r="S26" s="49">
        <v>32000</v>
      </c>
      <c r="T26" s="76">
        <f>S26*R26</f>
        <v>42240000</v>
      </c>
      <c r="U26" s="76">
        <f>T26*1.12</f>
        <v>47308800.000000007</v>
      </c>
      <c r="V26" s="49"/>
      <c r="W26" s="49">
        <v>2017</v>
      </c>
      <c r="X26" s="49" t="s">
        <v>8118</v>
      </c>
      <c r="Y26" s="1">
        <f>VLOOKUP(A26,'[1]план на 2017'!$A:$X,20,0)</f>
        <v>42240000</v>
      </c>
      <c r="Z26" s="156">
        <f t="shared" si="2"/>
        <v>0</v>
      </c>
    </row>
    <row r="27" spans="1:26" ht="49.5" customHeight="1" x14ac:dyDescent="0.25">
      <c r="A27" s="48" t="s">
        <v>96</v>
      </c>
      <c r="B27" s="53" t="s">
        <v>3273</v>
      </c>
      <c r="C27" s="53" t="s">
        <v>3290</v>
      </c>
      <c r="D27" s="53" t="s">
        <v>3286</v>
      </c>
      <c r="E27" s="53" t="s">
        <v>3291</v>
      </c>
      <c r="F27" s="53" t="s">
        <v>3292</v>
      </c>
      <c r="G27" s="54" t="s">
        <v>8876</v>
      </c>
      <c r="H27" s="53">
        <v>90</v>
      </c>
      <c r="I27" s="53">
        <v>430000000</v>
      </c>
      <c r="J27" s="53" t="s">
        <v>8091</v>
      </c>
      <c r="K27" s="53" t="s">
        <v>8092</v>
      </c>
      <c r="L27" s="53" t="s">
        <v>8111</v>
      </c>
      <c r="M27" s="53" t="s">
        <v>8094</v>
      </c>
      <c r="N27" s="53" t="s">
        <v>8112</v>
      </c>
      <c r="O27" s="53" t="s">
        <v>8096</v>
      </c>
      <c r="P27" s="48" t="s">
        <v>8113</v>
      </c>
      <c r="Q27" s="53" t="s">
        <v>8114</v>
      </c>
      <c r="R27" s="73">
        <v>14400</v>
      </c>
      <c r="S27" s="77">
        <v>19600.490000000002</v>
      </c>
      <c r="T27" s="75">
        <v>0</v>
      </c>
      <c r="U27" s="75">
        <f t="shared" si="0"/>
        <v>0</v>
      </c>
      <c r="V27" s="48" t="s">
        <v>8098</v>
      </c>
      <c r="W27" s="48">
        <v>2017</v>
      </c>
      <c r="X27" s="48"/>
      <c r="Y27" s="1">
        <f>VLOOKUP(A27,'[1]план на 2017'!$A:$X,20,0)</f>
        <v>0</v>
      </c>
      <c r="Z27" s="156">
        <f t="shared" si="2"/>
        <v>0</v>
      </c>
    </row>
    <row r="28" spans="1:26" ht="49.5" customHeight="1" x14ac:dyDescent="0.25">
      <c r="A28" s="48" t="s">
        <v>97</v>
      </c>
      <c r="B28" s="53" t="s">
        <v>3273</v>
      </c>
      <c r="C28" s="53" t="s">
        <v>3290</v>
      </c>
      <c r="D28" s="53" t="s">
        <v>3286</v>
      </c>
      <c r="E28" s="53" t="s">
        <v>3291</v>
      </c>
      <c r="F28" s="53" t="s">
        <v>3292</v>
      </c>
      <c r="G28" s="54" t="s">
        <v>8876</v>
      </c>
      <c r="H28" s="53">
        <v>90</v>
      </c>
      <c r="I28" s="53">
        <v>430000000</v>
      </c>
      <c r="J28" s="53" t="s">
        <v>8091</v>
      </c>
      <c r="K28" s="53" t="s">
        <v>8119</v>
      </c>
      <c r="L28" s="53" t="s">
        <v>8111</v>
      </c>
      <c r="M28" s="53" t="s">
        <v>8094</v>
      </c>
      <c r="N28" s="53" t="s">
        <v>8120</v>
      </c>
      <c r="O28" s="53" t="s">
        <v>8096</v>
      </c>
      <c r="P28" s="48">
        <v>18</v>
      </c>
      <c r="Q28" s="53" t="s">
        <v>8114</v>
      </c>
      <c r="R28" s="73">
        <v>11400</v>
      </c>
      <c r="S28" s="77">
        <v>18425.27</v>
      </c>
      <c r="T28" s="75">
        <f>R28*S28</f>
        <v>210048078</v>
      </c>
      <c r="U28" s="75">
        <v>235253847.36000001</v>
      </c>
      <c r="V28" s="48" t="s">
        <v>8098</v>
      </c>
      <c r="W28" s="48">
        <v>2017</v>
      </c>
      <c r="X28" s="48" t="s">
        <v>8121</v>
      </c>
      <c r="Y28" s="1">
        <f>VLOOKUP(A28,'[1]план на 2017'!$A:$X,20,0)</f>
        <v>210048078</v>
      </c>
      <c r="Z28" s="156">
        <f t="shared" si="2"/>
        <v>0</v>
      </c>
    </row>
    <row r="29" spans="1:26" ht="49.5" customHeight="1" x14ac:dyDescent="0.25">
      <c r="A29" s="48" t="s">
        <v>98</v>
      </c>
      <c r="B29" s="53" t="s">
        <v>3273</v>
      </c>
      <c r="C29" s="53" t="s">
        <v>3293</v>
      </c>
      <c r="D29" s="53" t="s">
        <v>3286</v>
      </c>
      <c r="E29" s="53" t="s">
        <v>3294</v>
      </c>
      <c r="F29" s="53" t="s">
        <v>3295</v>
      </c>
      <c r="G29" s="54" t="s">
        <v>8876</v>
      </c>
      <c r="H29" s="53">
        <v>90</v>
      </c>
      <c r="I29" s="53">
        <v>430000000</v>
      </c>
      <c r="J29" s="53" t="s">
        <v>8091</v>
      </c>
      <c r="K29" s="53" t="s">
        <v>8092</v>
      </c>
      <c r="L29" s="53" t="s">
        <v>8111</v>
      </c>
      <c r="M29" s="53" t="s">
        <v>8094</v>
      </c>
      <c r="N29" s="53" t="s">
        <v>8112</v>
      </c>
      <c r="O29" s="53" t="s">
        <v>8096</v>
      </c>
      <c r="P29" s="48" t="s">
        <v>8113</v>
      </c>
      <c r="Q29" s="53" t="s">
        <v>8114</v>
      </c>
      <c r="R29" s="73">
        <v>27740</v>
      </c>
      <c r="S29" s="74">
        <v>3289.41</v>
      </c>
      <c r="T29" s="75">
        <v>0</v>
      </c>
      <c r="U29" s="75">
        <f t="shared" si="0"/>
        <v>0</v>
      </c>
      <c r="V29" s="48" t="s">
        <v>8098</v>
      </c>
      <c r="W29" s="48">
        <v>2017</v>
      </c>
      <c r="X29" s="48" t="s">
        <v>8122</v>
      </c>
      <c r="Y29" s="1">
        <f>VLOOKUP(A29,'[1]план на 2017'!$A:$X,20,0)</f>
        <v>0</v>
      </c>
      <c r="Z29" s="156">
        <f t="shared" si="2"/>
        <v>0</v>
      </c>
    </row>
    <row r="30" spans="1:26" ht="49.5" customHeight="1" x14ac:dyDescent="0.25">
      <c r="A30" s="48" t="s">
        <v>99</v>
      </c>
      <c r="B30" s="53" t="s">
        <v>3273</v>
      </c>
      <c r="C30" s="53" t="s">
        <v>3296</v>
      </c>
      <c r="D30" s="53" t="s">
        <v>3297</v>
      </c>
      <c r="E30" s="53" t="s">
        <v>3298</v>
      </c>
      <c r="F30" s="53" t="s">
        <v>3299</v>
      </c>
      <c r="G30" s="54" t="s">
        <v>8876</v>
      </c>
      <c r="H30" s="53">
        <v>90</v>
      </c>
      <c r="I30" s="53">
        <v>430000000</v>
      </c>
      <c r="J30" s="53" t="s">
        <v>8091</v>
      </c>
      <c r="K30" s="53" t="s">
        <v>8092</v>
      </c>
      <c r="L30" s="53" t="s">
        <v>8111</v>
      </c>
      <c r="M30" s="53" t="s">
        <v>8094</v>
      </c>
      <c r="N30" s="53" t="s">
        <v>8112</v>
      </c>
      <c r="O30" s="53" t="s">
        <v>8096</v>
      </c>
      <c r="P30" s="48">
        <v>839</v>
      </c>
      <c r="Q30" s="53" t="s">
        <v>8123</v>
      </c>
      <c r="R30" s="78">
        <v>22</v>
      </c>
      <c r="S30" s="78">
        <v>8095625</v>
      </c>
      <c r="T30" s="75">
        <v>0</v>
      </c>
      <c r="U30" s="75">
        <f t="shared" si="0"/>
        <v>0</v>
      </c>
      <c r="V30" s="48" t="s">
        <v>8098</v>
      </c>
      <c r="W30" s="48">
        <v>2017</v>
      </c>
      <c r="X30" s="48"/>
      <c r="Y30" s="1">
        <f>VLOOKUP(A30,'[1]план на 2017'!$A:$X,20,0)</f>
        <v>0</v>
      </c>
      <c r="Z30" s="156">
        <f t="shared" si="2"/>
        <v>0</v>
      </c>
    </row>
    <row r="31" spans="1:26" ht="49.5" customHeight="1" x14ac:dyDescent="0.25">
      <c r="A31" s="48" t="s">
        <v>100</v>
      </c>
      <c r="B31" s="53" t="s">
        <v>3273</v>
      </c>
      <c r="C31" s="53" t="s">
        <v>3296</v>
      </c>
      <c r="D31" s="53" t="s">
        <v>3297</v>
      </c>
      <c r="E31" s="53" t="s">
        <v>3298</v>
      </c>
      <c r="F31" s="53" t="s">
        <v>3300</v>
      </c>
      <c r="G31" s="53" t="s">
        <v>3278</v>
      </c>
      <c r="H31" s="53">
        <v>90</v>
      </c>
      <c r="I31" s="53">
        <v>430000000</v>
      </c>
      <c r="J31" s="53" t="s">
        <v>8091</v>
      </c>
      <c r="K31" s="53" t="s">
        <v>8124</v>
      </c>
      <c r="L31" s="53" t="s">
        <v>8111</v>
      </c>
      <c r="M31" s="53" t="s">
        <v>8094</v>
      </c>
      <c r="N31" s="53" t="s">
        <v>8112</v>
      </c>
      <c r="O31" s="53" t="s">
        <v>8096</v>
      </c>
      <c r="P31" s="48">
        <v>839</v>
      </c>
      <c r="Q31" s="53" t="s">
        <v>8123</v>
      </c>
      <c r="R31" s="78">
        <v>5</v>
      </c>
      <c r="S31" s="78">
        <v>8481200</v>
      </c>
      <c r="T31" s="75">
        <v>0</v>
      </c>
      <c r="U31" s="75">
        <f t="shared" si="0"/>
        <v>0</v>
      </c>
      <c r="V31" s="48" t="s">
        <v>8098</v>
      </c>
      <c r="W31" s="48">
        <v>2017</v>
      </c>
      <c r="X31" s="53" t="s">
        <v>8125</v>
      </c>
      <c r="Y31" s="1">
        <f>VLOOKUP(A31,'[1]план на 2017'!$A:$X,20,0)</f>
        <v>0</v>
      </c>
      <c r="Z31" s="156">
        <f t="shared" si="2"/>
        <v>0</v>
      </c>
    </row>
    <row r="32" spans="1:26" ht="49.5" customHeight="1" x14ac:dyDescent="0.25">
      <c r="A32" s="48" t="s">
        <v>101</v>
      </c>
      <c r="B32" s="53" t="s">
        <v>3273</v>
      </c>
      <c r="C32" s="53" t="s">
        <v>3296</v>
      </c>
      <c r="D32" s="53" t="s">
        <v>3297</v>
      </c>
      <c r="E32" s="53" t="s">
        <v>3298</v>
      </c>
      <c r="F32" s="53" t="s">
        <v>3300</v>
      </c>
      <c r="G32" s="53" t="s">
        <v>3278</v>
      </c>
      <c r="H32" s="53">
        <v>90</v>
      </c>
      <c r="I32" s="53">
        <v>430000000</v>
      </c>
      <c r="J32" s="53" t="s">
        <v>8091</v>
      </c>
      <c r="K32" s="53" t="s">
        <v>8124</v>
      </c>
      <c r="L32" s="53" t="s">
        <v>8111</v>
      </c>
      <c r="M32" s="53" t="s">
        <v>8094</v>
      </c>
      <c r="N32" s="53" t="s">
        <v>8112</v>
      </c>
      <c r="O32" s="53" t="s">
        <v>8096</v>
      </c>
      <c r="P32" s="48">
        <v>839</v>
      </c>
      <c r="Q32" s="53" t="s">
        <v>8123</v>
      </c>
      <c r="R32" s="78">
        <v>4</v>
      </c>
      <c r="S32" s="78">
        <v>8481200</v>
      </c>
      <c r="T32" s="75">
        <f>R32*S32</f>
        <v>33924800</v>
      </c>
      <c r="U32" s="75">
        <f t="shared" si="0"/>
        <v>37995776</v>
      </c>
      <c r="V32" s="48" t="s">
        <v>8126</v>
      </c>
      <c r="W32" s="48">
        <v>2017</v>
      </c>
      <c r="X32" s="53" t="s">
        <v>8127</v>
      </c>
      <c r="Y32" s="1">
        <f>VLOOKUP(A32,'[1]план на 2017'!$A:$X,20,0)</f>
        <v>33924800</v>
      </c>
      <c r="Z32" s="156">
        <f t="shared" si="2"/>
        <v>0</v>
      </c>
    </row>
    <row r="33" spans="1:26" ht="49.5" customHeight="1" x14ac:dyDescent="0.25">
      <c r="A33" s="48" t="s">
        <v>102</v>
      </c>
      <c r="B33" s="53" t="s">
        <v>3273</v>
      </c>
      <c r="C33" s="53" t="s">
        <v>3301</v>
      </c>
      <c r="D33" s="53" t="s">
        <v>3286</v>
      </c>
      <c r="E33" s="53" t="s">
        <v>3302</v>
      </c>
      <c r="F33" s="53" t="s">
        <v>3303</v>
      </c>
      <c r="G33" s="54" t="s">
        <v>8876</v>
      </c>
      <c r="H33" s="53">
        <v>90</v>
      </c>
      <c r="I33" s="53">
        <v>430000000</v>
      </c>
      <c r="J33" s="53" t="s">
        <v>8091</v>
      </c>
      <c r="K33" s="53" t="s">
        <v>8092</v>
      </c>
      <c r="L33" s="53" t="s">
        <v>8111</v>
      </c>
      <c r="M33" s="53" t="s">
        <v>8094</v>
      </c>
      <c r="N33" s="53" t="s">
        <v>8112</v>
      </c>
      <c r="O33" s="53" t="s">
        <v>8096</v>
      </c>
      <c r="P33" s="48" t="s">
        <v>8113</v>
      </c>
      <c r="Q33" s="53" t="s">
        <v>8114</v>
      </c>
      <c r="R33" s="73">
        <v>25400</v>
      </c>
      <c r="S33" s="77">
        <v>11941.93</v>
      </c>
      <c r="T33" s="75">
        <v>0</v>
      </c>
      <c r="U33" s="75">
        <f t="shared" si="0"/>
        <v>0</v>
      </c>
      <c r="V33" s="48" t="s">
        <v>8098</v>
      </c>
      <c r="W33" s="48">
        <v>2017</v>
      </c>
      <c r="X33" s="48"/>
      <c r="Y33" s="1">
        <f>VLOOKUP(A33,'[1]план на 2017'!$A:$X,20,0)</f>
        <v>0</v>
      </c>
      <c r="Z33" s="156">
        <f t="shared" si="2"/>
        <v>0</v>
      </c>
    </row>
    <row r="34" spans="1:26" ht="49.5" customHeight="1" x14ac:dyDescent="0.25">
      <c r="A34" s="48" t="s">
        <v>103</v>
      </c>
      <c r="B34" s="53" t="s">
        <v>3273</v>
      </c>
      <c r="C34" s="53" t="s">
        <v>3301</v>
      </c>
      <c r="D34" s="53" t="s">
        <v>3286</v>
      </c>
      <c r="E34" s="53" t="s">
        <v>3302</v>
      </c>
      <c r="F34" s="53" t="s">
        <v>3303</v>
      </c>
      <c r="G34" s="54" t="s">
        <v>8876</v>
      </c>
      <c r="H34" s="53">
        <v>90</v>
      </c>
      <c r="I34" s="53">
        <v>430000000</v>
      </c>
      <c r="J34" s="53" t="s">
        <v>8091</v>
      </c>
      <c r="K34" s="53" t="s">
        <v>8119</v>
      </c>
      <c r="L34" s="53" t="s">
        <v>8111</v>
      </c>
      <c r="M34" s="53" t="s">
        <v>8094</v>
      </c>
      <c r="N34" s="53" t="s">
        <v>8120</v>
      </c>
      <c r="O34" s="53" t="s">
        <v>8096</v>
      </c>
      <c r="P34" s="48">
        <v>18</v>
      </c>
      <c r="Q34" s="53" t="s">
        <v>8114</v>
      </c>
      <c r="R34" s="73">
        <v>20000</v>
      </c>
      <c r="S34" s="77">
        <v>11941.93</v>
      </c>
      <c r="T34" s="75">
        <v>238838600</v>
      </c>
      <c r="U34" s="75">
        <v>267499232</v>
      </c>
      <c r="V34" s="48" t="s">
        <v>8098</v>
      </c>
      <c r="W34" s="48">
        <v>2017</v>
      </c>
      <c r="X34" s="48" t="s">
        <v>8128</v>
      </c>
      <c r="Y34" s="1">
        <f>VLOOKUP(A34,'[1]план на 2017'!$A:$X,20,0)</f>
        <v>238838600</v>
      </c>
      <c r="Z34" s="156">
        <f t="shared" si="2"/>
        <v>0</v>
      </c>
    </row>
    <row r="35" spans="1:26" ht="49.5" customHeight="1" x14ac:dyDescent="0.25">
      <c r="A35" s="48" t="s">
        <v>104</v>
      </c>
      <c r="B35" s="53" t="s">
        <v>3273</v>
      </c>
      <c r="C35" s="108" t="s">
        <v>3304</v>
      </c>
      <c r="D35" s="53" t="s">
        <v>9870</v>
      </c>
      <c r="E35" s="56" t="s">
        <v>3305</v>
      </c>
      <c r="F35" s="53" t="s">
        <v>3306</v>
      </c>
      <c r="G35" s="53" t="s">
        <v>3278</v>
      </c>
      <c r="H35" s="53">
        <v>0</v>
      </c>
      <c r="I35" s="53">
        <v>430000000</v>
      </c>
      <c r="J35" s="53" t="s">
        <v>8091</v>
      </c>
      <c r="K35" s="53" t="s">
        <v>8129</v>
      </c>
      <c r="L35" s="53" t="s">
        <v>8093</v>
      </c>
      <c r="M35" s="53" t="s">
        <v>8094</v>
      </c>
      <c r="N35" s="53" t="s">
        <v>8112</v>
      </c>
      <c r="O35" s="53" t="s">
        <v>8104</v>
      </c>
      <c r="P35" s="48" t="s">
        <v>8105</v>
      </c>
      <c r="Q35" s="48" t="s">
        <v>8106</v>
      </c>
      <c r="R35" s="73">
        <v>850</v>
      </c>
      <c r="S35" s="74">
        <v>17.194900000000001</v>
      </c>
      <c r="T35" s="75">
        <v>0</v>
      </c>
      <c r="U35" s="75">
        <f t="shared" si="0"/>
        <v>0</v>
      </c>
      <c r="V35" s="48"/>
      <c r="W35" s="48">
        <v>2017</v>
      </c>
      <c r="X35" s="53" t="s">
        <v>8130</v>
      </c>
      <c r="Y35" s="1">
        <f>VLOOKUP(A35,'[1]план на 2017'!$A:$X,20,0)</f>
        <v>0</v>
      </c>
      <c r="Z35" s="156">
        <f t="shared" si="2"/>
        <v>0</v>
      </c>
    </row>
    <row r="36" spans="1:26" ht="49.5" customHeight="1" x14ac:dyDescent="0.25">
      <c r="A36" s="48" t="s">
        <v>105</v>
      </c>
      <c r="B36" s="53" t="s">
        <v>3273</v>
      </c>
      <c r="C36" s="53" t="s">
        <v>3307</v>
      </c>
      <c r="D36" s="53" t="s">
        <v>3308</v>
      </c>
      <c r="E36" s="57" t="s">
        <v>3309</v>
      </c>
      <c r="F36" s="53" t="s">
        <v>3310</v>
      </c>
      <c r="G36" s="53" t="s">
        <v>3278</v>
      </c>
      <c r="H36" s="53">
        <v>0</v>
      </c>
      <c r="I36" s="53">
        <v>430000000</v>
      </c>
      <c r="J36" s="53" t="s">
        <v>8091</v>
      </c>
      <c r="K36" s="53" t="s">
        <v>8129</v>
      </c>
      <c r="L36" s="53" t="s">
        <v>8093</v>
      </c>
      <c r="M36" s="53" t="s">
        <v>8094</v>
      </c>
      <c r="N36" s="53" t="s">
        <v>8112</v>
      </c>
      <c r="O36" s="53" t="s">
        <v>8104</v>
      </c>
      <c r="P36" s="48" t="s">
        <v>8105</v>
      </c>
      <c r="Q36" s="48" t="s">
        <v>8106</v>
      </c>
      <c r="R36" s="73">
        <v>8100</v>
      </c>
      <c r="S36" s="74">
        <v>21.400000000000002</v>
      </c>
      <c r="T36" s="75">
        <v>0</v>
      </c>
      <c r="U36" s="75">
        <f t="shared" si="0"/>
        <v>0</v>
      </c>
      <c r="V36" s="48"/>
      <c r="W36" s="48">
        <v>2017</v>
      </c>
      <c r="X36" s="48"/>
      <c r="Y36" s="1">
        <f>VLOOKUP(A36,'[1]план на 2017'!$A:$X,20,0)</f>
        <v>0</v>
      </c>
      <c r="Z36" s="156">
        <f t="shared" si="2"/>
        <v>0</v>
      </c>
    </row>
    <row r="37" spans="1:26" ht="49.5" customHeight="1" x14ac:dyDescent="0.25">
      <c r="A37" s="48" t="s">
        <v>106</v>
      </c>
      <c r="B37" s="53" t="s">
        <v>3273</v>
      </c>
      <c r="C37" s="53" t="s">
        <v>3307</v>
      </c>
      <c r="D37" s="53" t="s">
        <v>3308</v>
      </c>
      <c r="E37" s="57" t="s">
        <v>3309</v>
      </c>
      <c r="F37" s="53" t="s">
        <v>3310</v>
      </c>
      <c r="G37" s="53" t="s">
        <v>3278</v>
      </c>
      <c r="H37" s="53">
        <v>0</v>
      </c>
      <c r="I37" s="53">
        <v>430000000</v>
      </c>
      <c r="J37" s="53" t="s">
        <v>8091</v>
      </c>
      <c r="K37" s="53" t="s">
        <v>8119</v>
      </c>
      <c r="L37" s="53" t="s">
        <v>8093</v>
      </c>
      <c r="M37" s="53" t="s">
        <v>8094</v>
      </c>
      <c r="N37" s="53" t="s">
        <v>8112</v>
      </c>
      <c r="O37" s="53" t="s">
        <v>8104</v>
      </c>
      <c r="P37" s="48" t="s">
        <v>8105</v>
      </c>
      <c r="Q37" s="48" t="s">
        <v>8106</v>
      </c>
      <c r="R37" s="73">
        <v>8100</v>
      </c>
      <c r="S37" s="74">
        <v>21.400000000000002</v>
      </c>
      <c r="T37" s="75">
        <f t="shared" ref="T37" si="3">R37*S37</f>
        <v>173340.00000000003</v>
      </c>
      <c r="U37" s="75">
        <f t="shared" si="0"/>
        <v>194140.80000000005</v>
      </c>
      <c r="V37" s="48"/>
      <c r="W37" s="48">
        <v>2017</v>
      </c>
      <c r="X37" s="48" t="s">
        <v>8100</v>
      </c>
      <c r="Y37" s="1">
        <f>VLOOKUP(A37,'[1]план на 2017'!$A:$X,20,0)</f>
        <v>173340.00000000003</v>
      </c>
      <c r="Z37" s="156">
        <f t="shared" si="2"/>
        <v>0</v>
      </c>
    </row>
    <row r="38" spans="1:26" ht="49.5" customHeight="1" x14ac:dyDescent="0.25">
      <c r="A38" s="48" t="s">
        <v>107</v>
      </c>
      <c r="B38" s="53" t="s">
        <v>3273</v>
      </c>
      <c r="C38" s="53" t="s">
        <v>3311</v>
      </c>
      <c r="D38" s="53" t="s">
        <v>3312</v>
      </c>
      <c r="E38" s="53" t="s">
        <v>3313</v>
      </c>
      <c r="F38" s="53" t="s">
        <v>3314</v>
      </c>
      <c r="G38" s="53" t="s">
        <v>3278</v>
      </c>
      <c r="H38" s="53">
        <v>0</v>
      </c>
      <c r="I38" s="53">
        <v>430000000</v>
      </c>
      <c r="J38" s="53" t="s">
        <v>8091</v>
      </c>
      <c r="K38" s="53" t="s">
        <v>8129</v>
      </c>
      <c r="L38" s="53" t="s">
        <v>8093</v>
      </c>
      <c r="M38" s="53" t="s">
        <v>8094</v>
      </c>
      <c r="N38" s="53" t="s">
        <v>8112</v>
      </c>
      <c r="O38" s="53" t="s">
        <v>8104</v>
      </c>
      <c r="P38" s="48" t="s">
        <v>8105</v>
      </c>
      <c r="Q38" s="48" t="s">
        <v>8106</v>
      </c>
      <c r="R38" s="73">
        <v>50</v>
      </c>
      <c r="S38" s="74">
        <v>898.80000000000007</v>
      </c>
      <c r="T38" s="75">
        <v>0</v>
      </c>
      <c r="U38" s="75">
        <f t="shared" si="0"/>
        <v>0</v>
      </c>
      <c r="V38" s="48"/>
      <c r="W38" s="48">
        <v>2017</v>
      </c>
      <c r="X38" s="53" t="s">
        <v>8130</v>
      </c>
      <c r="Y38" s="1">
        <f>VLOOKUP(A38,'[1]план на 2017'!$A:$X,20,0)</f>
        <v>0</v>
      </c>
      <c r="Z38" s="156">
        <f t="shared" si="2"/>
        <v>0</v>
      </c>
    </row>
    <row r="39" spans="1:26" ht="49.5" customHeight="1" x14ac:dyDescent="0.25">
      <c r="A39" s="48" t="s">
        <v>108</v>
      </c>
      <c r="B39" s="53" t="s">
        <v>3273</v>
      </c>
      <c r="C39" s="53" t="s">
        <v>3315</v>
      </c>
      <c r="D39" s="53" t="s">
        <v>3316</v>
      </c>
      <c r="E39" s="53" t="s">
        <v>3317</v>
      </c>
      <c r="F39" s="53" t="s">
        <v>3318</v>
      </c>
      <c r="G39" s="53" t="s">
        <v>3278</v>
      </c>
      <c r="H39" s="53">
        <v>0</v>
      </c>
      <c r="I39" s="53">
        <v>430000000</v>
      </c>
      <c r="J39" s="53" t="s">
        <v>8091</v>
      </c>
      <c r="K39" s="53" t="s">
        <v>8129</v>
      </c>
      <c r="L39" s="53" t="s">
        <v>8093</v>
      </c>
      <c r="M39" s="53" t="s">
        <v>8094</v>
      </c>
      <c r="N39" s="53" t="s">
        <v>8112</v>
      </c>
      <c r="O39" s="53" t="s">
        <v>8104</v>
      </c>
      <c r="P39" s="48" t="s">
        <v>8105</v>
      </c>
      <c r="Q39" s="48" t="s">
        <v>8106</v>
      </c>
      <c r="R39" s="73">
        <v>110</v>
      </c>
      <c r="S39" s="74">
        <v>64.2</v>
      </c>
      <c r="T39" s="75">
        <v>0</v>
      </c>
      <c r="U39" s="75">
        <f t="shared" si="0"/>
        <v>0</v>
      </c>
      <c r="V39" s="48"/>
      <c r="W39" s="48">
        <v>2017</v>
      </c>
      <c r="X39" s="53" t="s">
        <v>8130</v>
      </c>
      <c r="Y39" s="1">
        <f>VLOOKUP(A39,'[1]план на 2017'!$A:$X,20,0)</f>
        <v>0</v>
      </c>
      <c r="Z39" s="156">
        <f t="shared" si="2"/>
        <v>0</v>
      </c>
    </row>
    <row r="40" spans="1:26" ht="49.5" customHeight="1" x14ac:dyDescent="0.25">
      <c r="A40" s="48" t="s">
        <v>109</v>
      </c>
      <c r="B40" s="53" t="s">
        <v>3273</v>
      </c>
      <c r="C40" s="53" t="s">
        <v>3319</v>
      </c>
      <c r="D40" s="53" t="s">
        <v>3312</v>
      </c>
      <c r="E40" s="53" t="s">
        <v>3320</v>
      </c>
      <c r="F40" s="53" t="s">
        <v>3321</v>
      </c>
      <c r="G40" s="53" t="s">
        <v>3278</v>
      </c>
      <c r="H40" s="53">
        <v>0</v>
      </c>
      <c r="I40" s="53">
        <v>430000000</v>
      </c>
      <c r="J40" s="53" t="s">
        <v>8091</v>
      </c>
      <c r="K40" s="53" t="s">
        <v>8129</v>
      </c>
      <c r="L40" s="53" t="s">
        <v>8093</v>
      </c>
      <c r="M40" s="53" t="s">
        <v>8094</v>
      </c>
      <c r="N40" s="53" t="s">
        <v>8112</v>
      </c>
      <c r="O40" s="53" t="s">
        <v>8104</v>
      </c>
      <c r="P40" s="48" t="s">
        <v>8105</v>
      </c>
      <c r="Q40" s="48" t="s">
        <v>8106</v>
      </c>
      <c r="R40" s="73">
        <v>50</v>
      </c>
      <c r="S40" s="74">
        <v>618.46</v>
      </c>
      <c r="T40" s="75">
        <v>0</v>
      </c>
      <c r="U40" s="75">
        <f t="shared" si="0"/>
        <v>0</v>
      </c>
      <c r="V40" s="48"/>
      <c r="W40" s="48">
        <v>2017</v>
      </c>
      <c r="X40" s="48"/>
      <c r="Y40" s="1">
        <f>VLOOKUP(A40,'[1]план на 2017'!$A:$X,20,0)</f>
        <v>0</v>
      </c>
      <c r="Z40" s="156">
        <f t="shared" si="2"/>
        <v>0</v>
      </c>
    </row>
    <row r="41" spans="1:26" ht="49.5" customHeight="1" x14ac:dyDescent="0.25">
      <c r="A41" s="48" t="s">
        <v>110</v>
      </c>
      <c r="B41" s="53" t="s">
        <v>3273</v>
      </c>
      <c r="C41" s="53" t="s">
        <v>3319</v>
      </c>
      <c r="D41" s="53" t="s">
        <v>3312</v>
      </c>
      <c r="E41" s="53" t="s">
        <v>3320</v>
      </c>
      <c r="F41" s="53" t="s">
        <v>3321</v>
      </c>
      <c r="G41" s="53" t="s">
        <v>3278</v>
      </c>
      <c r="H41" s="53">
        <v>0</v>
      </c>
      <c r="I41" s="53">
        <v>430000000</v>
      </c>
      <c r="J41" s="53" t="s">
        <v>8091</v>
      </c>
      <c r="K41" s="53" t="s">
        <v>8119</v>
      </c>
      <c r="L41" s="53" t="s">
        <v>8093</v>
      </c>
      <c r="M41" s="53" t="s">
        <v>8094</v>
      </c>
      <c r="N41" s="53" t="s">
        <v>8112</v>
      </c>
      <c r="O41" s="53" t="s">
        <v>8104</v>
      </c>
      <c r="P41" s="48" t="s">
        <v>8105</v>
      </c>
      <c r="Q41" s="48" t="s">
        <v>8106</v>
      </c>
      <c r="R41" s="73">
        <v>50</v>
      </c>
      <c r="S41" s="74">
        <v>618.46</v>
      </c>
      <c r="T41" s="75">
        <f t="shared" ref="T41" si="4">R41*S41</f>
        <v>30923</v>
      </c>
      <c r="U41" s="75">
        <f t="shared" si="0"/>
        <v>34633.760000000002</v>
      </c>
      <c r="V41" s="48"/>
      <c r="W41" s="48">
        <v>2017</v>
      </c>
      <c r="X41" s="48" t="s">
        <v>8100</v>
      </c>
      <c r="Y41" s="1">
        <f>VLOOKUP(A41,'[1]план на 2017'!$A:$X,20,0)</f>
        <v>30923</v>
      </c>
      <c r="Z41" s="156">
        <f t="shared" si="2"/>
        <v>0</v>
      </c>
    </row>
    <row r="42" spans="1:26" ht="49.5" customHeight="1" x14ac:dyDescent="0.25">
      <c r="A42" s="48" t="s">
        <v>111</v>
      </c>
      <c r="B42" s="53" t="s">
        <v>3273</v>
      </c>
      <c r="C42" s="53" t="s">
        <v>3322</v>
      </c>
      <c r="D42" s="53" t="s">
        <v>3323</v>
      </c>
      <c r="E42" s="53" t="s">
        <v>3324</v>
      </c>
      <c r="F42" s="53" t="s">
        <v>3325</v>
      </c>
      <c r="G42" s="53" t="s">
        <v>3278</v>
      </c>
      <c r="H42" s="53">
        <v>0</v>
      </c>
      <c r="I42" s="53">
        <v>430000000</v>
      </c>
      <c r="J42" s="53" t="s">
        <v>8091</v>
      </c>
      <c r="K42" s="53" t="s">
        <v>8129</v>
      </c>
      <c r="L42" s="53" t="s">
        <v>8093</v>
      </c>
      <c r="M42" s="53" t="s">
        <v>8094</v>
      </c>
      <c r="N42" s="53" t="s">
        <v>8112</v>
      </c>
      <c r="O42" s="53" t="s">
        <v>8104</v>
      </c>
      <c r="P42" s="53">
        <v>166</v>
      </c>
      <c r="Q42" s="53" t="s">
        <v>8131</v>
      </c>
      <c r="R42" s="73">
        <v>18</v>
      </c>
      <c r="S42" s="74">
        <v>593.85</v>
      </c>
      <c r="T42" s="75">
        <f t="shared" si="1"/>
        <v>10689.300000000001</v>
      </c>
      <c r="U42" s="75">
        <f t="shared" si="0"/>
        <v>11972.016000000003</v>
      </c>
      <c r="V42" s="48"/>
      <c r="W42" s="48">
        <v>2017</v>
      </c>
      <c r="X42" s="48"/>
      <c r="Y42" s="1">
        <f>VLOOKUP(A42,'[1]план на 2017'!$A:$X,20,0)</f>
        <v>10689.300000000001</v>
      </c>
      <c r="Z42" s="156">
        <f t="shared" si="2"/>
        <v>0</v>
      </c>
    </row>
    <row r="43" spans="1:26" ht="49.5" customHeight="1" x14ac:dyDescent="0.25">
      <c r="A43" s="48" t="s">
        <v>112</v>
      </c>
      <c r="B43" s="53" t="s">
        <v>3273</v>
      </c>
      <c r="C43" s="53" t="s">
        <v>3326</v>
      </c>
      <c r="D43" s="53" t="s">
        <v>3327</v>
      </c>
      <c r="E43" s="53" t="s">
        <v>3328</v>
      </c>
      <c r="F43" s="53" t="s">
        <v>3329</v>
      </c>
      <c r="G43" s="53" t="s">
        <v>3278</v>
      </c>
      <c r="H43" s="53">
        <v>0</v>
      </c>
      <c r="I43" s="53">
        <v>430000000</v>
      </c>
      <c r="J43" s="53" t="s">
        <v>8091</v>
      </c>
      <c r="K43" s="53" t="s">
        <v>8129</v>
      </c>
      <c r="L43" s="53" t="s">
        <v>8093</v>
      </c>
      <c r="M43" s="53" t="s">
        <v>8094</v>
      </c>
      <c r="N43" s="53" t="s">
        <v>8112</v>
      </c>
      <c r="O43" s="53" t="s">
        <v>8104</v>
      </c>
      <c r="P43" s="48" t="s">
        <v>8105</v>
      </c>
      <c r="Q43" s="48" t="s">
        <v>8106</v>
      </c>
      <c r="R43" s="73">
        <v>60</v>
      </c>
      <c r="S43" s="74">
        <v>743.91750000000002</v>
      </c>
      <c r="T43" s="75">
        <f t="shared" si="1"/>
        <v>44635.05</v>
      </c>
      <c r="U43" s="75">
        <f t="shared" si="0"/>
        <v>49991.256000000008</v>
      </c>
      <c r="V43" s="48"/>
      <c r="W43" s="48">
        <v>2017</v>
      </c>
      <c r="X43" s="48"/>
      <c r="Y43" s="1">
        <f>VLOOKUP(A43,'[1]план на 2017'!$A:$X,20,0)</f>
        <v>44635.05</v>
      </c>
      <c r="Z43" s="156">
        <f t="shared" si="2"/>
        <v>0</v>
      </c>
    </row>
    <row r="44" spans="1:26" ht="49.5" customHeight="1" x14ac:dyDescent="0.25">
      <c r="A44" s="48" t="s">
        <v>113</v>
      </c>
      <c r="B44" s="53" t="s">
        <v>3273</v>
      </c>
      <c r="C44" s="53" t="s">
        <v>3330</v>
      </c>
      <c r="D44" s="53" t="s">
        <v>3331</v>
      </c>
      <c r="E44" s="53" t="s">
        <v>3332</v>
      </c>
      <c r="F44" s="53" t="s">
        <v>3333</v>
      </c>
      <c r="G44" s="53" t="s">
        <v>3278</v>
      </c>
      <c r="H44" s="53">
        <v>0</v>
      </c>
      <c r="I44" s="53">
        <v>430000000</v>
      </c>
      <c r="J44" s="53" t="s">
        <v>8091</v>
      </c>
      <c r="K44" s="53" t="s">
        <v>8129</v>
      </c>
      <c r="L44" s="53" t="s">
        <v>8093</v>
      </c>
      <c r="M44" s="53" t="s">
        <v>8094</v>
      </c>
      <c r="N44" s="53" t="s">
        <v>8112</v>
      </c>
      <c r="O44" s="53" t="s">
        <v>8104</v>
      </c>
      <c r="P44" s="48" t="s">
        <v>8105</v>
      </c>
      <c r="Q44" s="48" t="s">
        <v>8106</v>
      </c>
      <c r="R44" s="73">
        <v>35</v>
      </c>
      <c r="S44" s="74">
        <v>457.90650000000005</v>
      </c>
      <c r="T44" s="75">
        <f t="shared" si="1"/>
        <v>16026.727500000001</v>
      </c>
      <c r="U44" s="75">
        <f t="shared" si="0"/>
        <v>17949.934800000003</v>
      </c>
      <c r="V44" s="48"/>
      <c r="W44" s="48">
        <v>2017</v>
      </c>
      <c r="X44" s="48"/>
      <c r="Y44" s="1">
        <f>VLOOKUP(A44,'[1]план на 2017'!$A:$X,20,0)</f>
        <v>16026.727500000001</v>
      </c>
      <c r="Z44" s="156">
        <f t="shared" si="2"/>
        <v>0</v>
      </c>
    </row>
    <row r="45" spans="1:26" ht="49.5" customHeight="1" x14ac:dyDescent="0.25">
      <c r="A45" s="48" t="s">
        <v>114</v>
      </c>
      <c r="B45" s="53" t="s">
        <v>3273</v>
      </c>
      <c r="C45" s="53" t="s">
        <v>3334</v>
      </c>
      <c r="D45" s="53" t="s">
        <v>3327</v>
      </c>
      <c r="E45" s="53" t="s">
        <v>3335</v>
      </c>
      <c r="F45" s="53" t="s">
        <v>3336</v>
      </c>
      <c r="G45" s="53" t="s">
        <v>3278</v>
      </c>
      <c r="H45" s="53">
        <v>0</v>
      </c>
      <c r="I45" s="53">
        <v>430000000</v>
      </c>
      <c r="J45" s="53" t="s">
        <v>8091</v>
      </c>
      <c r="K45" s="53" t="s">
        <v>8129</v>
      </c>
      <c r="L45" s="53" t="s">
        <v>8093</v>
      </c>
      <c r="M45" s="53" t="s">
        <v>8094</v>
      </c>
      <c r="N45" s="53" t="s">
        <v>8112</v>
      </c>
      <c r="O45" s="53" t="s">
        <v>8104</v>
      </c>
      <c r="P45" s="48" t="s">
        <v>8105</v>
      </c>
      <c r="Q45" s="48" t="s">
        <v>8106</v>
      </c>
      <c r="R45" s="73">
        <v>60</v>
      </c>
      <c r="S45" s="74">
        <v>613.91250000000002</v>
      </c>
      <c r="T45" s="75">
        <f t="shared" si="1"/>
        <v>36834.75</v>
      </c>
      <c r="U45" s="75">
        <f t="shared" si="0"/>
        <v>41254.920000000006</v>
      </c>
      <c r="V45" s="48"/>
      <c r="W45" s="48">
        <v>2017</v>
      </c>
      <c r="X45" s="48"/>
      <c r="Y45" s="1">
        <f>VLOOKUP(A45,'[1]план на 2017'!$A:$X,20,0)</f>
        <v>36834.75</v>
      </c>
      <c r="Z45" s="156">
        <f t="shared" si="2"/>
        <v>0</v>
      </c>
    </row>
    <row r="46" spans="1:26" ht="49.5" customHeight="1" x14ac:dyDescent="0.25">
      <c r="A46" s="48" t="s">
        <v>115</v>
      </c>
      <c r="B46" s="53" t="s">
        <v>3273</v>
      </c>
      <c r="C46" s="53" t="s">
        <v>3334</v>
      </c>
      <c r="D46" s="53" t="s">
        <v>3327</v>
      </c>
      <c r="E46" s="53" t="s">
        <v>3335</v>
      </c>
      <c r="F46" s="53" t="s">
        <v>3337</v>
      </c>
      <c r="G46" s="53" t="s">
        <v>3278</v>
      </c>
      <c r="H46" s="53">
        <v>0</v>
      </c>
      <c r="I46" s="53">
        <v>430000000</v>
      </c>
      <c r="J46" s="53" t="s">
        <v>8091</v>
      </c>
      <c r="K46" s="53" t="s">
        <v>8129</v>
      </c>
      <c r="L46" s="53" t="s">
        <v>8093</v>
      </c>
      <c r="M46" s="53" t="s">
        <v>8094</v>
      </c>
      <c r="N46" s="53" t="s">
        <v>8112</v>
      </c>
      <c r="O46" s="53" t="s">
        <v>8104</v>
      </c>
      <c r="P46" s="48" t="s">
        <v>8105</v>
      </c>
      <c r="Q46" s="48" t="s">
        <v>8106</v>
      </c>
      <c r="R46" s="73">
        <v>75</v>
      </c>
      <c r="S46" s="74">
        <v>613.91250000000002</v>
      </c>
      <c r="T46" s="75">
        <f t="shared" si="1"/>
        <v>46043.4375</v>
      </c>
      <c r="U46" s="75">
        <f t="shared" si="0"/>
        <v>51568.65</v>
      </c>
      <c r="V46" s="48"/>
      <c r="W46" s="48">
        <v>2017</v>
      </c>
      <c r="X46" s="48"/>
      <c r="Y46" s="1">
        <f>VLOOKUP(A46,'[1]план на 2017'!$A:$X,20,0)</f>
        <v>46043.4375</v>
      </c>
      <c r="Z46" s="156">
        <f t="shared" si="2"/>
        <v>0</v>
      </c>
    </row>
    <row r="47" spans="1:26" ht="49.5" customHeight="1" x14ac:dyDescent="0.25">
      <c r="A47" s="48" t="s">
        <v>116</v>
      </c>
      <c r="B47" s="53" t="s">
        <v>3273</v>
      </c>
      <c r="C47" s="53" t="s">
        <v>3338</v>
      </c>
      <c r="D47" s="53" t="s">
        <v>3339</v>
      </c>
      <c r="E47" s="53" t="s">
        <v>3340</v>
      </c>
      <c r="F47" s="53" t="s">
        <v>3341</v>
      </c>
      <c r="G47" s="53" t="s">
        <v>3278</v>
      </c>
      <c r="H47" s="53">
        <v>0</v>
      </c>
      <c r="I47" s="53">
        <v>430000000</v>
      </c>
      <c r="J47" s="53" t="s">
        <v>8091</v>
      </c>
      <c r="K47" s="53" t="s">
        <v>8129</v>
      </c>
      <c r="L47" s="53" t="s">
        <v>8093</v>
      </c>
      <c r="M47" s="53" t="s">
        <v>8094</v>
      </c>
      <c r="N47" s="53" t="s">
        <v>8112</v>
      </c>
      <c r="O47" s="53" t="s">
        <v>8104</v>
      </c>
      <c r="P47" s="48" t="s">
        <v>8105</v>
      </c>
      <c r="Q47" s="48" t="s">
        <v>8106</v>
      </c>
      <c r="R47" s="73">
        <v>60</v>
      </c>
      <c r="S47" s="74">
        <v>476.15000000000003</v>
      </c>
      <c r="T47" s="75">
        <f t="shared" si="1"/>
        <v>28569.000000000004</v>
      </c>
      <c r="U47" s="75">
        <f t="shared" si="0"/>
        <v>31997.280000000006</v>
      </c>
      <c r="V47" s="48"/>
      <c r="W47" s="48">
        <v>2017</v>
      </c>
      <c r="X47" s="48"/>
      <c r="Y47" s="1">
        <f>VLOOKUP(A47,'[1]план на 2017'!$A:$X,20,0)</f>
        <v>28569.000000000004</v>
      </c>
      <c r="Z47" s="156">
        <f t="shared" si="2"/>
        <v>0</v>
      </c>
    </row>
    <row r="48" spans="1:26" ht="49.5" customHeight="1" x14ac:dyDescent="0.25">
      <c r="A48" s="48" t="s">
        <v>117</v>
      </c>
      <c r="B48" s="53" t="s">
        <v>3273</v>
      </c>
      <c r="C48" s="53" t="s">
        <v>3342</v>
      </c>
      <c r="D48" s="53" t="s">
        <v>3343</v>
      </c>
      <c r="E48" s="53" t="s">
        <v>3344</v>
      </c>
      <c r="F48" s="53" t="s">
        <v>3345</v>
      </c>
      <c r="G48" s="53" t="s">
        <v>3278</v>
      </c>
      <c r="H48" s="53">
        <v>0</v>
      </c>
      <c r="I48" s="53">
        <v>430000000</v>
      </c>
      <c r="J48" s="53" t="s">
        <v>8091</v>
      </c>
      <c r="K48" s="53" t="s">
        <v>8129</v>
      </c>
      <c r="L48" s="53" t="s">
        <v>8093</v>
      </c>
      <c r="M48" s="53" t="s">
        <v>8094</v>
      </c>
      <c r="N48" s="53" t="s">
        <v>8112</v>
      </c>
      <c r="O48" s="53" t="s">
        <v>8104</v>
      </c>
      <c r="P48" s="48" t="s">
        <v>8105</v>
      </c>
      <c r="Q48" s="48" t="s">
        <v>8106</v>
      </c>
      <c r="R48" s="73">
        <v>50</v>
      </c>
      <c r="S48" s="74">
        <v>107</v>
      </c>
      <c r="T48" s="75">
        <f t="shared" si="1"/>
        <v>5350</v>
      </c>
      <c r="U48" s="75">
        <f t="shared" si="0"/>
        <v>5992.0000000000009</v>
      </c>
      <c r="V48" s="48"/>
      <c r="W48" s="48">
        <v>2017</v>
      </c>
      <c r="X48" s="48"/>
      <c r="Y48" s="1">
        <f>VLOOKUP(A48,'[1]план на 2017'!$A:$X,20,0)</f>
        <v>5350</v>
      </c>
      <c r="Z48" s="156">
        <f t="shared" si="2"/>
        <v>0</v>
      </c>
    </row>
    <row r="49" spans="1:26" ht="49.5" customHeight="1" x14ac:dyDescent="0.25">
      <c r="A49" s="48" t="s">
        <v>118</v>
      </c>
      <c r="B49" s="53" t="s">
        <v>3273</v>
      </c>
      <c r="C49" s="53" t="s">
        <v>3346</v>
      </c>
      <c r="D49" s="53" t="s">
        <v>3347</v>
      </c>
      <c r="E49" s="53" t="s">
        <v>3348</v>
      </c>
      <c r="F49" s="53" t="s">
        <v>3349</v>
      </c>
      <c r="G49" s="53" t="s">
        <v>3278</v>
      </c>
      <c r="H49" s="53">
        <v>0</v>
      </c>
      <c r="I49" s="53">
        <v>430000000</v>
      </c>
      <c r="J49" s="53" t="s">
        <v>8091</v>
      </c>
      <c r="K49" s="53" t="s">
        <v>8129</v>
      </c>
      <c r="L49" s="53" t="s">
        <v>8093</v>
      </c>
      <c r="M49" s="53" t="s">
        <v>8094</v>
      </c>
      <c r="N49" s="53" t="s">
        <v>8112</v>
      </c>
      <c r="O49" s="53" t="s">
        <v>8104</v>
      </c>
      <c r="P49" s="48">
        <v>715</v>
      </c>
      <c r="Q49" s="48" t="s">
        <v>8132</v>
      </c>
      <c r="R49" s="73">
        <v>60</v>
      </c>
      <c r="S49" s="74">
        <v>483.90750000000008</v>
      </c>
      <c r="T49" s="75">
        <f t="shared" si="1"/>
        <v>29034.450000000004</v>
      </c>
      <c r="U49" s="75">
        <f t="shared" si="0"/>
        <v>32518.584000000006</v>
      </c>
      <c r="V49" s="48"/>
      <c r="W49" s="48">
        <v>2017</v>
      </c>
      <c r="X49" s="48"/>
      <c r="Y49" s="1">
        <f>VLOOKUP(A49,'[1]план на 2017'!$A:$X,20,0)</f>
        <v>29034.450000000004</v>
      </c>
      <c r="Z49" s="156">
        <f t="shared" si="2"/>
        <v>0</v>
      </c>
    </row>
    <row r="50" spans="1:26" ht="49.5" customHeight="1" x14ac:dyDescent="0.25">
      <c r="A50" s="48" t="s">
        <v>119</v>
      </c>
      <c r="B50" s="53" t="s">
        <v>3273</v>
      </c>
      <c r="C50" s="53" t="s">
        <v>3350</v>
      </c>
      <c r="D50" s="53" t="s">
        <v>3327</v>
      </c>
      <c r="E50" s="53" t="s">
        <v>3351</v>
      </c>
      <c r="F50" s="53" t="s">
        <v>3352</v>
      </c>
      <c r="G50" s="53" t="s">
        <v>3278</v>
      </c>
      <c r="H50" s="53">
        <v>0</v>
      </c>
      <c r="I50" s="53">
        <v>430000000</v>
      </c>
      <c r="J50" s="53" t="s">
        <v>8091</v>
      </c>
      <c r="K50" s="53" t="s">
        <v>8129</v>
      </c>
      <c r="L50" s="53" t="s">
        <v>8093</v>
      </c>
      <c r="M50" s="53" t="s">
        <v>8094</v>
      </c>
      <c r="N50" s="53" t="s">
        <v>8112</v>
      </c>
      <c r="O50" s="53" t="s">
        <v>8104</v>
      </c>
      <c r="P50" s="48" t="s">
        <v>8105</v>
      </c>
      <c r="Q50" s="48" t="s">
        <v>8106</v>
      </c>
      <c r="R50" s="73">
        <v>60</v>
      </c>
      <c r="S50" s="74">
        <v>920.14650000000006</v>
      </c>
      <c r="T50" s="75">
        <f t="shared" si="1"/>
        <v>55208.79</v>
      </c>
      <c r="U50" s="75">
        <f t="shared" si="0"/>
        <v>61833.844800000006</v>
      </c>
      <c r="V50" s="48"/>
      <c r="W50" s="48">
        <v>2017</v>
      </c>
      <c r="X50" s="48"/>
      <c r="Y50" s="1">
        <f>VLOOKUP(A50,'[1]план на 2017'!$A:$X,20,0)</f>
        <v>55208.79</v>
      </c>
      <c r="Z50" s="156">
        <f t="shared" si="2"/>
        <v>0</v>
      </c>
    </row>
    <row r="51" spans="1:26" ht="49.5" customHeight="1" x14ac:dyDescent="0.25">
      <c r="A51" s="48" t="s">
        <v>120</v>
      </c>
      <c r="B51" s="53" t="s">
        <v>3273</v>
      </c>
      <c r="C51" s="53" t="s">
        <v>3353</v>
      </c>
      <c r="D51" s="53" t="s">
        <v>3354</v>
      </c>
      <c r="E51" s="53" t="s">
        <v>3355</v>
      </c>
      <c r="F51" s="53" t="s">
        <v>3354</v>
      </c>
      <c r="G51" s="53" t="s">
        <v>3278</v>
      </c>
      <c r="H51" s="53">
        <v>0</v>
      </c>
      <c r="I51" s="53">
        <v>430000000</v>
      </c>
      <c r="J51" s="53" t="s">
        <v>8091</v>
      </c>
      <c r="K51" s="53" t="s">
        <v>8129</v>
      </c>
      <c r="L51" s="53" t="s">
        <v>8093</v>
      </c>
      <c r="M51" s="53" t="s">
        <v>8094</v>
      </c>
      <c r="N51" s="53" t="s">
        <v>8112</v>
      </c>
      <c r="O51" s="53" t="s">
        <v>8104</v>
      </c>
      <c r="P51" s="48" t="s">
        <v>8105</v>
      </c>
      <c r="Q51" s="48" t="s">
        <v>8106</v>
      </c>
      <c r="R51" s="73">
        <v>70</v>
      </c>
      <c r="S51" s="74">
        <v>462.24</v>
      </c>
      <c r="T51" s="75">
        <f t="shared" si="1"/>
        <v>32356.799999999999</v>
      </c>
      <c r="U51" s="75">
        <f t="shared" si="0"/>
        <v>36239.616000000002</v>
      </c>
      <c r="V51" s="48"/>
      <c r="W51" s="48">
        <v>2017</v>
      </c>
      <c r="X51" s="48"/>
      <c r="Y51" s="1">
        <f>VLOOKUP(A51,'[1]план на 2017'!$A:$X,20,0)</f>
        <v>32356.799999999999</v>
      </c>
      <c r="Z51" s="156">
        <f t="shared" si="2"/>
        <v>0</v>
      </c>
    </row>
    <row r="52" spans="1:26" ht="49.5" customHeight="1" x14ac:dyDescent="0.25">
      <c r="A52" s="48" t="s">
        <v>121</v>
      </c>
      <c r="B52" s="53" t="s">
        <v>3273</v>
      </c>
      <c r="C52" s="53" t="s">
        <v>3356</v>
      </c>
      <c r="D52" s="53" t="s">
        <v>3357</v>
      </c>
      <c r="E52" s="53" t="s">
        <v>3358</v>
      </c>
      <c r="F52" s="53" t="s">
        <v>3359</v>
      </c>
      <c r="G52" s="53" t="s">
        <v>3278</v>
      </c>
      <c r="H52" s="53">
        <v>0</v>
      </c>
      <c r="I52" s="53">
        <v>430000000</v>
      </c>
      <c r="J52" s="53" t="s">
        <v>8091</v>
      </c>
      <c r="K52" s="53" t="s">
        <v>8129</v>
      </c>
      <c r="L52" s="53" t="s">
        <v>8093</v>
      </c>
      <c r="M52" s="53" t="s">
        <v>8094</v>
      </c>
      <c r="N52" s="53" t="s">
        <v>8112</v>
      </c>
      <c r="O52" s="53" t="s">
        <v>8104</v>
      </c>
      <c r="P52" s="53">
        <v>736</v>
      </c>
      <c r="Q52" s="53" t="s">
        <v>8133</v>
      </c>
      <c r="R52" s="73">
        <v>1200</v>
      </c>
      <c r="S52" s="74">
        <v>636.65000000000009</v>
      </c>
      <c r="T52" s="75">
        <f t="shared" si="1"/>
        <v>763980.00000000012</v>
      </c>
      <c r="U52" s="75">
        <f t="shared" si="0"/>
        <v>855657.60000000021</v>
      </c>
      <c r="V52" s="48"/>
      <c r="W52" s="48">
        <v>2017</v>
      </c>
      <c r="X52" s="48"/>
      <c r="Y52" s="1">
        <f>VLOOKUP(A52,'[1]план на 2017'!$A:$X,20,0)</f>
        <v>763980.00000000012</v>
      </c>
      <c r="Z52" s="156">
        <f t="shared" si="2"/>
        <v>0</v>
      </c>
    </row>
    <row r="53" spans="1:26" ht="49.5" customHeight="1" x14ac:dyDescent="0.25">
      <c r="A53" s="48" t="s">
        <v>122</v>
      </c>
      <c r="B53" s="53" t="s">
        <v>3273</v>
      </c>
      <c r="C53" s="53" t="s">
        <v>3360</v>
      </c>
      <c r="D53" s="53" t="s">
        <v>3361</v>
      </c>
      <c r="E53" s="53" t="s">
        <v>3362</v>
      </c>
      <c r="F53" s="53" t="s">
        <v>3363</v>
      </c>
      <c r="G53" s="53" t="s">
        <v>3278</v>
      </c>
      <c r="H53" s="53">
        <v>0</v>
      </c>
      <c r="I53" s="53">
        <v>430000000</v>
      </c>
      <c r="J53" s="53" t="s">
        <v>8091</v>
      </c>
      <c r="K53" s="53" t="s">
        <v>8129</v>
      </c>
      <c r="L53" s="53" t="s">
        <v>8093</v>
      </c>
      <c r="M53" s="53" t="s">
        <v>8094</v>
      </c>
      <c r="N53" s="53" t="s">
        <v>8112</v>
      </c>
      <c r="O53" s="53" t="s">
        <v>8104</v>
      </c>
      <c r="P53" s="48" t="s">
        <v>8105</v>
      </c>
      <c r="Q53" s="48" t="s">
        <v>8106</v>
      </c>
      <c r="R53" s="73">
        <v>1400</v>
      </c>
      <c r="S53" s="74">
        <v>54.57</v>
      </c>
      <c r="T53" s="75">
        <f t="shared" si="1"/>
        <v>76398</v>
      </c>
      <c r="U53" s="75">
        <f t="shared" si="0"/>
        <v>85565.760000000009</v>
      </c>
      <c r="V53" s="48"/>
      <c r="W53" s="48">
        <v>2017</v>
      </c>
      <c r="X53" s="48"/>
      <c r="Y53" s="1">
        <f>VLOOKUP(A53,'[1]план на 2017'!$A:$X,20,0)</f>
        <v>76398</v>
      </c>
      <c r="Z53" s="156">
        <f t="shared" si="2"/>
        <v>0</v>
      </c>
    </row>
    <row r="54" spans="1:26" ht="49.5" customHeight="1" x14ac:dyDescent="0.25">
      <c r="A54" s="48" t="s">
        <v>123</v>
      </c>
      <c r="B54" s="53" t="s">
        <v>3273</v>
      </c>
      <c r="C54" s="53" t="s">
        <v>3364</v>
      </c>
      <c r="D54" s="53" t="s">
        <v>3365</v>
      </c>
      <c r="E54" s="53" t="s">
        <v>3366</v>
      </c>
      <c r="F54" s="53" t="s">
        <v>3367</v>
      </c>
      <c r="G54" s="53" t="s">
        <v>3278</v>
      </c>
      <c r="H54" s="53">
        <v>0</v>
      </c>
      <c r="I54" s="53">
        <v>430000000</v>
      </c>
      <c r="J54" s="53" t="s">
        <v>8091</v>
      </c>
      <c r="K54" s="53" t="s">
        <v>8129</v>
      </c>
      <c r="L54" s="53" t="s">
        <v>8093</v>
      </c>
      <c r="M54" s="53" t="s">
        <v>8094</v>
      </c>
      <c r="N54" s="53" t="s">
        <v>8112</v>
      </c>
      <c r="O54" s="53" t="s">
        <v>8104</v>
      </c>
      <c r="P54" s="48" t="s">
        <v>8105</v>
      </c>
      <c r="Q54" s="48" t="s">
        <v>8106</v>
      </c>
      <c r="R54" s="73">
        <v>48</v>
      </c>
      <c r="S54" s="74">
        <v>369.15000000000003</v>
      </c>
      <c r="T54" s="75">
        <f t="shared" si="1"/>
        <v>17719.2</v>
      </c>
      <c r="U54" s="75">
        <f t="shared" si="0"/>
        <v>19845.504000000004</v>
      </c>
      <c r="V54" s="48"/>
      <c r="W54" s="48">
        <v>2017</v>
      </c>
      <c r="X54" s="48"/>
      <c r="Y54" s="1">
        <f>VLOOKUP(A54,'[1]план на 2017'!$A:$X,20,0)</f>
        <v>17719.2</v>
      </c>
      <c r="Z54" s="156">
        <f t="shared" si="2"/>
        <v>0</v>
      </c>
    </row>
    <row r="55" spans="1:26" ht="49.5" customHeight="1" x14ac:dyDescent="0.25">
      <c r="A55" s="48" t="s">
        <v>124</v>
      </c>
      <c r="B55" s="53" t="s">
        <v>3273</v>
      </c>
      <c r="C55" s="53" t="s">
        <v>3368</v>
      </c>
      <c r="D55" s="53" t="s">
        <v>3369</v>
      </c>
      <c r="E55" s="53" t="s">
        <v>3370</v>
      </c>
      <c r="F55" s="53" t="s">
        <v>3371</v>
      </c>
      <c r="G55" s="53" t="s">
        <v>3278</v>
      </c>
      <c r="H55" s="53">
        <v>0</v>
      </c>
      <c r="I55" s="53">
        <v>430000000</v>
      </c>
      <c r="J55" s="53" t="s">
        <v>8091</v>
      </c>
      <c r="K55" s="53" t="s">
        <v>8129</v>
      </c>
      <c r="L55" s="53" t="s">
        <v>8093</v>
      </c>
      <c r="M55" s="53" t="s">
        <v>8094</v>
      </c>
      <c r="N55" s="53" t="s">
        <v>8112</v>
      </c>
      <c r="O55" s="53" t="s">
        <v>8104</v>
      </c>
      <c r="P55" s="53" t="s">
        <v>8134</v>
      </c>
      <c r="Q55" s="53" t="s">
        <v>8135</v>
      </c>
      <c r="R55" s="73">
        <v>60</v>
      </c>
      <c r="S55" s="74">
        <v>4189.0500000000011</v>
      </c>
      <c r="T55" s="75">
        <f t="shared" si="1"/>
        <v>251343.00000000006</v>
      </c>
      <c r="U55" s="75">
        <f t="shared" si="0"/>
        <v>281504.16000000009</v>
      </c>
      <c r="V55" s="48"/>
      <c r="W55" s="48">
        <v>2017</v>
      </c>
      <c r="X55" s="48"/>
      <c r="Y55" s="1">
        <f>VLOOKUP(A55,'[1]план на 2017'!$A:$X,20,0)</f>
        <v>251343.00000000006</v>
      </c>
      <c r="Z55" s="156">
        <f t="shared" si="2"/>
        <v>0</v>
      </c>
    </row>
    <row r="56" spans="1:26" ht="49.5" customHeight="1" x14ac:dyDescent="0.25">
      <c r="A56" s="48" t="s">
        <v>125</v>
      </c>
      <c r="B56" s="53" t="s">
        <v>3273</v>
      </c>
      <c r="C56" s="53" t="s">
        <v>3372</v>
      </c>
      <c r="D56" s="53" t="s">
        <v>3373</v>
      </c>
      <c r="E56" s="53" t="s">
        <v>3374</v>
      </c>
      <c r="F56" s="53" t="s">
        <v>3375</v>
      </c>
      <c r="G56" s="53" t="s">
        <v>3278</v>
      </c>
      <c r="H56" s="53">
        <v>0</v>
      </c>
      <c r="I56" s="53">
        <v>430000000</v>
      </c>
      <c r="J56" s="53" t="s">
        <v>8091</v>
      </c>
      <c r="K56" s="53" t="s">
        <v>8129</v>
      </c>
      <c r="L56" s="53" t="s">
        <v>8093</v>
      </c>
      <c r="M56" s="53" t="s">
        <v>8094</v>
      </c>
      <c r="N56" s="53" t="s">
        <v>8112</v>
      </c>
      <c r="O56" s="53" t="s">
        <v>8104</v>
      </c>
      <c r="P56" s="48" t="s">
        <v>8105</v>
      </c>
      <c r="Q56" s="48" t="s">
        <v>8106</v>
      </c>
      <c r="R56" s="73">
        <v>230</v>
      </c>
      <c r="S56" s="74">
        <v>678.91500000000008</v>
      </c>
      <c r="T56" s="75">
        <f t="shared" si="1"/>
        <v>156150.45000000001</v>
      </c>
      <c r="U56" s="75">
        <f t="shared" si="0"/>
        <v>174888.50400000002</v>
      </c>
      <c r="V56" s="48"/>
      <c r="W56" s="48">
        <v>2017</v>
      </c>
      <c r="X56" s="48"/>
      <c r="Y56" s="1">
        <f>VLOOKUP(A56,'[1]план на 2017'!$A:$X,20,0)</f>
        <v>156150.45000000001</v>
      </c>
      <c r="Z56" s="156">
        <f t="shared" si="2"/>
        <v>0</v>
      </c>
    </row>
    <row r="57" spans="1:26" ht="49.5" customHeight="1" x14ac:dyDescent="0.25">
      <c r="A57" s="48" t="s">
        <v>126</v>
      </c>
      <c r="B57" s="53" t="s">
        <v>3273</v>
      </c>
      <c r="C57" s="53" t="s">
        <v>3376</v>
      </c>
      <c r="D57" s="53" t="s">
        <v>3377</v>
      </c>
      <c r="E57" s="53" t="s">
        <v>3378</v>
      </c>
      <c r="F57" s="53" t="s">
        <v>3379</v>
      </c>
      <c r="G57" s="53" t="s">
        <v>3278</v>
      </c>
      <c r="H57" s="53">
        <v>0</v>
      </c>
      <c r="I57" s="53">
        <v>430000000</v>
      </c>
      <c r="J57" s="53" t="s">
        <v>8091</v>
      </c>
      <c r="K57" s="53" t="s">
        <v>8129</v>
      </c>
      <c r="L57" s="53" t="s">
        <v>8093</v>
      </c>
      <c r="M57" s="53" t="s">
        <v>8094</v>
      </c>
      <c r="N57" s="53" t="s">
        <v>8112</v>
      </c>
      <c r="O57" s="53" t="s">
        <v>8104</v>
      </c>
      <c r="P57" s="48" t="s">
        <v>8105</v>
      </c>
      <c r="Q57" s="48" t="s">
        <v>8106</v>
      </c>
      <c r="R57" s="73">
        <v>100</v>
      </c>
      <c r="S57" s="74">
        <v>12.412000000000001</v>
      </c>
      <c r="T57" s="75">
        <v>0</v>
      </c>
      <c r="U57" s="75">
        <f t="shared" si="0"/>
        <v>0</v>
      </c>
      <c r="V57" s="48"/>
      <c r="W57" s="48">
        <v>2017</v>
      </c>
      <c r="X57" s="53" t="s">
        <v>8130</v>
      </c>
      <c r="Y57" s="1">
        <f>VLOOKUP(A57,'[1]план на 2017'!$A:$X,20,0)</f>
        <v>0</v>
      </c>
      <c r="Z57" s="156">
        <f t="shared" si="2"/>
        <v>0</v>
      </c>
    </row>
    <row r="58" spans="1:26" ht="49.5" customHeight="1" x14ac:dyDescent="0.25">
      <c r="A58" s="48" t="s">
        <v>127</v>
      </c>
      <c r="B58" s="53" t="s">
        <v>3273</v>
      </c>
      <c r="C58" s="53" t="s">
        <v>3376</v>
      </c>
      <c r="D58" s="53" t="s">
        <v>3377</v>
      </c>
      <c r="E58" s="53" t="s">
        <v>3378</v>
      </c>
      <c r="F58" s="53" t="s">
        <v>3380</v>
      </c>
      <c r="G58" s="53" t="s">
        <v>3278</v>
      </c>
      <c r="H58" s="53">
        <v>0</v>
      </c>
      <c r="I58" s="53">
        <v>430000000</v>
      </c>
      <c r="J58" s="53" t="s">
        <v>8091</v>
      </c>
      <c r="K58" s="53" t="s">
        <v>8129</v>
      </c>
      <c r="L58" s="53" t="s">
        <v>8093</v>
      </c>
      <c r="M58" s="53" t="s">
        <v>8094</v>
      </c>
      <c r="N58" s="53" t="s">
        <v>8112</v>
      </c>
      <c r="O58" s="53" t="s">
        <v>8104</v>
      </c>
      <c r="P58" s="48" t="s">
        <v>8105</v>
      </c>
      <c r="Q58" s="48" t="s">
        <v>8106</v>
      </c>
      <c r="R58" s="73">
        <v>100</v>
      </c>
      <c r="S58" s="74">
        <v>5.7244999999999999</v>
      </c>
      <c r="T58" s="75">
        <v>0</v>
      </c>
      <c r="U58" s="75">
        <f t="shared" si="0"/>
        <v>0</v>
      </c>
      <c r="V58" s="48"/>
      <c r="W58" s="48">
        <v>2017</v>
      </c>
      <c r="X58" s="48"/>
      <c r="Y58" s="1">
        <f>VLOOKUP(A58,'[1]план на 2017'!$A:$X,20,0)</f>
        <v>0</v>
      </c>
      <c r="Z58" s="156">
        <f t="shared" si="2"/>
        <v>0</v>
      </c>
    </row>
    <row r="59" spans="1:26" ht="49.5" customHeight="1" x14ac:dyDescent="0.25">
      <c r="A59" s="48" t="s">
        <v>128</v>
      </c>
      <c r="B59" s="53" t="s">
        <v>3273</v>
      </c>
      <c r="C59" s="53" t="s">
        <v>3376</v>
      </c>
      <c r="D59" s="53" t="s">
        <v>3377</v>
      </c>
      <c r="E59" s="53" t="s">
        <v>3378</v>
      </c>
      <c r="F59" s="53" t="s">
        <v>3380</v>
      </c>
      <c r="G59" s="53" t="s">
        <v>3278</v>
      </c>
      <c r="H59" s="53">
        <v>0</v>
      </c>
      <c r="I59" s="53">
        <v>430000000</v>
      </c>
      <c r="J59" s="53" t="s">
        <v>8091</v>
      </c>
      <c r="K59" s="53" t="s">
        <v>8119</v>
      </c>
      <c r="L59" s="53" t="s">
        <v>8093</v>
      </c>
      <c r="M59" s="53" t="s">
        <v>8094</v>
      </c>
      <c r="N59" s="53" t="s">
        <v>8112</v>
      </c>
      <c r="O59" s="53" t="s">
        <v>8104</v>
      </c>
      <c r="P59" s="48" t="s">
        <v>8105</v>
      </c>
      <c r="Q59" s="48" t="s">
        <v>8106</v>
      </c>
      <c r="R59" s="73">
        <v>100</v>
      </c>
      <c r="S59" s="74">
        <v>5.7244999999999999</v>
      </c>
      <c r="T59" s="75">
        <f t="shared" ref="T59" si="5">R59*S59</f>
        <v>572.45000000000005</v>
      </c>
      <c r="U59" s="75">
        <f t="shared" si="0"/>
        <v>641.14400000000012</v>
      </c>
      <c r="V59" s="48"/>
      <c r="W59" s="48">
        <v>2017</v>
      </c>
      <c r="X59" s="48" t="s">
        <v>8100</v>
      </c>
      <c r="Y59" s="1">
        <f>VLOOKUP(A59,'[1]план на 2017'!$A:$X,20,0)</f>
        <v>572.45000000000005</v>
      </c>
      <c r="Z59" s="156">
        <f t="shared" si="2"/>
        <v>0</v>
      </c>
    </row>
    <row r="60" spans="1:26" ht="49.5" customHeight="1" x14ac:dyDescent="0.25">
      <c r="A60" s="48" t="s">
        <v>129</v>
      </c>
      <c r="B60" s="53" t="s">
        <v>3273</v>
      </c>
      <c r="C60" s="53" t="s">
        <v>3381</v>
      </c>
      <c r="D60" s="53" t="s">
        <v>3382</v>
      </c>
      <c r="E60" s="53" t="s">
        <v>3383</v>
      </c>
      <c r="F60" s="53" t="s">
        <v>3384</v>
      </c>
      <c r="G60" s="53" t="s">
        <v>3278</v>
      </c>
      <c r="H60" s="53">
        <v>0</v>
      </c>
      <c r="I60" s="53">
        <v>430000000</v>
      </c>
      <c r="J60" s="53" t="s">
        <v>8091</v>
      </c>
      <c r="K60" s="53" t="s">
        <v>8129</v>
      </c>
      <c r="L60" s="53" t="s">
        <v>8093</v>
      </c>
      <c r="M60" s="53" t="s">
        <v>8094</v>
      </c>
      <c r="N60" s="53" t="s">
        <v>8112</v>
      </c>
      <c r="O60" s="53" t="s">
        <v>8104</v>
      </c>
      <c r="P60" s="53">
        <v>5111</v>
      </c>
      <c r="Q60" s="53" t="s">
        <v>8136</v>
      </c>
      <c r="R60" s="73">
        <v>2</v>
      </c>
      <c r="S60" s="74">
        <v>2000</v>
      </c>
      <c r="T60" s="75">
        <v>0</v>
      </c>
      <c r="U60" s="75">
        <f t="shared" si="0"/>
        <v>0</v>
      </c>
      <c r="V60" s="48"/>
      <c r="W60" s="48">
        <v>2017</v>
      </c>
      <c r="X60" s="48"/>
      <c r="Y60" s="1">
        <f>VLOOKUP(A60,'[1]план на 2017'!$A:$X,20,0)</f>
        <v>0</v>
      </c>
      <c r="Z60" s="156">
        <f t="shared" si="2"/>
        <v>0</v>
      </c>
    </row>
    <row r="61" spans="1:26" ht="49.5" customHeight="1" x14ac:dyDescent="0.25">
      <c r="A61" s="48" t="s">
        <v>130</v>
      </c>
      <c r="B61" s="53" t="s">
        <v>3273</v>
      </c>
      <c r="C61" s="53" t="s">
        <v>3381</v>
      </c>
      <c r="D61" s="53" t="s">
        <v>3382</v>
      </c>
      <c r="E61" s="53" t="s">
        <v>3383</v>
      </c>
      <c r="F61" s="53" t="s">
        <v>3384</v>
      </c>
      <c r="G61" s="53" t="s">
        <v>3278</v>
      </c>
      <c r="H61" s="53">
        <v>0</v>
      </c>
      <c r="I61" s="53">
        <v>430000000</v>
      </c>
      <c r="J61" s="53" t="s">
        <v>8091</v>
      </c>
      <c r="K61" s="53" t="s">
        <v>8119</v>
      </c>
      <c r="L61" s="53" t="s">
        <v>8093</v>
      </c>
      <c r="M61" s="53" t="s">
        <v>8094</v>
      </c>
      <c r="N61" s="53" t="s">
        <v>8112</v>
      </c>
      <c r="O61" s="53" t="s">
        <v>8104</v>
      </c>
      <c r="P61" s="53">
        <v>5111</v>
      </c>
      <c r="Q61" s="53" t="s">
        <v>8136</v>
      </c>
      <c r="R61" s="73">
        <v>2</v>
      </c>
      <c r="S61" s="74">
        <v>2000</v>
      </c>
      <c r="T61" s="75">
        <f t="shared" ref="T61" si="6">R61*S61</f>
        <v>4000</v>
      </c>
      <c r="U61" s="75">
        <f t="shared" si="0"/>
        <v>4480</v>
      </c>
      <c r="V61" s="48"/>
      <c r="W61" s="48">
        <v>2017</v>
      </c>
      <c r="X61" s="48" t="s">
        <v>8100</v>
      </c>
      <c r="Y61" s="1">
        <f>VLOOKUP(A61,'[1]план на 2017'!$A:$X,20,0)</f>
        <v>4000</v>
      </c>
      <c r="Z61" s="156">
        <f t="shared" si="2"/>
        <v>0</v>
      </c>
    </row>
    <row r="62" spans="1:26" ht="49.5" customHeight="1" x14ac:dyDescent="0.25">
      <c r="A62" s="48" t="s">
        <v>131</v>
      </c>
      <c r="B62" s="53" t="s">
        <v>3273</v>
      </c>
      <c r="C62" s="53" t="s">
        <v>3385</v>
      </c>
      <c r="D62" s="53" t="s">
        <v>3386</v>
      </c>
      <c r="E62" s="53" t="s">
        <v>3387</v>
      </c>
      <c r="F62" s="53" t="s">
        <v>3388</v>
      </c>
      <c r="G62" s="53" t="s">
        <v>3278</v>
      </c>
      <c r="H62" s="53">
        <v>0</v>
      </c>
      <c r="I62" s="53">
        <v>430000000</v>
      </c>
      <c r="J62" s="53" t="s">
        <v>8091</v>
      </c>
      <c r="K62" s="53" t="s">
        <v>8129</v>
      </c>
      <c r="L62" s="53" t="s">
        <v>8093</v>
      </c>
      <c r="M62" s="53" t="s">
        <v>8094</v>
      </c>
      <c r="N62" s="53" t="s">
        <v>8112</v>
      </c>
      <c r="O62" s="53" t="s">
        <v>8104</v>
      </c>
      <c r="P62" s="48" t="s">
        <v>8105</v>
      </c>
      <c r="Q62" s="48" t="s">
        <v>8106</v>
      </c>
      <c r="R62" s="73">
        <v>20</v>
      </c>
      <c r="S62" s="74">
        <v>700.85</v>
      </c>
      <c r="T62" s="75">
        <v>0</v>
      </c>
      <c r="U62" s="75">
        <f t="shared" si="0"/>
        <v>0</v>
      </c>
      <c r="V62" s="48"/>
      <c r="W62" s="48">
        <v>2017</v>
      </c>
      <c r="X62" s="53" t="s">
        <v>8130</v>
      </c>
      <c r="Y62" s="1">
        <f>VLOOKUP(A62,'[1]план на 2017'!$A:$X,20,0)</f>
        <v>0</v>
      </c>
      <c r="Z62" s="156">
        <f t="shared" si="2"/>
        <v>0</v>
      </c>
    </row>
    <row r="63" spans="1:26" ht="49.5" customHeight="1" x14ac:dyDescent="0.25">
      <c r="A63" s="48" t="s">
        <v>132</v>
      </c>
      <c r="B63" s="53" t="s">
        <v>3273</v>
      </c>
      <c r="C63" s="53" t="s">
        <v>3385</v>
      </c>
      <c r="D63" s="53" t="s">
        <v>3386</v>
      </c>
      <c r="E63" s="53" t="s">
        <v>3387</v>
      </c>
      <c r="F63" s="53" t="s">
        <v>3389</v>
      </c>
      <c r="G63" s="53" t="s">
        <v>3278</v>
      </c>
      <c r="H63" s="53">
        <v>0</v>
      </c>
      <c r="I63" s="53">
        <v>430000000</v>
      </c>
      <c r="J63" s="53" t="s">
        <v>8091</v>
      </c>
      <c r="K63" s="53" t="s">
        <v>8129</v>
      </c>
      <c r="L63" s="53" t="s">
        <v>8093</v>
      </c>
      <c r="M63" s="53" t="s">
        <v>8094</v>
      </c>
      <c r="N63" s="53" t="s">
        <v>8112</v>
      </c>
      <c r="O63" s="53" t="s">
        <v>8104</v>
      </c>
      <c r="P63" s="48" t="s">
        <v>8105</v>
      </c>
      <c r="Q63" s="48" t="s">
        <v>8106</v>
      </c>
      <c r="R63" s="73">
        <v>15</v>
      </c>
      <c r="S63" s="74">
        <v>700.85</v>
      </c>
      <c r="T63" s="75">
        <v>0</v>
      </c>
      <c r="U63" s="75">
        <f t="shared" si="0"/>
        <v>0</v>
      </c>
      <c r="V63" s="48"/>
      <c r="W63" s="48">
        <v>2017</v>
      </c>
      <c r="X63" s="48"/>
      <c r="Y63" s="1">
        <f>VLOOKUP(A63,'[1]план на 2017'!$A:$X,20,0)</f>
        <v>0</v>
      </c>
      <c r="Z63" s="156">
        <f t="shared" si="2"/>
        <v>0</v>
      </c>
    </row>
    <row r="64" spans="1:26" ht="49.5" customHeight="1" x14ac:dyDescent="0.25">
      <c r="A64" s="48" t="s">
        <v>133</v>
      </c>
      <c r="B64" s="53" t="s">
        <v>3273</v>
      </c>
      <c r="C64" s="53" t="s">
        <v>3385</v>
      </c>
      <c r="D64" s="53" t="s">
        <v>3386</v>
      </c>
      <c r="E64" s="53" t="s">
        <v>3387</v>
      </c>
      <c r="F64" s="53" t="s">
        <v>3389</v>
      </c>
      <c r="G64" s="53" t="s">
        <v>3278</v>
      </c>
      <c r="H64" s="53">
        <v>0</v>
      </c>
      <c r="I64" s="53">
        <v>430000000</v>
      </c>
      <c r="J64" s="53" t="s">
        <v>8091</v>
      </c>
      <c r="K64" s="53" t="s">
        <v>8119</v>
      </c>
      <c r="L64" s="53" t="s">
        <v>8093</v>
      </c>
      <c r="M64" s="53" t="s">
        <v>8094</v>
      </c>
      <c r="N64" s="53" t="s">
        <v>8112</v>
      </c>
      <c r="O64" s="53" t="s">
        <v>8104</v>
      </c>
      <c r="P64" s="48" t="s">
        <v>8105</v>
      </c>
      <c r="Q64" s="48" t="s">
        <v>8106</v>
      </c>
      <c r="R64" s="73">
        <v>15</v>
      </c>
      <c r="S64" s="74">
        <v>700.85</v>
      </c>
      <c r="T64" s="75">
        <f t="shared" ref="T64" si="7">R64*S64</f>
        <v>10512.75</v>
      </c>
      <c r="U64" s="75">
        <f t="shared" si="0"/>
        <v>11774.28</v>
      </c>
      <c r="V64" s="48"/>
      <c r="W64" s="48">
        <v>2017</v>
      </c>
      <c r="X64" s="48" t="s">
        <v>8100</v>
      </c>
      <c r="Y64" s="1">
        <f>VLOOKUP(A64,'[1]план на 2017'!$A:$X,20,0)</f>
        <v>10512.75</v>
      </c>
      <c r="Z64" s="156">
        <f t="shared" si="2"/>
        <v>0</v>
      </c>
    </row>
    <row r="65" spans="1:26" ht="49.5" customHeight="1" x14ac:dyDescent="0.25">
      <c r="A65" s="48" t="s">
        <v>134</v>
      </c>
      <c r="B65" s="53" t="s">
        <v>3273</v>
      </c>
      <c r="C65" s="53" t="s">
        <v>3390</v>
      </c>
      <c r="D65" s="53" t="s">
        <v>3391</v>
      </c>
      <c r="E65" s="53" t="s">
        <v>3392</v>
      </c>
      <c r="F65" s="53" t="s">
        <v>3393</v>
      </c>
      <c r="G65" s="53" t="s">
        <v>3278</v>
      </c>
      <c r="H65" s="53">
        <v>0</v>
      </c>
      <c r="I65" s="53">
        <v>430000000</v>
      </c>
      <c r="J65" s="53" t="s">
        <v>8091</v>
      </c>
      <c r="K65" s="53" t="s">
        <v>8129</v>
      </c>
      <c r="L65" s="53" t="s">
        <v>8093</v>
      </c>
      <c r="M65" s="53" t="s">
        <v>8094</v>
      </c>
      <c r="N65" s="53" t="s">
        <v>8112</v>
      </c>
      <c r="O65" s="53" t="s">
        <v>8104</v>
      </c>
      <c r="P65" s="53">
        <v>5111</v>
      </c>
      <c r="Q65" s="53" t="s">
        <v>8136</v>
      </c>
      <c r="R65" s="73">
        <v>255</v>
      </c>
      <c r="S65" s="74">
        <v>117.7</v>
      </c>
      <c r="T65" s="75">
        <v>0</v>
      </c>
      <c r="U65" s="75">
        <f t="shared" si="0"/>
        <v>0</v>
      </c>
      <c r="V65" s="48"/>
      <c r="W65" s="48">
        <v>2017</v>
      </c>
      <c r="X65" s="53" t="s">
        <v>8130</v>
      </c>
      <c r="Y65" s="1">
        <f>VLOOKUP(A65,'[1]план на 2017'!$A:$X,20,0)</f>
        <v>0</v>
      </c>
      <c r="Z65" s="156">
        <f t="shared" si="2"/>
        <v>0</v>
      </c>
    </row>
    <row r="66" spans="1:26" ht="49.5" customHeight="1" x14ac:dyDescent="0.25">
      <c r="A66" s="48" t="s">
        <v>135</v>
      </c>
      <c r="B66" s="53" t="s">
        <v>3273</v>
      </c>
      <c r="C66" s="53" t="s">
        <v>3394</v>
      </c>
      <c r="D66" s="53" t="s">
        <v>3395</v>
      </c>
      <c r="E66" s="53" t="s">
        <v>3396</v>
      </c>
      <c r="F66" s="53" t="s">
        <v>3397</v>
      </c>
      <c r="G66" s="53" t="s">
        <v>3278</v>
      </c>
      <c r="H66" s="53">
        <v>0</v>
      </c>
      <c r="I66" s="53">
        <v>430000000</v>
      </c>
      <c r="J66" s="53" t="s">
        <v>8091</v>
      </c>
      <c r="K66" s="53" t="s">
        <v>8129</v>
      </c>
      <c r="L66" s="53" t="s">
        <v>8093</v>
      </c>
      <c r="M66" s="53" t="s">
        <v>8094</v>
      </c>
      <c r="N66" s="53" t="s">
        <v>8112</v>
      </c>
      <c r="O66" s="53" t="s">
        <v>8104</v>
      </c>
      <c r="P66" s="53">
        <v>5111</v>
      </c>
      <c r="Q66" s="53" t="s">
        <v>8136</v>
      </c>
      <c r="R66" s="73">
        <v>5</v>
      </c>
      <c r="S66" s="74">
        <v>144.45000000000002</v>
      </c>
      <c r="T66" s="75">
        <v>0</v>
      </c>
      <c r="U66" s="75">
        <f t="shared" si="0"/>
        <v>0</v>
      </c>
      <c r="V66" s="48"/>
      <c r="W66" s="48">
        <v>2017</v>
      </c>
      <c r="X66" s="53" t="s">
        <v>8130</v>
      </c>
      <c r="Y66" s="1">
        <f>VLOOKUP(A66,'[1]план на 2017'!$A:$X,20,0)</f>
        <v>0</v>
      </c>
      <c r="Z66" s="156">
        <f t="shared" si="2"/>
        <v>0</v>
      </c>
    </row>
    <row r="67" spans="1:26" ht="49.5" customHeight="1" x14ac:dyDescent="0.25">
      <c r="A67" s="48" t="s">
        <v>136</v>
      </c>
      <c r="B67" s="53" t="s">
        <v>3273</v>
      </c>
      <c r="C67" s="53" t="s">
        <v>3311</v>
      </c>
      <c r="D67" s="53" t="s">
        <v>3312</v>
      </c>
      <c r="E67" s="53" t="s">
        <v>3313</v>
      </c>
      <c r="F67" s="53" t="s">
        <v>3398</v>
      </c>
      <c r="G67" s="53" t="s">
        <v>3278</v>
      </c>
      <c r="H67" s="53">
        <v>0</v>
      </c>
      <c r="I67" s="53">
        <v>430000000</v>
      </c>
      <c r="J67" s="53" t="s">
        <v>8091</v>
      </c>
      <c r="K67" s="53" t="s">
        <v>8129</v>
      </c>
      <c r="L67" s="53" t="s">
        <v>8093</v>
      </c>
      <c r="M67" s="53" t="s">
        <v>8094</v>
      </c>
      <c r="N67" s="53" t="s">
        <v>8112</v>
      </c>
      <c r="O67" s="53" t="s">
        <v>8104</v>
      </c>
      <c r="P67" s="48" t="s">
        <v>8105</v>
      </c>
      <c r="Q67" s="48" t="s">
        <v>8106</v>
      </c>
      <c r="R67" s="73">
        <v>10</v>
      </c>
      <c r="S67" s="74">
        <v>401.25</v>
      </c>
      <c r="T67" s="75">
        <v>0</v>
      </c>
      <c r="U67" s="75">
        <f t="shared" si="0"/>
        <v>0</v>
      </c>
      <c r="V67" s="48"/>
      <c r="W67" s="48">
        <v>2017</v>
      </c>
      <c r="X67" s="48"/>
      <c r="Y67" s="1">
        <f>VLOOKUP(A67,'[1]план на 2017'!$A:$X,20,0)</f>
        <v>0</v>
      </c>
      <c r="Z67" s="156">
        <f t="shared" si="2"/>
        <v>0</v>
      </c>
    </row>
    <row r="68" spans="1:26" ht="49.5" customHeight="1" x14ac:dyDescent="0.25">
      <c r="A68" s="48" t="s">
        <v>137</v>
      </c>
      <c r="B68" s="53" t="s">
        <v>3273</v>
      </c>
      <c r="C68" s="53" t="s">
        <v>3311</v>
      </c>
      <c r="D68" s="53" t="s">
        <v>3312</v>
      </c>
      <c r="E68" s="53" t="s">
        <v>3313</v>
      </c>
      <c r="F68" s="53" t="s">
        <v>3398</v>
      </c>
      <c r="G68" s="53" t="s">
        <v>3278</v>
      </c>
      <c r="H68" s="53">
        <v>0</v>
      </c>
      <c r="I68" s="53">
        <v>430000000</v>
      </c>
      <c r="J68" s="53" t="s">
        <v>8091</v>
      </c>
      <c r="K68" s="53" t="s">
        <v>8119</v>
      </c>
      <c r="L68" s="53" t="s">
        <v>8093</v>
      </c>
      <c r="M68" s="53" t="s">
        <v>8094</v>
      </c>
      <c r="N68" s="53" t="s">
        <v>8112</v>
      </c>
      <c r="O68" s="53" t="s">
        <v>8104</v>
      </c>
      <c r="P68" s="48" t="s">
        <v>8105</v>
      </c>
      <c r="Q68" s="48" t="s">
        <v>8106</v>
      </c>
      <c r="R68" s="73">
        <v>10</v>
      </c>
      <c r="S68" s="74">
        <v>401.25</v>
      </c>
      <c r="T68" s="75">
        <f t="shared" ref="T68" si="8">R68*S68</f>
        <v>4012.5</v>
      </c>
      <c r="U68" s="75">
        <f t="shared" si="0"/>
        <v>4494</v>
      </c>
      <c r="V68" s="48"/>
      <c r="W68" s="48">
        <v>2017</v>
      </c>
      <c r="X68" s="48" t="s">
        <v>8100</v>
      </c>
      <c r="Y68" s="1">
        <f>VLOOKUP(A68,'[1]план на 2017'!$A:$X,20,0)</f>
        <v>4012.5</v>
      </c>
      <c r="Z68" s="156">
        <f t="shared" si="2"/>
        <v>0</v>
      </c>
    </row>
    <row r="69" spans="1:26" ht="49.5" customHeight="1" x14ac:dyDescent="0.25">
      <c r="A69" s="48" t="s">
        <v>138</v>
      </c>
      <c r="B69" s="53" t="s">
        <v>3273</v>
      </c>
      <c r="C69" s="53" t="s">
        <v>3399</v>
      </c>
      <c r="D69" s="53" t="s">
        <v>3400</v>
      </c>
      <c r="E69" s="53" t="s">
        <v>3401</v>
      </c>
      <c r="F69" s="53" t="s">
        <v>3402</v>
      </c>
      <c r="G69" s="53" t="s">
        <v>3278</v>
      </c>
      <c r="H69" s="53">
        <v>0</v>
      </c>
      <c r="I69" s="53">
        <v>430000000</v>
      </c>
      <c r="J69" s="53" t="s">
        <v>8091</v>
      </c>
      <c r="K69" s="53" t="s">
        <v>8129</v>
      </c>
      <c r="L69" s="53" t="s">
        <v>8093</v>
      </c>
      <c r="M69" s="53" t="s">
        <v>8094</v>
      </c>
      <c r="N69" s="53" t="s">
        <v>8112</v>
      </c>
      <c r="O69" s="53" t="s">
        <v>8104</v>
      </c>
      <c r="P69" s="48" t="s">
        <v>8105</v>
      </c>
      <c r="Q69" s="48" t="s">
        <v>8106</v>
      </c>
      <c r="R69" s="73">
        <v>25</v>
      </c>
      <c r="S69" s="74">
        <v>535</v>
      </c>
      <c r="T69" s="75">
        <v>0</v>
      </c>
      <c r="U69" s="75">
        <f t="shared" si="0"/>
        <v>0</v>
      </c>
      <c r="V69" s="48"/>
      <c r="W69" s="48">
        <v>2017</v>
      </c>
      <c r="X69" s="48"/>
      <c r="Y69" s="1">
        <f>VLOOKUP(A69,'[1]план на 2017'!$A:$X,20,0)</f>
        <v>0</v>
      </c>
      <c r="Z69" s="156">
        <f t="shared" si="2"/>
        <v>0</v>
      </c>
    </row>
    <row r="70" spans="1:26" ht="49.5" customHeight="1" x14ac:dyDescent="0.25">
      <c r="A70" s="48" t="s">
        <v>139</v>
      </c>
      <c r="B70" s="53" t="s">
        <v>3273</v>
      </c>
      <c r="C70" s="53" t="s">
        <v>3399</v>
      </c>
      <c r="D70" s="53" t="s">
        <v>3400</v>
      </c>
      <c r="E70" s="53" t="s">
        <v>3401</v>
      </c>
      <c r="F70" s="53" t="s">
        <v>3402</v>
      </c>
      <c r="G70" s="53" t="s">
        <v>3278</v>
      </c>
      <c r="H70" s="53">
        <v>0</v>
      </c>
      <c r="I70" s="53">
        <v>430000000</v>
      </c>
      <c r="J70" s="53" t="s">
        <v>8091</v>
      </c>
      <c r="K70" s="53" t="s">
        <v>8119</v>
      </c>
      <c r="L70" s="53" t="s">
        <v>8093</v>
      </c>
      <c r="M70" s="53" t="s">
        <v>8094</v>
      </c>
      <c r="N70" s="53" t="s">
        <v>8112</v>
      </c>
      <c r="O70" s="53" t="s">
        <v>8104</v>
      </c>
      <c r="P70" s="48" t="s">
        <v>8105</v>
      </c>
      <c r="Q70" s="48" t="s">
        <v>8106</v>
      </c>
      <c r="R70" s="73">
        <v>25</v>
      </c>
      <c r="S70" s="74">
        <v>535</v>
      </c>
      <c r="T70" s="75">
        <f t="shared" ref="T70" si="9">R70*S70</f>
        <v>13375</v>
      </c>
      <c r="U70" s="75">
        <f t="shared" si="0"/>
        <v>14980.000000000002</v>
      </c>
      <c r="V70" s="48"/>
      <c r="W70" s="48">
        <v>2017</v>
      </c>
      <c r="X70" s="48" t="s">
        <v>8100</v>
      </c>
      <c r="Y70" s="1">
        <f>VLOOKUP(A70,'[1]план на 2017'!$A:$X,20,0)</f>
        <v>13375</v>
      </c>
      <c r="Z70" s="156">
        <f t="shared" si="2"/>
        <v>0</v>
      </c>
    </row>
    <row r="71" spans="1:26" ht="49.5" customHeight="1" x14ac:dyDescent="0.25">
      <c r="A71" s="48" t="s">
        <v>140</v>
      </c>
      <c r="B71" s="53" t="s">
        <v>3273</v>
      </c>
      <c r="C71" s="53" t="s">
        <v>3403</v>
      </c>
      <c r="D71" s="53" t="s">
        <v>3404</v>
      </c>
      <c r="E71" s="53" t="s">
        <v>3405</v>
      </c>
      <c r="F71" s="53" t="s">
        <v>3406</v>
      </c>
      <c r="G71" s="53" t="s">
        <v>3278</v>
      </c>
      <c r="H71" s="53">
        <v>0</v>
      </c>
      <c r="I71" s="53">
        <v>430000000</v>
      </c>
      <c r="J71" s="53" t="s">
        <v>8091</v>
      </c>
      <c r="K71" s="53" t="s">
        <v>8129</v>
      </c>
      <c r="L71" s="53" t="s">
        <v>8093</v>
      </c>
      <c r="M71" s="53" t="s">
        <v>8094</v>
      </c>
      <c r="N71" s="53" t="s">
        <v>8112</v>
      </c>
      <c r="O71" s="53" t="s">
        <v>8104</v>
      </c>
      <c r="P71" s="48" t="s">
        <v>8105</v>
      </c>
      <c r="Q71" s="48" t="s">
        <v>8106</v>
      </c>
      <c r="R71" s="73">
        <v>25</v>
      </c>
      <c r="S71" s="74">
        <v>460.1</v>
      </c>
      <c r="T71" s="75">
        <v>0</v>
      </c>
      <c r="U71" s="75">
        <f t="shared" si="0"/>
        <v>0</v>
      </c>
      <c r="V71" s="48"/>
      <c r="W71" s="48">
        <v>2017</v>
      </c>
      <c r="X71" s="48"/>
      <c r="Y71" s="1">
        <f>VLOOKUP(A71,'[1]план на 2017'!$A:$X,20,0)</f>
        <v>0</v>
      </c>
      <c r="Z71" s="156">
        <f t="shared" si="2"/>
        <v>0</v>
      </c>
    </row>
    <row r="72" spans="1:26" ht="49.5" customHeight="1" x14ac:dyDescent="0.25">
      <c r="A72" s="48" t="s">
        <v>141</v>
      </c>
      <c r="B72" s="53" t="s">
        <v>3273</v>
      </c>
      <c r="C72" s="53" t="s">
        <v>3403</v>
      </c>
      <c r="D72" s="53" t="s">
        <v>3404</v>
      </c>
      <c r="E72" s="53" t="s">
        <v>3405</v>
      </c>
      <c r="F72" s="53" t="s">
        <v>3406</v>
      </c>
      <c r="G72" s="53" t="s">
        <v>3278</v>
      </c>
      <c r="H72" s="53">
        <v>0</v>
      </c>
      <c r="I72" s="53">
        <v>430000000</v>
      </c>
      <c r="J72" s="53" t="s">
        <v>8091</v>
      </c>
      <c r="K72" s="53" t="s">
        <v>8119</v>
      </c>
      <c r="L72" s="53" t="s">
        <v>8093</v>
      </c>
      <c r="M72" s="53" t="s">
        <v>8094</v>
      </c>
      <c r="N72" s="53" t="s">
        <v>8112</v>
      </c>
      <c r="O72" s="53" t="s">
        <v>8104</v>
      </c>
      <c r="P72" s="48" t="s">
        <v>8105</v>
      </c>
      <c r="Q72" s="48" t="s">
        <v>8106</v>
      </c>
      <c r="R72" s="73">
        <v>25</v>
      </c>
      <c r="S72" s="74">
        <v>460.1</v>
      </c>
      <c r="T72" s="75">
        <f t="shared" ref="T72" si="10">R72*S72</f>
        <v>11502.5</v>
      </c>
      <c r="U72" s="75">
        <f t="shared" si="0"/>
        <v>12882.800000000001</v>
      </c>
      <c r="V72" s="48"/>
      <c r="W72" s="48">
        <v>2017</v>
      </c>
      <c r="X72" s="48" t="s">
        <v>8100</v>
      </c>
      <c r="Y72" s="1">
        <f>VLOOKUP(A72,'[1]план на 2017'!$A:$X,20,0)</f>
        <v>11502.5</v>
      </c>
      <c r="Z72" s="156">
        <f t="shared" si="2"/>
        <v>0</v>
      </c>
    </row>
    <row r="73" spans="1:26" ht="49.5" customHeight="1" x14ac:dyDescent="0.25">
      <c r="A73" s="48" t="s">
        <v>142</v>
      </c>
      <c r="B73" s="53" t="s">
        <v>3273</v>
      </c>
      <c r="C73" s="53" t="s">
        <v>3407</v>
      </c>
      <c r="D73" s="53" t="s">
        <v>3408</v>
      </c>
      <c r="E73" s="53" t="s">
        <v>3409</v>
      </c>
      <c r="F73" s="53" t="s">
        <v>3410</v>
      </c>
      <c r="G73" s="53" t="s">
        <v>3278</v>
      </c>
      <c r="H73" s="53">
        <v>0</v>
      </c>
      <c r="I73" s="53">
        <v>430000000</v>
      </c>
      <c r="J73" s="53" t="s">
        <v>8091</v>
      </c>
      <c r="K73" s="53" t="s">
        <v>8129</v>
      </c>
      <c r="L73" s="53" t="s">
        <v>8093</v>
      </c>
      <c r="M73" s="53" t="s">
        <v>8094</v>
      </c>
      <c r="N73" s="53" t="s">
        <v>8112</v>
      </c>
      <c r="O73" s="53" t="s">
        <v>8104</v>
      </c>
      <c r="P73" s="48" t="s">
        <v>8105</v>
      </c>
      <c r="Q73" s="48" t="s">
        <v>8106</v>
      </c>
      <c r="R73" s="73">
        <v>150</v>
      </c>
      <c r="S73" s="74">
        <v>235.4</v>
      </c>
      <c r="T73" s="75">
        <v>0</v>
      </c>
      <c r="U73" s="75">
        <f t="shared" si="0"/>
        <v>0</v>
      </c>
      <c r="V73" s="48"/>
      <c r="W73" s="48">
        <v>2017</v>
      </c>
      <c r="X73" s="48"/>
      <c r="Y73" s="1">
        <f>VLOOKUP(A73,'[1]план на 2017'!$A:$X,20,0)</f>
        <v>0</v>
      </c>
      <c r="Z73" s="156">
        <f t="shared" si="2"/>
        <v>0</v>
      </c>
    </row>
    <row r="74" spans="1:26" ht="49.5" customHeight="1" x14ac:dyDescent="0.25">
      <c r="A74" s="48" t="s">
        <v>143</v>
      </c>
      <c r="B74" s="53" t="s">
        <v>3273</v>
      </c>
      <c r="C74" s="53" t="s">
        <v>3407</v>
      </c>
      <c r="D74" s="53" t="s">
        <v>3408</v>
      </c>
      <c r="E74" s="53" t="s">
        <v>3409</v>
      </c>
      <c r="F74" s="53" t="s">
        <v>3410</v>
      </c>
      <c r="G74" s="53" t="s">
        <v>3278</v>
      </c>
      <c r="H74" s="53">
        <v>0</v>
      </c>
      <c r="I74" s="53">
        <v>430000000</v>
      </c>
      <c r="J74" s="53" t="s">
        <v>8091</v>
      </c>
      <c r="K74" s="53" t="s">
        <v>8119</v>
      </c>
      <c r="L74" s="53" t="s">
        <v>8093</v>
      </c>
      <c r="M74" s="53" t="s">
        <v>8094</v>
      </c>
      <c r="N74" s="53" t="s">
        <v>8112</v>
      </c>
      <c r="O74" s="53" t="s">
        <v>8104</v>
      </c>
      <c r="P74" s="48" t="s">
        <v>8105</v>
      </c>
      <c r="Q74" s="48" t="s">
        <v>8106</v>
      </c>
      <c r="R74" s="73">
        <v>150</v>
      </c>
      <c r="S74" s="74">
        <v>235.4</v>
      </c>
      <c r="T74" s="75">
        <f t="shared" ref="T74" si="11">R74*S74</f>
        <v>35310</v>
      </c>
      <c r="U74" s="75">
        <f t="shared" si="0"/>
        <v>39547.200000000004</v>
      </c>
      <c r="V74" s="48"/>
      <c r="W74" s="48">
        <v>2017</v>
      </c>
      <c r="X74" s="48" t="s">
        <v>8100</v>
      </c>
      <c r="Y74" s="1">
        <f>VLOOKUP(A74,'[1]план на 2017'!$A:$X,20,0)</f>
        <v>35310</v>
      </c>
      <c r="Z74" s="156">
        <f t="shared" si="2"/>
        <v>0</v>
      </c>
    </row>
    <row r="75" spans="1:26" ht="49.5" customHeight="1" x14ac:dyDescent="0.25">
      <c r="A75" s="48" t="s">
        <v>144</v>
      </c>
      <c r="B75" s="53" t="s">
        <v>3273</v>
      </c>
      <c r="C75" s="53" t="s">
        <v>3411</v>
      </c>
      <c r="D75" s="53" t="s">
        <v>3412</v>
      </c>
      <c r="E75" s="53" t="s">
        <v>3413</v>
      </c>
      <c r="F75" s="53" t="s">
        <v>3414</v>
      </c>
      <c r="G75" s="53" t="s">
        <v>3278</v>
      </c>
      <c r="H75" s="53">
        <v>0</v>
      </c>
      <c r="I75" s="53">
        <v>430000000</v>
      </c>
      <c r="J75" s="53" t="s">
        <v>8091</v>
      </c>
      <c r="K75" s="53" t="s">
        <v>8129</v>
      </c>
      <c r="L75" s="53" t="s">
        <v>8093</v>
      </c>
      <c r="M75" s="53" t="s">
        <v>8094</v>
      </c>
      <c r="N75" s="53" t="s">
        <v>8112</v>
      </c>
      <c r="O75" s="53" t="s">
        <v>8104</v>
      </c>
      <c r="P75" s="48" t="s">
        <v>8105</v>
      </c>
      <c r="Q75" s="48" t="s">
        <v>8106</v>
      </c>
      <c r="R75" s="73">
        <v>70</v>
      </c>
      <c r="S75" s="74">
        <v>235.4</v>
      </c>
      <c r="T75" s="75">
        <v>0</v>
      </c>
      <c r="U75" s="75">
        <f t="shared" si="0"/>
        <v>0</v>
      </c>
      <c r="V75" s="48"/>
      <c r="W75" s="48">
        <v>2017</v>
      </c>
      <c r="X75" s="48"/>
      <c r="Y75" s="1">
        <f>VLOOKUP(A75,'[1]план на 2017'!$A:$X,20,0)</f>
        <v>0</v>
      </c>
      <c r="Z75" s="156">
        <f t="shared" si="2"/>
        <v>0</v>
      </c>
    </row>
    <row r="76" spans="1:26" ht="49.5" customHeight="1" x14ac:dyDescent="0.25">
      <c r="A76" s="48" t="s">
        <v>145</v>
      </c>
      <c r="B76" s="53" t="s">
        <v>3273</v>
      </c>
      <c r="C76" s="53" t="s">
        <v>3411</v>
      </c>
      <c r="D76" s="53" t="s">
        <v>3412</v>
      </c>
      <c r="E76" s="53" t="s">
        <v>3413</v>
      </c>
      <c r="F76" s="53" t="s">
        <v>3414</v>
      </c>
      <c r="G76" s="53" t="s">
        <v>3278</v>
      </c>
      <c r="H76" s="53">
        <v>0</v>
      </c>
      <c r="I76" s="53">
        <v>430000000</v>
      </c>
      <c r="J76" s="53" t="s">
        <v>8091</v>
      </c>
      <c r="K76" s="53" t="s">
        <v>8119</v>
      </c>
      <c r="L76" s="53" t="s">
        <v>8093</v>
      </c>
      <c r="M76" s="53" t="s">
        <v>8094</v>
      </c>
      <c r="N76" s="53" t="s">
        <v>8112</v>
      </c>
      <c r="O76" s="53" t="s">
        <v>8104</v>
      </c>
      <c r="P76" s="48" t="s">
        <v>8105</v>
      </c>
      <c r="Q76" s="48" t="s">
        <v>8106</v>
      </c>
      <c r="R76" s="73">
        <v>70</v>
      </c>
      <c r="S76" s="74">
        <v>235.4</v>
      </c>
      <c r="T76" s="75">
        <f t="shared" ref="T76" si="12">R76*S76</f>
        <v>16478</v>
      </c>
      <c r="U76" s="75">
        <f t="shared" si="0"/>
        <v>18455.36</v>
      </c>
      <c r="V76" s="48"/>
      <c r="W76" s="48">
        <v>2017</v>
      </c>
      <c r="X76" s="48" t="s">
        <v>8100</v>
      </c>
      <c r="Y76" s="1">
        <f>VLOOKUP(A76,'[1]план на 2017'!$A:$X,20,0)</f>
        <v>16478</v>
      </c>
      <c r="Z76" s="156">
        <f t="shared" si="2"/>
        <v>0</v>
      </c>
    </row>
    <row r="77" spans="1:26" ht="49.5" customHeight="1" x14ac:dyDescent="0.25">
      <c r="A77" s="48" t="s">
        <v>146</v>
      </c>
      <c r="B77" s="53" t="s">
        <v>3273</v>
      </c>
      <c r="C77" s="53" t="s">
        <v>3415</v>
      </c>
      <c r="D77" s="53" t="s">
        <v>3416</v>
      </c>
      <c r="E77" s="53" t="s">
        <v>3417</v>
      </c>
      <c r="F77" s="53" t="s">
        <v>3418</v>
      </c>
      <c r="G77" s="53" t="s">
        <v>3278</v>
      </c>
      <c r="H77" s="53">
        <v>0</v>
      </c>
      <c r="I77" s="53">
        <v>430000000</v>
      </c>
      <c r="J77" s="53" t="s">
        <v>8091</v>
      </c>
      <c r="K77" s="53" t="s">
        <v>8129</v>
      </c>
      <c r="L77" s="53" t="s">
        <v>8093</v>
      </c>
      <c r="M77" s="53" t="s">
        <v>8094</v>
      </c>
      <c r="N77" s="53" t="s">
        <v>8112</v>
      </c>
      <c r="O77" s="53" t="s">
        <v>8104</v>
      </c>
      <c r="P77" s="48" t="s">
        <v>8105</v>
      </c>
      <c r="Q77" s="48" t="s">
        <v>8106</v>
      </c>
      <c r="R77" s="73">
        <v>105</v>
      </c>
      <c r="S77" s="74">
        <v>23.540000000000003</v>
      </c>
      <c r="T77" s="75">
        <v>0</v>
      </c>
      <c r="U77" s="75">
        <f t="shared" si="0"/>
        <v>0</v>
      </c>
      <c r="V77" s="48"/>
      <c r="W77" s="48">
        <v>2017</v>
      </c>
      <c r="X77" s="53" t="s">
        <v>8130</v>
      </c>
      <c r="Y77" s="1">
        <f>VLOOKUP(A77,'[1]план на 2017'!$A:$X,20,0)</f>
        <v>0</v>
      </c>
      <c r="Z77" s="156">
        <f t="shared" si="2"/>
        <v>0</v>
      </c>
    </row>
    <row r="78" spans="1:26" ht="49.5" customHeight="1" x14ac:dyDescent="0.25">
      <c r="A78" s="48" t="s">
        <v>147</v>
      </c>
      <c r="B78" s="53" t="s">
        <v>3273</v>
      </c>
      <c r="C78" s="53" t="s">
        <v>3307</v>
      </c>
      <c r="D78" s="53" t="s">
        <v>3308</v>
      </c>
      <c r="E78" s="57" t="s">
        <v>3309</v>
      </c>
      <c r="F78" s="53" t="s">
        <v>3419</v>
      </c>
      <c r="G78" s="53" t="s">
        <v>3278</v>
      </c>
      <c r="H78" s="53">
        <v>0</v>
      </c>
      <c r="I78" s="53">
        <v>430000000</v>
      </c>
      <c r="J78" s="53" t="s">
        <v>8091</v>
      </c>
      <c r="K78" s="53" t="s">
        <v>8129</v>
      </c>
      <c r="L78" s="53" t="s">
        <v>8093</v>
      </c>
      <c r="M78" s="53" t="s">
        <v>8094</v>
      </c>
      <c r="N78" s="53" t="s">
        <v>8112</v>
      </c>
      <c r="O78" s="53" t="s">
        <v>8104</v>
      </c>
      <c r="P78" s="48" t="s">
        <v>8105</v>
      </c>
      <c r="Q78" s="48" t="s">
        <v>8106</v>
      </c>
      <c r="R78" s="73">
        <v>50</v>
      </c>
      <c r="S78" s="74">
        <v>160.5</v>
      </c>
      <c r="T78" s="75">
        <v>0</v>
      </c>
      <c r="U78" s="75">
        <f t="shared" si="0"/>
        <v>0</v>
      </c>
      <c r="V78" s="48"/>
      <c r="W78" s="48">
        <v>2017</v>
      </c>
      <c r="X78" s="48"/>
      <c r="Y78" s="1">
        <f>VLOOKUP(A78,'[1]план на 2017'!$A:$X,20,0)</f>
        <v>0</v>
      </c>
      <c r="Z78" s="156">
        <f t="shared" si="2"/>
        <v>0</v>
      </c>
    </row>
    <row r="79" spans="1:26" ht="49.5" customHeight="1" x14ac:dyDescent="0.25">
      <c r="A79" s="48" t="s">
        <v>148</v>
      </c>
      <c r="B79" s="53" t="s">
        <v>3273</v>
      </c>
      <c r="C79" s="53" t="s">
        <v>3307</v>
      </c>
      <c r="D79" s="53" t="s">
        <v>3308</v>
      </c>
      <c r="E79" s="57" t="s">
        <v>3309</v>
      </c>
      <c r="F79" s="53" t="s">
        <v>3419</v>
      </c>
      <c r="G79" s="53" t="s">
        <v>3278</v>
      </c>
      <c r="H79" s="53">
        <v>0</v>
      </c>
      <c r="I79" s="53">
        <v>430000000</v>
      </c>
      <c r="J79" s="53" t="s">
        <v>8091</v>
      </c>
      <c r="K79" s="53" t="s">
        <v>8119</v>
      </c>
      <c r="L79" s="53" t="s">
        <v>8093</v>
      </c>
      <c r="M79" s="53" t="s">
        <v>8094</v>
      </c>
      <c r="N79" s="53" t="s">
        <v>8112</v>
      </c>
      <c r="O79" s="53" t="s">
        <v>8104</v>
      </c>
      <c r="P79" s="48" t="s">
        <v>8105</v>
      </c>
      <c r="Q79" s="48" t="s">
        <v>8106</v>
      </c>
      <c r="R79" s="73">
        <v>50</v>
      </c>
      <c r="S79" s="74">
        <v>160.5</v>
      </c>
      <c r="T79" s="75">
        <f t="shared" ref="T79" si="13">R79*S79</f>
        <v>8025</v>
      </c>
      <c r="U79" s="75">
        <f t="shared" si="0"/>
        <v>8988</v>
      </c>
      <c r="V79" s="48"/>
      <c r="W79" s="48">
        <v>2017</v>
      </c>
      <c r="X79" s="48" t="s">
        <v>8100</v>
      </c>
      <c r="Y79" s="1">
        <f>VLOOKUP(A79,'[1]план на 2017'!$A:$X,20,0)</f>
        <v>8025</v>
      </c>
      <c r="Z79" s="156">
        <f t="shared" si="2"/>
        <v>0</v>
      </c>
    </row>
    <row r="80" spans="1:26" ht="49.5" customHeight="1" x14ac:dyDescent="0.25">
      <c r="A80" s="48" t="s">
        <v>149</v>
      </c>
      <c r="B80" s="53" t="s">
        <v>3273</v>
      </c>
      <c r="C80" s="53" t="s">
        <v>3420</v>
      </c>
      <c r="D80" s="53" t="s">
        <v>3421</v>
      </c>
      <c r="E80" s="53" t="s">
        <v>3422</v>
      </c>
      <c r="F80" s="53" t="s">
        <v>3423</v>
      </c>
      <c r="G80" s="53" t="s">
        <v>3278</v>
      </c>
      <c r="H80" s="53">
        <v>0</v>
      </c>
      <c r="I80" s="53">
        <v>430000000</v>
      </c>
      <c r="J80" s="53" t="s">
        <v>8091</v>
      </c>
      <c r="K80" s="53" t="s">
        <v>8129</v>
      </c>
      <c r="L80" s="53" t="s">
        <v>8093</v>
      </c>
      <c r="M80" s="53" t="s">
        <v>8094</v>
      </c>
      <c r="N80" s="53" t="s">
        <v>8112</v>
      </c>
      <c r="O80" s="53" t="s">
        <v>8104</v>
      </c>
      <c r="P80" s="48" t="s">
        <v>8105</v>
      </c>
      <c r="Q80" s="48" t="s">
        <v>8106</v>
      </c>
      <c r="R80" s="73">
        <v>20</v>
      </c>
      <c r="S80" s="74">
        <v>240.75</v>
      </c>
      <c r="T80" s="75">
        <v>0</v>
      </c>
      <c r="U80" s="75">
        <f t="shared" si="0"/>
        <v>0</v>
      </c>
      <c r="V80" s="48"/>
      <c r="W80" s="48">
        <v>2017</v>
      </c>
      <c r="X80" s="48"/>
      <c r="Y80" s="1">
        <f>VLOOKUP(A80,'[1]план на 2017'!$A:$X,20,0)</f>
        <v>0</v>
      </c>
      <c r="Z80" s="156">
        <f t="shared" si="2"/>
        <v>0</v>
      </c>
    </row>
    <row r="81" spans="1:26" ht="49.5" customHeight="1" x14ac:dyDescent="0.25">
      <c r="A81" s="48" t="s">
        <v>150</v>
      </c>
      <c r="B81" s="53" t="s">
        <v>3273</v>
      </c>
      <c r="C81" s="53" t="s">
        <v>3420</v>
      </c>
      <c r="D81" s="53" t="s">
        <v>3421</v>
      </c>
      <c r="E81" s="53" t="s">
        <v>3422</v>
      </c>
      <c r="F81" s="53" t="s">
        <v>3423</v>
      </c>
      <c r="G81" s="53" t="s">
        <v>3278</v>
      </c>
      <c r="H81" s="53">
        <v>0</v>
      </c>
      <c r="I81" s="53">
        <v>430000000</v>
      </c>
      <c r="J81" s="53" t="s">
        <v>8091</v>
      </c>
      <c r="K81" s="53" t="s">
        <v>8119</v>
      </c>
      <c r="L81" s="53" t="s">
        <v>8093</v>
      </c>
      <c r="M81" s="53" t="s">
        <v>8094</v>
      </c>
      <c r="N81" s="53" t="s">
        <v>8112</v>
      </c>
      <c r="O81" s="53" t="s">
        <v>8104</v>
      </c>
      <c r="P81" s="48" t="s">
        <v>8105</v>
      </c>
      <c r="Q81" s="48" t="s">
        <v>8106</v>
      </c>
      <c r="R81" s="73">
        <v>20</v>
      </c>
      <c r="S81" s="74">
        <v>240.75</v>
      </c>
      <c r="T81" s="75">
        <f t="shared" ref="T81" si="14">R81*S81</f>
        <v>4815</v>
      </c>
      <c r="U81" s="75">
        <f t="shared" si="0"/>
        <v>5392.8</v>
      </c>
      <c r="V81" s="48"/>
      <c r="W81" s="48">
        <v>2017</v>
      </c>
      <c r="X81" s="48" t="s">
        <v>8100</v>
      </c>
      <c r="Y81" s="1">
        <f>VLOOKUP(A81,'[1]план на 2017'!$A:$X,20,0)</f>
        <v>4815</v>
      </c>
      <c r="Z81" s="156">
        <f t="shared" si="2"/>
        <v>0</v>
      </c>
    </row>
    <row r="82" spans="1:26" ht="49.5" customHeight="1" x14ac:dyDescent="0.25">
      <c r="A82" s="48" t="s">
        <v>151</v>
      </c>
      <c r="B82" s="53" t="s">
        <v>3273</v>
      </c>
      <c r="C82" s="53" t="s">
        <v>3420</v>
      </c>
      <c r="D82" s="53" t="s">
        <v>3421</v>
      </c>
      <c r="E82" s="53" t="s">
        <v>3422</v>
      </c>
      <c r="F82" s="53" t="s">
        <v>3424</v>
      </c>
      <c r="G82" s="53" t="s">
        <v>3278</v>
      </c>
      <c r="H82" s="53">
        <v>0</v>
      </c>
      <c r="I82" s="53">
        <v>430000000</v>
      </c>
      <c r="J82" s="53" t="s">
        <v>8091</v>
      </c>
      <c r="K82" s="53" t="s">
        <v>8129</v>
      </c>
      <c r="L82" s="53" t="s">
        <v>8093</v>
      </c>
      <c r="M82" s="53" t="s">
        <v>8094</v>
      </c>
      <c r="N82" s="53" t="s">
        <v>8112</v>
      </c>
      <c r="O82" s="53" t="s">
        <v>8104</v>
      </c>
      <c r="P82" s="48" t="s">
        <v>8105</v>
      </c>
      <c r="Q82" s="48" t="s">
        <v>8106</v>
      </c>
      <c r="R82" s="73">
        <v>30</v>
      </c>
      <c r="S82" s="74">
        <v>588.5</v>
      </c>
      <c r="T82" s="75">
        <v>0</v>
      </c>
      <c r="U82" s="75">
        <f t="shared" si="0"/>
        <v>0</v>
      </c>
      <c r="V82" s="48"/>
      <c r="W82" s="48">
        <v>2017</v>
      </c>
      <c r="X82" s="48"/>
      <c r="Y82" s="1">
        <f>VLOOKUP(A82,'[1]план на 2017'!$A:$X,20,0)</f>
        <v>0</v>
      </c>
      <c r="Z82" s="156">
        <f t="shared" ref="Z82:Z145" si="15">T82-Y82</f>
        <v>0</v>
      </c>
    </row>
    <row r="83" spans="1:26" ht="49.5" customHeight="1" x14ac:dyDescent="0.25">
      <c r="A83" s="48" t="s">
        <v>152</v>
      </c>
      <c r="B83" s="53" t="s">
        <v>3273</v>
      </c>
      <c r="C83" s="53" t="s">
        <v>3420</v>
      </c>
      <c r="D83" s="53" t="s">
        <v>3421</v>
      </c>
      <c r="E83" s="53" t="s">
        <v>3422</v>
      </c>
      <c r="F83" s="53" t="s">
        <v>3424</v>
      </c>
      <c r="G83" s="53" t="s">
        <v>3278</v>
      </c>
      <c r="H83" s="53">
        <v>0</v>
      </c>
      <c r="I83" s="53">
        <v>430000000</v>
      </c>
      <c r="J83" s="53" t="s">
        <v>8091</v>
      </c>
      <c r="K83" s="53" t="s">
        <v>8119</v>
      </c>
      <c r="L83" s="53" t="s">
        <v>8093</v>
      </c>
      <c r="M83" s="53" t="s">
        <v>8094</v>
      </c>
      <c r="N83" s="53" t="s">
        <v>8112</v>
      </c>
      <c r="O83" s="53" t="s">
        <v>8104</v>
      </c>
      <c r="P83" s="48" t="s">
        <v>8105</v>
      </c>
      <c r="Q83" s="48" t="s">
        <v>8106</v>
      </c>
      <c r="R83" s="73">
        <v>30</v>
      </c>
      <c r="S83" s="74">
        <v>588.5</v>
      </c>
      <c r="T83" s="75">
        <f t="shared" ref="T83" si="16">R83*S83</f>
        <v>17655</v>
      </c>
      <c r="U83" s="75">
        <f t="shared" si="0"/>
        <v>19773.600000000002</v>
      </c>
      <c r="V83" s="48"/>
      <c r="W83" s="48">
        <v>2017</v>
      </c>
      <c r="X83" s="48" t="s">
        <v>8100</v>
      </c>
      <c r="Y83" s="1">
        <f>VLOOKUP(A83,'[1]план на 2017'!$A:$X,20,0)</f>
        <v>17655</v>
      </c>
      <c r="Z83" s="156">
        <f t="shared" si="15"/>
        <v>0</v>
      </c>
    </row>
    <row r="84" spans="1:26" ht="49.5" customHeight="1" x14ac:dyDescent="0.25">
      <c r="A84" s="48" t="s">
        <v>153</v>
      </c>
      <c r="B84" s="53" t="s">
        <v>3273</v>
      </c>
      <c r="C84" s="53" t="s">
        <v>3425</v>
      </c>
      <c r="D84" s="53" t="s">
        <v>3426</v>
      </c>
      <c r="E84" s="53" t="s">
        <v>3427</v>
      </c>
      <c r="F84" s="53" t="s">
        <v>3428</v>
      </c>
      <c r="G84" s="53" t="s">
        <v>3278</v>
      </c>
      <c r="H84" s="53">
        <v>0</v>
      </c>
      <c r="I84" s="53">
        <v>430000000</v>
      </c>
      <c r="J84" s="53" t="s">
        <v>8091</v>
      </c>
      <c r="K84" s="53" t="s">
        <v>8129</v>
      </c>
      <c r="L84" s="53" t="s">
        <v>8093</v>
      </c>
      <c r="M84" s="53" t="s">
        <v>8094</v>
      </c>
      <c r="N84" s="53" t="s">
        <v>8112</v>
      </c>
      <c r="O84" s="53" t="s">
        <v>8104</v>
      </c>
      <c r="P84" s="48" t="s">
        <v>8105</v>
      </c>
      <c r="Q84" s="48" t="s">
        <v>8106</v>
      </c>
      <c r="R84" s="73">
        <v>2</v>
      </c>
      <c r="S84" s="74">
        <v>3062.6075000000001</v>
      </c>
      <c r="T84" s="75">
        <v>0</v>
      </c>
      <c r="U84" s="75">
        <f t="shared" si="0"/>
        <v>0</v>
      </c>
      <c r="V84" s="48"/>
      <c r="W84" s="48">
        <v>2017</v>
      </c>
      <c r="X84" s="48"/>
      <c r="Y84" s="1">
        <f>VLOOKUP(A84,'[1]план на 2017'!$A:$X,20,0)</f>
        <v>0</v>
      </c>
      <c r="Z84" s="156">
        <f t="shared" si="15"/>
        <v>0</v>
      </c>
    </row>
    <row r="85" spans="1:26" ht="49.5" customHeight="1" x14ac:dyDescent="0.25">
      <c r="A85" s="48" t="s">
        <v>154</v>
      </c>
      <c r="B85" s="53" t="s">
        <v>3273</v>
      </c>
      <c r="C85" s="53" t="s">
        <v>3425</v>
      </c>
      <c r="D85" s="53" t="s">
        <v>3426</v>
      </c>
      <c r="E85" s="53" t="s">
        <v>3427</v>
      </c>
      <c r="F85" s="53" t="s">
        <v>3428</v>
      </c>
      <c r="G85" s="53" t="s">
        <v>3278</v>
      </c>
      <c r="H85" s="53">
        <v>0</v>
      </c>
      <c r="I85" s="53">
        <v>430000000</v>
      </c>
      <c r="J85" s="53" t="s">
        <v>8091</v>
      </c>
      <c r="K85" s="53" t="s">
        <v>8119</v>
      </c>
      <c r="L85" s="53" t="s">
        <v>8093</v>
      </c>
      <c r="M85" s="53" t="s">
        <v>8094</v>
      </c>
      <c r="N85" s="53" t="s">
        <v>8112</v>
      </c>
      <c r="O85" s="53" t="s">
        <v>8104</v>
      </c>
      <c r="P85" s="48" t="s">
        <v>8105</v>
      </c>
      <c r="Q85" s="48" t="s">
        <v>8106</v>
      </c>
      <c r="R85" s="73">
        <v>2</v>
      </c>
      <c r="S85" s="74">
        <v>3062.6075000000001</v>
      </c>
      <c r="T85" s="75">
        <f t="shared" ref="T85:T104" si="17">R85*S85</f>
        <v>6125.2150000000001</v>
      </c>
      <c r="U85" s="75">
        <f t="shared" si="0"/>
        <v>6860.2408000000005</v>
      </c>
      <c r="V85" s="48"/>
      <c r="W85" s="48">
        <v>2017</v>
      </c>
      <c r="X85" s="48" t="s">
        <v>8100</v>
      </c>
      <c r="Y85" s="1">
        <f>VLOOKUP(A85,'[1]план на 2017'!$A:$X,20,0)</f>
        <v>6125.2150000000001</v>
      </c>
      <c r="Z85" s="156">
        <f t="shared" si="15"/>
        <v>0</v>
      </c>
    </row>
    <row r="86" spans="1:26" ht="49.5" customHeight="1" x14ac:dyDescent="0.25">
      <c r="A86" s="48" t="s">
        <v>155</v>
      </c>
      <c r="B86" s="53" t="s">
        <v>3273</v>
      </c>
      <c r="C86" s="53" t="s">
        <v>3350</v>
      </c>
      <c r="D86" s="53" t="s">
        <v>3429</v>
      </c>
      <c r="E86" s="53" t="s">
        <v>3351</v>
      </c>
      <c r="F86" s="53" t="s">
        <v>3369</v>
      </c>
      <c r="G86" s="53" t="s">
        <v>3278</v>
      </c>
      <c r="H86" s="53">
        <v>0</v>
      </c>
      <c r="I86" s="53">
        <v>430000000</v>
      </c>
      <c r="J86" s="53" t="s">
        <v>8091</v>
      </c>
      <c r="K86" s="53" t="s">
        <v>8129</v>
      </c>
      <c r="L86" s="53" t="s">
        <v>8093</v>
      </c>
      <c r="M86" s="53" t="s">
        <v>8094</v>
      </c>
      <c r="N86" s="53" t="s">
        <v>8112</v>
      </c>
      <c r="O86" s="53" t="s">
        <v>8104</v>
      </c>
      <c r="P86" s="48" t="s">
        <v>8105</v>
      </c>
      <c r="Q86" s="48" t="s">
        <v>8106</v>
      </c>
      <c r="R86" s="73">
        <v>10</v>
      </c>
      <c r="S86" s="74">
        <v>390.55</v>
      </c>
      <c r="T86" s="75">
        <f t="shared" si="17"/>
        <v>3905.5</v>
      </c>
      <c r="U86" s="75">
        <f t="shared" si="0"/>
        <v>4374.1600000000008</v>
      </c>
      <c r="V86" s="48"/>
      <c r="W86" s="48">
        <v>2017</v>
      </c>
      <c r="X86" s="48"/>
      <c r="Y86" s="1">
        <f>VLOOKUP(A86,'[1]план на 2017'!$A:$X,20,0)</f>
        <v>3905.5</v>
      </c>
      <c r="Z86" s="156">
        <f t="shared" si="15"/>
        <v>0</v>
      </c>
    </row>
    <row r="87" spans="1:26" ht="49.5" customHeight="1" x14ac:dyDescent="0.25">
      <c r="A87" s="48" t="s">
        <v>156</v>
      </c>
      <c r="B87" s="53" t="s">
        <v>3273</v>
      </c>
      <c r="C87" s="53" t="s">
        <v>3430</v>
      </c>
      <c r="D87" s="53" t="s">
        <v>3369</v>
      </c>
      <c r="E87" s="53" t="s">
        <v>3431</v>
      </c>
      <c r="F87" s="53" t="s">
        <v>3432</v>
      </c>
      <c r="G87" s="53" t="s">
        <v>3278</v>
      </c>
      <c r="H87" s="53">
        <v>0</v>
      </c>
      <c r="I87" s="53">
        <v>430000000</v>
      </c>
      <c r="J87" s="53" t="s">
        <v>8091</v>
      </c>
      <c r="K87" s="53" t="s">
        <v>8129</v>
      </c>
      <c r="L87" s="53" t="s">
        <v>8093</v>
      </c>
      <c r="M87" s="53" t="s">
        <v>8094</v>
      </c>
      <c r="N87" s="53" t="s">
        <v>8112</v>
      </c>
      <c r="O87" s="53" t="s">
        <v>8104</v>
      </c>
      <c r="P87" s="48" t="s">
        <v>8105</v>
      </c>
      <c r="Q87" s="48" t="s">
        <v>8106</v>
      </c>
      <c r="R87" s="73">
        <v>70</v>
      </c>
      <c r="S87" s="74">
        <v>224.70000000000002</v>
      </c>
      <c r="T87" s="75">
        <f t="shared" si="17"/>
        <v>15729.000000000002</v>
      </c>
      <c r="U87" s="75">
        <f t="shared" si="0"/>
        <v>17616.480000000003</v>
      </c>
      <c r="V87" s="48"/>
      <c r="W87" s="48">
        <v>2017</v>
      </c>
      <c r="X87" s="48"/>
      <c r="Y87" s="1">
        <f>VLOOKUP(A87,'[1]план на 2017'!$A:$X,20,0)</f>
        <v>15729.000000000002</v>
      </c>
      <c r="Z87" s="156">
        <f t="shared" si="15"/>
        <v>0</v>
      </c>
    </row>
    <row r="88" spans="1:26" ht="49.5" customHeight="1" x14ac:dyDescent="0.25">
      <c r="A88" s="48" t="s">
        <v>157</v>
      </c>
      <c r="B88" s="53" t="s">
        <v>3273</v>
      </c>
      <c r="C88" s="53" t="s">
        <v>3433</v>
      </c>
      <c r="D88" s="53" t="s">
        <v>3434</v>
      </c>
      <c r="E88" s="53" t="s">
        <v>3435</v>
      </c>
      <c r="F88" s="53" t="s">
        <v>3436</v>
      </c>
      <c r="G88" s="53" t="s">
        <v>3278</v>
      </c>
      <c r="H88" s="53">
        <v>0</v>
      </c>
      <c r="I88" s="53">
        <v>430000000</v>
      </c>
      <c r="J88" s="53" t="s">
        <v>8091</v>
      </c>
      <c r="K88" s="53" t="s">
        <v>8129</v>
      </c>
      <c r="L88" s="53" t="s">
        <v>8093</v>
      </c>
      <c r="M88" s="53" t="s">
        <v>8094</v>
      </c>
      <c r="N88" s="53" t="s">
        <v>8112</v>
      </c>
      <c r="O88" s="53" t="s">
        <v>8104</v>
      </c>
      <c r="P88" s="48" t="s">
        <v>8105</v>
      </c>
      <c r="Q88" s="48" t="s">
        <v>8106</v>
      </c>
      <c r="R88" s="73">
        <v>30</v>
      </c>
      <c r="S88" s="74">
        <v>278.2</v>
      </c>
      <c r="T88" s="75">
        <f t="shared" si="17"/>
        <v>8346</v>
      </c>
      <c r="U88" s="75">
        <f t="shared" si="0"/>
        <v>9347.52</v>
      </c>
      <c r="V88" s="48"/>
      <c r="W88" s="48">
        <v>2017</v>
      </c>
      <c r="X88" s="48"/>
      <c r="Y88" s="1">
        <f>VLOOKUP(A88,'[1]план на 2017'!$A:$X,20,0)</f>
        <v>8346</v>
      </c>
      <c r="Z88" s="156">
        <f t="shared" si="15"/>
        <v>0</v>
      </c>
    </row>
    <row r="89" spans="1:26" ht="49.5" customHeight="1" x14ac:dyDescent="0.25">
      <c r="A89" s="48" t="s">
        <v>158</v>
      </c>
      <c r="B89" s="53" t="s">
        <v>3273</v>
      </c>
      <c r="C89" s="53" t="s">
        <v>3437</v>
      </c>
      <c r="D89" s="53" t="s">
        <v>3438</v>
      </c>
      <c r="E89" s="53" t="s">
        <v>3439</v>
      </c>
      <c r="F89" s="53" t="s">
        <v>3440</v>
      </c>
      <c r="G89" s="53" t="s">
        <v>3278</v>
      </c>
      <c r="H89" s="53">
        <v>0</v>
      </c>
      <c r="I89" s="53">
        <v>430000000</v>
      </c>
      <c r="J89" s="53" t="s">
        <v>8091</v>
      </c>
      <c r="K89" s="53" t="s">
        <v>8129</v>
      </c>
      <c r="L89" s="53" t="s">
        <v>8093</v>
      </c>
      <c r="M89" s="53" t="s">
        <v>8094</v>
      </c>
      <c r="N89" s="53" t="s">
        <v>8112</v>
      </c>
      <c r="O89" s="53" t="s">
        <v>8104</v>
      </c>
      <c r="P89" s="53">
        <v>5111</v>
      </c>
      <c r="Q89" s="53" t="s">
        <v>8136</v>
      </c>
      <c r="R89" s="73">
        <v>20</v>
      </c>
      <c r="S89" s="74">
        <v>80.25</v>
      </c>
      <c r="T89" s="75">
        <f t="shared" si="17"/>
        <v>1605</v>
      </c>
      <c r="U89" s="75">
        <f t="shared" si="0"/>
        <v>1797.6000000000001</v>
      </c>
      <c r="V89" s="48"/>
      <c r="W89" s="48">
        <v>2017</v>
      </c>
      <c r="X89" s="48"/>
      <c r="Y89" s="1">
        <f>VLOOKUP(A89,'[1]план на 2017'!$A:$X,20,0)</f>
        <v>1605</v>
      </c>
      <c r="Z89" s="156">
        <f t="shared" si="15"/>
        <v>0</v>
      </c>
    </row>
    <row r="90" spans="1:26" ht="49.5" customHeight="1" x14ac:dyDescent="0.25">
      <c r="A90" s="48" t="s">
        <v>159</v>
      </c>
      <c r="B90" s="53" t="s">
        <v>3273</v>
      </c>
      <c r="C90" s="53" t="s">
        <v>3441</v>
      </c>
      <c r="D90" s="53" t="s">
        <v>3442</v>
      </c>
      <c r="E90" s="53" t="s">
        <v>3443</v>
      </c>
      <c r="F90" s="53" t="s">
        <v>3444</v>
      </c>
      <c r="G90" s="53" t="s">
        <v>3278</v>
      </c>
      <c r="H90" s="53">
        <v>0</v>
      </c>
      <c r="I90" s="53">
        <v>430000000</v>
      </c>
      <c r="J90" s="53" t="s">
        <v>8091</v>
      </c>
      <c r="K90" s="53" t="s">
        <v>8129</v>
      </c>
      <c r="L90" s="53" t="s">
        <v>8093</v>
      </c>
      <c r="M90" s="53" t="s">
        <v>8094</v>
      </c>
      <c r="N90" s="53" t="s">
        <v>8112</v>
      </c>
      <c r="O90" s="53" t="s">
        <v>8104</v>
      </c>
      <c r="P90" s="53">
        <v>736</v>
      </c>
      <c r="Q90" s="53" t="s">
        <v>8133</v>
      </c>
      <c r="R90" s="73">
        <v>1200</v>
      </c>
      <c r="S90" s="74">
        <v>347.75</v>
      </c>
      <c r="T90" s="75">
        <f t="shared" si="17"/>
        <v>417300</v>
      </c>
      <c r="U90" s="75">
        <f t="shared" si="0"/>
        <v>467376.00000000006</v>
      </c>
      <c r="V90" s="48"/>
      <c r="W90" s="48">
        <v>2017</v>
      </c>
      <c r="X90" s="48"/>
      <c r="Y90" s="1">
        <f>VLOOKUP(A90,'[1]план на 2017'!$A:$X,20,0)</f>
        <v>417300</v>
      </c>
      <c r="Z90" s="156">
        <f t="shared" si="15"/>
        <v>0</v>
      </c>
    </row>
    <row r="91" spans="1:26" ht="49.5" customHeight="1" x14ac:dyDescent="0.25">
      <c r="A91" s="48" t="s">
        <v>160</v>
      </c>
      <c r="B91" s="53" t="s">
        <v>3273</v>
      </c>
      <c r="C91" s="53" t="s">
        <v>3445</v>
      </c>
      <c r="D91" s="53" t="s">
        <v>3434</v>
      </c>
      <c r="E91" s="53" t="s">
        <v>3446</v>
      </c>
      <c r="F91" s="53" t="s">
        <v>3447</v>
      </c>
      <c r="G91" s="53" t="s">
        <v>3278</v>
      </c>
      <c r="H91" s="53">
        <v>0</v>
      </c>
      <c r="I91" s="53">
        <v>430000000</v>
      </c>
      <c r="J91" s="53" t="s">
        <v>8091</v>
      </c>
      <c r="K91" s="53" t="s">
        <v>8129</v>
      </c>
      <c r="L91" s="53" t="s">
        <v>8093</v>
      </c>
      <c r="M91" s="53" t="s">
        <v>8094</v>
      </c>
      <c r="N91" s="53" t="s">
        <v>8112</v>
      </c>
      <c r="O91" s="53" t="s">
        <v>8104</v>
      </c>
      <c r="P91" s="53" t="s">
        <v>8134</v>
      </c>
      <c r="Q91" s="53" t="s">
        <v>8135</v>
      </c>
      <c r="R91" s="73">
        <v>20</v>
      </c>
      <c r="S91" s="74">
        <v>1091.4000000000001</v>
      </c>
      <c r="T91" s="75">
        <f t="shared" si="17"/>
        <v>21828</v>
      </c>
      <c r="U91" s="75">
        <f t="shared" si="0"/>
        <v>24447.360000000001</v>
      </c>
      <c r="V91" s="48"/>
      <c r="W91" s="48">
        <v>2017</v>
      </c>
      <c r="X91" s="48"/>
      <c r="Y91" s="1">
        <f>VLOOKUP(A91,'[1]план на 2017'!$A:$X,20,0)</f>
        <v>21828</v>
      </c>
      <c r="Z91" s="156">
        <f t="shared" si="15"/>
        <v>0</v>
      </c>
    </row>
    <row r="92" spans="1:26" ht="49.5" customHeight="1" x14ac:dyDescent="0.25">
      <c r="A92" s="48" t="s">
        <v>161</v>
      </c>
      <c r="B92" s="53" t="s">
        <v>3273</v>
      </c>
      <c r="C92" s="53" t="s">
        <v>3448</v>
      </c>
      <c r="D92" s="53" t="s">
        <v>3449</v>
      </c>
      <c r="E92" s="53" t="s">
        <v>3450</v>
      </c>
      <c r="F92" s="53" t="s">
        <v>3451</v>
      </c>
      <c r="G92" s="53" t="s">
        <v>3278</v>
      </c>
      <c r="H92" s="53">
        <v>0</v>
      </c>
      <c r="I92" s="53">
        <v>430000000</v>
      </c>
      <c r="J92" s="53" t="s">
        <v>8091</v>
      </c>
      <c r="K92" s="53" t="s">
        <v>8129</v>
      </c>
      <c r="L92" s="53" t="s">
        <v>8093</v>
      </c>
      <c r="M92" s="53" t="s">
        <v>8094</v>
      </c>
      <c r="N92" s="53" t="s">
        <v>8112</v>
      </c>
      <c r="O92" s="53" t="s">
        <v>8104</v>
      </c>
      <c r="P92" s="53">
        <v>5111</v>
      </c>
      <c r="Q92" s="53" t="s">
        <v>8136</v>
      </c>
      <c r="R92" s="73">
        <v>150</v>
      </c>
      <c r="S92" s="74">
        <v>123.05000000000001</v>
      </c>
      <c r="T92" s="75">
        <f t="shared" si="17"/>
        <v>18457.5</v>
      </c>
      <c r="U92" s="75">
        <f t="shared" si="0"/>
        <v>20672.400000000001</v>
      </c>
      <c r="V92" s="48"/>
      <c r="W92" s="48">
        <v>2017</v>
      </c>
      <c r="X92" s="48"/>
      <c r="Y92" s="1">
        <f>VLOOKUP(A92,'[1]план на 2017'!$A:$X,20,0)</f>
        <v>18457.5</v>
      </c>
      <c r="Z92" s="156">
        <f t="shared" si="15"/>
        <v>0</v>
      </c>
    </row>
    <row r="93" spans="1:26" ht="49.5" customHeight="1" x14ac:dyDescent="0.25">
      <c r="A93" s="48" t="s">
        <v>162</v>
      </c>
      <c r="B93" s="53" t="s">
        <v>3273</v>
      </c>
      <c r="C93" s="53" t="s">
        <v>3452</v>
      </c>
      <c r="D93" s="53" t="s">
        <v>3453</v>
      </c>
      <c r="E93" s="53" t="s">
        <v>3454</v>
      </c>
      <c r="F93" s="53" t="s">
        <v>3453</v>
      </c>
      <c r="G93" s="53" t="s">
        <v>3278</v>
      </c>
      <c r="H93" s="53">
        <v>0</v>
      </c>
      <c r="I93" s="53">
        <v>430000000</v>
      </c>
      <c r="J93" s="53" t="s">
        <v>8091</v>
      </c>
      <c r="K93" s="53" t="s">
        <v>8129</v>
      </c>
      <c r="L93" s="53" t="s">
        <v>8093</v>
      </c>
      <c r="M93" s="53" t="s">
        <v>8094</v>
      </c>
      <c r="N93" s="53" t="s">
        <v>8112</v>
      </c>
      <c r="O93" s="53" t="s">
        <v>8104</v>
      </c>
      <c r="P93" s="48" t="s">
        <v>8105</v>
      </c>
      <c r="Q93" s="48" t="s">
        <v>8106</v>
      </c>
      <c r="R93" s="73">
        <v>1</v>
      </c>
      <c r="S93" s="74">
        <v>529.65</v>
      </c>
      <c r="T93" s="75">
        <f t="shared" si="17"/>
        <v>529.65</v>
      </c>
      <c r="U93" s="75">
        <f t="shared" si="0"/>
        <v>593.20800000000008</v>
      </c>
      <c r="V93" s="48"/>
      <c r="W93" s="48">
        <v>2017</v>
      </c>
      <c r="X93" s="48"/>
      <c r="Y93" s="1">
        <f>VLOOKUP(A93,'[1]план на 2017'!$A:$X,20,0)</f>
        <v>529.65</v>
      </c>
      <c r="Z93" s="156">
        <f t="shared" si="15"/>
        <v>0</v>
      </c>
    </row>
    <row r="94" spans="1:26" ht="49.5" customHeight="1" x14ac:dyDescent="0.25">
      <c r="A94" s="48" t="s">
        <v>163</v>
      </c>
      <c r="B94" s="53" t="s">
        <v>3273</v>
      </c>
      <c r="C94" s="53" t="s">
        <v>3455</v>
      </c>
      <c r="D94" s="53" t="s">
        <v>3456</v>
      </c>
      <c r="E94" s="53" t="s">
        <v>3457</v>
      </c>
      <c r="F94" s="53" t="s">
        <v>3458</v>
      </c>
      <c r="G94" s="53" t="s">
        <v>3278</v>
      </c>
      <c r="H94" s="53">
        <v>0</v>
      </c>
      <c r="I94" s="53">
        <v>430000000</v>
      </c>
      <c r="J94" s="53" t="s">
        <v>8091</v>
      </c>
      <c r="K94" s="53" t="s">
        <v>8129</v>
      </c>
      <c r="L94" s="53" t="s">
        <v>8093</v>
      </c>
      <c r="M94" s="53" t="s">
        <v>8094</v>
      </c>
      <c r="N94" s="53" t="s">
        <v>8112</v>
      </c>
      <c r="O94" s="53" t="s">
        <v>8104</v>
      </c>
      <c r="P94" s="48" t="s">
        <v>8105</v>
      </c>
      <c r="Q94" s="48" t="s">
        <v>8106</v>
      </c>
      <c r="R94" s="73">
        <v>1</v>
      </c>
      <c r="S94" s="74">
        <v>3156.5</v>
      </c>
      <c r="T94" s="75">
        <f t="shared" si="17"/>
        <v>3156.5</v>
      </c>
      <c r="U94" s="75">
        <f t="shared" si="0"/>
        <v>3535.28</v>
      </c>
      <c r="V94" s="48"/>
      <c r="W94" s="48">
        <v>2017</v>
      </c>
      <c r="X94" s="48"/>
      <c r="Y94" s="1">
        <f>VLOOKUP(A94,'[1]план на 2017'!$A:$X,20,0)</f>
        <v>3156.5</v>
      </c>
      <c r="Z94" s="156">
        <f t="shared" si="15"/>
        <v>0</v>
      </c>
    </row>
    <row r="95" spans="1:26" ht="49.5" customHeight="1" x14ac:dyDescent="0.25">
      <c r="A95" s="48" t="s">
        <v>164</v>
      </c>
      <c r="B95" s="53" t="s">
        <v>3273</v>
      </c>
      <c r="C95" s="53" t="s">
        <v>3459</v>
      </c>
      <c r="D95" s="53" t="s">
        <v>3460</v>
      </c>
      <c r="E95" s="53" t="s">
        <v>3461</v>
      </c>
      <c r="F95" s="53" t="s">
        <v>3460</v>
      </c>
      <c r="G95" s="53" t="s">
        <v>3278</v>
      </c>
      <c r="H95" s="53">
        <v>0</v>
      </c>
      <c r="I95" s="53">
        <v>430000000</v>
      </c>
      <c r="J95" s="53" t="s">
        <v>8091</v>
      </c>
      <c r="K95" s="53" t="s">
        <v>8129</v>
      </c>
      <c r="L95" s="53" t="s">
        <v>8093</v>
      </c>
      <c r="M95" s="53" t="s">
        <v>8094</v>
      </c>
      <c r="N95" s="53" t="s">
        <v>8112</v>
      </c>
      <c r="O95" s="53" t="s">
        <v>8104</v>
      </c>
      <c r="P95" s="48" t="s">
        <v>8105</v>
      </c>
      <c r="Q95" s="48" t="s">
        <v>8106</v>
      </c>
      <c r="R95" s="73">
        <v>1</v>
      </c>
      <c r="S95" s="74">
        <v>160.5</v>
      </c>
      <c r="T95" s="75">
        <f t="shared" si="17"/>
        <v>160.5</v>
      </c>
      <c r="U95" s="75">
        <f t="shared" si="0"/>
        <v>179.76000000000002</v>
      </c>
      <c r="V95" s="48"/>
      <c r="W95" s="48">
        <v>2017</v>
      </c>
      <c r="X95" s="48"/>
      <c r="Y95" s="1">
        <f>VLOOKUP(A95,'[1]план на 2017'!$A:$X,20,0)</f>
        <v>160.5</v>
      </c>
      <c r="Z95" s="156">
        <f t="shared" si="15"/>
        <v>0</v>
      </c>
    </row>
    <row r="96" spans="1:26" ht="49.5" customHeight="1" x14ac:dyDescent="0.25">
      <c r="A96" s="48" t="s">
        <v>165</v>
      </c>
      <c r="B96" s="53" t="s">
        <v>3273</v>
      </c>
      <c r="C96" s="53" t="s">
        <v>3462</v>
      </c>
      <c r="D96" s="53" t="s">
        <v>3463</v>
      </c>
      <c r="E96" s="53" t="s">
        <v>3464</v>
      </c>
      <c r="F96" s="53" t="s">
        <v>3465</v>
      </c>
      <c r="G96" s="54" t="s">
        <v>8876</v>
      </c>
      <c r="H96" s="53">
        <v>0</v>
      </c>
      <c r="I96" s="53">
        <v>430000000</v>
      </c>
      <c r="J96" s="53" t="s">
        <v>8091</v>
      </c>
      <c r="K96" s="53" t="s">
        <v>8092</v>
      </c>
      <c r="L96" s="53" t="s">
        <v>8111</v>
      </c>
      <c r="M96" s="53" t="s">
        <v>8094</v>
      </c>
      <c r="N96" s="53" t="s">
        <v>8112</v>
      </c>
      <c r="O96" s="53" t="s">
        <v>8104</v>
      </c>
      <c r="P96" s="53">
        <v>715</v>
      </c>
      <c r="Q96" s="53" t="s">
        <v>8132</v>
      </c>
      <c r="R96" s="73">
        <v>150</v>
      </c>
      <c r="S96" s="74">
        <v>42265</v>
      </c>
      <c r="T96" s="75">
        <v>0</v>
      </c>
      <c r="U96" s="75">
        <f t="shared" si="0"/>
        <v>0</v>
      </c>
      <c r="V96" s="48"/>
      <c r="W96" s="48">
        <v>2017</v>
      </c>
      <c r="X96" s="48"/>
      <c r="Y96" s="1">
        <f>VLOOKUP(A96,'[1]план на 2017'!$A:$X,20,0)</f>
        <v>0</v>
      </c>
      <c r="Z96" s="156">
        <f t="shared" si="15"/>
        <v>0</v>
      </c>
    </row>
    <row r="97" spans="1:26" ht="49.5" customHeight="1" x14ac:dyDescent="0.25">
      <c r="A97" s="48" t="s">
        <v>166</v>
      </c>
      <c r="B97" s="53" t="s">
        <v>3273</v>
      </c>
      <c r="C97" s="53" t="s">
        <v>3462</v>
      </c>
      <c r="D97" s="53" t="s">
        <v>3463</v>
      </c>
      <c r="E97" s="53" t="s">
        <v>3464</v>
      </c>
      <c r="F97" s="53" t="s">
        <v>3465</v>
      </c>
      <c r="G97" s="54" t="s">
        <v>8876</v>
      </c>
      <c r="H97" s="53">
        <v>0</v>
      </c>
      <c r="I97" s="53">
        <v>430000000</v>
      </c>
      <c r="J97" s="53" t="s">
        <v>8091</v>
      </c>
      <c r="K97" s="53" t="s">
        <v>8129</v>
      </c>
      <c r="L97" s="53" t="s">
        <v>8111</v>
      </c>
      <c r="M97" s="53" t="s">
        <v>8094</v>
      </c>
      <c r="N97" s="53" t="s">
        <v>8112</v>
      </c>
      <c r="O97" s="53" t="s">
        <v>8104</v>
      </c>
      <c r="P97" s="53">
        <v>715</v>
      </c>
      <c r="Q97" s="53" t="s">
        <v>8132</v>
      </c>
      <c r="R97" s="73">
        <v>150</v>
      </c>
      <c r="S97" s="74">
        <v>42265</v>
      </c>
      <c r="T97" s="75">
        <f t="shared" si="17"/>
        <v>6339750</v>
      </c>
      <c r="U97" s="75">
        <f t="shared" si="0"/>
        <v>7100520.0000000009</v>
      </c>
      <c r="V97" s="48"/>
      <c r="W97" s="48">
        <v>2017</v>
      </c>
      <c r="X97" s="48"/>
      <c r="Y97" s="1">
        <f>VLOOKUP(A97,'[1]план на 2017'!$A:$X,20,0)</f>
        <v>6339750</v>
      </c>
      <c r="Z97" s="156">
        <f t="shared" si="15"/>
        <v>0</v>
      </c>
    </row>
    <row r="98" spans="1:26" ht="49.5" customHeight="1" x14ac:dyDescent="0.25">
      <c r="A98" s="48" t="s">
        <v>167</v>
      </c>
      <c r="B98" s="53" t="s">
        <v>3273</v>
      </c>
      <c r="C98" s="53" t="s">
        <v>3466</v>
      </c>
      <c r="D98" s="53" t="s">
        <v>3467</v>
      </c>
      <c r="E98" s="53" t="s">
        <v>3468</v>
      </c>
      <c r="F98" s="53" t="s">
        <v>3469</v>
      </c>
      <c r="G98" s="53" t="s">
        <v>3284</v>
      </c>
      <c r="H98" s="53">
        <v>0</v>
      </c>
      <c r="I98" s="53">
        <v>430000000</v>
      </c>
      <c r="J98" s="53" t="s">
        <v>8091</v>
      </c>
      <c r="K98" s="53" t="s">
        <v>8092</v>
      </c>
      <c r="L98" s="53" t="s">
        <v>8111</v>
      </c>
      <c r="M98" s="53" t="s">
        <v>8094</v>
      </c>
      <c r="N98" s="53" t="s">
        <v>8112</v>
      </c>
      <c r="O98" s="53" t="s">
        <v>8104</v>
      </c>
      <c r="P98" s="53">
        <v>715</v>
      </c>
      <c r="Q98" s="53" t="s">
        <v>8132</v>
      </c>
      <c r="R98" s="73">
        <v>1000</v>
      </c>
      <c r="S98" s="74">
        <v>2383.4250000000002</v>
      </c>
      <c r="T98" s="75">
        <f t="shared" si="17"/>
        <v>2383425</v>
      </c>
      <c r="U98" s="75">
        <f t="shared" si="0"/>
        <v>2669436.0000000005</v>
      </c>
      <c r="V98" s="48"/>
      <c r="W98" s="48">
        <v>2017</v>
      </c>
      <c r="X98" s="48"/>
      <c r="Y98" s="1">
        <f>VLOOKUP(A98,'[1]план на 2017'!$A:$X,20,0)</f>
        <v>2383425</v>
      </c>
      <c r="Z98" s="156">
        <f t="shared" si="15"/>
        <v>0</v>
      </c>
    </row>
    <row r="99" spans="1:26" ht="49.5" customHeight="1" x14ac:dyDescent="0.25">
      <c r="A99" s="48" t="s">
        <v>168</v>
      </c>
      <c r="B99" s="53" t="s">
        <v>3273</v>
      </c>
      <c r="C99" s="109" t="s">
        <v>3470</v>
      </c>
      <c r="D99" s="109" t="s">
        <v>9871</v>
      </c>
      <c r="E99" s="109" t="s">
        <v>9872</v>
      </c>
      <c r="F99" s="53" t="s">
        <v>3471</v>
      </c>
      <c r="G99" s="53" t="s">
        <v>3284</v>
      </c>
      <c r="H99" s="53">
        <v>0</v>
      </c>
      <c r="I99" s="53">
        <v>430000000</v>
      </c>
      <c r="J99" s="53" t="s">
        <v>8091</v>
      </c>
      <c r="K99" s="53" t="s">
        <v>8092</v>
      </c>
      <c r="L99" s="53" t="s">
        <v>8111</v>
      </c>
      <c r="M99" s="53" t="s">
        <v>8094</v>
      </c>
      <c r="N99" s="53" t="s">
        <v>8112</v>
      </c>
      <c r="O99" s="53" t="s">
        <v>8104</v>
      </c>
      <c r="P99" s="53" t="s">
        <v>8137</v>
      </c>
      <c r="Q99" s="53" t="s">
        <v>8123</v>
      </c>
      <c r="R99" s="73">
        <v>1000</v>
      </c>
      <c r="S99" s="74">
        <v>6714.25</v>
      </c>
      <c r="T99" s="75">
        <v>0</v>
      </c>
      <c r="U99" s="75">
        <f t="shared" si="0"/>
        <v>0</v>
      </c>
      <c r="V99" s="48"/>
      <c r="W99" s="48">
        <v>2017</v>
      </c>
      <c r="X99" s="48"/>
      <c r="Y99" s="1">
        <f>VLOOKUP(A99,'[1]план на 2017'!$A:$X,20,0)</f>
        <v>0</v>
      </c>
      <c r="Z99" s="156">
        <f t="shared" si="15"/>
        <v>0</v>
      </c>
    </row>
    <row r="100" spans="1:26" ht="49.5" customHeight="1" x14ac:dyDescent="0.25">
      <c r="A100" s="48" t="s">
        <v>169</v>
      </c>
      <c r="B100" s="53" t="s">
        <v>3273</v>
      </c>
      <c r="C100" s="109" t="s">
        <v>3470</v>
      </c>
      <c r="D100" s="109" t="s">
        <v>9871</v>
      </c>
      <c r="E100" s="108" t="s">
        <v>9872</v>
      </c>
      <c r="F100" s="53" t="s">
        <v>3471</v>
      </c>
      <c r="G100" s="53" t="s">
        <v>3284</v>
      </c>
      <c r="H100" s="53">
        <v>70</v>
      </c>
      <c r="I100" s="53">
        <v>430000000</v>
      </c>
      <c r="J100" s="53" t="s">
        <v>8091</v>
      </c>
      <c r="K100" s="53" t="s">
        <v>8129</v>
      </c>
      <c r="L100" s="53" t="s">
        <v>8111</v>
      </c>
      <c r="M100" s="53" t="s">
        <v>8094</v>
      </c>
      <c r="N100" s="53" t="s">
        <v>8112</v>
      </c>
      <c r="O100" s="53" t="s">
        <v>8096</v>
      </c>
      <c r="P100" s="53" t="s">
        <v>8137</v>
      </c>
      <c r="Q100" s="53" t="s">
        <v>8123</v>
      </c>
      <c r="R100" s="73">
        <v>1000</v>
      </c>
      <c r="S100" s="74">
        <v>6714.25</v>
      </c>
      <c r="T100" s="75">
        <v>0</v>
      </c>
      <c r="U100" s="75">
        <f t="shared" si="0"/>
        <v>0</v>
      </c>
      <c r="V100" s="48" t="s">
        <v>8098</v>
      </c>
      <c r="W100" s="48">
        <v>2017</v>
      </c>
      <c r="X100" s="48" t="s">
        <v>8138</v>
      </c>
      <c r="Y100" s="1">
        <f>VLOOKUP(A100,'[1]план на 2017'!$A:$X,20,0)</f>
        <v>0</v>
      </c>
      <c r="Z100" s="156">
        <f t="shared" si="15"/>
        <v>0</v>
      </c>
    </row>
    <row r="101" spans="1:26" ht="49.5" customHeight="1" x14ac:dyDescent="0.25">
      <c r="A101" s="48" t="s">
        <v>170</v>
      </c>
      <c r="B101" s="53" t="s">
        <v>3273</v>
      </c>
      <c r="C101" s="109" t="s">
        <v>3470</v>
      </c>
      <c r="D101" s="109" t="s">
        <v>9871</v>
      </c>
      <c r="E101" s="108" t="s">
        <v>9872</v>
      </c>
      <c r="F101" s="53" t="s">
        <v>3471</v>
      </c>
      <c r="G101" s="53" t="s">
        <v>3284</v>
      </c>
      <c r="H101" s="53">
        <v>0</v>
      </c>
      <c r="I101" s="53">
        <v>430000000</v>
      </c>
      <c r="J101" s="53" t="s">
        <v>8091</v>
      </c>
      <c r="K101" s="53" t="s">
        <v>8129</v>
      </c>
      <c r="L101" s="53" t="s">
        <v>8111</v>
      </c>
      <c r="M101" s="53" t="s">
        <v>8094</v>
      </c>
      <c r="N101" s="53" t="s">
        <v>8112</v>
      </c>
      <c r="O101" s="53" t="s">
        <v>8104</v>
      </c>
      <c r="P101" s="53" t="s">
        <v>8137</v>
      </c>
      <c r="Q101" s="53" t="s">
        <v>8123</v>
      </c>
      <c r="R101" s="73">
        <v>1000</v>
      </c>
      <c r="S101" s="74">
        <v>6714.25</v>
      </c>
      <c r="T101" s="75">
        <f t="shared" si="17"/>
        <v>6714250</v>
      </c>
      <c r="U101" s="75">
        <f t="shared" si="0"/>
        <v>7519960.0000000009</v>
      </c>
      <c r="V101" s="48"/>
      <c r="W101" s="48">
        <v>2017</v>
      </c>
      <c r="X101" s="48" t="s">
        <v>8139</v>
      </c>
      <c r="Y101" s="1">
        <f>VLOOKUP(A101,'[1]план на 2017'!$A:$X,20,0)</f>
        <v>6714250</v>
      </c>
      <c r="Z101" s="156">
        <f t="shared" si="15"/>
        <v>0</v>
      </c>
    </row>
    <row r="102" spans="1:26" ht="49.5" customHeight="1" x14ac:dyDescent="0.25">
      <c r="A102" s="48" t="s">
        <v>171</v>
      </c>
      <c r="B102" s="53" t="s">
        <v>3273</v>
      </c>
      <c r="C102" s="53" t="s">
        <v>3472</v>
      </c>
      <c r="D102" s="53" t="s">
        <v>3473</v>
      </c>
      <c r="E102" s="53" t="s">
        <v>3474</v>
      </c>
      <c r="F102" s="53" t="s">
        <v>3475</v>
      </c>
      <c r="G102" s="53" t="s">
        <v>3278</v>
      </c>
      <c r="H102" s="53">
        <v>0</v>
      </c>
      <c r="I102" s="53">
        <v>430000000</v>
      </c>
      <c r="J102" s="53" t="s">
        <v>8091</v>
      </c>
      <c r="K102" s="53" t="s">
        <v>8092</v>
      </c>
      <c r="L102" s="53" t="s">
        <v>8111</v>
      </c>
      <c r="M102" s="53" t="s">
        <v>8094</v>
      </c>
      <c r="N102" s="53" t="s">
        <v>8112</v>
      </c>
      <c r="O102" s="53" t="s">
        <v>8104</v>
      </c>
      <c r="P102" s="48" t="s">
        <v>8105</v>
      </c>
      <c r="Q102" s="48" t="s">
        <v>8106</v>
      </c>
      <c r="R102" s="73">
        <v>100</v>
      </c>
      <c r="S102" s="74">
        <v>10165</v>
      </c>
      <c r="T102" s="75">
        <v>0</v>
      </c>
      <c r="U102" s="75">
        <f t="shared" si="0"/>
        <v>0</v>
      </c>
      <c r="V102" s="48"/>
      <c r="W102" s="48">
        <v>2017</v>
      </c>
      <c r="X102" s="48"/>
      <c r="Y102" s="1">
        <f>VLOOKUP(A102,'[1]план на 2017'!$A:$X,20,0)</f>
        <v>0</v>
      </c>
      <c r="Z102" s="156">
        <f t="shared" si="15"/>
        <v>0</v>
      </c>
    </row>
    <row r="103" spans="1:26" ht="49.5" customHeight="1" x14ac:dyDescent="0.25">
      <c r="A103" s="48" t="s">
        <v>172</v>
      </c>
      <c r="B103" s="53" t="s">
        <v>3273</v>
      </c>
      <c r="C103" s="53" t="s">
        <v>3472</v>
      </c>
      <c r="D103" s="53" t="s">
        <v>3473</v>
      </c>
      <c r="E103" s="53" t="s">
        <v>3474</v>
      </c>
      <c r="F103" s="53" t="s">
        <v>3475</v>
      </c>
      <c r="G103" s="53" t="s">
        <v>3284</v>
      </c>
      <c r="H103" s="53">
        <v>0</v>
      </c>
      <c r="I103" s="53">
        <v>430000000</v>
      </c>
      <c r="J103" s="53" t="s">
        <v>8091</v>
      </c>
      <c r="K103" s="53" t="s">
        <v>8092</v>
      </c>
      <c r="L103" s="53" t="s">
        <v>8111</v>
      </c>
      <c r="M103" s="53" t="s">
        <v>8094</v>
      </c>
      <c r="N103" s="53" t="s">
        <v>8112</v>
      </c>
      <c r="O103" s="53" t="s">
        <v>8104</v>
      </c>
      <c r="P103" s="48" t="s">
        <v>8105</v>
      </c>
      <c r="Q103" s="48" t="s">
        <v>8106</v>
      </c>
      <c r="R103" s="73">
        <v>100</v>
      </c>
      <c r="S103" s="74">
        <v>10165</v>
      </c>
      <c r="T103" s="75">
        <f t="shared" si="17"/>
        <v>1016500</v>
      </c>
      <c r="U103" s="75">
        <f t="shared" si="0"/>
        <v>1138480</v>
      </c>
      <c r="V103" s="48"/>
      <c r="W103" s="48">
        <v>2017</v>
      </c>
      <c r="X103" s="48" t="s">
        <v>8140</v>
      </c>
      <c r="Y103" s="1">
        <f>VLOOKUP(A103,'[1]план на 2017'!$A:$X,20,0)</f>
        <v>1016500</v>
      </c>
      <c r="Z103" s="156">
        <f t="shared" si="15"/>
        <v>0</v>
      </c>
    </row>
    <row r="104" spans="1:26" ht="49.5" customHeight="1" x14ac:dyDescent="0.25">
      <c r="A104" s="48" t="s">
        <v>173</v>
      </c>
      <c r="B104" s="53" t="s">
        <v>3273</v>
      </c>
      <c r="C104" s="53" t="s">
        <v>3476</v>
      </c>
      <c r="D104" s="53" t="s">
        <v>3477</v>
      </c>
      <c r="E104" s="53" t="s">
        <v>3478</v>
      </c>
      <c r="F104" s="53" t="s">
        <v>3479</v>
      </c>
      <c r="G104" s="53" t="s">
        <v>3284</v>
      </c>
      <c r="H104" s="53">
        <v>0</v>
      </c>
      <c r="I104" s="53">
        <v>430000000</v>
      </c>
      <c r="J104" s="53" t="s">
        <v>8091</v>
      </c>
      <c r="K104" s="53" t="s">
        <v>8092</v>
      </c>
      <c r="L104" s="53" t="s">
        <v>8111</v>
      </c>
      <c r="M104" s="53" t="s">
        <v>8094</v>
      </c>
      <c r="N104" s="53" t="s">
        <v>8112</v>
      </c>
      <c r="O104" s="53" t="s">
        <v>8104</v>
      </c>
      <c r="P104" s="48" t="s">
        <v>8105</v>
      </c>
      <c r="Q104" s="48" t="s">
        <v>8106</v>
      </c>
      <c r="R104" s="73">
        <v>800</v>
      </c>
      <c r="S104" s="74">
        <v>3798.5</v>
      </c>
      <c r="T104" s="75">
        <f t="shared" si="17"/>
        <v>3038800</v>
      </c>
      <c r="U104" s="75">
        <f t="shared" si="0"/>
        <v>3403456.0000000005</v>
      </c>
      <c r="V104" s="48"/>
      <c r="W104" s="48">
        <v>2017</v>
      </c>
      <c r="X104" s="48"/>
      <c r="Y104" s="1">
        <f>VLOOKUP(A104,'[1]план на 2017'!$A:$X,20,0)</f>
        <v>3038800</v>
      </c>
      <c r="Z104" s="156">
        <f t="shared" si="15"/>
        <v>0</v>
      </c>
    </row>
    <row r="105" spans="1:26" ht="49.5" customHeight="1" x14ac:dyDescent="0.25">
      <c r="A105" s="48" t="s">
        <v>174</v>
      </c>
      <c r="B105" s="53" t="s">
        <v>3273</v>
      </c>
      <c r="C105" s="53" t="s">
        <v>3480</v>
      </c>
      <c r="D105" s="53" t="s">
        <v>3481</v>
      </c>
      <c r="E105" s="53" t="s">
        <v>3482</v>
      </c>
      <c r="F105" s="53" t="s">
        <v>3483</v>
      </c>
      <c r="G105" s="54" t="s">
        <v>8876</v>
      </c>
      <c r="H105" s="53">
        <v>0</v>
      </c>
      <c r="I105" s="53">
        <v>430000000</v>
      </c>
      <c r="J105" s="53" t="s">
        <v>8091</v>
      </c>
      <c r="K105" s="53" t="s">
        <v>8092</v>
      </c>
      <c r="L105" s="53" t="s">
        <v>8111</v>
      </c>
      <c r="M105" s="53" t="s">
        <v>8094</v>
      </c>
      <c r="N105" s="53" t="s">
        <v>8112</v>
      </c>
      <c r="O105" s="53" t="s">
        <v>8104</v>
      </c>
      <c r="P105" s="48" t="s">
        <v>8105</v>
      </c>
      <c r="Q105" s="48" t="s">
        <v>8106</v>
      </c>
      <c r="R105" s="73">
        <v>5</v>
      </c>
      <c r="S105" s="74">
        <v>88810</v>
      </c>
      <c r="T105" s="75">
        <v>0</v>
      </c>
      <c r="U105" s="75">
        <f t="shared" si="0"/>
        <v>0</v>
      </c>
      <c r="V105" s="48"/>
      <c r="W105" s="48">
        <v>2017</v>
      </c>
      <c r="X105" s="48" t="s">
        <v>8122</v>
      </c>
      <c r="Y105" s="1">
        <f>VLOOKUP(A105,'[1]план на 2017'!$A:$X,20,0)</f>
        <v>0</v>
      </c>
      <c r="Z105" s="156">
        <f t="shared" si="15"/>
        <v>0</v>
      </c>
    </row>
    <row r="106" spans="1:26" ht="49.5" customHeight="1" x14ac:dyDescent="0.25">
      <c r="A106" s="48" t="s">
        <v>175</v>
      </c>
      <c r="B106" s="53" t="s">
        <v>3273</v>
      </c>
      <c r="C106" s="53" t="s">
        <v>3480</v>
      </c>
      <c r="D106" s="53" t="s">
        <v>3481</v>
      </c>
      <c r="E106" s="53" t="s">
        <v>3482</v>
      </c>
      <c r="F106" s="53" t="s">
        <v>3484</v>
      </c>
      <c r="G106" s="54" t="s">
        <v>8876</v>
      </c>
      <c r="H106" s="53">
        <v>0</v>
      </c>
      <c r="I106" s="53">
        <v>430000000</v>
      </c>
      <c r="J106" s="53" t="s">
        <v>8091</v>
      </c>
      <c r="K106" s="53" t="s">
        <v>8092</v>
      </c>
      <c r="L106" s="53" t="s">
        <v>8111</v>
      </c>
      <c r="M106" s="53" t="s">
        <v>8094</v>
      </c>
      <c r="N106" s="53" t="s">
        <v>8112</v>
      </c>
      <c r="O106" s="53" t="s">
        <v>8104</v>
      </c>
      <c r="P106" s="48" t="s">
        <v>8105</v>
      </c>
      <c r="Q106" s="48" t="s">
        <v>8106</v>
      </c>
      <c r="R106" s="73">
        <v>10</v>
      </c>
      <c r="S106" s="74">
        <v>80582.77</v>
      </c>
      <c r="T106" s="75">
        <v>0</v>
      </c>
      <c r="U106" s="75">
        <f t="shared" si="0"/>
        <v>0</v>
      </c>
      <c r="V106" s="48"/>
      <c r="W106" s="48">
        <v>2017</v>
      </c>
      <c r="X106" s="48" t="s">
        <v>8122</v>
      </c>
      <c r="Y106" s="1">
        <f>VLOOKUP(A106,'[1]план на 2017'!$A:$X,20,0)</f>
        <v>0</v>
      </c>
      <c r="Z106" s="156">
        <f t="shared" si="15"/>
        <v>0</v>
      </c>
    </row>
    <row r="107" spans="1:26" ht="49.5" customHeight="1" x14ac:dyDescent="0.25">
      <c r="A107" s="48" t="s">
        <v>176</v>
      </c>
      <c r="B107" s="53" t="s">
        <v>3273</v>
      </c>
      <c r="C107" s="53" t="s">
        <v>3480</v>
      </c>
      <c r="D107" s="53" t="s">
        <v>3481</v>
      </c>
      <c r="E107" s="53" t="s">
        <v>3482</v>
      </c>
      <c r="F107" s="53" t="s">
        <v>3485</v>
      </c>
      <c r="G107" s="54" t="s">
        <v>8876</v>
      </c>
      <c r="H107" s="53">
        <v>0</v>
      </c>
      <c r="I107" s="53">
        <v>430000000</v>
      </c>
      <c r="J107" s="53" t="s">
        <v>8091</v>
      </c>
      <c r="K107" s="53" t="s">
        <v>8092</v>
      </c>
      <c r="L107" s="53" t="s">
        <v>8111</v>
      </c>
      <c r="M107" s="53" t="s">
        <v>8094</v>
      </c>
      <c r="N107" s="53" t="s">
        <v>8112</v>
      </c>
      <c r="O107" s="53" t="s">
        <v>8104</v>
      </c>
      <c r="P107" s="48" t="s">
        <v>8105</v>
      </c>
      <c r="Q107" s="48" t="s">
        <v>8106</v>
      </c>
      <c r="R107" s="73">
        <v>10</v>
      </c>
      <c r="S107" s="74">
        <v>80604.17</v>
      </c>
      <c r="T107" s="75">
        <v>0</v>
      </c>
      <c r="U107" s="75">
        <f t="shared" si="0"/>
        <v>0</v>
      </c>
      <c r="V107" s="48"/>
      <c r="W107" s="48">
        <v>2017</v>
      </c>
      <c r="X107" s="48" t="s">
        <v>8122</v>
      </c>
      <c r="Y107" s="1">
        <f>VLOOKUP(A107,'[1]план на 2017'!$A:$X,20,0)</f>
        <v>0</v>
      </c>
      <c r="Z107" s="156">
        <f t="shared" si="15"/>
        <v>0</v>
      </c>
    </row>
    <row r="108" spans="1:26" ht="49.5" customHeight="1" x14ac:dyDescent="0.25">
      <c r="A108" s="48" t="s">
        <v>177</v>
      </c>
      <c r="B108" s="53" t="s">
        <v>3273</v>
      </c>
      <c r="C108" s="53" t="s">
        <v>3480</v>
      </c>
      <c r="D108" s="53" t="s">
        <v>3481</v>
      </c>
      <c r="E108" s="53" t="s">
        <v>3482</v>
      </c>
      <c r="F108" s="53" t="s">
        <v>3486</v>
      </c>
      <c r="G108" s="54" t="s">
        <v>8876</v>
      </c>
      <c r="H108" s="53">
        <v>0</v>
      </c>
      <c r="I108" s="53">
        <v>430000000</v>
      </c>
      <c r="J108" s="53" t="s">
        <v>8091</v>
      </c>
      <c r="K108" s="53" t="s">
        <v>8092</v>
      </c>
      <c r="L108" s="53" t="s">
        <v>8111</v>
      </c>
      <c r="M108" s="53" t="s">
        <v>8094</v>
      </c>
      <c r="N108" s="53" t="s">
        <v>8112</v>
      </c>
      <c r="O108" s="53" t="s">
        <v>8104</v>
      </c>
      <c r="P108" s="48" t="s">
        <v>8105</v>
      </c>
      <c r="Q108" s="48" t="s">
        <v>8106</v>
      </c>
      <c r="R108" s="73">
        <v>25</v>
      </c>
      <c r="S108" s="74">
        <v>92694.1</v>
      </c>
      <c r="T108" s="75">
        <v>0</v>
      </c>
      <c r="U108" s="75">
        <f t="shared" si="0"/>
        <v>0</v>
      </c>
      <c r="V108" s="48"/>
      <c r="W108" s="48">
        <v>2017</v>
      </c>
      <c r="X108" s="48"/>
      <c r="Y108" s="1">
        <f>VLOOKUP(A108,'[1]план на 2017'!$A:$X,20,0)</f>
        <v>0</v>
      </c>
      <c r="Z108" s="156">
        <f t="shared" si="15"/>
        <v>0</v>
      </c>
    </row>
    <row r="109" spans="1:26" ht="49.5" customHeight="1" x14ac:dyDescent="0.25">
      <c r="A109" s="48" t="s">
        <v>178</v>
      </c>
      <c r="B109" s="53" t="s">
        <v>3273</v>
      </c>
      <c r="C109" s="53" t="s">
        <v>3480</v>
      </c>
      <c r="D109" s="53" t="s">
        <v>3481</v>
      </c>
      <c r="E109" s="53" t="s">
        <v>3482</v>
      </c>
      <c r="F109" s="53" t="s">
        <v>3486</v>
      </c>
      <c r="G109" s="54" t="s">
        <v>8876</v>
      </c>
      <c r="H109" s="53">
        <v>0</v>
      </c>
      <c r="I109" s="53">
        <v>430000000</v>
      </c>
      <c r="J109" s="53" t="s">
        <v>8091</v>
      </c>
      <c r="K109" s="53" t="s">
        <v>8124</v>
      </c>
      <c r="L109" s="53" t="s">
        <v>8111</v>
      </c>
      <c r="M109" s="53" t="s">
        <v>8094</v>
      </c>
      <c r="N109" s="53" t="s">
        <v>8112</v>
      </c>
      <c r="O109" s="53" t="s">
        <v>8104</v>
      </c>
      <c r="P109" s="48" t="s">
        <v>8105</v>
      </c>
      <c r="Q109" s="48" t="s">
        <v>8106</v>
      </c>
      <c r="R109" s="73">
        <v>20</v>
      </c>
      <c r="S109" s="74">
        <v>92694.1</v>
      </c>
      <c r="T109" s="75">
        <v>0</v>
      </c>
      <c r="U109" s="75">
        <f t="shared" ref="U109:U172" si="18">T109*1.12</f>
        <v>0</v>
      </c>
      <c r="V109" s="48"/>
      <c r="W109" s="48">
        <v>2017</v>
      </c>
      <c r="X109" s="53" t="s">
        <v>8141</v>
      </c>
      <c r="Y109" s="1">
        <f>VLOOKUP(A109,'[1]план на 2017'!$A:$X,20,0)</f>
        <v>0</v>
      </c>
      <c r="Z109" s="156">
        <f t="shared" si="15"/>
        <v>0</v>
      </c>
    </row>
    <row r="110" spans="1:26" ht="49.5" customHeight="1" x14ac:dyDescent="0.25">
      <c r="A110" s="48" t="s">
        <v>179</v>
      </c>
      <c r="B110" s="53" t="s">
        <v>3273</v>
      </c>
      <c r="C110" s="53" t="s">
        <v>3480</v>
      </c>
      <c r="D110" s="53" t="s">
        <v>3481</v>
      </c>
      <c r="E110" s="53" t="s">
        <v>3482</v>
      </c>
      <c r="F110" s="53" t="s">
        <v>3487</v>
      </c>
      <c r="G110" s="54" t="s">
        <v>8876</v>
      </c>
      <c r="H110" s="53">
        <v>0</v>
      </c>
      <c r="I110" s="53">
        <v>430000000</v>
      </c>
      <c r="J110" s="53" t="s">
        <v>8091</v>
      </c>
      <c r="K110" s="53" t="s">
        <v>8092</v>
      </c>
      <c r="L110" s="53" t="s">
        <v>8111</v>
      </c>
      <c r="M110" s="53" t="s">
        <v>8094</v>
      </c>
      <c r="N110" s="53" t="s">
        <v>8112</v>
      </c>
      <c r="O110" s="53" t="s">
        <v>8104</v>
      </c>
      <c r="P110" s="48" t="s">
        <v>8105</v>
      </c>
      <c r="Q110" s="48" t="s">
        <v>8106</v>
      </c>
      <c r="R110" s="73">
        <v>40</v>
      </c>
      <c r="S110" s="74">
        <v>78837.600000000006</v>
      </c>
      <c r="T110" s="75">
        <v>0</v>
      </c>
      <c r="U110" s="75">
        <f t="shared" si="18"/>
        <v>0</v>
      </c>
      <c r="V110" s="48"/>
      <c r="W110" s="48">
        <v>2017</v>
      </c>
      <c r="X110" s="48" t="s">
        <v>8122</v>
      </c>
      <c r="Y110" s="1">
        <f>VLOOKUP(A110,'[1]план на 2017'!$A:$X,20,0)</f>
        <v>0</v>
      </c>
      <c r="Z110" s="156">
        <f t="shared" si="15"/>
        <v>0</v>
      </c>
    </row>
    <row r="111" spans="1:26" ht="49.5" customHeight="1" x14ac:dyDescent="0.25">
      <c r="A111" s="48" t="s">
        <v>180</v>
      </c>
      <c r="B111" s="53" t="s">
        <v>3273</v>
      </c>
      <c r="C111" s="53" t="s">
        <v>3480</v>
      </c>
      <c r="D111" s="53" t="s">
        <v>3481</v>
      </c>
      <c r="E111" s="53" t="s">
        <v>3482</v>
      </c>
      <c r="F111" s="53" t="s">
        <v>3488</v>
      </c>
      <c r="G111" s="54" t="s">
        <v>8876</v>
      </c>
      <c r="H111" s="53">
        <v>0</v>
      </c>
      <c r="I111" s="53">
        <v>430000000</v>
      </c>
      <c r="J111" s="53" t="s">
        <v>8091</v>
      </c>
      <c r="K111" s="53" t="s">
        <v>8092</v>
      </c>
      <c r="L111" s="53" t="s">
        <v>8111</v>
      </c>
      <c r="M111" s="53" t="s">
        <v>8094</v>
      </c>
      <c r="N111" s="53" t="s">
        <v>8112</v>
      </c>
      <c r="O111" s="53" t="s">
        <v>8104</v>
      </c>
      <c r="P111" s="48" t="s">
        <v>8105</v>
      </c>
      <c r="Q111" s="48" t="s">
        <v>8106</v>
      </c>
      <c r="R111" s="73">
        <v>60</v>
      </c>
      <c r="S111" s="74">
        <v>85589.3</v>
      </c>
      <c r="T111" s="75">
        <v>0</v>
      </c>
      <c r="U111" s="75">
        <f t="shared" si="18"/>
        <v>0</v>
      </c>
      <c r="V111" s="48"/>
      <c r="W111" s="48">
        <v>2017</v>
      </c>
      <c r="X111" s="48" t="s">
        <v>8122</v>
      </c>
      <c r="Y111" s="1">
        <f>VLOOKUP(A111,'[1]план на 2017'!$A:$X,20,0)</f>
        <v>0</v>
      </c>
      <c r="Z111" s="156">
        <f t="shared" si="15"/>
        <v>0</v>
      </c>
    </row>
    <row r="112" spans="1:26" ht="49.5" customHeight="1" x14ac:dyDescent="0.25">
      <c r="A112" s="48" t="s">
        <v>181</v>
      </c>
      <c r="B112" s="53" t="s">
        <v>3273</v>
      </c>
      <c r="C112" s="53" t="s">
        <v>3480</v>
      </c>
      <c r="D112" s="53" t="s">
        <v>3481</v>
      </c>
      <c r="E112" s="53" t="s">
        <v>3482</v>
      </c>
      <c r="F112" s="53" t="s">
        <v>3489</v>
      </c>
      <c r="G112" s="54" t="s">
        <v>8876</v>
      </c>
      <c r="H112" s="53">
        <v>0</v>
      </c>
      <c r="I112" s="53">
        <v>430000000</v>
      </c>
      <c r="J112" s="53" t="s">
        <v>8091</v>
      </c>
      <c r="K112" s="53" t="s">
        <v>8092</v>
      </c>
      <c r="L112" s="53" t="s">
        <v>8111</v>
      </c>
      <c r="M112" s="53" t="s">
        <v>8094</v>
      </c>
      <c r="N112" s="53" t="s">
        <v>8112</v>
      </c>
      <c r="O112" s="53" t="s">
        <v>8104</v>
      </c>
      <c r="P112" s="48" t="s">
        <v>8105</v>
      </c>
      <c r="Q112" s="48" t="s">
        <v>8106</v>
      </c>
      <c r="R112" s="73">
        <v>30</v>
      </c>
      <c r="S112" s="74">
        <v>85589.3</v>
      </c>
      <c r="T112" s="75">
        <v>0</v>
      </c>
      <c r="U112" s="75">
        <f t="shared" si="18"/>
        <v>0</v>
      </c>
      <c r="V112" s="48"/>
      <c r="W112" s="48">
        <v>2017</v>
      </c>
      <c r="X112" s="48" t="s">
        <v>8122</v>
      </c>
      <c r="Y112" s="1">
        <f>VLOOKUP(A112,'[1]план на 2017'!$A:$X,20,0)</f>
        <v>0</v>
      </c>
      <c r="Z112" s="156">
        <f t="shared" si="15"/>
        <v>0</v>
      </c>
    </row>
    <row r="113" spans="1:26" ht="49.5" customHeight="1" x14ac:dyDescent="0.25">
      <c r="A113" s="48" t="s">
        <v>182</v>
      </c>
      <c r="B113" s="53" t="s">
        <v>3273</v>
      </c>
      <c r="C113" s="53" t="s">
        <v>3480</v>
      </c>
      <c r="D113" s="53" t="s">
        <v>3481</v>
      </c>
      <c r="E113" s="53" t="s">
        <v>3482</v>
      </c>
      <c r="F113" s="53" t="s">
        <v>3490</v>
      </c>
      <c r="G113" s="54" t="s">
        <v>8876</v>
      </c>
      <c r="H113" s="53">
        <v>0</v>
      </c>
      <c r="I113" s="53">
        <v>430000000</v>
      </c>
      <c r="J113" s="53" t="s">
        <v>8091</v>
      </c>
      <c r="K113" s="53" t="s">
        <v>8092</v>
      </c>
      <c r="L113" s="53" t="s">
        <v>8111</v>
      </c>
      <c r="M113" s="53" t="s">
        <v>8094</v>
      </c>
      <c r="N113" s="53" t="s">
        <v>8112</v>
      </c>
      <c r="O113" s="53" t="s">
        <v>8104</v>
      </c>
      <c r="P113" s="48" t="s">
        <v>8105</v>
      </c>
      <c r="Q113" s="48" t="s">
        <v>8106</v>
      </c>
      <c r="R113" s="73">
        <v>15</v>
      </c>
      <c r="S113" s="74">
        <v>169605.7</v>
      </c>
      <c r="T113" s="75">
        <v>0</v>
      </c>
      <c r="U113" s="75">
        <f t="shared" si="18"/>
        <v>0</v>
      </c>
      <c r="V113" s="48"/>
      <c r="W113" s="48">
        <v>2017</v>
      </c>
      <c r="X113" s="48" t="s">
        <v>8122</v>
      </c>
      <c r="Y113" s="1">
        <f>VLOOKUP(A113,'[1]план на 2017'!$A:$X,20,0)</f>
        <v>0</v>
      </c>
      <c r="Z113" s="156">
        <f t="shared" si="15"/>
        <v>0</v>
      </c>
    </row>
    <row r="114" spans="1:26" ht="49.5" customHeight="1" x14ac:dyDescent="0.25">
      <c r="A114" s="48" t="s">
        <v>183</v>
      </c>
      <c r="B114" s="53" t="s">
        <v>3273</v>
      </c>
      <c r="C114" s="109" t="s">
        <v>3491</v>
      </c>
      <c r="D114" s="53" t="s">
        <v>9873</v>
      </c>
      <c r="E114" s="109" t="s">
        <v>3492</v>
      </c>
      <c r="F114" s="53" t="s">
        <v>3493</v>
      </c>
      <c r="G114" s="53" t="s">
        <v>3284</v>
      </c>
      <c r="H114" s="53">
        <v>0</v>
      </c>
      <c r="I114" s="53">
        <v>430000000</v>
      </c>
      <c r="J114" s="53" t="s">
        <v>8091</v>
      </c>
      <c r="K114" s="53" t="s">
        <v>8092</v>
      </c>
      <c r="L114" s="53" t="s">
        <v>8111</v>
      </c>
      <c r="M114" s="53" t="s">
        <v>8094</v>
      </c>
      <c r="N114" s="53" t="s">
        <v>8112</v>
      </c>
      <c r="O114" s="53" t="s">
        <v>8104</v>
      </c>
      <c r="P114" s="53" t="s">
        <v>8142</v>
      </c>
      <c r="Q114" s="53" t="s">
        <v>8143</v>
      </c>
      <c r="R114" s="73">
        <v>1000</v>
      </c>
      <c r="S114" s="74">
        <v>405.53000000000003</v>
      </c>
      <c r="T114" s="75">
        <v>0</v>
      </c>
      <c r="U114" s="75">
        <f t="shared" si="18"/>
        <v>0</v>
      </c>
      <c r="V114" s="48"/>
      <c r="W114" s="48">
        <v>2017</v>
      </c>
      <c r="X114" s="48"/>
      <c r="Y114" s="1">
        <f>VLOOKUP(A114,'[1]план на 2017'!$A:$X,20,0)</f>
        <v>0</v>
      </c>
      <c r="Z114" s="156">
        <f t="shared" si="15"/>
        <v>0</v>
      </c>
    </row>
    <row r="115" spans="1:26" ht="49.5" customHeight="1" x14ac:dyDescent="0.25">
      <c r="A115" s="48" t="s">
        <v>184</v>
      </c>
      <c r="B115" s="53" t="s">
        <v>3273</v>
      </c>
      <c r="C115" s="109" t="s">
        <v>3491</v>
      </c>
      <c r="D115" s="53" t="s">
        <v>9873</v>
      </c>
      <c r="E115" s="109" t="s">
        <v>3492</v>
      </c>
      <c r="F115" s="53" t="s">
        <v>3493</v>
      </c>
      <c r="G115" s="53" t="s">
        <v>3284</v>
      </c>
      <c r="H115" s="53">
        <v>0</v>
      </c>
      <c r="I115" s="53">
        <v>430000000</v>
      </c>
      <c r="J115" s="53" t="s">
        <v>8091</v>
      </c>
      <c r="K115" s="53" t="s">
        <v>8129</v>
      </c>
      <c r="L115" s="53" t="s">
        <v>8111</v>
      </c>
      <c r="M115" s="53" t="s">
        <v>8094</v>
      </c>
      <c r="N115" s="53" t="s">
        <v>8112</v>
      </c>
      <c r="O115" s="53" t="s">
        <v>8104</v>
      </c>
      <c r="P115" s="53" t="s">
        <v>8142</v>
      </c>
      <c r="Q115" s="53" t="s">
        <v>8143</v>
      </c>
      <c r="R115" s="73">
        <v>1000</v>
      </c>
      <c r="S115" s="74">
        <v>405.53000000000003</v>
      </c>
      <c r="T115" s="75">
        <v>0</v>
      </c>
      <c r="U115" s="75">
        <f t="shared" si="18"/>
        <v>0</v>
      </c>
      <c r="V115" s="48"/>
      <c r="W115" s="48">
        <v>2017</v>
      </c>
      <c r="X115" s="53" t="s">
        <v>8144</v>
      </c>
      <c r="Y115" s="1">
        <f>VLOOKUP(A115,'[1]план на 2017'!$A:$X,20,0)</f>
        <v>0</v>
      </c>
      <c r="Z115" s="156">
        <f t="shared" si="15"/>
        <v>0</v>
      </c>
    </row>
    <row r="116" spans="1:26" ht="49.5" customHeight="1" x14ac:dyDescent="0.25">
      <c r="A116" s="48" t="s">
        <v>185</v>
      </c>
      <c r="B116" s="53" t="s">
        <v>3273</v>
      </c>
      <c r="C116" s="53" t="s">
        <v>3494</v>
      </c>
      <c r="D116" s="53" t="s">
        <v>3495</v>
      </c>
      <c r="E116" s="53" t="s">
        <v>3496</v>
      </c>
      <c r="F116" s="53" t="s">
        <v>3497</v>
      </c>
      <c r="G116" s="54" t="s">
        <v>8876</v>
      </c>
      <c r="H116" s="53">
        <v>0</v>
      </c>
      <c r="I116" s="53">
        <v>430000000</v>
      </c>
      <c r="J116" s="53" t="s">
        <v>8091</v>
      </c>
      <c r="K116" s="53" t="s">
        <v>8092</v>
      </c>
      <c r="L116" s="53" t="s">
        <v>8111</v>
      </c>
      <c r="M116" s="53" t="s">
        <v>8094</v>
      </c>
      <c r="N116" s="53" t="s">
        <v>8112</v>
      </c>
      <c r="O116" s="53" t="s">
        <v>8104</v>
      </c>
      <c r="P116" s="48" t="s">
        <v>8105</v>
      </c>
      <c r="Q116" s="48" t="s">
        <v>8106</v>
      </c>
      <c r="R116" s="73">
        <v>1</v>
      </c>
      <c r="S116" s="74">
        <v>420510</v>
      </c>
      <c r="T116" s="75">
        <v>0</v>
      </c>
      <c r="U116" s="75">
        <f t="shared" si="18"/>
        <v>0</v>
      </c>
      <c r="V116" s="48"/>
      <c r="W116" s="48">
        <v>2017</v>
      </c>
      <c r="X116" s="48"/>
      <c r="Y116" s="1">
        <f>VLOOKUP(A116,'[1]план на 2017'!$A:$X,20,0)</f>
        <v>0</v>
      </c>
      <c r="Z116" s="156">
        <f t="shared" si="15"/>
        <v>0</v>
      </c>
    </row>
    <row r="117" spans="1:26" ht="49.5" customHeight="1" x14ac:dyDescent="0.25">
      <c r="A117" s="48" t="s">
        <v>186</v>
      </c>
      <c r="B117" s="53" t="s">
        <v>3273</v>
      </c>
      <c r="C117" s="53" t="s">
        <v>3494</v>
      </c>
      <c r="D117" s="53" t="s">
        <v>3495</v>
      </c>
      <c r="E117" s="53" t="s">
        <v>3496</v>
      </c>
      <c r="F117" s="53" t="s">
        <v>3497</v>
      </c>
      <c r="G117" s="54" t="s">
        <v>8876</v>
      </c>
      <c r="H117" s="53">
        <v>0</v>
      </c>
      <c r="I117" s="53">
        <v>430000000</v>
      </c>
      <c r="J117" s="53" t="s">
        <v>8091</v>
      </c>
      <c r="K117" s="53" t="s">
        <v>8129</v>
      </c>
      <c r="L117" s="53" t="s">
        <v>8111</v>
      </c>
      <c r="M117" s="53" t="s">
        <v>8094</v>
      </c>
      <c r="N117" s="53" t="s">
        <v>8112</v>
      </c>
      <c r="O117" s="53" t="s">
        <v>8104</v>
      </c>
      <c r="P117" s="48" t="s">
        <v>8105</v>
      </c>
      <c r="Q117" s="48" t="s">
        <v>8106</v>
      </c>
      <c r="R117" s="73">
        <v>1</v>
      </c>
      <c r="S117" s="74">
        <v>420510</v>
      </c>
      <c r="T117" s="75">
        <v>0</v>
      </c>
      <c r="U117" s="75">
        <f t="shared" si="18"/>
        <v>0</v>
      </c>
      <c r="V117" s="48"/>
      <c r="W117" s="48">
        <v>2017</v>
      </c>
      <c r="X117" s="48" t="s">
        <v>8100</v>
      </c>
      <c r="Y117" s="1">
        <f>VLOOKUP(A117,'[1]план на 2017'!$A:$X,20,0)</f>
        <v>0</v>
      </c>
      <c r="Z117" s="156">
        <f t="shared" si="15"/>
        <v>0</v>
      </c>
    </row>
    <row r="118" spans="1:26" ht="49.5" customHeight="1" x14ac:dyDescent="0.25">
      <c r="A118" s="48" t="s">
        <v>187</v>
      </c>
      <c r="B118" s="53" t="s">
        <v>3273</v>
      </c>
      <c r="C118" s="53" t="s">
        <v>3494</v>
      </c>
      <c r="D118" s="53" t="s">
        <v>3495</v>
      </c>
      <c r="E118" s="53" t="s">
        <v>3496</v>
      </c>
      <c r="F118" s="53" t="s">
        <v>3497</v>
      </c>
      <c r="G118" s="54" t="s">
        <v>8876</v>
      </c>
      <c r="H118" s="53">
        <v>0</v>
      </c>
      <c r="I118" s="53">
        <v>430000000</v>
      </c>
      <c r="J118" s="53" t="s">
        <v>8091</v>
      </c>
      <c r="K118" s="53" t="s">
        <v>8124</v>
      </c>
      <c r="L118" s="53" t="s">
        <v>8111</v>
      </c>
      <c r="M118" s="53" t="s">
        <v>8094</v>
      </c>
      <c r="N118" s="53" t="s">
        <v>8112</v>
      </c>
      <c r="O118" s="53" t="s">
        <v>8104</v>
      </c>
      <c r="P118" s="48" t="s">
        <v>8105</v>
      </c>
      <c r="Q118" s="48" t="s">
        <v>8106</v>
      </c>
      <c r="R118" s="73">
        <v>1</v>
      </c>
      <c r="S118" s="74">
        <v>420510</v>
      </c>
      <c r="T118" s="75">
        <v>0</v>
      </c>
      <c r="U118" s="75">
        <f t="shared" si="18"/>
        <v>0</v>
      </c>
      <c r="V118" s="48"/>
      <c r="W118" s="48">
        <v>2017</v>
      </c>
      <c r="X118" s="53" t="s">
        <v>8145</v>
      </c>
      <c r="Y118" s="1">
        <f>VLOOKUP(A118,'[1]план на 2017'!$A:$X,20,0)</f>
        <v>0</v>
      </c>
      <c r="Z118" s="156">
        <f t="shared" si="15"/>
        <v>0</v>
      </c>
    </row>
    <row r="119" spans="1:26" ht="49.5" customHeight="1" x14ac:dyDescent="0.25">
      <c r="A119" s="48" t="s">
        <v>188</v>
      </c>
      <c r="B119" s="53" t="s">
        <v>3273</v>
      </c>
      <c r="C119" s="53" t="s">
        <v>3494</v>
      </c>
      <c r="D119" s="53" t="s">
        <v>3495</v>
      </c>
      <c r="E119" s="53" t="s">
        <v>3496</v>
      </c>
      <c r="F119" s="53" t="s">
        <v>3498</v>
      </c>
      <c r="G119" s="54" t="s">
        <v>8876</v>
      </c>
      <c r="H119" s="53">
        <v>0</v>
      </c>
      <c r="I119" s="53">
        <v>430000000</v>
      </c>
      <c r="J119" s="53" t="s">
        <v>8091</v>
      </c>
      <c r="K119" s="53" t="s">
        <v>8092</v>
      </c>
      <c r="L119" s="53" t="s">
        <v>8111</v>
      </c>
      <c r="M119" s="53" t="s">
        <v>8094</v>
      </c>
      <c r="N119" s="53" t="s">
        <v>8112</v>
      </c>
      <c r="O119" s="53" t="s">
        <v>8104</v>
      </c>
      <c r="P119" s="48" t="s">
        <v>8105</v>
      </c>
      <c r="Q119" s="48" t="s">
        <v>8106</v>
      </c>
      <c r="R119" s="73">
        <v>2</v>
      </c>
      <c r="S119" s="74">
        <v>536070</v>
      </c>
      <c r="T119" s="75">
        <v>0</v>
      </c>
      <c r="U119" s="75">
        <f t="shared" si="18"/>
        <v>0</v>
      </c>
      <c r="V119" s="48"/>
      <c r="W119" s="48">
        <v>2017</v>
      </c>
      <c r="X119" s="48"/>
      <c r="Y119" s="1">
        <f>VLOOKUP(A119,'[1]план на 2017'!$A:$X,20,0)</f>
        <v>0</v>
      </c>
      <c r="Z119" s="156">
        <f t="shared" si="15"/>
        <v>0</v>
      </c>
    </row>
    <row r="120" spans="1:26" ht="49.5" customHeight="1" x14ac:dyDescent="0.25">
      <c r="A120" s="48" t="s">
        <v>189</v>
      </c>
      <c r="B120" s="53" t="s">
        <v>3273</v>
      </c>
      <c r="C120" s="53" t="s">
        <v>3494</v>
      </c>
      <c r="D120" s="53" t="s">
        <v>3495</v>
      </c>
      <c r="E120" s="53" t="s">
        <v>3496</v>
      </c>
      <c r="F120" s="53" t="s">
        <v>3498</v>
      </c>
      <c r="G120" s="54" t="s">
        <v>8876</v>
      </c>
      <c r="H120" s="53">
        <v>0</v>
      </c>
      <c r="I120" s="53">
        <v>430000000</v>
      </c>
      <c r="J120" s="53" t="s">
        <v>8091</v>
      </c>
      <c r="K120" s="53" t="s">
        <v>8129</v>
      </c>
      <c r="L120" s="53" t="s">
        <v>8111</v>
      </c>
      <c r="M120" s="53" t="s">
        <v>8094</v>
      </c>
      <c r="N120" s="53" t="s">
        <v>8112</v>
      </c>
      <c r="O120" s="53" t="s">
        <v>8104</v>
      </c>
      <c r="P120" s="48" t="s">
        <v>8105</v>
      </c>
      <c r="Q120" s="48" t="s">
        <v>8106</v>
      </c>
      <c r="R120" s="73">
        <v>2</v>
      </c>
      <c r="S120" s="74">
        <v>536070</v>
      </c>
      <c r="T120" s="75">
        <v>0</v>
      </c>
      <c r="U120" s="75">
        <f t="shared" si="18"/>
        <v>0</v>
      </c>
      <c r="V120" s="48"/>
      <c r="W120" s="48">
        <v>2017</v>
      </c>
      <c r="X120" s="48" t="s">
        <v>8100</v>
      </c>
      <c r="Y120" s="1">
        <f>VLOOKUP(A120,'[1]план на 2017'!$A:$X,20,0)</f>
        <v>0</v>
      </c>
      <c r="Z120" s="156">
        <f t="shared" si="15"/>
        <v>0</v>
      </c>
    </row>
    <row r="121" spans="1:26" ht="49.5" customHeight="1" x14ac:dyDescent="0.25">
      <c r="A121" s="48" t="s">
        <v>190</v>
      </c>
      <c r="B121" s="53" t="s">
        <v>3273</v>
      </c>
      <c r="C121" s="53" t="s">
        <v>3494</v>
      </c>
      <c r="D121" s="53" t="s">
        <v>3495</v>
      </c>
      <c r="E121" s="53" t="s">
        <v>3496</v>
      </c>
      <c r="F121" s="53" t="s">
        <v>3498</v>
      </c>
      <c r="G121" s="54" t="s">
        <v>8876</v>
      </c>
      <c r="H121" s="53">
        <v>0</v>
      </c>
      <c r="I121" s="53">
        <v>430000000</v>
      </c>
      <c r="J121" s="53" t="s">
        <v>8091</v>
      </c>
      <c r="K121" s="53" t="s">
        <v>8124</v>
      </c>
      <c r="L121" s="53" t="s">
        <v>8111</v>
      </c>
      <c r="M121" s="53" t="s">
        <v>8094</v>
      </c>
      <c r="N121" s="53" t="s">
        <v>8112</v>
      </c>
      <c r="O121" s="53" t="s">
        <v>8104</v>
      </c>
      <c r="P121" s="48" t="s">
        <v>8105</v>
      </c>
      <c r="Q121" s="48" t="s">
        <v>8106</v>
      </c>
      <c r="R121" s="73">
        <v>2</v>
      </c>
      <c r="S121" s="74">
        <v>536070</v>
      </c>
      <c r="T121" s="75">
        <v>0</v>
      </c>
      <c r="U121" s="75">
        <f t="shared" si="18"/>
        <v>0</v>
      </c>
      <c r="V121" s="48"/>
      <c r="W121" s="48">
        <v>2017</v>
      </c>
      <c r="X121" s="48" t="s">
        <v>8100</v>
      </c>
      <c r="Y121" s="1">
        <f>VLOOKUP(A121,'[1]план на 2017'!$A:$X,20,0)</f>
        <v>0</v>
      </c>
      <c r="Z121" s="156">
        <f t="shared" si="15"/>
        <v>0</v>
      </c>
    </row>
    <row r="122" spans="1:26" ht="49.5" customHeight="1" x14ac:dyDescent="0.25">
      <c r="A122" s="48" t="s">
        <v>191</v>
      </c>
      <c r="B122" s="53" t="s">
        <v>3273</v>
      </c>
      <c r="C122" s="53" t="s">
        <v>3494</v>
      </c>
      <c r="D122" s="53" t="s">
        <v>3495</v>
      </c>
      <c r="E122" s="53" t="s">
        <v>3496</v>
      </c>
      <c r="F122" s="53" t="s">
        <v>3498</v>
      </c>
      <c r="G122" s="54" t="s">
        <v>8876</v>
      </c>
      <c r="H122" s="53">
        <v>0</v>
      </c>
      <c r="I122" s="53">
        <v>430000000</v>
      </c>
      <c r="J122" s="53" t="s">
        <v>8091</v>
      </c>
      <c r="K122" s="53" t="s">
        <v>8119</v>
      </c>
      <c r="L122" s="53" t="s">
        <v>8111</v>
      </c>
      <c r="M122" s="53" t="s">
        <v>8094</v>
      </c>
      <c r="N122" s="53" t="s">
        <v>8112</v>
      </c>
      <c r="O122" s="53" t="s">
        <v>8104</v>
      </c>
      <c r="P122" s="48" t="s">
        <v>8105</v>
      </c>
      <c r="Q122" s="48" t="s">
        <v>8106</v>
      </c>
      <c r="R122" s="73">
        <v>2</v>
      </c>
      <c r="S122" s="74">
        <v>536070</v>
      </c>
      <c r="T122" s="75">
        <f t="shared" ref="T122" si="19">R122*S122</f>
        <v>1072140</v>
      </c>
      <c r="U122" s="75">
        <f t="shared" si="18"/>
        <v>1200796.8</v>
      </c>
      <c r="V122" s="48"/>
      <c r="W122" s="48">
        <v>2017</v>
      </c>
      <c r="X122" s="48" t="s">
        <v>8100</v>
      </c>
      <c r="Y122" s="1">
        <f>VLOOKUP(A122,'[1]план на 2017'!$A:$X,20,0)</f>
        <v>1072140</v>
      </c>
      <c r="Z122" s="156">
        <f t="shared" si="15"/>
        <v>0</v>
      </c>
    </row>
    <row r="123" spans="1:26" ht="49.5" customHeight="1" x14ac:dyDescent="0.25">
      <c r="A123" s="48" t="s">
        <v>192</v>
      </c>
      <c r="B123" s="53" t="s">
        <v>3273</v>
      </c>
      <c r="C123" s="53" t="s">
        <v>3494</v>
      </c>
      <c r="D123" s="53" t="s">
        <v>3495</v>
      </c>
      <c r="E123" s="53" t="s">
        <v>3496</v>
      </c>
      <c r="F123" s="53" t="s">
        <v>3499</v>
      </c>
      <c r="G123" s="54" t="s">
        <v>8876</v>
      </c>
      <c r="H123" s="53">
        <v>0</v>
      </c>
      <c r="I123" s="53">
        <v>430000000</v>
      </c>
      <c r="J123" s="53" t="s">
        <v>8091</v>
      </c>
      <c r="K123" s="53" t="s">
        <v>8092</v>
      </c>
      <c r="L123" s="53" t="s">
        <v>8111</v>
      </c>
      <c r="M123" s="53" t="s">
        <v>8094</v>
      </c>
      <c r="N123" s="53" t="s">
        <v>8112</v>
      </c>
      <c r="O123" s="53" t="s">
        <v>8104</v>
      </c>
      <c r="P123" s="48" t="s">
        <v>8105</v>
      </c>
      <c r="Q123" s="48" t="s">
        <v>8106</v>
      </c>
      <c r="R123" s="73">
        <v>1</v>
      </c>
      <c r="S123" s="74">
        <v>413020</v>
      </c>
      <c r="T123" s="75">
        <v>0</v>
      </c>
      <c r="U123" s="75">
        <f t="shared" si="18"/>
        <v>0</v>
      </c>
      <c r="V123" s="48"/>
      <c r="W123" s="48">
        <v>2017</v>
      </c>
      <c r="X123" s="48"/>
      <c r="Y123" s="1">
        <f>VLOOKUP(A123,'[1]план на 2017'!$A:$X,20,0)</f>
        <v>0</v>
      </c>
      <c r="Z123" s="156">
        <f t="shared" si="15"/>
        <v>0</v>
      </c>
    </row>
    <row r="124" spans="1:26" ht="49.5" customHeight="1" x14ac:dyDescent="0.25">
      <c r="A124" s="48" t="s">
        <v>193</v>
      </c>
      <c r="B124" s="53" t="s">
        <v>3273</v>
      </c>
      <c r="C124" s="53" t="s">
        <v>3494</v>
      </c>
      <c r="D124" s="53" t="s">
        <v>3495</v>
      </c>
      <c r="E124" s="53" t="s">
        <v>3496</v>
      </c>
      <c r="F124" s="53" t="s">
        <v>3499</v>
      </c>
      <c r="G124" s="54" t="s">
        <v>8876</v>
      </c>
      <c r="H124" s="53">
        <v>0</v>
      </c>
      <c r="I124" s="53">
        <v>430000000</v>
      </c>
      <c r="J124" s="53" t="s">
        <v>8091</v>
      </c>
      <c r="K124" s="53" t="s">
        <v>8129</v>
      </c>
      <c r="L124" s="53" t="s">
        <v>8111</v>
      </c>
      <c r="M124" s="53" t="s">
        <v>8094</v>
      </c>
      <c r="N124" s="53" t="s">
        <v>8112</v>
      </c>
      <c r="O124" s="53" t="s">
        <v>8104</v>
      </c>
      <c r="P124" s="48" t="s">
        <v>8105</v>
      </c>
      <c r="Q124" s="48" t="s">
        <v>8106</v>
      </c>
      <c r="R124" s="73">
        <v>1</v>
      </c>
      <c r="S124" s="74">
        <v>413020</v>
      </c>
      <c r="T124" s="75">
        <v>0</v>
      </c>
      <c r="U124" s="75">
        <f t="shared" si="18"/>
        <v>0</v>
      </c>
      <c r="V124" s="48"/>
      <c r="W124" s="48">
        <v>2017</v>
      </c>
      <c r="X124" s="48" t="s">
        <v>8100</v>
      </c>
      <c r="Y124" s="1">
        <f>VLOOKUP(A124,'[1]план на 2017'!$A:$X,20,0)</f>
        <v>0</v>
      </c>
      <c r="Z124" s="156">
        <f t="shared" si="15"/>
        <v>0</v>
      </c>
    </row>
    <row r="125" spans="1:26" ht="49.5" customHeight="1" x14ac:dyDescent="0.25">
      <c r="A125" s="48" t="s">
        <v>194</v>
      </c>
      <c r="B125" s="53" t="s">
        <v>3273</v>
      </c>
      <c r="C125" s="53" t="s">
        <v>3494</v>
      </c>
      <c r="D125" s="53" t="s">
        <v>3495</v>
      </c>
      <c r="E125" s="53" t="s">
        <v>3496</v>
      </c>
      <c r="F125" s="53" t="s">
        <v>3499</v>
      </c>
      <c r="G125" s="54" t="s">
        <v>8876</v>
      </c>
      <c r="H125" s="53">
        <v>0</v>
      </c>
      <c r="I125" s="53">
        <v>430000000</v>
      </c>
      <c r="J125" s="53" t="s">
        <v>8091</v>
      </c>
      <c r="K125" s="53" t="s">
        <v>8124</v>
      </c>
      <c r="L125" s="53" t="s">
        <v>8111</v>
      </c>
      <c r="M125" s="53" t="s">
        <v>8094</v>
      </c>
      <c r="N125" s="53" t="s">
        <v>8112</v>
      </c>
      <c r="O125" s="53" t="s">
        <v>8104</v>
      </c>
      <c r="P125" s="48" t="s">
        <v>8105</v>
      </c>
      <c r="Q125" s="48" t="s">
        <v>8106</v>
      </c>
      <c r="R125" s="73">
        <v>1</v>
      </c>
      <c r="S125" s="74">
        <v>413020</v>
      </c>
      <c r="T125" s="75">
        <v>0</v>
      </c>
      <c r="U125" s="75">
        <f t="shared" si="18"/>
        <v>0</v>
      </c>
      <c r="V125" s="48"/>
      <c r="W125" s="48">
        <v>2017</v>
      </c>
      <c r="X125" s="53" t="s">
        <v>8145</v>
      </c>
      <c r="Y125" s="1">
        <f>VLOOKUP(A125,'[1]план на 2017'!$A:$X,20,0)</f>
        <v>0</v>
      </c>
      <c r="Z125" s="156">
        <f t="shared" si="15"/>
        <v>0</v>
      </c>
    </row>
    <row r="126" spans="1:26" ht="49.5" customHeight="1" x14ac:dyDescent="0.25">
      <c r="A126" s="48" t="s">
        <v>195</v>
      </c>
      <c r="B126" s="53" t="s">
        <v>3273</v>
      </c>
      <c r="C126" s="53" t="s">
        <v>3494</v>
      </c>
      <c r="D126" s="53" t="s">
        <v>3495</v>
      </c>
      <c r="E126" s="53" t="s">
        <v>3496</v>
      </c>
      <c r="F126" s="53" t="s">
        <v>3500</v>
      </c>
      <c r="G126" s="54" t="s">
        <v>8876</v>
      </c>
      <c r="H126" s="53">
        <v>0</v>
      </c>
      <c r="I126" s="53">
        <v>430000000</v>
      </c>
      <c r="J126" s="53" t="s">
        <v>8091</v>
      </c>
      <c r="K126" s="53" t="s">
        <v>8092</v>
      </c>
      <c r="L126" s="53" t="s">
        <v>8111</v>
      </c>
      <c r="M126" s="53" t="s">
        <v>8094</v>
      </c>
      <c r="N126" s="53" t="s">
        <v>8112</v>
      </c>
      <c r="O126" s="53" t="s">
        <v>8104</v>
      </c>
      <c r="P126" s="48" t="s">
        <v>8105</v>
      </c>
      <c r="Q126" s="48" t="s">
        <v>8106</v>
      </c>
      <c r="R126" s="73">
        <v>2</v>
      </c>
      <c r="S126" s="74">
        <v>262663.60000000003</v>
      </c>
      <c r="T126" s="75">
        <v>0</v>
      </c>
      <c r="U126" s="75">
        <f t="shared" si="18"/>
        <v>0</v>
      </c>
      <c r="V126" s="48"/>
      <c r="W126" s="48">
        <v>2017</v>
      </c>
      <c r="X126" s="48"/>
      <c r="Y126" s="1">
        <f>VLOOKUP(A126,'[1]план на 2017'!$A:$X,20,0)</f>
        <v>0</v>
      </c>
      <c r="Z126" s="156">
        <f t="shared" si="15"/>
        <v>0</v>
      </c>
    </row>
    <row r="127" spans="1:26" ht="49.5" customHeight="1" x14ac:dyDescent="0.25">
      <c r="A127" s="48" t="s">
        <v>196</v>
      </c>
      <c r="B127" s="53" t="s">
        <v>3273</v>
      </c>
      <c r="C127" s="53" t="s">
        <v>3494</v>
      </c>
      <c r="D127" s="53" t="s">
        <v>3495</v>
      </c>
      <c r="E127" s="53" t="s">
        <v>3496</v>
      </c>
      <c r="F127" s="53" t="s">
        <v>3500</v>
      </c>
      <c r="G127" s="54" t="s">
        <v>8876</v>
      </c>
      <c r="H127" s="53">
        <v>0</v>
      </c>
      <c r="I127" s="53">
        <v>430000000</v>
      </c>
      <c r="J127" s="53" t="s">
        <v>8091</v>
      </c>
      <c r="K127" s="53" t="s">
        <v>8129</v>
      </c>
      <c r="L127" s="53" t="s">
        <v>8111</v>
      </c>
      <c r="M127" s="53" t="s">
        <v>8094</v>
      </c>
      <c r="N127" s="53" t="s">
        <v>8112</v>
      </c>
      <c r="O127" s="53" t="s">
        <v>8104</v>
      </c>
      <c r="P127" s="48" t="s">
        <v>8105</v>
      </c>
      <c r="Q127" s="48" t="s">
        <v>8106</v>
      </c>
      <c r="R127" s="73">
        <v>2</v>
      </c>
      <c r="S127" s="74">
        <v>262663.60000000003</v>
      </c>
      <c r="T127" s="75">
        <v>0</v>
      </c>
      <c r="U127" s="75">
        <f t="shared" si="18"/>
        <v>0</v>
      </c>
      <c r="V127" s="48"/>
      <c r="W127" s="48">
        <v>2017</v>
      </c>
      <c r="X127" s="48" t="s">
        <v>8100</v>
      </c>
      <c r="Y127" s="1">
        <f>VLOOKUP(A127,'[1]план на 2017'!$A:$X,20,0)</f>
        <v>0</v>
      </c>
      <c r="Z127" s="156">
        <f t="shared" si="15"/>
        <v>0</v>
      </c>
    </row>
    <row r="128" spans="1:26" ht="49.5" customHeight="1" x14ac:dyDescent="0.25">
      <c r="A128" s="48" t="s">
        <v>197</v>
      </c>
      <c r="B128" s="53" t="s">
        <v>3273</v>
      </c>
      <c r="C128" s="53" t="s">
        <v>3494</v>
      </c>
      <c r="D128" s="53" t="s">
        <v>3495</v>
      </c>
      <c r="E128" s="53" t="s">
        <v>3496</v>
      </c>
      <c r="F128" s="53" t="s">
        <v>3500</v>
      </c>
      <c r="G128" s="54" t="s">
        <v>8876</v>
      </c>
      <c r="H128" s="53">
        <v>0</v>
      </c>
      <c r="I128" s="53">
        <v>430000000</v>
      </c>
      <c r="J128" s="53" t="s">
        <v>8091</v>
      </c>
      <c r="K128" s="53" t="s">
        <v>8124</v>
      </c>
      <c r="L128" s="53" t="s">
        <v>8111</v>
      </c>
      <c r="M128" s="53" t="s">
        <v>8094</v>
      </c>
      <c r="N128" s="53" t="s">
        <v>8112</v>
      </c>
      <c r="O128" s="53" t="s">
        <v>8104</v>
      </c>
      <c r="P128" s="48" t="s">
        <v>8105</v>
      </c>
      <c r="Q128" s="48" t="s">
        <v>8106</v>
      </c>
      <c r="R128" s="73">
        <v>2</v>
      </c>
      <c r="S128" s="74">
        <v>262663.60000000003</v>
      </c>
      <c r="T128" s="75">
        <v>0</v>
      </c>
      <c r="U128" s="75">
        <f t="shared" si="18"/>
        <v>0</v>
      </c>
      <c r="V128" s="48"/>
      <c r="W128" s="48">
        <v>2017</v>
      </c>
      <c r="X128" s="53" t="s">
        <v>8145</v>
      </c>
      <c r="Y128" s="1">
        <f>VLOOKUP(A128,'[1]план на 2017'!$A:$X,20,0)</f>
        <v>0</v>
      </c>
      <c r="Z128" s="156">
        <f t="shared" si="15"/>
        <v>0</v>
      </c>
    </row>
    <row r="129" spans="1:26" ht="49.5" customHeight="1" x14ac:dyDescent="0.25">
      <c r="A129" s="48" t="s">
        <v>198</v>
      </c>
      <c r="B129" s="53" t="s">
        <v>3273</v>
      </c>
      <c r="C129" s="53" t="s">
        <v>3494</v>
      </c>
      <c r="D129" s="53" t="s">
        <v>3495</v>
      </c>
      <c r="E129" s="53" t="s">
        <v>3496</v>
      </c>
      <c r="F129" s="53" t="s">
        <v>3501</v>
      </c>
      <c r="G129" s="54" t="s">
        <v>8876</v>
      </c>
      <c r="H129" s="53">
        <v>0</v>
      </c>
      <c r="I129" s="53">
        <v>430000000</v>
      </c>
      <c r="J129" s="53" t="s">
        <v>8091</v>
      </c>
      <c r="K129" s="53" t="s">
        <v>8092</v>
      </c>
      <c r="L129" s="53" t="s">
        <v>8111</v>
      </c>
      <c r="M129" s="53" t="s">
        <v>8094</v>
      </c>
      <c r="N129" s="53" t="s">
        <v>8112</v>
      </c>
      <c r="O129" s="53" t="s">
        <v>8104</v>
      </c>
      <c r="P129" s="48" t="s">
        <v>8105</v>
      </c>
      <c r="Q129" s="48" t="s">
        <v>8106</v>
      </c>
      <c r="R129" s="73">
        <v>1</v>
      </c>
      <c r="S129" s="74">
        <v>254660.00000000003</v>
      </c>
      <c r="T129" s="75">
        <v>0</v>
      </c>
      <c r="U129" s="75">
        <f t="shared" si="18"/>
        <v>0</v>
      </c>
      <c r="V129" s="48"/>
      <c r="W129" s="48">
        <v>2017</v>
      </c>
      <c r="X129" s="48"/>
      <c r="Y129" s="1">
        <f>VLOOKUP(A129,'[1]план на 2017'!$A:$X,20,0)</f>
        <v>0</v>
      </c>
      <c r="Z129" s="156">
        <f t="shared" si="15"/>
        <v>0</v>
      </c>
    </row>
    <row r="130" spans="1:26" ht="49.5" customHeight="1" x14ac:dyDescent="0.25">
      <c r="A130" s="48" t="s">
        <v>199</v>
      </c>
      <c r="B130" s="53" t="s">
        <v>3273</v>
      </c>
      <c r="C130" s="53" t="s">
        <v>3494</v>
      </c>
      <c r="D130" s="53" t="s">
        <v>3495</v>
      </c>
      <c r="E130" s="53" t="s">
        <v>3496</v>
      </c>
      <c r="F130" s="53" t="s">
        <v>3501</v>
      </c>
      <c r="G130" s="54" t="s">
        <v>8876</v>
      </c>
      <c r="H130" s="53">
        <v>0</v>
      </c>
      <c r="I130" s="53">
        <v>430000000</v>
      </c>
      <c r="J130" s="53" t="s">
        <v>8091</v>
      </c>
      <c r="K130" s="53" t="s">
        <v>8129</v>
      </c>
      <c r="L130" s="53" t="s">
        <v>8111</v>
      </c>
      <c r="M130" s="53" t="s">
        <v>8094</v>
      </c>
      <c r="N130" s="53" t="s">
        <v>8112</v>
      </c>
      <c r="O130" s="53" t="s">
        <v>8104</v>
      </c>
      <c r="P130" s="48" t="s">
        <v>8105</v>
      </c>
      <c r="Q130" s="48" t="s">
        <v>8106</v>
      </c>
      <c r="R130" s="73">
        <v>1</v>
      </c>
      <c r="S130" s="74">
        <v>254660.00000000003</v>
      </c>
      <c r="T130" s="75">
        <v>0</v>
      </c>
      <c r="U130" s="75">
        <f t="shared" si="18"/>
        <v>0</v>
      </c>
      <c r="V130" s="48"/>
      <c r="W130" s="48">
        <v>2017</v>
      </c>
      <c r="X130" s="48" t="s">
        <v>8100</v>
      </c>
      <c r="Y130" s="1">
        <f>VLOOKUP(A130,'[1]план на 2017'!$A:$X,20,0)</f>
        <v>0</v>
      </c>
      <c r="Z130" s="156">
        <f t="shared" si="15"/>
        <v>0</v>
      </c>
    </row>
    <row r="131" spans="1:26" ht="49.5" customHeight="1" x14ac:dyDescent="0.25">
      <c r="A131" s="48" t="s">
        <v>200</v>
      </c>
      <c r="B131" s="53" t="s">
        <v>3273</v>
      </c>
      <c r="C131" s="53" t="s">
        <v>3494</v>
      </c>
      <c r="D131" s="53" t="s">
        <v>3495</v>
      </c>
      <c r="E131" s="53" t="s">
        <v>3496</v>
      </c>
      <c r="F131" s="53" t="s">
        <v>3501</v>
      </c>
      <c r="G131" s="54" t="s">
        <v>8876</v>
      </c>
      <c r="H131" s="53">
        <v>0</v>
      </c>
      <c r="I131" s="53">
        <v>430000000</v>
      </c>
      <c r="J131" s="53" t="s">
        <v>8091</v>
      </c>
      <c r="K131" s="53" t="s">
        <v>8124</v>
      </c>
      <c r="L131" s="53" t="s">
        <v>8111</v>
      </c>
      <c r="M131" s="53" t="s">
        <v>8094</v>
      </c>
      <c r="N131" s="53" t="s">
        <v>8112</v>
      </c>
      <c r="O131" s="53" t="s">
        <v>8104</v>
      </c>
      <c r="P131" s="48" t="s">
        <v>8105</v>
      </c>
      <c r="Q131" s="48" t="s">
        <v>8106</v>
      </c>
      <c r="R131" s="73">
        <v>1</v>
      </c>
      <c r="S131" s="74">
        <v>254660.00000000003</v>
      </c>
      <c r="T131" s="75">
        <v>0</v>
      </c>
      <c r="U131" s="75">
        <f t="shared" si="18"/>
        <v>0</v>
      </c>
      <c r="V131" s="48"/>
      <c r="W131" s="48">
        <v>2017</v>
      </c>
      <c r="X131" s="53" t="s">
        <v>8145</v>
      </c>
      <c r="Y131" s="1">
        <f>VLOOKUP(A131,'[1]план на 2017'!$A:$X,20,0)</f>
        <v>0</v>
      </c>
      <c r="Z131" s="156">
        <f t="shared" si="15"/>
        <v>0</v>
      </c>
    </row>
    <row r="132" spans="1:26" ht="49.5" customHeight="1" x14ac:dyDescent="0.25">
      <c r="A132" s="48" t="s">
        <v>201</v>
      </c>
      <c r="B132" s="53" t="s">
        <v>3273</v>
      </c>
      <c r="C132" s="53" t="s">
        <v>3494</v>
      </c>
      <c r="D132" s="53" t="s">
        <v>3495</v>
      </c>
      <c r="E132" s="53" t="s">
        <v>3496</v>
      </c>
      <c r="F132" s="53" t="s">
        <v>3502</v>
      </c>
      <c r="G132" s="54" t="s">
        <v>8876</v>
      </c>
      <c r="H132" s="53">
        <v>0</v>
      </c>
      <c r="I132" s="53">
        <v>430000000</v>
      </c>
      <c r="J132" s="53" t="s">
        <v>8091</v>
      </c>
      <c r="K132" s="53" t="s">
        <v>8092</v>
      </c>
      <c r="L132" s="53" t="s">
        <v>8111</v>
      </c>
      <c r="M132" s="53" t="s">
        <v>8094</v>
      </c>
      <c r="N132" s="53" t="s">
        <v>8112</v>
      </c>
      <c r="O132" s="53" t="s">
        <v>8104</v>
      </c>
      <c r="P132" s="48" t="s">
        <v>8105</v>
      </c>
      <c r="Q132" s="48" t="s">
        <v>8106</v>
      </c>
      <c r="R132" s="73">
        <v>1</v>
      </c>
      <c r="S132" s="74">
        <v>195810</v>
      </c>
      <c r="T132" s="75">
        <v>0</v>
      </c>
      <c r="U132" s="75">
        <f t="shared" si="18"/>
        <v>0</v>
      </c>
      <c r="V132" s="48"/>
      <c r="W132" s="48">
        <v>2017</v>
      </c>
      <c r="X132" s="48"/>
      <c r="Y132" s="1">
        <f>VLOOKUP(A132,'[1]план на 2017'!$A:$X,20,0)</f>
        <v>0</v>
      </c>
      <c r="Z132" s="156">
        <f t="shared" si="15"/>
        <v>0</v>
      </c>
    </row>
    <row r="133" spans="1:26" ht="49.5" customHeight="1" x14ac:dyDescent="0.25">
      <c r="A133" s="48" t="s">
        <v>202</v>
      </c>
      <c r="B133" s="53" t="s">
        <v>3273</v>
      </c>
      <c r="C133" s="53" t="s">
        <v>3494</v>
      </c>
      <c r="D133" s="53" t="s">
        <v>3495</v>
      </c>
      <c r="E133" s="53" t="s">
        <v>3496</v>
      </c>
      <c r="F133" s="53" t="s">
        <v>3502</v>
      </c>
      <c r="G133" s="54" t="s">
        <v>8876</v>
      </c>
      <c r="H133" s="53">
        <v>0</v>
      </c>
      <c r="I133" s="53">
        <v>430000000</v>
      </c>
      <c r="J133" s="53" t="s">
        <v>8091</v>
      </c>
      <c r="K133" s="53" t="s">
        <v>8129</v>
      </c>
      <c r="L133" s="53" t="s">
        <v>8111</v>
      </c>
      <c r="M133" s="53" t="s">
        <v>8094</v>
      </c>
      <c r="N133" s="53" t="s">
        <v>8112</v>
      </c>
      <c r="O133" s="53" t="s">
        <v>8104</v>
      </c>
      <c r="P133" s="48" t="s">
        <v>8105</v>
      </c>
      <c r="Q133" s="48" t="s">
        <v>8106</v>
      </c>
      <c r="R133" s="73">
        <v>1</v>
      </c>
      <c r="S133" s="74">
        <v>195810</v>
      </c>
      <c r="T133" s="75">
        <v>0</v>
      </c>
      <c r="U133" s="75">
        <f t="shared" si="18"/>
        <v>0</v>
      </c>
      <c r="V133" s="48"/>
      <c r="W133" s="48">
        <v>2017</v>
      </c>
      <c r="X133" s="48" t="s">
        <v>8100</v>
      </c>
      <c r="Y133" s="1">
        <f>VLOOKUP(A133,'[1]план на 2017'!$A:$X,20,0)</f>
        <v>0</v>
      </c>
      <c r="Z133" s="156">
        <f t="shared" si="15"/>
        <v>0</v>
      </c>
    </row>
    <row r="134" spans="1:26" ht="49.5" customHeight="1" x14ac:dyDescent="0.25">
      <c r="A134" s="48" t="s">
        <v>203</v>
      </c>
      <c r="B134" s="53" t="s">
        <v>3273</v>
      </c>
      <c r="C134" s="53" t="s">
        <v>3494</v>
      </c>
      <c r="D134" s="53" t="s">
        <v>3495</v>
      </c>
      <c r="E134" s="53" t="s">
        <v>3496</v>
      </c>
      <c r="F134" s="53" t="s">
        <v>3502</v>
      </c>
      <c r="G134" s="54" t="s">
        <v>8876</v>
      </c>
      <c r="H134" s="53">
        <v>0</v>
      </c>
      <c r="I134" s="53">
        <v>430000000</v>
      </c>
      <c r="J134" s="53" t="s">
        <v>8091</v>
      </c>
      <c r="K134" s="53" t="s">
        <v>8124</v>
      </c>
      <c r="L134" s="53" t="s">
        <v>8111</v>
      </c>
      <c r="M134" s="53" t="s">
        <v>8094</v>
      </c>
      <c r="N134" s="53" t="s">
        <v>8112</v>
      </c>
      <c r="O134" s="53" t="s">
        <v>8104</v>
      </c>
      <c r="P134" s="48" t="s">
        <v>8105</v>
      </c>
      <c r="Q134" s="48" t="s">
        <v>8106</v>
      </c>
      <c r="R134" s="73">
        <v>1</v>
      </c>
      <c r="S134" s="74">
        <v>195810</v>
      </c>
      <c r="T134" s="75">
        <v>0</v>
      </c>
      <c r="U134" s="75">
        <f t="shared" si="18"/>
        <v>0</v>
      </c>
      <c r="V134" s="48"/>
      <c r="W134" s="48">
        <v>2017</v>
      </c>
      <c r="X134" s="53" t="s">
        <v>8145</v>
      </c>
      <c r="Y134" s="1">
        <f>VLOOKUP(A134,'[1]план на 2017'!$A:$X,20,0)</f>
        <v>0</v>
      </c>
      <c r="Z134" s="156">
        <f t="shared" si="15"/>
        <v>0</v>
      </c>
    </row>
    <row r="135" spans="1:26" ht="49.5" customHeight="1" x14ac:dyDescent="0.25">
      <c r="A135" s="48" t="s">
        <v>204</v>
      </c>
      <c r="B135" s="53" t="s">
        <v>3273</v>
      </c>
      <c r="C135" s="53" t="s">
        <v>3494</v>
      </c>
      <c r="D135" s="53" t="s">
        <v>3495</v>
      </c>
      <c r="E135" s="53" t="s">
        <v>3496</v>
      </c>
      <c r="F135" s="53" t="s">
        <v>3503</v>
      </c>
      <c r="G135" s="54" t="s">
        <v>8876</v>
      </c>
      <c r="H135" s="53">
        <v>0</v>
      </c>
      <c r="I135" s="53">
        <v>430000000</v>
      </c>
      <c r="J135" s="53" t="s">
        <v>8091</v>
      </c>
      <c r="K135" s="53" t="s">
        <v>8092</v>
      </c>
      <c r="L135" s="53" t="s">
        <v>8111</v>
      </c>
      <c r="M135" s="53" t="s">
        <v>8094</v>
      </c>
      <c r="N135" s="53" t="s">
        <v>8112</v>
      </c>
      <c r="O135" s="53" t="s">
        <v>8104</v>
      </c>
      <c r="P135" s="48" t="s">
        <v>8105</v>
      </c>
      <c r="Q135" s="48" t="s">
        <v>8106</v>
      </c>
      <c r="R135" s="73">
        <v>3</v>
      </c>
      <c r="S135" s="74">
        <v>427957.2</v>
      </c>
      <c r="T135" s="75">
        <v>0</v>
      </c>
      <c r="U135" s="75">
        <f t="shared" si="18"/>
        <v>0</v>
      </c>
      <c r="V135" s="48"/>
      <c r="W135" s="48">
        <v>2017</v>
      </c>
      <c r="X135" s="48"/>
      <c r="Y135" s="1">
        <f>VLOOKUP(A135,'[1]план на 2017'!$A:$X,20,0)</f>
        <v>0</v>
      </c>
      <c r="Z135" s="156">
        <f t="shared" si="15"/>
        <v>0</v>
      </c>
    </row>
    <row r="136" spans="1:26" ht="49.5" customHeight="1" x14ac:dyDescent="0.25">
      <c r="A136" s="48" t="s">
        <v>205</v>
      </c>
      <c r="B136" s="53" t="s">
        <v>3273</v>
      </c>
      <c r="C136" s="53" t="s">
        <v>3494</v>
      </c>
      <c r="D136" s="53" t="s">
        <v>3495</v>
      </c>
      <c r="E136" s="53" t="s">
        <v>3496</v>
      </c>
      <c r="F136" s="53" t="s">
        <v>3503</v>
      </c>
      <c r="G136" s="54" t="s">
        <v>8876</v>
      </c>
      <c r="H136" s="53">
        <v>0</v>
      </c>
      <c r="I136" s="53">
        <v>430000000</v>
      </c>
      <c r="J136" s="53" t="s">
        <v>8091</v>
      </c>
      <c r="K136" s="53" t="s">
        <v>8129</v>
      </c>
      <c r="L136" s="53" t="s">
        <v>8111</v>
      </c>
      <c r="M136" s="53" t="s">
        <v>8094</v>
      </c>
      <c r="N136" s="53" t="s">
        <v>8112</v>
      </c>
      <c r="O136" s="53" t="s">
        <v>8104</v>
      </c>
      <c r="P136" s="48" t="s">
        <v>8105</v>
      </c>
      <c r="Q136" s="48" t="s">
        <v>8106</v>
      </c>
      <c r="R136" s="73">
        <v>3</v>
      </c>
      <c r="S136" s="74">
        <v>427957.2</v>
      </c>
      <c r="T136" s="75">
        <v>0</v>
      </c>
      <c r="U136" s="75">
        <f t="shared" si="18"/>
        <v>0</v>
      </c>
      <c r="V136" s="48"/>
      <c r="W136" s="48">
        <v>2017</v>
      </c>
      <c r="X136" s="48" t="s">
        <v>8100</v>
      </c>
      <c r="Y136" s="1">
        <f>VLOOKUP(A136,'[1]план на 2017'!$A:$X,20,0)</f>
        <v>0</v>
      </c>
      <c r="Z136" s="156">
        <f t="shared" si="15"/>
        <v>0</v>
      </c>
    </row>
    <row r="137" spans="1:26" ht="49.5" customHeight="1" x14ac:dyDescent="0.25">
      <c r="A137" s="48" t="s">
        <v>206</v>
      </c>
      <c r="B137" s="53" t="s">
        <v>3273</v>
      </c>
      <c r="C137" s="53" t="s">
        <v>3494</v>
      </c>
      <c r="D137" s="53" t="s">
        <v>3495</v>
      </c>
      <c r="E137" s="53" t="s">
        <v>3496</v>
      </c>
      <c r="F137" s="53" t="s">
        <v>3503</v>
      </c>
      <c r="G137" s="54" t="s">
        <v>8876</v>
      </c>
      <c r="H137" s="53">
        <v>0</v>
      </c>
      <c r="I137" s="53">
        <v>430000000</v>
      </c>
      <c r="J137" s="53" t="s">
        <v>8091</v>
      </c>
      <c r="K137" s="53" t="s">
        <v>8124</v>
      </c>
      <c r="L137" s="53" t="s">
        <v>8111</v>
      </c>
      <c r="M137" s="53" t="s">
        <v>8094</v>
      </c>
      <c r="N137" s="53" t="s">
        <v>8112</v>
      </c>
      <c r="O137" s="53" t="s">
        <v>8104</v>
      </c>
      <c r="P137" s="48" t="s">
        <v>8105</v>
      </c>
      <c r="Q137" s="48" t="s">
        <v>8106</v>
      </c>
      <c r="R137" s="73">
        <v>3</v>
      </c>
      <c r="S137" s="74">
        <v>427957.2</v>
      </c>
      <c r="T137" s="75">
        <v>0</v>
      </c>
      <c r="U137" s="75">
        <f t="shared" si="18"/>
        <v>0</v>
      </c>
      <c r="V137" s="48"/>
      <c r="W137" s="48">
        <v>2017</v>
      </c>
      <c r="X137" s="53" t="s">
        <v>8145</v>
      </c>
      <c r="Y137" s="1">
        <f>VLOOKUP(A137,'[1]план на 2017'!$A:$X,20,0)</f>
        <v>0</v>
      </c>
      <c r="Z137" s="156">
        <f t="shared" si="15"/>
        <v>0</v>
      </c>
    </row>
    <row r="138" spans="1:26" ht="49.5" customHeight="1" x14ac:dyDescent="0.25">
      <c r="A138" s="48" t="s">
        <v>207</v>
      </c>
      <c r="B138" s="53" t="s">
        <v>3273</v>
      </c>
      <c r="C138" s="53" t="s">
        <v>3494</v>
      </c>
      <c r="D138" s="53" t="s">
        <v>3495</v>
      </c>
      <c r="E138" s="53" t="s">
        <v>3496</v>
      </c>
      <c r="F138" s="53" t="s">
        <v>3504</v>
      </c>
      <c r="G138" s="54" t="s">
        <v>8876</v>
      </c>
      <c r="H138" s="53">
        <v>0</v>
      </c>
      <c r="I138" s="53">
        <v>430000000</v>
      </c>
      <c r="J138" s="53" t="s">
        <v>8091</v>
      </c>
      <c r="K138" s="53" t="s">
        <v>8092</v>
      </c>
      <c r="L138" s="53" t="s">
        <v>8111</v>
      </c>
      <c r="M138" s="53" t="s">
        <v>8094</v>
      </c>
      <c r="N138" s="53" t="s">
        <v>8112</v>
      </c>
      <c r="O138" s="53" t="s">
        <v>8104</v>
      </c>
      <c r="P138" s="48" t="s">
        <v>8105</v>
      </c>
      <c r="Q138" s="48" t="s">
        <v>8106</v>
      </c>
      <c r="R138" s="73">
        <v>2</v>
      </c>
      <c r="S138" s="74">
        <v>386270</v>
      </c>
      <c r="T138" s="75">
        <v>0</v>
      </c>
      <c r="U138" s="75">
        <f t="shared" si="18"/>
        <v>0</v>
      </c>
      <c r="V138" s="48"/>
      <c r="W138" s="48">
        <v>2017</v>
      </c>
      <c r="X138" s="48"/>
      <c r="Y138" s="1">
        <f>VLOOKUP(A138,'[1]план на 2017'!$A:$X,20,0)</f>
        <v>0</v>
      </c>
      <c r="Z138" s="156">
        <f t="shared" si="15"/>
        <v>0</v>
      </c>
    </row>
    <row r="139" spans="1:26" ht="49.5" customHeight="1" x14ac:dyDescent="0.25">
      <c r="A139" s="48" t="s">
        <v>208</v>
      </c>
      <c r="B139" s="53" t="s">
        <v>3273</v>
      </c>
      <c r="C139" s="53" t="s">
        <v>3494</v>
      </c>
      <c r="D139" s="53" t="s">
        <v>3495</v>
      </c>
      <c r="E139" s="53" t="s">
        <v>3496</v>
      </c>
      <c r="F139" s="53" t="s">
        <v>3504</v>
      </c>
      <c r="G139" s="54" t="s">
        <v>8876</v>
      </c>
      <c r="H139" s="53">
        <v>0</v>
      </c>
      <c r="I139" s="53">
        <v>430000000</v>
      </c>
      <c r="J139" s="53" t="s">
        <v>8091</v>
      </c>
      <c r="K139" s="53" t="s">
        <v>8129</v>
      </c>
      <c r="L139" s="53" t="s">
        <v>8111</v>
      </c>
      <c r="M139" s="53" t="s">
        <v>8094</v>
      </c>
      <c r="N139" s="53" t="s">
        <v>8112</v>
      </c>
      <c r="O139" s="53" t="s">
        <v>8104</v>
      </c>
      <c r="P139" s="48" t="s">
        <v>8105</v>
      </c>
      <c r="Q139" s="48" t="s">
        <v>8106</v>
      </c>
      <c r="R139" s="73">
        <v>2</v>
      </c>
      <c r="S139" s="74">
        <v>386270</v>
      </c>
      <c r="T139" s="75">
        <v>0</v>
      </c>
      <c r="U139" s="75">
        <f t="shared" si="18"/>
        <v>0</v>
      </c>
      <c r="V139" s="48"/>
      <c r="W139" s="48">
        <v>2017</v>
      </c>
      <c r="X139" s="48" t="s">
        <v>8100</v>
      </c>
      <c r="Y139" s="1">
        <f>VLOOKUP(A139,'[1]план на 2017'!$A:$X,20,0)</f>
        <v>0</v>
      </c>
      <c r="Z139" s="156">
        <f t="shared" si="15"/>
        <v>0</v>
      </c>
    </row>
    <row r="140" spans="1:26" ht="49.5" customHeight="1" x14ac:dyDescent="0.25">
      <c r="A140" s="48" t="s">
        <v>209</v>
      </c>
      <c r="B140" s="53" t="s">
        <v>3273</v>
      </c>
      <c r="C140" s="53" t="s">
        <v>3494</v>
      </c>
      <c r="D140" s="53" t="s">
        <v>3495</v>
      </c>
      <c r="E140" s="53" t="s">
        <v>3496</v>
      </c>
      <c r="F140" s="53" t="s">
        <v>3504</v>
      </c>
      <c r="G140" s="54" t="s">
        <v>8876</v>
      </c>
      <c r="H140" s="53">
        <v>0</v>
      </c>
      <c r="I140" s="53">
        <v>430000000</v>
      </c>
      <c r="J140" s="53" t="s">
        <v>8091</v>
      </c>
      <c r="K140" s="53" t="s">
        <v>8124</v>
      </c>
      <c r="L140" s="53" t="s">
        <v>8111</v>
      </c>
      <c r="M140" s="53" t="s">
        <v>8094</v>
      </c>
      <c r="N140" s="53" t="s">
        <v>8112</v>
      </c>
      <c r="O140" s="53" t="s">
        <v>8104</v>
      </c>
      <c r="P140" s="48" t="s">
        <v>8105</v>
      </c>
      <c r="Q140" s="48" t="s">
        <v>8106</v>
      </c>
      <c r="R140" s="73">
        <v>2</v>
      </c>
      <c r="S140" s="74">
        <v>386270</v>
      </c>
      <c r="T140" s="75">
        <v>0</v>
      </c>
      <c r="U140" s="75">
        <f t="shared" si="18"/>
        <v>0</v>
      </c>
      <c r="V140" s="48"/>
      <c r="W140" s="48">
        <v>2017</v>
      </c>
      <c r="X140" s="53" t="s">
        <v>8145</v>
      </c>
      <c r="Y140" s="1">
        <f>VLOOKUP(A140,'[1]план на 2017'!$A:$X,20,0)</f>
        <v>0</v>
      </c>
      <c r="Z140" s="156">
        <f t="shared" si="15"/>
        <v>0</v>
      </c>
    </row>
    <row r="141" spans="1:26" ht="49.5" customHeight="1" x14ac:dyDescent="0.25">
      <c r="A141" s="48" t="s">
        <v>210</v>
      </c>
      <c r="B141" s="53" t="s">
        <v>3273</v>
      </c>
      <c r="C141" s="53" t="s">
        <v>3494</v>
      </c>
      <c r="D141" s="53" t="s">
        <v>3495</v>
      </c>
      <c r="E141" s="53" t="s">
        <v>3496</v>
      </c>
      <c r="F141" s="53" t="s">
        <v>3505</v>
      </c>
      <c r="G141" s="54" t="s">
        <v>8876</v>
      </c>
      <c r="H141" s="53">
        <v>0</v>
      </c>
      <c r="I141" s="53">
        <v>430000000</v>
      </c>
      <c r="J141" s="53" t="s">
        <v>8091</v>
      </c>
      <c r="K141" s="53" t="s">
        <v>8092</v>
      </c>
      <c r="L141" s="53" t="s">
        <v>8111</v>
      </c>
      <c r="M141" s="53" t="s">
        <v>8094</v>
      </c>
      <c r="N141" s="53" t="s">
        <v>8112</v>
      </c>
      <c r="O141" s="53" t="s">
        <v>8104</v>
      </c>
      <c r="P141" s="48" t="s">
        <v>8105</v>
      </c>
      <c r="Q141" s="48" t="s">
        <v>8106</v>
      </c>
      <c r="R141" s="73">
        <v>3</v>
      </c>
      <c r="S141" s="74">
        <v>279537.5</v>
      </c>
      <c r="T141" s="75">
        <v>0</v>
      </c>
      <c r="U141" s="75">
        <f t="shared" si="18"/>
        <v>0</v>
      </c>
      <c r="V141" s="48"/>
      <c r="W141" s="48">
        <v>2017</v>
      </c>
      <c r="X141" s="48"/>
      <c r="Y141" s="1">
        <f>VLOOKUP(A141,'[1]план на 2017'!$A:$X,20,0)</f>
        <v>0</v>
      </c>
      <c r="Z141" s="156">
        <f t="shared" si="15"/>
        <v>0</v>
      </c>
    </row>
    <row r="142" spans="1:26" ht="49.5" customHeight="1" x14ac:dyDescent="0.25">
      <c r="A142" s="48" t="s">
        <v>211</v>
      </c>
      <c r="B142" s="53" t="s">
        <v>3273</v>
      </c>
      <c r="C142" s="53" t="s">
        <v>3494</v>
      </c>
      <c r="D142" s="53" t="s">
        <v>3495</v>
      </c>
      <c r="E142" s="53" t="s">
        <v>3496</v>
      </c>
      <c r="F142" s="53" t="s">
        <v>3505</v>
      </c>
      <c r="G142" s="54" t="s">
        <v>8876</v>
      </c>
      <c r="H142" s="53">
        <v>0</v>
      </c>
      <c r="I142" s="53">
        <v>430000000</v>
      </c>
      <c r="J142" s="53" t="s">
        <v>8091</v>
      </c>
      <c r="K142" s="53" t="s">
        <v>8129</v>
      </c>
      <c r="L142" s="53" t="s">
        <v>8111</v>
      </c>
      <c r="M142" s="53" t="s">
        <v>8094</v>
      </c>
      <c r="N142" s="53" t="s">
        <v>8112</v>
      </c>
      <c r="O142" s="53" t="s">
        <v>8104</v>
      </c>
      <c r="P142" s="48" t="s">
        <v>8105</v>
      </c>
      <c r="Q142" s="48" t="s">
        <v>8106</v>
      </c>
      <c r="R142" s="73">
        <v>3</v>
      </c>
      <c r="S142" s="74">
        <v>279537.5</v>
      </c>
      <c r="T142" s="75">
        <v>0</v>
      </c>
      <c r="U142" s="75">
        <f t="shared" si="18"/>
        <v>0</v>
      </c>
      <c r="V142" s="48"/>
      <c r="W142" s="48">
        <v>2017</v>
      </c>
      <c r="X142" s="48" t="s">
        <v>8100</v>
      </c>
      <c r="Y142" s="1">
        <f>VLOOKUP(A142,'[1]план на 2017'!$A:$X,20,0)</f>
        <v>0</v>
      </c>
      <c r="Z142" s="156">
        <f t="shared" si="15"/>
        <v>0</v>
      </c>
    </row>
    <row r="143" spans="1:26" ht="49.5" customHeight="1" x14ac:dyDescent="0.25">
      <c r="A143" s="48" t="s">
        <v>212</v>
      </c>
      <c r="B143" s="53" t="s">
        <v>3273</v>
      </c>
      <c r="C143" s="53" t="s">
        <v>3494</v>
      </c>
      <c r="D143" s="53" t="s">
        <v>3495</v>
      </c>
      <c r="E143" s="53" t="s">
        <v>3496</v>
      </c>
      <c r="F143" s="53" t="s">
        <v>3505</v>
      </c>
      <c r="G143" s="54" t="s">
        <v>8876</v>
      </c>
      <c r="H143" s="53">
        <v>0</v>
      </c>
      <c r="I143" s="53">
        <v>430000000</v>
      </c>
      <c r="J143" s="53" t="s">
        <v>8091</v>
      </c>
      <c r="K143" s="53" t="s">
        <v>8124</v>
      </c>
      <c r="L143" s="53" t="s">
        <v>8111</v>
      </c>
      <c r="M143" s="53" t="s">
        <v>8094</v>
      </c>
      <c r="N143" s="53" t="s">
        <v>8112</v>
      </c>
      <c r="O143" s="53" t="s">
        <v>8104</v>
      </c>
      <c r="P143" s="48" t="s">
        <v>8105</v>
      </c>
      <c r="Q143" s="48" t="s">
        <v>8106</v>
      </c>
      <c r="R143" s="73">
        <v>3</v>
      </c>
      <c r="S143" s="74">
        <v>279537.5</v>
      </c>
      <c r="T143" s="75">
        <v>0</v>
      </c>
      <c r="U143" s="75">
        <f t="shared" si="18"/>
        <v>0</v>
      </c>
      <c r="V143" s="48"/>
      <c r="W143" s="48">
        <v>2017</v>
      </c>
      <c r="X143" s="53" t="s">
        <v>8145</v>
      </c>
      <c r="Y143" s="1">
        <f>VLOOKUP(A143,'[1]план на 2017'!$A:$X,20,0)</f>
        <v>0</v>
      </c>
      <c r="Z143" s="156">
        <f t="shared" si="15"/>
        <v>0</v>
      </c>
    </row>
    <row r="144" spans="1:26" ht="49.5" customHeight="1" x14ac:dyDescent="0.25">
      <c r="A144" s="48" t="s">
        <v>213</v>
      </c>
      <c r="B144" s="53" t="s">
        <v>3273</v>
      </c>
      <c r="C144" s="53" t="s">
        <v>3494</v>
      </c>
      <c r="D144" s="53" t="s">
        <v>3495</v>
      </c>
      <c r="E144" s="53" t="s">
        <v>3496</v>
      </c>
      <c r="F144" s="53" t="s">
        <v>3506</v>
      </c>
      <c r="G144" s="54" t="s">
        <v>8876</v>
      </c>
      <c r="H144" s="53">
        <v>0</v>
      </c>
      <c r="I144" s="53">
        <v>430000000</v>
      </c>
      <c r="J144" s="53" t="s">
        <v>8091</v>
      </c>
      <c r="K144" s="53" t="s">
        <v>8092</v>
      </c>
      <c r="L144" s="53" t="s">
        <v>8111</v>
      </c>
      <c r="M144" s="53" t="s">
        <v>8094</v>
      </c>
      <c r="N144" s="53" t="s">
        <v>8112</v>
      </c>
      <c r="O144" s="53" t="s">
        <v>8104</v>
      </c>
      <c r="P144" s="48" t="s">
        <v>8105</v>
      </c>
      <c r="Q144" s="48" t="s">
        <v>8106</v>
      </c>
      <c r="R144" s="73">
        <v>1</v>
      </c>
      <c r="S144" s="74">
        <v>186180</v>
      </c>
      <c r="T144" s="75">
        <v>0</v>
      </c>
      <c r="U144" s="75">
        <f t="shared" si="18"/>
        <v>0</v>
      </c>
      <c r="V144" s="48"/>
      <c r="W144" s="48">
        <v>2017</v>
      </c>
      <c r="X144" s="48"/>
      <c r="Y144" s="1">
        <f>VLOOKUP(A144,'[1]план на 2017'!$A:$X,20,0)</f>
        <v>0</v>
      </c>
      <c r="Z144" s="156">
        <f t="shared" si="15"/>
        <v>0</v>
      </c>
    </row>
    <row r="145" spans="1:26" ht="49.5" customHeight="1" x14ac:dyDescent="0.25">
      <c r="A145" s="48" t="s">
        <v>214</v>
      </c>
      <c r="B145" s="53" t="s">
        <v>3273</v>
      </c>
      <c r="C145" s="53" t="s">
        <v>3494</v>
      </c>
      <c r="D145" s="53" t="s">
        <v>3495</v>
      </c>
      <c r="E145" s="53" t="s">
        <v>3496</v>
      </c>
      <c r="F145" s="53" t="s">
        <v>3506</v>
      </c>
      <c r="G145" s="54" t="s">
        <v>8876</v>
      </c>
      <c r="H145" s="53">
        <v>0</v>
      </c>
      <c r="I145" s="53">
        <v>430000000</v>
      </c>
      <c r="J145" s="53" t="s">
        <v>8091</v>
      </c>
      <c r="K145" s="53" t="s">
        <v>8129</v>
      </c>
      <c r="L145" s="53" t="s">
        <v>8111</v>
      </c>
      <c r="M145" s="53" t="s">
        <v>8094</v>
      </c>
      <c r="N145" s="53" t="s">
        <v>8112</v>
      </c>
      <c r="O145" s="53" t="s">
        <v>8104</v>
      </c>
      <c r="P145" s="48" t="s">
        <v>8105</v>
      </c>
      <c r="Q145" s="48" t="s">
        <v>8106</v>
      </c>
      <c r="R145" s="73">
        <v>1</v>
      </c>
      <c r="S145" s="74">
        <v>186180</v>
      </c>
      <c r="T145" s="75">
        <v>0</v>
      </c>
      <c r="U145" s="75">
        <f t="shared" si="18"/>
        <v>0</v>
      </c>
      <c r="V145" s="48"/>
      <c r="W145" s="48">
        <v>2017</v>
      </c>
      <c r="X145" s="48" t="s">
        <v>8100</v>
      </c>
      <c r="Y145" s="1">
        <f>VLOOKUP(A145,'[1]план на 2017'!$A:$X,20,0)</f>
        <v>0</v>
      </c>
      <c r="Z145" s="156">
        <f t="shared" si="15"/>
        <v>0</v>
      </c>
    </row>
    <row r="146" spans="1:26" ht="49.5" customHeight="1" x14ac:dyDescent="0.25">
      <c r="A146" s="48" t="s">
        <v>215</v>
      </c>
      <c r="B146" s="53" t="s">
        <v>3273</v>
      </c>
      <c r="C146" s="53" t="s">
        <v>3494</v>
      </c>
      <c r="D146" s="53" t="s">
        <v>3495</v>
      </c>
      <c r="E146" s="53" t="s">
        <v>3496</v>
      </c>
      <c r="F146" s="53" t="s">
        <v>3506</v>
      </c>
      <c r="G146" s="54" t="s">
        <v>8876</v>
      </c>
      <c r="H146" s="53">
        <v>0</v>
      </c>
      <c r="I146" s="53">
        <v>430000000</v>
      </c>
      <c r="J146" s="53" t="s">
        <v>8091</v>
      </c>
      <c r="K146" s="53" t="s">
        <v>8124</v>
      </c>
      <c r="L146" s="53" t="s">
        <v>8111</v>
      </c>
      <c r="M146" s="53" t="s">
        <v>8094</v>
      </c>
      <c r="N146" s="53" t="s">
        <v>8112</v>
      </c>
      <c r="O146" s="53" t="s">
        <v>8104</v>
      </c>
      <c r="P146" s="48" t="s">
        <v>8105</v>
      </c>
      <c r="Q146" s="48" t="s">
        <v>8106</v>
      </c>
      <c r="R146" s="73">
        <v>1</v>
      </c>
      <c r="S146" s="74">
        <v>186180</v>
      </c>
      <c r="T146" s="75">
        <v>0</v>
      </c>
      <c r="U146" s="75">
        <f t="shared" si="18"/>
        <v>0</v>
      </c>
      <c r="V146" s="48"/>
      <c r="W146" s="48">
        <v>2017</v>
      </c>
      <c r="X146" s="48" t="s">
        <v>8100</v>
      </c>
      <c r="Y146" s="1">
        <f>VLOOKUP(A146,'[1]план на 2017'!$A:$X,20,0)</f>
        <v>0</v>
      </c>
      <c r="Z146" s="156">
        <f t="shared" ref="Z146:Z209" si="20">T146-Y146</f>
        <v>0</v>
      </c>
    </row>
    <row r="147" spans="1:26" ht="49.5" customHeight="1" x14ac:dyDescent="0.25">
      <c r="A147" s="48" t="s">
        <v>216</v>
      </c>
      <c r="B147" s="53" t="s">
        <v>3273</v>
      </c>
      <c r="C147" s="53" t="s">
        <v>3494</v>
      </c>
      <c r="D147" s="53" t="s">
        <v>3495</v>
      </c>
      <c r="E147" s="53" t="s">
        <v>3496</v>
      </c>
      <c r="F147" s="53" t="s">
        <v>3506</v>
      </c>
      <c r="G147" s="54" t="s">
        <v>8876</v>
      </c>
      <c r="H147" s="53">
        <v>0</v>
      </c>
      <c r="I147" s="53">
        <v>430000000</v>
      </c>
      <c r="J147" s="53" t="s">
        <v>8091</v>
      </c>
      <c r="K147" s="53" t="s">
        <v>8119</v>
      </c>
      <c r="L147" s="53" t="s">
        <v>8111</v>
      </c>
      <c r="M147" s="53" t="s">
        <v>8094</v>
      </c>
      <c r="N147" s="53" t="s">
        <v>8112</v>
      </c>
      <c r="O147" s="53" t="s">
        <v>8104</v>
      </c>
      <c r="P147" s="48" t="s">
        <v>8105</v>
      </c>
      <c r="Q147" s="48" t="s">
        <v>8106</v>
      </c>
      <c r="R147" s="73">
        <v>1</v>
      </c>
      <c r="S147" s="74">
        <v>186180</v>
      </c>
      <c r="T147" s="75">
        <f t="shared" ref="T147" si="21">R147*S147</f>
        <v>186180</v>
      </c>
      <c r="U147" s="75">
        <f t="shared" si="18"/>
        <v>208521.60000000001</v>
      </c>
      <c r="V147" s="48"/>
      <c r="W147" s="48">
        <v>2017</v>
      </c>
      <c r="X147" s="48" t="s">
        <v>8100</v>
      </c>
      <c r="Y147" s="1">
        <f>VLOOKUP(A147,'[1]план на 2017'!$A:$X,20,0)</f>
        <v>186180</v>
      </c>
      <c r="Z147" s="156">
        <f t="shared" si="20"/>
        <v>0</v>
      </c>
    </row>
    <row r="148" spans="1:26" ht="49.5" customHeight="1" x14ac:dyDescent="0.25">
      <c r="A148" s="48" t="s">
        <v>217</v>
      </c>
      <c r="B148" s="53" t="s">
        <v>3273</v>
      </c>
      <c r="C148" s="53" t="s">
        <v>3507</v>
      </c>
      <c r="D148" s="53" t="s">
        <v>3508</v>
      </c>
      <c r="E148" s="53" t="s">
        <v>3509</v>
      </c>
      <c r="F148" s="53" t="s">
        <v>3510</v>
      </c>
      <c r="G148" s="54" t="s">
        <v>8876</v>
      </c>
      <c r="H148" s="53">
        <v>0</v>
      </c>
      <c r="I148" s="53">
        <v>430000000</v>
      </c>
      <c r="J148" s="53" t="s">
        <v>8091</v>
      </c>
      <c r="K148" s="53" t="s">
        <v>8092</v>
      </c>
      <c r="L148" s="53" t="s">
        <v>8111</v>
      </c>
      <c r="M148" s="53" t="s">
        <v>8094</v>
      </c>
      <c r="N148" s="53" t="s">
        <v>8112</v>
      </c>
      <c r="O148" s="53" t="s">
        <v>8104</v>
      </c>
      <c r="P148" s="48" t="s">
        <v>8105</v>
      </c>
      <c r="Q148" s="48" t="s">
        <v>8106</v>
      </c>
      <c r="R148" s="73">
        <v>3</v>
      </c>
      <c r="S148" s="74">
        <v>1439150</v>
      </c>
      <c r="T148" s="75">
        <v>0</v>
      </c>
      <c r="U148" s="75">
        <f t="shared" si="18"/>
        <v>0</v>
      </c>
      <c r="V148" s="48"/>
      <c r="W148" s="48">
        <v>2017</v>
      </c>
      <c r="X148" s="48"/>
      <c r="Y148" s="1">
        <f>VLOOKUP(A148,'[1]план на 2017'!$A:$X,20,0)</f>
        <v>0</v>
      </c>
      <c r="Z148" s="156">
        <f t="shared" si="20"/>
        <v>0</v>
      </c>
    </row>
    <row r="149" spans="1:26" ht="49.5" customHeight="1" x14ac:dyDescent="0.25">
      <c r="A149" s="48" t="s">
        <v>218</v>
      </c>
      <c r="B149" s="53" t="s">
        <v>3273</v>
      </c>
      <c r="C149" s="53" t="s">
        <v>3507</v>
      </c>
      <c r="D149" s="53" t="s">
        <v>3508</v>
      </c>
      <c r="E149" s="53" t="s">
        <v>3509</v>
      </c>
      <c r="F149" s="53" t="s">
        <v>3510</v>
      </c>
      <c r="G149" s="54" t="s">
        <v>8876</v>
      </c>
      <c r="H149" s="53">
        <v>0</v>
      </c>
      <c r="I149" s="53">
        <v>430000000</v>
      </c>
      <c r="J149" s="53" t="s">
        <v>8091</v>
      </c>
      <c r="K149" s="53" t="s">
        <v>8129</v>
      </c>
      <c r="L149" s="53" t="s">
        <v>8111</v>
      </c>
      <c r="M149" s="53" t="s">
        <v>8094</v>
      </c>
      <c r="N149" s="53" t="s">
        <v>8112</v>
      </c>
      <c r="O149" s="53" t="s">
        <v>8104</v>
      </c>
      <c r="P149" s="48" t="s">
        <v>8105</v>
      </c>
      <c r="Q149" s="48" t="s">
        <v>8106</v>
      </c>
      <c r="R149" s="73">
        <v>3</v>
      </c>
      <c r="S149" s="74">
        <v>1439150</v>
      </c>
      <c r="T149" s="75">
        <f t="shared" ref="T149:T236" si="22">R149*S149</f>
        <v>4317450</v>
      </c>
      <c r="U149" s="75">
        <f t="shared" si="18"/>
        <v>4835544</v>
      </c>
      <c r="V149" s="48"/>
      <c r="W149" s="48">
        <v>2017</v>
      </c>
      <c r="X149" s="48" t="s">
        <v>8100</v>
      </c>
      <c r="Y149" s="1">
        <f>VLOOKUP(A149,'[1]план на 2017'!$A:$X,20,0)</f>
        <v>4317450</v>
      </c>
      <c r="Z149" s="156">
        <f t="shared" si="20"/>
        <v>0</v>
      </c>
    </row>
    <row r="150" spans="1:26" ht="49.5" customHeight="1" x14ac:dyDescent="0.25">
      <c r="A150" s="48" t="s">
        <v>219</v>
      </c>
      <c r="B150" s="53" t="s">
        <v>3273</v>
      </c>
      <c r="C150" s="53" t="s">
        <v>3494</v>
      </c>
      <c r="D150" s="53" t="s">
        <v>3495</v>
      </c>
      <c r="E150" s="53" t="s">
        <v>3496</v>
      </c>
      <c r="F150" s="53" t="s">
        <v>3511</v>
      </c>
      <c r="G150" s="54" t="s">
        <v>8876</v>
      </c>
      <c r="H150" s="53">
        <v>0</v>
      </c>
      <c r="I150" s="53">
        <v>430000000</v>
      </c>
      <c r="J150" s="53" t="s">
        <v>8091</v>
      </c>
      <c r="K150" s="53" t="s">
        <v>8092</v>
      </c>
      <c r="L150" s="53" t="s">
        <v>8111</v>
      </c>
      <c r="M150" s="53" t="s">
        <v>8094</v>
      </c>
      <c r="N150" s="53" t="s">
        <v>8112</v>
      </c>
      <c r="O150" s="53" t="s">
        <v>8104</v>
      </c>
      <c r="P150" s="48" t="s">
        <v>8105</v>
      </c>
      <c r="Q150" s="48" t="s">
        <v>8106</v>
      </c>
      <c r="R150" s="73">
        <v>1</v>
      </c>
      <c r="S150" s="74">
        <v>393760</v>
      </c>
      <c r="T150" s="75">
        <v>0</v>
      </c>
      <c r="U150" s="75">
        <f t="shared" si="18"/>
        <v>0</v>
      </c>
      <c r="V150" s="48"/>
      <c r="W150" s="48">
        <v>2017</v>
      </c>
      <c r="X150" s="48"/>
      <c r="Y150" s="1">
        <f>VLOOKUP(A150,'[1]план на 2017'!$A:$X,20,0)</f>
        <v>0</v>
      </c>
      <c r="Z150" s="156">
        <f t="shared" si="20"/>
        <v>0</v>
      </c>
    </row>
    <row r="151" spans="1:26" ht="49.5" customHeight="1" x14ac:dyDescent="0.25">
      <c r="A151" s="48" t="s">
        <v>220</v>
      </c>
      <c r="B151" s="53" t="s">
        <v>3273</v>
      </c>
      <c r="C151" s="53" t="s">
        <v>3494</v>
      </c>
      <c r="D151" s="53" t="s">
        <v>3495</v>
      </c>
      <c r="E151" s="53" t="s">
        <v>3496</v>
      </c>
      <c r="F151" s="53" t="s">
        <v>3511</v>
      </c>
      <c r="G151" s="54" t="s">
        <v>8876</v>
      </c>
      <c r="H151" s="53">
        <v>0</v>
      </c>
      <c r="I151" s="53">
        <v>430000000</v>
      </c>
      <c r="J151" s="53" t="s">
        <v>8091</v>
      </c>
      <c r="K151" s="53" t="s">
        <v>8129</v>
      </c>
      <c r="L151" s="53" t="s">
        <v>8111</v>
      </c>
      <c r="M151" s="53" t="s">
        <v>8094</v>
      </c>
      <c r="N151" s="53" t="s">
        <v>8112</v>
      </c>
      <c r="O151" s="53" t="s">
        <v>8104</v>
      </c>
      <c r="P151" s="48" t="s">
        <v>8105</v>
      </c>
      <c r="Q151" s="48" t="s">
        <v>8106</v>
      </c>
      <c r="R151" s="73">
        <v>1</v>
      </c>
      <c r="S151" s="74">
        <v>393760</v>
      </c>
      <c r="T151" s="75">
        <v>0</v>
      </c>
      <c r="U151" s="75">
        <f t="shared" si="18"/>
        <v>0</v>
      </c>
      <c r="V151" s="48"/>
      <c r="W151" s="48">
        <v>2017</v>
      </c>
      <c r="X151" s="48" t="s">
        <v>8100</v>
      </c>
      <c r="Y151" s="1">
        <f>VLOOKUP(A151,'[1]план на 2017'!$A:$X,20,0)</f>
        <v>0</v>
      </c>
      <c r="Z151" s="156">
        <f t="shared" si="20"/>
        <v>0</v>
      </c>
    </row>
    <row r="152" spans="1:26" ht="49.5" customHeight="1" x14ac:dyDescent="0.25">
      <c r="A152" s="48" t="s">
        <v>221</v>
      </c>
      <c r="B152" s="53" t="s">
        <v>3273</v>
      </c>
      <c r="C152" s="53" t="s">
        <v>3494</v>
      </c>
      <c r="D152" s="53" t="s">
        <v>3495</v>
      </c>
      <c r="E152" s="53" t="s">
        <v>3496</v>
      </c>
      <c r="F152" s="53" t="s">
        <v>3511</v>
      </c>
      <c r="G152" s="54" t="s">
        <v>8876</v>
      </c>
      <c r="H152" s="53">
        <v>0</v>
      </c>
      <c r="I152" s="53">
        <v>430000000</v>
      </c>
      <c r="J152" s="53" t="s">
        <v>8091</v>
      </c>
      <c r="K152" s="53" t="s">
        <v>8124</v>
      </c>
      <c r="L152" s="53" t="s">
        <v>8111</v>
      </c>
      <c r="M152" s="53" t="s">
        <v>8094</v>
      </c>
      <c r="N152" s="53" t="s">
        <v>8112</v>
      </c>
      <c r="O152" s="53" t="s">
        <v>8104</v>
      </c>
      <c r="P152" s="48" t="s">
        <v>8105</v>
      </c>
      <c r="Q152" s="48" t="s">
        <v>8106</v>
      </c>
      <c r="R152" s="73">
        <v>1</v>
      </c>
      <c r="S152" s="74">
        <v>393760</v>
      </c>
      <c r="T152" s="75">
        <v>0</v>
      </c>
      <c r="U152" s="75">
        <f t="shared" si="18"/>
        <v>0</v>
      </c>
      <c r="V152" s="48"/>
      <c r="W152" s="48">
        <v>2017</v>
      </c>
      <c r="X152" s="53" t="s">
        <v>8145</v>
      </c>
      <c r="Y152" s="1">
        <f>VLOOKUP(A152,'[1]план на 2017'!$A:$X,20,0)</f>
        <v>0</v>
      </c>
      <c r="Z152" s="156">
        <f t="shared" si="20"/>
        <v>0</v>
      </c>
    </row>
    <row r="153" spans="1:26" ht="49.5" customHeight="1" x14ac:dyDescent="0.25">
      <c r="A153" s="48" t="s">
        <v>222</v>
      </c>
      <c r="B153" s="53" t="s">
        <v>3273</v>
      </c>
      <c r="C153" s="53" t="s">
        <v>3494</v>
      </c>
      <c r="D153" s="53" t="s">
        <v>3495</v>
      </c>
      <c r="E153" s="53" t="s">
        <v>3496</v>
      </c>
      <c r="F153" s="53" t="s">
        <v>3512</v>
      </c>
      <c r="G153" s="54" t="s">
        <v>8876</v>
      </c>
      <c r="H153" s="53">
        <v>0</v>
      </c>
      <c r="I153" s="53">
        <v>430000000</v>
      </c>
      <c r="J153" s="53" t="s">
        <v>8091</v>
      </c>
      <c r="K153" s="53" t="s">
        <v>8092</v>
      </c>
      <c r="L153" s="53" t="s">
        <v>8111</v>
      </c>
      <c r="M153" s="53" t="s">
        <v>8094</v>
      </c>
      <c r="N153" s="53" t="s">
        <v>8112</v>
      </c>
      <c r="O153" s="53" t="s">
        <v>8104</v>
      </c>
      <c r="P153" s="48" t="s">
        <v>8105</v>
      </c>
      <c r="Q153" s="48" t="s">
        <v>8106</v>
      </c>
      <c r="R153" s="73">
        <v>1</v>
      </c>
      <c r="S153" s="74">
        <v>256800.00000000003</v>
      </c>
      <c r="T153" s="75">
        <v>0</v>
      </c>
      <c r="U153" s="75">
        <f t="shared" si="18"/>
        <v>0</v>
      </c>
      <c r="V153" s="48"/>
      <c r="W153" s="48">
        <v>2017</v>
      </c>
      <c r="X153" s="48"/>
      <c r="Y153" s="1">
        <f>VLOOKUP(A153,'[1]план на 2017'!$A:$X,20,0)</f>
        <v>0</v>
      </c>
      <c r="Z153" s="156">
        <f t="shared" si="20"/>
        <v>0</v>
      </c>
    </row>
    <row r="154" spans="1:26" ht="49.5" customHeight="1" x14ac:dyDescent="0.25">
      <c r="A154" s="48" t="s">
        <v>223</v>
      </c>
      <c r="B154" s="53" t="s">
        <v>3273</v>
      </c>
      <c r="C154" s="53" t="s">
        <v>3494</v>
      </c>
      <c r="D154" s="53" t="s">
        <v>3495</v>
      </c>
      <c r="E154" s="53" t="s">
        <v>3496</v>
      </c>
      <c r="F154" s="53" t="s">
        <v>3512</v>
      </c>
      <c r="G154" s="54" t="s">
        <v>8876</v>
      </c>
      <c r="H154" s="53">
        <v>0</v>
      </c>
      <c r="I154" s="53">
        <v>430000000</v>
      </c>
      <c r="J154" s="53" t="s">
        <v>8091</v>
      </c>
      <c r="K154" s="53" t="s">
        <v>8129</v>
      </c>
      <c r="L154" s="53" t="s">
        <v>8111</v>
      </c>
      <c r="M154" s="53" t="s">
        <v>8094</v>
      </c>
      <c r="N154" s="53" t="s">
        <v>8112</v>
      </c>
      <c r="O154" s="53" t="s">
        <v>8104</v>
      </c>
      <c r="P154" s="48" t="s">
        <v>8105</v>
      </c>
      <c r="Q154" s="48" t="s">
        <v>8106</v>
      </c>
      <c r="R154" s="73">
        <v>1</v>
      </c>
      <c r="S154" s="74">
        <v>256800.00000000003</v>
      </c>
      <c r="T154" s="75">
        <v>0</v>
      </c>
      <c r="U154" s="75">
        <f t="shared" si="18"/>
        <v>0</v>
      </c>
      <c r="V154" s="48"/>
      <c r="W154" s="48">
        <v>2017</v>
      </c>
      <c r="X154" s="48" t="s">
        <v>8100</v>
      </c>
      <c r="Y154" s="1">
        <f>VLOOKUP(A154,'[1]план на 2017'!$A:$X,20,0)</f>
        <v>0</v>
      </c>
      <c r="Z154" s="156">
        <f t="shared" si="20"/>
        <v>0</v>
      </c>
    </row>
    <row r="155" spans="1:26" ht="49.5" customHeight="1" x14ac:dyDescent="0.25">
      <c r="A155" s="48" t="s">
        <v>224</v>
      </c>
      <c r="B155" s="53" t="s">
        <v>3273</v>
      </c>
      <c r="C155" s="53" t="s">
        <v>3494</v>
      </c>
      <c r="D155" s="53" t="s">
        <v>3495</v>
      </c>
      <c r="E155" s="53" t="s">
        <v>3496</v>
      </c>
      <c r="F155" s="53" t="s">
        <v>3512</v>
      </c>
      <c r="G155" s="54" t="s">
        <v>8876</v>
      </c>
      <c r="H155" s="53">
        <v>0</v>
      </c>
      <c r="I155" s="53">
        <v>430000000</v>
      </c>
      <c r="J155" s="53" t="s">
        <v>8091</v>
      </c>
      <c r="K155" s="53" t="s">
        <v>8124</v>
      </c>
      <c r="L155" s="53" t="s">
        <v>8111</v>
      </c>
      <c r="M155" s="53" t="s">
        <v>8094</v>
      </c>
      <c r="N155" s="53" t="s">
        <v>8112</v>
      </c>
      <c r="O155" s="53" t="s">
        <v>8104</v>
      </c>
      <c r="P155" s="48" t="s">
        <v>8105</v>
      </c>
      <c r="Q155" s="48" t="s">
        <v>8106</v>
      </c>
      <c r="R155" s="73">
        <v>1</v>
      </c>
      <c r="S155" s="74">
        <v>256800.00000000003</v>
      </c>
      <c r="T155" s="75">
        <v>0</v>
      </c>
      <c r="U155" s="75">
        <f t="shared" si="18"/>
        <v>0</v>
      </c>
      <c r="V155" s="48"/>
      <c r="W155" s="48">
        <v>2017</v>
      </c>
      <c r="X155" s="53" t="s">
        <v>8145</v>
      </c>
      <c r="Y155" s="1">
        <f>VLOOKUP(A155,'[1]план на 2017'!$A:$X,20,0)</f>
        <v>0</v>
      </c>
      <c r="Z155" s="156">
        <f t="shared" si="20"/>
        <v>0</v>
      </c>
    </row>
    <row r="156" spans="1:26" ht="49.5" customHeight="1" x14ac:dyDescent="0.25">
      <c r="A156" s="48" t="s">
        <v>225</v>
      </c>
      <c r="B156" s="53" t="s">
        <v>3273</v>
      </c>
      <c r="C156" s="53" t="s">
        <v>3513</v>
      </c>
      <c r="D156" s="53" t="s">
        <v>3514</v>
      </c>
      <c r="E156" s="53" t="s">
        <v>3515</v>
      </c>
      <c r="F156" s="53" t="s">
        <v>3516</v>
      </c>
      <c r="G156" s="54" t="s">
        <v>8876</v>
      </c>
      <c r="H156" s="53">
        <v>0</v>
      </c>
      <c r="I156" s="53">
        <v>430000000</v>
      </c>
      <c r="J156" s="53" t="s">
        <v>8091</v>
      </c>
      <c r="K156" s="53" t="s">
        <v>8092</v>
      </c>
      <c r="L156" s="53" t="s">
        <v>8111</v>
      </c>
      <c r="M156" s="53" t="s">
        <v>8094</v>
      </c>
      <c r="N156" s="53" t="s">
        <v>8112</v>
      </c>
      <c r="O156" s="53" t="s">
        <v>8104</v>
      </c>
      <c r="P156" s="48" t="s">
        <v>8105</v>
      </c>
      <c r="Q156" s="48" t="s">
        <v>8106</v>
      </c>
      <c r="R156" s="73">
        <v>1</v>
      </c>
      <c r="S156" s="74">
        <v>521090.00000000006</v>
      </c>
      <c r="T156" s="75">
        <v>0</v>
      </c>
      <c r="U156" s="75">
        <f t="shared" si="18"/>
        <v>0</v>
      </c>
      <c r="V156" s="48"/>
      <c r="W156" s="48">
        <v>2017</v>
      </c>
      <c r="X156" s="48"/>
      <c r="Y156" s="1">
        <f>VLOOKUP(A156,'[1]план на 2017'!$A:$X,20,0)</f>
        <v>0</v>
      </c>
      <c r="Z156" s="156">
        <f t="shared" si="20"/>
        <v>0</v>
      </c>
    </row>
    <row r="157" spans="1:26" ht="49.5" customHeight="1" x14ac:dyDescent="0.25">
      <c r="A157" s="48" t="s">
        <v>226</v>
      </c>
      <c r="B157" s="53" t="s">
        <v>3273</v>
      </c>
      <c r="C157" s="53" t="s">
        <v>3513</v>
      </c>
      <c r="D157" s="53" t="s">
        <v>3514</v>
      </c>
      <c r="E157" s="53" t="s">
        <v>3515</v>
      </c>
      <c r="F157" s="53" t="s">
        <v>3516</v>
      </c>
      <c r="G157" s="54" t="s">
        <v>8876</v>
      </c>
      <c r="H157" s="53">
        <v>0</v>
      </c>
      <c r="I157" s="53">
        <v>430000000</v>
      </c>
      <c r="J157" s="53" t="s">
        <v>8091</v>
      </c>
      <c r="K157" s="53" t="s">
        <v>8129</v>
      </c>
      <c r="L157" s="53" t="s">
        <v>8111</v>
      </c>
      <c r="M157" s="53" t="s">
        <v>8094</v>
      </c>
      <c r="N157" s="53" t="s">
        <v>8112</v>
      </c>
      <c r="O157" s="53" t="s">
        <v>8104</v>
      </c>
      <c r="P157" s="48" t="s">
        <v>8105</v>
      </c>
      <c r="Q157" s="48" t="s">
        <v>8106</v>
      </c>
      <c r="R157" s="73">
        <v>1</v>
      </c>
      <c r="S157" s="74">
        <v>521090.00000000006</v>
      </c>
      <c r="T157" s="75">
        <v>0</v>
      </c>
      <c r="U157" s="75">
        <f t="shared" si="18"/>
        <v>0</v>
      </c>
      <c r="V157" s="48"/>
      <c r="W157" s="48">
        <v>2017</v>
      </c>
      <c r="X157" s="48" t="s">
        <v>8146</v>
      </c>
      <c r="Y157" s="1">
        <f>VLOOKUP(A157,'[1]план на 2017'!$A:$X,20,0)</f>
        <v>0</v>
      </c>
      <c r="Z157" s="156">
        <f t="shared" si="20"/>
        <v>0</v>
      </c>
    </row>
    <row r="158" spans="1:26" ht="49.5" customHeight="1" x14ac:dyDescent="0.25">
      <c r="A158" s="48" t="s">
        <v>227</v>
      </c>
      <c r="B158" s="53" t="s">
        <v>3273</v>
      </c>
      <c r="C158" s="53" t="s">
        <v>3517</v>
      </c>
      <c r="D158" s="53" t="s">
        <v>3518</v>
      </c>
      <c r="E158" s="53" t="s">
        <v>3519</v>
      </c>
      <c r="F158" s="53" t="s">
        <v>3520</v>
      </c>
      <c r="G158" s="54" t="s">
        <v>8876</v>
      </c>
      <c r="H158" s="53">
        <v>0</v>
      </c>
      <c r="I158" s="53">
        <v>430000000</v>
      </c>
      <c r="J158" s="53" t="s">
        <v>8091</v>
      </c>
      <c r="K158" s="53" t="s">
        <v>8092</v>
      </c>
      <c r="L158" s="53" t="s">
        <v>8111</v>
      </c>
      <c r="M158" s="53" t="s">
        <v>8094</v>
      </c>
      <c r="N158" s="53" t="s">
        <v>8112</v>
      </c>
      <c r="O158" s="53" t="s">
        <v>8104</v>
      </c>
      <c r="P158" s="48" t="s">
        <v>8105</v>
      </c>
      <c r="Q158" s="48" t="s">
        <v>8106</v>
      </c>
      <c r="R158" s="73">
        <v>5</v>
      </c>
      <c r="S158" s="74">
        <v>12840</v>
      </c>
      <c r="T158" s="75">
        <v>0</v>
      </c>
      <c r="U158" s="75">
        <f t="shared" si="18"/>
        <v>0</v>
      </c>
      <c r="V158" s="48"/>
      <c r="W158" s="48">
        <v>2017</v>
      </c>
      <c r="X158" s="48"/>
      <c r="Y158" s="1">
        <f>VLOOKUP(A158,'[1]план на 2017'!$A:$X,20,0)</f>
        <v>0</v>
      </c>
      <c r="Z158" s="156">
        <f t="shared" si="20"/>
        <v>0</v>
      </c>
    </row>
    <row r="159" spans="1:26" ht="49.5" customHeight="1" x14ac:dyDescent="0.25">
      <c r="A159" s="48" t="s">
        <v>228</v>
      </c>
      <c r="B159" s="53" t="s">
        <v>3273</v>
      </c>
      <c r="C159" s="53" t="s">
        <v>3517</v>
      </c>
      <c r="D159" s="53" t="s">
        <v>3518</v>
      </c>
      <c r="E159" s="53" t="s">
        <v>3519</v>
      </c>
      <c r="F159" s="53" t="s">
        <v>3520</v>
      </c>
      <c r="G159" s="54" t="s">
        <v>8876</v>
      </c>
      <c r="H159" s="53">
        <v>0</v>
      </c>
      <c r="I159" s="53">
        <v>430000000</v>
      </c>
      <c r="J159" s="53" t="s">
        <v>8091</v>
      </c>
      <c r="K159" s="53" t="s">
        <v>8119</v>
      </c>
      <c r="L159" s="53" t="s">
        <v>8111</v>
      </c>
      <c r="M159" s="53" t="s">
        <v>8094</v>
      </c>
      <c r="N159" s="53" t="s">
        <v>8112</v>
      </c>
      <c r="O159" s="53" t="s">
        <v>8104</v>
      </c>
      <c r="P159" s="48" t="s">
        <v>8105</v>
      </c>
      <c r="Q159" s="48" t="s">
        <v>8106</v>
      </c>
      <c r="R159" s="73">
        <v>5</v>
      </c>
      <c r="S159" s="74">
        <v>12840</v>
      </c>
      <c r="T159" s="75">
        <v>0</v>
      </c>
      <c r="U159" s="75">
        <f t="shared" si="18"/>
        <v>0</v>
      </c>
      <c r="V159" s="48"/>
      <c r="W159" s="48">
        <v>2017</v>
      </c>
      <c r="X159" s="48" t="s">
        <v>8100</v>
      </c>
      <c r="Y159" s="1">
        <f>VLOOKUP(A159,'[1]план на 2017'!$A:$X,20,0)</f>
        <v>0</v>
      </c>
      <c r="Z159" s="156">
        <f t="shared" si="20"/>
        <v>0</v>
      </c>
    </row>
    <row r="160" spans="1:26" ht="49.5" customHeight="1" x14ac:dyDescent="0.25">
      <c r="A160" s="49" t="s">
        <v>229</v>
      </c>
      <c r="B160" s="49" t="s">
        <v>3273</v>
      </c>
      <c r="C160" s="49" t="s">
        <v>3517</v>
      </c>
      <c r="D160" s="49" t="s">
        <v>3518</v>
      </c>
      <c r="E160" s="49" t="s">
        <v>3519</v>
      </c>
      <c r="F160" s="49" t="s">
        <v>3520</v>
      </c>
      <c r="G160" s="49" t="s">
        <v>3289</v>
      </c>
      <c r="H160" s="49">
        <v>0</v>
      </c>
      <c r="I160" s="49">
        <v>430000000</v>
      </c>
      <c r="J160" s="49" t="s">
        <v>8091</v>
      </c>
      <c r="K160" s="49" t="s">
        <v>8117</v>
      </c>
      <c r="L160" s="49" t="s">
        <v>8111</v>
      </c>
      <c r="M160" s="49" t="s">
        <v>8094</v>
      </c>
      <c r="N160" s="49" t="s">
        <v>8112</v>
      </c>
      <c r="O160" s="49" t="s">
        <v>8104</v>
      </c>
      <c r="P160" s="49" t="s">
        <v>8105</v>
      </c>
      <c r="Q160" s="49" t="s">
        <v>8106</v>
      </c>
      <c r="R160" s="49">
        <v>5</v>
      </c>
      <c r="S160" s="49">
        <v>21600</v>
      </c>
      <c r="T160" s="76">
        <f t="shared" ref="T160" si="23">S160*R160</f>
        <v>108000</v>
      </c>
      <c r="U160" s="76">
        <f t="shared" si="18"/>
        <v>120960.00000000001</v>
      </c>
      <c r="V160" s="49"/>
      <c r="W160" s="49">
        <v>2017</v>
      </c>
      <c r="X160" s="49" t="s">
        <v>8147</v>
      </c>
      <c r="Y160" s="1">
        <f>VLOOKUP(A160,'[1]план на 2017'!$A:$X,20,0)</f>
        <v>108000</v>
      </c>
      <c r="Z160" s="156">
        <f t="shared" si="20"/>
        <v>0</v>
      </c>
    </row>
    <row r="161" spans="1:26" ht="49.5" customHeight="1" x14ac:dyDescent="0.25">
      <c r="A161" s="48" t="s">
        <v>230</v>
      </c>
      <c r="B161" s="53" t="s">
        <v>3273</v>
      </c>
      <c r="C161" s="53" t="s">
        <v>3521</v>
      </c>
      <c r="D161" s="53" t="s">
        <v>3522</v>
      </c>
      <c r="E161" s="53" t="s">
        <v>3523</v>
      </c>
      <c r="F161" s="53" t="s">
        <v>3524</v>
      </c>
      <c r="G161" s="54" t="s">
        <v>8876</v>
      </c>
      <c r="H161" s="53">
        <v>0</v>
      </c>
      <c r="I161" s="53">
        <v>430000000</v>
      </c>
      <c r="J161" s="53" t="s">
        <v>8091</v>
      </c>
      <c r="K161" s="53" t="s">
        <v>8092</v>
      </c>
      <c r="L161" s="53" t="s">
        <v>8111</v>
      </c>
      <c r="M161" s="53" t="s">
        <v>8094</v>
      </c>
      <c r="N161" s="53" t="s">
        <v>8112</v>
      </c>
      <c r="O161" s="53" t="s">
        <v>8104</v>
      </c>
      <c r="P161" s="48" t="s">
        <v>8105</v>
      </c>
      <c r="Q161" s="48" t="s">
        <v>8106</v>
      </c>
      <c r="R161" s="73">
        <v>1</v>
      </c>
      <c r="S161" s="74">
        <v>187250</v>
      </c>
      <c r="T161" s="75">
        <v>0</v>
      </c>
      <c r="U161" s="75">
        <f t="shared" si="18"/>
        <v>0</v>
      </c>
      <c r="V161" s="48"/>
      <c r="W161" s="48">
        <v>2017</v>
      </c>
      <c r="X161" s="48" t="s">
        <v>8146</v>
      </c>
      <c r="Y161" s="1">
        <f>VLOOKUP(A161,'[1]план на 2017'!$A:$X,20,0)</f>
        <v>0</v>
      </c>
      <c r="Z161" s="156">
        <f t="shared" si="20"/>
        <v>0</v>
      </c>
    </row>
    <row r="162" spans="1:26" ht="49.5" customHeight="1" x14ac:dyDescent="0.25">
      <c r="A162" s="48" t="s">
        <v>231</v>
      </c>
      <c r="B162" s="53" t="s">
        <v>3273</v>
      </c>
      <c r="C162" s="53" t="s">
        <v>3525</v>
      </c>
      <c r="D162" s="53" t="s">
        <v>3526</v>
      </c>
      <c r="E162" s="53" t="s">
        <v>3527</v>
      </c>
      <c r="F162" s="53" t="s">
        <v>3528</v>
      </c>
      <c r="G162" s="54" t="s">
        <v>8876</v>
      </c>
      <c r="H162" s="53">
        <v>0</v>
      </c>
      <c r="I162" s="53">
        <v>430000000</v>
      </c>
      <c r="J162" s="53" t="s">
        <v>8091</v>
      </c>
      <c r="K162" s="53" t="s">
        <v>8092</v>
      </c>
      <c r="L162" s="53" t="s">
        <v>8093</v>
      </c>
      <c r="M162" s="53" t="s">
        <v>8094</v>
      </c>
      <c r="N162" s="53" t="s">
        <v>8112</v>
      </c>
      <c r="O162" s="53" t="s">
        <v>8104</v>
      </c>
      <c r="P162" s="48" t="s">
        <v>8105</v>
      </c>
      <c r="Q162" s="48" t="s">
        <v>8106</v>
      </c>
      <c r="R162" s="73">
        <v>20</v>
      </c>
      <c r="S162" s="74">
        <v>38000</v>
      </c>
      <c r="T162" s="75">
        <f t="shared" si="22"/>
        <v>760000</v>
      </c>
      <c r="U162" s="75">
        <f t="shared" si="18"/>
        <v>851200.00000000012</v>
      </c>
      <c r="V162" s="48"/>
      <c r="W162" s="48">
        <v>2017</v>
      </c>
      <c r="X162" s="48"/>
      <c r="Y162" s="1">
        <f>VLOOKUP(A162,'[1]план на 2017'!$A:$X,20,0)</f>
        <v>760000</v>
      </c>
      <c r="Z162" s="156">
        <f t="shared" si="20"/>
        <v>0</v>
      </c>
    </row>
    <row r="163" spans="1:26" ht="49.5" customHeight="1" x14ac:dyDescent="0.25">
      <c r="A163" s="48" t="s">
        <v>232</v>
      </c>
      <c r="B163" s="53" t="s">
        <v>3273</v>
      </c>
      <c r="C163" s="53" t="s">
        <v>3529</v>
      </c>
      <c r="D163" s="53" t="s">
        <v>3530</v>
      </c>
      <c r="E163" s="53" t="s">
        <v>3531</v>
      </c>
      <c r="F163" s="53" t="s">
        <v>3532</v>
      </c>
      <c r="G163" s="53" t="s">
        <v>3284</v>
      </c>
      <c r="H163" s="53">
        <v>0</v>
      </c>
      <c r="I163" s="53">
        <v>430000000</v>
      </c>
      <c r="J163" s="53" t="s">
        <v>8091</v>
      </c>
      <c r="K163" s="53" t="s">
        <v>8092</v>
      </c>
      <c r="L163" s="53" t="s">
        <v>8093</v>
      </c>
      <c r="M163" s="53" t="s">
        <v>8094</v>
      </c>
      <c r="N163" s="53" t="s">
        <v>8112</v>
      </c>
      <c r="O163" s="53" t="s">
        <v>8104</v>
      </c>
      <c r="P163" s="48" t="s">
        <v>8105</v>
      </c>
      <c r="Q163" s="48" t="s">
        <v>8106</v>
      </c>
      <c r="R163" s="73">
        <v>30</v>
      </c>
      <c r="S163" s="74">
        <v>7500</v>
      </c>
      <c r="T163" s="75">
        <f t="shared" si="22"/>
        <v>225000</v>
      </c>
      <c r="U163" s="75">
        <f t="shared" si="18"/>
        <v>252000.00000000003</v>
      </c>
      <c r="V163" s="48"/>
      <c r="W163" s="48">
        <v>2017</v>
      </c>
      <c r="X163" s="48"/>
      <c r="Y163" s="1">
        <f>VLOOKUP(A163,'[1]план на 2017'!$A:$X,20,0)</f>
        <v>225000</v>
      </c>
      <c r="Z163" s="156">
        <f t="shared" si="20"/>
        <v>0</v>
      </c>
    </row>
    <row r="164" spans="1:26" ht="49.5" customHeight="1" x14ac:dyDescent="0.25">
      <c r="A164" s="48" t="s">
        <v>233</v>
      </c>
      <c r="B164" s="53" t="s">
        <v>3273</v>
      </c>
      <c r="C164" s="53" t="s">
        <v>3533</v>
      </c>
      <c r="D164" s="53" t="s">
        <v>3534</v>
      </c>
      <c r="E164" s="53" t="s">
        <v>3535</v>
      </c>
      <c r="F164" s="53" t="s">
        <v>3536</v>
      </c>
      <c r="G164" s="54" t="s">
        <v>8876</v>
      </c>
      <c r="H164" s="53">
        <v>0</v>
      </c>
      <c r="I164" s="53">
        <v>430000000</v>
      </c>
      <c r="J164" s="53" t="s">
        <v>8091</v>
      </c>
      <c r="K164" s="53" t="s">
        <v>8092</v>
      </c>
      <c r="L164" s="53" t="s">
        <v>8093</v>
      </c>
      <c r="M164" s="53" t="s">
        <v>8094</v>
      </c>
      <c r="N164" s="53" t="s">
        <v>8112</v>
      </c>
      <c r="O164" s="53" t="s">
        <v>8104</v>
      </c>
      <c r="P164" s="48" t="s">
        <v>8105</v>
      </c>
      <c r="Q164" s="48" t="s">
        <v>8106</v>
      </c>
      <c r="R164" s="73">
        <v>4</v>
      </c>
      <c r="S164" s="74">
        <v>350000</v>
      </c>
      <c r="T164" s="75">
        <f t="shared" si="22"/>
        <v>1400000</v>
      </c>
      <c r="U164" s="75">
        <f t="shared" si="18"/>
        <v>1568000.0000000002</v>
      </c>
      <c r="V164" s="48"/>
      <c r="W164" s="48">
        <v>2017</v>
      </c>
      <c r="X164" s="48"/>
      <c r="Y164" s="1">
        <f>VLOOKUP(A164,'[1]план на 2017'!$A:$X,20,0)</f>
        <v>1400000</v>
      </c>
      <c r="Z164" s="156">
        <f t="shared" si="20"/>
        <v>0</v>
      </c>
    </row>
    <row r="165" spans="1:26" ht="49.5" customHeight="1" x14ac:dyDescent="0.25">
      <c r="A165" s="48" t="s">
        <v>234</v>
      </c>
      <c r="B165" s="53" t="s">
        <v>3273</v>
      </c>
      <c r="C165" s="53" t="s">
        <v>3537</v>
      </c>
      <c r="D165" s="53" t="s">
        <v>3538</v>
      </c>
      <c r="E165" s="53" t="s">
        <v>3539</v>
      </c>
      <c r="F165" s="53" t="s">
        <v>3540</v>
      </c>
      <c r="G165" s="54" t="s">
        <v>8876</v>
      </c>
      <c r="H165" s="53">
        <v>0</v>
      </c>
      <c r="I165" s="53">
        <v>430000000</v>
      </c>
      <c r="J165" s="53" t="s">
        <v>8091</v>
      </c>
      <c r="K165" s="53" t="s">
        <v>8092</v>
      </c>
      <c r="L165" s="53" t="s">
        <v>8093</v>
      </c>
      <c r="M165" s="53" t="s">
        <v>8094</v>
      </c>
      <c r="N165" s="53" t="s">
        <v>8112</v>
      </c>
      <c r="O165" s="53" t="s">
        <v>8104</v>
      </c>
      <c r="P165" s="48" t="s">
        <v>8105</v>
      </c>
      <c r="Q165" s="48" t="s">
        <v>8106</v>
      </c>
      <c r="R165" s="73">
        <v>4</v>
      </c>
      <c r="S165" s="74">
        <v>135000</v>
      </c>
      <c r="T165" s="75">
        <f t="shared" si="22"/>
        <v>540000</v>
      </c>
      <c r="U165" s="75">
        <f t="shared" si="18"/>
        <v>604800</v>
      </c>
      <c r="V165" s="48"/>
      <c r="W165" s="48">
        <v>2017</v>
      </c>
      <c r="X165" s="48"/>
      <c r="Y165" s="1">
        <f>VLOOKUP(A165,'[1]план на 2017'!$A:$X,20,0)</f>
        <v>540000</v>
      </c>
      <c r="Z165" s="156">
        <f t="shared" si="20"/>
        <v>0</v>
      </c>
    </row>
    <row r="166" spans="1:26" ht="49.5" customHeight="1" x14ac:dyDescent="0.25">
      <c r="A166" s="48" t="s">
        <v>235</v>
      </c>
      <c r="B166" s="53" t="s">
        <v>3273</v>
      </c>
      <c r="C166" s="110" t="s">
        <v>3541</v>
      </c>
      <c r="D166" s="110" t="s">
        <v>3542</v>
      </c>
      <c r="E166" s="110" t="s">
        <v>9874</v>
      </c>
      <c r="F166" s="53" t="s">
        <v>3543</v>
      </c>
      <c r="G166" s="54" t="s">
        <v>8876</v>
      </c>
      <c r="H166" s="53">
        <v>0</v>
      </c>
      <c r="I166" s="53">
        <v>430000000</v>
      </c>
      <c r="J166" s="53" t="s">
        <v>8091</v>
      </c>
      <c r="K166" s="53" t="s">
        <v>8092</v>
      </c>
      <c r="L166" s="53" t="s">
        <v>8093</v>
      </c>
      <c r="M166" s="53" t="s">
        <v>8094</v>
      </c>
      <c r="N166" s="53" t="s">
        <v>8112</v>
      </c>
      <c r="O166" s="53" t="s">
        <v>8104</v>
      </c>
      <c r="P166" s="48" t="s">
        <v>8105</v>
      </c>
      <c r="Q166" s="48" t="s">
        <v>8106</v>
      </c>
      <c r="R166" s="73">
        <v>3</v>
      </c>
      <c r="S166" s="74">
        <v>115000</v>
      </c>
      <c r="T166" s="75">
        <v>0</v>
      </c>
      <c r="U166" s="75">
        <f t="shared" si="18"/>
        <v>0</v>
      </c>
      <c r="V166" s="48"/>
      <c r="W166" s="48">
        <v>2017</v>
      </c>
      <c r="X166" s="48"/>
      <c r="Y166" s="1">
        <f>VLOOKUP(A166,'[1]план на 2017'!$A:$X,20,0)</f>
        <v>0</v>
      </c>
      <c r="Z166" s="156">
        <f t="shared" si="20"/>
        <v>0</v>
      </c>
    </row>
    <row r="167" spans="1:26" ht="49.5" customHeight="1" x14ac:dyDescent="0.25">
      <c r="A167" s="48" t="s">
        <v>236</v>
      </c>
      <c r="B167" s="53" t="s">
        <v>3273</v>
      </c>
      <c r="C167" s="110" t="s">
        <v>3541</v>
      </c>
      <c r="D167" s="110" t="s">
        <v>3542</v>
      </c>
      <c r="E167" s="110" t="s">
        <v>9874</v>
      </c>
      <c r="F167" s="53" t="s">
        <v>3544</v>
      </c>
      <c r="G167" s="53" t="s">
        <v>3284</v>
      </c>
      <c r="H167" s="53">
        <v>60</v>
      </c>
      <c r="I167" s="53">
        <v>430000000</v>
      </c>
      <c r="J167" s="53" t="s">
        <v>8091</v>
      </c>
      <c r="K167" s="53" t="s">
        <v>8129</v>
      </c>
      <c r="L167" s="53" t="s">
        <v>8093</v>
      </c>
      <c r="M167" s="53" t="s">
        <v>8094</v>
      </c>
      <c r="N167" s="53" t="s">
        <v>8112</v>
      </c>
      <c r="O167" s="53" t="s">
        <v>8096</v>
      </c>
      <c r="P167" s="48" t="s">
        <v>8105</v>
      </c>
      <c r="Q167" s="48" t="s">
        <v>8106</v>
      </c>
      <c r="R167" s="73">
        <v>3</v>
      </c>
      <c r="S167" s="74">
        <v>115000</v>
      </c>
      <c r="T167" s="75">
        <v>0</v>
      </c>
      <c r="U167" s="75">
        <f t="shared" si="18"/>
        <v>0</v>
      </c>
      <c r="V167" s="48" t="s">
        <v>8098</v>
      </c>
      <c r="W167" s="48">
        <v>2017</v>
      </c>
      <c r="X167" s="53" t="s">
        <v>8148</v>
      </c>
      <c r="Y167" s="1">
        <f>VLOOKUP(A167,'[1]план на 2017'!$A:$X,20,0)</f>
        <v>0</v>
      </c>
      <c r="Z167" s="156">
        <f t="shared" si="20"/>
        <v>0</v>
      </c>
    </row>
    <row r="168" spans="1:26" ht="49.5" customHeight="1" x14ac:dyDescent="0.25">
      <c r="A168" s="48" t="s">
        <v>237</v>
      </c>
      <c r="B168" s="53" t="s">
        <v>3273</v>
      </c>
      <c r="C168" s="110" t="s">
        <v>3541</v>
      </c>
      <c r="D168" s="110" t="s">
        <v>3542</v>
      </c>
      <c r="E168" s="110" t="s">
        <v>9874</v>
      </c>
      <c r="F168" s="53" t="s">
        <v>3544</v>
      </c>
      <c r="G168" s="53" t="s">
        <v>3284</v>
      </c>
      <c r="H168" s="53">
        <v>0</v>
      </c>
      <c r="I168" s="53">
        <v>430000000</v>
      </c>
      <c r="J168" s="53" t="s">
        <v>8091</v>
      </c>
      <c r="K168" s="53" t="s">
        <v>8129</v>
      </c>
      <c r="L168" s="53" t="s">
        <v>8093</v>
      </c>
      <c r="M168" s="53" t="s">
        <v>8094</v>
      </c>
      <c r="N168" s="53" t="s">
        <v>8112</v>
      </c>
      <c r="O168" s="53" t="s">
        <v>8104</v>
      </c>
      <c r="P168" s="48" t="s">
        <v>8105</v>
      </c>
      <c r="Q168" s="48" t="s">
        <v>8106</v>
      </c>
      <c r="R168" s="73">
        <v>3</v>
      </c>
      <c r="S168" s="74">
        <v>115000</v>
      </c>
      <c r="T168" s="75">
        <v>0</v>
      </c>
      <c r="U168" s="75">
        <f t="shared" si="18"/>
        <v>0</v>
      </c>
      <c r="V168" s="48"/>
      <c r="W168" s="48">
        <v>2017</v>
      </c>
      <c r="X168" s="53"/>
      <c r="Y168" s="1">
        <f>VLOOKUP(A168,'[1]план на 2017'!$A:$X,20,0)</f>
        <v>0</v>
      </c>
      <c r="Z168" s="156">
        <f t="shared" si="20"/>
        <v>0</v>
      </c>
    </row>
    <row r="169" spans="1:26" ht="49.5" customHeight="1" x14ac:dyDescent="0.25">
      <c r="A169" s="48" t="s">
        <v>238</v>
      </c>
      <c r="B169" s="53" t="s">
        <v>3273</v>
      </c>
      <c r="C169" s="110" t="s">
        <v>3541</v>
      </c>
      <c r="D169" s="110" t="s">
        <v>3542</v>
      </c>
      <c r="E169" s="110" t="s">
        <v>9874</v>
      </c>
      <c r="F169" s="53" t="s">
        <v>3545</v>
      </c>
      <c r="G169" s="53" t="s">
        <v>3284</v>
      </c>
      <c r="H169" s="53">
        <v>0</v>
      </c>
      <c r="I169" s="53">
        <v>430000000</v>
      </c>
      <c r="J169" s="53" t="s">
        <v>8091</v>
      </c>
      <c r="K169" s="53" t="s">
        <v>8099</v>
      </c>
      <c r="L169" s="53" t="s">
        <v>8093</v>
      </c>
      <c r="M169" s="53" t="s">
        <v>8094</v>
      </c>
      <c r="N169" s="53" t="s">
        <v>8112</v>
      </c>
      <c r="O169" s="53" t="s">
        <v>8104</v>
      </c>
      <c r="P169" s="48" t="s">
        <v>8105</v>
      </c>
      <c r="Q169" s="48" t="s">
        <v>8106</v>
      </c>
      <c r="R169" s="73">
        <v>3</v>
      </c>
      <c r="S169" s="74">
        <v>115000</v>
      </c>
      <c r="T169" s="75">
        <f t="shared" ref="T169:T172" si="24">R169*S169</f>
        <v>345000</v>
      </c>
      <c r="U169" s="75">
        <f t="shared" si="18"/>
        <v>386400.00000000006</v>
      </c>
      <c r="V169" s="48"/>
      <c r="W169" s="48">
        <v>2017</v>
      </c>
      <c r="X169" s="53" t="s">
        <v>8149</v>
      </c>
      <c r="Y169" s="1">
        <f>VLOOKUP(A169,'[1]план на 2017'!$A:$X,20,0)</f>
        <v>345000</v>
      </c>
      <c r="Z169" s="156">
        <f t="shared" si="20"/>
        <v>0</v>
      </c>
    </row>
    <row r="170" spans="1:26" ht="49.5" customHeight="1" x14ac:dyDescent="0.25">
      <c r="A170" s="48" t="s">
        <v>239</v>
      </c>
      <c r="B170" s="53" t="s">
        <v>3273</v>
      </c>
      <c r="C170" s="110" t="s">
        <v>3541</v>
      </c>
      <c r="D170" s="110" t="s">
        <v>3542</v>
      </c>
      <c r="E170" s="110" t="s">
        <v>9874</v>
      </c>
      <c r="F170" s="53" t="s">
        <v>3546</v>
      </c>
      <c r="G170" s="54" t="s">
        <v>8876</v>
      </c>
      <c r="H170" s="53">
        <v>0</v>
      </c>
      <c r="I170" s="53">
        <v>430000000</v>
      </c>
      <c r="J170" s="53" t="s">
        <v>8091</v>
      </c>
      <c r="K170" s="53" t="s">
        <v>8092</v>
      </c>
      <c r="L170" s="53" t="s">
        <v>8093</v>
      </c>
      <c r="M170" s="53" t="s">
        <v>8094</v>
      </c>
      <c r="N170" s="53" t="s">
        <v>8112</v>
      </c>
      <c r="O170" s="53" t="s">
        <v>8104</v>
      </c>
      <c r="P170" s="48" t="s">
        <v>8105</v>
      </c>
      <c r="Q170" s="48" t="s">
        <v>8106</v>
      </c>
      <c r="R170" s="73">
        <v>2</v>
      </c>
      <c r="S170" s="74">
        <v>57000</v>
      </c>
      <c r="T170" s="75">
        <v>0</v>
      </c>
      <c r="U170" s="75">
        <f t="shared" si="18"/>
        <v>0</v>
      </c>
      <c r="V170" s="48"/>
      <c r="W170" s="48">
        <v>2017</v>
      </c>
      <c r="X170" s="48"/>
      <c r="Y170" s="1">
        <f>VLOOKUP(A170,'[1]план на 2017'!$A:$X,20,0)</f>
        <v>0</v>
      </c>
      <c r="Z170" s="156">
        <f t="shared" si="20"/>
        <v>0</v>
      </c>
    </row>
    <row r="171" spans="1:26" ht="49.5" customHeight="1" x14ac:dyDescent="0.25">
      <c r="A171" s="48" t="s">
        <v>240</v>
      </c>
      <c r="B171" s="53" t="s">
        <v>3273</v>
      </c>
      <c r="C171" s="110" t="s">
        <v>3541</v>
      </c>
      <c r="D171" s="110" t="s">
        <v>3542</v>
      </c>
      <c r="E171" s="110" t="s">
        <v>9874</v>
      </c>
      <c r="F171" s="53" t="s">
        <v>3546</v>
      </c>
      <c r="G171" s="53" t="s">
        <v>3284</v>
      </c>
      <c r="H171" s="53">
        <v>60</v>
      </c>
      <c r="I171" s="53">
        <v>430000000</v>
      </c>
      <c r="J171" s="53" t="s">
        <v>8091</v>
      </c>
      <c r="K171" s="53" t="s">
        <v>8129</v>
      </c>
      <c r="L171" s="53" t="s">
        <v>8093</v>
      </c>
      <c r="M171" s="53" t="s">
        <v>8094</v>
      </c>
      <c r="N171" s="53" t="s">
        <v>8112</v>
      </c>
      <c r="O171" s="53" t="s">
        <v>8096</v>
      </c>
      <c r="P171" s="48" t="s">
        <v>8105</v>
      </c>
      <c r="Q171" s="48" t="s">
        <v>8106</v>
      </c>
      <c r="R171" s="73">
        <v>2</v>
      </c>
      <c r="S171" s="74">
        <v>57000</v>
      </c>
      <c r="T171" s="75">
        <v>0</v>
      </c>
      <c r="U171" s="75">
        <f t="shared" si="18"/>
        <v>0</v>
      </c>
      <c r="V171" s="48" t="s">
        <v>8098</v>
      </c>
      <c r="W171" s="48">
        <v>2017</v>
      </c>
      <c r="X171" s="53" t="s">
        <v>8148</v>
      </c>
      <c r="Y171" s="1">
        <f>VLOOKUP(A171,'[1]план на 2017'!$A:$X,20,0)</f>
        <v>0</v>
      </c>
      <c r="Z171" s="156">
        <f t="shared" si="20"/>
        <v>0</v>
      </c>
    </row>
    <row r="172" spans="1:26" ht="49.5" customHeight="1" x14ac:dyDescent="0.25">
      <c r="A172" s="48" t="s">
        <v>241</v>
      </c>
      <c r="B172" s="53" t="s">
        <v>3273</v>
      </c>
      <c r="C172" s="110" t="s">
        <v>3541</v>
      </c>
      <c r="D172" s="110" t="s">
        <v>3542</v>
      </c>
      <c r="E172" s="110" t="s">
        <v>9874</v>
      </c>
      <c r="F172" s="53" t="s">
        <v>3546</v>
      </c>
      <c r="G172" s="53" t="s">
        <v>3284</v>
      </c>
      <c r="H172" s="53">
        <v>0</v>
      </c>
      <c r="I172" s="53">
        <v>430000000</v>
      </c>
      <c r="J172" s="53" t="s">
        <v>8091</v>
      </c>
      <c r="K172" s="53" t="s">
        <v>8129</v>
      </c>
      <c r="L172" s="53" t="s">
        <v>8093</v>
      </c>
      <c r="M172" s="53" t="s">
        <v>8094</v>
      </c>
      <c r="N172" s="53" t="s">
        <v>8112</v>
      </c>
      <c r="O172" s="53" t="s">
        <v>8104</v>
      </c>
      <c r="P172" s="48" t="s">
        <v>8105</v>
      </c>
      <c r="Q172" s="48" t="s">
        <v>8106</v>
      </c>
      <c r="R172" s="73">
        <v>2</v>
      </c>
      <c r="S172" s="74">
        <v>57000</v>
      </c>
      <c r="T172" s="75">
        <f t="shared" si="24"/>
        <v>114000</v>
      </c>
      <c r="U172" s="75">
        <f t="shared" si="18"/>
        <v>127680.00000000001</v>
      </c>
      <c r="V172" s="48"/>
      <c r="W172" s="48">
        <v>2017</v>
      </c>
      <c r="X172" s="53" t="s">
        <v>8150</v>
      </c>
      <c r="Y172" s="1">
        <f>VLOOKUP(A172,'[1]план на 2017'!$A:$X,20,0)</f>
        <v>114000</v>
      </c>
      <c r="Z172" s="156">
        <f t="shared" si="20"/>
        <v>0</v>
      </c>
    </row>
    <row r="173" spans="1:26" ht="49.5" customHeight="1" x14ac:dyDescent="0.25">
      <c r="A173" s="48" t="s">
        <v>242</v>
      </c>
      <c r="B173" s="53" t="s">
        <v>3273</v>
      </c>
      <c r="C173" s="53" t="s">
        <v>3547</v>
      </c>
      <c r="D173" s="53" t="s">
        <v>3548</v>
      </c>
      <c r="E173" s="53" t="s">
        <v>3549</v>
      </c>
      <c r="F173" s="53" t="s">
        <v>3550</v>
      </c>
      <c r="G173" s="53" t="s">
        <v>3284</v>
      </c>
      <c r="H173" s="53">
        <v>0</v>
      </c>
      <c r="I173" s="53">
        <v>430000000</v>
      </c>
      <c r="J173" s="53" t="s">
        <v>8091</v>
      </c>
      <c r="K173" s="53" t="s">
        <v>8092</v>
      </c>
      <c r="L173" s="53" t="s">
        <v>8093</v>
      </c>
      <c r="M173" s="53" t="s">
        <v>8094</v>
      </c>
      <c r="N173" s="53" t="s">
        <v>8112</v>
      </c>
      <c r="O173" s="53" t="s">
        <v>8104</v>
      </c>
      <c r="P173" s="48" t="s">
        <v>8105</v>
      </c>
      <c r="Q173" s="48" t="s">
        <v>8106</v>
      </c>
      <c r="R173" s="73">
        <v>25</v>
      </c>
      <c r="S173" s="74">
        <v>7000</v>
      </c>
      <c r="T173" s="75">
        <f t="shared" si="22"/>
        <v>175000</v>
      </c>
      <c r="U173" s="75">
        <f t="shared" ref="U173:U240" si="25">T173*1.12</f>
        <v>196000.00000000003</v>
      </c>
      <c r="V173" s="48"/>
      <c r="W173" s="48">
        <v>2017</v>
      </c>
      <c r="X173" s="48"/>
      <c r="Y173" s="1">
        <f>VLOOKUP(A173,'[1]план на 2017'!$A:$X,20,0)</f>
        <v>175000</v>
      </c>
      <c r="Z173" s="156">
        <f t="shared" si="20"/>
        <v>0</v>
      </c>
    </row>
    <row r="174" spans="1:26" ht="49.5" customHeight="1" x14ac:dyDescent="0.25">
      <c r="A174" s="48" t="s">
        <v>243</v>
      </c>
      <c r="B174" s="53" t="s">
        <v>3273</v>
      </c>
      <c r="C174" s="53" t="s">
        <v>3547</v>
      </c>
      <c r="D174" s="53" t="s">
        <v>3548</v>
      </c>
      <c r="E174" s="53" t="s">
        <v>3549</v>
      </c>
      <c r="F174" s="53" t="s">
        <v>3551</v>
      </c>
      <c r="G174" s="53" t="s">
        <v>3284</v>
      </c>
      <c r="H174" s="53">
        <v>0</v>
      </c>
      <c r="I174" s="53">
        <v>430000000</v>
      </c>
      <c r="J174" s="53" t="s">
        <v>8091</v>
      </c>
      <c r="K174" s="53" t="s">
        <v>8092</v>
      </c>
      <c r="L174" s="53" t="s">
        <v>8093</v>
      </c>
      <c r="M174" s="53" t="s">
        <v>8094</v>
      </c>
      <c r="N174" s="53" t="s">
        <v>8112</v>
      </c>
      <c r="O174" s="53" t="s">
        <v>8104</v>
      </c>
      <c r="P174" s="48" t="s">
        <v>8105</v>
      </c>
      <c r="Q174" s="48" t="s">
        <v>8106</v>
      </c>
      <c r="R174" s="73">
        <v>25</v>
      </c>
      <c r="S174" s="74">
        <v>7000</v>
      </c>
      <c r="T174" s="75">
        <f t="shared" si="22"/>
        <v>175000</v>
      </c>
      <c r="U174" s="75">
        <f t="shared" si="25"/>
        <v>196000.00000000003</v>
      </c>
      <c r="V174" s="48"/>
      <c r="W174" s="48">
        <v>2017</v>
      </c>
      <c r="X174" s="48"/>
      <c r="Y174" s="1">
        <f>VLOOKUP(A174,'[1]план на 2017'!$A:$X,20,0)</f>
        <v>175000</v>
      </c>
      <c r="Z174" s="156">
        <f t="shared" si="20"/>
        <v>0</v>
      </c>
    </row>
    <row r="175" spans="1:26" ht="49.5" customHeight="1" x14ac:dyDescent="0.25">
      <c r="A175" s="48" t="s">
        <v>244</v>
      </c>
      <c r="B175" s="53" t="s">
        <v>3273</v>
      </c>
      <c r="C175" s="58" t="s">
        <v>3552</v>
      </c>
      <c r="D175" s="59" t="s">
        <v>3369</v>
      </c>
      <c r="E175" s="59" t="s">
        <v>3553</v>
      </c>
      <c r="F175" s="53" t="s">
        <v>3554</v>
      </c>
      <c r="G175" s="53" t="s">
        <v>3278</v>
      </c>
      <c r="H175" s="53">
        <v>0</v>
      </c>
      <c r="I175" s="53">
        <v>430000000</v>
      </c>
      <c r="J175" s="53" t="s">
        <v>8091</v>
      </c>
      <c r="K175" s="53" t="s">
        <v>8092</v>
      </c>
      <c r="L175" s="53" t="s">
        <v>8093</v>
      </c>
      <c r="M175" s="53" t="s">
        <v>8094</v>
      </c>
      <c r="N175" s="53" t="s">
        <v>8112</v>
      </c>
      <c r="O175" s="53" t="s">
        <v>8104</v>
      </c>
      <c r="P175" s="48" t="s">
        <v>8105</v>
      </c>
      <c r="Q175" s="48" t="s">
        <v>8106</v>
      </c>
      <c r="R175" s="73">
        <v>38</v>
      </c>
      <c r="S175" s="74">
        <v>3500</v>
      </c>
      <c r="T175" s="75">
        <f t="shared" si="22"/>
        <v>133000</v>
      </c>
      <c r="U175" s="75">
        <f t="shared" si="25"/>
        <v>148960</v>
      </c>
      <c r="V175" s="48"/>
      <c r="W175" s="48">
        <v>2017</v>
      </c>
      <c r="X175" s="48"/>
      <c r="Y175" s="1">
        <f>VLOOKUP(A175,'[1]план на 2017'!$A:$X,20,0)</f>
        <v>133000</v>
      </c>
      <c r="Z175" s="156">
        <f t="shared" si="20"/>
        <v>0</v>
      </c>
    </row>
    <row r="176" spans="1:26" ht="49.5" customHeight="1" x14ac:dyDescent="0.25">
      <c r="A176" s="50" t="s">
        <v>245</v>
      </c>
      <c r="B176" s="60" t="s">
        <v>3273</v>
      </c>
      <c r="C176" s="60" t="s">
        <v>3555</v>
      </c>
      <c r="D176" s="60" t="s">
        <v>3556</v>
      </c>
      <c r="E176" s="53" t="s">
        <v>3557</v>
      </c>
      <c r="F176" s="60" t="s">
        <v>3558</v>
      </c>
      <c r="G176" s="60" t="s">
        <v>3284</v>
      </c>
      <c r="H176" s="53">
        <v>0</v>
      </c>
      <c r="I176" s="53">
        <v>430000000</v>
      </c>
      <c r="J176" s="53" t="s">
        <v>8091</v>
      </c>
      <c r="K176" s="60" t="s">
        <v>8092</v>
      </c>
      <c r="L176" s="53" t="s">
        <v>8093</v>
      </c>
      <c r="M176" s="53" t="s">
        <v>8094</v>
      </c>
      <c r="N176" s="60" t="s">
        <v>8112</v>
      </c>
      <c r="O176" s="53" t="s">
        <v>8104</v>
      </c>
      <c r="P176" s="48" t="s">
        <v>8105</v>
      </c>
      <c r="Q176" s="50" t="s">
        <v>8106</v>
      </c>
      <c r="R176" s="79">
        <v>20</v>
      </c>
      <c r="S176" s="80">
        <v>30000</v>
      </c>
      <c r="T176" s="81">
        <f t="shared" si="22"/>
        <v>600000</v>
      </c>
      <c r="U176" s="81">
        <f t="shared" si="25"/>
        <v>672000.00000000012</v>
      </c>
      <c r="V176" s="50"/>
      <c r="W176" s="50">
        <v>2017</v>
      </c>
      <c r="X176" s="50"/>
      <c r="Y176" s="1">
        <f>VLOOKUP(A176,'[1]план на 2017'!$A:$X,20,0)</f>
        <v>600000</v>
      </c>
      <c r="Z176" s="156">
        <f t="shared" si="20"/>
        <v>0</v>
      </c>
    </row>
    <row r="177" spans="1:26" ht="49.5" customHeight="1" x14ac:dyDescent="0.25">
      <c r="A177" s="48" t="s">
        <v>246</v>
      </c>
      <c r="B177" s="53" t="s">
        <v>3273</v>
      </c>
      <c r="C177" s="53" t="s">
        <v>3559</v>
      </c>
      <c r="D177" s="53" t="s">
        <v>3560</v>
      </c>
      <c r="E177" s="53" t="s">
        <v>3561</v>
      </c>
      <c r="F177" s="53" t="s">
        <v>3562</v>
      </c>
      <c r="G177" s="53" t="s">
        <v>3278</v>
      </c>
      <c r="H177" s="53">
        <v>0</v>
      </c>
      <c r="I177" s="53">
        <v>430000000</v>
      </c>
      <c r="J177" s="53" t="s">
        <v>8091</v>
      </c>
      <c r="K177" s="53" t="s">
        <v>8092</v>
      </c>
      <c r="L177" s="53" t="s">
        <v>8093</v>
      </c>
      <c r="M177" s="53" t="s">
        <v>8094</v>
      </c>
      <c r="N177" s="53" t="s">
        <v>8112</v>
      </c>
      <c r="O177" s="53" t="s">
        <v>8104</v>
      </c>
      <c r="P177" s="53" t="s">
        <v>8134</v>
      </c>
      <c r="Q177" s="53" t="s">
        <v>8135</v>
      </c>
      <c r="R177" s="73">
        <v>10</v>
      </c>
      <c r="S177" s="74">
        <v>1000</v>
      </c>
      <c r="T177" s="75">
        <f t="shared" si="22"/>
        <v>10000</v>
      </c>
      <c r="U177" s="75">
        <f t="shared" si="25"/>
        <v>11200.000000000002</v>
      </c>
      <c r="V177" s="48"/>
      <c r="W177" s="48">
        <v>2017</v>
      </c>
      <c r="X177" s="48"/>
      <c r="Y177" s="1">
        <f>VLOOKUP(A177,'[1]план на 2017'!$A:$X,20,0)</f>
        <v>10000</v>
      </c>
      <c r="Z177" s="156">
        <f t="shared" si="20"/>
        <v>0</v>
      </c>
    </row>
    <row r="178" spans="1:26" ht="49.5" customHeight="1" x14ac:dyDescent="0.25">
      <c r="A178" s="48" t="s">
        <v>247</v>
      </c>
      <c r="B178" s="53" t="s">
        <v>3273</v>
      </c>
      <c r="C178" s="53" t="s">
        <v>3559</v>
      </c>
      <c r="D178" s="53" t="s">
        <v>3560</v>
      </c>
      <c r="E178" s="53" t="s">
        <v>3561</v>
      </c>
      <c r="F178" s="53" t="s">
        <v>3563</v>
      </c>
      <c r="G178" s="53" t="s">
        <v>3278</v>
      </c>
      <c r="H178" s="53">
        <v>0</v>
      </c>
      <c r="I178" s="53">
        <v>430000000</v>
      </c>
      <c r="J178" s="53" t="s">
        <v>8091</v>
      </c>
      <c r="K178" s="53" t="s">
        <v>8092</v>
      </c>
      <c r="L178" s="53" t="s">
        <v>8093</v>
      </c>
      <c r="M178" s="53" t="s">
        <v>8094</v>
      </c>
      <c r="N178" s="53" t="s">
        <v>8112</v>
      </c>
      <c r="O178" s="53" t="s">
        <v>8104</v>
      </c>
      <c r="P178" s="53" t="s">
        <v>8134</v>
      </c>
      <c r="Q178" s="53" t="s">
        <v>8135</v>
      </c>
      <c r="R178" s="73">
        <v>20</v>
      </c>
      <c r="S178" s="74">
        <v>1000</v>
      </c>
      <c r="T178" s="75">
        <f t="shared" si="22"/>
        <v>20000</v>
      </c>
      <c r="U178" s="75">
        <f t="shared" si="25"/>
        <v>22400.000000000004</v>
      </c>
      <c r="V178" s="48"/>
      <c r="W178" s="48">
        <v>2017</v>
      </c>
      <c r="X178" s="48"/>
      <c r="Y178" s="1">
        <f>VLOOKUP(A178,'[1]план на 2017'!$A:$X,20,0)</f>
        <v>20000</v>
      </c>
      <c r="Z178" s="156">
        <f t="shared" si="20"/>
        <v>0</v>
      </c>
    </row>
    <row r="179" spans="1:26" ht="49.5" customHeight="1" x14ac:dyDescent="0.25">
      <c r="A179" s="48" t="s">
        <v>248</v>
      </c>
      <c r="B179" s="53" t="s">
        <v>3273</v>
      </c>
      <c r="C179" s="53" t="s">
        <v>3564</v>
      </c>
      <c r="D179" s="53" t="s">
        <v>3565</v>
      </c>
      <c r="E179" s="53" t="s">
        <v>3566</v>
      </c>
      <c r="F179" s="53" t="s">
        <v>3567</v>
      </c>
      <c r="G179" s="54" t="s">
        <v>8876</v>
      </c>
      <c r="H179" s="53">
        <v>0</v>
      </c>
      <c r="I179" s="53">
        <v>430000000</v>
      </c>
      <c r="J179" s="53" t="s">
        <v>8091</v>
      </c>
      <c r="K179" s="53" t="s">
        <v>8092</v>
      </c>
      <c r="L179" s="53" t="s">
        <v>8093</v>
      </c>
      <c r="M179" s="53" t="s">
        <v>8094</v>
      </c>
      <c r="N179" s="53" t="s">
        <v>8112</v>
      </c>
      <c r="O179" s="53" t="s">
        <v>8104</v>
      </c>
      <c r="P179" s="48" t="s">
        <v>8105</v>
      </c>
      <c r="Q179" s="48" t="s">
        <v>8106</v>
      </c>
      <c r="R179" s="73">
        <v>5</v>
      </c>
      <c r="S179" s="74">
        <v>44230</v>
      </c>
      <c r="T179" s="75">
        <v>0</v>
      </c>
      <c r="U179" s="75">
        <f t="shared" si="25"/>
        <v>0</v>
      </c>
      <c r="V179" s="48"/>
      <c r="W179" s="48">
        <v>2017</v>
      </c>
      <c r="X179" s="48"/>
      <c r="Y179" s="1">
        <f>VLOOKUP(A179,'[1]план на 2017'!$A:$X,20,0)</f>
        <v>0</v>
      </c>
      <c r="Z179" s="156">
        <f t="shared" si="20"/>
        <v>0</v>
      </c>
    </row>
    <row r="180" spans="1:26" ht="49.5" customHeight="1" x14ac:dyDescent="0.25">
      <c r="A180" s="48" t="s">
        <v>249</v>
      </c>
      <c r="B180" s="53" t="s">
        <v>3273</v>
      </c>
      <c r="C180" s="53" t="s">
        <v>3564</v>
      </c>
      <c r="D180" s="53" t="s">
        <v>3565</v>
      </c>
      <c r="E180" s="53" t="s">
        <v>3566</v>
      </c>
      <c r="F180" s="53" t="s">
        <v>3567</v>
      </c>
      <c r="G180" s="54" t="s">
        <v>8876</v>
      </c>
      <c r="H180" s="53">
        <v>0</v>
      </c>
      <c r="I180" s="53">
        <v>430000000</v>
      </c>
      <c r="J180" s="53" t="s">
        <v>8091</v>
      </c>
      <c r="K180" s="53" t="s">
        <v>8099</v>
      </c>
      <c r="L180" s="53" t="s">
        <v>8093</v>
      </c>
      <c r="M180" s="53" t="s">
        <v>8094</v>
      </c>
      <c r="N180" s="53" t="s">
        <v>8112</v>
      </c>
      <c r="O180" s="53" t="s">
        <v>8104</v>
      </c>
      <c r="P180" s="48" t="s">
        <v>8105</v>
      </c>
      <c r="Q180" s="48" t="s">
        <v>8106</v>
      </c>
      <c r="R180" s="73">
        <v>5</v>
      </c>
      <c r="S180" s="74">
        <v>44230</v>
      </c>
      <c r="T180" s="75">
        <f t="shared" ref="T180" si="26">R180*S180</f>
        <v>221150</v>
      </c>
      <c r="U180" s="75">
        <f t="shared" si="25"/>
        <v>247688.00000000003</v>
      </c>
      <c r="V180" s="48"/>
      <c r="W180" s="48">
        <v>2017</v>
      </c>
      <c r="X180" s="48" t="s">
        <v>8100</v>
      </c>
      <c r="Y180" s="1">
        <f>VLOOKUP(A180,'[1]план на 2017'!$A:$X,20,0)</f>
        <v>221150</v>
      </c>
      <c r="Z180" s="156">
        <f t="shared" si="20"/>
        <v>0</v>
      </c>
    </row>
    <row r="181" spans="1:26" ht="49.5" customHeight="1" x14ac:dyDescent="0.25">
      <c r="A181" s="48" t="s">
        <v>250</v>
      </c>
      <c r="B181" s="53" t="s">
        <v>3273</v>
      </c>
      <c r="C181" s="53" t="s">
        <v>3564</v>
      </c>
      <c r="D181" s="53" t="s">
        <v>3565</v>
      </c>
      <c r="E181" s="53" t="s">
        <v>3566</v>
      </c>
      <c r="F181" s="53" t="s">
        <v>3568</v>
      </c>
      <c r="G181" s="54" t="s">
        <v>8876</v>
      </c>
      <c r="H181" s="53">
        <v>0</v>
      </c>
      <c r="I181" s="53">
        <v>430000000</v>
      </c>
      <c r="J181" s="53" t="s">
        <v>8091</v>
      </c>
      <c r="K181" s="53" t="s">
        <v>8092</v>
      </c>
      <c r="L181" s="53" t="s">
        <v>8093</v>
      </c>
      <c r="M181" s="53" t="s">
        <v>8094</v>
      </c>
      <c r="N181" s="53" t="s">
        <v>8112</v>
      </c>
      <c r="O181" s="53" t="s">
        <v>8104</v>
      </c>
      <c r="P181" s="48" t="s">
        <v>8105</v>
      </c>
      <c r="Q181" s="48" t="s">
        <v>8106</v>
      </c>
      <c r="R181" s="73">
        <v>5</v>
      </c>
      <c r="S181" s="74">
        <v>44230</v>
      </c>
      <c r="T181" s="75">
        <v>0</v>
      </c>
      <c r="U181" s="75">
        <f t="shared" si="25"/>
        <v>0</v>
      </c>
      <c r="V181" s="48"/>
      <c r="W181" s="48">
        <v>2017</v>
      </c>
      <c r="X181" s="48"/>
      <c r="Y181" s="1">
        <f>VLOOKUP(A181,'[1]план на 2017'!$A:$X,20,0)</f>
        <v>0</v>
      </c>
      <c r="Z181" s="156">
        <f t="shared" si="20"/>
        <v>0</v>
      </c>
    </row>
    <row r="182" spans="1:26" ht="49.5" customHeight="1" x14ac:dyDescent="0.25">
      <c r="A182" s="48" t="s">
        <v>251</v>
      </c>
      <c r="B182" s="53" t="s">
        <v>3273</v>
      </c>
      <c r="C182" s="53" t="s">
        <v>3564</v>
      </c>
      <c r="D182" s="53" t="s">
        <v>3565</v>
      </c>
      <c r="E182" s="53" t="s">
        <v>3566</v>
      </c>
      <c r="F182" s="53" t="s">
        <v>3568</v>
      </c>
      <c r="G182" s="54" t="s">
        <v>8876</v>
      </c>
      <c r="H182" s="53">
        <v>0</v>
      </c>
      <c r="I182" s="53">
        <v>430000000</v>
      </c>
      <c r="J182" s="53" t="s">
        <v>8091</v>
      </c>
      <c r="K182" s="53" t="s">
        <v>8099</v>
      </c>
      <c r="L182" s="53" t="s">
        <v>8093</v>
      </c>
      <c r="M182" s="53" t="s">
        <v>8094</v>
      </c>
      <c r="N182" s="53" t="s">
        <v>8112</v>
      </c>
      <c r="O182" s="53" t="s">
        <v>8104</v>
      </c>
      <c r="P182" s="48" t="s">
        <v>8105</v>
      </c>
      <c r="Q182" s="48" t="s">
        <v>8106</v>
      </c>
      <c r="R182" s="73">
        <v>5</v>
      </c>
      <c r="S182" s="74">
        <v>44230</v>
      </c>
      <c r="T182" s="75">
        <f t="shared" ref="T182" si="27">R182*S182</f>
        <v>221150</v>
      </c>
      <c r="U182" s="75">
        <f t="shared" si="25"/>
        <v>247688.00000000003</v>
      </c>
      <c r="V182" s="48"/>
      <c r="W182" s="48">
        <v>2017</v>
      </c>
      <c r="X182" s="48" t="s">
        <v>8100</v>
      </c>
      <c r="Y182" s="1">
        <f>VLOOKUP(A182,'[1]план на 2017'!$A:$X,20,0)</f>
        <v>221150</v>
      </c>
      <c r="Z182" s="156">
        <f t="shared" si="20"/>
        <v>0</v>
      </c>
    </row>
    <row r="183" spans="1:26" ht="49.5" customHeight="1" x14ac:dyDescent="0.25">
      <c r="A183" s="48" t="s">
        <v>252</v>
      </c>
      <c r="B183" s="53" t="s">
        <v>3273</v>
      </c>
      <c r="C183" s="53" t="s">
        <v>3564</v>
      </c>
      <c r="D183" s="53" t="s">
        <v>3565</v>
      </c>
      <c r="E183" s="53" t="s">
        <v>3566</v>
      </c>
      <c r="F183" s="53" t="s">
        <v>3569</v>
      </c>
      <c r="G183" s="54" t="s">
        <v>8876</v>
      </c>
      <c r="H183" s="53">
        <v>0</v>
      </c>
      <c r="I183" s="53">
        <v>430000000</v>
      </c>
      <c r="J183" s="53" t="s">
        <v>8091</v>
      </c>
      <c r="K183" s="53" t="s">
        <v>8092</v>
      </c>
      <c r="L183" s="53" t="s">
        <v>8093</v>
      </c>
      <c r="M183" s="53" t="s">
        <v>8094</v>
      </c>
      <c r="N183" s="53" t="s">
        <v>8112</v>
      </c>
      <c r="O183" s="53" t="s">
        <v>8104</v>
      </c>
      <c r="P183" s="48" t="s">
        <v>8105</v>
      </c>
      <c r="Q183" s="48" t="s">
        <v>8106</v>
      </c>
      <c r="R183" s="73">
        <v>5</v>
      </c>
      <c r="S183" s="74">
        <v>152000</v>
      </c>
      <c r="T183" s="75">
        <v>0</v>
      </c>
      <c r="U183" s="75">
        <f t="shared" si="25"/>
        <v>0</v>
      </c>
      <c r="V183" s="48"/>
      <c r="W183" s="48">
        <v>2017</v>
      </c>
      <c r="X183" s="48"/>
      <c r="Y183" s="1">
        <f>VLOOKUP(A183,'[1]план на 2017'!$A:$X,20,0)</f>
        <v>0</v>
      </c>
      <c r="Z183" s="156">
        <f t="shared" si="20"/>
        <v>0</v>
      </c>
    </row>
    <row r="184" spans="1:26" ht="49.5" customHeight="1" x14ac:dyDescent="0.25">
      <c r="A184" s="48" t="s">
        <v>253</v>
      </c>
      <c r="B184" s="53" t="s">
        <v>3273</v>
      </c>
      <c r="C184" s="53" t="s">
        <v>3564</v>
      </c>
      <c r="D184" s="53" t="s">
        <v>3565</v>
      </c>
      <c r="E184" s="53" t="s">
        <v>3566</v>
      </c>
      <c r="F184" s="53" t="s">
        <v>3569</v>
      </c>
      <c r="G184" s="54" t="s">
        <v>8876</v>
      </c>
      <c r="H184" s="53">
        <v>0</v>
      </c>
      <c r="I184" s="53">
        <v>430000000</v>
      </c>
      <c r="J184" s="53" t="s">
        <v>8091</v>
      </c>
      <c r="K184" s="53" t="s">
        <v>8124</v>
      </c>
      <c r="L184" s="53" t="s">
        <v>8093</v>
      </c>
      <c r="M184" s="53" t="s">
        <v>8094</v>
      </c>
      <c r="N184" s="53" t="s">
        <v>8112</v>
      </c>
      <c r="O184" s="53" t="s">
        <v>8104</v>
      </c>
      <c r="P184" s="48" t="s">
        <v>8105</v>
      </c>
      <c r="Q184" s="48" t="s">
        <v>8106</v>
      </c>
      <c r="R184" s="73">
        <v>9</v>
      </c>
      <c r="S184" s="74">
        <v>152000</v>
      </c>
      <c r="T184" s="75">
        <f t="shared" ref="T184" si="28">R184*S184</f>
        <v>1368000</v>
      </c>
      <c r="U184" s="75">
        <f t="shared" si="25"/>
        <v>1532160.0000000002</v>
      </c>
      <c r="V184" s="48"/>
      <c r="W184" s="48">
        <v>2017</v>
      </c>
      <c r="X184" s="48" t="s">
        <v>8151</v>
      </c>
      <c r="Y184" s="1">
        <f>VLOOKUP(A184,'[1]план на 2017'!$A:$X,20,0)</f>
        <v>1368000</v>
      </c>
      <c r="Z184" s="156">
        <f t="shared" si="20"/>
        <v>0</v>
      </c>
    </row>
    <row r="185" spans="1:26" ht="49.5" customHeight="1" x14ac:dyDescent="0.25">
      <c r="A185" s="48" t="s">
        <v>254</v>
      </c>
      <c r="B185" s="53" t="s">
        <v>3273</v>
      </c>
      <c r="C185" s="53" t="s">
        <v>3564</v>
      </c>
      <c r="D185" s="53" t="s">
        <v>3565</v>
      </c>
      <c r="E185" s="53" t="s">
        <v>3566</v>
      </c>
      <c r="F185" s="53" t="s">
        <v>3570</v>
      </c>
      <c r="G185" s="54" t="s">
        <v>8876</v>
      </c>
      <c r="H185" s="53">
        <v>0</v>
      </c>
      <c r="I185" s="53">
        <v>430000000</v>
      </c>
      <c r="J185" s="53" t="s">
        <v>8091</v>
      </c>
      <c r="K185" s="53" t="s">
        <v>8092</v>
      </c>
      <c r="L185" s="53" t="s">
        <v>8093</v>
      </c>
      <c r="M185" s="53" t="s">
        <v>8094</v>
      </c>
      <c r="N185" s="53" t="s">
        <v>8112</v>
      </c>
      <c r="O185" s="53" t="s">
        <v>8104</v>
      </c>
      <c r="P185" s="48" t="s">
        <v>8105</v>
      </c>
      <c r="Q185" s="48" t="s">
        <v>8106</v>
      </c>
      <c r="R185" s="73">
        <v>5</v>
      </c>
      <c r="S185" s="74">
        <v>152000</v>
      </c>
      <c r="T185" s="75">
        <v>0</v>
      </c>
      <c r="U185" s="75">
        <f t="shared" si="25"/>
        <v>0</v>
      </c>
      <c r="V185" s="48"/>
      <c r="W185" s="48">
        <v>2017</v>
      </c>
      <c r="X185" s="48"/>
      <c r="Y185" s="1">
        <f>VLOOKUP(A185,'[1]план на 2017'!$A:$X,20,0)</f>
        <v>0</v>
      </c>
      <c r="Z185" s="156">
        <f t="shared" si="20"/>
        <v>0</v>
      </c>
    </row>
    <row r="186" spans="1:26" ht="49.5" customHeight="1" x14ac:dyDescent="0.25">
      <c r="A186" s="48" t="s">
        <v>255</v>
      </c>
      <c r="B186" s="53" t="s">
        <v>3273</v>
      </c>
      <c r="C186" s="53" t="s">
        <v>3564</v>
      </c>
      <c r="D186" s="53" t="s">
        <v>3565</v>
      </c>
      <c r="E186" s="53" t="s">
        <v>3566</v>
      </c>
      <c r="F186" s="53" t="s">
        <v>3570</v>
      </c>
      <c r="G186" s="54" t="s">
        <v>8876</v>
      </c>
      <c r="H186" s="53">
        <v>0</v>
      </c>
      <c r="I186" s="53">
        <v>430000000</v>
      </c>
      <c r="J186" s="53" t="s">
        <v>8091</v>
      </c>
      <c r="K186" s="53" t="s">
        <v>8124</v>
      </c>
      <c r="L186" s="53" t="s">
        <v>8093</v>
      </c>
      <c r="M186" s="53" t="s">
        <v>8094</v>
      </c>
      <c r="N186" s="53" t="s">
        <v>8112</v>
      </c>
      <c r="O186" s="53" t="s">
        <v>8104</v>
      </c>
      <c r="P186" s="48" t="s">
        <v>8105</v>
      </c>
      <c r="Q186" s="48" t="s">
        <v>8106</v>
      </c>
      <c r="R186" s="73">
        <v>7</v>
      </c>
      <c r="S186" s="74">
        <v>152000</v>
      </c>
      <c r="T186" s="75">
        <f t="shared" ref="T186" si="29">R186*S186</f>
        <v>1064000</v>
      </c>
      <c r="U186" s="75">
        <f t="shared" si="25"/>
        <v>1191680</v>
      </c>
      <c r="V186" s="48"/>
      <c r="W186" s="48">
        <v>2017</v>
      </c>
      <c r="X186" s="48" t="s">
        <v>8151</v>
      </c>
      <c r="Y186" s="1">
        <f>VLOOKUP(A186,'[1]план на 2017'!$A:$X,20,0)</f>
        <v>1064000</v>
      </c>
      <c r="Z186" s="156">
        <f t="shared" si="20"/>
        <v>0</v>
      </c>
    </row>
    <row r="187" spans="1:26" ht="49.5" customHeight="1" x14ac:dyDescent="0.25">
      <c r="A187" s="48" t="s">
        <v>256</v>
      </c>
      <c r="B187" s="53" t="s">
        <v>3273</v>
      </c>
      <c r="C187" s="53" t="s">
        <v>3564</v>
      </c>
      <c r="D187" s="53" t="s">
        <v>3565</v>
      </c>
      <c r="E187" s="53" t="s">
        <v>3566</v>
      </c>
      <c r="F187" s="53" t="s">
        <v>3571</v>
      </c>
      <c r="G187" s="54" t="s">
        <v>8876</v>
      </c>
      <c r="H187" s="53">
        <v>0</v>
      </c>
      <c r="I187" s="53">
        <v>430000000</v>
      </c>
      <c r="J187" s="53" t="s">
        <v>8091</v>
      </c>
      <c r="K187" s="53" t="s">
        <v>8092</v>
      </c>
      <c r="L187" s="53" t="s">
        <v>8093</v>
      </c>
      <c r="M187" s="53" t="s">
        <v>8094</v>
      </c>
      <c r="N187" s="53" t="s">
        <v>8112</v>
      </c>
      <c r="O187" s="53" t="s">
        <v>8104</v>
      </c>
      <c r="P187" s="48" t="s">
        <v>8105</v>
      </c>
      <c r="Q187" s="48" t="s">
        <v>8106</v>
      </c>
      <c r="R187" s="73">
        <v>5</v>
      </c>
      <c r="S187" s="74">
        <v>152000</v>
      </c>
      <c r="T187" s="75">
        <v>0</v>
      </c>
      <c r="U187" s="75">
        <f t="shared" si="25"/>
        <v>0</v>
      </c>
      <c r="V187" s="48"/>
      <c r="W187" s="48">
        <v>2017</v>
      </c>
      <c r="X187" s="48"/>
      <c r="Y187" s="1">
        <f>VLOOKUP(A187,'[1]план на 2017'!$A:$X,20,0)</f>
        <v>0</v>
      </c>
      <c r="Z187" s="156">
        <f t="shared" si="20"/>
        <v>0</v>
      </c>
    </row>
    <row r="188" spans="1:26" ht="49.5" customHeight="1" x14ac:dyDescent="0.25">
      <c r="A188" s="48" t="s">
        <v>257</v>
      </c>
      <c r="B188" s="53" t="s">
        <v>3273</v>
      </c>
      <c r="C188" s="53" t="s">
        <v>3564</v>
      </c>
      <c r="D188" s="53" t="s">
        <v>3565</v>
      </c>
      <c r="E188" s="53" t="s">
        <v>3566</v>
      </c>
      <c r="F188" s="53" t="s">
        <v>3571</v>
      </c>
      <c r="G188" s="54" t="s">
        <v>8876</v>
      </c>
      <c r="H188" s="53">
        <v>0</v>
      </c>
      <c r="I188" s="53">
        <v>430000000</v>
      </c>
      <c r="J188" s="53" t="s">
        <v>8091</v>
      </c>
      <c r="K188" s="53" t="s">
        <v>8124</v>
      </c>
      <c r="L188" s="53" t="s">
        <v>8093</v>
      </c>
      <c r="M188" s="53" t="s">
        <v>8094</v>
      </c>
      <c r="N188" s="53" t="s">
        <v>8112</v>
      </c>
      <c r="O188" s="53" t="s">
        <v>8104</v>
      </c>
      <c r="P188" s="48" t="s">
        <v>8105</v>
      </c>
      <c r="Q188" s="48" t="s">
        <v>8106</v>
      </c>
      <c r="R188" s="73">
        <v>7</v>
      </c>
      <c r="S188" s="74">
        <v>152000</v>
      </c>
      <c r="T188" s="75">
        <f t="shared" ref="T188" si="30">R188*S188</f>
        <v>1064000</v>
      </c>
      <c r="U188" s="75">
        <f t="shared" si="25"/>
        <v>1191680</v>
      </c>
      <c r="V188" s="48"/>
      <c r="W188" s="48">
        <v>2017</v>
      </c>
      <c r="X188" s="48" t="s">
        <v>8151</v>
      </c>
      <c r="Y188" s="1">
        <f>VLOOKUP(A188,'[1]план на 2017'!$A:$X,20,0)</f>
        <v>1064000</v>
      </c>
      <c r="Z188" s="156">
        <f t="shared" si="20"/>
        <v>0</v>
      </c>
    </row>
    <row r="189" spans="1:26" ht="49.5" customHeight="1" x14ac:dyDescent="0.25">
      <c r="A189" s="48" t="s">
        <v>258</v>
      </c>
      <c r="B189" s="53" t="s">
        <v>3273</v>
      </c>
      <c r="C189" s="53" t="s">
        <v>3572</v>
      </c>
      <c r="D189" s="53" t="s">
        <v>3565</v>
      </c>
      <c r="E189" s="53" t="s">
        <v>3573</v>
      </c>
      <c r="F189" s="53" t="s">
        <v>3574</v>
      </c>
      <c r="G189" s="54" t="s">
        <v>8876</v>
      </c>
      <c r="H189" s="53">
        <v>0</v>
      </c>
      <c r="I189" s="53">
        <v>430000000</v>
      </c>
      <c r="J189" s="53" t="s">
        <v>8091</v>
      </c>
      <c r="K189" s="53" t="s">
        <v>8092</v>
      </c>
      <c r="L189" s="53" t="s">
        <v>8093</v>
      </c>
      <c r="M189" s="53" t="s">
        <v>8094</v>
      </c>
      <c r="N189" s="53" t="s">
        <v>8112</v>
      </c>
      <c r="O189" s="53" t="s">
        <v>8104</v>
      </c>
      <c r="P189" s="48" t="s">
        <v>8105</v>
      </c>
      <c r="Q189" s="48" t="s">
        <v>8106</v>
      </c>
      <c r="R189" s="73">
        <v>5</v>
      </c>
      <c r="S189" s="74">
        <v>17000</v>
      </c>
      <c r="T189" s="75">
        <v>0</v>
      </c>
      <c r="U189" s="75">
        <f t="shared" si="25"/>
        <v>0</v>
      </c>
      <c r="V189" s="48"/>
      <c r="W189" s="48">
        <v>2017</v>
      </c>
      <c r="X189" s="48" t="s">
        <v>8152</v>
      </c>
      <c r="Y189" s="1">
        <f>VLOOKUP(A189,'[1]план на 2017'!$A:$X,20,0)</f>
        <v>0</v>
      </c>
      <c r="Z189" s="156">
        <f t="shared" si="20"/>
        <v>0</v>
      </c>
    </row>
    <row r="190" spans="1:26" ht="49.5" customHeight="1" x14ac:dyDescent="0.25">
      <c r="A190" s="48" t="s">
        <v>259</v>
      </c>
      <c r="B190" s="53" t="s">
        <v>3273</v>
      </c>
      <c r="C190" s="53" t="s">
        <v>3572</v>
      </c>
      <c r="D190" s="53" t="s">
        <v>3565</v>
      </c>
      <c r="E190" s="53" t="s">
        <v>3573</v>
      </c>
      <c r="F190" s="53" t="s">
        <v>3574</v>
      </c>
      <c r="G190" s="54" t="s">
        <v>8876</v>
      </c>
      <c r="H190" s="53">
        <v>0</v>
      </c>
      <c r="I190" s="53">
        <v>430000000</v>
      </c>
      <c r="J190" s="53" t="s">
        <v>8091</v>
      </c>
      <c r="K190" s="53" t="s">
        <v>8124</v>
      </c>
      <c r="L190" s="53" t="s">
        <v>8093</v>
      </c>
      <c r="M190" s="53" t="s">
        <v>8094</v>
      </c>
      <c r="N190" s="53" t="s">
        <v>8112</v>
      </c>
      <c r="O190" s="53" t="s">
        <v>8104</v>
      </c>
      <c r="P190" s="48" t="s">
        <v>8105</v>
      </c>
      <c r="Q190" s="48" t="s">
        <v>8106</v>
      </c>
      <c r="R190" s="73">
        <v>7</v>
      </c>
      <c r="S190" s="74">
        <v>15735</v>
      </c>
      <c r="T190" s="75">
        <f t="shared" ref="T190" si="31">R190*S190</f>
        <v>110145</v>
      </c>
      <c r="U190" s="75">
        <f t="shared" si="25"/>
        <v>123362.40000000001</v>
      </c>
      <c r="V190" s="48"/>
      <c r="W190" s="48">
        <v>2017</v>
      </c>
      <c r="X190" s="48" t="s">
        <v>8153</v>
      </c>
      <c r="Y190" s="1">
        <f>VLOOKUP(A190,'[1]план на 2017'!$A:$X,20,0)</f>
        <v>110145</v>
      </c>
      <c r="Z190" s="156">
        <f t="shared" si="20"/>
        <v>0</v>
      </c>
    </row>
    <row r="191" spans="1:26" ht="49.5" customHeight="1" x14ac:dyDescent="0.25">
      <c r="A191" s="48" t="s">
        <v>260</v>
      </c>
      <c r="B191" s="53" t="s">
        <v>3273</v>
      </c>
      <c r="C191" s="53" t="s">
        <v>3575</v>
      </c>
      <c r="D191" s="53" t="s">
        <v>3576</v>
      </c>
      <c r="E191" s="53" t="s">
        <v>3577</v>
      </c>
      <c r="F191" s="53" t="s">
        <v>3578</v>
      </c>
      <c r="G191" s="54" t="s">
        <v>8876</v>
      </c>
      <c r="H191" s="53">
        <v>0</v>
      </c>
      <c r="I191" s="53">
        <v>430000000</v>
      </c>
      <c r="J191" s="53" t="s">
        <v>8091</v>
      </c>
      <c r="K191" s="53" t="s">
        <v>8092</v>
      </c>
      <c r="L191" s="53" t="s">
        <v>8093</v>
      </c>
      <c r="M191" s="53" t="s">
        <v>8094</v>
      </c>
      <c r="N191" s="53" t="s">
        <v>8112</v>
      </c>
      <c r="O191" s="53" t="s">
        <v>8104</v>
      </c>
      <c r="P191" s="48" t="s">
        <v>8105</v>
      </c>
      <c r="Q191" s="48" t="s">
        <v>8106</v>
      </c>
      <c r="R191" s="73">
        <v>5</v>
      </c>
      <c r="S191" s="74">
        <v>16000</v>
      </c>
      <c r="T191" s="75">
        <v>0</v>
      </c>
      <c r="U191" s="75">
        <f t="shared" si="25"/>
        <v>0</v>
      </c>
      <c r="V191" s="48"/>
      <c r="W191" s="48">
        <v>2017</v>
      </c>
      <c r="X191" s="48"/>
      <c r="Y191" s="1">
        <f>VLOOKUP(A191,'[1]план на 2017'!$A:$X,20,0)</f>
        <v>0</v>
      </c>
      <c r="Z191" s="156">
        <f t="shared" si="20"/>
        <v>0</v>
      </c>
    </row>
    <row r="192" spans="1:26" ht="49.5" customHeight="1" x14ac:dyDescent="0.25">
      <c r="A192" s="48" t="s">
        <v>261</v>
      </c>
      <c r="B192" s="53" t="s">
        <v>3273</v>
      </c>
      <c r="C192" s="53" t="s">
        <v>3575</v>
      </c>
      <c r="D192" s="53" t="s">
        <v>3576</v>
      </c>
      <c r="E192" s="53" t="s">
        <v>3577</v>
      </c>
      <c r="F192" s="53" t="s">
        <v>3578</v>
      </c>
      <c r="G192" s="54" t="s">
        <v>8876</v>
      </c>
      <c r="H192" s="53">
        <v>0</v>
      </c>
      <c r="I192" s="53">
        <v>430000000</v>
      </c>
      <c r="J192" s="53" t="s">
        <v>8091</v>
      </c>
      <c r="K192" s="53" t="s">
        <v>8124</v>
      </c>
      <c r="L192" s="53" t="s">
        <v>8093</v>
      </c>
      <c r="M192" s="53" t="s">
        <v>8094</v>
      </c>
      <c r="N192" s="53" t="s">
        <v>8112</v>
      </c>
      <c r="O192" s="53" t="s">
        <v>8104</v>
      </c>
      <c r="P192" s="48" t="s">
        <v>8105</v>
      </c>
      <c r="Q192" s="48" t="s">
        <v>8106</v>
      </c>
      <c r="R192" s="73">
        <v>7</v>
      </c>
      <c r="S192" s="74">
        <v>16000</v>
      </c>
      <c r="T192" s="75">
        <f t="shared" ref="T192" si="32">R192*S192</f>
        <v>112000</v>
      </c>
      <c r="U192" s="75">
        <f t="shared" si="25"/>
        <v>125440.00000000001</v>
      </c>
      <c r="V192" s="48"/>
      <c r="W192" s="48">
        <v>2017</v>
      </c>
      <c r="X192" s="48" t="s">
        <v>8151</v>
      </c>
      <c r="Y192" s="1">
        <f>VLOOKUP(A192,'[1]план на 2017'!$A:$X,20,0)</f>
        <v>112000</v>
      </c>
      <c r="Z192" s="156">
        <f t="shared" si="20"/>
        <v>0</v>
      </c>
    </row>
    <row r="193" spans="1:26" ht="49.5" customHeight="1" x14ac:dyDescent="0.25">
      <c r="A193" s="48" t="s">
        <v>262</v>
      </c>
      <c r="B193" s="53" t="s">
        <v>3273</v>
      </c>
      <c r="C193" s="53" t="s">
        <v>3575</v>
      </c>
      <c r="D193" s="53" t="s">
        <v>3576</v>
      </c>
      <c r="E193" s="53" t="s">
        <v>3577</v>
      </c>
      <c r="F193" s="53" t="s">
        <v>3579</v>
      </c>
      <c r="G193" s="54" t="s">
        <v>8876</v>
      </c>
      <c r="H193" s="53">
        <v>0</v>
      </c>
      <c r="I193" s="53">
        <v>430000000</v>
      </c>
      <c r="J193" s="53" t="s">
        <v>8091</v>
      </c>
      <c r="K193" s="53" t="s">
        <v>8092</v>
      </c>
      <c r="L193" s="53" t="s">
        <v>8093</v>
      </c>
      <c r="M193" s="53" t="s">
        <v>8094</v>
      </c>
      <c r="N193" s="53" t="s">
        <v>8112</v>
      </c>
      <c r="O193" s="53" t="s">
        <v>8104</v>
      </c>
      <c r="P193" s="48" t="s">
        <v>8105</v>
      </c>
      <c r="Q193" s="48" t="s">
        <v>8106</v>
      </c>
      <c r="R193" s="73">
        <v>5</v>
      </c>
      <c r="S193" s="74">
        <v>16000</v>
      </c>
      <c r="T193" s="75">
        <v>0</v>
      </c>
      <c r="U193" s="75">
        <f t="shared" si="25"/>
        <v>0</v>
      </c>
      <c r="V193" s="48"/>
      <c r="W193" s="48">
        <v>2017</v>
      </c>
      <c r="X193" s="48"/>
      <c r="Y193" s="1">
        <f>VLOOKUP(A193,'[1]план на 2017'!$A:$X,20,0)</f>
        <v>0</v>
      </c>
      <c r="Z193" s="156">
        <f t="shared" si="20"/>
        <v>0</v>
      </c>
    </row>
    <row r="194" spans="1:26" ht="49.5" customHeight="1" x14ac:dyDescent="0.25">
      <c r="A194" s="48" t="s">
        <v>263</v>
      </c>
      <c r="B194" s="53" t="s">
        <v>3273</v>
      </c>
      <c r="C194" s="53" t="s">
        <v>3575</v>
      </c>
      <c r="D194" s="53" t="s">
        <v>3576</v>
      </c>
      <c r="E194" s="53" t="s">
        <v>3577</v>
      </c>
      <c r="F194" s="53" t="s">
        <v>3579</v>
      </c>
      <c r="G194" s="54" t="s">
        <v>8876</v>
      </c>
      <c r="H194" s="53">
        <v>0</v>
      </c>
      <c r="I194" s="53">
        <v>430000000</v>
      </c>
      <c r="J194" s="53" t="s">
        <v>8091</v>
      </c>
      <c r="K194" s="53" t="s">
        <v>8124</v>
      </c>
      <c r="L194" s="53" t="s">
        <v>8093</v>
      </c>
      <c r="M194" s="53" t="s">
        <v>8094</v>
      </c>
      <c r="N194" s="53" t="s">
        <v>8112</v>
      </c>
      <c r="O194" s="53" t="s">
        <v>8104</v>
      </c>
      <c r="P194" s="48" t="s">
        <v>8105</v>
      </c>
      <c r="Q194" s="48" t="s">
        <v>8106</v>
      </c>
      <c r="R194" s="73">
        <v>7</v>
      </c>
      <c r="S194" s="74">
        <v>16000</v>
      </c>
      <c r="T194" s="75">
        <f t="shared" ref="T194" si="33">R194*S194</f>
        <v>112000</v>
      </c>
      <c r="U194" s="75">
        <f t="shared" si="25"/>
        <v>125440.00000000001</v>
      </c>
      <c r="V194" s="48"/>
      <c r="W194" s="48">
        <v>2017</v>
      </c>
      <c r="X194" s="48" t="s">
        <v>8151</v>
      </c>
      <c r="Y194" s="1">
        <f>VLOOKUP(A194,'[1]план на 2017'!$A:$X,20,0)</f>
        <v>112000</v>
      </c>
      <c r="Z194" s="156">
        <f t="shared" si="20"/>
        <v>0</v>
      </c>
    </row>
    <row r="195" spans="1:26" ht="49.5" customHeight="1" x14ac:dyDescent="0.25">
      <c r="A195" s="48" t="s">
        <v>264</v>
      </c>
      <c r="B195" s="53" t="s">
        <v>3273</v>
      </c>
      <c r="C195" s="53" t="s">
        <v>3575</v>
      </c>
      <c r="D195" s="53" t="s">
        <v>3576</v>
      </c>
      <c r="E195" s="53" t="s">
        <v>3577</v>
      </c>
      <c r="F195" s="53" t="s">
        <v>3580</v>
      </c>
      <c r="G195" s="54" t="s">
        <v>8876</v>
      </c>
      <c r="H195" s="53">
        <v>0</v>
      </c>
      <c r="I195" s="53">
        <v>430000000</v>
      </c>
      <c r="J195" s="53" t="s">
        <v>8091</v>
      </c>
      <c r="K195" s="53" t="s">
        <v>8092</v>
      </c>
      <c r="L195" s="53" t="s">
        <v>8093</v>
      </c>
      <c r="M195" s="53" t="s">
        <v>8094</v>
      </c>
      <c r="N195" s="53" t="s">
        <v>8112</v>
      </c>
      <c r="O195" s="53" t="s">
        <v>8104</v>
      </c>
      <c r="P195" s="48" t="s">
        <v>8105</v>
      </c>
      <c r="Q195" s="48" t="s">
        <v>8106</v>
      </c>
      <c r="R195" s="73">
        <v>5</v>
      </c>
      <c r="S195" s="74">
        <v>16000</v>
      </c>
      <c r="T195" s="75">
        <v>0</v>
      </c>
      <c r="U195" s="75">
        <f t="shared" si="25"/>
        <v>0</v>
      </c>
      <c r="V195" s="48"/>
      <c r="W195" s="48">
        <v>2017</v>
      </c>
      <c r="X195" s="48"/>
      <c r="Y195" s="1">
        <f>VLOOKUP(A195,'[1]план на 2017'!$A:$X,20,0)</f>
        <v>0</v>
      </c>
      <c r="Z195" s="156">
        <f t="shared" si="20"/>
        <v>0</v>
      </c>
    </row>
    <row r="196" spans="1:26" ht="49.5" customHeight="1" x14ac:dyDescent="0.25">
      <c r="A196" s="48" t="s">
        <v>265</v>
      </c>
      <c r="B196" s="53" t="s">
        <v>3273</v>
      </c>
      <c r="C196" s="53" t="s">
        <v>3575</v>
      </c>
      <c r="D196" s="53" t="s">
        <v>3576</v>
      </c>
      <c r="E196" s="53" t="s">
        <v>3577</v>
      </c>
      <c r="F196" s="53" t="s">
        <v>3580</v>
      </c>
      <c r="G196" s="54" t="s">
        <v>8876</v>
      </c>
      <c r="H196" s="53">
        <v>0</v>
      </c>
      <c r="I196" s="53">
        <v>430000000</v>
      </c>
      <c r="J196" s="53" t="s">
        <v>8091</v>
      </c>
      <c r="K196" s="53" t="s">
        <v>8124</v>
      </c>
      <c r="L196" s="53" t="s">
        <v>8093</v>
      </c>
      <c r="M196" s="53" t="s">
        <v>8094</v>
      </c>
      <c r="N196" s="53" t="s">
        <v>8112</v>
      </c>
      <c r="O196" s="53" t="s">
        <v>8104</v>
      </c>
      <c r="P196" s="48" t="s">
        <v>8105</v>
      </c>
      <c r="Q196" s="48" t="s">
        <v>8106</v>
      </c>
      <c r="R196" s="73">
        <v>7</v>
      </c>
      <c r="S196" s="74">
        <v>16000</v>
      </c>
      <c r="T196" s="75">
        <f t="shared" ref="T196" si="34">R196*S196</f>
        <v>112000</v>
      </c>
      <c r="U196" s="75">
        <f t="shared" si="25"/>
        <v>125440.00000000001</v>
      </c>
      <c r="V196" s="48"/>
      <c r="W196" s="48">
        <v>2017</v>
      </c>
      <c r="X196" s="48" t="s">
        <v>8151</v>
      </c>
      <c r="Y196" s="1">
        <f>VLOOKUP(A196,'[1]план на 2017'!$A:$X,20,0)</f>
        <v>112000</v>
      </c>
      <c r="Z196" s="156">
        <f t="shared" si="20"/>
        <v>0</v>
      </c>
    </row>
    <row r="197" spans="1:26" ht="49.5" customHeight="1" x14ac:dyDescent="0.25">
      <c r="A197" s="48" t="s">
        <v>266</v>
      </c>
      <c r="B197" s="53" t="s">
        <v>3273</v>
      </c>
      <c r="C197" s="53" t="s">
        <v>3575</v>
      </c>
      <c r="D197" s="53" t="s">
        <v>3576</v>
      </c>
      <c r="E197" s="53" t="s">
        <v>3577</v>
      </c>
      <c r="F197" s="53" t="s">
        <v>3581</v>
      </c>
      <c r="G197" s="54" t="s">
        <v>8876</v>
      </c>
      <c r="H197" s="53">
        <v>0</v>
      </c>
      <c r="I197" s="53">
        <v>430000000</v>
      </c>
      <c r="J197" s="53" t="s">
        <v>8091</v>
      </c>
      <c r="K197" s="53" t="s">
        <v>8092</v>
      </c>
      <c r="L197" s="53" t="s">
        <v>8093</v>
      </c>
      <c r="M197" s="53" t="s">
        <v>8094</v>
      </c>
      <c r="N197" s="53" t="s">
        <v>8112</v>
      </c>
      <c r="O197" s="53" t="s">
        <v>8104</v>
      </c>
      <c r="P197" s="48" t="s">
        <v>8105</v>
      </c>
      <c r="Q197" s="48" t="s">
        <v>8106</v>
      </c>
      <c r="R197" s="73">
        <v>5</v>
      </c>
      <c r="S197" s="74">
        <v>16000</v>
      </c>
      <c r="T197" s="75">
        <v>0</v>
      </c>
      <c r="U197" s="75">
        <f t="shared" si="25"/>
        <v>0</v>
      </c>
      <c r="V197" s="48"/>
      <c r="W197" s="48">
        <v>2017</v>
      </c>
      <c r="X197" s="48"/>
      <c r="Y197" s="1">
        <f>VLOOKUP(A197,'[1]план на 2017'!$A:$X,20,0)</f>
        <v>0</v>
      </c>
      <c r="Z197" s="156">
        <f t="shared" si="20"/>
        <v>0</v>
      </c>
    </row>
    <row r="198" spans="1:26" ht="49.5" customHeight="1" x14ac:dyDescent="0.25">
      <c r="A198" s="48" t="s">
        <v>267</v>
      </c>
      <c r="B198" s="53" t="s">
        <v>3273</v>
      </c>
      <c r="C198" s="53" t="s">
        <v>3575</v>
      </c>
      <c r="D198" s="53" t="s">
        <v>3576</v>
      </c>
      <c r="E198" s="53" t="s">
        <v>3577</v>
      </c>
      <c r="F198" s="53" t="s">
        <v>3581</v>
      </c>
      <c r="G198" s="54" t="s">
        <v>8876</v>
      </c>
      <c r="H198" s="53">
        <v>0</v>
      </c>
      <c r="I198" s="53">
        <v>430000000</v>
      </c>
      <c r="J198" s="53" t="s">
        <v>8091</v>
      </c>
      <c r="K198" s="53" t="s">
        <v>8124</v>
      </c>
      <c r="L198" s="53" t="s">
        <v>8093</v>
      </c>
      <c r="M198" s="53" t="s">
        <v>8094</v>
      </c>
      <c r="N198" s="53" t="s">
        <v>8112</v>
      </c>
      <c r="O198" s="53" t="s">
        <v>8104</v>
      </c>
      <c r="P198" s="48" t="s">
        <v>8105</v>
      </c>
      <c r="Q198" s="48" t="s">
        <v>8106</v>
      </c>
      <c r="R198" s="73">
        <v>7</v>
      </c>
      <c r="S198" s="74">
        <v>16000</v>
      </c>
      <c r="T198" s="75">
        <f t="shared" ref="T198" si="35">R198*S198</f>
        <v>112000</v>
      </c>
      <c r="U198" s="75">
        <f t="shared" si="25"/>
        <v>125440.00000000001</v>
      </c>
      <c r="V198" s="48"/>
      <c r="W198" s="48">
        <v>2017</v>
      </c>
      <c r="X198" s="48" t="s">
        <v>8151</v>
      </c>
      <c r="Y198" s="1">
        <f>VLOOKUP(A198,'[1]план на 2017'!$A:$X,20,0)</f>
        <v>112000</v>
      </c>
      <c r="Z198" s="156">
        <f t="shared" si="20"/>
        <v>0</v>
      </c>
    </row>
    <row r="199" spans="1:26" ht="49.5" customHeight="1" x14ac:dyDescent="0.25">
      <c r="A199" s="48" t="s">
        <v>268</v>
      </c>
      <c r="B199" s="53" t="s">
        <v>3273</v>
      </c>
      <c r="C199" s="53" t="s">
        <v>3572</v>
      </c>
      <c r="D199" s="53" t="s">
        <v>3565</v>
      </c>
      <c r="E199" s="53" t="s">
        <v>3573</v>
      </c>
      <c r="F199" s="53" t="s">
        <v>3582</v>
      </c>
      <c r="G199" s="54" t="s">
        <v>8876</v>
      </c>
      <c r="H199" s="53">
        <v>0</v>
      </c>
      <c r="I199" s="53">
        <v>430000000</v>
      </c>
      <c r="J199" s="53" t="s">
        <v>8091</v>
      </c>
      <c r="K199" s="53" t="s">
        <v>8092</v>
      </c>
      <c r="L199" s="53" t="s">
        <v>8093</v>
      </c>
      <c r="M199" s="53" t="s">
        <v>8094</v>
      </c>
      <c r="N199" s="53" t="s">
        <v>8112</v>
      </c>
      <c r="O199" s="53" t="s">
        <v>8104</v>
      </c>
      <c r="P199" s="48" t="s">
        <v>8105</v>
      </c>
      <c r="Q199" s="48" t="s">
        <v>8106</v>
      </c>
      <c r="R199" s="73">
        <v>5</v>
      </c>
      <c r="S199" s="74">
        <v>24000</v>
      </c>
      <c r="T199" s="75">
        <v>0</v>
      </c>
      <c r="U199" s="75">
        <f t="shared" si="25"/>
        <v>0</v>
      </c>
      <c r="V199" s="48"/>
      <c r="W199" s="48">
        <v>2017</v>
      </c>
      <c r="X199" s="48"/>
      <c r="Y199" s="1">
        <f>VLOOKUP(A199,'[1]план на 2017'!$A:$X,20,0)</f>
        <v>0</v>
      </c>
      <c r="Z199" s="156">
        <f t="shared" si="20"/>
        <v>0</v>
      </c>
    </row>
    <row r="200" spans="1:26" ht="49.5" customHeight="1" x14ac:dyDescent="0.25">
      <c r="A200" s="48" t="s">
        <v>269</v>
      </c>
      <c r="B200" s="53" t="s">
        <v>3273</v>
      </c>
      <c r="C200" s="53" t="s">
        <v>3572</v>
      </c>
      <c r="D200" s="53" t="s">
        <v>3565</v>
      </c>
      <c r="E200" s="53" t="s">
        <v>3573</v>
      </c>
      <c r="F200" s="53" t="s">
        <v>3582</v>
      </c>
      <c r="G200" s="54" t="s">
        <v>8876</v>
      </c>
      <c r="H200" s="53">
        <v>0</v>
      </c>
      <c r="I200" s="53">
        <v>430000000</v>
      </c>
      <c r="J200" s="53" t="s">
        <v>8091</v>
      </c>
      <c r="K200" s="53" t="s">
        <v>8099</v>
      </c>
      <c r="L200" s="53" t="s">
        <v>8093</v>
      </c>
      <c r="M200" s="53" t="s">
        <v>8094</v>
      </c>
      <c r="N200" s="53" t="s">
        <v>8112</v>
      </c>
      <c r="O200" s="53" t="s">
        <v>8104</v>
      </c>
      <c r="P200" s="48" t="s">
        <v>8105</v>
      </c>
      <c r="Q200" s="48" t="s">
        <v>8106</v>
      </c>
      <c r="R200" s="73">
        <v>5</v>
      </c>
      <c r="S200" s="74">
        <v>24000</v>
      </c>
      <c r="T200" s="75">
        <f t="shared" ref="T200" si="36">R200*S200</f>
        <v>120000</v>
      </c>
      <c r="U200" s="75">
        <f t="shared" si="25"/>
        <v>134400</v>
      </c>
      <c r="V200" s="48"/>
      <c r="W200" s="48">
        <v>2017</v>
      </c>
      <c r="X200" s="48" t="s">
        <v>8100</v>
      </c>
      <c r="Y200" s="1">
        <f>VLOOKUP(A200,'[1]план на 2017'!$A:$X,20,0)</f>
        <v>120000</v>
      </c>
      <c r="Z200" s="156">
        <f t="shared" si="20"/>
        <v>0</v>
      </c>
    </row>
    <row r="201" spans="1:26" ht="49.5" customHeight="1" x14ac:dyDescent="0.25">
      <c r="A201" s="48" t="s">
        <v>270</v>
      </c>
      <c r="B201" s="53" t="s">
        <v>3273</v>
      </c>
      <c r="C201" s="53" t="s">
        <v>3583</v>
      </c>
      <c r="D201" s="53" t="s">
        <v>3584</v>
      </c>
      <c r="E201" s="53" t="s">
        <v>3585</v>
      </c>
      <c r="F201" s="53" t="s">
        <v>3586</v>
      </c>
      <c r="G201" s="54" t="s">
        <v>8876</v>
      </c>
      <c r="H201" s="53">
        <v>0</v>
      </c>
      <c r="I201" s="53">
        <v>430000000</v>
      </c>
      <c r="J201" s="53" t="s">
        <v>8091</v>
      </c>
      <c r="K201" s="53" t="s">
        <v>8092</v>
      </c>
      <c r="L201" s="53" t="s">
        <v>8093</v>
      </c>
      <c r="M201" s="53" t="s">
        <v>8094</v>
      </c>
      <c r="N201" s="53" t="s">
        <v>8112</v>
      </c>
      <c r="O201" s="53" t="s">
        <v>8104</v>
      </c>
      <c r="P201" s="48" t="s">
        <v>8105</v>
      </c>
      <c r="Q201" s="48" t="s">
        <v>8106</v>
      </c>
      <c r="R201" s="73">
        <v>3</v>
      </c>
      <c r="S201" s="74">
        <v>339119.38</v>
      </c>
      <c r="T201" s="75">
        <v>0</v>
      </c>
      <c r="U201" s="75">
        <f t="shared" si="25"/>
        <v>0</v>
      </c>
      <c r="V201" s="48"/>
      <c r="W201" s="48">
        <v>2017</v>
      </c>
      <c r="X201" s="48"/>
      <c r="Y201" s="1">
        <f>VLOOKUP(A201,'[1]план на 2017'!$A:$X,20,0)</f>
        <v>0</v>
      </c>
      <c r="Z201" s="156">
        <f t="shared" si="20"/>
        <v>0</v>
      </c>
    </row>
    <row r="202" spans="1:26" ht="49.5" customHeight="1" x14ac:dyDescent="0.25">
      <c r="A202" s="48" t="s">
        <v>271</v>
      </c>
      <c r="B202" s="53" t="s">
        <v>3273</v>
      </c>
      <c r="C202" s="53" t="s">
        <v>3583</v>
      </c>
      <c r="D202" s="53" t="s">
        <v>3584</v>
      </c>
      <c r="E202" s="53" t="s">
        <v>3585</v>
      </c>
      <c r="F202" s="53" t="s">
        <v>3586</v>
      </c>
      <c r="G202" s="54" t="s">
        <v>8876</v>
      </c>
      <c r="H202" s="53">
        <v>0</v>
      </c>
      <c r="I202" s="53">
        <v>430000000</v>
      </c>
      <c r="J202" s="53" t="s">
        <v>8091</v>
      </c>
      <c r="K202" s="53" t="s">
        <v>8154</v>
      </c>
      <c r="L202" s="53" t="s">
        <v>8093</v>
      </c>
      <c r="M202" s="53" t="s">
        <v>8094</v>
      </c>
      <c r="N202" s="53" t="s">
        <v>8112</v>
      </c>
      <c r="O202" s="53" t="s">
        <v>8104</v>
      </c>
      <c r="P202" s="48" t="s">
        <v>8105</v>
      </c>
      <c r="Q202" s="48" t="s">
        <v>8106</v>
      </c>
      <c r="R202" s="73">
        <v>3</v>
      </c>
      <c r="S202" s="74">
        <v>339119.38</v>
      </c>
      <c r="T202" s="75">
        <f t="shared" ref="T202" si="37">S202*R202</f>
        <v>1017358.14</v>
      </c>
      <c r="U202" s="75">
        <f t="shared" si="25"/>
        <v>1139441.1168000002</v>
      </c>
      <c r="V202" s="48"/>
      <c r="W202" s="48">
        <v>2017</v>
      </c>
      <c r="X202" s="48" t="s">
        <v>8100</v>
      </c>
      <c r="Y202" s="1">
        <f>VLOOKUP(A202,'[1]план на 2017'!$A:$X,20,0)</f>
        <v>1017358.14</v>
      </c>
      <c r="Z202" s="156">
        <f t="shared" si="20"/>
        <v>0</v>
      </c>
    </row>
    <row r="203" spans="1:26" ht="49.5" customHeight="1" x14ac:dyDescent="0.25">
      <c r="A203" s="48" t="s">
        <v>272</v>
      </c>
      <c r="B203" s="53" t="s">
        <v>3273</v>
      </c>
      <c r="C203" s="53" t="s">
        <v>3587</v>
      </c>
      <c r="D203" s="53" t="s">
        <v>3588</v>
      </c>
      <c r="E203" s="53" t="s">
        <v>3589</v>
      </c>
      <c r="F203" s="53" t="s">
        <v>3590</v>
      </c>
      <c r="G203" s="54" t="s">
        <v>8876</v>
      </c>
      <c r="H203" s="53">
        <v>0</v>
      </c>
      <c r="I203" s="53">
        <v>430000000</v>
      </c>
      <c r="J203" s="53" t="s">
        <v>8091</v>
      </c>
      <c r="K203" s="53" t="s">
        <v>8092</v>
      </c>
      <c r="L203" s="53" t="s">
        <v>8093</v>
      </c>
      <c r="M203" s="53" t="s">
        <v>8094</v>
      </c>
      <c r="N203" s="53" t="s">
        <v>8112</v>
      </c>
      <c r="O203" s="53" t="s">
        <v>8104</v>
      </c>
      <c r="P203" s="48" t="s">
        <v>8105</v>
      </c>
      <c r="Q203" s="48" t="s">
        <v>8106</v>
      </c>
      <c r="R203" s="73">
        <v>2</v>
      </c>
      <c r="S203" s="74">
        <v>502900.00000000006</v>
      </c>
      <c r="T203" s="75">
        <v>0</v>
      </c>
      <c r="U203" s="75">
        <f t="shared" si="25"/>
        <v>0</v>
      </c>
      <c r="V203" s="48"/>
      <c r="W203" s="48">
        <v>2017</v>
      </c>
      <c r="X203" s="48"/>
      <c r="Y203" s="1">
        <f>VLOOKUP(A203,'[1]план на 2017'!$A:$X,20,0)</f>
        <v>0</v>
      </c>
      <c r="Z203" s="156">
        <f t="shared" si="20"/>
        <v>0</v>
      </c>
    </row>
    <row r="204" spans="1:26" ht="49.5" customHeight="1" x14ac:dyDescent="0.25">
      <c r="A204" s="48" t="s">
        <v>273</v>
      </c>
      <c r="B204" s="53" t="s">
        <v>3273</v>
      </c>
      <c r="C204" s="109" t="s">
        <v>3591</v>
      </c>
      <c r="D204" s="109" t="s">
        <v>3588</v>
      </c>
      <c r="E204" s="109" t="s">
        <v>9875</v>
      </c>
      <c r="F204" s="53" t="s">
        <v>3590</v>
      </c>
      <c r="G204" s="54" t="s">
        <v>8876</v>
      </c>
      <c r="H204" s="53">
        <v>0</v>
      </c>
      <c r="I204" s="53">
        <v>430000000</v>
      </c>
      <c r="J204" s="53" t="s">
        <v>8155</v>
      </c>
      <c r="K204" s="53" t="s">
        <v>8154</v>
      </c>
      <c r="L204" s="53" t="s">
        <v>8093</v>
      </c>
      <c r="M204" s="53" t="s">
        <v>8094</v>
      </c>
      <c r="N204" s="53" t="s">
        <v>8112</v>
      </c>
      <c r="O204" s="53" t="s">
        <v>8104</v>
      </c>
      <c r="P204" s="48" t="s">
        <v>8156</v>
      </c>
      <c r="Q204" s="48" t="s">
        <v>8106</v>
      </c>
      <c r="R204" s="73">
        <v>2</v>
      </c>
      <c r="S204" s="74">
        <v>502900.00000000006</v>
      </c>
      <c r="T204" s="75">
        <f t="shared" ref="T204" si="38">S204*R204</f>
        <v>1005800.0000000001</v>
      </c>
      <c r="U204" s="75">
        <f t="shared" si="25"/>
        <v>1126496.0000000002</v>
      </c>
      <c r="V204" s="48"/>
      <c r="W204" s="48">
        <v>2018</v>
      </c>
      <c r="X204" s="48" t="s">
        <v>8100</v>
      </c>
      <c r="Y204" s="1">
        <f>VLOOKUP(A204,'[1]план на 2017'!$A:$X,20,0)</f>
        <v>1005800.0000000001</v>
      </c>
      <c r="Z204" s="156">
        <f t="shared" si="20"/>
        <v>0</v>
      </c>
    </row>
    <row r="205" spans="1:26" ht="49.5" customHeight="1" x14ac:dyDescent="0.25">
      <c r="A205" s="48" t="s">
        <v>274</v>
      </c>
      <c r="B205" s="53" t="s">
        <v>3273</v>
      </c>
      <c r="C205" s="53" t="s">
        <v>3592</v>
      </c>
      <c r="D205" s="53" t="s">
        <v>3593</v>
      </c>
      <c r="E205" s="53" t="s">
        <v>3594</v>
      </c>
      <c r="F205" s="53" t="s">
        <v>3595</v>
      </c>
      <c r="G205" s="54" t="s">
        <v>8876</v>
      </c>
      <c r="H205" s="53">
        <v>0</v>
      </c>
      <c r="I205" s="53">
        <v>430000000</v>
      </c>
      <c r="J205" s="53" t="s">
        <v>8091</v>
      </c>
      <c r="K205" s="53" t="s">
        <v>8092</v>
      </c>
      <c r="L205" s="53" t="s">
        <v>8111</v>
      </c>
      <c r="M205" s="53" t="s">
        <v>8094</v>
      </c>
      <c r="N205" s="53" t="s">
        <v>8112</v>
      </c>
      <c r="O205" s="53" t="s">
        <v>8104</v>
      </c>
      <c r="P205" s="48" t="s">
        <v>8105</v>
      </c>
      <c r="Q205" s="48" t="s">
        <v>8106</v>
      </c>
      <c r="R205" s="73">
        <v>1</v>
      </c>
      <c r="S205" s="74">
        <v>3353400</v>
      </c>
      <c r="T205" s="75">
        <v>0</v>
      </c>
      <c r="U205" s="75">
        <f t="shared" si="25"/>
        <v>0</v>
      </c>
      <c r="V205" s="48"/>
      <c r="W205" s="48">
        <v>2017</v>
      </c>
      <c r="X205" s="48"/>
      <c r="Y205" s="1">
        <f>VLOOKUP(A205,'[1]план на 2017'!$A:$X,20,0)</f>
        <v>0</v>
      </c>
      <c r="Z205" s="156">
        <f t="shared" si="20"/>
        <v>0</v>
      </c>
    </row>
    <row r="206" spans="1:26" ht="49.5" customHeight="1" x14ac:dyDescent="0.25">
      <c r="A206" s="48" t="s">
        <v>275</v>
      </c>
      <c r="B206" s="53" t="s">
        <v>3273</v>
      </c>
      <c r="C206" s="53" t="s">
        <v>3592</v>
      </c>
      <c r="D206" s="53" t="s">
        <v>3593</v>
      </c>
      <c r="E206" s="53" t="s">
        <v>3594</v>
      </c>
      <c r="F206" s="53" t="s">
        <v>3596</v>
      </c>
      <c r="G206" s="54" t="s">
        <v>8876</v>
      </c>
      <c r="H206" s="53">
        <v>0</v>
      </c>
      <c r="I206" s="53">
        <v>430000000</v>
      </c>
      <c r="J206" s="53" t="s">
        <v>8091</v>
      </c>
      <c r="K206" s="53" t="s">
        <v>8099</v>
      </c>
      <c r="L206" s="53" t="s">
        <v>8111</v>
      </c>
      <c r="M206" s="53" t="s">
        <v>8094</v>
      </c>
      <c r="N206" s="53" t="s">
        <v>8112</v>
      </c>
      <c r="O206" s="53" t="s">
        <v>8104</v>
      </c>
      <c r="P206" s="48" t="s">
        <v>8105</v>
      </c>
      <c r="Q206" s="48" t="s">
        <v>8106</v>
      </c>
      <c r="R206" s="73">
        <v>1</v>
      </c>
      <c r="S206" s="74">
        <v>3353400</v>
      </c>
      <c r="T206" s="75">
        <v>0</v>
      </c>
      <c r="U206" s="75">
        <f t="shared" si="25"/>
        <v>0</v>
      </c>
      <c r="V206" s="48"/>
      <c r="W206" s="48">
        <v>2017</v>
      </c>
      <c r="X206" s="48" t="s">
        <v>8100</v>
      </c>
      <c r="Y206" s="1">
        <f>VLOOKUP(A206,'[1]план на 2017'!$A:$X,20,0)</f>
        <v>0</v>
      </c>
      <c r="Z206" s="156">
        <f t="shared" si="20"/>
        <v>0</v>
      </c>
    </row>
    <row r="207" spans="1:26" ht="49.5" customHeight="1" x14ac:dyDescent="0.25">
      <c r="A207" s="48" t="s">
        <v>276</v>
      </c>
      <c r="B207" s="53" t="s">
        <v>3273</v>
      </c>
      <c r="C207" s="53" t="s">
        <v>3592</v>
      </c>
      <c r="D207" s="53" t="s">
        <v>3593</v>
      </c>
      <c r="E207" s="53" t="s">
        <v>3594</v>
      </c>
      <c r="F207" s="53" t="s">
        <v>3596</v>
      </c>
      <c r="G207" s="54" t="s">
        <v>8876</v>
      </c>
      <c r="H207" s="53">
        <v>0</v>
      </c>
      <c r="I207" s="53">
        <v>430000000</v>
      </c>
      <c r="J207" s="53" t="s">
        <v>8091</v>
      </c>
      <c r="K207" s="53" t="s">
        <v>8099</v>
      </c>
      <c r="L207" s="53" t="s">
        <v>8111</v>
      </c>
      <c r="M207" s="53" t="s">
        <v>8094</v>
      </c>
      <c r="N207" s="53" t="s">
        <v>8157</v>
      </c>
      <c r="O207" s="53" t="s">
        <v>8104</v>
      </c>
      <c r="P207" s="48" t="s">
        <v>8105</v>
      </c>
      <c r="Q207" s="48" t="s">
        <v>8106</v>
      </c>
      <c r="R207" s="73">
        <v>1</v>
      </c>
      <c r="S207" s="74">
        <v>3353400</v>
      </c>
      <c r="T207" s="75">
        <f t="shared" ref="T207" si="39">R207*S207</f>
        <v>3353400</v>
      </c>
      <c r="U207" s="75">
        <f t="shared" si="25"/>
        <v>3755808.0000000005</v>
      </c>
      <c r="V207" s="48"/>
      <c r="W207" s="48">
        <v>2017</v>
      </c>
      <c r="X207" s="48" t="s">
        <v>8158</v>
      </c>
      <c r="Y207" s="1">
        <f>VLOOKUP(A207,'[1]план на 2017'!$A:$X,20,0)</f>
        <v>3353400</v>
      </c>
      <c r="Z207" s="156">
        <f t="shared" si="20"/>
        <v>0</v>
      </c>
    </row>
    <row r="208" spans="1:26" ht="49.5" customHeight="1" x14ac:dyDescent="0.25">
      <c r="A208" s="48" t="s">
        <v>277</v>
      </c>
      <c r="B208" s="53" t="s">
        <v>3273</v>
      </c>
      <c r="C208" s="53" t="s">
        <v>3592</v>
      </c>
      <c r="D208" s="53" t="s">
        <v>3593</v>
      </c>
      <c r="E208" s="53" t="s">
        <v>3594</v>
      </c>
      <c r="F208" s="53" t="s">
        <v>3597</v>
      </c>
      <c r="G208" s="54" t="s">
        <v>8876</v>
      </c>
      <c r="H208" s="53">
        <v>0</v>
      </c>
      <c r="I208" s="53">
        <v>430000000</v>
      </c>
      <c r="J208" s="53" t="s">
        <v>8091</v>
      </c>
      <c r="K208" s="53" t="s">
        <v>8092</v>
      </c>
      <c r="L208" s="53" t="s">
        <v>8111</v>
      </c>
      <c r="M208" s="53" t="s">
        <v>8094</v>
      </c>
      <c r="N208" s="53" t="s">
        <v>8112</v>
      </c>
      <c r="O208" s="53" t="s">
        <v>8104</v>
      </c>
      <c r="P208" s="48" t="s">
        <v>8105</v>
      </c>
      <c r="Q208" s="48" t="s">
        <v>8106</v>
      </c>
      <c r="R208" s="73">
        <v>1</v>
      </c>
      <c r="S208" s="74">
        <v>4082400</v>
      </c>
      <c r="T208" s="75">
        <v>0</v>
      </c>
      <c r="U208" s="75">
        <f t="shared" si="25"/>
        <v>0</v>
      </c>
      <c r="V208" s="48"/>
      <c r="W208" s="48">
        <v>2017</v>
      </c>
      <c r="X208" s="48"/>
      <c r="Y208" s="1">
        <f>VLOOKUP(A208,'[1]план на 2017'!$A:$X,20,0)</f>
        <v>0</v>
      </c>
      <c r="Z208" s="156">
        <f t="shared" si="20"/>
        <v>0</v>
      </c>
    </row>
    <row r="209" spans="1:26" ht="49.5" customHeight="1" x14ac:dyDescent="0.25">
      <c r="A209" s="48" t="s">
        <v>278</v>
      </c>
      <c r="B209" s="53" t="s">
        <v>3273</v>
      </c>
      <c r="C209" s="53" t="s">
        <v>3592</v>
      </c>
      <c r="D209" s="53" t="s">
        <v>3593</v>
      </c>
      <c r="E209" s="53" t="s">
        <v>3594</v>
      </c>
      <c r="F209" s="53" t="s">
        <v>3598</v>
      </c>
      <c r="G209" s="54" t="s">
        <v>8876</v>
      </c>
      <c r="H209" s="53">
        <v>0</v>
      </c>
      <c r="I209" s="53">
        <v>430000000</v>
      </c>
      <c r="J209" s="53" t="s">
        <v>8091</v>
      </c>
      <c r="K209" s="53" t="s">
        <v>8099</v>
      </c>
      <c r="L209" s="53" t="s">
        <v>8111</v>
      </c>
      <c r="M209" s="53" t="s">
        <v>8094</v>
      </c>
      <c r="N209" s="53" t="s">
        <v>8112</v>
      </c>
      <c r="O209" s="53" t="s">
        <v>8104</v>
      </c>
      <c r="P209" s="48" t="s">
        <v>8105</v>
      </c>
      <c r="Q209" s="48" t="s">
        <v>8106</v>
      </c>
      <c r="R209" s="73">
        <v>1</v>
      </c>
      <c r="S209" s="74">
        <v>4082400</v>
      </c>
      <c r="T209" s="75">
        <v>0</v>
      </c>
      <c r="U209" s="75">
        <f t="shared" si="25"/>
        <v>0</v>
      </c>
      <c r="V209" s="48"/>
      <c r="W209" s="48">
        <v>2017</v>
      </c>
      <c r="X209" s="48" t="s">
        <v>8100</v>
      </c>
      <c r="Y209" s="1">
        <f>VLOOKUP(A209,'[1]план на 2017'!$A:$X,20,0)</f>
        <v>0</v>
      </c>
      <c r="Z209" s="156">
        <f t="shared" si="20"/>
        <v>0</v>
      </c>
    </row>
    <row r="210" spans="1:26" ht="49.5" customHeight="1" x14ac:dyDescent="0.25">
      <c r="A210" s="48" t="s">
        <v>279</v>
      </c>
      <c r="B210" s="53" t="s">
        <v>3273</v>
      </c>
      <c r="C210" s="53" t="s">
        <v>3592</v>
      </c>
      <c r="D210" s="53" t="s">
        <v>3593</v>
      </c>
      <c r="E210" s="53" t="s">
        <v>3594</v>
      </c>
      <c r="F210" s="53" t="s">
        <v>3598</v>
      </c>
      <c r="G210" s="54" t="s">
        <v>8876</v>
      </c>
      <c r="H210" s="53">
        <v>0</v>
      </c>
      <c r="I210" s="53">
        <v>430000000</v>
      </c>
      <c r="J210" s="53" t="s">
        <v>8091</v>
      </c>
      <c r="K210" s="53" t="s">
        <v>8099</v>
      </c>
      <c r="L210" s="53" t="s">
        <v>8111</v>
      </c>
      <c r="M210" s="53" t="s">
        <v>8094</v>
      </c>
      <c r="N210" s="53" t="s">
        <v>8157</v>
      </c>
      <c r="O210" s="53" t="s">
        <v>8104</v>
      </c>
      <c r="P210" s="48" t="s">
        <v>8105</v>
      </c>
      <c r="Q210" s="48" t="s">
        <v>8106</v>
      </c>
      <c r="R210" s="73">
        <v>1</v>
      </c>
      <c r="S210" s="74">
        <v>4082400</v>
      </c>
      <c r="T210" s="75">
        <f>R210*S210</f>
        <v>4082400</v>
      </c>
      <c r="U210" s="75">
        <f t="shared" si="25"/>
        <v>4572288</v>
      </c>
      <c r="V210" s="48"/>
      <c r="W210" s="48">
        <v>2017</v>
      </c>
      <c r="X210" s="48" t="s">
        <v>8158</v>
      </c>
      <c r="Y210" s="1">
        <f>VLOOKUP(A210,'[1]план на 2017'!$A:$X,20,0)</f>
        <v>4082400</v>
      </c>
      <c r="Z210" s="156">
        <f t="shared" ref="Z210:Z273" si="40">T210-Y210</f>
        <v>0</v>
      </c>
    </row>
    <row r="211" spans="1:26" ht="49.5" customHeight="1" x14ac:dyDescent="0.25">
      <c r="A211" s="48" t="s">
        <v>280</v>
      </c>
      <c r="B211" s="53" t="s">
        <v>3273</v>
      </c>
      <c r="C211" s="53" t="s">
        <v>3599</v>
      </c>
      <c r="D211" s="53" t="s">
        <v>3600</v>
      </c>
      <c r="E211" s="53" t="s">
        <v>3601</v>
      </c>
      <c r="F211" s="53" t="s">
        <v>3602</v>
      </c>
      <c r="G211" s="54" t="s">
        <v>8876</v>
      </c>
      <c r="H211" s="53">
        <v>0</v>
      </c>
      <c r="I211" s="53">
        <v>430000000</v>
      </c>
      <c r="J211" s="53" t="s">
        <v>8091</v>
      </c>
      <c r="K211" s="53" t="s">
        <v>8092</v>
      </c>
      <c r="L211" s="53" t="s">
        <v>8111</v>
      </c>
      <c r="M211" s="53" t="s">
        <v>8094</v>
      </c>
      <c r="N211" s="53" t="s">
        <v>8112</v>
      </c>
      <c r="O211" s="53" t="s">
        <v>8104</v>
      </c>
      <c r="P211" s="48" t="s">
        <v>8105</v>
      </c>
      <c r="Q211" s="48" t="s">
        <v>8106</v>
      </c>
      <c r="R211" s="73">
        <v>2</v>
      </c>
      <c r="S211" s="74">
        <v>56028</v>
      </c>
      <c r="T211" s="75">
        <v>0</v>
      </c>
      <c r="U211" s="75">
        <f t="shared" si="25"/>
        <v>0</v>
      </c>
      <c r="V211" s="48"/>
      <c r="W211" s="48">
        <v>2017</v>
      </c>
      <c r="X211" s="48"/>
      <c r="Y211" s="1">
        <f>VLOOKUP(A211,'[1]план на 2017'!$A:$X,20,0)</f>
        <v>0</v>
      </c>
      <c r="Z211" s="156">
        <f t="shared" si="40"/>
        <v>0</v>
      </c>
    </row>
    <row r="212" spans="1:26" ht="49.5" customHeight="1" x14ac:dyDescent="0.25">
      <c r="A212" s="48" t="s">
        <v>281</v>
      </c>
      <c r="B212" s="53" t="s">
        <v>3273</v>
      </c>
      <c r="C212" s="53" t="s">
        <v>3599</v>
      </c>
      <c r="D212" s="53" t="s">
        <v>3600</v>
      </c>
      <c r="E212" s="53" t="s">
        <v>3601</v>
      </c>
      <c r="F212" s="53" t="s">
        <v>3602</v>
      </c>
      <c r="G212" s="53" t="s">
        <v>3284</v>
      </c>
      <c r="H212" s="53">
        <v>0</v>
      </c>
      <c r="I212" s="53">
        <v>430000000</v>
      </c>
      <c r="J212" s="53" t="s">
        <v>8091</v>
      </c>
      <c r="K212" s="53" t="s">
        <v>8129</v>
      </c>
      <c r="L212" s="53" t="s">
        <v>8111</v>
      </c>
      <c r="M212" s="53" t="s">
        <v>8094</v>
      </c>
      <c r="N212" s="53" t="s">
        <v>8112</v>
      </c>
      <c r="O212" s="53" t="s">
        <v>8104</v>
      </c>
      <c r="P212" s="48" t="s">
        <v>8105</v>
      </c>
      <c r="Q212" s="48" t="s">
        <v>8106</v>
      </c>
      <c r="R212" s="73">
        <v>2</v>
      </c>
      <c r="S212" s="74">
        <v>56028</v>
      </c>
      <c r="T212" s="75">
        <f>R212*S212</f>
        <v>112056</v>
      </c>
      <c r="U212" s="75">
        <f t="shared" si="25"/>
        <v>125502.72000000002</v>
      </c>
      <c r="V212" s="48"/>
      <c r="W212" s="48">
        <v>2017</v>
      </c>
      <c r="X212" s="48" t="s">
        <v>8159</v>
      </c>
      <c r="Y212" s="1">
        <f>VLOOKUP(A212,'[1]план на 2017'!$A:$X,20,0)</f>
        <v>112056</v>
      </c>
      <c r="Z212" s="156">
        <f t="shared" si="40"/>
        <v>0</v>
      </c>
    </row>
    <row r="213" spans="1:26" ht="49.5" customHeight="1" x14ac:dyDescent="0.25">
      <c r="A213" s="48" t="s">
        <v>282</v>
      </c>
      <c r="B213" s="53" t="s">
        <v>3273</v>
      </c>
      <c r="C213" s="53" t="s">
        <v>3603</v>
      </c>
      <c r="D213" s="53" t="s">
        <v>3604</v>
      </c>
      <c r="E213" s="53" t="s">
        <v>3605</v>
      </c>
      <c r="F213" s="53" t="s">
        <v>3606</v>
      </c>
      <c r="G213" s="54" t="s">
        <v>8876</v>
      </c>
      <c r="H213" s="53">
        <v>0</v>
      </c>
      <c r="I213" s="53">
        <v>430000000</v>
      </c>
      <c r="J213" s="53" t="s">
        <v>8091</v>
      </c>
      <c r="K213" s="53" t="s">
        <v>8092</v>
      </c>
      <c r="L213" s="53" t="s">
        <v>8111</v>
      </c>
      <c r="M213" s="53" t="s">
        <v>8094</v>
      </c>
      <c r="N213" s="53" t="s">
        <v>8112</v>
      </c>
      <c r="O213" s="53" t="s">
        <v>8104</v>
      </c>
      <c r="P213" s="53">
        <v>704</v>
      </c>
      <c r="Q213" s="53" t="s">
        <v>8160</v>
      </c>
      <c r="R213" s="73">
        <v>1</v>
      </c>
      <c r="S213" s="74">
        <v>602100</v>
      </c>
      <c r="T213" s="75">
        <v>0</v>
      </c>
      <c r="U213" s="75">
        <f t="shared" si="25"/>
        <v>0</v>
      </c>
      <c r="V213" s="48"/>
      <c r="W213" s="48">
        <v>2017</v>
      </c>
      <c r="X213" s="48"/>
      <c r="Y213" s="1">
        <f>VLOOKUP(A213,'[1]план на 2017'!$A:$X,20,0)</f>
        <v>0</v>
      </c>
      <c r="Z213" s="156">
        <f t="shared" si="40"/>
        <v>0</v>
      </c>
    </row>
    <row r="214" spans="1:26" ht="49.5" customHeight="1" x14ac:dyDescent="0.25">
      <c r="A214" s="48" t="s">
        <v>283</v>
      </c>
      <c r="B214" s="53" t="s">
        <v>3273</v>
      </c>
      <c r="C214" s="53" t="s">
        <v>3603</v>
      </c>
      <c r="D214" s="53" t="s">
        <v>3604</v>
      </c>
      <c r="E214" s="53" t="s">
        <v>3605</v>
      </c>
      <c r="F214" s="53" t="s">
        <v>3607</v>
      </c>
      <c r="G214" s="53" t="s">
        <v>3284</v>
      </c>
      <c r="H214" s="53">
        <v>0</v>
      </c>
      <c r="I214" s="53">
        <v>430000000</v>
      </c>
      <c r="J214" s="53" t="s">
        <v>8091</v>
      </c>
      <c r="K214" s="53" t="s">
        <v>8129</v>
      </c>
      <c r="L214" s="53" t="s">
        <v>8111</v>
      </c>
      <c r="M214" s="53" t="s">
        <v>8094</v>
      </c>
      <c r="N214" s="53" t="s">
        <v>8112</v>
      </c>
      <c r="O214" s="53" t="s">
        <v>8104</v>
      </c>
      <c r="P214" s="53">
        <v>704</v>
      </c>
      <c r="Q214" s="53" t="s">
        <v>8160</v>
      </c>
      <c r="R214" s="73">
        <v>1</v>
      </c>
      <c r="S214" s="74">
        <v>602100</v>
      </c>
      <c r="T214" s="75">
        <f t="shared" si="22"/>
        <v>602100</v>
      </c>
      <c r="U214" s="75">
        <f t="shared" si="25"/>
        <v>674352.00000000012</v>
      </c>
      <c r="V214" s="48"/>
      <c r="W214" s="48">
        <v>2017</v>
      </c>
      <c r="X214" s="48" t="s">
        <v>8161</v>
      </c>
      <c r="Y214" s="1">
        <f>VLOOKUP(A214,'[1]план на 2017'!$A:$X,20,0)</f>
        <v>602100</v>
      </c>
      <c r="Z214" s="156">
        <f t="shared" si="40"/>
        <v>0</v>
      </c>
    </row>
    <row r="215" spans="1:26" ht="49.5" customHeight="1" x14ac:dyDescent="0.25">
      <c r="A215" s="48" t="s">
        <v>284</v>
      </c>
      <c r="B215" s="53" t="s">
        <v>3273</v>
      </c>
      <c r="C215" s="53" t="s">
        <v>3608</v>
      </c>
      <c r="D215" s="53" t="s">
        <v>3576</v>
      </c>
      <c r="E215" s="53" t="s">
        <v>3609</v>
      </c>
      <c r="F215" s="53" t="s">
        <v>3610</v>
      </c>
      <c r="G215" s="54" t="s">
        <v>8876</v>
      </c>
      <c r="H215" s="53">
        <v>0</v>
      </c>
      <c r="I215" s="53">
        <v>430000000</v>
      </c>
      <c r="J215" s="53" t="s">
        <v>8091</v>
      </c>
      <c r="K215" s="53" t="s">
        <v>8092</v>
      </c>
      <c r="L215" s="53" t="s">
        <v>8111</v>
      </c>
      <c r="M215" s="53" t="s">
        <v>8094</v>
      </c>
      <c r="N215" s="53" t="s">
        <v>8112</v>
      </c>
      <c r="O215" s="53" t="s">
        <v>8104</v>
      </c>
      <c r="P215" s="48" t="s">
        <v>8105</v>
      </c>
      <c r="Q215" s="48" t="s">
        <v>8106</v>
      </c>
      <c r="R215" s="73">
        <v>10</v>
      </c>
      <c r="S215" s="74">
        <v>5992</v>
      </c>
      <c r="T215" s="75">
        <v>0</v>
      </c>
      <c r="U215" s="75">
        <f t="shared" si="25"/>
        <v>0</v>
      </c>
      <c r="V215" s="48"/>
      <c r="W215" s="48">
        <v>2017</v>
      </c>
      <c r="X215" s="48"/>
      <c r="Y215" s="1">
        <f>VLOOKUP(A215,'[1]план на 2017'!$A:$X,20,0)</f>
        <v>0</v>
      </c>
      <c r="Z215" s="156">
        <f t="shared" si="40"/>
        <v>0</v>
      </c>
    </row>
    <row r="216" spans="1:26" ht="49.5" customHeight="1" x14ac:dyDescent="0.25">
      <c r="A216" s="48" t="s">
        <v>285</v>
      </c>
      <c r="B216" s="53" t="s">
        <v>3273</v>
      </c>
      <c r="C216" s="53" t="s">
        <v>3608</v>
      </c>
      <c r="D216" s="53" t="s">
        <v>3576</v>
      </c>
      <c r="E216" s="53" t="s">
        <v>3609</v>
      </c>
      <c r="F216" s="53" t="s">
        <v>3610</v>
      </c>
      <c r="G216" s="54" t="s">
        <v>8876</v>
      </c>
      <c r="H216" s="53">
        <v>0</v>
      </c>
      <c r="I216" s="53">
        <v>430000000</v>
      </c>
      <c r="J216" s="53" t="s">
        <v>8091</v>
      </c>
      <c r="K216" s="53" t="s">
        <v>8119</v>
      </c>
      <c r="L216" s="53" t="s">
        <v>8111</v>
      </c>
      <c r="M216" s="53" t="s">
        <v>8094</v>
      </c>
      <c r="N216" s="53" t="s">
        <v>8112</v>
      </c>
      <c r="O216" s="53" t="s">
        <v>8104</v>
      </c>
      <c r="P216" s="48" t="s">
        <v>8105</v>
      </c>
      <c r="Q216" s="48" t="s">
        <v>8106</v>
      </c>
      <c r="R216" s="73">
        <v>10</v>
      </c>
      <c r="S216" s="74">
        <v>5992</v>
      </c>
      <c r="T216" s="75">
        <v>0</v>
      </c>
      <c r="U216" s="75">
        <f t="shared" si="25"/>
        <v>0</v>
      </c>
      <c r="V216" s="48"/>
      <c r="W216" s="48">
        <v>2017</v>
      </c>
      <c r="X216" s="48" t="s">
        <v>8100</v>
      </c>
      <c r="Y216" s="1">
        <f>VLOOKUP(A216,'[1]план на 2017'!$A:$X,20,0)</f>
        <v>0</v>
      </c>
      <c r="Z216" s="156">
        <f t="shared" si="40"/>
        <v>0</v>
      </c>
    </row>
    <row r="217" spans="1:26" ht="49.5" customHeight="1" x14ac:dyDescent="0.25">
      <c r="A217" s="48" t="s">
        <v>286</v>
      </c>
      <c r="B217" s="53" t="s">
        <v>3273</v>
      </c>
      <c r="C217" s="53" t="s">
        <v>3608</v>
      </c>
      <c r="D217" s="53" t="s">
        <v>3576</v>
      </c>
      <c r="E217" s="53" t="s">
        <v>3609</v>
      </c>
      <c r="F217" s="53" t="s">
        <v>3610</v>
      </c>
      <c r="G217" s="54" t="s">
        <v>3284</v>
      </c>
      <c r="H217" s="53">
        <v>0</v>
      </c>
      <c r="I217" s="53">
        <v>430000000</v>
      </c>
      <c r="J217" s="53" t="s">
        <v>8091</v>
      </c>
      <c r="K217" s="53" t="s">
        <v>8110</v>
      </c>
      <c r="L217" s="53" t="s">
        <v>8111</v>
      </c>
      <c r="M217" s="53" t="s">
        <v>8094</v>
      </c>
      <c r="N217" s="53" t="s">
        <v>8112</v>
      </c>
      <c r="O217" s="53" t="s">
        <v>8104</v>
      </c>
      <c r="P217" s="48" t="s">
        <v>8105</v>
      </c>
      <c r="Q217" s="48" t="s">
        <v>8106</v>
      </c>
      <c r="R217" s="74">
        <v>10</v>
      </c>
      <c r="S217" s="74">
        <v>5992</v>
      </c>
      <c r="T217" s="75">
        <f t="shared" ref="T217" si="41">S217*R217</f>
        <v>59920</v>
      </c>
      <c r="U217" s="75">
        <f t="shared" si="25"/>
        <v>67110.400000000009</v>
      </c>
      <c r="V217" s="48"/>
      <c r="W217" s="48">
        <v>2017</v>
      </c>
      <c r="X217" s="48" t="s">
        <v>8162</v>
      </c>
      <c r="Y217" s="1">
        <f>VLOOKUP(A217,'[1]план на 2017'!$A:$X,20,0)</f>
        <v>59920</v>
      </c>
      <c r="Z217" s="156">
        <f t="shared" si="40"/>
        <v>0</v>
      </c>
    </row>
    <row r="218" spans="1:26" ht="49.5" customHeight="1" x14ac:dyDescent="0.25">
      <c r="A218" s="48" t="s">
        <v>287</v>
      </c>
      <c r="B218" s="53" t="s">
        <v>3273</v>
      </c>
      <c r="C218" s="53" t="s">
        <v>3608</v>
      </c>
      <c r="D218" s="53" t="s">
        <v>3576</v>
      </c>
      <c r="E218" s="53" t="s">
        <v>3609</v>
      </c>
      <c r="F218" s="53" t="s">
        <v>3611</v>
      </c>
      <c r="G218" s="54" t="s">
        <v>8876</v>
      </c>
      <c r="H218" s="53">
        <v>0</v>
      </c>
      <c r="I218" s="53">
        <v>430000000</v>
      </c>
      <c r="J218" s="53" t="s">
        <v>8091</v>
      </c>
      <c r="K218" s="53" t="s">
        <v>8092</v>
      </c>
      <c r="L218" s="53" t="s">
        <v>8111</v>
      </c>
      <c r="M218" s="53" t="s">
        <v>8094</v>
      </c>
      <c r="N218" s="53" t="s">
        <v>8112</v>
      </c>
      <c r="O218" s="53" t="s">
        <v>8104</v>
      </c>
      <c r="P218" s="48" t="s">
        <v>8105</v>
      </c>
      <c r="Q218" s="48" t="s">
        <v>8106</v>
      </c>
      <c r="R218" s="73">
        <v>25</v>
      </c>
      <c r="S218" s="74">
        <v>13375</v>
      </c>
      <c r="T218" s="75">
        <v>0</v>
      </c>
      <c r="U218" s="75">
        <f t="shared" si="25"/>
        <v>0</v>
      </c>
      <c r="V218" s="48"/>
      <c r="W218" s="48">
        <v>2017</v>
      </c>
      <c r="X218" s="48"/>
      <c r="Y218" s="1">
        <f>VLOOKUP(A218,'[1]план на 2017'!$A:$X,20,0)</f>
        <v>0</v>
      </c>
      <c r="Z218" s="156">
        <f t="shared" si="40"/>
        <v>0</v>
      </c>
    </row>
    <row r="219" spans="1:26" ht="49.5" customHeight="1" x14ac:dyDescent="0.25">
      <c r="A219" s="48" t="s">
        <v>288</v>
      </c>
      <c r="B219" s="53" t="s">
        <v>3273</v>
      </c>
      <c r="C219" s="53" t="s">
        <v>3608</v>
      </c>
      <c r="D219" s="53" t="s">
        <v>3576</v>
      </c>
      <c r="E219" s="53" t="s">
        <v>3609</v>
      </c>
      <c r="F219" s="53" t="s">
        <v>3611</v>
      </c>
      <c r="G219" s="54" t="s">
        <v>8876</v>
      </c>
      <c r="H219" s="53">
        <v>0</v>
      </c>
      <c r="I219" s="53">
        <v>430000000</v>
      </c>
      <c r="J219" s="53" t="s">
        <v>8091</v>
      </c>
      <c r="K219" s="53" t="s">
        <v>8119</v>
      </c>
      <c r="L219" s="53" t="s">
        <v>8111</v>
      </c>
      <c r="M219" s="53" t="s">
        <v>8094</v>
      </c>
      <c r="N219" s="53" t="s">
        <v>8112</v>
      </c>
      <c r="O219" s="53" t="s">
        <v>8104</v>
      </c>
      <c r="P219" s="48" t="s">
        <v>8105</v>
      </c>
      <c r="Q219" s="48" t="s">
        <v>8106</v>
      </c>
      <c r="R219" s="73">
        <v>25</v>
      </c>
      <c r="S219" s="74">
        <v>13375</v>
      </c>
      <c r="T219" s="75">
        <v>0</v>
      </c>
      <c r="U219" s="75">
        <f t="shared" si="25"/>
        <v>0</v>
      </c>
      <c r="V219" s="48"/>
      <c r="W219" s="48">
        <v>2017</v>
      </c>
      <c r="X219" s="48" t="s">
        <v>8100</v>
      </c>
      <c r="Y219" s="1">
        <f>VLOOKUP(A219,'[1]план на 2017'!$A:$X,20,0)</f>
        <v>0</v>
      </c>
      <c r="Z219" s="156">
        <f t="shared" si="40"/>
        <v>0</v>
      </c>
    </row>
    <row r="220" spans="1:26" ht="49.5" customHeight="1" x14ac:dyDescent="0.25">
      <c r="A220" s="48" t="s">
        <v>289</v>
      </c>
      <c r="B220" s="53" t="s">
        <v>3273</v>
      </c>
      <c r="C220" s="53" t="s">
        <v>3608</v>
      </c>
      <c r="D220" s="53" t="s">
        <v>3576</v>
      </c>
      <c r="E220" s="53" t="s">
        <v>3609</v>
      </c>
      <c r="F220" s="53" t="s">
        <v>3611</v>
      </c>
      <c r="G220" s="54" t="s">
        <v>3284</v>
      </c>
      <c r="H220" s="53">
        <v>0</v>
      </c>
      <c r="I220" s="53">
        <v>430000000</v>
      </c>
      <c r="J220" s="53" t="s">
        <v>8091</v>
      </c>
      <c r="K220" s="53" t="s">
        <v>8110</v>
      </c>
      <c r="L220" s="53" t="s">
        <v>8111</v>
      </c>
      <c r="M220" s="53" t="s">
        <v>8094</v>
      </c>
      <c r="N220" s="53" t="s">
        <v>8112</v>
      </c>
      <c r="O220" s="53" t="s">
        <v>8104</v>
      </c>
      <c r="P220" s="48" t="s">
        <v>8105</v>
      </c>
      <c r="Q220" s="48" t="s">
        <v>8106</v>
      </c>
      <c r="R220" s="74">
        <v>25</v>
      </c>
      <c r="S220" s="74">
        <v>13375</v>
      </c>
      <c r="T220" s="75">
        <f t="shared" ref="T220" si="42">S220*R220</f>
        <v>334375</v>
      </c>
      <c r="U220" s="75">
        <f t="shared" si="25"/>
        <v>374500.00000000006</v>
      </c>
      <c r="V220" s="48"/>
      <c r="W220" s="48">
        <v>2017</v>
      </c>
      <c r="X220" s="48" t="s">
        <v>8162</v>
      </c>
      <c r="Y220" s="1">
        <f>VLOOKUP(A220,'[1]план на 2017'!$A:$X,20,0)</f>
        <v>334375</v>
      </c>
      <c r="Z220" s="156">
        <f t="shared" si="40"/>
        <v>0</v>
      </c>
    </row>
    <row r="221" spans="1:26" ht="49.5" customHeight="1" x14ac:dyDescent="0.25">
      <c r="A221" s="48" t="s">
        <v>290</v>
      </c>
      <c r="B221" s="53" t="s">
        <v>3273</v>
      </c>
      <c r="C221" s="53" t="s">
        <v>3612</v>
      </c>
      <c r="D221" s="53" t="s">
        <v>3613</v>
      </c>
      <c r="E221" s="53" t="s">
        <v>3614</v>
      </c>
      <c r="F221" s="53" t="s">
        <v>3615</v>
      </c>
      <c r="G221" s="54" t="s">
        <v>8876</v>
      </c>
      <c r="H221" s="53">
        <v>0</v>
      </c>
      <c r="I221" s="53">
        <v>430000000</v>
      </c>
      <c r="J221" s="53" t="s">
        <v>8091</v>
      </c>
      <c r="K221" s="53" t="s">
        <v>8092</v>
      </c>
      <c r="L221" s="53" t="s">
        <v>8111</v>
      </c>
      <c r="M221" s="53" t="s">
        <v>8094</v>
      </c>
      <c r="N221" s="53" t="s">
        <v>8112</v>
      </c>
      <c r="O221" s="53" t="s">
        <v>8104</v>
      </c>
      <c r="P221" s="48" t="s">
        <v>8105</v>
      </c>
      <c r="Q221" s="48" t="s">
        <v>8106</v>
      </c>
      <c r="R221" s="73">
        <v>25</v>
      </c>
      <c r="S221" s="74">
        <v>8774</v>
      </c>
      <c r="T221" s="75">
        <v>0</v>
      </c>
      <c r="U221" s="75">
        <f t="shared" si="25"/>
        <v>0</v>
      </c>
      <c r="V221" s="48"/>
      <c r="W221" s="48">
        <v>2017</v>
      </c>
      <c r="X221" s="48" t="s">
        <v>8146</v>
      </c>
      <c r="Y221" s="1">
        <f>VLOOKUP(A221,'[1]план на 2017'!$A:$X,20,0)</f>
        <v>0</v>
      </c>
      <c r="Z221" s="156">
        <f t="shared" si="40"/>
        <v>0</v>
      </c>
    </row>
    <row r="222" spans="1:26" ht="49.5" customHeight="1" x14ac:dyDescent="0.25">
      <c r="A222" s="48" t="s">
        <v>291</v>
      </c>
      <c r="B222" s="53" t="s">
        <v>3273</v>
      </c>
      <c r="C222" s="53" t="s">
        <v>3612</v>
      </c>
      <c r="D222" s="53" t="s">
        <v>3613</v>
      </c>
      <c r="E222" s="53" t="s">
        <v>3614</v>
      </c>
      <c r="F222" s="53" t="s">
        <v>3616</v>
      </c>
      <c r="G222" s="54" t="s">
        <v>8876</v>
      </c>
      <c r="H222" s="53">
        <v>0</v>
      </c>
      <c r="I222" s="53">
        <v>430000000</v>
      </c>
      <c r="J222" s="53" t="s">
        <v>8091</v>
      </c>
      <c r="K222" s="53" t="s">
        <v>8092</v>
      </c>
      <c r="L222" s="53" t="s">
        <v>8111</v>
      </c>
      <c r="M222" s="53" t="s">
        <v>8094</v>
      </c>
      <c r="N222" s="53" t="s">
        <v>8112</v>
      </c>
      <c r="O222" s="53" t="s">
        <v>8104</v>
      </c>
      <c r="P222" s="48" t="s">
        <v>8105</v>
      </c>
      <c r="Q222" s="48" t="s">
        <v>8106</v>
      </c>
      <c r="R222" s="73">
        <v>25</v>
      </c>
      <c r="S222" s="74">
        <v>13375</v>
      </c>
      <c r="T222" s="75">
        <v>0</v>
      </c>
      <c r="U222" s="75">
        <f t="shared" si="25"/>
        <v>0</v>
      </c>
      <c r="V222" s="48"/>
      <c r="W222" s="48">
        <v>2017</v>
      </c>
      <c r="X222" s="48" t="s">
        <v>8146</v>
      </c>
      <c r="Y222" s="1">
        <f>VLOOKUP(A222,'[1]план на 2017'!$A:$X,20,0)</f>
        <v>0</v>
      </c>
      <c r="Z222" s="156">
        <f t="shared" si="40"/>
        <v>0</v>
      </c>
    </row>
    <row r="223" spans="1:26" ht="49.5" customHeight="1" x14ac:dyDescent="0.25">
      <c r="A223" s="48" t="s">
        <v>292</v>
      </c>
      <c r="B223" s="53" t="s">
        <v>3273</v>
      </c>
      <c r="C223" s="53" t="s">
        <v>3612</v>
      </c>
      <c r="D223" s="53" t="s">
        <v>3613</v>
      </c>
      <c r="E223" s="53" t="s">
        <v>3614</v>
      </c>
      <c r="F223" s="53" t="s">
        <v>3617</v>
      </c>
      <c r="G223" s="54" t="s">
        <v>8876</v>
      </c>
      <c r="H223" s="53">
        <v>0</v>
      </c>
      <c r="I223" s="53">
        <v>430000000</v>
      </c>
      <c r="J223" s="53" t="s">
        <v>8091</v>
      </c>
      <c r="K223" s="53" t="s">
        <v>8092</v>
      </c>
      <c r="L223" s="53" t="s">
        <v>8111</v>
      </c>
      <c r="M223" s="53" t="s">
        <v>8094</v>
      </c>
      <c r="N223" s="53" t="s">
        <v>8112</v>
      </c>
      <c r="O223" s="53" t="s">
        <v>8104</v>
      </c>
      <c r="P223" s="48" t="s">
        <v>8105</v>
      </c>
      <c r="Q223" s="48" t="s">
        <v>8106</v>
      </c>
      <c r="R223" s="73">
        <v>25</v>
      </c>
      <c r="S223" s="74">
        <v>8774</v>
      </c>
      <c r="T223" s="75">
        <v>0</v>
      </c>
      <c r="U223" s="75">
        <f t="shared" si="25"/>
        <v>0</v>
      </c>
      <c r="V223" s="48"/>
      <c r="W223" s="48">
        <v>2017</v>
      </c>
      <c r="X223" s="48" t="s">
        <v>8146</v>
      </c>
      <c r="Y223" s="1">
        <f>VLOOKUP(A223,'[1]план на 2017'!$A:$X,20,0)</f>
        <v>0</v>
      </c>
      <c r="Z223" s="156">
        <f t="shared" si="40"/>
        <v>0</v>
      </c>
    </row>
    <row r="224" spans="1:26" ht="49.5" customHeight="1" x14ac:dyDescent="0.25">
      <c r="A224" s="48" t="s">
        <v>293</v>
      </c>
      <c r="B224" s="53" t="s">
        <v>3273</v>
      </c>
      <c r="C224" s="53" t="s">
        <v>3618</v>
      </c>
      <c r="D224" s="53" t="s">
        <v>3619</v>
      </c>
      <c r="E224" s="53" t="s">
        <v>3620</v>
      </c>
      <c r="F224" s="53" t="s">
        <v>3621</v>
      </c>
      <c r="G224" s="54" t="s">
        <v>8876</v>
      </c>
      <c r="H224" s="53">
        <v>0</v>
      </c>
      <c r="I224" s="53">
        <v>430000000</v>
      </c>
      <c r="J224" s="53" t="s">
        <v>8091</v>
      </c>
      <c r="K224" s="53" t="s">
        <v>8092</v>
      </c>
      <c r="L224" s="53" t="s">
        <v>8111</v>
      </c>
      <c r="M224" s="53" t="s">
        <v>8094</v>
      </c>
      <c r="N224" s="53" t="s">
        <v>8112</v>
      </c>
      <c r="O224" s="53" t="s">
        <v>8104</v>
      </c>
      <c r="P224" s="48" t="s">
        <v>8105</v>
      </c>
      <c r="Q224" s="48" t="s">
        <v>8106</v>
      </c>
      <c r="R224" s="73">
        <v>25</v>
      </c>
      <c r="S224" s="74">
        <v>9095</v>
      </c>
      <c r="T224" s="75">
        <v>0</v>
      </c>
      <c r="U224" s="75">
        <f t="shared" si="25"/>
        <v>0</v>
      </c>
      <c r="V224" s="48"/>
      <c r="W224" s="48">
        <v>2017</v>
      </c>
      <c r="X224" s="48" t="s">
        <v>8146</v>
      </c>
      <c r="Y224" s="1">
        <f>VLOOKUP(A224,'[1]план на 2017'!$A:$X,20,0)</f>
        <v>0</v>
      </c>
      <c r="Z224" s="156">
        <f t="shared" si="40"/>
        <v>0</v>
      </c>
    </row>
    <row r="225" spans="1:26" ht="49.5" customHeight="1" x14ac:dyDescent="0.25">
      <c r="A225" s="48" t="s">
        <v>294</v>
      </c>
      <c r="B225" s="53" t="s">
        <v>3273</v>
      </c>
      <c r="C225" s="53" t="s">
        <v>3618</v>
      </c>
      <c r="D225" s="53" t="s">
        <v>3619</v>
      </c>
      <c r="E225" s="53" t="s">
        <v>3620</v>
      </c>
      <c r="F225" s="53" t="s">
        <v>3622</v>
      </c>
      <c r="G225" s="54" t="s">
        <v>8876</v>
      </c>
      <c r="H225" s="53">
        <v>0</v>
      </c>
      <c r="I225" s="53">
        <v>430000000</v>
      </c>
      <c r="J225" s="53" t="s">
        <v>8091</v>
      </c>
      <c r="K225" s="53" t="s">
        <v>8092</v>
      </c>
      <c r="L225" s="53" t="s">
        <v>8111</v>
      </c>
      <c r="M225" s="53" t="s">
        <v>8094</v>
      </c>
      <c r="N225" s="53" t="s">
        <v>8112</v>
      </c>
      <c r="O225" s="53" t="s">
        <v>8104</v>
      </c>
      <c r="P225" s="48" t="s">
        <v>8105</v>
      </c>
      <c r="Q225" s="48" t="s">
        <v>8106</v>
      </c>
      <c r="R225" s="73">
        <v>25</v>
      </c>
      <c r="S225" s="74">
        <v>6120.4000000000005</v>
      </c>
      <c r="T225" s="75">
        <v>0</v>
      </c>
      <c r="U225" s="75">
        <f t="shared" si="25"/>
        <v>0</v>
      </c>
      <c r="V225" s="48"/>
      <c r="W225" s="48">
        <v>2017</v>
      </c>
      <c r="X225" s="48"/>
      <c r="Y225" s="1">
        <f>VLOOKUP(A225,'[1]план на 2017'!$A:$X,20,0)</f>
        <v>0</v>
      </c>
      <c r="Z225" s="156">
        <f t="shared" si="40"/>
        <v>0</v>
      </c>
    </row>
    <row r="226" spans="1:26" ht="49.5" customHeight="1" x14ac:dyDescent="0.25">
      <c r="A226" s="48" t="s">
        <v>295</v>
      </c>
      <c r="B226" s="53" t="s">
        <v>3273</v>
      </c>
      <c r="C226" s="53" t="s">
        <v>3618</v>
      </c>
      <c r="D226" s="53" t="s">
        <v>3619</v>
      </c>
      <c r="E226" s="53" t="s">
        <v>3620</v>
      </c>
      <c r="F226" s="53" t="s">
        <v>3622</v>
      </c>
      <c r="G226" s="54" t="s">
        <v>8876</v>
      </c>
      <c r="H226" s="53">
        <v>0</v>
      </c>
      <c r="I226" s="53">
        <v>430000000</v>
      </c>
      <c r="J226" s="53" t="s">
        <v>8091</v>
      </c>
      <c r="K226" s="53" t="s">
        <v>8119</v>
      </c>
      <c r="L226" s="53" t="s">
        <v>8111</v>
      </c>
      <c r="M226" s="53" t="s">
        <v>8094</v>
      </c>
      <c r="N226" s="53" t="s">
        <v>8112</v>
      </c>
      <c r="O226" s="53" t="s">
        <v>8104</v>
      </c>
      <c r="P226" s="48" t="s">
        <v>8105</v>
      </c>
      <c r="Q226" s="48" t="s">
        <v>8106</v>
      </c>
      <c r="R226" s="73">
        <v>25</v>
      </c>
      <c r="S226" s="74">
        <v>6120.4000000000005</v>
      </c>
      <c r="T226" s="75">
        <v>0</v>
      </c>
      <c r="U226" s="75">
        <f t="shared" si="25"/>
        <v>0</v>
      </c>
      <c r="V226" s="48"/>
      <c r="W226" s="48">
        <v>2017</v>
      </c>
      <c r="X226" s="48" t="s">
        <v>8100</v>
      </c>
      <c r="Y226" s="1">
        <f>VLOOKUP(A226,'[1]план на 2017'!$A:$X,20,0)</f>
        <v>0</v>
      </c>
      <c r="Z226" s="156">
        <f t="shared" si="40"/>
        <v>0</v>
      </c>
    </row>
    <row r="227" spans="1:26" ht="49.5" customHeight="1" x14ac:dyDescent="0.25">
      <c r="A227" s="48" t="s">
        <v>296</v>
      </c>
      <c r="B227" s="53" t="s">
        <v>3273</v>
      </c>
      <c r="C227" s="53" t="s">
        <v>3618</v>
      </c>
      <c r="D227" s="53" t="s">
        <v>3619</v>
      </c>
      <c r="E227" s="53" t="s">
        <v>3620</v>
      </c>
      <c r="F227" s="53" t="s">
        <v>3622</v>
      </c>
      <c r="G227" s="54" t="s">
        <v>3284</v>
      </c>
      <c r="H227" s="53">
        <v>0</v>
      </c>
      <c r="I227" s="53">
        <v>430000000</v>
      </c>
      <c r="J227" s="53" t="s">
        <v>8091</v>
      </c>
      <c r="K227" s="53" t="s">
        <v>8110</v>
      </c>
      <c r="L227" s="53" t="s">
        <v>8111</v>
      </c>
      <c r="M227" s="53" t="s">
        <v>8094</v>
      </c>
      <c r="N227" s="53" t="s">
        <v>8112</v>
      </c>
      <c r="O227" s="53" t="s">
        <v>8104</v>
      </c>
      <c r="P227" s="48" t="s">
        <v>8105</v>
      </c>
      <c r="Q227" s="48" t="s">
        <v>8106</v>
      </c>
      <c r="R227" s="74">
        <v>25</v>
      </c>
      <c r="S227" s="74">
        <v>6120.4000000000005</v>
      </c>
      <c r="T227" s="75">
        <f t="shared" ref="T227" si="43">S227*R227</f>
        <v>153010</v>
      </c>
      <c r="U227" s="75">
        <f t="shared" si="25"/>
        <v>171371.2</v>
      </c>
      <c r="V227" s="48"/>
      <c r="W227" s="48">
        <v>2017</v>
      </c>
      <c r="X227" s="48" t="s">
        <v>8162</v>
      </c>
      <c r="Y227" s="1">
        <f>VLOOKUP(A227,'[1]план на 2017'!$A:$X,20,0)</f>
        <v>153010</v>
      </c>
      <c r="Z227" s="156">
        <f t="shared" si="40"/>
        <v>0</v>
      </c>
    </row>
    <row r="228" spans="1:26" ht="49.5" customHeight="1" x14ac:dyDescent="0.25">
      <c r="A228" s="48" t="s">
        <v>297</v>
      </c>
      <c r="B228" s="53" t="s">
        <v>3273</v>
      </c>
      <c r="C228" s="53" t="s">
        <v>3618</v>
      </c>
      <c r="D228" s="53" t="s">
        <v>3619</v>
      </c>
      <c r="E228" s="53" t="s">
        <v>3620</v>
      </c>
      <c r="F228" s="53" t="s">
        <v>3623</v>
      </c>
      <c r="G228" s="54" t="s">
        <v>8876</v>
      </c>
      <c r="H228" s="53">
        <v>0</v>
      </c>
      <c r="I228" s="53">
        <v>430000000</v>
      </c>
      <c r="J228" s="53" t="s">
        <v>8091</v>
      </c>
      <c r="K228" s="53" t="s">
        <v>8092</v>
      </c>
      <c r="L228" s="53" t="s">
        <v>8111</v>
      </c>
      <c r="M228" s="53" t="s">
        <v>8094</v>
      </c>
      <c r="N228" s="53" t="s">
        <v>8112</v>
      </c>
      <c r="O228" s="53" t="s">
        <v>8104</v>
      </c>
      <c r="P228" s="48" t="s">
        <v>8105</v>
      </c>
      <c r="Q228" s="48" t="s">
        <v>8106</v>
      </c>
      <c r="R228" s="73">
        <v>25</v>
      </c>
      <c r="S228" s="74">
        <v>9604.32</v>
      </c>
      <c r="T228" s="75">
        <v>0</v>
      </c>
      <c r="U228" s="75">
        <f t="shared" si="25"/>
        <v>0</v>
      </c>
      <c r="V228" s="48"/>
      <c r="W228" s="48">
        <v>2017</v>
      </c>
      <c r="X228" s="48"/>
      <c r="Y228" s="1">
        <f>VLOOKUP(A228,'[1]план на 2017'!$A:$X,20,0)</f>
        <v>0</v>
      </c>
      <c r="Z228" s="156">
        <f t="shared" si="40"/>
        <v>0</v>
      </c>
    </row>
    <row r="229" spans="1:26" ht="49.5" customHeight="1" x14ac:dyDescent="0.25">
      <c r="A229" s="48" t="s">
        <v>298</v>
      </c>
      <c r="B229" s="53" t="s">
        <v>3273</v>
      </c>
      <c r="C229" s="53" t="s">
        <v>3618</v>
      </c>
      <c r="D229" s="53" t="s">
        <v>3619</v>
      </c>
      <c r="E229" s="53" t="s">
        <v>3620</v>
      </c>
      <c r="F229" s="53" t="s">
        <v>3623</v>
      </c>
      <c r="G229" s="54" t="s">
        <v>8876</v>
      </c>
      <c r="H229" s="53">
        <v>0</v>
      </c>
      <c r="I229" s="53">
        <v>430000000</v>
      </c>
      <c r="J229" s="53" t="s">
        <v>8091</v>
      </c>
      <c r="K229" s="53" t="s">
        <v>8119</v>
      </c>
      <c r="L229" s="53" t="s">
        <v>8111</v>
      </c>
      <c r="M229" s="53" t="s">
        <v>8094</v>
      </c>
      <c r="N229" s="53" t="s">
        <v>8112</v>
      </c>
      <c r="O229" s="53" t="s">
        <v>8104</v>
      </c>
      <c r="P229" s="48" t="s">
        <v>8105</v>
      </c>
      <c r="Q229" s="48" t="s">
        <v>8106</v>
      </c>
      <c r="R229" s="73">
        <v>25</v>
      </c>
      <c r="S229" s="74">
        <v>9604.32</v>
      </c>
      <c r="T229" s="75">
        <v>0</v>
      </c>
      <c r="U229" s="75">
        <f t="shared" si="25"/>
        <v>0</v>
      </c>
      <c r="V229" s="48"/>
      <c r="W229" s="48">
        <v>2017</v>
      </c>
      <c r="X229" s="48" t="s">
        <v>8100</v>
      </c>
      <c r="Y229" s="1">
        <f>VLOOKUP(A229,'[1]план на 2017'!$A:$X,20,0)</f>
        <v>0</v>
      </c>
      <c r="Z229" s="156">
        <f t="shared" si="40"/>
        <v>0</v>
      </c>
    </row>
    <row r="230" spans="1:26" ht="49.5" customHeight="1" x14ac:dyDescent="0.25">
      <c r="A230" s="48" t="s">
        <v>299</v>
      </c>
      <c r="B230" s="53" t="s">
        <v>3273</v>
      </c>
      <c r="C230" s="53" t="s">
        <v>3618</v>
      </c>
      <c r="D230" s="53" t="s">
        <v>3619</v>
      </c>
      <c r="E230" s="53" t="s">
        <v>3620</v>
      </c>
      <c r="F230" s="53" t="s">
        <v>3623</v>
      </c>
      <c r="G230" s="54" t="s">
        <v>3284</v>
      </c>
      <c r="H230" s="53">
        <v>0</v>
      </c>
      <c r="I230" s="53">
        <v>430000000</v>
      </c>
      <c r="J230" s="53" t="s">
        <v>8091</v>
      </c>
      <c r="K230" s="53" t="s">
        <v>8110</v>
      </c>
      <c r="L230" s="53" t="s">
        <v>8111</v>
      </c>
      <c r="M230" s="53" t="s">
        <v>8094</v>
      </c>
      <c r="N230" s="53" t="s">
        <v>8112</v>
      </c>
      <c r="O230" s="53" t="s">
        <v>8104</v>
      </c>
      <c r="P230" s="48" t="s">
        <v>8105</v>
      </c>
      <c r="Q230" s="48" t="s">
        <v>8106</v>
      </c>
      <c r="R230" s="74">
        <v>25</v>
      </c>
      <c r="S230" s="74">
        <v>9604.32</v>
      </c>
      <c r="T230" s="75">
        <f t="shared" ref="T230" si="44">S230*R230</f>
        <v>240108</v>
      </c>
      <c r="U230" s="75">
        <f t="shared" si="25"/>
        <v>268920.96000000002</v>
      </c>
      <c r="V230" s="48"/>
      <c r="W230" s="48">
        <v>2017</v>
      </c>
      <c r="X230" s="48" t="s">
        <v>8162</v>
      </c>
      <c r="Y230" s="1">
        <f>VLOOKUP(A230,'[1]план на 2017'!$A:$X,20,0)</f>
        <v>240108</v>
      </c>
      <c r="Z230" s="156">
        <f t="shared" si="40"/>
        <v>0</v>
      </c>
    </row>
    <row r="231" spans="1:26" ht="49.5" customHeight="1" x14ac:dyDescent="0.25">
      <c r="A231" s="48" t="s">
        <v>300</v>
      </c>
      <c r="B231" s="53" t="s">
        <v>3273</v>
      </c>
      <c r="C231" s="53" t="s">
        <v>3618</v>
      </c>
      <c r="D231" s="53" t="s">
        <v>3619</v>
      </c>
      <c r="E231" s="53" t="s">
        <v>3620</v>
      </c>
      <c r="F231" s="53" t="s">
        <v>3624</v>
      </c>
      <c r="G231" s="54" t="s">
        <v>8876</v>
      </c>
      <c r="H231" s="53">
        <v>0</v>
      </c>
      <c r="I231" s="53">
        <v>430000000</v>
      </c>
      <c r="J231" s="53" t="s">
        <v>8091</v>
      </c>
      <c r="K231" s="53" t="s">
        <v>8092</v>
      </c>
      <c r="L231" s="53" t="s">
        <v>8111</v>
      </c>
      <c r="M231" s="53" t="s">
        <v>8094</v>
      </c>
      <c r="N231" s="53" t="s">
        <v>8112</v>
      </c>
      <c r="O231" s="53" t="s">
        <v>8104</v>
      </c>
      <c r="P231" s="48" t="s">
        <v>8105</v>
      </c>
      <c r="Q231" s="48" t="s">
        <v>8106</v>
      </c>
      <c r="R231" s="73">
        <v>25</v>
      </c>
      <c r="S231" s="74">
        <v>5932.08</v>
      </c>
      <c r="T231" s="75">
        <v>0</v>
      </c>
      <c r="U231" s="75">
        <f t="shared" si="25"/>
        <v>0</v>
      </c>
      <c r="V231" s="48"/>
      <c r="W231" s="48">
        <v>2017</v>
      </c>
      <c r="X231" s="48"/>
      <c r="Y231" s="1">
        <f>VLOOKUP(A231,'[1]план на 2017'!$A:$X,20,0)</f>
        <v>0</v>
      </c>
      <c r="Z231" s="156">
        <f t="shared" si="40"/>
        <v>0</v>
      </c>
    </row>
    <row r="232" spans="1:26" ht="49.5" customHeight="1" x14ac:dyDescent="0.25">
      <c r="A232" s="48" t="s">
        <v>301</v>
      </c>
      <c r="B232" s="53" t="s">
        <v>3273</v>
      </c>
      <c r="C232" s="53" t="s">
        <v>3618</v>
      </c>
      <c r="D232" s="53" t="s">
        <v>3619</v>
      </c>
      <c r="E232" s="53" t="s">
        <v>3620</v>
      </c>
      <c r="F232" s="53" t="s">
        <v>3624</v>
      </c>
      <c r="G232" s="54" t="s">
        <v>8876</v>
      </c>
      <c r="H232" s="53">
        <v>0</v>
      </c>
      <c r="I232" s="53">
        <v>430000000</v>
      </c>
      <c r="J232" s="53" t="s">
        <v>8091</v>
      </c>
      <c r="K232" s="53" t="s">
        <v>8119</v>
      </c>
      <c r="L232" s="53" t="s">
        <v>8111</v>
      </c>
      <c r="M232" s="53" t="s">
        <v>8094</v>
      </c>
      <c r="N232" s="53" t="s">
        <v>8112</v>
      </c>
      <c r="O232" s="53" t="s">
        <v>8104</v>
      </c>
      <c r="P232" s="48" t="s">
        <v>8105</v>
      </c>
      <c r="Q232" s="48" t="s">
        <v>8106</v>
      </c>
      <c r="R232" s="73">
        <v>25</v>
      </c>
      <c r="S232" s="74">
        <v>5932.08</v>
      </c>
      <c r="T232" s="75">
        <v>0</v>
      </c>
      <c r="U232" s="75">
        <f t="shared" si="25"/>
        <v>0</v>
      </c>
      <c r="V232" s="48"/>
      <c r="W232" s="48">
        <v>2017</v>
      </c>
      <c r="X232" s="48" t="s">
        <v>8100</v>
      </c>
      <c r="Y232" s="1">
        <f>VLOOKUP(A232,'[1]план на 2017'!$A:$X,20,0)</f>
        <v>0</v>
      </c>
      <c r="Z232" s="156">
        <f t="shared" si="40"/>
        <v>0</v>
      </c>
    </row>
    <row r="233" spans="1:26" ht="49.5" customHeight="1" x14ac:dyDescent="0.25">
      <c r="A233" s="48" t="s">
        <v>302</v>
      </c>
      <c r="B233" s="53" t="s">
        <v>3273</v>
      </c>
      <c r="C233" s="53" t="s">
        <v>3618</v>
      </c>
      <c r="D233" s="53" t="s">
        <v>3619</v>
      </c>
      <c r="E233" s="53" t="s">
        <v>3620</v>
      </c>
      <c r="F233" s="53" t="s">
        <v>3624</v>
      </c>
      <c r="G233" s="54" t="s">
        <v>3284</v>
      </c>
      <c r="H233" s="53">
        <v>0</v>
      </c>
      <c r="I233" s="53">
        <v>430000000</v>
      </c>
      <c r="J233" s="53" t="s">
        <v>8091</v>
      </c>
      <c r="K233" s="53" t="s">
        <v>8110</v>
      </c>
      <c r="L233" s="53" t="s">
        <v>8111</v>
      </c>
      <c r="M233" s="53" t="s">
        <v>8094</v>
      </c>
      <c r="N233" s="53" t="s">
        <v>8112</v>
      </c>
      <c r="O233" s="53" t="s">
        <v>8104</v>
      </c>
      <c r="P233" s="48" t="s">
        <v>8105</v>
      </c>
      <c r="Q233" s="48" t="s">
        <v>8106</v>
      </c>
      <c r="R233" s="74">
        <v>25</v>
      </c>
      <c r="S233" s="74">
        <v>5932.08</v>
      </c>
      <c r="T233" s="75">
        <f t="shared" ref="T233" si="45">S233*R233</f>
        <v>148302</v>
      </c>
      <c r="U233" s="75">
        <f t="shared" si="25"/>
        <v>166098.24000000002</v>
      </c>
      <c r="V233" s="48"/>
      <c r="W233" s="48">
        <v>2017</v>
      </c>
      <c r="X233" s="48" t="s">
        <v>8162</v>
      </c>
      <c r="Y233" s="1">
        <f>VLOOKUP(A233,'[1]план на 2017'!$A:$X,20,0)</f>
        <v>148302</v>
      </c>
      <c r="Z233" s="156">
        <f t="shared" si="40"/>
        <v>0</v>
      </c>
    </row>
    <row r="234" spans="1:26" ht="49.5" customHeight="1" x14ac:dyDescent="0.25">
      <c r="A234" s="50" t="s">
        <v>303</v>
      </c>
      <c r="B234" s="60" t="s">
        <v>3273</v>
      </c>
      <c r="C234" s="60" t="s">
        <v>3625</v>
      </c>
      <c r="D234" s="60" t="s">
        <v>3626</v>
      </c>
      <c r="E234" s="53" t="s">
        <v>3627</v>
      </c>
      <c r="F234" s="60" t="s">
        <v>3628</v>
      </c>
      <c r="G234" s="60" t="s">
        <v>3284</v>
      </c>
      <c r="H234" s="53">
        <v>0</v>
      </c>
      <c r="I234" s="53">
        <v>430000000</v>
      </c>
      <c r="J234" s="53" t="s">
        <v>8091</v>
      </c>
      <c r="K234" s="60" t="s">
        <v>8092</v>
      </c>
      <c r="L234" s="53" t="s">
        <v>8093</v>
      </c>
      <c r="M234" s="53" t="s">
        <v>8094</v>
      </c>
      <c r="N234" s="60" t="s">
        <v>8112</v>
      </c>
      <c r="O234" s="53" t="s">
        <v>8104</v>
      </c>
      <c r="P234" s="48" t="s">
        <v>8105</v>
      </c>
      <c r="Q234" s="50" t="s">
        <v>8106</v>
      </c>
      <c r="R234" s="79">
        <v>10</v>
      </c>
      <c r="S234" s="80">
        <v>92000</v>
      </c>
      <c r="T234" s="81">
        <f t="shared" si="22"/>
        <v>920000</v>
      </c>
      <c r="U234" s="81">
        <f t="shared" si="25"/>
        <v>1030400.0000000001</v>
      </c>
      <c r="V234" s="50"/>
      <c r="W234" s="50">
        <v>2017</v>
      </c>
      <c r="X234" s="50"/>
      <c r="Y234" s="1">
        <f>VLOOKUP(A234,'[1]план на 2017'!$A:$X,20,0)</f>
        <v>920000</v>
      </c>
      <c r="Z234" s="156">
        <f t="shared" si="40"/>
        <v>0</v>
      </c>
    </row>
    <row r="235" spans="1:26" ht="49.5" customHeight="1" x14ac:dyDescent="0.25">
      <c r="A235" s="48" t="s">
        <v>304</v>
      </c>
      <c r="B235" s="53" t="s">
        <v>3273</v>
      </c>
      <c r="C235" s="53" t="s">
        <v>3629</v>
      </c>
      <c r="D235" s="53" t="s">
        <v>3630</v>
      </c>
      <c r="E235" s="53" t="s">
        <v>3631</v>
      </c>
      <c r="F235" s="53" t="s">
        <v>3632</v>
      </c>
      <c r="G235" s="53" t="s">
        <v>3278</v>
      </c>
      <c r="H235" s="53">
        <v>0</v>
      </c>
      <c r="I235" s="53">
        <v>430000000</v>
      </c>
      <c r="J235" s="53" t="s">
        <v>8091</v>
      </c>
      <c r="K235" s="53" t="s">
        <v>8092</v>
      </c>
      <c r="L235" s="53" t="s">
        <v>8111</v>
      </c>
      <c r="M235" s="53" t="s">
        <v>8094</v>
      </c>
      <c r="N235" s="53" t="s">
        <v>8112</v>
      </c>
      <c r="O235" s="53" t="s">
        <v>8104</v>
      </c>
      <c r="P235" s="53" t="s">
        <v>8163</v>
      </c>
      <c r="Q235" s="53" t="s">
        <v>8164</v>
      </c>
      <c r="R235" s="73">
        <v>135</v>
      </c>
      <c r="S235" s="74">
        <v>12840</v>
      </c>
      <c r="T235" s="75">
        <f>R235*S235</f>
        <v>1733400</v>
      </c>
      <c r="U235" s="75">
        <f t="shared" si="25"/>
        <v>1941408.0000000002</v>
      </c>
      <c r="V235" s="48"/>
      <c r="W235" s="48">
        <v>2017</v>
      </c>
      <c r="X235" s="48"/>
      <c r="Y235" s="1">
        <f>VLOOKUP(A235,'[1]план на 2017'!$A:$X,20,0)</f>
        <v>1733400</v>
      </c>
      <c r="Z235" s="156">
        <f t="shared" si="40"/>
        <v>0</v>
      </c>
    </row>
    <row r="236" spans="1:26" ht="49.5" customHeight="1" x14ac:dyDescent="0.25">
      <c r="A236" s="48" t="s">
        <v>305</v>
      </c>
      <c r="B236" s="53" t="s">
        <v>3273</v>
      </c>
      <c r="C236" s="53" t="s">
        <v>3633</v>
      </c>
      <c r="D236" s="53" t="s">
        <v>3634</v>
      </c>
      <c r="E236" s="53" t="s">
        <v>3635</v>
      </c>
      <c r="F236" s="53" t="s">
        <v>3636</v>
      </c>
      <c r="G236" s="53" t="s">
        <v>3278</v>
      </c>
      <c r="H236" s="53">
        <v>60</v>
      </c>
      <c r="I236" s="53">
        <v>430000000</v>
      </c>
      <c r="J236" s="53" t="s">
        <v>8091</v>
      </c>
      <c r="K236" s="53" t="s">
        <v>8092</v>
      </c>
      <c r="L236" s="53" t="s">
        <v>8111</v>
      </c>
      <c r="M236" s="53" t="s">
        <v>8094</v>
      </c>
      <c r="N236" s="53" t="s">
        <v>8112</v>
      </c>
      <c r="O236" s="53" t="s">
        <v>8096</v>
      </c>
      <c r="P236" s="53" t="s">
        <v>8163</v>
      </c>
      <c r="Q236" s="53" t="s">
        <v>8164</v>
      </c>
      <c r="R236" s="73">
        <v>15</v>
      </c>
      <c r="S236" s="74">
        <v>8453</v>
      </c>
      <c r="T236" s="75">
        <f t="shared" si="22"/>
        <v>126795</v>
      </c>
      <c r="U236" s="75">
        <f t="shared" si="25"/>
        <v>142010.40000000002</v>
      </c>
      <c r="V236" s="48" t="s">
        <v>8098</v>
      </c>
      <c r="W236" s="48">
        <v>2017</v>
      </c>
      <c r="X236" s="48"/>
      <c r="Y236" s="1">
        <f>VLOOKUP(A236,'[1]план на 2017'!$A:$X,20,0)</f>
        <v>126795</v>
      </c>
      <c r="Z236" s="156">
        <f t="shared" si="40"/>
        <v>0</v>
      </c>
    </row>
    <row r="237" spans="1:26" ht="49.5" customHeight="1" x14ac:dyDescent="0.25">
      <c r="A237" s="48" t="s">
        <v>306</v>
      </c>
      <c r="B237" s="53" t="s">
        <v>3273</v>
      </c>
      <c r="C237" s="53" t="s">
        <v>3637</v>
      </c>
      <c r="D237" s="53" t="s">
        <v>3638</v>
      </c>
      <c r="E237" s="53" t="s">
        <v>3639</v>
      </c>
      <c r="F237" s="53" t="s">
        <v>3640</v>
      </c>
      <c r="G237" s="53" t="s">
        <v>3278</v>
      </c>
      <c r="H237" s="53">
        <v>0</v>
      </c>
      <c r="I237" s="53">
        <v>430000000</v>
      </c>
      <c r="J237" s="53" t="s">
        <v>8091</v>
      </c>
      <c r="K237" s="53" t="s">
        <v>8092</v>
      </c>
      <c r="L237" s="53" t="s">
        <v>8111</v>
      </c>
      <c r="M237" s="53" t="s">
        <v>8094</v>
      </c>
      <c r="N237" s="53" t="s">
        <v>8112</v>
      </c>
      <c r="O237" s="53" t="s">
        <v>8104</v>
      </c>
      <c r="P237" s="53" t="s">
        <v>8105</v>
      </c>
      <c r="Q237" s="53" t="s">
        <v>8106</v>
      </c>
      <c r="R237" s="73">
        <v>20</v>
      </c>
      <c r="S237" s="74">
        <v>529.65</v>
      </c>
      <c r="T237" s="75">
        <v>0</v>
      </c>
      <c r="U237" s="75">
        <f t="shared" si="25"/>
        <v>0</v>
      </c>
      <c r="V237" s="48"/>
      <c r="W237" s="48">
        <v>2017</v>
      </c>
      <c r="X237" s="48"/>
      <c r="Y237" s="1">
        <f>VLOOKUP(A237,'[1]план на 2017'!$A:$X,20,0)</f>
        <v>0</v>
      </c>
      <c r="Z237" s="156">
        <f t="shared" si="40"/>
        <v>0</v>
      </c>
    </row>
    <row r="238" spans="1:26" ht="49.5" customHeight="1" x14ac:dyDescent="0.25">
      <c r="A238" s="48" t="s">
        <v>307</v>
      </c>
      <c r="B238" s="53" t="s">
        <v>3273</v>
      </c>
      <c r="C238" s="53" t="s">
        <v>3637</v>
      </c>
      <c r="D238" s="53" t="s">
        <v>3638</v>
      </c>
      <c r="E238" s="53" t="s">
        <v>3639</v>
      </c>
      <c r="F238" s="53" t="s">
        <v>3640</v>
      </c>
      <c r="G238" s="53" t="s">
        <v>3278</v>
      </c>
      <c r="H238" s="53">
        <v>0</v>
      </c>
      <c r="I238" s="53">
        <v>430000000</v>
      </c>
      <c r="J238" s="53" t="s">
        <v>8091</v>
      </c>
      <c r="K238" s="53" t="s">
        <v>8099</v>
      </c>
      <c r="L238" s="53" t="s">
        <v>8111</v>
      </c>
      <c r="M238" s="53" t="s">
        <v>8094</v>
      </c>
      <c r="N238" s="53" t="s">
        <v>8112</v>
      </c>
      <c r="O238" s="53" t="s">
        <v>8104</v>
      </c>
      <c r="P238" s="53" t="s">
        <v>8105</v>
      </c>
      <c r="Q238" s="53" t="s">
        <v>8106</v>
      </c>
      <c r="R238" s="73">
        <v>20</v>
      </c>
      <c r="S238" s="74">
        <v>529.65</v>
      </c>
      <c r="T238" s="75">
        <f t="shared" ref="T238:T240" si="46">R238*S238</f>
        <v>10593</v>
      </c>
      <c r="U238" s="75">
        <f t="shared" si="25"/>
        <v>11864.160000000002</v>
      </c>
      <c r="V238" s="48"/>
      <c r="W238" s="48">
        <v>2017</v>
      </c>
      <c r="X238" s="48" t="s">
        <v>8100</v>
      </c>
      <c r="Y238" s="1">
        <f>VLOOKUP(A238,'[1]план на 2017'!$A:$X,20,0)</f>
        <v>10593</v>
      </c>
      <c r="Z238" s="156">
        <f t="shared" si="40"/>
        <v>0</v>
      </c>
    </row>
    <row r="239" spans="1:26" ht="49.5" customHeight="1" x14ac:dyDescent="0.25">
      <c r="A239" s="48" t="s">
        <v>308</v>
      </c>
      <c r="B239" s="53" t="s">
        <v>3273</v>
      </c>
      <c r="C239" s="53" t="s">
        <v>3637</v>
      </c>
      <c r="D239" s="53" t="s">
        <v>3638</v>
      </c>
      <c r="E239" s="53" t="s">
        <v>3639</v>
      </c>
      <c r="F239" s="53" t="s">
        <v>3641</v>
      </c>
      <c r="G239" s="53" t="s">
        <v>3278</v>
      </c>
      <c r="H239" s="53">
        <v>0</v>
      </c>
      <c r="I239" s="53">
        <v>430000000</v>
      </c>
      <c r="J239" s="53" t="s">
        <v>8091</v>
      </c>
      <c r="K239" s="53" t="s">
        <v>8092</v>
      </c>
      <c r="L239" s="53" t="s">
        <v>8111</v>
      </c>
      <c r="M239" s="53" t="s">
        <v>8094</v>
      </c>
      <c r="N239" s="53" t="s">
        <v>8112</v>
      </c>
      <c r="O239" s="53" t="s">
        <v>8104</v>
      </c>
      <c r="P239" s="53" t="s">
        <v>8105</v>
      </c>
      <c r="Q239" s="53" t="s">
        <v>8106</v>
      </c>
      <c r="R239" s="73">
        <v>20</v>
      </c>
      <c r="S239" s="74">
        <v>2001.97</v>
      </c>
      <c r="T239" s="75">
        <v>0</v>
      </c>
      <c r="U239" s="75">
        <f t="shared" si="25"/>
        <v>0</v>
      </c>
      <c r="V239" s="48"/>
      <c r="W239" s="48">
        <v>2017</v>
      </c>
      <c r="X239" s="48"/>
      <c r="Y239" s="1">
        <f>VLOOKUP(A239,'[1]план на 2017'!$A:$X,20,0)</f>
        <v>0</v>
      </c>
      <c r="Z239" s="156">
        <f t="shared" si="40"/>
        <v>0</v>
      </c>
    </row>
    <row r="240" spans="1:26" ht="49.5" customHeight="1" x14ac:dyDescent="0.25">
      <c r="A240" s="48" t="s">
        <v>309</v>
      </c>
      <c r="B240" s="53" t="s">
        <v>3273</v>
      </c>
      <c r="C240" s="53" t="s">
        <v>3637</v>
      </c>
      <c r="D240" s="53" t="s">
        <v>3638</v>
      </c>
      <c r="E240" s="53" t="s">
        <v>3639</v>
      </c>
      <c r="F240" s="53" t="s">
        <v>3641</v>
      </c>
      <c r="G240" s="53" t="s">
        <v>3278</v>
      </c>
      <c r="H240" s="53">
        <v>0</v>
      </c>
      <c r="I240" s="53">
        <v>430000000</v>
      </c>
      <c r="J240" s="53" t="s">
        <v>8091</v>
      </c>
      <c r="K240" s="53" t="s">
        <v>8099</v>
      </c>
      <c r="L240" s="53" t="s">
        <v>8111</v>
      </c>
      <c r="M240" s="53" t="s">
        <v>8094</v>
      </c>
      <c r="N240" s="53" t="s">
        <v>8112</v>
      </c>
      <c r="O240" s="53" t="s">
        <v>8104</v>
      </c>
      <c r="P240" s="53" t="s">
        <v>8105</v>
      </c>
      <c r="Q240" s="53" t="s">
        <v>8106</v>
      </c>
      <c r="R240" s="73">
        <v>20</v>
      </c>
      <c r="S240" s="74">
        <v>2001.97</v>
      </c>
      <c r="T240" s="75">
        <f t="shared" si="46"/>
        <v>40039.4</v>
      </c>
      <c r="U240" s="75">
        <f t="shared" si="25"/>
        <v>44844.128000000004</v>
      </c>
      <c r="V240" s="48"/>
      <c r="W240" s="48">
        <v>2017</v>
      </c>
      <c r="X240" s="48" t="s">
        <v>8100</v>
      </c>
      <c r="Y240" s="1">
        <f>VLOOKUP(A240,'[1]план на 2017'!$A:$X,20,0)</f>
        <v>40039.4</v>
      </c>
      <c r="Z240" s="156">
        <f t="shared" si="40"/>
        <v>0</v>
      </c>
    </row>
    <row r="241" spans="1:26" ht="49.5" customHeight="1" x14ac:dyDescent="0.25">
      <c r="A241" s="48" t="s">
        <v>310</v>
      </c>
      <c r="B241" s="53" t="s">
        <v>3273</v>
      </c>
      <c r="C241" s="53" t="s">
        <v>3637</v>
      </c>
      <c r="D241" s="53" t="s">
        <v>3638</v>
      </c>
      <c r="E241" s="53" t="s">
        <v>3639</v>
      </c>
      <c r="F241" s="53" t="s">
        <v>3642</v>
      </c>
      <c r="G241" s="53" t="s">
        <v>3278</v>
      </c>
      <c r="H241" s="53">
        <v>0</v>
      </c>
      <c r="I241" s="53">
        <v>430000000</v>
      </c>
      <c r="J241" s="53" t="s">
        <v>8091</v>
      </c>
      <c r="K241" s="53" t="s">
        <v>8092</v>
      </c>
      <c r="L241" s="53" t="s">
        <v>8111</v>
      </c>
      <c r="M241" s="53" t="s">
        <v>8094</v>
      </c>
      <c r="N241" s="53" t="s">
        <v>8112</v>
      </c>
      <c r="O241" s="53" t="s">
        <v>8104</v>
      </c>
      <c r="P241" s="53" t="s">
        <v>8105</v>
      </c>
      <c r="Q241" s="53" t="s">
        <v>8106</v>
      </c>
      <c r="R241" s="73">
        <v>80</v>
      </c>
      <c r="S241" s="74">
        <v>1461.6200000000001</v>
      </c>
      <c r="T241" s="75">
        <v>0</v>
      </c>
      <c r="U241" s="75">
        <f t="shared" ref="U241:U327" si="47">T241*1.12</f>
        <v>0</v>
      </c>
      <c r="V241" s="48"/>
      <c r="W241" s="48">
        <v>2017</v>
      </c>
      <c r="X241" s="48"/>
      <c r="Y241" s="1">
        <f>VLOOKUP(A241,'[1]план на 2017'!$A:$X,20,0)</f>
        <v>0</v>
      </c>
      <c r="Z241" s="156">
        <f t="shared" si="40"/>
        <v>0</v>
      </c>
    </row>
    <row r="242" spans="1:26" ht="49.5" customHeight="1" x14ac:dyDescent="0.25">
      <c r="A242" s="48" t="s">
        <v>311</v>
      </c>
      <c r="B242" s="53" t="s">
        <v>3273</v>
      </c>
      <c r="C242" s="53" t="s">
        <v>3637</v>
      </c>
      <c r="D242" s="53" t="s">
        <v>3638</v>
      </c>
      <c r="E242" s="53" t="s">
        <v>3639</v>
      </c>
      <c r="F242" s="53" t="s">
        <v>3642</v>
      </c>
      <c r="G242" s="53" t="s">
        <v>3278</v>
      </c>
      <c r="H242" s="53">
        <v>0</v>
      </c>
      <c r="I242" s="53">
        <v>430000000</v>
      </c>
      <c r="J242" s="53" t="s">
        <v>8091</v>
      </c>
      <c r="K242" s="53" t="s">
        <v>8099</v>
      </c>
      <c r="L242" s="53" t="s">
        <v>8111</v>
      </c>
      <c r="M242" s="53" t="s">
        <v>8094</v>
      </c>
      <c r="N242" s="53" t="s">
        <v>8112</v>
      </c>
      <c r="O242" s="53" t="s">
        <v>8104</v>
      </c>
      <c r="P242" s="53" t="s">
        <v>8105</v>
      </c>
      <c r="Q242" s="53" t="s">
        <v>8106</v>
      </c>
      <c r="R242" s="73">
        <v>80</v>
      </c>
      <c r="S242" s="74">
        <v>1461.6200000000001</v>
      </c>
      <c r="T242" s="75">
        <f t="shared" ref="T242:T296" si="48">R242*S242</f>
        <v>116929.60000000001</v>
      </c>
      <c r="U242" s="75">
        <f t="shared" si="47"/>
        <v>130961.15200000002</v>
      </c>
      <c r="V242" s="48"/>
      <c r="W242" s="48">
        <v>2017</v>
      </c>
      <c r="X242" s="48" t="s">
        <v>8100</v>
      </c>
      <c r="Y242" s="1">
        <f>VLOOKUP(A242,'[1]план на 2017'!$A:$X,20,0)</f>
        <v>116929.60000000001</v>
      </c>
      <c r="Z242" s="156">
        <f t="shared" si="40"/>
        <v>0</v>
      </c>
    </row>
    <row r="243" spans="1:26" ht="49.5" customHeight="1" x14ac:dyDescent="0.25">
      <c r="A243" s="48" t="s">
        <v>312</v>
      </c>
      <c r="B243" s="53" t="s">
        <v>3273</v>
      </c>
      <c r="C243" s="110" t="s">
        <v>3643</v>
      </c>
      <c r="D243" s="110" t="s">
        <v>3644</v>
      </c>
      <c r="E243" s="110" t="s">
        <v>3814</v>
      </c>
      <c r="F243" s="53" t="s">
        <v>3645</v>
      </c>
      <c r="G243" s="54" t="s">
        <v>8876</v>
      </c>
      <c r="H243" s="53">
        <v>0</v>
      </c>
      <c r="I243" s="53">
        <v>430000000</v>
      </c>
      <c r="J243" s="53" t="s">
        <v>8091</v>
      </c>
      <c r="K243" s="53" t="s">
        <v>8092</v>
      </c>
      <c r="L243" s="53" t="s">
        <v>8111</v>
      </c>
      <c r="M243" s="53" t="s">
        <v>8094</v>
      </c>
      <c r="N243" s="53" t="s">
        <v>8112</v>
      </c>
      <c r="O243" s="53" t="s">
        <v>8104</v>
      </c>
      <c r="P243" s="53" t="s">
        <v>8105</v>
      </c>
      <c r="Q243" s="53" t="s">
        <v>8106</v>
      </c>
      <c r="R243" s="73">
        <v>16</v>
      </c>
      <c r="S243" s="74">
        <v>916246.5</v>
      </c>
      <c r="T243" s="75">
        <f t="shared" si="48"/>
        <v>14659944</v>
      </c>
      <c r="U243" s="75">
        <f t="shared" si="47"/>
        <v>16419137.280000001</v>
      </c>
      <c r="V243" s="48"/>
      <c r="W243" s="48">
        <v>2017</v>
      </c>
      <c r="X243" s="48"/>
      <c r="Y243" s="1">
        <f>VLOOKUP(A243,'[1]план на 2017'!$A:$X,20,0)</f>
        <v>14659944</v>
      </c>
      <c r="Z243" s="156">
        <f t="shared" si="40"/>
        <v>0</v>
      </c>
    </row>
    <row r="244" spans="1:26" ht="49.5" customHeight="1" x14ac:dyDescent="0.25">
      <c r="A244" s="48" t="s">
        <v>313</v>
      </c>
      <c r="B244" s="53" t="s">
        <v>3273</v>
      </c>
      <c r="C244" s="110" t="s">
        <v>3643</v>
      </c>
      <c r="D244" s="110" t="s">
        <v>3644</v>
      </c>
      <c r="E244" s="110" t="s">
        <v>3814</v>
      </c>
      <c r="F244" s="53" t="s">
        <v>3646</v>
      </c>
      <c r="G244" s="54" t="s">
        <v>8876</v>
      </c>
      <c r="H244" s="53">
        <v>0</v>
      </c>
      <c r="I244" s="53">
        <v>430000000</v>
      </c>
      <c r="J244" s="53" t="s">
        <v>8091</v>
      </c>
      <c r="K244" s="53" t="s">
        <v>8092</v>
      </c>
      <c r="L244" s="53" t="s">
        <v>8111</v>
      </c>
      <c r="M244" s="53" t="s">
        <v>8094</v>
      </c>
      <c r="N244" s="53" t="s">
        <v>8112</v>
      </c>
      <c r="O244" s="53" t="s">
        <v>8104</v>
      </c>
      <c r="P244" s="53" t="s">
        <v>8105</v>
      </c>
      <c r="Q244" s="53" t="s">
        <v>8106</v>
      </c>
      <c r="R244" s="73">
        <v>16</v>
      </c>
      <c r="S244" s="74">
        <v>916246.5</v>
      </c>
      <c r="T244" s="75">
        <f t="shared" si="48"/>
        <v>14659944</v>
      </c>
      <c r="U244" s="75">
        <f t="shared" si="47"/>
        <v>16419137.280000001</v>
      </c>
      <c r="V244" s="48"/>
      <c r="W244" s="48">
        <v>2017</v>
      </c>
      <c r="X244" s="48"/>
      <c r="Y244" s="1">
        <f>VLOOKUP(A244,'[1]план на 2017'!$A:$X,20,0)</f>
        <v>14659944</v>
      </c>
      <c r="Z244" s="156">
        <f t="shared" si="40"/>
        <v>0</v>
      </c>
    </row>
    <row r="245" spans="1:26" ht="49.5" customHeight="1" x14ac:dyDescent="0.25">
      <c r="A245" s="48" t="s">
        <v>314</v>
      </c>
      <c r="B245" s="53" t="s">
        <v>3273</v>
      </c>
      <c r="C245" s="110" t="s">
        <v>3643</v>
      </c>
      <c r="D245" s="110" t="s">
        <v>3644</v>
      </c>
      <c r="E245" s="110" t="s">
        <v>3814</v>
      </c>
      <c r="F245" s="53" t="s">
        <v>3647</v>
      </c>
      <c r="G245" s="54" t="s">
        <v>8876</v>
      </c>
      <c r="H245" s="53">
        <v>0</v>
      </c>
      <c r="I245" s="53">
        <v>430000000</v>
      </c>
      <c r="J245" s="53" t="s">
        <v>8091</v>
      </c>
      <c r="K245" s="53" t="s">
        <v>8092</v>
      </c>
      <c r="L245" s="53" t="s">
        <v>8111</v>
      </c>
      <c r="M245" s="53" t="s">
        <v>8094</v>
      </c>
      <c r="N245" s="53" t="s">
        <v>8112</v>
      </c>
      <c r="O245" s="53" t="s">
        <v>8104</v>
      </c>
      <c r="P245" s="53" t="s">
        <v>8105</v>
      </c>
      <c r="Q245" s="53" t="s">
        <v>8106</v>
      </c>
      <c r="R245" s="73">
        <v>16</v>
      </c>
      <c r="S245" s="74">
        <v>28551.52</v>
      </c>
      <c r="T245" s="75">
        <f t="shared" si="48"/>
        <v>456824.32000000001</v>
      </c>
      <c r="U245" s="75">
        <f t="shared" si="47"/>
        <v>511643.23840000003</v>
      </c>
      <c r="V245" s="48"/>
      <c r="W245" s="48">
        <v>2017</v>
      </c>
      <c r="X245" s="48"/>
      <c r="Y245" s="1">
        <f>VLOOKUP(A245,'[1]план на 2017'!$A:$X,20,0)</f>
        <v>456824.32000000001</v>
      </c>
      <c r="Z245" s="156">
        <f t="shared" si="40"/>
        <v>0</v>
      </c>
    </row>
    <row r="246" spans="1:26" ht="49.5" customHeight="1" x14ac:dyDescent="0.25">
      <c r="A246" s="48" t="s">
        <v>315</v>
      </c>
      <c r="B246" s="53" t="s">
        <v>3273</v>
      </c>
      <c r="C246" s="110" t="s">
        <v>3643</v>
      </c>
      <c r="D246" s="110" t="s">
        <v>3644</v>
      </c>
      <c r="E246" s="110" t="s">
        <v>3814</v>
      </c>
      <c r="F246" s="53" t="s">
        <v>3648</v>
      </c>
      <c r="G246" s="54" t="s">
        <v>8876</v>
      </c>
      <c r="H246" s="53">
        <v>0</v>
      </c>
      <c r="I246" s="53">
        <v>430000000</v>
      </c>
      <c r="J246" s="53" t="s">
        <v>8091</v>
      </c>
      <c r="K246" s="53" t="s">
        <v>8092</v>
      </c>
      <c r="L246" s="53" t="s">
        <v>8111</v>
      </c>
      <c r="M246" s="53" t="s">
        <v>8094</v>
      </c>
      <c r="N246" s="53" t="s">
        <v>8112</v>
      </c>
      <c r="O246" s="53" t="s">
        <v>8104</v>
      </c>
      <c r="P246" s="53" t="s">
        <v>8105</v>
      </c>
      <c r="Q246" s="53" t="s">
        <v>8106</v>
      </c>
      <c r="R246" s="73">
        <v>4</v>
      </c>
      <c r="S246" s="74">
        <v>68684.19</v>
      </c>
      <c r="T246" s="75">
        <f t="shared" si="48"/>
        <v>274736.76</v>
      </c>
      <c r="U246" s="75">
        <f t="shared" si="47"/>
        <v>307705.17120000004</v>
      </c>
      <c r="V246" s="48"/>
      <c r="W246" s="48">
        <v>2017</v>
      </c>
      <c r="X246" s="48"/>
      <c r="Y246" s="1">
        <f>VLOOKUP(A246,'[1]план на 2017'!$A:$X,20,0)</f>
        <v>274736.76</v>
      </c>
      <c r="Z246" s="156">
        <f t="shared" si="40"/>
        <v>0</v>
      </c>
    </row>
    <row r="247" spans="1:26" ht="49.5" customHeight="1" x14ac:dyDescent="0.25">
      <c r="A247" s="48" t="s">
        <v>316</v>
      </c>
      <c r="B247" s="53" t="s">
        <v>3273</v>
      </c>
      <c r="C247" s="53" t="s">
        <v>3649</v>
      </c>
      <c r="D247" s="53" t="s">
        <v>3650</v>
      </c>
      <c r="E247" s="53" t="s">
        <v>3651</v>
      </c>
      <c r="F247" s="53" t="s">
        <v>3652</v>
      </c>
      <c r="G247" s="54" t="s">
        <v>8876</v>
      </c>
      <c r="H247" s="53">
        <v>0</v>
      </c>
      <c r="I247" s="53">
        <v>430000000</v>
      </c>
      <c r="J247" s="53" t="s">
        <v>8091</v>
      </c>
      <c r="K247" s="53" t="s">
        <v>8092</v>
      </c>
      <c r="L247" s="53" t="s">
        <v>8111</v>
      </c>
      <c r="M247" s="53" t="s">
        <v>8094</v>
      </c>
      <c r="N247" s="53" t="s">
        <v>8112</v>
      </c>
      <c r="O247" s="53" t="s">
        <v>8104</v>
      </c>
      <c r="P247" s="53" t="s">
        <v>8105</v>
      </c>
      <c r="Q247" s="53" t="s">
        <v>8106</v>
      </c>
      <c r="R247" s="73">
        <v>10</v>
      </c>
      <c r="S247" s="74">
        <v>150000</v>
      </c>
      <c r="T247" s="75">
        <v>0</v>
      </c>
      <c r="U247" s="75">
        <f t="shared" si="47"/>
        <v>0</v>
      </c>
      <c r="V247" s="48"/>
      <c r="W247" s="48">
        <v>2017</v>
      </c>
      <c r="X247" s="48" t="s">
        <v>8122</v>
      </c>
      <c r="Y247" s="1">
        <f>VLOOKUP(A247,'[1]план на 2017'!$A:$X,20,0)</f>
        <v>0</v>
      </c>
      <c r="Z247" s="156">
        <f t="shared" si="40"/>
        <v>0</v>
      </c>
    </row>
    <row r="248" spans="1:26" ht="49.5" customHeight="1" x14ac:dyDescent="0.25">
      <c r="A248" s="48" t="s">
        <v>317</v>
      </c>
      <c r="B248" s="53" t="s">
        <v>3273</v>
      </c>
      <c r="C248" s="53" t="s">
        <v>3649</v>
      </c>
      <c r="D248" s="53" t="s">
        <v>3650</v>
      </c>
      <c r="E248" s="53" t="s">
        <v>3651</v>
      </c>
      <c r="F248" s="53" t="s">
        <v>3653</v>
      </c>
      <c r="G248" s="54" t="s">
        <v>8876</v>
      </c>
      <c r="H248" s="53">
        <v>0</v>
      </c>
      <c r="I248" s="53">
        <v>430000000</v>
      </c>
      <c r="J248" s="53" t="s">
        <v>8091</v>
      </c>
      <c r="K248" s="53" t="s">
        <v>8092</v>
      </c>
      <c r="L248" s="53" t="s">
        <v>8111</v>
      </c>
      <c r="M248" s="53" t="s">
        <v>8094</v>
      </c>
      <c r="N248" s="53" t="s">
        <v>8112</v>
      </c>
      <c r="O248" s="53" t="s">
        <v>8104</v>
      </c>
      <c r="P248" s="53" t="s">
        <v>8105</v>
      </c>
      <c r="Q248" s="53" t="s">
        <v>8106</v>
      </c>
      <c r="R248" s="73">
        <v>10</v>
      </c>
      <c r="S248" s="74">
        <v>160000</v>
      </c>
      <c r="T248" s="75">
        <f t="shared" si="48"/>
        <v>1600000</v>
      </c>
      <c r="U248" s="75">
        <f t="shared" si="47"/>
        <v>1792000.0000000002</v>
      </c>
      <c r="V248" s="48"/>
      <c r="W248" s="48">
        <v>2017</v>
      </c>
      <c r="X248" s="48"/>
      <c r="Y248" s="1">
        <f>VLOOKUP(A248,'[1]план на 2017'!$A:$X,20,0)</f>
        <v>1600000</v>
      </c>
      <c r="Z248" s="156">
        <f t="shared" si="40"/>
        <v>0</v>
      </c>
    </row>
    <row r="249" spans="1:26" ht="49.5" customHeight="1" x14ac:dyDescent="0.25">
      <c r="A249" s="48" t="s">
        <v>318</v>
      </c>
      <c r="B249" s="53" t="s">
        <v>3273</v>
      </c>
      <c r="C249" s="53" t="s">
        <v>3654</v>
      </c>
      <c r="D249" s="53" t="s">
        <v>3655</v>
      </c>
      <c r="E249" s="53" t="s">
        <v>3656</v>
      </c>
      <c r="F249" s="53" t="s">
        <v>3657</v>
      </c>
      <c r="G249" s="53" t="s">
        <v>3278</v>
      </c>
      <c r="H249" s="53">
        <v>0</v>
      </c>
      <c r="I249" s="53">
        <v>430000000</v>
      </c>
      <c r="J249" s="53" t="s">
        <v>8091</v>
      </c>
      <c r="K249" s="53" t="s">
        <v>8092</v>
      </c>
      <c r="L249" s="53" t="s">
        <v>8111</v>
      </c>
      <c r="M249" s="53" t="s">
        <v>8094</v>
      </c>
      <c r="N249" s="53" t="s">
        <v>8112</v>
      </c>
      <c r="O249" s="53" t="s">
        <v>8104</v>
      </c>
      <c r="P249" s="53" t="s">
        <v>8105</v>
      </c>
      <c r="Q249" s="53" t="s">
        <v>8106</v>
      </c>
      <c r="R249" s="73">
        <v>1000</v>
      </c>
      <c r="S249" s="74">
        <v>533.93000000000006</v>
      </c>
      <c r="T249" s="75">
        <f t="shared" si="48"/>
        <v>533930.00000000012</v>
      </c>
      <c r="U249" s="75">
        <f t="shared" si="47"/>
        <v>598001.60000000021</v>
      </c>
      <c r="V249" s="48"/>
      <c r="W249" s="48">
        <v>2017</v>
      </c>
      <c r="X249" s="48"/>
      <c r="Y249" s="1">
        <f>VLOOKUP(A249,'[1]план на 2017'!$A:$X,20,0)</f>
        <v>533930.00000000012</v>
      </c>
      <c r="Z249" s="156">
        <f t="shared" si="40"/>
        <v>0</v>
      </c>
    </row>
    <row r="250" spans="1:26" ht="49.5" customHeight="1" x14ac:dyDescent="0.25">
      <c r="A250" s="48" t="s">
        <v>319</v>
      </c>
      <c r="B250" s="53" t="s">
        <v>3273</v>
      </c>
      <c r="C250" s="53" t="s">
        <v>3658</v>
      </c>
      <c r="D250" s="53" t="s">
        <v>3659</v>
      </c>
      <c r="E250" s="53" t="s">
        <v>3660</v>
      </c>
      <c r="F250" s="53" t="s">
        <v>3661</v>
      </c>
      <c r="G250" s="53" t="s">
        <v>3284</v>
      </c>
      <c r="H250" s="53">
        <v>60</v>
      </c>
      <c r="I250" s="53">
        <v>430000000</v>
      </c>
      <c r="J250" s="53" t="s">
        <v>8091</v>
      </c>
      <c r="K250" s="53" t="s">
        <v>8092</v>
      </c>
      <c r="L250" s="53" t="s">
        <v>8111</v>
      </c>
      <c r="M250" s="53" t="s">
        <v>8094</v>
      </c>
      <c r="N250" s="53" t="s">
        <v>8112</v>
      </c>
      <c r="O250" s="53" t="s">
        <v>8096</v>
      </c>
      <c r="P250" s="53" t="s">
        <v>8105</v>
      </c>
      <c r="Q250" s="53" t="s">
        <v>8106</v>
      </c>
      <c r="R250" s="73">
        <v>60</v>
      </c>
      <c r="S250" s="74">
        <v>4280</v>
      </c>
      <c r="T250" s="75">
        <f t="shared" si="48"/>
        <v>256800</v>
      </c>
      <c r="U250" s="75">
        <f t="shared" si="47"/>
        <v>287616</v>
      </c>
      <c r="V250" s="48" t="s">
        <v>8098</v>
      </c>
      <c r="W250" s="48">
        <v>2017</v>
      </c>
      <c r="X250" s="48"/>
      <c r="Y250" s="1">
        <f>VLOOKUP(A250,'[1]план на 2017'!$A:$X,20,0)</f>
        <v>256800</v>
      </c>
      <c r="Z250" s="156">
        <f t="shared" si="40"/>
        <v>0</v>
      </c>
    </row>
    <row r="251" spans="1:26" ht="49.5" customHeight="1" x14ac:dyDescent="0.25">
      <c r="A251" s="48" t="s">
        <v>320</v>
      </c>
      <c r="B251" s="53" t="s">
        <v>3273</v>
      </c>
      <c r="C251" s="53" t="s">
        <v>3658</v>
      </c>
      <c r="D251" s="53" t="s">
        <v>3659</v>
      </c>
      <c r="E251" s="53" t="s">
        <v>3660</v>
      </c>
      <c r="F251" s="53" t="s">
        <v>3662</v>
      </c>
      <c r="G251" s="53" t="s">
        <v>3284</v>
      </c>
      <c r="H251" s="53">
        <v>60</v>
      </c>
      <c r="I251" s="53">
        <v>430000000</v>
      </c>
      <c r="J251" s="53" t="s">
        <v>8091</v>
      </c>
      <c r="K251" s="53" t="s">
        <v>8092</v>
      </c>
      <c r="L251" s="53" t="s">
        <v>8111</v>
      </c>
      <c r="M251" s="53" t="s">
        <v>8094</v>
      </c>
      <c r="N251" s="53" t="s">
        <v>8112</v>
      </c>
      <c r="O251" s="53" t="s">
        <v>8096</v>
      </c>
      <c r="P251" s="53" t="s">
        <v>8105</v>
      </c>
      <c r="Q251" s="53" t="s">
        <v>8106</v>
      </c>
      <c r="R251" s="73">
        <v>75</v>
      </c>
      <c r="S251" s="74">
        <v>1320</v>
      </c>
      <c r="T251" s="75">
        <f t="shared" si="48"/>
        <v>99000</v>
      </c>
      <c r="U251" s="75">
        <f t="shared" si="47"/>
        <v>110880.00000000001</v>
      </c>
      <c r="V251" s="48" t="s">
        <v>8098</v>
      </c>
      <c r="W251" s="48">
        <v>2017</v>
      </c>
      <c r="X251" s="48"/>
      <c r="Y251" s="1">
        <f>VLOOKUP(A251,'[1]план на 2017'!$A:$X,20,0)</f>
        <v>99000</v>
      </c>
      <c r="Z251" s="156">
        <f t="shared" si="40"/>
        <v>0</v>
      </c>
    </row>
    <row r="252" spans="1:26" ht="49.5" customHeight="1" x14ac:dyDescent="0.25">
      <c r="A252" s="48" t="s">
        <v>321</v>
      </c>
      <c r="B252" s="53" t="s">
        <v>3273</v>
      </c>
      <c r="C252" s="53" t="s">
        <v>3658</v>
      </c>
      <c r="D252" s="53" t="s">
        <v>3659</v>
      </c>
      <c r="E252" s="53" t="s">
        <v>3660</v>
      </c>
      <c r="F252" s="53" t="s">
        <v>3663</v>
      </c>
      <c r="G252" s="53" t="s">
        <v>3284</v>
      </c>
      <c r="H252" s="53">
        <v>60</v>
      </c>
      <c r="I252" s="53">
        <v>430000000</v>
      </c>
      <c r="J252" s="53" t="s">
        <v>8091</v>
      </c>
      <c r="K252" s="53" t="s">
        <v>8092</v>
      </c>
      <c r="L252" s="53" t="s">
        <v>8111</v>
      </c>
      <c r="M252" s="53" t="s">
        <v>8094</v>
      </c>
      <c r="N252" s="53" t="s">
        <v>8112</v>
      </c>
      <c r="O252" s="53" t="s">
        <v>8096</v>
      </c>
      <c r="P252" s="53" t="s">
        <v>8105</v>
      </c>
      <c r="Q252" s="53" t="s">
        <v>8106</v>
      </c>
      <c r="R252" s="73">
        <v>75</v>
      </c>
      <c r="S252" s="74">
        <v>800</v>
      </c>
      <c r="T252" s="75">
        <f t="shared" si="48"/>
        <v>60000</v>
      </c>
      <c r="U252" s="75">
        <f t="shared" si="47"/>
        <v>67200</v>
      </c>
      <c r="V252" s="48" t="s">
        <v>8098</v>
      </c>
      <c r="W252" s="48">
        <v>2017</v>
      </c>
      <c r="X252" s="48"/>
      <c r="Y252" s="1">
        <f>VLOOKUP(A252,'[1]план на 2017'!$A:$X,20,0)</f>
        <v>60000</v>
      </c>
      <c r="Z252" s="156">
        <f t="shared" si="40"/>
        <v>0</v>
      </c>
    </row>
    <row r="253" spans="1:26" ht="49.5" customHeight="1" x14ac:dyDescent="0.25">
      <c r="A253" s="48" t="s">
        <v>322</v>
      </c>
      <c r="B253" s="53" t="s">
        <v>3273</v>
      </c>
      <c r="C253" s="53" t="s">
        <v>3664</v>
      </c>
      <c r="D253" s="53" t="s">
        <v>3665</v>
      </c>
      <c r="E253" s="53" t="s">
        <v>3666</v>
      </c>
      <c r="F253" s="53" t="s">
        <v>3667</v>
      </c>
      <c r="G253" s="53" t="s">
        <v>3284</v>
      </c>
      <c r="H253" s="53">
        <v>60</v>
      </c>
      <c r="I253" s="53">
        <v>430000000</v>
      </c>
      <c r="J253" s="53" t="s">
        <v>8091</v>
      </c>
      <c r="K253" s="53" t="s">
        <v>8092</v>
      </c>
      <c r="L253" s="53" t="s">
        <v>8111</v>
      </c>
      <c r="M253" s="53" t="s">
        <v>8094</v>
      </c>
      <c r="N253" s="53" t="s">
        <v>8112</v>
      </c>
      <c r="O253" s="53" t="s">
        <v>8096</v>
      </c>
      <c r="P253" s="53" t="s">
        <v>8105</v>
      </c>
      <c r="Q253" s="53" t="s">
        <v>8106</v>
      </c>
      <c r="R253" s="73">
        <v>10</v>
      </c>
      <c r="S253" s="74">
        <v>10058</v>
      </c>
      <c r="T253" s="75">
        <v>0</v>
      </c>
      <c r="U253" s="75">
        <f t="shared" si="47"/>
        <v>0</v>
      </c>
      <c r="V253" s="48" t="s">
        <v>8098</v>
      </c>
      <c r="W253" s="48">
        <v>2017</v>
      </c>
      <c r="X253" s="53" t="s">
        <v>8165</v>
      </c>
      <c r="Y253" s="1">
        <f>VLOOKUP(A253,'[1]план на 2017'!$A:$X,20,0)</f>
        <v>0</v>
      </c>
      <c r="Z253" s="156">
        <f t="shared" si="40"/>
        <v>0</v>
      </c>
    </row>
    <row r="254" spans="1:26" ht="49.5" customHeight="1" x14ac:dyDescent="0.25">
      <c r="A254" s="48" t="s">
        <v>323</v>
      </c>
      <c r="B254" s="53" t="s">
        <v>3273</v>
      </c>
      <c r="C254" s="53" t="s">
        <v>3668</v>
      </c>
      <c r="D254" s="53" t="s">
        <v>3669</v>
      </c>
      <c r="E254" s="53" t="s">
        <v>3670</v>
      </c>
      <c r="F254" s="53" t="s">
        <v>3671</v>
      </c>
      <c r="G254" s="53" t="s">
        <v>3284</v>
      </c>
      <c r="H254" s="53">
        <v>60</v>
      </c>
      <c r="I254" s="53">
        <v>430000000</v>
      </c>
      <c r="J254" s="53" t="s">
        <v>8091</v>
      </c>
      <c r="K254" s="53" t="s">
        <v>8092</v>
      </c>
      <c r="L254" s="53" t="s">
        <v>8111</v>
      </c>
      <c r="M254" s="53" t="s">
        <v>8094</v>
      </c>
      <c r="N254" s="53" t="s">
        <v>8112</v>
      </c>
      <c r="O254" s="53" t="s">
        <v>8096</v>
      </c>
      <c r="P254" s="53" t="s">
        <v>8166</v>
      </c>
      <c r="Q254" s="53" t="s">
        <v>8167</v>
      </c>
      <c r="R254" s="73">
        <v>2</v>
      </c>
      <c r="S254" s="74">
        <v>213708.37</v>
      </c>
      <c r="T254" s="75">
        <v>0</v>
      </c>
      <c r="U254" s="75">
        <f t="shared" si="47"/>
        <v>0</v>
      </c>
      <c r="V254" s="48" t="s">
        <v>8098</v>
      </c>
      <c r="W254" s="48">
        <v>2017</v>
      </c>
      <c r="X254" s="48"/>
      <c r="Y254" s="1">
        <f>VLOOKUP(A254,'[1]план на 2017'!$A:$X,20,0)</f>
        <v>0</v>
      </c>
      <c r="Z254" s="156">
        <f t="shared" si="40"/>
        <v>0</v>
      </c>
    </row>
    <row r="255" spans="1:26" ht="49.5" customHeight="1" x14ac:dyDescent="0.25">
      <c r="A255" s="48" t="s">
        <v>324</v>
      </c>
      <c r="B255" s="53" t="s">
        <v>3273</v>
      </c>
      <c r="C255" s="53" t="s">
        <v>3668</v>
      </c>
      <c r="D255" s="53" t="s">
        <v>3669</v>
      </c>
      <c r="E255" s="53" t="s">
        <v>3670</v>
      </c>
      <c r="F255" s="53" t="s">
        <v>3671</v>
      </c>
      <c r="G255" s="53" t="s">
        <v>3284</v>
      </c>
      <c r="H255" s="53">
        <v>0</v>
      </c>
      <c r="I255" s="53">
        <v>430000000</v>
      </c>
      <c r="J255" s="53" t="s">
        <v>8091</v>
      </c>
      <c r="K255" s="53" t="s">
        <v>8092</v>
      </c>
      <c r="L255" s="53" t="s">
        <v>8111</v>
      </c>
      <c r="M255" s="53" t="s">
        <v>8094</v>
      </c>
      <c r="N255" s="53" t="s">
        <v>8112</v>
      </c>
      <c r="O255" s="53" t="s">
        <v>8104</v>
      </c>
      <c r="P255" s="53" t="s">
        <v>8166</v>
      </c>
      <c r="Q255" s="53" t="s">
        <v>8167</v>
      </c>
      <c r="R255" s="73">
        <v>2</v>
      </c>
      <c r="S255" s="74">
        <v>213708.37</v>
      </c>
      <c r="T255" s="75">
        <f t="shared" si="48"/>
        <v>427416.74</v>
      </c>
      <c r="U255" s="75">
        <f t="shared" si="47"/>
        <v>478706.74880000006</v>
      </c>
      <c r="V255" s="48"/>
      <c r="W255" s="48">
        <v>2017</v>
      </c>
      <c r="X255" s="48" t="s">
        <v>8150</v>
      </c>
      <c r="Y255" s="1">
        <f>VLOOKUP(A255,'[1]план на 2017'!$A:$X,20,0)</f>
        <v>427416.74</v>
      </c>
      <c r="Z255" s="156">
        <f t="shared" si="40"/>
        <v>0</v>
      </c>
    </row>
    <row r="256" spans="1:26" ht="49.5" customHeight="1" x14ac:dyDescent="0.25">
      <c r="A256" s="48" t="s">
        <v>325</v>
      </c>
      <c r="B256" s="53" t="s">
        <v>3273</v>
      </c>
      <c r="C256" t="s">
        <v>9876</v>
      </c>
      <c r="D256" s="53" t="s">
        <v>9877</v>
      </c>
      <c r="E256" s="53" t="s">
        <v>9878</v>
      </c>
      <c r="F256" s="53" t="s">
        <v>3672</v>
      </c>
      <c r="G256" s="53" t="s">
        <v>3284</v>
      </c>
      <c r="H256" s="53">
        <v>0</v>
      </c>
      <c r="I256" s="53">
        <v>430000000</v>
      </c>
      <c r="J256" s="53" t="s">
        <v>8091</v>
      </c>
      <c r="K256" s="53" t="s">
        <v>8092</v>
      </c>
      <c r="L256" s="53" t="s">
        <v>8111</v>
      </c>
      <c r="M256" s="53" t="s">
        <v>8094</v>
      </c>
      <c r="N256" s="53" t="s">
        <v>8112</v>
      </c>
      <c r="O256" s="53" t="s">
        <v>8104</v>
      </c>
      <c r="P256" s="53" t="s">
        <v>8168</v>
      </c>
      <c r="Q256" s="53" t="s">
        <v>8169</v>
      </c>
      <c r="R256" s="73">
        <v>50</v>
      </c>
      <c r="S256" s="74">
        <v>8667.0000000000018</v>
      </c>
      <c r="T256" s="75">
        <f t="shared" si="48"/>
        <v>433350.00000000012</v>
      </c>
      <c r="U256" s="75">
        <f t="shared" si="47"/>
        <v>485352.00000000017</v>
      </c>
      <c r="V256" s="48"/>
      <c r="W256" s="48">
        <v>2017</v>
      </c>
      <c r="X256" s="48"/>
      <c r="Y256" s="1">
        <f>VLOOKUP(A256,'[1]план на 2017'!$A:$X,20,0)</f>
        <v>433350.00000000012</v>
      </c>
      <c r="Z256" s="156">
        <f t="shared" si="40"/>
        <v>0</v>
      </c>
    </row>
    <row r="257" spans="1:26" ht="49.5" customHeight="1" x14ac:dyDescent="0.25">
      <c r="A257" s="48" t="s">
        <v>326</v>
      </c>
      <c r="B257" s="53" t="s">
        <v>3273</v>
      </c>
      <c r="C257" s="53" t="s">
        <v>3673</v>
      </c>
      <c r="D257" s="53" t="s">
        <v>3674</v>
      </c>
      <c r="E257" s="53" t="s">
        <v>3675</v>
      </c>
      <c r="F257" s="53" t="s">
        <v>3676</v>
      </c>
      <c r="G257" s="53" t="s">
        <v>3278</v>
      </c>
      <c r="H257" s="53">
        <v>0</v>
      </c>
      <c r="I257" s="53">
        <v>430000000</v>
      </c>
      <c r="J257" s="53" t="s">
        <v>8091</v>
      </c>
      <c r="K257" s="53" t="s">
        <v>8092</v>
      </c>
      <c r="L257" s="53" t="s">
        <v>8111</v>
      </c>
      <c r="M257" s="53" t="s">
        <v>8094</v>
      </c>
      <c r="N257" s="53" t="s">
        <v>8112</v>
      </c>
      <c r="O257" s="53" t="s">
        <v>8104</v>
      </c>
      <c r="P257" s="53">
        <v>166</v>
      </c>
      <c r="Q257" s="53" t="s">
        <v>8131</v>
      </c>
      <c r="R257" s="73">
        <v>500</v>
      </c>
      <c r="S257" s="74">
        <v>581.23470000000009</v>
      </c>
      <c r="T257" s="75">
        <f t="shared" si="48"/>
        <v>290617.35000000003</v>
      </c>
      <c r="U257" s="75">
        <f t="shared" si="47"/>
        <v>325491.43200000009</v>
      </c>
      <c r="V257" s="48"/>
      <c r="W257" s="48">
        <v>2017</v>
      </c>
      <c r="X257" s="48"/>
      <c r="Y257" s="1">
        <f>VLOOKUP(A257,'[1]план на 2017'!$A:$X,20,0)</f>
        <v>290617.35000000003</v>
      </c>
      <c r="Z257" s="156">
        <f t="shared" si="40"/>
        <v>0</v>
      </c>
    </row>
    <row r="258" spans="1:26" ht="49.5" customHeight="1" x14ac:dyDescent="0.25">
      <c r="A258" s="48" t="s">
        <v>327</v>
      </c>
      <c r="B258" s="53" t="s">
        <v>3273</v>
      </c>
      <c r="C258" s="53" t="s">
        <v>3673</v>
      </c>
      <c r="D258" s="53" t="s">
        <v>3674</v>
      </c>
      <c r="E258" s="53" t="s">
        <v>3675</v>
      </c>
      <c r="F258" s="53" t="s">
        <v>3677</v>
      </c>
      <c r="G258" s="53" t="s">
        <v>3278</v>
      </c>
      <c r="H258" s="53">
        <v>0</v>
      </c>
      <c r="I258" s="53">
        <v>430000000</v>
      </c>
      <c r="J258" s="53" t="s">
        <v>8091</v>
      </c>
      <c r="K258" s="53" t="s">
        <v>8092</v>
      </c>
      <c r="L258" s="53" t="s">
        <v>8111</v>
      </c>
      <c r="M258" s="53" t="s">
        <v>8094</v>
      </c>
      <c r="N258" s="53" t="s">
        <v>8112</v>
      </c>
      <c r="O258" s="53" t="s">
        <v>8104</v>
      </c>
      <c r="P258" s="53">
        <v>166</v>
      </c>
      <c r="Q258" s="53" t="s">
        <v>8131</v>
      </c>
      <c r="R258" s="73">
        <v>800</v>
      </c>
      <c r="S258" s="74">
        <v>551.21050000000002</v>
      </c>
      <c r="T258" s="75">
        <f t="shared" si="48"/>
        <v>440968.4</v>
      </c>
      <c r="U258" s="75">
        <f t="shared" si="47"/>
        <v>493884.60800000007</v>
      </c>
      <c r="V258" s="48"/>
      <c r="W258" s="48">
        <v>2017</v>
      </c>
      <c r="X258" s="48"/>
      <c r="Y258" s="1">
        <f>VLOOKUP(A258,'[1]план на 2017'!$A:$X,20,0)</f>
        <v>440968.4</v>
      </c>
      <c r="Z258" s="156">
        <f t="shared" si="40"/>
        <v>0</v>
      </c>
    </row>
    <row r="259" spans="1:26" ht="49.5" customHeight="1" x14ac:dyDescent="0.25">
      <c r="A259" s="48" t="s">
        <v>328</v>
      </c>
      <c r="B259" s="53" t="s">
        <v>3273</v>
      </c>
      <c r="C259" s="109" t="s">
        <v>3678</v>
      </c>
      <c r="D259" s="109" t="s">
        <v>3679</v>
      </c>
      <c r="E259" s="53" t="s">
        <v>9879</v>
      </c>
      <c r="F259" s="53" t="s">
        <v>3680</v>
      </c>
      <c r="G259" s="53" t="s">
        <v>3284</v>
      </c>
      <c r="H259" s="53">
        <v>0</v>
      </c>
      <c r="I259" s="53">
        <v>430000000</v>
      </c>
      <c r="J259" s="53" t="s">
        <v>8091</v>
      </c>
      <c r="K259" s="53" t="s">
        <v>8092</v>
      </c>
      <c r="L259" s="53" t="s">
        <v>8111</v>
      </c>
      <c r="M259" s="53" t="s">
        <v>8094</v>
      </c>
      <c r="N259" s="53" t="s">
        <v>8112</v>
      </c>
      <c r="O259" s="53" t="s">
        <v>8104</v>
      </c>
      <c r="P259" s="53" t="s">
        <v>8105</v>
      </c>
      <c r="Q259" s="53" t="s">
        <v>8106</v>
      </c>
      <c r="R259" s="73">
        <v>4</v>
      </c>
      <c r="S259" s="74">
        <v>1444.5</v>
      </c>
      <c r="T259" s="75">
        <f t="shared" si="48"/>
        <v>5778</v>
      </c>
      <c r="U259" s="75">
        <f t="shared" si="47"/>
        <v>6471.3600000000006</v>
      </c>
      <c r="V259" s="48"/>
      <c r="W259" s="48">
        <v>2017</v>
      </c>
      <c r="X259" s="48"/>
      <c r="Y259" s="1">
        <f>VLOOKUP(A259,'[1]план на 2017'!$A:$X,20,0)</f>
        <v>5778</v>
      </c>
      <c r="Z259" s="156">
        <f t="shared" si="40"/>
        <v>0</v>
      </c>
    </row>
    <row r="260" spans="1:26" ht="49.5" customHeight="1" x14ac:dyDescent="0.25">
      <c r="A260" s="48" t="s">
        <v>329</v>
      </c>
      <c r="B260" s="53" t="s">
        <v>3273</v>
      </c>
      <c r="C260" s="53" t="s">
        <v>3681</v>
      </c>
      <c r="D260" s="53" t="s">
        <v>3679</v>
      </c>
      <c r="E260" s="53" t="s">
        <v>3682</v>
      </c>
      <c r="F260" s="53" t="s">
        <v>3683</v>
      </c>
      <c r="G260" s="53" t="s">
        <v>3284</v>
      </c>
      <c r="H260" s="53">
        <v>0</v>
      </c>
      <c r="I260" s="53">
        <v>430000000</v>
      </c>
      <c r="J260" s="53" t="s">
        <v>8091</v>
      </c>
      <c r="K260" s="53" t="s">
        <v>8092</v>
      </c>
      <c r="L260" s="53" t="s">
        <v>8111</v>
      </c>
      <c r="M260" s="53" t="s">
        <v>8094</v>
      </c>
      <c r="N260" s="53" t="s">
        <v>8112</v>
      </c>
      <c r="O260" s="53" t="s">
        <v>8104</v>
      </c>
      <c r="P260" s="53" t="s">
        <v>8105</v>
      </c>
      <c r="Q260" s="53" t="s">
        <v>8106</v>
      </c>
      <c r="R260" s="73">
        <v>14</v>
      </c>
      <c r="S260" s="74">
        <v>1733.4</v>
      </c>
      <c r="T260" s="75">
        <f t="shared" si="48"/>
        <v>24267.600000000002</v>
      </c>
      <c r="U260" s="75">
        <f t="shared" si="47"/>
        <v>27179.712000000007</v>
      </c>
      <c r="V260" s="48"/>
      <c r="W260" s="48">
        <v>2017</v>
      </c>
      <c r="X260" s="48"/>
      <c r="Y260" s="1">
        <f>VLOOKUP(A260,'[1]план на 2017'!$A:$X,20,0)</f>
        <v>24267.600000000002</v>
      </c>
      <c r="Z260" s="156">
        <f t="shared" si="40"/>
        <v>0</v>
      </c>
    </row>
    <row r="261" spans="1:26" ht="49.5" customHeight="1" x14ac:dyDescent="0.25">
      <c r="A261" s="48" t="s">
        <v>330</v>
      </c>
      <c r="B261" s="53" t="s">
        <v>3273</v>
      </c>
      <c r="C261" s="53" t="s">
        <v>3684</v>
      </c>
      <c r="D261" s="53" t="s">
        <v>3679</v>
      </c>
      <c r="E261" s="53" t="s">
        <v>3685</v>
      </c>
      <c r="F261" s="53" t="s">
        <v>3686</v>
      </c>
      <c r="G261" s="53" t="s">
        <v>3284</v>
      </c>
      <c r="H261" s="53">
        <v>0</v>
      </c>
      <c r="I261" s="53">
        <v>430000000</v>
      </c>
      <c r="J261" s="53" t="s">
        <v>8091</v>
      </c>
      <c r="K261" s="53" t="s">
        <v>8092</v>
      </c>
      <c r="L261" s="53" t="s">
        <v>8111</v>
      </c>
      <c r="M261" s="53" t="s">
        <v>8094</v>
      </c>
      <c r="N261" s="53" t="s">
        <v>8112</v>
      </c>
      <c r="O261" s="53" t="s">
        <v>8104</v>
      </c>
      <c r="P261" s="53" t="s">
        <v>8105</v>
      </c>
      <c r="Q261" s="53" t="s">
        <v>8106</v>
      </c>
      <c r="R261" s="73">
        <v>4</v>
      </c>
      <c r="S261" s="74">
        <v>2166.7500000000005</v>
      </c>
      <c r="T261" s="75">
        <f t="shared" si="48"/>
        <v>8667.0000000000018</v>
      </c>
      <c r="U261" s="75">
        <f t="shared" si="47"/>
        <v>9707.0400000000027</v>
      </c>
      <c r="V261" s="48"/>
      <c r="W261" s="48">
        <v>2017</v>
      </c>
      <c r="X261" s="48"/>
      <c r="Y261" s="1">
        <f>VLOOKUP(A261,'[1]план на 2017'!$A:$X,20,0)</f>
        <v>8667.0000000000018</v>
      </c>
      <c r="Z261" s="156">
        <f t="shared" si="40"/>
        <v>0</v>
      </c>
    </row>
    <row r="262" spans="1:26" ht="49.5" customHeight="1" x14ac:dyDescent="0.25">
      <c r="A262" s="48" t="s">
        <v>331</v>
      </c>
      <c r="B262" s="53" t="s">
        <v>3273</v>
      </c>
      <c r="C262" s="53" t="s">
        <v>3687</v>
      </c>
      <c r="D262" s="53" t="s">
        <v>3688</v>
      </c>
      <c r="E262" s="53" t="s">
        <v>3689</v>
      </c>
      <c r="F262" s="53" t="s">
        <v>3690</v>
      </c>
      <c r="G262" s="53" t="s">
        <v>3284</v>
      </c>
      <c r="H262" s="53">
        <v>0</v>
      </c>
      <c r="I262" s="53">
        <v>430000000</v>
      </c>
      <c r="J262" s="53" t="s">
        <v>8091</v>
      </c>
      <c r="K262" s="53" t="s">
        <v>8092</v>
      </c>
      <c r="L262" s="53" t="s">
        <v>8111</v>
      </c>
      <c r="M262" s="53" t="s">
        <v>8094</v>
      </c>
      <c r="N262" s="53" t="s">
        <v>8112</v>
      </c>
      <c r="O262" s="53" t="s">
        <v>8104</v>
      </c>
      <c r="P262" s="53" t="s">
        <v>8137</v>
      </c>
      <c r="Q262" s="53" t="s">
        <v>8123</v>
      </c>
      <c r="R262" s="73">
        <v>2</v>
      </c>
      <c r="S262" s="74">
        <v>39806.14</v>
      </c>
      <c r="T262" s="75">
        <f t="shared" si="48"/>
        <v>79612.28</v>
      </c>
      <c r="U262" s="75">
        <f t="shared" si="47"/>
        <v>89165.753600000011</v>
      </c>
      <c r="V262" s="48"/>
      <c r="W262" s="48">
        <v>2017</v>
      </c>
      <c r="X262" s="48"/>
      <c r="Y262" s="1">
        <f>VLOOKUP(A262,'[1]план на 2017'!$A:$X,20,0)</f>
        <v>79612.28</v>
      </c>
      <c r="Z262" s="156">
        <f t="shared" si="40"/>
        <v>0</v>
      </c>
    </row>
    <row r="263" spans="1:26" ht="49.5" customHeight="1" x14ac:dyDescent="0.25">
      <c r="A263" s="48" t="s">
        <v>332</v>
      </c>
      <c r="B263" s="53" t="s">
        <v>3273</v>
      </c>
      <c r="C263" s="111" t="s">
        <v>3643</v>
      </c>
      <c r="D263" s="53" t="s">
        <v>9880</v>
      </c>
      <c r="E263" s="111" t="s">
        <v>3814</v>
      </c>
      <c r="F263" s="53" t="s">
        <v>3691</v>
      </c>
      <c r="G263" s="54" t="s">
        <v>8876</v>
      </c>
      <c r="H263" s="53">
        <v>0</v>
      </c>
      <c r="I263" s="53">
        <v>430000000</v>
      </c>
      <c r="J263" s="53" t="s">
        <v>8091</v>
      </c>
      <c r="K263" s="53" t="s">
        <v>8092</v>
      </c>
      <c r="L263" s="53" t="s">
        <v>8111</v>
      </c>
      <c r="M263" s="53" t="s">
        <v>8094</v>
      </c>
      <c r="N263" s="53" t="s">
        <v>8112</v>
      </c>
      <c r="O263" s="53" t="s">
        <v>8104</v>
      </c>
      <c r="P263" s="53" t="s">
        <v>8105</v>
      </c>
      <c r="Q263" s="53" t="s">
        <v>8106</v>
      </c>
      <c r="R263" s="73">
        <v>2</v>
      </c>
      <c r="S263" s="74">
        <v>456194.31</v>
      </c>
      <c r="T263" s="75">
        <v>0</v>
      </c>
      <c r="U263" s="75">
        <f t="shared" si="47"/>
        <v>0</v>
      </c>
      <c r="V263" s="48"/>
      <c r="W263" s="48">
        <v>2017</v>
      </c>
      <c r="X263" s="48" t="s">
        <v>8122</v>
      </c>
      <c r="Y263" s="1">
        <f>VLOOKUP(A263,'[1]план на 2017'!$A:$X,20,0)</f>
        <v>0</v>
      </c>
      <c r="Z263" s="156">
        <f t="shared" si="40"/>
        <v>0</v>
      </c>
    </row>
    <row r="264" spans="1:26" ht="49.5" customHeight="1" x14ac:dyDescent="0.25">
      <c r="A264" s="48" t="s">
        <v>333</v>
      </c>
      <c r="B264" s="53" t="s">
        <v>3273</v>
      </c>
      <c r="C264" s="53" t="s">
        <v>3692</v>
      </c>
      <c r="D264" s="53" t="s">
        <v>3693</v>
      </c>
      <c r="E264" s="53" t="s">
        <v>3694</v>
      </c>
      <c r="F264" s="53" t="s">
        <v>3695</v>
      </c>
      <c r="G264" s="54" t="s">
        <v>8876</v>
      </c>
      <c r="H264" s="53">
        <v>0</v>
      </c>
      <c r="I264" s="53">
        <v>430000000</v>
      </c>
      <c r="J264" s="53" t="s">
        <v>8091</v>
      </c>
      <c r="K264" s="53" t="s">
        <v>8092</v>
      </c>
      <c r="L264" s="53" t="s">
        <v>8111</v>
      </c>
      <c r="M264" s="53" t="s">
        <v>8094</v>
      </c>
      <c r="N264" s="53" t="s">
        <v>8112</v>
      </c>
      <c r="O264" s="53" t="s">
        <v>8104</v>
      </c>
      <c r="P264" s="53">
        <v>112</v>
      </c>
      <c r="Q264" s="53" t="s">
        <v>8170</v>
      </c>
      <c r="R264" s="73">
        <v>1000</v>
      </c>
      <c r="S264" s="74">
        <v>1745</v>
      </c>
      <c r="T264" s="75">
        <v>0</v>
      </c>
      <c r="U264" s="75">
        <f t="shared" si="47"/>
        <v>0</v>
      </c>
      <c r="V264" s="48"/>
      <c r="W264" s="48">
        <v>2017</v>
      </c>
      <c r="X264" s="48" t="s">
        <v>8171</v>
      </c>
      <c r="Y264" s="1">
        <f>VLOOKUP(A264,'[1]план на 2017'!$A:$X,20,0)</f>
        <v>0</v>
      </c>
      <c r="Z264" s="156">
        <f t="shared" si="40"/>
        <v>0</v>
      </c>
    </row>
    <row r="265" spans="1:26" ht="49.5" customHeight="1" x14ac:dyDescent="0.25">
      <c r="A265" s="48" t="s">
        <v>334</v>
      </c>
      <c r="B265" s="53" t="s">
        <v>3273</v>
      </c>
      <c r="C265" s="111" t="s">
        <v>3643</v>
      </c>
      <c r="D265" s="53" t="s">
        <v>9880</v>
      </c>
      <c r="E265" s="111" t="s">
        <v>3814</v>
      </c>
      <c r="F265" s="53" t="s">
        <v>3696</v>
      </c>
      <c r="G265" s="54" t="s">
        <v>8876</v>
      </c>
      <c r="H265" s="53">
        <v>0</v>
      </c>
      <c r="I265" s="53">
        <v>430000000</v>
      </c>
      <c r="J265" s="53" t="s">
        <v>8091</v>
      </c>
      <c r="K265" s="53" t="s">
        <v>8092</v>
      </c>
      <c r="L265" s="53" t="s">
        <v>8111</v>
      </c>
      <c r="M265" s="53" t="s">
        <v>8094</v>
      </c>
      <c r="N265" s="53" t="s">
        <v>8112</v>
      </c>
      <c r="O265" s="53" t="s">
        <v>8104</v>
      </c>
      <c r="P265" s="53" t="s">
        <v>8105</v>
      </c>
      <c r="Q265" s="53" t="s">
        <v>8106</v>
      </c>
      <c r="R265" s="73">
        <v>4</v>
      </c>
      <c r="S265" s="74">
        <v>151100.29999999999</v>
      </c>
      <c r="T265" s="75">
        <f t="shared" si="48"/>
        <v>604401.19999999995</v>
      </c>
      <c r="U265" s="75">
        <f t="shared" si="47"/>
        <v>676929.34400000004</v>
      </c>
      <c r="V265" s="48"/>
      <c r="W265" s="48">
        <v>2017</v>
      </c>
      <c r="X265" s="48"/>
      <c r="Y265" s="1">
        <f>VLOOKUP(A265,'[1]план на 2017'!$A:$X,20,0)</f>
        <v>604401.19999999995</v>
      </c>
      <c r="Z265" s="156">
        <f t="shared" si="40"/>
        <v>0</v>
      </c>
    </row>
    <row r="266" spans="1:26" ht="49.5" customHeight="1" x14ac:dyDescent="0.25">
      <c r="A266" s="48" t="s">
        <v>335</v>
      </c>
      <c r="B266" s="53" t="s">
        <v>3273</v>
      </c>
      <c r="C266" s="53" t="s">
        <v>3697</v>
      </c>
      <c r="D266" s="53" t="s">
        <v>3698</v>
      </c>
      <c r="E266" s="53" t="s">
        <v>3699</v>
      </c>
      <c r="F266" s="53" t="s">
        <v>3700</v>
      </c>
      <c r="G266" s="54" t="s">
        <v>8876</v>
      </c>
      <c r="H266" s="53">
        <v>60</v>
      </c>
      <c r="I266" s="53">
        <v>430000000</v>
      </c>
      <c r="J266" s="53" t="s">
        <v>8091</v>
      </c>
      <c r="K266" s="53" t="s">
        <v>8092</v>
      </c>
      <c r="L266" s="53" t="s">
        <v>8111</v>
      </c>
      <c r="M266" s="53" t="s">
        <v>8094</v>
      </c>
      <c r="N266" s="53" t="s">
        <v>8112</v>
      </c>
      <c r="O266" s="53" t="s">
        <v>8096</v>
      </c>
      <c r="P266" s="53" t="s">
        <v>8105</v>
      </c>
      <c r="Q266" s="53" t="s">
        <v>8106</v>
      </c>
      <c r="R266" s="73">
        <v>50</v>
      </c>
      <c r="S266" s="74">
        <v>160241</v>
      </c>
      <c r="T266" s="75">
        <v>0</v>
      </c>
      <c r="U266" s="75">
        <f t="shared" si="47"/>
        <v>0</v>
      </c>
      <c r="V266" s="48" t="s">
        <v>8098</v>
      </c>
      <c r="W266" s="48">
        <v>2017</v>
      </c>
      <c r="X266" s="48" t="s">
        <v>8122</v>
      </c>
      <c r="Y266" s="1">
        <f>VLOOKUP(A266,'[1]план на 2017'!$A:$X,20,0)</f>
        <v>0</v>
      </c>
      <c r="Z266" s="156">
        <f t="shared" si="40"/>
        <v>0</v>
      </c>
    </row>
    <row r="267" spans="1:26" ht="49.5" customHeight="1" x14ac:dyDescent="0.25">
      <c r="A267" s="48" t="s">
        <v>336</v>
      </c>
      <c r="B267" s="53" t="s">
        <v>3273</v>
      </c>
      <c r="C267" s="53" t="s">
        <v>3701</v>
      </c>
      <c r="D267" s="53" t="s">
        <v>3702</v>
      </c>
      <c r="E267" s="53" t="s">
        <v>3703</v>
      </c>
      <c r="F267" s="53" t="s">
        <v>3704</v>
      </c>
      <c r="G267" s="54" t="s">
        <v>8876</v>
      </c>
      <c r="H267" s="53">
        <v>60</v>
      </c>
      <c r="I267" s="53">
        <v>430000000</v>
      </c>
      <c r="J267" s="53" t="s">
        <v>8091</v>
      </c>
      <c r="K267" s="53" t="s">
        <v>8092</v>
      </c>
      <c r="L267" s="53" t="s">
        <v>8111</v>
      </c>
      <c r="M267" s="53" t="s">
        <v>8094</v>
      </c>
      <c r="N267" s="53" t="s">
        <v>8112</v>
      </c>
      <c r="O267" s="53" t="s">
        <v>8096</v>
      </c>
      <c r="P267" s="53" t="s">
        <v>8105</v>
      </c>
      <c r="Q267" s="53" t="s">
        <v>8106</v>
      </c>
      <c r="R267" s="73">
        <v>10</v>
      </c>
      <c r="S267" s="74">
        <v>215371.2</v>
      </c>
      <c r="T267" s="75">
        <v>0</v>
      </c>
      <c r="U267" s="75">
        <f t="shared" si="47"/>
        <v>0</v>
      </c>
      <c r="V267" s="48" t="s">
        <v>8098</v>
      </c>
      <c r="W267" s="48">
        <v>2017</v>
      </c>
      <c r="X267" s="48"/>
      <c r="Y267" s="1">
        <f>VLOOKUP(A267,'[1]план на 2017'!$A:$X,20,0)</f>
        <v>0</v>
      </c>
      <c r="Z267" s="156">
        <f t="shared" si="40"/>
        <v>0</v>
      </c>
    </row>
    <row r="268" spans="1:26" ht="49.5" customHeight="1" x14ac:dyDescent="0.25">
      <c r="A268" s="48" t="s">
        <v>337</v>
      </c>
      <c r="B268" s="53" t="s">
        <v>3273</v>
      </c>
      <c r="C268" s="53" t="s">
        <v>3701</v>
      </c>
      <c r="D268" s="53" t="s">
        <v>3702</v>
      </c>
      <c r="E268" s="53" t="s">
        <v>3703</v>
      </c>
      <c r="F268" s="53" t="s">
        <v>3704</v>
      </c>
      <c r="G268" s="54" t="s">
        <v>8876</v>
      </c>
      <c r="H268" s="53">
        <v>60</v>
      </c>
      <c r="I268" s="53">
        <v>430000000</v>
      </c>
      <c r="J268" s="53" t="s">
        <v>8091</v>
      </c>
      <c r="K268" s="53" t="s">
        <v>8124</v>
      </c>
      <c r="L268" s="53" t="s">
        <v>8111</v>
      </c>
      <c r="M268" s="53" t="s">
        <v>8094</v>
      </c>
      <c r="N268" s="53" t="s">
        <v>8112</v>
      </c>
      <c r="O268" s="53" t="s">
        <v>8096</v>
      </c>
      <c r="P268" s="53" t="s">
        <v>8105</v>
      </c>
      <c r="Q268" s="53" t="s">
        <v>8106</v>
      </c>
      <c r="R268" s="73">
        <v>4</v>
      </c>
      <c r="S268" s="74">
        <v>215371.2</v>
      </c>
      <c r="T268" s="75">
        <f>R268*S268</f>
        <v>861484.8</v>
      </c>
      <c r="U268" s="75">
        <f t="shared" si="47"/>
        <v>964862.97600000014</v>
      </c>
      <c r="V268" s="48" t="s">
        <v>8098</v>
      </c>
      <c r="W268" s="48">
        <v>2017</v>
      </c>
      <c r="X268" s="48" t="s">
        <v>8151</v>
      </c>
      <c r="Y268" s="1">
        <f>VLOOKUP(A268,'[1]план на 2017'!$A:$X,20,0)</f>
        <v>861484.8</v>
      </c>
      <c r="Z268" s="156">
        <f t="shared" si="40"/>
        <v>0</v>
      </c>
    </row>
    <row r="269" spans="1:26" ht="49.5" customHeight="1" x14ac:dyDescent="0.25">
      <c r="A269" s="48" t="s">
        <v>338</v>
      </c>
      <c r="B269" s="53" t="s">
        <v>3273</v>
      </c>
      <c r="C269" s="53" t="s">
        <v>3705</v>
      </c>
      <c r="D269" s="53" t="s">
        <v>3702</v>
      </c>
      <c r="E269" s="53" t="s">
        <v>3706</v>
      </c>
      <c r="F269" s="53" t="s">
        <v>3707</v>
      </c>
      <c r="G269" s="54" t="s">
        <v>8876</v>
      </c>
      <c r="H269" s="53">
        <v>60</v>
      </c>
      <c r="I269" s="53">
        <v>430000000</v>
      </c>
      <c r="J269" s="53" t="s">
        <v>8091</v>
      </c>
      <c r="K269" s="53" t="s">
        <v>8092</v>
      </c>
      <c r="L269" s="53" t="s">
        <v>8111</v>
      </c>
      <c r="M269" s="53" t="s">
        <v>8094</v>
      </c>
      <c r="N269" s="53" t="s">
        <v>8112</v>
      </c>
      <c r="O269" s="53" t="s">
        <v>8096</v>
      </c>
      <c r="P269" s="53" t="s">
        <v>8105</v>
      </c>
      <c r="Q269" s="53" t="s">
        <v>8106</v>
      </c>
      <c r="R269" s="73">
        <v>10</v>
      </c>
      <c r="S269" s="74">
        <v>271933.33</v>
      </c>
      <c r="T269" s="75">
        <v>0</v>
      </c>
      <c r="U269" s="75">
        <f t="shared" si="47"/>
        <v>0</v>
      </c>
      <c r="V269" s="48" t="s">
        <v>8098</v>
      </c>
      <c r="W269" s="48">
        <v>2017</v>
      </c>
      <c r="X269" s="48" t="s">
        <v>8172</v>
      </c>
      <c r="Y269" s="1">
        <f>VLOOKUP(A269,'[1]план на 2017'!$A:$X,20,0)</f>
        <v>0</v>
      </c>
      <c r="Z269" s="156">
        <f t="shared" si="40"/>
        <v>0</v>
      </c>
    </row>
    <row r="270" spans="1:26" ht="49.5" customHeight="1" x14ac:dyDescent="0.25">
      <c r="A270" s="48" t="s">
        <v>339</v>
      </c>
      <c r="B270" s="53" t="s">
        <v>3273</v>
      </c>
      <c r="C270" s="53" t="s">
        <v>3705</v>
      </c>
      <c r="D270" s="53" t="s">
        <v>3702</v>
      </c>
      <c r="E270" s="53" t="s">
        <v>3706</v>
      </c>
      <c r="F270" s="53" t="s">
        <v>3708</v>
      </c>
      <c r="G270" s="54" t="s">
        <v>8876</v>
      </c>
      <c r="H270" s="53">
        <v>60</v>
      </c>
      <c r="I270" s="53">
        <v>430000000</v>
      </c>
      <c r="J270" s="53" t="s">
        <v>8091</v>
      </c>
      <c r="K270" s="53" t="s">
        <v>8092</v>
      </c>
      <c r="L270" s="53" t="s">
        <v>8111</v>
      </c>
      <c r="M270" s="53" t="s">
        <v>8094</v>
      </c>
      <c r="N270" s="53" t="s">
        <v>8112</v>
      </c>
      <c r="O270" s="53" t="s">
        <v>8096</v>
      </c>
      <c r="P270" s="53" t="s">
        <v>8105</v>
      </c>
      <c r="Q270" s="53" t="s">
        <v>8106</v>
      </c>
      <c r="R270" s="73">
        <v>10</v>
      </c>
      <c r="S270" s="74">
        <v>365260.85</v>
      </c>
      <c r="T270" s="75">
        <v>0</v>
      </c>
      <c r="U270" s="75">
        <f t="shared" si="47"/>
        <v>0</v>
      </c>
      <c r="V270" s="48" t="s">
        <v>8098</v>
      </c>
      <c r="W270" s="48">
        <v>2017</v>
      </c>
      <c r="X270" s="48" t="s">
        <v>8172</v>
      </c>
      <c r="Y270" s="1">
        <f>VLOOKUP(A270,'[1]план на 2017'!$A:$X,20,0)</f>
        <v>0</v>
      </c>
      <c r="Z270" s="156">
        <f t="shared" si="40"/>
        <v>0</v>
      </c>
    </row>
    <row r="271" spans="1:26" ht="49.5" customHeight="1" x14ac:dyDescent="0.25">
      <c r="A271" s="48" t="s">
        <v>340</v>
      </c>
      <c r="B271" s="53" t="s">
        <v>3273</v>
      </c>
      <c r="C271" s="53" t="s">
        <v>3705</v>
      </c>
      <c r="D271" s="53" t="s">
        <v>3702</v>
      </c>
      <c r="E271" s="53" t="s">
        <v>3706</v>
      </c>
      <c r="F271" s="53" t="s">
        <v>3708</v>
      </c>
      <c r="G271" s="54" t="s">
        <v>8876</v>
      </c>
      <c r="H271" s="53">
        <v>60</v>
      </c>
      <c r="I271" s="53">
        <v>430000000</v>
      </c>
      <c r="J271" s="53" t="s">
        <v>8091</v>
      </c>
      <c r="K271" s="53" t="s">
        <v>8092</v>
      </c>
      <c r="L271" s="53" t="s">
        <v>8111</v>
      </c>
      <c r="M271" s="53" t="s">
        <v>8094</v>
      </c>
      <c r="N271" s="53" t="s">
        <v>8112</v>
      </c>
      <c r="O271" s="53" t="s">
        <v>8096</v>
      </c>
      <c r="P271" s="53" t="s">
        <v>8105</v>
      </c>
      <c r="Q271" s="53" t="s">
        <v>8106</v>
      </c>
      <c r="R271" s="73">
        <v>10</v>
      </c>
      <c r="S271" s="74">
        <v>365260.85</v>
      </c>
      <c r="T271" s="75">
        <v>0</v>
      </c>
      <c r="U271" s="75">
        <f t="shared" si="47"/>
        <v>0</v>
      </c>
      <c r="V271" s="48" t="s">
        <v>8098</v>
      </c>
      <c r="W271" s="48">
        <v>2017</v>
      </c>
      <c r="X271" s="48" t="s">
        <v>8122</v>
      </c>
      <c r="Y271" s="1">
        <f>VLOOKUP(A271,'[1]план на 2017'!$A:$X,20,0)</f>
        <v>0</v>
      </c>
      <c r="Z271" s="156">
        <f t="shared" si="40"/>
        <v>0</v>
      </c>
    </row>
    <row r="272" spans="1:26" ht="49.5" customHeight="1" x14ac:dyDescent="0.25">
      <c r="A272" s="48" t="s">
        <v>341</v>
      </c>
      <c r="B272" s="53" t="s">
        <v>3273</v>
      </c>
      <c r="C272" s="53" t="s">
        <v>3705</v>
      </c>
      <c r="D272" s="53" t="s">
        <v>3702</v>
      </c>
      <c r="E272" s="53" t="s">
        <v>3706</v>
      </c>
      <c r="F272" s="53" t="s">
        <v>3709</v>
      </c>
      <c r="G272" s="54" t="s">
        <v>8876</v>
      </c>
      <c r="H272" s="53">
        <v>60</v>
      </c>
      <c r="I272" s="53">
        <v>430000000</v>
      </c>
      <c r="J272" s="53" t="s">
        <v>8091</v>
      </c>
      <c r="K272" s="53" t="s">
        <v>8092</v>
      </c>
      <c r="L272" s="53" t="s">
        <v>8111</v>
      </c>
      <c r="M272" s="53" t="s">
        <v>8094</v>
      </c>
      <c r="N272" s="53" t="s">
        <v>8112</v>
      </c>
      <c r="O272" s="53" t="s">
        <v>8096</v>
      </c>
      <c r="P272" s="53" t="s">
        <v>8105</v>
      </c>
      <c r="Q272" s="53" t="s">
        <v>8106</v>
      </c>
      <c r="R272" s="73">
        <v>6</v>
      </c>
      <c r="S272" s="74">
        <v>704410.42</v>
      </c>
      <c r="T272" s="75">
        <v>0</v>
      </c>
      <c r="U272" s="75">
        <f t="shared" si="47"/>
        <v>0</v>
      </c>
      <c r="V272" s="48" t="s">
        <v>8098</v>
      </c>
      <c r="W272" s="48">
        <v>2017</v>
      </c>
      <c r="X272" s="48" t="s">
        <v>8172</v>
      </c>
      <c r="Y272" s="1">
        <f>VLOOKUP(A272,'[1]план на 2017'!$A:$X,20,0)</f>
        <v>0</v>
      </c>
      <c r="Z272" s="156">
        <f t="shared" si="40"/>
        <v>0</v>
      </c>
    </row>
    <row r="273" spans="1:26" ht="49.5" customHeight="1" x14ac:dyDescent="0.25">
      <c r="A273" s="48" t="s">
        <v>342</v>
      </c>
      <c r="B273" s="53" t="s">
        <v>3273</v>
      </c>
      <c r="C273" s="53" t="s">
        <v>3705</v>
      </c>
      <c r="D273" s="53" t="s">
        <v>3702</v>
      </c>
      <c r="E273" s="53" t="s">
        <v>3706</v>
      </c>
      <c r="F273" s="53" t="s">
        <v>3710</v>
      </c>
      <c r="G273" s="54" t="s">
        <v>8876</v>
      </c>
      <c r="H273" s="53">
        <v>60</v>
      </c>
      <c r="I273" s="53">
        <v>430000000</v>
      </c>
      <c r="J273" s="53" t="s">
        <v>8091</v>
      </c>
      <c r="K273" s="53" t="s">
        <v>8092</v>
      </c>
      <c r="L273" s="53" t="s">
        <v>8111</v>
      </c>
      <c r="M273" s="53" t="s">
        <v>8094</v>
      </c>
      <c r="N273" s="53" t="s">
        <v>8112</v>
      </c>
      <c r="O273" s="53" t="s">
        <v>8096</v>
      </c>
      <c r="P273" s="53" t="s">
        <v>8105</v>
      </c>
      <c r="Q273" s="53" t="s">
        <v>8106</v>
      </c>
      <c r="R273" s="73">
        <v>6</v>
      </c>
      <c r="S273" s="74">
        <v>803027.87</v>
      </c>
      <c r="T273" s="75">
        <v>0</v>
      </c>
      <c r="U273" s="75">
        <f t="shared" si="47"/>
        <v>0</v>
      </c>
      <c r="V273" s="48" t="s">
        <v>8098</v>
      </c>
      <c r="W273" s="48">
        <v>2017</v>
      </c>
      <c r="X273" s="48" t="s">
        <v>8172</v>
      </c>
      <c r="Y273" s="1">
        <f>VLOOKUP(A273,'[1]план на 2017'!$A:$X,20,0)</f>
        <v>0</v>
      </c>
      <c r="Z273" s="156">
        <f t="shared" si="40"/>
        <v>0</v>
      </c>
    </row>
    <row r="274" spans="1:26" ht="49.5" customHeight="1" x14ac:dyDescent="0.25">
      <c r="A274" s="48" t="s">
        <v>343</v>
      </c>
      <c r="B274" s="53" t="s">
        <v>3273</v>
      </c>
      <c r="C274" s="53" t="s">
        <v>3711</v>
      </c>
      <c r="D274" s="53" t="s">
        <v>3712</v>
      </c>
      <c r="E274" s="53" t="s">
        <v>3713</v>
      </c>
      <c r="F274" s="53" t="s">
        <v>3714</v>
      </c>
      <c r="G274" s="53" t="s">
        <v>3284</v>
      </c>
      <c r="H274" s="53">
        <v>0</v>
      </c>
      <c r="I274" s="53">
        <v>430000000</v>
      </c>
      <c r="J274" s="53" t="s">
        <v>8091</v>
      </c>
      <c r="K274" s="53" t="s">
        <v>8092</v>
      </c>
      <c r="L274" s="53" t="s">
        <v>8111</v>
      </c>
      <c r="M274" s="53" t="s">
        <v>8094</v>
      </c>
      <c r="N274" s="53" t="s">
        <v>8112</v>
      </c>
      <c r="O274" s="53" t="s">
        <v>8104</v>
      </c>
      <c r="P274" s="53" t="s">
        <v>8166</v>
      </c>
      <c r="Q274" s="53" t="s">
        <v>8167</v>
      </c>
      <c r="R274" s="73">
        <v>0.5</v>
      </c>
      <c r="S274" s="74">
        <v>192600</v>
      </c>
      <c r="T274" s="75">
        <f t="shared" si="48"/>
        <v>96300</v>
      </c>
      <c r="U274" s="75">
        <f t="shared" si="47"/>
        <v>107856.00000000001</v>
      </c>
      <c r="V274" s="48"/>
      <c r="W274" s="48">
        <v>2017</v>
      </c>
      <c r="X274" s="48"/>
      <c r="Y274" s="1">
        <f>VLOOKUP(A274,'[1]план на 2017'!$A:$X,20,0)</f>
        <v>96300</v>
      </c>
      <c r="Z274" s="156">
        <f t="shared" ref="Z274:Z337" si="49">T274-Y274</f>
        <v>0</v>
      </c>
    </row>
    <row r="275" spans="1:26" ht="49.5" customHeight="1" x14ac:dyDescent="0.25">
      <c r="A275" s="48" t="s">
        <v>344</v>
      </c>
      <c r="B275" s="53" t="s">
        <v>3273</v>
      </c>
      <c r="C275" s="53" t="s">
        <v>3715</v>
      </c>
      <c r="D275" s="53" t="s">
        <v>3712</v>
      </c>
      <c r="E275" s="53" t="s">
        <v>3716</v>
      </c>
      <c r="F275" s="53" t="s">
        <v>3717</v>
      </c>
      <c r="G275" s="53" t="s">
        <v>3284</v>
      </c>
      <c r="H275" s="53">
        <v>0</v>
      </c>
      <c r="I275" s="53">
        <v>430000000</v>
      </c>
      <c r="J275" s="53" t="s">
        <v>8091</v>
      </c>
      <c r="K275" s="53" t="s">
        <v>8092</v>
      </c>
      <c r="L275" s="53" t="s">
        <v>8111</v>
      </c>
      <c r="M275" s="53" t="s">
        <v>8094</v>
      </c>
      <c r="N275" s="53" t="s">
        <v>8112</v>
      </c>
      <c r="O275" s="53" t="s">
        <v>8104</v>
      </c>
      <c r="P275" s="53" t="s">
        <v>8166</v>
      </c>
      <c r="Q275" s="53" t="s">
        <v>8167</v>
      </c>
      <c r="R275" s="73">
        <v>0.5</v>
      </c>
      <c r="S275" s="74">
        <v>214000</v>
      </c>
      <c r="T275" s="75">
        <f t="shared" si="48"/>
        <v>107000</v>
      </c>
      <c r="U275" s="75">
        <f t="shared" si="47"/>
        <v>119840.00000000001</v>
      </c>
      <c r="V275" s="48"/>
      <c r="W275" s="48">
        <v>2017</v>
      </c>
      <c r="X275" s="48"/>
      <c r="Y275" s="1">
        <f>VLOOKUP(A275,'[1]план на 2017'!$A:$X,20,0)</f>
        <v>107000</v>
      </c>
      <c r="Z275" s="156">
        <f t="shared" si="49"/>
        <v>0</v>
      </c>
    </row>
    <row r="276" spans="1:26" ht="49.5" customHeight="1" x14ac:dyDescent="0.25">
      <c r="A276" s="48" t="s">
        <v>345</v>
      </c>
      <c r="B276" s="53" t="s">
        <v>3273</v>
      </c>
      <c r="C276" s="53" t="s">
        <v>3718</v>
      </c>
      <c r="D276" s="53" t="s">
        <v>3719</v>
      </c>
      <c r="E276" s="53" t="s">
        <v>3720</v>
      </c>
      <c r="F276" s="53" t="s">
        <v>3721</v>
      </c>
      <c r="G276" s="53" t="s">
        <v>3278</v>
      </c>
      <c r="H276" s="53">
        <v>60</v>
      </c>
      <c r="I276" s="53">
        <v>430000000</v>
      </c>
      <c r="J276" s="53" t="s">
        <v>8091</v>
      </c>
      <c r="K276" s="53" t="s">
        <v>8092</v>
      </c>
      <c r="L276" s="53" t="s">
        <v>8111</v>
      </c>
      <c r="M276" s="53" t="s">
        <v>8094</v>
      </c>
      <c r="N276" s="53" t="s">
        <v>8112</v>
      </c>
      <c r="O276" s="53" t="s">
        <v>8096</v>
      </c>
      <c r="P276" s="53" t="s">
        <v>8163</v>
      </c>
      <c r="Q276" s="53" t="s">
        <v>8164</v>
      </c>
      <c r="R276" s="73">
        <v>65</v>
      </c>
      <c r="S276" s="74">
        <v>5671</v>
      </c>
      <c r="T276" s="75">
        <v>0</v>
      </c>
      <c r="U276" s="75">
        <f t="shared" si="47"/>
        <v>0</v>
      </c>
      <c r="V276" s="48" t="s">
        <v>8098</v>
      </c>
      <c r="W276" s="48">
        <v>2017</v>
      </c>
      <c r="X276" s="48"/>
      <c r="Y276" s="1">
        <f>VLOOKUP(A276,'[1]план на 2017'!$A:$X,20,0)</f>
        <v>0</v>
      </c>
      <c r="Z276" s="156">
        <f t="shared" si="49"/>
        <v>0</v>
      </c>
    </row>
    <row r="277" spans="1:26" ht="49.5" customHeight="1" x14ac:dyDescent="0.25">
      <c r="A277" s="48" t="s">
        <v>346</v>
      </c>
      <c r="B277" s="53" t="s">
        <v>3273</v>
      </c>
      <c r="C277" s="53" t="s">
        <v>3718</v>
      </c>
      <c r="D277" s="53" t="s">
        <v>3719</v>
      </c>
      <c r="E277" s="53" t="s">
        <v>3720</v>
      </c>
      <c r="F277" s="53" t="s">
        <v>3721</v>
      </c>
      <c r="G277" s="53" t="s">
        <v>3278</v>
      </c>
      <c r="H277" s="53">
        <v>60</v>
      </c>
      <c r="I277" s="53">
        <v>430000000</v>
      </c>
      <c r="J277" s="53" t="s">
        <v>8091</v>
      </c>
      <c r="K277" s="53" t="s">
        <v>8099</v>
      </c>
      <c r="L277" s="53" t="s">
        <v>8111</v>
      </c>
      <c r="M277" s="53" t="s">
        <v>8094</v>
      </c>
      <c r="N277" s="53" t="s">
        <v>8112</v>
      </c>
      <c r="O277" s="53" t="s">
        <v>8096</v>
      </c>
      <c r="P277" s="53" t="s">
        <v>8163</v>
      </c>
      <c r="Q277" s="53" t="s">
        <v>8164</v>
      </c>
      <c r="R277" s="73">
        <v>5</v>
      </c>
      <c r="S277" s="74">
        <v>5671</v>
      </c>
      <c r="T277" s="75">
        <v>0</v>
      </c>
      <c r="U277" s="75">
        <f t="shared" si="47"/>
        <v>0</v>
      </c>
      <c r="V277" s="48" t="s">
        <v>8098</v>
      </c>
      <c r="W277" s="48">
        <v>2017</v>
      </c>
      <c r="X277" s="48" t="s">
        <v>8172</v>
      </c>
      <c r="Y277" s="1">
        <f>VLOOKUP(A277,'[1]план на 2017'!$A:$X,20,0)</f>
        <v>0</v>
      </c>
      <c r="Z277" s="156">
        <f t="shared" si="49"/>
        <v>0</v>
      </c>
    </row>
    <row r="278" spans="1:26" ht="49.5" customHeight="1" x14ac:dyDescent="0.25">
      <c r="A278" s="48" t="s">
        <v>347</v>
      </c>
      <c r="B278" s="53" t="s">
        <v>3273</v>
      </c>
      <c r="C278" s="53" t="s">
        <v>3722</v>
      </c>
      <c r="D278" s="53" t="s">
        <v>3723</v>
      </c>
      <c r="E278" s="53" t="s">
        <v>3519</v>
      </c>
      <c r="F278" s="53" t="s">
        <v>3724</v>
      </c>
      <c r="G278" s="54" t="s">
        <v>8876</v>
      </c>
      <c r="H278" s="53">
        <v>0</v>
      </c>
      <c r="I278" s="53">
        <v>430000000</v>
      </c>
      <c r="J278" s="53" t="s">
        <v>8091</v>
      </c>
      <c r="K278" s="53" t="s">
        <v>8092</v>
      </c>
      <c r="L278" s="53" t="s">
        <v>8111</v>
      </c>
      <c r="M278" s="53" t="s">
        <v>8094</v>
      </c>
      <c r="N278" s="53" t="s">
        <v>8112</v>
      </c>
      <c r="O278" s="53" t="s">
        <v>8104</v>
      </c>
      <c r="P278" s="53" t="s">
        <v>8105</v>
      </c>
      <c r="Q278" s="53" t="s">
        <v>8106</v>
      </c>
      <c r="R278" s="73">
        <v>20</v>
      </c>
      <c r="S278" s="74">
        <v>13744.813400000001</v>
      </c>
      <c r="T278" s="75">
        <v>0</v>
      </c>
      <c r="U278" s="75">
        <f t="shared" si="47"/>
        <v>0</v>
      </c>
      <c r="V278" s="48"/>
      <c r="W278" s="48">
        <v>2017</v>
      </c>
      <c r="X278" s="53" t="s">
        <v>8173</v>
      </c>
      <c r="Y278" s="1">
        <f>VLOOKUP(A278,'[1]план на 2017'!$A:$X,20,0)</f>
        <v>0</v>
      </c>
      <c r="Z278" s="156">
        <f t="shared" si="49"/>
        <v>0</v>
      </c>
    </row>
    <row r="279" spans="1:26" ht="49.5" customHeight="1" x14ac:dyDescent="0.25">
      <c r="A279" s="48" t="s">
        <v>348</v>
      </c>
      <c r="B279" s="53" t="s">
        <v>3273</v>
      </c>
      <c r="C279" s="53" t="s">
        <v>3722</v>
      </c>
      <c r="D279" s="53" t="s">
        <v>3723</v>
      </c>
      <c r="E279" s="53" t="s">
        <v>3519</v>
      </c>
      <c r="F279" s="53" t="s">
        <v>3725</v>
      </c>
      <c r="G279" s="54" t="s">
        <v>8876</v>
      </c>
      <c r="H279" s="53">
        <v>0</v>
      </c>
      <c r="I279" s="53">
        <v>430000000</v>
      </c>
      <c r="J279" s="53" t="s">
        <v>8091</v>
      </c>
      <c r="K279" s="53" t="s">
        <v>8092</v>
      </c>
      <c r="L279" s="53" t="s">
        <v>8111</v>
      </c>
      <c r="M279" s="53" t="s">
        <v>8094</v>
      </c>
      <c r="N279" s="53" t="s">
        <v>8112</v>
      </c>
      <c r="O279" s="53" t="s">
        <v>8104</v>
      </c>
      <c r="P279" s="53" t="s">
        <v>8105</v>
      </c>
      <c r="Q279" s="53" t="s">
        <v>8106</v>
      </c>
      <c r="R279" s="73">
        <v>10</v>
      </c>
      <c r="S279" s="74">
        <v>4333.5000000000009</v>
      </c>
      <c r="T279" s="75">
        <f t="shared" si="48"/>
        <v>43335.000000000007</v>
      </c>
      <c r="U279" s="75">
        <f t="shared" si="47"/>
        <v>48535.200000000012</v>
      </c>
      <c r="V279" s="48"/>
      <c r="W279" s="48">
        <v>2017</v>
      </c>
      <c r="X279" s="48"/>
      <c r="Y279" s="1">
        <f>VLOOKUP(A279,'[1]план на 2017'!$A:$X,20,0)</f>
        <v>43335.000000000007</v>
      </c>
      <c r="Z279" s="156">
        <f t="shared" si="49"/>
        <v>0</v>
      </c>
    </row>
    <row r="280" spans="1:26" ht="49.5" customHeight="1" x14ac:dyDescent="0.25">
      <c r="A280" s="48" t="s">
        <v>349</v>
      </c>
      <c r="B280" s="53" t="s">
        <v>3273</v>
      </c>
      <c r="C280" s="53" t="s">
        <v>3726</v>
      </c>
      <c r="D280" s="53" t="s">
        <v>3727</v>
      </c>
      <c r="E280" s="53" t="s">
        <v>3728</v>
      </c>
      <c r="F280" s="53" t="s">
        <v>3729</v>
      </c>
      <c r="G280" s="54" t="s">
        <v>8876</v>
      </c>
      <c r="H280" s="53">
        <v>0</v>
      </c>
      <c r="I280" s="53">
        <v>430000000</v>
      </c>
      <c r="J280" s="53" t="s">
        <v>8091</v>
      </c>
      <c r="K280" s="53" t="s">
        <v>8092</v>
      </c>
      <c r="L280" s="53" t="s">
        <v>8111</v>
      </c>
      <c r="M280" s="53" t="s">
        <v>8094</v>
      </c>
      <c r="N280" s="53" t="s">
        <v>8112</v>
      </c>
      <c r="O280" s="53" t="s">
        <v>8104</v>
      </c>
      <c r="P280" s="53">
        <v>113</v>
      </c>
      <c r="Q280" s="53" t="s">
        <v>8174</v>
      </c>
      <c r="R280" s="73">
        <v>20</v>
      </c>
      <c r="S280" s="74">
        <v>866727</v>
      </c>
      <c r="T280" s="75">
        <f t="shared" si="48"/>
        <v>17334540</v>
      </c>
      <c r="U280" s="75">
        <f t="shared" si="47"/>
        <v>19414684.800000001</v>
      </c>
      <c r="V280" s="48"/>
      <c r="W280" s="48">
        <v>2017</v>
      </c>
      <c r="X280" s="48"/>
      <c r="Y280" s="1">
        <f>VLOOKUP(A280,'[1]план на 2017'!$A:$X,20,0)</f>
        <v>17334540</v>
      </c>
      <c r="Z280" s="156">
        <f t="shared" si="49"/>
        <v>0</v>
      </c>
    </row>
    <row r="281" spans="1:26" ht="49.5" customHeight="1" x14ac:dyDescent="0.25">
      <c r="A281" s="48" t="s">
        <v>350</v>
      </c>
      <c r="B281" s="53" t="s">
        <v>3273</v>
      </c>
      <c r="C281" s="53" t="s">
        <v>3730</v>
      </c>
      <c r="D281" s="53" t="s">
        <v>3731</v>
      </c>
      <c r="E281" s="53" t="s">
        <v>3732</v>
      </c>
      <c r="F281" s="53" t="s">
        <v>3733</v>
      </c>
      <c r="G281" s="54" t="s">
        <v>8876</v>
      </c>
      <c r="H281" s="53">
        <v>0</v>
      </c>
      <c r="I281" s="53">
        <v>430000000</v>
      </c>
      <c r="J281" s="53" t="s">
        <v>8091</v>
      </c>
      <c r="K281" s="53" t="s">
        <v>8092</v>
      </c>
      <c r="L281" s="53" t="s">
        <v>8111</v>
      </c>
      <c r="M281" s="53" t="s">
        <v>8094</v>
      </c>
      <c r="N281" s="53" t="s">
        <v>8112</v>
      </c>
      <c r="O281" s="53" t="s">
        <v>8104</v>
      </c>
      <c r="P281" s="53">
        <v>166</v>
      </c>
      <c r="Q281" s="53" t="s">
        <v>8131</v>
      </c>
      <c r="R281" s="73">
        <v>5000</v>
      </c>
      <c r="S281" s="74">
        <v>2595</v>
      </c>
      <c r="T281" s="75">
        <f t="shared" si="48"/>
        <v>12975000</v>
      </c>
      <c r="U281" s="75">
        <f t="shared" si="47"/>
        <v>14532000.000000002</v>
      </c>
      <c r="V281" s="48"/>
      <c r="W281" s="48">
        <v>2017</v>
      </c>
      <c r="X281" s="48"/>
      <c r="Y281" s="1">
        <f>VLOOKUP(A281,'[1]план на 2017'!$A:$X,20,0)</f>
        <v>12975000</v>
      </c>
      <c r="Z281" s="156">
        <f t="shared" si="49"/>
        <v>0</v>
      </c>
    </row>
    <row r="282" spans="1:26" ht="49.5" customHeight="1" x14ac:dyDescent="0.25">
      <c r="A282" s="48" t="s">
        <v>351</v>
      </c>
      <c r="B282" s="53" t="s">
        <v>3273</v>
      </c>
      <c r="C282" s="53" t="s">
        <v>3722</v>
      </c>
      <c r="D282" s="53" t="s">
        <v>3723</v>
      </c>
      <c r="E282" s="53" t="s">
        <v>3519</v>
      </c>
      <c r="F282" s="53" t="s">
        <v>3734</v>
      </c>
      <c r="G282" s="54" t="s">
        <v>8876</v>
      </c>
      <c r="H282" s="53">
        <v>0</v>
      </c>
      <c r="I282" s="53">
        <v>430000000</v>
      </c>
      <c r="J282" s="53" t="s">
        <v>8091</v>
      </c>
      <c r="K282" s="53" t="s">
        <v>8092</v>
      </c>
      <c r="L282" s="53" t="s">
        <v>8111</v>
      </c>
      <c r="M282" s="53" t="s">
        <v>8094</v>
      </c>
      <c r="N282" s="53" t="s">
        <v>8112</v>
      </c>
      <c r="O282" s="53" t="s">
        <v>8104</v>
      </c>
      <c r="P282" s="53" t="s">
        <v>8105</v>
      </c>
      <c r="Q282" s="53" t="s">
        <v>8106</v>
      </c>
      <c r="R282" s="73">
        <v>4</v>
      </c>
      <c r="S282" s="74">
        <v>133022.39999999999</v>
      </c>
      <c r="T282" s="75">
        <v>0</v>
      </c>
      <c r="U282" s="75">
        <f t="shared" si="47"/>
        <v>0</v>
      </c>
      <c r="V282" s="48"/>
      <c r="W282" s="48">
        <v>2017</v>
      </c>
      <c r="X282" s="53" t="s">
        <v>8173</v>
      </c>
      <c r="Y282" s="1">
        <f>VLOOKUP(A282,'[1]план на 2017'!$A:$X,20,0)</f>
        <v>0</v>
      </c>
      <c r="Z282" s="156">
        <f t="shared" si="49"/>
        <v>0</v>
      </c>
    </row>
    <row r="283" spans="1:26" ht="49.5" customHeight="1" x14ac:dyDescent="0.25">
      <c r="A283" s="48" t="s">
        <v>352</v>
      </c>
      <c r="B283" s="53" t="s">
        <v>3273</v>
      </c>
      <c r="C283" s="53" t="s">
        <v>3735</v>
      </c>
      <c r="D283" s="53" t="s">
        <v>3736</v>
      </c>
      <c r="E283" s="53" t="s">
        <v>3737</v>
      </c>
      <c r="F283" s="53" t="s">
        <v>3738</v>
      </c>
      <c r="G283" s="53" t="s">
        <v>3284</v>
      </c>
      <c r="H283" s="53">
        <v>0</v>
      </c>
      <c r="I283" s="53">
        <v>430000000</v>
      </c>
      <c r="J283" s="53" t="s">
        <v>8091</v>
      </c>
      <c r="K283" s="53" t="s">
        <v>8129</v>
      </c>
      <c r="L283" s="53" t="s">
        <v>8111</v>
      </c>
      <c r="M283" s="53" t="s">
        <v>8094</v>
      </c>
      <c r="N283" s="53" t="s">
        <v>8112</v>
      </c>
      <c r="O283" s="53" t="s">
        <v>8104</v>
      </c>
      <c r="P283" s="53" t="s">
        <v>8105</v>
      </c>
      <c r="Q283" s="53" t="s">
        <v>8106</v>
      </c>
      <c r="R283" s="73">
        <v>10</v>
      </c>
      <c r="S283" s="74">
        <v>5542.6</v>
      </c>
      <c r="T283" s="75">
        <v>0</v>
      </c>
      <c r="U283" s="75">
        <f t="shared" si="47"/>
        <v>0</v>
      </c>
      <c r="V283" s="48"/>
      <c r="W283" s="48">
        <v>2017</v>
      </c>
      <c r="X283" s="48"/>
      <c r="Y283" s="1">
        <f>VLOOKUP(A283,'[1]план на 2017'!$A:$X,20,0)</f>
        <v>0</v>
      </c>
      <c r="Z283" s="156">
        <f t="shared" si="49"/>
        <v>0</v>
      </c>
    </row>
    <row r="284" spans="1:26" ht="49.5" customHeight="1" x14ac:dyDescent="0.25">
      <c r="A284" s="48" t="s">
        <v>353</v>
      </c>
      <c r="B284" s="53" t="s">
        <v>3273</v>
      </c>
      <c r="C284" s="53" t="s">
        <v>3735</v>
      </c>
      <c r="D284" s="53" t="s">
        <v>3736</v>
      </c>
      <c r="E284" s="53" t="s">
        <v>3737</v>
      </c>
      <c r="F284" s="53" t="s">
        <v>3739</v>
      </c>
      <c r="G284" s="53" t="s">
        <v>3284</v>
      </c>
      <c r="H284" s="53">
        <v>0</v>
      </c>
      <c r="I284" s="53">
        <v>430000000</v>
      </c>
      <c r="J284" s="53" t="s">
        <v>8091</v>
      </c>
      <c r="K284" s="53" t="s">
        <v>8092</v>
      </c>
      <c r="L284" s="53" t="s">
        <v>8111</v>
      </c>
      <c r="M284" s="53" t="s">
        <v>8094</v>
      </c>
      <c r="N284" s="53" t="s">
        <v>8112</v>
      </c>
      <c r="O284" s="53" t="s">
        <v>8104</v>
      </c>
      <c r="P284" s="53" t="s">
        <v>8105</v>
      </c>
      <c r="Q284" s="53" t="s">
        <v>8106</v>
      </c>
      <c r="R284" s="73">
        <v>10</v>
      </c>
      <c r="S284" s="74">
        <v>5542.6</v>
      </c>
      <c r="T284" s="75">
        <f t="shared" si="48"/>
        <v>55426</v>
      </c>
      <c r="U284" s="75">
        <f t="shared" si="47"/>
        <v>62077.120000000003</v>
      </c>
      <c r="V284" s="48"/>
      <c r="W284" s="48">
        <v>2017</v>
      </c>
      <c r="X284" s="48" t="s">
        <v>8149</v>
      </c>
      <c r="Y284" s="1">
        <f>VLOOKUP(A284,'[1]план на 2017'!$A:$X,20,0)</f>
        <v>55426</v>
      </c>
      <c r="Z284" s="156">
        <f t="shared" si="49"/>
        <v>0</v>
      </c>
    </row>
    <row r="285" spans="1:26" ht="49.5" customHeight="1" x14ac:dyDescent="0.25">
      <c r="A285" s="48" t="s">
        <v>354</v>
      </c>
      <c r="B285" s="53" t="s">
        <v>3273</v>
      </c>
      <c r="C285" s="53" t="s">
        <v>3735</v>
      </c>
      <c r="D285" s="53" t="s">
        <v>3736</v>
      </c>
      <c r="E285" s="53" t="s">
        <v>3737</v>
      </c>
      <c r="F285" s="53" t="s">
        <v>3740</v>
      </c>
      <c r="G285" s="53" t="s">
        <v>3284</v>
      </c>
      <c r="H285" s="53">
        <v>0</v>
      </c>
      <c r="I285" s="53">
        <v>430000000</v>
      </c>
      <c r="J285" s="53" t="s">
        <v>8091</v>
      </c>
      <c r="K285" s="53" t="s">
        <v>8129</v>
      </c>
      <c r="L285" s="53" t="s">
        <v>8111</v>
      </c>
      <c r="M285" s="53" t="s">
        <v>8094</v>
      </c>
      <c r="N285" s="53" t="s">
        <v>8112</v>
      </c>
      <c r="O285" s="53" t="s">
        <v>8104</v>
      </c>
      <c r="P285" s="53" t="s">
        <v>8105</v>
      </c>
      <c r="Q285" s="53" t="s">
        <v>8106</v>
      </c>
      <c r="R285" s="73">
        <v>10</v>
      </c>
      <c r="S285" s="74">
        <v>6947.51</v>
      </c>
      <c r="T285" s="75">
        <v>0</v>
      </c>
      <c r="U285" s="75">
        <f t="shared" si="47"/>
        <v>0</v>
      </c>
      <c r="V285" s="48"/>
      <c r="W285" s="48">
        <v>2017</v>
      </c>
      <c r="X285" s="48"/>
      <c r="Y285" s="1">
        <f>VLOOKUP(A285,'[1]план на 2017'!$A:$X,20,0)</f>
        <v>0</v>
      </c>
      <c r="Z285" s="156">
        <f t="shared" si="49"/>
        <v>0</v>
      </c>
    </row>
    <row r="286" spans="1:26" ht="49.5" customHeight="1" x14ac:dyDescent="0.25">
      <c r="A286" s="48" t="s">
        <v>355</v>
      </c>
      <c r="B286" s="53" t="s">
        <v>3273</v>
      </c>
      <c r="C286" s="53" t="s">
        <v>3735</v>
      </c>
      <c r="D286" s="53" t="s">
        <v>3736</v>
      </c>
      <c r="E286" s="53" t="s">
        <v>3737</v>
      </c>
      <c r="F286" s="53" t="s">
        <v>3741</v>
      </c>
      <c r="G286" s="53" t="s">
        <v>3284</v>
      </c>
      <c r="H286" s="53">
        <v>0</v>
      </c>
      <c r="I286" s="53">
        <v>430000000</v>
      </c>
      <c r="J286" s="53" t="s">
        <v>8091</v>
      </c>
      <c r="K286" s="53" t="s">
        <v>8092</v>
      </c>
      <c r="L286" s="53" t="s">
        <v>8111</v>
      </c>
      <c r="M286" s="53" t="s">
        <v>8094</v>
      </c>
      <c r="N286" s="53" t="s">
        <v>8112</v>
      </c>
      <c r="O286" s="53" t="s">
        <v>8104</v>
      </c>
      <c r="P286" s="53" t="s">
        <v>8105</v>
      </c>
      <c r="Q286" s="53" t="s">
        <v>8106</v>
      </c>
      <c r="R286" s="73">
        <v>10</v>
      </c>
      <c r="S286" s="74">
        <v>6947.51</v>
      </c>
      <c r="T286" s="75">
        <f t="shared" si="48"/>
        <v>69475.100000000006</v>
      </c>
      <c r="U286" s="75">
        <f t="shared" si="47"/>
        <v>77812.112000000008</v>
      </c>
      <c r="V286" s="48"/>
      <c r="W286" s="48">
        <v>2017</v>
      </c>
      <c r="X286" s="48" t="s">
        <v>8149</v>
      </c>
      <c r="Y286" s="1">
        <f>VLOOKUP(A286,'[1]план на 2017'!$A:$X,20,0)</f>
        <v>69475.100000000006</v>
      </c>
      <c r="Z286" s="156">
        <f t="shared" si="49"/>
        <v>0</v>
      </c>
    </row>
    <row r="287" spans="1:26" ht="49.5" customHeight="1" x14ac:dyDescent="0.25">
      <c r="A287" s="48" t="s">
        <v>356</v>
      </c>
      <c r="B287" s="53" t="s">
        <v>3273</v>
      </c>
      <c r="C287" s="53" t="s">
        <v>3735</v>
      </c>
      <c r="D287" s="53" t="s">
        <v>3736</v>
      </c>
      <c r="E287" s="53" t="s">
        <v>3737</v>
      </c>
      <c r="F287" s="53" t="s">
        <v>3742</v>
      </c>
      <c r="G287" s="53" t="s">
        <v>3284</v>
      </c>
      <c r="H287" s="53">
        <v>0</v>
      </c>
      <c r="I287" s="53">
        <v>430000000</v>
      </c>
      <c r="J287" s="53" t="s">
        <v>8091</v>
      </c>
      <c r="K287" s="53" t="s">
        <v>8129</v>
      </c>
      <c r="L287" s="53" t="s">
        <v>8111</v>
      </c>
      <c r="M287" s="53" t="s">
        <v>8094</v>
      </c>
      <c r="N287" s="53" t="s">
        <v>8112</v>
      </c>
      <c r="O287" s="53" t="s">
        <v>8104</v>
      </c>
      <c r="P287" s="53" t="s">
        <v>8105</v>
      </c>
      <c r="Q287" s="53" t="s">
        <v>8106</v>
      </c>
      <c r="R287" s="73">
        <v>10</v>
      </c>
      <c r="S287" s="74">
        <v>10635.800000000001</v>
      </c>
      <c r="T287" s="75">
        <v>0</v>
      </c>
      <c r="U287" s="75">
        <f t="shared" si="47"/>
        <v>0</v>
      </c>
      <c r="V287" s="48"/>
      <c r="W287" s="48">
        <v>2017</v>
      </c>
      <c r="X287" s="48"/>
      <c r="Y287" s="1">
        <f>VLOOKUP(A287,'[1]план на 2017'!$A:$X,20,0)</f>
        <v>0</v>
      </c>
      <c r="Z287" s="156">
        <f t="shared" si="49"/>
        <v>0</v>
      </c>
    </row>
    <row r="288" spans="1:26" ht="49.5" customHeight="1" x14ac:dyDescent="0.25">
      <c r="A288" s="48" t="s">
        <v>357</v>
      </c>
      <c r="B288" s="53" t="s">
        <v>3273</v>
      </c>
      <c r="C288" s="53" t="s">
        <v>3735</v>
      </c>
      <c r="D288" s="53" t="s">
        <v>3736</v>
      </c>
      <c r="E288" s="53" t="s">
        <v>3737</v>
      </c>
      <c r="F288" s="53" t="s">
        <v>3743</v>
      </c>
      <c r="G288" s="53" t="s">
        <v>3284</v>
      </c>
      <c r="H288" s="53">
        <v>0</v>
      </c>
      <c r="I288" s="53">
        <v>430000000</v>
      </c>
      <c r="J288" s="53" t="s">
        <v>8091</v>
      </c>
      <c r="K288" s="53" t="s">
        <v>8092</v>
      </c>
      <c r="L288" s="53" t="s">
        <v>8111</v>
      </c>
      <c r="M288" s="53" t="s">
        <v>8094</v>
      </c>
      <c r="N288" s="53" t="s">
        <v>8112</v>
      </c>
      <c r="O288" s="53" t="s">
        <v>8104</v>
      </c>
      <c r="P288" s="53" t="s">
        <v>8105</v>
      </c>
      <c r="Q288" s="53" t="s">
        <v>8106</v>
      </c>
      <c r="R288" s="73">
        <v>10</v>
      </c>
      <c r="S288" s="74">
        <v>10635.800000000001</v>
      </c>
      <c r="T288" s="75">
        <f t="shared" si="48"/>
        <v>106358.00000000001</v>
      </c>
      <c r="U288" s="75">
        <f t="shared" si="47"/>
        <v>119120.96000000002</v>
      </c>
      <c r="V288" s="48"/>
      <c r="W288" s="48">
        <v>2017</v>
      </c>
      <c r="X288" s="48" t="s">
        <v>8149</v>
      </c>
      <c r="Y288" s="1">
        <f>VLOOKUP(A288,'[1]план на 2017'!$A:$X,20,0)</f>
        <v>106358.00000000001</v>
      </c>
      <c r="Z288" s="156">
        <f t="shared" si="49"/>
        <v>0</v>
      </c>
    </row>
    <row r="289" spans="1:26" ht="49.5" customHeight="1" x14ac:dyDescent="0.25">
      <c r="A289" s="48" t="s">
        <v>358</v>
      </c>
      <c r="B289" s="53" t="s">
        <v>3273</v>
      </c>
      <c r="C289" s="53" t="s">
        <v>3735</v>
      </c>
      <c r="D289" s="53" t="s">
        <v>3736</v>
      </c>
      <c r="E289" s="53" t="s">
        <v>3737</v>
      </c>
      <c r="F289" s="53" t="s">
        <v>3744</v>
      </c>
      <c r="G289" s="53" t="s">
        <v>3284</v>
      </c>
      <c r="H289" s="53">
        <v>0</v>
      </c>
      <c r="I289" s="53">
        <v>430000000</v>
      </c>
      <c r="J289" s="53" t="s">
        <v>8091</v>
      </c>
      <c r="K289" s="53" t="s">
        <v>8129</v>
      </c>
      <c r="L289" s="53" t="s">
        <v>8111</v>
      </c>
      <c r="M289" s="53" t="s">
        <v>8094</v>
      </c>
      <c r="N289" s="53" t="s">
        <v>8112</v>
      </c>
      <c r="O289" s="53" t="s">
        <v>8104</v>
      </c>
      <c r="P289" s="53" t="s">
        <v>8105</v>
      </c>
      <c r="Q289" s="53" t="s">
        <v>8106</v>
      </c>
      <c r="R289" s="73">
        <v>10</v>
      </c>
      <c r="S289" s="74">
        <v>13910</v>
      </c>
      <c r="T289" s="75">
        <v>0</v>
      </c>
      <c r="U289" s="75">
        <f t="shared" si="47"/>
        <v>0</v>
      </c>
      <c r="V289" s="48"/>
      <c r="W289" s="48">
        <v>2017</v>
      </c>
      <c r="X289" s="48"/>
      <c r="Y289" s="1">
        <f>VLOOKUP(A289,'[1]план на 2017'!$A:$X,20,0)</f>
        <v>0</v>
      </c>
      <c r="Z289" s="156">
        <f t="shared" si="49"/>
        <v>0</v>
      </c>
    </row>
    <row r="290" spans="1:26" ht="49.5" customHeight="1" x14ac:dyDescent="0.25">
      <c r="A290" s="48" t="s">
        <v>359</v>
      </c>
      <c r="B290" s="53" t="s">
        <v>3273</v>
      </c>
      <c r="C290" s="53" t="s">
        <v>3735</v>
      </c>
      <c r="D290" s="53" t="s">
        <v>3736</v>
      </c>
      <c r="E290" s="53" t="s">
        <v>3737</v>
      </c>
      <c r="F290" s="53" t="s">
        <v>3745</v>
      </c>
      <c r="G290" s="53" t="s">
        <v>3284</v>
      </c>
      <c r="H290" s="53">
        <v>0</v>
      </c>
      <c r="I290" s="53">
        <v>430000000</v>
      </c>
      <c r="J290" s="53" t="s">
        <v>8091</v>
      </c>
      <c r="K290" s="53" t="s">
        <v>8092</v>
      </c>
      <c r="L290" s="53" t="s">
        <v>8111</v>
      </c>
      <c r="M290" s="53" t="s">
        <v>8094</v>
      </c>
      <c r="N290" s="53" t="s">
        <v>8112</v>
      </c>
      <c r="O290" s="53" t="s">
        <v>8104</v>
      </c>
      <c r="P290" s="53" t="s">
        <v>8105</v>
      </c>
      <c r="Q290" s="53" t="s">
        <v>8106</v>
      </c>
      <c r="R290" s="73">
        <v>10</v>
      </c>
      <c r="S290" s="74">
        <v>13910</v>
      </c>
      <c r="T290" s="75">
        <f t="shared" si="48"/>
        <v>139100</v>
      </c>
      <c r="U290" s="75">
        <f t="shared" si="47"/>
        <v>155792.00000000003</v>
      </c>
      <c r="V290" s="48"/>
      <c r="W290" s="48">
        <v>2017</v>
      </c>
      <c r="X290" s="48" t="s">
        <v>8149</v>
      </c>
      <c r="Y290" s="1">
        <f>VLOOKUP(A290,'[1]план на 2017'!$A:$X,20,0)</f>
        <v>139100</v>
      </c>
      <c r="Z290" s="156">
        <f t="shared" si="49"/>
        <v>0</v>
      </c>
    </row>
    <row r="291" spans="1:26" ht="49.5" customHeight="1" x14ac:dyDescent="0.25">
      <c r="A291" s="48" t="s">
        <v>360</v>
      </c>
      <c r="B291" s="53" t="s">
        <v>3273</v>
      </c>
      <c r="C291" s="53" t="s">
        <v>3746</v>
      </c>
      <c r="D291" s="53" t="s">
        <v>3747</v>
      </c>
      <c r="E291" s="53" t="s">
        <v>3748</v>
      </c>
      <c r="F291" s="53" t="s">
        <v>3749</v>
      </c>
      <c r="G291" s="53" t="s">
        <v>3278</v>
      </c>
      <c r="H291" s="53">
        <v>0</v>
      </c>
      <c r="I291" s="53">
        <v>430000000</v>
      </c>
      <c r="J291" s="53" t="s">
        <v>8091</v>
      </c>
      <c r="K291" s="53" t="s">
        <v>8092</v>
      </c>
      <c r="L291" s="53" t="s">
        <v>8111</v>
      </c>
      <c r="M291" s="53" t="s">
        <v>8094</v>
      </c>
      <c r="N291" s="53" t="s">
        <v>8112</v>
      </c>
      <c r="O291" s="53" t="s">
        <v>8104</v>
      </c>
      <c r="P291" s="53" t="s">
        <v>8105</v>
      </c>
      <c r="Q291" s="53" t="s">
        <v>8106</v>
      </c>
      <c r="R291" s="73">
        <v>1000</v>
      </c>
      <c r="S291" s="74">
        <v>46.010000000000005</v>
      </c>
      <c r="T291" s="75">
        <f t="shared" si="48"/>
        <v>46010.000000000007</v>
      </c>
      <c r="U291" s="75">
        <f t="shared" si="47"/>
        <v>51531.200000000012</v>
      </c>
      <c r="V291" s="48"/>
      <c r="W291" s="48">
        <v>2017</v>
      </c>
      <c r="X291" s="48"/>
      <c r="Y291" s="1">
        <f>VLOOKUP(A291,'[1]план на 2017'!$A:$X,20,0)</f>
        <v>46010.000000000007</v>
      </c>
      <c r="Z291" s="156">
        <f t="shared" si="49"/>
        <v>0</v>
      </c>
    </row>
    <row r="292" spans="1:26" ht="49.5" customHeight="1" x14ac:dyDescent="0.25">
      <c r="A292" s="48" t="s">
        <v>361</v>
      </c>
      <c r="B292" s="53" t="s">
        <v>3273</v>
      </c>
      <c r="C292" s="53" t="s">
        <v>3750</v>
      </c>
      <c r="D292" s="53" t="s">
        <v>3751</v>
      </c>
      <c r="E292" s="53" t="s">
        <v>3752</v>
      </c>
      <c r="F292" s="53" t="s">
        <v>3753</v>
      </c>
      <c r="G292" s="53" t="s">
        <v>3278</v>
      </c>
      <c r="H292" s="53">
        <v>0</v>
      </c>
      <c r="I292" s="53">
        <v>430000000</v>
      </c>
      <c r="J292" s="53" t="s">
        <v>8091</v>
      </c>
      <c r="K292" s="53" t="s">
        <v>8092</v>
      </c>
      <c r="L292" s="53" t="s">
        <v>8111</v>
      </c>
      <c r="M292" s="53" t="s">
        <v>8094</v>
      </c>
      <c r="N292" s="53" t="s">
        <v>8112</v>
      </c>
      <c r="O292" s="53" t="s">
        <v>8104</v>
      </c>
      <c r="P292" s="53" t="s">
        <v>8105</v>
      </c>
      <c r="Q292" s="53" t="s">
        <v>8106</v>
      </c>
      <c r="R292" s="73">
        <v>2</v>
      </c>
      <c r="S292" s="74">
        <v>144450</v>
      </c>
      <c r="T292" s="75">
        <f t="shared" si="48"/>
        <v>288900</v>
      </c>
      <c r="U292" s="75">
        <f t="shared" si="47"/>
        <v>323568.00000000006</v>
      </c>
      <c r="V292" s="48"/>
      <c r="W292" s="48">
        <v>2017</v>
      </c>
      <c r="X292" s="48"/>
      <c r="Y292" s="1">
        <f>VLOOKUP(A292,'[1]план на 2017'!$A:$X,20,0)</f>
        <v>288900</v>
      </c>
      <c r="Z292" s="156">
        <f t="shared" si="49"/>
        <v>0</v>
      </c>
    </row>
    <row r="293" spans="1:26" ht="49.5" customHeight="1" x14ac:dyDescent="0.25">
      <c r="A293" s="48" t="s">
        <v>362</v>
      </c>
      <c r="B293" s="53" t="s">
        <v>3273</v>
      </c>
      <c r="C293" s="53" t="s">
        <v>3754</v>
      </c>
      <c r="D293" s="53" t="s">
        <v>3755</v>
      </c>
      <c r="E293" s="53" t="s">
        <v>3756</v>
      </c>
      <c r="F293" s="53" t="s">
        <v>3757</v>
      </c>
      <c r="G293" s="53" t="s">
        <v>3284</v>
      </c>
      <c r="H293" s="53">
        <v>0</v>
      </c>
      <c r="I293" s="53">
        <v>430000000</v>
      </c>
      <c r="J293" s="53" t="s">
        <v>8091</v>
      </c>
      <c r="K293" s="53" t="s">
        <v>8092</v>
      </c>
      <c r="L293" s="53" t="s">
        <v>8111</v>
      </c>
      <c r="M293" s="53" t="s">
        <v>8094</v>
      </c>
      <c r="N293" s="53" t="s">
        <v>8112</v>
      </c>
      <c r="O293" s="53" t="s">
        <v>8104</v>
      </c>
      <c r="P293" s="53">
        <v>166</v>
      </c>
      <c r="Q293" s="53" t="s">
        <v>8131</v>
      </c>
      <c r="R293" s="73">
        <v>5000</v>
      </c>
      <c r="S293" s="74">
        <v>775</v>
      </c>
      <c r="T293" s="75">
        <v>0</v>
      </c>
      <c r="U293" s="75">
        <f t="shared" si="47"/>
        <v>0</v>
      </c>
      <c r="V293" s="48"/>
      <c r="W293" s="48">
        <v>2017</v>
      </c>
      <c r="X293" s="48"/>
      <c r="Y293" s="1">
        <f>VLOOKUP(A293,'[1]план на 2017'!$A:$X,20,0)</f>
        <v>0</v>
      </c>
      <c r="Z293" s="156">
        <f t="shared" si="49"/>
        <v>0</v>
      </c>
    </row>
    <row r="294" spans="1:26" ht="49.5" customHeight="1" x14ac:dyDescent="0.25">
      <c r="A294" s="48" t="s">
        <v>363</v>
      </c>
      <c r="B294" s="53" t="s">
        <v>3273</v>
      </c>
      <c r="C294" s="53" t="s">
        <v>3754</v>
      </c>
      <c r="D294" s="53" t="s">
        <v>3755</v>
      </c>
      <c r="E294" s="53" t="s">
        <v>3756</v>
      </c>
      <c r="F294" s="53" t="s">
        <v>3757</v>
      </c>
      <c r="G294" s="53" t="s">
        <v>3284</v>
      </c>
      <c r="H294" s="53">
        <v>0</v>
      </c>
      <c r="I294" s="53">
        <v>430000000</v>
      </c>
      <c r="J294" s="53" t="s">
        <v>8091</v>
      </c>
      <c r="K294" s="53" t="s">
        <v>8092</v>
      </c>
      <c r="L294" s="53" t="s">
        <v>8111</v>
      </c>
      <c r="M294" s="53" t="s">
        <v>8094</v>
      </c>
      <c r="N294" s="53" t="s">
        <v>8112</v>
      </c>
      <c r="O294" s="53" t="s">
        <v>8104</v>
      </c>
      <c r="P294" s="53">
        <v>166</v>
      </c>
      <c r="Q294" s="53" t="s">
        <v>8131</v>
      </c>
      <c r="R294" s="73">
        <v>1610</v>
      </c>
      <c r="S294" s="74">
        <v>775</v>
      </c>
      <c r="T294" s="75">
        <f t="shared" si="48"/>
        <v>1247750</v>
      </c>
      <c r="U294" s="75">
        <f t="shared" si="47"/>
        <v>1397480.0000000002</v>
      </c>
      <c r="V294" s="48"/>
      <c r="W294" s="48">
        <v>2017</v>
      </c>
      <c r="X294" s="48" t="s">
        <v>8175</v>
      </c>
      <c r="Y294" s="1">
        <f>VLOOKUP(A294,'[1]план на 2017'!$A:$X,20,0)</f>
        <v>1247750</v>
      </c>
      <c r="Z294" s="156">
        <f t="shared" si="49"/>
        <v>0</v>
      </c>
    </row>
    <row r="295" spans="1:26" ht="49.5" customHeight="1" x14ac:dyDescent="0.25">
      <c r="A295" s="48" t="s">
        <v>364</v>
      </c>
      <c r="B295" s="53" t="s">
        <v>3273</v>
      </c>
      <c r="C295" s="53" t="s">
        <v>3758</v>
      </c>
      <c r="D295" s="53" t="s">
        <v>3759</v>
      </c>
      <c r="E295" s="53" t="s">
        <v>3760</v>
      </c>
      <c r="F295" s="53" t="s">
        <v>3761</v>
      </c>
      <c r="G295" s="54" t="s">
        <v>8876</v>
      </c>
      <c r="H295" s="53">
        <v>60</v>
      </c>
      <c r="I295" s="53">
        <v>430000000</v>
      </c>
      <c r="J295" s="53" t="s">
        <v>8091</v>
      </c>
      <c r="K295" s="53" t="s">
        <v>8092</v>
      </c>
      <c r="L295" s="53" t="s">
        <v>8111</v>
      </c>
      <c r="M295" s="53" t="s">
        <v>8094</v>
      </c>
      <c r="N295" s="53" t="s">
        <v>8112</v>
      </c>
      <c r="O295" s="53" t="s">
        <v>8096</v>
      </c>
      <c r="P295" s="53">
        <v>166</v>
      </c>
      <c r="Q295" s="53" t="s">
        <v>8131</v>
      </c>
      <c r="R295" s="73">
        <v>89100</v>
      </c>
      <c r="S295" s="74">
        <v>404</v>
      </c>
      <c r="T295" s="75">
        <v>0</v>
      </c>
      <c r="U295" s="75">
        <f t="shared" si="47"/>
        <v>0</v>
      </c>
      <c r="V295" s="48" t="s">
        <v>8098</v>
      </c>
      <c r="W295" s="48">
        <v>2017</v>
      </c>
      <c r="X295" s="48"/>
      <c r="Y295" s="1">
        <f>VLOOKUP(A295,'[1]план на 2017'!$A:$X,20,0)</f>
        <v>0</v>
      </c>
      <c r="Z295" s="156">
        <f t="shared" si="49"/>
        <v>0</v>
      </c>
    </row>
    <row r="296" spans="1:26" ht="49.5" customHeight="1" x14ac:dyDescent="0.25">
      <c r="A296" s="48" t="s">
        <v>365</v>
      </c>
      <c r="B296" s="53" t="s">
        <v>3273</v>
      </c>
      <c r="C296" s="53" t="s">
        <v>3758</v>
      </c>
      <c r="D296" s="53" t="s">
        <v>3759</v>
      </c>
      <c r="E296" s="53" t="s">
        <v>3760</v>
      </c>
      <c r="F296" s="53" t="s">
        <v>3761</v>
      </c>
      <c r="G296" s="54" t="s">
        <v>8876</v>
      </c>
      <c r="H296" s="53">
        <v>0</v>
      </c>
      <c r="I296" s="53">
        <v>430000000</v>
      </c>
      <c r="J296" s="53" t="s">
        <v>8091</v>
      </c>
      <c r="K296" s="53" t="s">
        <v>8176</v>
      </c>
      <c r="L296" s="53" t="s">
        <v>8111</v>
      </c>
      <c r="M296" s="53" t="s">
        <v>8094</v>
      </c>
      <c r="N296" s="53" t="s">
        <v>8112</v>
      </c>
      <c r="O296" s="53" t="s">
        <v>8104</v>
      </c>
      <c r="P296" s="53">
        <v>166</v>
      </c>
      <c r="Q296" s="53" t="s">
        <v>8131</v>
      </c>
      <c r="R296" s="73">
        <v>138500</v>
      </c>
      <c r="S296" s="74">
        <v>404</v>
      </c>
      <c r="T296" s="75">
        <f t="shared" si="48"/>
        <v>55954000</v>
      </c>
      <c r="U296" s="75">
        <f t="shared" si="47"/>
        <v>62668480.000000007</v>
      </c>
      <c r="V296" s="48"/>
      <c r="W296" s="48">
        <v>2017</v>
      </c>
      <c r="X296" s="53" t="s">
        <v>8177</v>
      </c>
      <c r="Y296" s="1">
        <f>VLOOKUP(A296,'[1]план на 2017'!$A:$X,20,0)</f>
        <v>55954000</v>
      </c>
      <c r="Z296" s="156">
        <f t="shared" si="49"/>
        <v>0</v>
      </c>
    </row>
    <row r="297" spans="1:26" ht="49.5" customHeight="1" x14ac:dyDescent="0.25">
      <c r="A297" s="48" t="s">
        <v>366</v>
      </c>
      <c r="B297" s="53" t="s">
        <v>3273</v>
      </c>
      <c r="C297" s="53" t="s">
        <v>3762</v>
      </c>
      <c r="D297" s="53" t="s">
        <v>3763</v>
      </c>
      <c r="E297" s="53" t="s">
        <v>3764</v>
      </c>
      <c r="F297" s="53" t="s">
        <v>3765</v>
      </c>
      <c r="G297" s="54" t="s">
        <v>8876</v>
      </c>
      <c r="H297" s="53">
        <v>0</v>
      </c>
      <c r="I297" s="53">
        <v>430000000</v>
      </c>
      <c r="J297" s="53" t="s">
        <v>8091</v>
      </c>
      <c r="K297" s="53" t="s">
        <v>8092</v>
      </c>
      <c r="L297" s="53" t="s">
        <v>8111</v>
      </c>
      <c r="M297" s="53" t="s">
        <v>8094</v>
      </c>
      <c r="N297" s="53" t="s">
        <v>8112</v>
      </c>
      <c r="O297" s="53" t="s">
        <v>8104</v>
      </c>
      <c r="P297" s="53">
        <v>112</v>
      </c>
      <c r="Q297" s="53" t="s">
        <v>8170</v>
      </c>
      <c r="R297" s="73">
        <v>95056</v>
      </c>
      <c r="S297" s="74">
        <v>839.95</v>
      </c>
      <c r="T297" s="75">
        <v>0</v>
      </c>
      <c r="U297" s="75">
        <f t="shared" si="47"/>
        <v>0</v>
      </c>
      <c r="V297" s="48"/>
      <c r="W297" s="48">
        <v>2017</v>
      </c>
      <c r="X297" s="48"/>
      <c r="Y297" s="1">
        <f>VLOOKUP(A297,'[1]план на 2017'!$A:$X,20,0)</f>
        <v>0</v>
      </c>
      <c r="Z297" s="156">
        <f t="shared" si="49"/>
        <v>0</v>
      </c>
    </row>
    <row r="298" spans="1:26" ht="49.5" customHeight="1" x14ac:dyDescent="0.25">
      <c r="A298" s="48" t="s">
        <v>367</v>
      </c>
      <c r="B298" s="53" t="s">
        <v>3273</v>
      </c>
      <c r="C298" s="53" t="s">
        <v>3762</v>
      </c>
      <c r="D298" s="53" t="s">
        <v>3763</v>
      </c>
      <c r="E298" s="53" t="s">
        <v>3764</v>
      </c>
      <c r="F298" s="53" t="s">
        <v>3766</v>
      </c>
      <c r="G298" s="54" t="s">
        <v>8876</v>
      </c>
      <c r="H298" s="53">
        <v>0</v>
      </c>
      <c r="I298" s="53">
        <v>430000000</v>
      </c>
      <c r="J298" s="53" t="s">
        <v>8091</v>
      </c>
      <c r="K298" s="53" t="s">
        <v>8124</v>
      </c>
      <c r="L298" s="53" t="s">
        <v>8111</v>
      </c>
      <c r="M298" s="53" t="s">
        <v>8094</v>
      </c>
      <c r="N298" s="53" t="s">
        <v>8112</v>
      </c>
      <c r="O298" s="53" t="s">
        <v>8104</v>
      </c>
      <c r="P298" s="53">
        <v>112</v>
      </c>
      <c r="Q298" s="53" t="s">
        <v>8170</v>
      </c>
      <c r="R298" s="73">
        <v>84000</v>
      </c>
      <c r="S298" s="74">
        <v>1042</v>
      </c>
      <c r="T298" s="75">
        <v>0</v>
      </c>
      <c r="U298" s="75">
        <f t="shared" si="47"/>
        <v>0</v>
      </c>
      <c r="V298" s="48"/>
      <c r="W298" s="48">
        <v>2017</v>
      </c>
      <c r="X298" s="48"/>
      <c r="Y298" s="1">
        <f>VLOOKUP(A298,'[1]план на 2017'!$A:$X,20,0)</f>
        <v>0</v>
      </c>
      <c r="Z298" s="156">
        <f t="shared" si="49"/>
        <v>0</v>
      </c>
    </row>
    <row r="299" spans="1:26" ht="49.5" customHeight="1" x14ac:dyDescent="0.25">
      <c r="A299" s="112" t="s">
        <v>9935</v>
      </c>
      <c r="B299" s="113" t="s">
        <v>3273</v>
      </c>
      <c r="C299" s="113" t="s">
        <v>3762</v>
      </c>
      <c r="D299" s="113" t="s">
        <v>3763</v>
      </c>
      <c r="E299" s="113" t="s">
        <v>3764</v>
      </c>
      <c r="F299" s="113" t="s">
        <v>3766</v>
      </c>
      <c r="G299" s="54" t="s">
        <v>8876</v>
      </c>
      <c r="H299" s="113">
        <v>0</v>
      </c>
      <c r="I299" s="113">
        <v>430000000</v>
      </c>
      <c r="J299" s="113" t="s">
        <v>8091</v>
      </c>
      <c r="K299" s="113" t="s">
        <v>9936</v>
      </c>
      <c r="L299" s="113" t="s">
        <v>8111</v>
      </c>
      <c r="M299" s="113" t="s">
        <v>8094</v>
      </c>
      <c r="N299" s="113" t="s">
        <v>8112</v>
      </c>
      <c r="O299" s="113" t="s">
        <v>8104</v>
      </c>
      <c r="P299" s="113">
        <v>112</v>
      </c>
      <c r="Q299" s="113" t="s">
        <v>8170</v>
      </c>
      <c r="R299" s="115">
        <v>70000</v>
      </c>
      <c r="S299" s="116">
        <v>1042</v>
      </c>
      <c r="T299" s="117">
        <f>R299*S299</f>
        <v>72940000</v>
      </c>
      <c r="U299" s="117">
        <f t="shared" si="47"/>
        <v>81692800.000000015</v>
      </c>
      <c r="V299" s="112"/>
      <c r="W299" s="112">
        <v>2017</v>
      </c>
      <c r="X299" s="112" t="s">
        <v>8153</v>
      </c>
      <c r="Y299" s="1">
        <f>VLOOKUP(A299,'[1]план на 2017'!$A:$X,20,0)</f>
        <v>72940000</v>
      </c>
      <c r="Z299" s="156">
        <f t="shared" si="49"/>
        <v>0</v>
      </c>
    </row>
    <row r="300" spans="1:26" ht="49.5" customHeight="1" x14ac:dyDescent="0.25">
      <c r="A300" s="48" t="s">
        <v>368</v>
      </c>
      <c r="B300" s="53" t="s">
        <v>3273</v>
      </c>
      <c r="C300" s="53" t="s">
        <v>3767</v>
      </c>
      <c r="D300" s="53" t="s">
        <v>3768</v>
      </c>
      <c r="E300" s="53" t="s">
        <v>3769</v>
      </c>
      <c r="F300" s="53" t="s">
        <v>3770</v>
      </c>
      <c r="G300" s="54" t="s">
        <v>8876</v>
      </c>
      <c r="H300" s="53">
        <v>60</v>
      </c>
      <c r="I300" s="53">
        <v>430000000</v>
      </c>
      <c r="J300" s="53" t="s">
        <v>8091</v>
      </c>
      <c r="K300" s="53" t="s">
        <v>8092</v>
      </c>
      <c r="L300" s="53" t="s">
        <v>8111</v>
      </c>
      <c r="M300" s="53" t="s">
        <v>8094</v>
      </c>
      <c r="N300" s="53" t="s">
        <v>8112</v>
      </c>
      <c r="O300" s="53" t="s">
        <v>8096</v>
      </c>
      <c r="P300" s="53" t="s">
        <v>8105</v>
      </c>
      <c r="Q300" s="53" t="s">
        <v>8106</v>
      </c>
      <c r="R300" s="73">
        <v>3</v>
      </c>
      <c r="S300" s="74">
        <v>88110</v>
      </c>
      <c r="T300" s="75">
        <v>0</v>
      </c>
      <c r="U300" s="75">
        <f t="shared" si="47"/>
        <v>0</v>
      </c>
      <c r="V300" s="48" t="s">
        <v>8098</v>
      </c>
      <c r="W300" s="48">
        <v>2017</v>
      </c>
      <c r="X300" s="48" t="s">
        <v>8122</v>
      </c>
      <c r="Y300" s="1">
        <f>VLOOKUP(A300,'[1]план на 2017'!$A:$X,20,0)</f>
        <v>0</v>
      </c>
      <c r="Z300" s="156">
        <f t="shared" si="49"/>
        <v>0</v>
      </c>
    </row>
    <row r="301" spans="1:26" ht="49.5" customHeight="1" x14ac:dyDescent="0.25">
      <c r="A301" s="48" t="s">
        <v>369</v>
      </c>
      <c r="B301" s="53" t="s">
        <v>3273</v>
      </c>
      <c r="C301" s="53" t="s">
        <v>3767</v>
      </c>
      <c r="D301" s="53" t="s">
        <v>3768</v>
      </c>
      <c r="E301" s="53" t="s">
        <v>3769</v>
      </c>
      <c r="F301" s="53" t="s">
        <v>3771</v>
      </c>
      <c r="G301" s="54" t="s">
        <v>8876</v>
      </c>
      <c r="H301" s="53">
        <v>60</v>
      </c>
      <c r="I301" s="53">
        <v>430000000</v>
      </c>
      <c r="J301" s="53" t="s">
        <v>8091</v>
      </c>
      <c r="K301" s="53" t="s">
        <v>8092</v>
      </c>
      <c r="L301" s="53" t="s">
        <v>8111</v>
      </c>
      <c r="M301" s="53" t="s">
        <v>8094</v>
      </c>
      <c r="N301" s="53" t="s">
        <v>8112</v>
      </c>
      <c r="O301" s="53" t="s">
        <v>8096</v>
      </c>
      <c r="P301" s="53" t="s">
        <v>8105</v>
      </c>
      <c r="Q301" s="53" t="s">
        <v>8106</v>
      </c>
      <c r="R301" s="73">
        <v>3</v>
      </c>
      <c r="S301" s="74">
        <v>96030</v>
      </c>
      <c r="T301" s="75">
        <v>0</v>
      </c>
      <c r="U301" s="75">
        <f t="shared" si="47"/>
        <v>0</v>
      </c>
      <c r="V301" s="48" t="s">
        <v>8098</v>
      </c>
      <c r="W301" s="48">
        <v>2017</v>
      </c>
      <c r="X301" s="48" t="s">
        <v>8122</v>
      </c>
      <c r="Y301" s="1">
        <f>VLOOKUP(A301,'[1]план на 2017'!$A:$X,20,0)</f>
        <v>0</v>
      </c>
      <c r="Z301" s="156">
        <f t="shared" si="49"/>
        <v>0</v>
      </c>
    </row>
    <row r="302" spans="1:26" ht="49.5" customHeight="1" x14ac:dyDescent="0.25">
      <c r="A302" s="48" t="s">
        <v>370</v>
      </c>
      <c r="B302" s="53" t="s">
        <v>3273</v>
      </c>
      <c r="C302" s="53" t="s">
        <v>3767</v>
      </c>
      <c r="D302" s="53" t="s">
        <v>3768</v>
      </c>
      <c r="E302" s="53" t="s">
        <v>3769</v>
      </c>
      <c r="F302" s="53" t="s">
        <v>3772</v>
      </c>
      <c r="G302" s="54" t="s">
        <v>8876</v>
      </c>
      <c r="H302" s="53">
        <v>60</v>
      </c>
      <c r="I302" s="53">
        <v>430000000</v>
      </c>
      <c r="J302" s="53" t="s">
        <v>8091</v>
      </c>
      <c r="K302" s="53" t="s">
        <v>8092</v>
      </c>
      <c r="L302" s="53" t="s">
        <v>8111</v>
      </c>
      <c r="M302" s="53" t="s">
        <v>8094</v>
      </c>
      <c r="N302" s="53" t="s">
        <v>8112</v>
      </c>
      <c r="O302" s="53" t="s">
        <v>8096</v>
      </c>
      <c r="P302" s="53" t="s">
        <v>8105</v>
      </c>
      <c r="Q302" s="53" t="s">
        <v>8106</v>
      </c>
      <c r="R302" s="73">
        <v>3</v>
      </c>
      <c r="S302" s="74">
        <v>119790</v>
      </c>
      <c r="T302" s="75">
        <v>0</v>
      </c>
      <c r="U302" s="75">
        <f t="shared" si="47"/>
        <v>0</v>
      </c>
      <c r="V302" s="48" t="s">
        <v>8098</v>
      </c>
      <c r="W302" s="48">
        <v>2017</v>
      </c>
      <c r="X302" s="48" t="s">
        <v>8122</v>
      </c>
      <c r="Y302" s="1">
        <f>VLOOKUP(A302,'[1]план на 2017'!$A:$X,20,0)</f>
        <v>0</v>
      </c>
      <c r="Z302" s="156">
        <f t="shared" si="49"/>
        <v>0</v>
      </c>
    </row>
    <row r="303" spans="1:26" ht="49.5" customHeight="1" x14ac:dyDescent="0.25">
      <c r="A303" s="48" t="s">
        <v>371</v>
      </c>
      <c r="B303" s="53" t="s">
        <v>3273</v>
      </c>
      <c r="C303" s="53" t="s">
        <v>3767</v>
      </c>
      <c r="D303" s="53" t="s">
        <v>3768</v>
      </c>
      <c r="E303" s="53" t="s">
        <v>3769</v>
      </c>
      <c r="F303" s="53" t="s">
        <v>3773</v>
      </c>
      <c r="G303" s="54" t="s">
        <v>8876</v>
      </c>
      <c r="H303" s="53">
        <v>60</v>
      </c>
      <c r="I303" s="53">
        <v>430000000</v>
      </c>
      <c r="J303" s="53" t="s">
        <v>8091</v>
      </c>
      <c r="K303" s="53" t="s">
        <v>8092</v>
      </c>
      <c r="L303" s="53" t="s">
        <v>8111</v>
      </c>
      <c r="M303" s="53" t="s">
        <v>8094</v>
      </c>
      <c r="N303" s="53" t="s">
        <v>8112</v>
      </c>
      <c r="O303" s="53" t="s">
        <v>8096</v>
      </c>
      <c r="P303" s="53" t="s">
        <v>8105</v>
      </c>
      <c r="Q303" s="53" t="s">
        <v>8106</v>
      </c>
      <c r="R303" s="73">
        <v>3</v>
      </c>
      <c r="S303" s="74">
        <v>220770</v>
      </c>
      <c r="T303" s="75">
        <v>0</v>
      </c>
      <c r="U303" s="75">
        <f t="shared" si="47"/>
        <v>0</v>
      </c>
      <c r="V303" s="48" t="s">
        <v>8098</v>
      </c>
      <c r="W303" s="48">
        <v>2017</v>
      </c>
      <c r="X303" s="48" t="s">
        <v>8122</v>
      </c>
      <c r="Y303" s="1">
        <f>VLOOKUP(A303,'[1]план на 2017'!$A:$X,20,0)</f>
        <v>0</v>
      </c>
      <c r="Z303" s="156">
        <f t="shared" si="49"/>
        <v>0</v>
      </c>
    </row>
    <row r="304" spans="1:26" ht="49.5" customHeight="1" x14ac:dyDescent="0.25">
      <c r="A304" s="48" t="s">
        <v>372</v>
      </c>
      <c r="B304" s="53" t="s">
        <v>3273</v>
      </c>
      <c r="C304" s="53" t="s">
        <v>3774</v>
      </c>
      <c r="D304" s="53" t="s">
        <v>3775</v>
      </c>
      <c r="E304" s="53" t="s">
        <v>3776</v>
      </c>
      <c r="F304" s="53" t="s">
        <v>3777</v>
      </c>
      <c r="G304" s="54" t="s">
        <v>8876</v>
      </c>
      <c r="H304" s="53">
        <v>0</v>
      </c>
      <c r="I304" s="53">
        <v>430000000</v>
      </c>
      <c r="J304" s="53" t="s">
        <v>8091</v>
      </c>
      <c r="K304" s="53" t="s">
        <v>8092</v>
      </c>
      <c r="L304" s="53" t="s">
        <v>8111</v>
      </c>
      <c r="M304" s="53" t="s">
        <v>8094</v>
      </c>
      <c r="N304" s="53" t="s">
        <v>8112</v>
      </c>
      <c r="O304" s="53" t="s">
        <v>8104</v>
      </c>
      <c r="P304" s="53" t="s">
        <v>8105</v>
      </c>
      <c r="Q304" s="53" t="s">
        <v>8106</v>
      </c>
      <c r="R304" s="73">
        <v>20</v>
      </c>
      <c r="S304" s="74">
        <v>78792.66</v>
      </c>
      <c r="T304" s="75">
        <v>0</v>
      </c>
      <c r="U304" s="75">
        <f t="shared" si="47"/>
        <v>0</v>
      </c>
      <c r="V304" s="48"/>
      <c r="W304" s="48">
        <v>2017</v>
      </c>
      <c r="X304" s="48"/>
      <c r="Y304" s="1">
        <f>VLOOKUP(A304,'[1]план на 2017'!$A:$X,20,0)</f>
        <v>0</v>
      </c>
      <c r="Z304" s="156">
        <f t="shared" si="49"/>
        <v>0</v>
      </c>
    </row>
    <row r="305" spans="1:26" ht="49.5" customHeight="1" x14ac:dyDescent="0.25">
      <c r="A305" s="48" t="s">
        <v>373</v>
      </c>
      <c r="B305" s="53" t="s">
        <v>3273</v>
      </c>
      <c r="C305" s="53" t="s">
        <v>3774</v>
      </c>
      <c r="D305" s="53" t="s">
        <v>3775</v>
      </c>
      <c r="E305" s="53" t="s">
        <v>3776</v>
      </c>
      <c r="F305" s="53" t="s">
        <v>3778</v>
      </c>
      <c r="G305" s="54" t="s">
        <v>3278</v>
      </c>
      <c r="H305" s="53">
        <v>0</v>
      </c>
      <c r="I305" s="53">
        <v>430000000</v>
      </c>
      <c r="J305" s="53" t="s">
        <v>8091</v>
      </c>
      <c r="K305" s="53" t="s">
        <v>8099</v>
      </c>
      <c r="L305" s="53" t="s">
        <v>8111</v>
      </c>
      <c r="M305" s="53" t="s">
        <v>8094</v>
      </c>
      <c r="N305" s="53" t="s">
        <v>8112</v>
      </c>
      <c r="O305" s="53" t="s">
        <v>8104</v>
      </c>
      <c r="P305" s="53" t="s">
        <v>8105</v>
      </c>
      <c r="Q305" s="53" t="s">
        <v>8106</v>
      </c>
      <c r="R305" s="73">
        <v>20</v>
      </c>
      <c r="S305" s="74">
        <v>78792.66</v>
      </c>
      <c r="T305" s="75">
        <v>0</v>
      </c>
      <c r="U305" s="75">
        <f t="shared" si="47"/>
        <v>0</v>
      </c>
      <c r="V305" s="48" t="s">
        <v>8126</v>
      </c>
      <c r="W305" s="48">
        <v>2017</v>
      </c>
      <c r="X305" s="53" t="s">
        <v>8178</v>
      </c>
      <c r="Y305" s="1">
        <f>VLOOKUP(A305,'[1]план на 2017'!$A:$X,20,0)</f>
        <v>0</v>
      </c>
      <c r="Z305" s="156">
        <f t="shared" si="49"/>
        <v>0</v>
      </c>
    </row>
    <row r="306" spans="1:26" ht="49.5" customHeight="1" x14ac:dyDescent="0.25">
      <c r="A306" s="48" t="s">
        <v>374</v>
      </c>
      <c r="B306" s="53" t="s">
        <v>3273</v>
      </c>
      <c r="C306" s="53" t="s">
        <v>3774</v>
      </c>
      <c r="D306" s="53" t="s">
        <v>3775</v>
      </c>
      <c r="E306" s="53" t="s">
        <v>3776</v>
      </c>
      <c r="F306" s="53" t="s">
        <v>3779</v>
      </c>
      <c r="G306" s="54" t="s">
        <v>8876</v>
      </c>
      <c r="H306" s="53">
        <v>0</v>
      </c>
      <c r="I306" s="53">
        <v>430000000</v>
      </c>
      <c r="J306" s="53" t="s">
        <v>8091</v>
      </c>
      <c r="K306" s="53" t="s">
        <v>8092</v>
      </c>
      <c r="L306" s="53" t="s">
        <v>8111</v>
      </c>
      <c r="M306" s="53" t="s">
        <v>8094</v>
      </c>
      <c r="N306" s="53" t="s">
        <v>8112</v>
      </c>
      <c r="O306" s="53" t="s">
        <v>8104</v>
      </c>
      <c r="P306" s="53" t="s">
        <v>8105</v>
      </c>
      <c r="Q306" s="53" t="s">
        <v>8106</v>
      </c>
      <c r="R306" s="73">
        <v>20</v>
      </c>
      <c r="S306" s="74">
        <v>75730.320000000007</v>
      </c>
      <c r="T306" s="75">
        <v>0</v>
      </c>
      <c r="U306" s="75">
        <f t="shared" si="47"/>
        <v>0</v>
      </c>
      <c r="V306" s="48"/>
      <c r="W306" s="48">
        <v>2017</v>
      </c>
      <c r="X306" s="48"/>
      <c r="Y306" s="1">
        <f>VLOOKUP(A306,'[1]план на 2017'!$A:$X,20,0)</f>
        <v>0</v>
      </c>
      <c r="Z306" s="156">
        <f t="shared" si="49"/>
        <v>0</v>
      </c>
    </row>
    <row r="307" spans="1:26" ht="49.5" customHeight="1" x14ac:dyDescent="0.25">
      <c r="A307" s="48" t="s">
        <v>375</v>
      </c>
      <c r="B307" s="53" t="s">
        <v>3273</v>
      </c>
      <c r="C307" s="53" t="s">
        <v>3774</v>
      </c>
      <c r="D307" s="53" t="s">
        <v>3775</v>
      </c>
      <c r="E307" s="53" t="s">
        <v>3776</v>
      </c>
      <c r="F307" s="53" t="s">
        <v>3779</v>
      </c>
      <c r="G307" s="54" t="s">
        <v>3278</v>
      </c>
      <c r="H307" s="53">
        <v>0</v>
      </c>
      <c r="I307" s="53">
        <v>430000000</v>
      </c>
      <c r="J307" s="53" t="s">
        <v>8091</v>
      </c>
      <c r="K307" s="53" t="s">
        <v>8099</v>
      </c>
      <c r="L307" s="53" t="s">
        <v>8111</v>
      </c>
      <c r="M307" s="53" t="s">
        <v>8094</v>
      </c>
      <c r="N307" s="53" t="s">
        <v>8112</v>
      </c>
      <c r="O307" s="53" t="s">
        <v>8104</v>
      </c>
      <c r="P307" s="53" t="s">
        <v>8105</v>
      </c>
      <c r="Q307" s="53" t="s">
        <v>8106</v>
      </c>
      <c r="R307" s="73">
        <v>20</v>
      </c>
      <c r="S307" s="74">
        <v>75730.320000000007</v>
      </c>
      <c r="T307" s="75">
        <v>0</v>
      </c>
      <c r="U307" s="75">
        <f t="shared" si="47"/>
        <v>0</v>
      </c>
      <c r="V307" s="48" t="s">
        <v>8126</v>
      </c>
      <c r="W307" s="48">
        <v>2017</v>
      </c>
      <c r="X307" s="53" t="s">
        <v>8178</v>
      </c>
      <c r="Y307" s="1">
        <f>VLOOKUP(A307,'[1]план на 2017'!$A:$X,20,0)</f>
        <v>0</v>
      </c>
      <c r="Z307" s="156">
        <f t="shared" si="49"/>
        <v>0</v>
      </c>
    </row>
    <row r="308" spans="1:26" ht="49.5" customHeight="1" x14ac:dyDescent="0.25">
      <c r="A308" s="48" t="s">
        <v>376</v>
      </c>
      <c r="B308" s="53" t="s">
        <v>3273</v>
      </c>
      <c r="C308" s="53" t="s">
        <v>3780</v>
      </c>
      <c r="D308" s="53" t="s">
        <v>3781</v>
      </c>
      <c r="E308" s="53" t="s">
        <v>3782</v>
      </c>
      <c r="F308" s="53" t="s">
        <v>3783</v>
      </c>
      <c r="G308" s="53" t="s">
        <v>3284</v>
      </c>
      <c r="H308" s="53">
        <v>0</v>
      </c>
      <c r="I308" s="53">
        <v>430000000</v>
      </c>
      <c r="J308" s="53" t="s">
        <v>8091</v>
      </c>
      <c r="K308" s="53" t="s">
        <v>8092</v>
      </c>
      <c r="L308" s="53" t="s">
        <v>8111</v>
      </c>
      <c r="M308" s="53" t="s">
        <v>8094</v>
      </c>
      <c r="N308" s="53" t="s">
        <v>8112</v>
      </c>
      <c r="O308" s="53" t="s">
        <v>8104</v>
      </c>
      <c r="P308" s="53" t="s">
        <v>8105</v>
      </c>
      <c r="Q308" s="53" t="s">
        <v>8106</v>
      </c>
      <c r="R308" s="73">
        <v>10</v>
      </c>
      <c r="S308" s="74">
        <v>74900</v>
      </c>
      <c r="T308" s="75">
        <v>0</v>
      </c>
      <c r="U308" s="75">
        <f t="shared" si="47"/>
        <v>0</v>
      </c>
      <c r="V308" s="48"/>
      <c r="W308" s="48">
        <v>2017</v>
      </c>
      <c r="X308" s="53" t="s">
        <v>8179</v>
      </c>
      <c r="Y308" s="1">
        <f>VLOOKUP(A308,'[1]план на 2017'!$A:$X,20,0)</f>
        <v>0</v>
      </c>
      <c r="Z308" s="156">
        <f t="shared" si="49"/>
        <v>0</v>
      </c>
    </row>
    <row r="309" spans="1:26" ht="49.5" customHeight="1" x14ac:dyDescent="0.25">
      <c r="A309" s="48" t="s">
        <v>377</v>
      </c>
      <c r="B309" s="53" t="s">
        <v>3273</v>
      </c>
      <c r="C309" s="53" t="s">
        <v>3780</v>
      </c>
      <c r="D309" s="53" t="s">
        <v>3781</v>
      </c>
      <c r="E309" s="53" t="s">
        <v>3782</v>
      </c>
      <c r="F309" s="53" t="s">
        <v>3784</v>
      </c>
      <c r="G309" s="53" t="s">
        <v>3284</v>
      </c>
      <c r="H309" s="53">
        <v>0</v>
      </c>
      <c r="I309" s="53">
        <v>430000000</v>
      </c>
      <c r="J309" s="53" t="s">
        <v>8091</v>
      </c>
      <c r="K309" s="53" t="s">
        <v>8092</v>
      </c>
      <c r="L309" s="53" t="s">
        <v>8111</v>
      </c>
      <c r="M309" s="53" t="s">
        <v>8094</v>
      </c>
      <c r="N309" s="53" t="s">
        <v>8112</v>
      </c>
      <c r="O309" s="53" t="s">
        <v>8104</v>
      </c>
      <c r="P309" s="53" t="s">
        <v>8105</v>
      </c>
      <c r="Q309" s="53" t="s">
        <v>8106</v>
      </c>
      <c r="R309" s="73">
        <v>10</v>
      </c>
      <c r="S309" s="74">
        <v>21400</v>
      </c>
      <c r="T309" s="75">
        <v>0</v>
      </c>
      <c r="U309" s="75">
        <f t="shared" si="47"/>
        <v>0</v>
      </c>
      <c r="V309" s="48"/>
      <c r="W309" s="48">
        <v>2017</v>
      </c>
      <c r="X309" s="53" t="s">
        <v>8179</v>
      </c>
      <c r="Y309" s="1">
        <f>VLOOKUP(A309,'[1]план на 2017'!$A:$X,20,0)</f>
        <v>0</v>
      </c>
      <c r="Z309" s="156">
        <f t="shared" si="49"/>
        <v>0</v>
      </c>
    </row>
    <row r="310" spans="1:26" ht="49.5" customHeight="1" x14ac:dyDescent="0.25">
      <c r="A310" s="48" t="s">
        <v>378</v>
      </c>
      <c r="B310" s="53" t="s">
        <v>3273</v>
      </c>
      <c r="C310" s="53" t="s">
        <v>3785</v>
      </c>
      <c r="D310" s="53" t="s">
        <v>3786</v>
      </c>
      <c r="E310" s="53" t="s">
        <v>3787</v>
      </c>
      <c r="F310" s="53" t="s">
        <v>3788</v>
      </c>
      <c r="G310" s="54" t="s">
        <v>8876</v>
      </c>
      <c r="H310" s="53">
        <v>0</v>
      </c>
      <c r="I310" s="53">
        <v>430000000</v>
      </c>
      <c r="J310" s="53" t="s">
        <v>8091</v>
      </c>
      <c r="K310" s="53" t="s">
        <v>8092</v>
      </c>
      <c r="L310" s="53" t="s">
        <v>8111</v>
      </c>
      <c r="M310" s="53" t="s">
        <v>8094</v>
      </c>
      <c r="N310" s="53" t="s">
        <v>8112</v>
      </c>
      <c r="O310" s="53" t="s">
        <v>8104</v>
      </c>
      <c r="P310" s="53" t="s">
        <v>8105</v>
      </c>
      <c r="Q310" s="53" t="s">
        <v>8106</v>
      </c>
      <c r="R310" s="73">
        <v>50</v>
      </c>
      <c r="S310" s="74">
        <v>78859</v>
      </c>
      <c r="T310" s="75">
        <v>0</v>
      </c>
      <c r="U310" s="75">
        <f t="shared" si="47"/>
        <v>0</v>
      </c>
      <c r="V310" s="48"/>
      <c r="W310" s="48">
        <v>2017</v>
      </c>
      <c r="X310" s="48"/>
      <c r="Y310" s="1">
        <f>VLOOKUP(A310,'[1]план на 2017'!$A:$X,20,0)</f>
        <v>0</v>
      </c>
      <c r="Z310" s="156">
        <f t="shared" si="49"/>
        <v>0</v>
      </c>
    </row>
    <row r="311" spans="1:26" ht="49.5" customHeight="1" x14ac:dyDescent="0.25">
      <c r="A311" s="48" t="s">
        <v>379</v>
      </c>
      <c r="B311" s="53" t="s">
        <v>3273</v>
      </c>
      <c r="C311" s="53" t="s">
        <v>3785</v>
      </c>
      <c r="D311" s="53" t="s">
        <v>3786</v>
      </c>
      <c r="E311" s="53" t="s">
        <v>3787</v>
      </c>
      <c r="F311" s="53" t="s">
        <v>3788</v>
      </c>
      <c r="G311" s="54" t="s">
        <v>8876</v>
      </c>
      <c r="H311" s="53">
        <v>60</v>
      </c>
      <c r="I311" s="53">
        <v>430000000</v>
      </c>
      <c r="J311" s="53" t="s">
        <v>8091</v>
      </c>
      <c r="K311" s="53" t="s">
        <v>8092</v>
      </c>
      <c r="L311" s="53" t="s">
        <v>8111</v>
      </c>
      <c r="M311" s="53" t="s">
        <v>8094</v>
      </c>
      <c r="N311" s="53" t="s">
        <v>8112</v>
      </c>
      <c r="O311" s="53" t="s">
        <v>8096</v>
      </c>
      <c r="P311" s="53" t="s">
        <v>8105</v>
      </c>
      <c r="Q311" s="53" t="s">
        <v>8106</v>
      </c>
      <c r="R311" s="73">
        <v>50</v>
      </c>
      <c r="S311" s="74">
        <v>78859</v>
      </c>
      <c r="T311" s="75">
        <v>0</v>
      </c>
      <c r="U311" s="75">
        <f t="shared" si="47"/>
        <v>0</v>
      </c>
      <c r="V311" s="48" t="s">
        <v>8098</v>
      </c>
      <c r="W311" s="48">
        <v>2017</v>
      </c>
      <c r="X311" s="53" t="s">
        <v>8122</v>
      </c>
      <c r="Y311" s="1">
        <f>VLOOKUP(A311,'[1]план на 2017'!$A:$X,20,0)</f>
        <v>0</v>
      </c>
      <c r="Z311" s="156">
        <f t="shared" si="49"/>
        <v>0</v>
      </c>
    </row>
    <row r="312" spans="1:26" ht="49.5" customHeight="1" x14ac:dyDescent="0.25">
      <c r="A312" s="48" t="s">
        <v>380</v>
      </c>
      <c r="B312" s="53" t="s">
        <v>3273</v>
      </c>
      <c r="C312" s="53" t="s">
        <v>3789</v>
      </c>
      <c r="D312" s="53" t="s">
        <v>3790</v>
      </c>
      <c r="E312" s="53" t="s">
        <v>3791</v>
      </c>
      <c r="F312" s="53" t="s">
        <v>3792</v>
      </c>
      <c r="G312" s="54" t="s">
        <v>8876</v>
      </c>
      <c r="H312" s="53">
        <v>60</v>
      </c>
      <c r="I312" s="53">
        <v>430000000</v>
      </c>
      <c r="J312" s="53" t="s">
        <v>8091</v>
      </c>
      <c r="K312" s="53" t="s">
        <v>8092</v>
      </c>
      <c r="L312" s="53" t="s">
        <v>8111</v>
      </c>
      <c r="M312" s="53" t="s">
        <v>8094</v>
      </c>
      <c r="N312" s="53" t="s">
        <v>8112</v>
      </c>
      <c r="O312" s="53" t="s">
        <v>8096</v>
      </c>
      <c r="P312" s="53" t="s">
        <v>8105</v>
      </c>
      <c r="Q312" s="53" t="s">
        <v>8106</v>
      </c>
      <c r="R312" s="73">
        <v>100</v>
      </c>
      <c r="S312" s="74">
        <v>31000</v>
      </c>
      <c r="T312" s="75">
        <v>0</v>
      </c>
      <c r="U312" s="75">
        <f t="shared" si="47"/>
        <v>0</v>
      </c>
      <c r="V312" s="48" t="s">
        <v>8098</v>
      </c>
      <c r="W312" s="48">
        <v>2017</v>
      </c>
      <c r="X312" s="48" t="s">
        <v>8122</v>
      </c>
      <c r="Y312" s="1">
        <f>VLOOKUP(A312,'[1]план на 2017'!$A:$X,20,0)</f>
        <v>0</v>
      </c>
      <c r="Z312" s="156">
        <f t="shared" si="49"/>
        <v>0</v>
      </c>
    </row>
    <row r="313" spans="1:26" ht="49.5" customHeight="1" x14ac:dyDescent="0.25">
      <c r="A313" s="48" t="s">
        <v>381</v>
      </c>
      <c r="B313" s="53" t="s">
        <v>3273</v>
      </c>
      <c r="C313" s="53" t="s">
        <v>3793</v>
      </c>
      <c r="D313" s="53" t="s">
        <v>3794</v>
      </c>
      <c r="E313" s="53" t="s">
        <v>3795</v>
      </c>
      <c r="F313" s="53" t="s">
        <v>3796</v>
      </c>
      <c r="G313" s="53" t="s">
        <v>3278</v>
      </c>
      <c r="H313" s="53">
        <v>60</v>
      </c>
      <c r="I313" s="53">
        <v>430000000</v>
      </c>
      <c r="J313" s="53" t="s">
        <v>8091</v>
      </c>
      <c r="K313" s="53" t="s">
        <v>8092</v>
      </c>
      <c r="L313" s="53" t="s">
        <v>8111</v>
      </c>
      <c r="M313" s="53" t="s">
        <v>8094</v>
      </c>
      <c r="N313" s="53" t="s">
        <v>8112</v>
      </c>
      <c r="O313" s="53" t="s">
        <v>8096</v>
      </c>
      <c r="P313" s="53">
        <v>166</v>
      </c>
      <c r="Q313" s="53" t="s">
        <v>8131</v>
      </c>
      <c r="R313" s="73">
        <v>80000</v>
      </c>
      <c r="S313" s="74">
        <v>450</v>
      </c>
      <c r="T313" s="75">
        <v>0</v>
      </c>
      <c r="U313" s="75">
        <f t="shared" si="47"/>
        <v>0</v>
      </c>
      <c r="V313" s="48" t="s">
        <v>8098</v>
      </c>
      <c r="W313" s="48">
        <v>2017</v>
      </c>
      <c r="X313" s="48"/>
      <c r="Y313" s="1">
        <f>VLOOKUP(A313,'[1]план на 2017'!$A:$X,20,0)</f>
        <v>0</v>
      </c>
      <c r="Z313" s="156">
        <f t="shared" si="49"/>
        <v>0</v>
      </c>
    </row>
    <row r="314" spans="1:26" ht="49.5" customHeight="1" x14ac:dyDescent="0.25">
      <c r="A314" s="48" t="s">
        <v>382</v>
      </c>
      <c r="B314" s="53" t="s">
        <v>3273</v>
      </c>
      <c r="C314" s="53" t="s">
        <v>3793</v>
      </c>
      <c r="D314" s="53" t="s">
        <v>3794</v>
      </c>
      <c r="E314" s="53" t="s">
        <v>3795</v>
      </c>
      <c r="F314" s="53" t="s">
        <v>3796</v>
      </c>
      <c r="G314" s="53" t="s">
        <v>3278</v>
      </c>
      <c r="H314" s="53">
        <v>60</v>
      </c>
      <c r="I314" s="53">
        <v>430000000</v>
      </c>
      <c r="J314" s="53" t="s">
        <v>8091</v>
      </c>
      <c r="K314" s="53" t="s">
        <v>8129</v>
      </c>
      <c r="L314" s="53" t="s">
        <v>8111</v>
      </c>
      <c r="M314" s="53" t="s">
        <v>8094</v>
      </c>
      <c r="N314" s="53" t="s">
        <v>8112</v>
      </c>
      <c r="O314" s="53" t="s">
        <v>8096</v>
      </c>
      <c r="P314" s="53">
        <v>166</v>
      </c>
      <c r="Q314" s="53" t="s">
        <v>8131</v>
      </c>
      <c r="R314" s="73">
        <v>58000</v>
      </c>
      <c r="S314" s="74">
        <v>450</v>
      </c>
      <c r="T314" s="75">
        <v>0</v>
      </c>
      <c r="U314" s="75">
        <f t="shared" si="47"/>
        <v>0</v>
      </c>
      <c r="V314" s="48" t="s">
        <v>8098</v>
      </c>
      <c r="W314" s="48">
        <v>2017</v>
      </c>
      <c r="X314" s="48" t="s">
        <v>8151</v>
      </c>
      <c r="Y314" s="1">
        <f>VLOOKUP(A314,'[1]план на 2017'!$A:$X,20,0)</f>
        <v>0</v>
      </c>
      <c r="Z314" s="156">
        <f t="shared" si="49"/>
        <v>0</v>
      </c>
    </row>
    <row r="315" spans="1:26" ht="49.5" customHeight="1" x14ac:dyDescent="0.25">
      <c r="A315" s="48" t="s">
        <v>383</v>
      </c>
      <c r="B315" s="53" t="s">
        <v>3273</v>
      </c>
      <c r="C315" s="53" t="s">
        <v>3793</v>
      </c>
      <c r="D315" s="53" t="s">
        <v>3794</v>
      </c>
      <c r="E315" s="53" t="s">
        <v>3795</v>
      </c>
      <c r="F315" s="53" t="s">
        <v>3797</v>
      </c>
      <c r="G315" s="53" t="s">
        <v>3289</v>
      </c>
      <c r="H315" s="53">
        <v>60</v>
      </c>
      <c r="I315" s="53">
        <v>430000000</v>
      </c>
      <c r="J315" s="53" t="s">
        <v>8091</v>
      </c>
      <c r="K315" s="53" t="s">
        <v>8117</v>
      </c>
      <c r="L315" s="53" t="s">
        <v>8111</v>
      </c>
      <c r="M315" s="53" t="s">
        <v>8094</v>
      </c>
      <c r="N315" s="53" t="s">
        <v>8112</v>
      </c>
      <c r="O315" s="53" t="s">
        <v>8096</v>
      </c>
      <c r="P315" s="53">
        <v>166</v>
      </c>
      <c r="Q315" s="53" t="s">
        <v>8131</v>
      </c>
      <c r="R315" s="73">
        <v>58000</v>
      </c>
      <c r="S315" s="74">
        <v>427.5</v>
      </c>
      <c r="T315" s="75">
        <v>24795000</v>
      </c>
      <c r="U315" s="75">
        <v>27770400.000000004</v>
      </c>
      <c r="V315" s="48" t="s">
        <v>8098</v>
      </c>
      <c r="W315" s="48">
        <v>2017</v>
      </c>
      <c r="X315" s="53" t="s">
        <v>8180</v>
      </c>
      <c r="Y315" s="1">
        <f>VLOOKUP(A315,'[1]план на 2017'!$A:$X,20,0)</f>
        <v>24795000</v>
      </c>
      <c r="Z315" s="156">
        <f t="shared" si="49"/>
        <v>0</v>
      </c>
    </row>
    <row r="316" spans="1:26" ht="49.5" customHeight="1" x14ac:dyDescent="0.25">
      <c r="A316" s="48" t="s">
        <v>384</v>
      </c>
      <c r="B316" s="53" t="s">
        <v>3273</v>
      </c>
      <c r="C316" s="53" t="s">
        <v>3789</v>
      </c>
      <c r="D316" s="53" t="s">
        <v>3790</v>
      </c>
      <c r="E316" s="53" t="s">
        <v>3791</v>
      </c>
      <c r="F316" s="53" t="s">
        <v>3798</v>
      </c>
      <c r="G316" s="54" t="s">
        <v>8876</v>
      </c>
      <c r="H316" s="53">
        <v>60</v>
      </c>
      <c r="I316" s="53">
        <v>430000000</v>
      </c>
      <c r="J316" s="53" t="s">
        <v>8091</v>
      </c>
      <c r="K316" s="53" t="s">
        <v>8092</v>
      </c>
      <c r="L316" s="53" t="s">
        <v>8111</v>
      </c>
      <c r="M316" s="53" t="s">
        <v>8094</v>
      </c>
      <c r="N316" s="53" t="s">
        <v>8112</v>
      </c>
      <c r="O316" s="53" t="s">
        <v>8096</v>
      </c>
      <c r="P316" s="53" t="s">
        <v>8105</v>
      </c>
      <c r="Q316" s="53" t="s">
        <v>8106</v>
      </c>
      <c r="R316" s="73">
        <v>24</v>
      </c>
      <c r="S316" s="74">
        <v>757500</v>
      </c>
      <c r="T316" s="75">
        <v>0</v>
      </c>
      <c r="U316" s="75">
        <f t="shared" si="47"/>
        <v>0</v>
      </c>
      <c r="V316" s="48" t="s">
        <v>8098</v>
      </c>
      <c r="W316" s="48">
        <v>2017</v>
      </c>
      <c r="X316" s="48" t="s">
        <v>8122</v>
      </c>
      <c r="Y316" s="1">
        <f>VLOOKUP(A316,'[1]план на 2017'!$A:$X,20,0)</f>
        <v>0</v>
      </c>
      <c r="Z316" s="156">
        <f t="shared" si="49"/>
        <v>0</v>
      </c>
    </row>
    <row r="317" spans="1:26" ht="49.5" customHeight="1" x14ac:dyDescent="0.25">
      <c r="A317" s="48" t="s">
        <v>385</v>
      </c>
      <c r="B317" s="53" t="s">
        <v>3273</v>
      </c>
      <c r="C317" s="53" t="s">
        <v>3799</v>
      </c>
      <c r="D317" s="53" t="s">
        <v>3800</v>
      </c>
      <c r="E317" s="53" t="s">
        <v>3801</v>
      </c>
      <c r="F317" s="53" t="s">
        <v>3802</v>
      </c>
      <c r="G317" s="54" t="s">
        <v>8876</v>
      </c>
      <c r="H317" s="53">
        <v>0</v>
      </c>
      <c r="I317" s="53">
        <v>430000000</v>
      </c>
      <c r="J317" s="53" t="s">
        <v>8091</v>
      </c>
      <c r="K317" s="53" t="s">
        <v>8092</v>
      </c>
      <c r="L317" s="53" t="s">
        <v>8111</v>
      </c>
      <c r="M317" s="53" t="s">
        <v>8094</v>
      </c>
      <c r="N317" s="53" t="s">
        <v>8112</v>
      </c>
      <c r="O317" s="53" t="s">
        <v>8104</v>
      </c>
      <c r="P317" s="53" t="s">
        <v>8105</v>
      </c>
      <c r="Q317" s="53" t="s">
        <v>8106</v>
      </c>
      <c r="R317" s="73">
        <v>30</v>
      </c>
      <c r="S317" s="74">
        <v>2555</v>
      </c>
      <c r="T317" s="75">
        <v>0</v>
      </c>
      <c r="U317" s="75">
        <f t="shared" si="47"/>
        <v>0</v>
      </c>
      <c r="V317" s="48"/>
      <c r="W317" s="48">
        <v>2017</v>
      </c>
      <c r="X317" s="48" t="s">
        <v>8122</v>
      </c>
      <c r="Y317" s="1">
        <f>VLOOKUP(A317,'[1]план на 2017'!$A:$X,20,0)</f>
        <v>0</v>
      </c>
      <c r="Z317" s="156">
        <f t="shared" si="49"/>
        <v>0</v>
      </c>
    </row>
    <row r="318" spans="1:26" ht="49.5" customHeight="1" x14ac:dyDescent="0.25">
      <c r="A318" s="48" t="s">
        <v>386</v>
      </c>
      <c r="B318" s="53" t="s">
        <v>3273</v>
      </c>
      <c r="C318" s="53" t="s">
        <v>3799</v>
      </c>
      <c r="D318" s="53" t="s">
        <v>3800</v>
      </c>
      <c r="E318" s="53" t="s">
        <v>3801</v>
      </c>
      <c r="F318" s="53" t="s">
        <v>3803</v>
      </c>
      <c r="G318" s="54" t="s">
        <v>8876</v>
      </c>
      <c r="H318" s="53">
        <v>0</v>
      </c>
      <c r="I318" s="53">
        <v>430000000</v>
      </c>
      <c r="J318" s="53" t="s">
        <v>8091</v>
      </c>
      <c r="K318" s="53" t="s">
        <v>8092</v>
      </c>
      <c r="L318" s="53" t="s">
        <v>8111</v>
      </c>
      <c r="M318" s="53" t="s">
        <v>8094</v>
      </c>
      <c r="N318" s="53" t="s">
        <v>8112</v>
      </c>
      <c r="O318" s="53" t="s">
        <v>8104</v>
      </c>
      <c r="P318" s="53" t="s">
        <v>8105</v>
      </c>
      <c r="Q318" s="53" t="s">
        <v>8106</v>
      </c>
      <c r="R318" s="73">
        <v>15</v>
      </c>
      <c r="S318" s="74">
        <v>745</v>
      </c>
      <c r="T318" s="75">
        <v>0</v>
      </c>
      <c r="U318" s="75">
        <f t="shared" si="47"/>
        <v>0</v>
      </c>
      <c r="V318" s="48"/>
      <c r="W318" s="48">
        <v>2017</v>
      </c>
      <c r="X318" s="48"/>
      <c r="Y318" s="1">
        <f>VLOOKUP(A318,'[1]план на 2017'!$A:$X,20,0)</f>
        <v>0</v>
      </c>
      <c r="Z318" s="156">
        <f t="shared" si="49"/>
        <v>0</v>
      </c>
    </row>
    <row r="319" spans="1:26" ht="49.5" customHeight="1" x14ac:dyDescent="0.25">
      <c r="A319" s="48" t="s">
        <v>387</v>
      </c>
      <c r="B319" s="53" t="s">
        <v>3273</v>
      </c>
      <c r="C319" s="53" t="s">
        <v>3799</v>
      </c>
      <c r="D319" s="53" t="s">
        <v>3800</v>
      </c>
      <c r="E319" s="53" t="s">
        <v>3801</v>
      </c>
      <c r="F319" s="53" t="s">
        <v>3804</v>
      </c>
      <c r="G319" s="54" t="s">
        <v>8876</v>
      </c>
      <c r="H319" s="53">
        <v>0</v>
      </c>
      <c r="I319" s="53">
        <v>430000000</v>
      </c>
      <c r="J319" s="53" t="s">
        <v>8091</v>
      </c>
      <c r="K319" s="53" t="s">
        <v>8124</v>
      </c>
      <c r="L319" s="53" t="s">
        <v>8111</v>
      </c>
      <c r="M319" s="53" t="s">
        <v>8094</v>
      </c>
      <c r="N319" s="53" t="s">
        <v>8112</v>
      </c>
      <c r="O319" s="53" t="s">
        <v>8104</v>
      </c>
      <c r="P319" s="53" t="s">
        <v>8105</v>
      </c>
      <c r="Q319" s="53" t="s">
        <v>8106</v>
      </c>
      <c r="R319" s="73">
        <v>15</v>
      </c>
      <c r="S319" s="74">
        <v>745</v>
      </c>
      <c r="T319" s="75">
        <f t="shared" ref="T319:T400" si="50">R319*S319</f>
        <v>11175</v>
      </c>
      <c r="U319" s="75">
        <f t="shared" si="47"/>
        <v>12516.000000000002</v>
      </c>
      <c r="V319" s="48"/>
      <c r="W319" s="48">
        <v>2017</v>
      </c>
      <c r="X319" s="48" t="s">
        <v>8149</v>
      </c>
      <c r="Y319" s="1">
        <f>VLOOKUP(A319,'[1]план на 2017'!$A:$X,20,0)</f>
        <v>11175</v>
      </c>
      <c r="Z319" s="156">
        <f t="shared" si="49"/>
        <v>0</v>
      </c>
    </row>
    <row r="320" spans="1:26" ht="49.5" customHeight="1" x14ac:dyDescent="0.25">
      <c r="A320" s="48" t="s">
        <v>388</v>
      </c>
      <c r="B320" s="53" t="s">
        <v>3273</v>
      </c>
      <c r="C320" s="53" t="s">
        <v>3799</v>
      </c>
      <c r="D320" s="53" t="s">
        <v>3800</v>
      </c>
      <c r="E320" s="53" t="s">
        <v>3801</v>
      </c>
      <c r="F320" s="53" t="s">
        <v>3805</v>
      </c>
      <c r="G320" s="54" t="s">
        <v>8876</v>
      </c>
      <c r="H320" s="53">
        <v>0</v>
      </c>
      <c r="I320" s="53">
        <v>430000000</v>
      </c>
      <c r="J320" s="53" t="s">
        <v>8091</v>
      </c>
      <c r="K320" s="53" t="s">
        <v>8092</v>
      </c>
      <c r="L320" s="53" t="s">
        <v>8111</v>
      </c>
      <c r="M320" s="53" t="s">
        <v>8094</v>
      </c>
      <c r="N320" s="53" t="s">
        <v>8112</v>
      </c>
      <c r="O320" s="53" t="s">
        <v>8104</v>
      </c>
      <c r="P320" s="53" t="s">
        <v>8105</v>
      </c>
      <c r="Q320" s="53" t="s">
        <v>8106</v>
      </c>
      <c r="R320" s="73">
        <v>25</v>
      </c>
      <c r="S320" s="74">
        <v>850</v>
      </c>
      <c r="T320" s="75">
        <v>0</v>
      </c>
      <c r="U320" s="75">
        <f t="shared" si="47"/>
        <v>0</v>
      </c>
      <c r="V320" s="48"/>
      <c r="W320" s="48">
        <v>2017</v>
      </c>
      <c r="X320" s="48"/>
      <c r="Y320" s="1">
        <f>VLOOKUP(A320,'[1]план на 2017'!$A:$X,20,0)</f>
        <v>0</v>
      </c>
      <c r="Z320" s="156">
        <f t="shared" si="49"/>
        <v>0</v>
      </c>
    </row>
    <row r="321" spans="1:26" ht="49.5" customHeight="1" x14ac:dyDescent="0.25">
      <c r="A321" s="48" t="s">
        <v>389</v>
      </c>
      <c r="B321" s="53" t="s">
        <v>3273</v>
      </c>
      <c r="C321" s="53" t="s">
        <v>3799</v>
      </c>
      <c r="D321" s="53" t="s">
        <v>3800</v>
      </c>
      <c r="E321" s="53" t="s">
        <v>3801</v>
      </c>
      <c r="F321" s="53" t="s">
        <v>3806</v>
      </c>
      <c r="G321" s="54" t="s">
        <v>8876</v>
      </c>
      <c r="H321" s="53">
        <v>0</v>
      </c>
      <c r="I321" s="53">
        <v>430000000</v>
      </c>
      <c r="J321" s="53" t="s">
        <v>8091</v>
      </c>
      <c r="K321" s="53" t="s">
        <v>8124</v>
      </c>
      <c r="L321" s="53" t="s">
        <v>8111</v>
      </c>
      <c r="M321" s="53" t="s">
        <v>8094</v>
      </c>
      <c r="N321" s="53" t="s">
        <v>8112</v>
      </c>
      <c r="O321" s="53" t="s">
        <v>8104</v>
      </c>
      <c r="P321" s="53" t="s">
        <v>8105</v>
      </c>
      <c r="Q321" s="53" t="s">
        <v>8106</v>
      </c>
      <c r="R321" s="73">
        <v>25</v>
      </c>
      <c r="S321" s="74">
        <v>850</v>
      </c>
      <c r="T321" s="75">
        <f t="shared" si="50"/>
        <v>21250</v>
      </c>
      <c r="U321" s="75">
        <f t="shared" si="47"/>
        <v>23800.000000000004</v>
      </c>
      <c r="V321" s="48"/>
      <c r="W321" s="48">
        <v>2017</v>
      </c>
      <c r="X321" s="48" t="s">
        <v>8149</v>
      </c>
      <c r="Y321" s="1">
        <f>VLOOKUP(A321,'[1]план на 2017'!$A:$X,20,0)</f>
        <v>21250</v>
      </c>
      <c r="Z321" s="156">
        <f t="shared" si="49"/>
        <v>0</v>
      </c>
    </row>
    <row r="322" spans="1:26" ht="49.5" customHeight="1" x14ac:dyDescent="0.25">
      <c r="A322" s="48" t="s">
        <v>390</v>
      </c>
      <c r="B322" s="53" t="s">
        <v>3273</v>
      </c>
      <c r="C322" s="53" t="s">
        <v>3807</v>
      </c>
      <c r="D322" s="53" t="s">
        <v>3655</v>
      </c>
      <c r="E322" s="53" t="s">
        <v>3808</v>
      </c>
      <c r="F322" s="53" t="s">
        <v>3809</v>
      </c>
      <c r="G322" s="53" t="s">
        <v>3278</v>
      </c>
      <c r="H322" s="53">
        <v>0</v>
      </c>
      <c r="I322" s="53">
        <v>430000000</v>
      </c>
      <c r="J322" s="53" t="s">
        <v>8091</v>
      </c>
      <c r="K322" s="53" t="s">
        <v>8092</v>
      </c>
      <c r="L322" s="53" t="s">
        <v>8111</v>
      </c>
      <c r="M322" s="53" t="s">
        <v>8094</v>
      </c>
      <c r="N322" s="53" t="s">
        <v>8112</v>
      </c>
      <c r="O322" s="53" t="s">
        <v>8104</v>
      </c>
      <c r="P322" s="53">
        <v>736</v>
      </c>
      <c r="Q322" s="53" t="s">
        <v>8133</v>
      </c>
      <c r="R322" s="73">
        <v>18</v>
      </c>
      <c r="S322" s="74">
        <v>5350</v>
      </c>
      <c r="T322" s="75">
        <f t="shared" si="50"/>
        <v>96300</v>
      </c>
      <c r="U322" s="75">
        <f t="shared" si="47"/>
        <v>107856.00000000001</v>
      </c>
      <c r="V322" s="48"/>
      <c r="W322" s="48">
        <v>2017</v>
      </c>
      <c r="X322" s="48"/>
      <c r="Y322" s="1">
        <f>VLOOKUP(A322,'[1]план на 2017'!$A:$X,20,0)</f>
        <v>96300</v>
      </c>
      <c r="Z322" s="156">
        <f t="shared" si="49"/>
        <v>0</v>
      </c>
    </row>
    <row r="323" spans="1:26" ht="49.5" customHeight="1" x14ac:dyDescent="0.25">
      <c r="A323" s="48" t="s">
        <v>391</v>
      </c>
      <c r="B323" s="53" t="s">
        <v>3273</v>
      </c>
      <c r="C323" s="53" t="s">
        <v>3810</v>
      </c>
      <c r="D323" s="53" t="s">
        <v>3811</v>
      </c>
      <c r="E323" s="53" t="s">
        <v>3812</v>
      </c>
      <c r="F323" s="53" t="s">
        <v>3813</v>
      </c>
      <c r="G323" s="53" t="s">
        <v>3278</v>
      </c>
      <c r="H323" s="53">
        <v>0</v>
      </c>
      <c r="I323" s="53">
        <v>430000000</v>
      </c>
      <c r="J323" s="53" t="s">
        <v>8091</v>
      </c>
      <c r="K323" s="53" t="s">
        <v>8092</v>
      </c>
      <c r="L323" s="53" t="s">
        <v>8111</v>
      </c>
      <c r="M323" s="53" t="s">
        <v>8094</v>
      </c>
      <c r="N323" s="53" t="s">
        <v>8112</v>
      </c>
      <c r="O323" s="53" t="s">
        <v>8104</v>
      </c>
      <c r="P323" s="53" t="s">
        <v>8105</v>
      </c>
      <c r="Q323" s="53" t="s">
        <v>8106</v>
      </c>
      <c r="R323" s="73">
        <v>300</v>
      </c>
      <c r="S323" s="74">
        <v>319.93</v>
      </c>
      <c r="T323" s="75">
        <f t="shared" si="50"/>
        <v>95979</v>
      </c>
      <c r="U323" s="75">
        <f t="shared" si="47"/>
        <v>107496.48000000001</v>
      </c>
      <c r="V323" s="48"/>
      <c r="W323" s="48">
        <v>2017</v>
      </c>
      <c r="X323" s="48"/>
      <c r="Y323" s="1">
        <f>VLOOKUP(A323,'[1]план на 2017'!$A:$X,20,0)</f>
        <v>95979</v>
      </c>
      <c r="Z323" s="156">
        <f t="shared" si="49"/>
        <v>0</v>
      </c>
    </row>
    <row r="324" spans="1:26" ht="49.5" customHeight="1" x14ac:dyDescent="0.25">
      <c r="A324" s="48" t="s">
        <v>392</v>
      </c>
      <c r="B324" s="53" t="s">
        <v>3273</v>
      </c>
      <c r="C324" s="53" t="s">
        <v>3643</v>
      </c>
      <c r="D324" s="53" t="s">
        <v>3644</v>
      </c>
      <c r="E324" s="53" t="s">
        <v>3814</v>
      </c>
      <c r="F324" s="53" t="s">
        <v>3815</v>
      </c>
      <c r="G324" s="54" t="s">
        <v>8876</v>
      </c>
      <c r="H324" s="53">
        <v>0</v>
      </c>
      <c r="I324" s="53">
        <v>430000000</v>
      </c>
      <c r="J324" s="53" t="s">
        <v>8091</v>
      </c>
      <c r="K324" s="53" t="s">
        <v>8092</v>
      </c>
      <c r="L324" s="53" t="s">
        <v>8111</v>
      </c>
      <c r="M324" s="53" t="s">
        <v>8094</v>
      </c>
      <c r="N324" s="53" t="s">
        <v>8112</v>
      </c>
      <c r="O324" s="53" t="s">
        <v>8104</v>
      </c>
      <c r="P324" s="53" t="s">
        <v>8105</v>
      </c>
      <c r="Q324" s="53" t="s">
        <v>8106</v>
      </c>
      <c r="R324" s="73">
        <v>12</v>
      </c>
      <c r="S324" s="74">
        <v>1413484.36</v>
      </c>
      <c r="T324" s="75">
        <f t="shared" si="50"/>
        <v>16961812.32</v>
      </c>
      <c r="U324" s="75">
        <f t="shared" si="47"/>
        <v>18997229.798400003</v>
      </c>
      <c r="V324" s="48"/>
      <c r="W324" s="48">
        <v>2017</v>
      </c>
      <c r="X324" s="48"/>
      <c r="Y324" s="1">
        <f>VLOOKUP(A324,'[1]план на 2017'!$A:$X,20,0)</f>
        <v>16961812.32</v>
      </c>
      <c r="Z324" s="156">
        <f t="shared" si="49"/>
        <v>0</v>
      </c>
    </row>
    <row r="325" spans="1:26" ht="49.5" customHeight="1" x14ac:dyDescent="0.25">
      <c r="A325" s="48" t="s">
        <v>393</v>
      </c>
      <c r="B325" s="53" t="s">
        <v>3273</v>
      </c>
      <c r="C325" s="53" t="s">
        <v>3816</v>
      </c>
      <c r="D325" s="53" t="s">
        <v>3817</v>
      </c>
      <c r="E325" s="53" t="s">
        <v>3818</v>
      </c>
      <c r="F325" s="53" t="s">
        <v>3819</v>
      </c>
      <c r="G325" s="53" t="s">
        <v>3278</v>
      </c>
      <c r="H325" s="53">
        <v>0</v>
      </c>
      <c r="I325" s="53">
        <v>430000000</v>
      </c>
      <c r="J325" s="53" t="s">
        <v>8091</v>
      </c>
      <c r="K325" s="53" t="s">
        <v>8092</v>
      </c>
      <c r="L325" s="53" t="s">
        <v>8111</v>
      </c>
      <c r="M325" s="53" t="s">
        <v>8094</v>
      </c>
      <c r="N325" s="53" t="s">
        <v>8112</v>
      </c>
      <c r="O325" s="53" t="s">
        <v>8104</v>
      </c>
      <c r="P325" s="53" t="s">
        <v>8168</v>
      </c>
      <c r="Q325" s="53" t="s">
        <v>8169</v>
      </c>
      <c r="R325" s="73">
        <v>20</v>
      </c>
      <c r="S325" s="74">
        <v>2166.7500000000005</v>
      </c>
      <c r="T325" s="75">
        <f t="shared" si="50"/>
        <v>43335.000000000007</v>
      </c>
      <c r="U325" s="75">
        <f t="shared" si="47"/>
        <v>48535.200000000012</v>
      </c>
      <c r="V325" s="48"/>
      <c r="W325" s="48">
        <v>2017</v>
      </c>
      <c r="X325" s="48"/>
      <c r="Y325" s="1">
        <f>VLOOKUP(A325,'[1]план на 2017'!$A:$X,20,0)</f>
        <v>43335.000000000007</v>
      </c>
      <c r="Z325" s="156">
        <f t="shared" si="49"/>
        <v>0</v>
      </c>
    </row>
    <row r="326" spans="1:26" ht="49.5" customHeight="1" x14ac:dyDescent="0.25">
      <c r="A326" s="48" t="s">
        <v>394</v>
      </c>
      <c r="B326" s="53" t="s">
        <v>3273</v>
      </c>
      <c r="C326" s="53" t="s">
        <v>3820</v>
      </c>
      <c r="D326" s="53" t="s">
        <v>3821</v>
      </c>
      <c r="E326" s="53" t="s">
        <v>3822</v>
      </c>
      <c r="F326" s="53" t="s">
        <v>3823</v>
      </c>
      <c r="G326" s="53" t="s">
        <v>3278</v>
      </c>
      <c r="H326" s="53">
        <v>0</v>
      </c>
      <c r="I326" s="53">
        <v>430000000</v>
      </c>
      <c r="J326" s="53" t="s">
        <v>8091</v>
      </c>
      <c r="K326" s="53" t="s">
        <v>8092</v>
      </c>
      <c r="L326" s="53" t="s">
        <v>8111</v>
      </c>
      <c r="M326" s="53" t="s">
        <v>8094</v>
      </c>
      <c r="N326" s="53" t="s">
        <v>8112</v>
      </c>
      <c r="O326" s="53" t="s">
        <v>8104</v>
      </c>
      <c r="P326" s="53" t="s">
        <v>8105</v>
      </c>
      <c r="Q326" s="53" t="s">
        <v>8106</v>
      </c>
      <c r="R326" s="73">
        <v>5</v>
      </c>
      <c r="S326" s="74">
        <v>12829.300000000001</v>
      </c>
      <c r="T326" s="75">
        <f t="shared" si="50"/>
        <v>64146.500000000007</v>
      </c>
      <c r="U326" s="75">
        <f t="shared" si="47"/>
        <v>71844.080000000016</v>
      </c>
      <c r="V326" s="48"/>
      <c r="W326" s="48">
        <v>2017</v>
      </c>
      <c r="X326" s="48"/>
      <c r="Y326" s="1">
        <f>VLOOKUP(A326,'[1]план на 2017'!$A:$X,20,0)</f>
        <v>64146.500000000007</v>
      </c>
      <c r="Z326" s="156">
        <f t="shared" si="49"/>
        <v>0</v>
      </c>
    </row>
    <row r="327" spans="1:26" ht="49.5" customHeight="1" x14ac:dyDescent="0.25">
      <c r="A327" s="48" t="s">
        <v>395</v>
      </c>
      <c r="B327" s="53" t="s">
        <v>3273</v>
      </c>
      <c r="C327" s="53" t="s">
        <v>3820</v>
      </c>
      <c r="D327" s="53" t="s">
        <v>3821</v>
      </c>
      <c r="E327" s="53" t="s">
        <v>3822</v>
      </c>
      <c r="F327" s="53" t="s">
        <v>3824</v>
      </c>
      <c r="G327" s="53" t="s">
        <v>3278</v>
      </c>
      <c r="H327" s="53">
        <v>0</v>
      </c>
      <c r="I327" s="53">
        <v>430000000</v>
      </c>
      <c r="J327" s="53" t="s">
        <v>8091</v>
      </c>
      <c r="K327" s="53" t="s">
        <v>8092</v>
      </c>
      <c r="L327" s="53" t="s">
        <v>8111</v>
      </c>
      <c r="M327" s="53" t="s">
        <v>8094</v>
      </c>
      <c r="N327" s="53" t="s">
        <v>8112</v>
      </c>
      <c r="O327" s="53" t="s">
        <v>8104</v>
      </c>
      <c r="P327" s="53" t="s">
        <v>8105</v>
      </c>
      <c r="Q327" s="53" t="s">
        <v>8106</v>
      </c>
      <c r="R327" s="73">
        <v>5</v>
      </c>
      <c r="S327" s="74">
        <v>8560</v>
      </c>
      <c r="T327" s="75">
        <f t="shared" si="50"/>
        <v>42800</v>
      </c>
      <c r="U327" s="75">
        <f t="shared" si="47"/>
        <v>47936.000000000007</v>
      </c>
      <c r="V327" s="48"/>
      <c r="W327" s="48">
        <v>2017</v>
      </c>
      <c r="X327" s="48"/>
      <c r="Y327" s="1">
        <f>VLOOKUP(A327,'[1]план на 2017'!$A:$X,20,0)</f>
        <v>42800</v>
      </c>
      <c r="Z327" s="156">
        <f t="shared" si="49"/>
        <v>0</v>
      </c>
    </row>
    <row r="328" spans="1:26" ht="49.5" customHeight="1" x14ac:dyDescent="0.25">
      <c r="A328" s="48" t="s">
        <v>396</v>
      </c>
      <c r="B328" s="53" t="s">
        <v>3273</v>
      </c>
      <c r="C328" s="53" t="s">
        <v>3825</v>
      </c>
      <c r="D328" s="53" t="s">
        <v>3826</v>
      </c>
      <c r="E328" s="53" t="s">
        <v>3827</v>
      </c>
      <c r="F328" s="53" t="s">
        <v>3828</v>
      </c>
      <c r="G328" s="53" t="s">
        <v>3278</v>
      </c>
      <c r="H328" s="53">
        <v>0</v>
      </c>
      <c r="I328" s="53">
        <v>430000000</v>
      </c>
      <c r="J328" s="53" t="s">
        <v>8091</v>
      </c>
      <c r="K328" s="53" t="s">
        <v>8092</v>
      </c>
      <c r="L328" s="53" t="s">
        <v>8111</v>
      </c>
      <c r="M328" s="53" t="s">
        <v>8094</v>
      </c>
      <c r="N328" s="53" t="s">
        <v>8112</v>
      </c>
      <c r="O328" s="53" t="s">
        <v>8104</v>
      </c>
      <c r="P328" s="53">
        <v>736</v>
      </c>
      <c r="Q328" s="53" t="s">
        <v>8133</v>
      </c>
      <c r="R328" s="73">
        <v>321</v>
      </c>
      <c r="S328" s="74">
        <v>695.5</v>
      </c>
      <c r="T328" s="75">
        <f t="shared" si="50"/>
        <v>223255.5</v>
      </c>
      <c r="U328" s="75">
        <f t="shared" ref="U328:U398" si="51">T328*1.12</f>
        <v>250046.16000000003</v>
      </c>
      <c r="V328" s="48"/>
      <c r="W328" s="48">
        <v>2017</v>
      </c>
      <c r="X328" s="48"/>
      <c r="Y328" s="1">
        <f>VLOOKUP(A328,'[1]план на 2017'!$A:$X,20,0)</f>
        <v>223255.5</v>
      </c>
      <c r="Z328" s="156">
        <f t="shared" si="49"/>
        <v>0</v>
      </c>
    </row>
    <row r="329" spans="1:26" ht="49.5" customHeight="1" x14ac:dyDescent="0.25">
      <c r="A329" s="48" t="s">
        <v>397</v>
      </c>
      <c r="B329" s="53" t="s">
        <v>3273</v>
      </c>
      <c r="C329" s="53" t="s">
        <v>3829</v>
      </c>
      <c r="D329" s="53" t="s">
        <v>3830</v>
      </c>
      <c r="E329" s="53" t="s">
        <v>3831</v>
      </c>
      <c r="F329" s="53" t="s">
        <v>3832</v>
      </c>
      <c r="G329" s="53" t="s">
        <v>3284</v>
      </c>
      <c r="H329" s="53">
        <v>0</v>
      </c>
      <c r="I329" s="53">
        <v>430000000</v>
      </c>
      <c r="J329" s="53" t="s">
        <v>8091</v>
      </c>
      <c r="K329" s="53" t="s">
        <v>8092</v>
      </c>
      <c r="L329" s="53" t="s">
        <v>8111</v>
      </c>
      <c r="M329" s="53" t="s">
        <v>8094</v>
      </c>
      <c r="N329" s="53" t="s">
        <v>8112</v>
      </c>
      <c r="O329" s="53" t="s">
        <v>8104</v>
      </c>
      <c r="P329" s="53" t="s">
        <v>8105</v>
      </c>
      <c r="Q329" s="53" t="s">
        <v>8106</v>
      </c>
      <c r="R329" s="73">
        <v>5</v>
      </c>
      <c r="S329" s="74">
        <v>57780</v>
      </c>
      <c r="T329" s="75">
        <v>0</v>
      </c>
      <c r="U329" s="75">
        <f t="shared" si="51"/>
        <v>0</v>
      </c>
      <c r="V329" s="48"/>
      <c r="W329" s="48">
        <v>2017</v>
      </c>
      <c r="X329" s="48"/>
      <c r="Y329" s="1">
        <f>VLOOKUP(A329,'[1]план на 2017'!$A:$X,20,0)</f>
        <v>0</v>
      </c>
      <c r="Z329" s="156">
        <f t="shared" si="49"/>
        <v>0</v>
      </c>
    </row>
    <row r="330" spans="1:26" ht="49.5" customHeight="1" x14ac:dyDescent="0.25">
      <c r="A330" s="48" t="s">
        <v>398</v>
      </c>
      <c r="B330" s="53" t="s">
        <v>3273</v>
      </c>
      <c r="C330" s="53" t="s">
        <v>3829</v>
      </c>
      <c r="D330" s="53" t="s">
        <v>3830</v>
      </c>
      <c r="E330" s="53" t="s">
        <v>3831</v>
      </c>
      <c r="F330" s="53" t="s">
        <v>3832</v>
      </c>
      <c r="G330" s="53" t="s">
        <v>3284</v>
      </c>
      <c r="H330" s="53">
        <v>0</v>
      </c>
      <c r="I330" s="53">
        <v>430000000</v>
      </c>
      <c r="J330" s="53" t="s">
        <v>8091</v>
      </c>
      <c r="K330" s="53" t="s">
        <v>8129</v>
      </c>
      <c r="L330" s="53" t="s">
        <v>8111</v>
      </c>
      <c r="M330" s="53" t="s">
        <v>8094</v>
      </c>
      <c r="N330" s="53" t="s">
        <v>8112</v>
      </c>
      <c r="O330" s="53" t="s">
        <v>8104</v>
      </c>
      <c r="P330" s="53" t="s">
        <v>8105</v>
      </c>
      <c r="Q330" s="53" t="s">
        <v>8106</v>
      </c>
      <c r="R330" s="73">
        <v>5</v>
      </c>
      <c r="S330" s="74">
        <v>57780</v>
      </c>
      <c r="T330" s="75">
        <f t="shared" si="50"/>
        <v>288900</v>
      </c>
      <c r="U330" s="75">
        <f t="shared" si="51"/>
        <v>323568.00000000006</v>
      </c>
      <c r="V330" s="48"/>
      <c r="W330" s="48">
        <v>2017</v>
      </c>
      <c r="X330" s="48" t="s">
        <v>8100</v>
      </c>
      <c r="Y330" s="1">
        <f>VLOOKUP(A330,'[1]план на 2017'!$A:$X,20,0)</f>
        <v>288900</v>
      </c>
      <c r="Z330" s="156">
        <f t="shared" si="49"/>
        <v>0</v>
      </c>
    </row>
    <row r="331" spans="1:26" ht="49.5" customHeight="1" x14ac:dyDescent="0.25">
      <c r="A331" s="48" t="s">
        <v>399</v>
      </c>
      <c r="B331" s="53" t="s">
        <v>3273</v>
      </c>
      <c r="C331" s="53" t="s">
        <v>3833</v>
      </c>
      <c r="D331" s="53" t="s">
        <v>3834</v>
      </c>
      <c r="E331" s="53" t="s">
        <v>3835</v>
      </c>
      <c r="F331" s="53" t="s">
        <v>3836</v>
      </c>
      <c r="G331" s="53" t="s">
        <v>3284</v>
      </c>
      <c r="H331" s="53">
        <v>0</v>
      </c>
      <c r="I331" s="53">
        <v>430000000</v>
      </c>
      <c r="J331" s="53" t="s">
        <v>8091</v>
      </c>
      <c r="K331" s="53" t="s">
        <v>8092</v>
      </c>
      <c r="L331" s="53" t="s">
        <v>8111</v>
      </c>
      <c r="M331" s="53" t="s">
        <v>8094</v>
      </c>
      <c r="N331" s="53" t="s">
        <v>8112</v>
      </c>
      <c r="O331" s="53" t="s">
        <v>8104</v>
      </c>
      <c r="P331" s="53" t="s">
        <v>8105</v>
      </c>
      <c r="Q331" s="53" t="s">
        <v>8106</v>
      </c>
      <c r="R331" s="73">
        <v>200</v>
      </c>
      <c r="S331" s="74">
        <v>424.79</v>
      </c>
      <c r="T331" s="75">
        <f t="shared" si="50"/>
        <v>84958</v>
      </c>
      <c r="U331" s="75">
        <f t="shared" si="51"/>
        <v>95152.960000000006</v>
      </c>
      <c r="V331" s="48"/>
      <c r="W331" s="48">
        <v>2017</v>
      </c>
      <c r="X331" s="48"/>
      <c r="Y331" s="1">
        <f>VLOOKUP(A331,'[1]план на 2017'!$A:$X,20,0)</f>
        <v>84958</v>
      </c>
      <c r="Z331" s="156">
        <f t="shared" si="49"/>
        <v>0</v>
      </c>
    </row>
    <row r="332" spans="1:26" ht="49.5" customHeight="1" x14ac:dyDescent="0.25">
      <c r="A332" s="48" t="s">
        <v>400</v>
      </c>
      <c r="B332" s="53" t="s">
        <v>3273</v>
      </c>
      <c r="C332" s="53" t="s">
        <v>3833</v>
      </c>
      <c r="D332" s="53" t="s">
        <v>3834</v>
      </c>
      <c r="E332" s="53" t="s">
        <v>3835</v>
      </c>
      <c r="F332" s="53" t="s">
        <v>3837</v>
      </c>
      <c r="G332" s="53" t="s">
        <v>3284</v>
      </c>
      <c r="H332" s="53">
        <v>0</v>
      </c>
      <c r="I332" s="53">
        <v>430000000</v>
      </c>
      <c r="J332" s="53" t="s">
        <v>8091</v>
      </c>
      <c r="K332" s="53" t="s">
        <v>8092</v>
      </c>
      <c r="L332" s="53" t="s">
        <v>8111</v>
      </c>
      <c r="M332" s="53" t="s">
        <v>8094</v>
      </c>
      <c r="N332" s="53" t="s">
        <v>8112</v>
      </c>
      <c r="O332" s="53" t="s">
        <v>8104</v>
      </c>
      <c r="P332" s="53" t="s">
        <v>8105</v>
      </c>
      <c r="Q332" s="53" t="s">
        <v>8106</v>
      </c>
      <c r="R332" s="73">
        <v>200</v>
      </c>
      <c r="S332" s="74">
        <v>599.46750000000009</v>
      </c>
      <c r="T332" s="75">
        <f t="shared" si="50"/>
        <v>119893.50000000001</v>
      </c>
      <c r="U332" s="75">
        <f t="shared" si="51"/>
        <v>134280.72000000003</v>
      </c>
      <c r="V332" s="48"/>
      <c r="W332" s="48">
        <v>2017</v>
      </c>
      <c r="X332" s="48"/>
      <c r="Y332" s="1">
        <f>VLOOKUP(A332,'[1]план на 2017'!$A:$X,20,0)</f>
        <v>119893.50000000001</v>
      </c>
      <c r="Z332" s="156">
        <f t="shared" si="49"/>
        <v>0</v>
      </c>
    </row>
    <row r="333" spans="1:26" ht="49.5" customHeight="1" x14ac:dyDescent="0.25">
      <c r="A333" s="48" t="s">
        <v>401</v>
      </c>
      <c r="B333" s="53" t="s">
        <v>3273</v>
      </c>
      <c r="C333" s="53" t="s">
        <v>3833</v>
      </c>
      <c r="D333" s="53" t="s">
        <v>3834</v>
      </c>
      <c r="E333" s="53" t="s">
        <v>3835</v>
      </c>
      <c r="F333" s="53" t="s">
        <v>3838</v>
      </c>
      <c r="G333" s="53" t="s">
        <v>3284</v>
      </c>
      <c r="H333" s="53">
        <v>0</v>
      </c>
      <c r="I333" s="53">
        <v>430000000</v>
      </c>
      <c r="J333" s="53" t="s">
        <v>8091</v>
      </c>
      <c r="K333" s="53" t="s">
        <v>8092</v>
      </c>
      <c r="L333" s="53" t="s">
        <v>8111</v>
      </c>
      <c r="M333" s="53" t="s">
        <v>8094</v>
      </c>
      <c r="N333" s="53" t="s">
        <v>8112</v>
      </c>
      <c r="O333" s="53" t="s">
        <v>8104</v>
      </c>
      <c r="P333" s="53" t="s">
        <v>8105</v>
      </c>
      <c r="Q333" s="53" t="s">
        <v>8106</v>
      </c>
      <c r="R333" s="73">
        <v>200</v>
      </c>
      <c r="S333" s="74">
        <v>616.32000000000005</v>
      </c>
      <c r="T333" s="75">
        <f t="shared" si="50"/>
        <v>123264.00000000001</v>
      </c>
      <c r="U333" s="75">
        <f t="shared" si="51"/>
        <v>138055.68000000002</v>
      </c>
      <c r="V333" s="48"/>
      <c r="W333" s="48">
        <v>2017</v>
      </c>
      <c r="X333" s="48"/>
      <c r="Y333" s="1">
        <f>VLOOKUP(A333,'[1]план на 2017'!$A:$X,20,0)</f>
        <v>123264.00000000001</v>
      </c>
      <c r="Z333" s="156">
        <f t="shared" si="49"/>
        <v>0</v>
      </c>
    </row>
    <row r="334" spans="1:26" ht="49.5" customHeight="1" x14ac:dyDescent="0.25">
      <c r="A334" s="48" t="s">
        <v>402</v>
      </c>
      <c r="B334" s="53" t="s">
        <v>3273</v>
      </c>
      <c r="C334" s="53" t="s">
        <v>3833</v>
      </c>
      <c r="D334" s="53" t="s">
        <v>3834</v>
      </c>
      <c r="E334" s="53" t="s">
        <v>3835</v>
      </c>
      <c r="F334" s="53" t="s">
        <v>3839</v>
      </c>
      <c r="G334" s="53" t="s">
        <v>3284</v>
      </c>
      <c r="H334" s="53">
        <v>0</v>
      </c>
      <c r="I334" s="53">
        <v>430000000</v>
      </c>
      <c r="J334" s="53" t="s">
        <v>8091</v>
      </c>
      <c r="K334" s="53" t="s">
        <v>8092</v>
      </c>
      <c r="L334" s="53" t="s">
        <v>8111</v>
      </c>
      <c r="M334" s="53" t="s">
        <v>8094</v>
      </c>
      <c r="N334" s="53" t="s">
        <v>8112</v>
      </c>
      <c r="O334" s="53" t="s">
        <v>8104</v>
      </c>
      <c r="P334" s="53" t="s">
        <v>8105</v>
      </c>
      <c r="Q334" s="53" t="s">
        <v>8106</v>
      </c>
      <c r="R334" s="73">
        <v>100</v>
      </c>
      <c r="S334" s="74">
        <v>1256.7150000000001</v>
      </c>
      <c r="T334" s="75">
        <f t="shared" si="50"/>
        <v>125671.50000000001</v>
      </c>
      <c r="U334" s="75">
        <f t="shared" si="51"/>
        <v>140752.08000000002</v>
      </c>
      <c r="V334" s="48"/>
      <c r="W334" s="48">
        <v>2017</v>
      </c>
      <c r="X334" s="48"/>
      <c r="Y334" s="1">
        <f>VLOOKUP(A334,'[1]план на 2017'!$A:$X,20,0)</f>
        <v>125671.50000000001</v>
      </c>
      <c r="Z334" s="156">
        <f t="shared" si="49"/>
        <v>0</v>
      </c>
    </row>
    <row r="335" spans="1:26" ht="49.5" customHeight="1" x14ac:dyDescent="0.25">
      <c r="A335" s="48" t="s">
        <v>403</v>
      </c>
      <c r="B335" s="53" t="s">
        <v>3273</v>
      </c>
      <c r="C335" s="53" t="s">
        <v>3833</v>
      </c>
      <c r="D335" s="53" t="s">
        <v>3834</v>
      </c>
      <c r="E335" s="53" t="s">
        <v>3835</v>
      </c>
      <c r="F335" s="53" t="s">
        <v>3840</v>
      </c>
      <c r="G335" s="53" t="s">
        <v>3284</v>
      </c>
      <c r="H335" s="53">
        <v>0</v>
      </c>
      <c r="I335" s="53">
        <v>430000000</v>
      </c>
      <c r="J335" s="53" t="s">
        <v>8091</v>
      </c>
      <c r="K335" s="53" t="s">
        <v>8092</v>
      </c>
      <c r="L335" s="53" t="s">
        <v>8111</v>
      </c>
      <c r="M335" s="53" t="s">
        <v>8094</v>
      </c>
      <c r="N335" s="53" t="s">
        <v>8112</v>
      </c>
      <c r="O335" s="53" t="s">
        <v>8104</v>
      </c>
      <c r="P335" s="53" t="s">
        <v>8105</v>
      </c>
      <c r="Q335" s="53" t="s">
        <v>8106</v>
      </c>
      <c r="R335" s="73">
        <v>300</v>
      </c>
      <c r="S335" s="74">
        <v>176.22900000000004</v>
      </c>
      <c r="T335" s="75">
        <v>0</v>
      </c>
      <c r="U335" s="75">
        <f t="shared" si="51"/>
        <v>0</v>
      </c>
      <c r="V335" s="48"/>
      <c r="W335" s="48">
        <v>2017</v>
      </c>
      <c r="X335" s="48"/>
      <c r="Y335" s="1">
        <f>VLOOKUP(A335,'[1]план на 2017'!$A:$X,20,0)</f>
        <v>0</v>
      </c>
      <c r="Z335" s="156">
        <f t="shared" si="49"/>
        <v>0</v>
      </c>
    </row>
    <row r="336" spans="1:26" ht="49.5" customHeight="1" x14ac:dyDescent="0.25">
      <c r="A336" s="48" t="s">
        <v>404</v>
      </c>
      <c r="B336" s="53" t="s">
        <v>3273</v>
      </c>
      <c r="C336" s="53" t="s">
        <v>3833</v>
      </c>
      <c r="D336" s="53" t="s">
        <v>3834</v>
      </c>
      <c r="E336" s="53" t="s">
        <v>3835</v>
      </c>
      <c r="F336" s="53" t="s">
        <v>3840</v>
      </c>
      <c r="G336" s="53" t="s">
        <v>3284</v>
      </c>
      <c r="H336" s="53">
        <v>0</v>
      </c>
      <c r="I336" s="53">
        <v>430000000</v>
      </c>
      <c r="J336" s="53" t="s">
        <v>8091</v>
      </c>
      <c r="K336" s="53" t="s">
        <v>8124</v>
      </c>
      <c r="L336" s="53" t="s">
        <v>8111</v>
      </c>
      <c r="M336" s="53" t="s">
        <v>8094</v>
      </c>
      <c r="N336" s="53" t="s">
        <v>8112</v>
      </c>
      <c r="O336" s="53" t="s">
        <v>8104</v>
      </c>
      <c r="P336" s="53" t="s">
        <v>8105</v>
      </c>
      <c r="Q336" s="53" t="s">
        <v>8106</v>
      </c>
      <c r="R336" s="73">
        <v>500</v>
      </c>
      <c r="S336" s="74">
        <v>350</v>
      </c>
      <c r="T336" s="75">
        <f t="shared" ref="T336" si="52">R336*S336</f>
        <v>175000</v>
      </c>
      <c r="U336" s="75">
        <f t="shared" si="51"/>
        <v>196000.00000000003</v>
      </c>
      <c r="V336" s="48"/>
      <c r="W336" s="48">
        <v>2017</v>
      </c>
      <c r="X336" s="48" t="s">
        <v>8153</v>
      </c>
      <c r="Y336" s="1">
        <f>VLOOKUP(A336,'[1]план на 2017'!$A:$X,20,0)</f>
        <v>175000</v>
      </c>
      <c r="Z336" s="156">
        <f t="shared" si="49"/>
        <v>0</v>
      </c>
    </row>
    <row r="337" spans="1:38" ht="49.5" customHeight="1" x14ac:dyDescent="0.25">
      <c r="A337" s="48" t="s">
        <v>405</v>
      </c>
      <c r="B337" s="53" t="s">
        <v>3273</v>
      </c>
      <c r="C337" s="53" t="s">
        <v>3833</v>
      </c>
      <c r="D337" s="53" t="s">
        <v>3834</v>
      </c>
      <c r="E337" s="53" t="s">
        <v>3835</v>
      </c>
      <c r="F337" s="53" t="s">
        <v>3841</v>
      </c>
      <c r="G337" s="53" t="s">
        <v>3284</v>
      </c>
      <c r="H337" s="53">
        <v>0</v>
      </c>
      <c r="I337" s="53">
        <v>430000000</v>
      </c>
      <c r="J337" s="53" t="s">
        <v>8091</v>
      </c>
      <c r="K337" s="53" t="s">
        <v>8092</v>
      </c>
      <c r="L337" s="53" t="s">
        <v>8111</v>
      </c>
      <c r="M337" s="53" t="s">
        <v>8094</v>
      </c>
      <c r="N337" s="53" t="s">
        <v>8112</v>
      </c>
      <c r="O337" s="53" t="s">
        <v>8104</v>
      </c>
      <c r="P337" s="53" t="s">
        <v>8105</v>
      </c>
      <c r="Q337" s="53" t="s">
        <v>8106</v>
      </c>
      <c r="R337" s="73">
        <v>200</v>
      </c>
      <c r="S337" s="74">
        <v>395.79300000000006</v>
      </c>
      <c r="T337" s="75">
        <v>0</v>
      </c>
      <c r="U337" s="75">
        <f t="shared" si="51"/>
        <v>0</v>
      </c>
      <c r="V337" s="48"/>
      <c r="W337" s="48">
        <v>2017</v>
      </c>
      <c r="X337" s="48"/>
      <c r="Y337" s="1">
        <f>VLOOKUP(A337,'[1]план на 2017'!$A:$X,20,0)</f>
        <v>0</v>
      </c>
      <c r="Z337" s="156">
        <f t="shared" si="49"/>
        <v>0</v>
      </c>
    </row>
    <row r="338" spans="1:38" ht="49.5" customHeight="1" x14ac:dyDescent="0.25">
      <c r="A338" s="48" t="s">
        <v>406</v>
      </c>
      <c r="B338" s="53" t="s">
        <v>3273</v>
      </c>
      <c r="C338" s="53" t="s">
        <v>3833</v>
      </c>
      <c r="D338" s="53" t="s">
        <v>3834</v>
      </c>
      <c r="E338" s="53" t="s">
        <v>3835</v>
      </c>
      <c r="F338" s="53" t="s">
        <v>3841</v>
      </c>
      <c r="G338" s="53" t="s">
        <v>3284</v>
      </c>
      <c r="H338" s="53">
        <v>0</v>
      </c>
      <c r="I338" s="53">
        <v>430000000</v>
      </c>
      <c r="J338" s="53" t="s">
        <v>8091</v>
      </c>
      <c r="K338" s="53" t="s">
        <v>8124</v>
      </c>
      <c r="L338" s="53" t="s">
        <v>8111</v>
      </c>
      <c r="M338" s="53" t="s">
        <v>8094</v>
      </c>
      <c r="N338" s="53" t="s">
        <v>8112</v>
      </c>
      <c r="O338" s="53" t="s">
        <v>8104</v>
      </c>
      <c r="P338" s="53" t="s">
        <v>8105</v>
      </c>
      <c r="Q338" s="53" t="s">
        <v>8106</v>
      </c>
      <c r="R338" s="73">
        <v>200</v>
      </c>
      <c r="S338" s="74">
        <v>850</v>
      </c>
      <c r="T338" s="75">
        <f t="shared" ref="T338" si="53">R338*S338</f>
        <v>170000</v>
      </c>
      <c r="U338" s="75">
        <f t="shared" si="51"/>
        <v>190400.00000000003</v>
      </c>
      <c r="V338" s="48"/>
      <c r="W338" s="48">
        <v>2017</v>
      </c>
      <c r="X338" s="48" t="s">
        <v>8181</v>
      </c>
      <c r="Y338" s="1">
        <f>VLOOKUP(A338,'[1]план на 2017'!$A:$X,20,0)</f>
        <v>170000</v>
      </c>
      <c r="Z338" s="156">
        <f t="shared" ref="Z338:Z401" si="54">T338-Y338</f>
        <v>0</v>
      </c>
    </row>
    <row r="339" spans="1:38" ht="49.5" customHeight="1" x14ac:dyDescent="0.25">
      <c r="A339" s="48" t="s">
        <v>407</v>
      </c>
      <c r="B339" s="53" t="s">
        <v>3273</v>
      </c>
      <c r="C339" s="53" t="s">
        <v>3833</v>
      </c>
      <c r="D339" s="53" t="s">
        <v>3834</v>
      </c>
      <c r="E339" s="53" t="s">
        <v>3835</v>
      </c>
      <c r="F339" s="53" t="s">
        <v>3842</v>
      </c>
      <c r="G339" s="53" t="s">
        <v>3284</v>
      </c>
      <c r="H339" s="53">
        <v>0</v>
      </c>
      <c r="I339" s="53">
        <v>430000000</v>
      </c>
      <c r="J339" s="53" t="s">
        <v>8091</v>
      </c>
      <c r="K339" s="53" t="s">
        <v>8092</v>
      </c>
      <c r="L339" s="53" t="s">
        <v>8111</v>
      </c>
      <c r="M339" s="53" t="s">
        <v>8094</v>
      </c>
      <c r="N339" s="53" t="s">
        <v>8112</v>
      </c>
      <c r="O339" s="53" t="s">
        <v>8104</v>
      </c>
      <c r="P339" s="53" t="s">
        <v>8105</v>
      </c>
      <c r="Q339" s="53" t="s">
        <v>8106</v>
      </c>
      <c r="R339" s="73">
        <v>200</v>
      </c>
      <c r="S339" s="74">
        <v>1140.6200000000001</v>
      </c>
      <c r="T339" s="75">
        <v>0</v>
      </c>
      <c r="U339" s="75">
        <f t="shared" si="51"/>
        <v>0</v>
      </c>
      <c r="V339" s="48"/>
      <c r="W339" s="48">
        <v>2017</v>
      </c>
      <c r="X339" s="48"/>
      <c r="Y339" s="1">
        <f>VLOOKUP(A339,'[1]план на 2017'!$A:$X,20,0)</f>
        <v>0</v>
      </c>
      <c r="Z339" s="156">
        <f t="shared" si="54"/>
        <v>0</v>
      </c>
    </row>
    <row r="340" spans="1:38" ht="49.5" customHeight="1" x14ac:dyDescent="0.25">
      <c r="A340" s="48" t="s">
        <v>408</v>
      </c>
      <c r="B340" s="53" t="s">
        <v>3273</v>
      </c>
      <c r="C340" s="53" t="s">
        <v>3833</v>
      </c>
      <c r="D340" s="53" t="s">
        <v>3834</v>
      </c>
      <c r="E340" s="53" t="s">
        <v>3835</v>
      </c>
      <c r="F340" s="53" t="s">
        <v>3842</v>
      </c>
      <c r="G340" s="53" t="s">
        <v>3284</v>
      </c>
      <c r="H340" s="53">
        <v>50</v>
      </c>
      <c r="I340" s="53">
        <v>430000000</v>
      </c>
      <c r="J340" s="53" t="s">
        <v>8091</v>
      </c>
      <c r="K340" s="53" t="s">
        <v>8092</v>
      </c>
      <c r="L340" s="53" t="s">
        <v>8111</v>
      </c>
      <c r="M340" s="53" t="s">
        <v>8094</v>
      </c>
      <c r="N340" s="53" t="s">
        <v>8112</v>
      </c>
      <c r="O340" s="53" t="s">
        <v>8096</v>
      </c>
      <c r="P340" s="53" t="s">
        <v>8105</v>
      </c>
      <c r="Q340" s="53" t="s">
        <v>8106</v>
      </c>
      <c r="R340" s="73">
        <v>200</v>
      </c>
      <c r="S340" s="74">
        <v>1140.6200000000001</v>
      </c>
      <c r="T340" s="75">
        <f t="shared" si="50"/>
        <v>228124.00000000003</v>
      </c>
      <c r="U340" s="75">
        <f t="shared" si="51"/>
        <v>255498.88000000006</v>
      </c>
      <c r="V340" s="48" t="s">
        <v>8098</v>
      </c>
      <c r="W340" s="48">
        <v>2017</v>
      </c>
      <c r="X340" s="48" t="s">
        <v>8150</v>
      </c>
      <c r="Y340" s="1">
        <f>VLOOKUP(A340,'[1]план на 2017'!$A:$X,20,0)</f>
        <v>228124.00000000003</v>
      </c>
      <c r="Z340" s="156">
        <f t="shared" si="54"/>
        <v>0</v>
      </c>
    </row>
    <row r="341" spans="1:38" ht="49.5" customHeight="1" x14ac:dyDescent="0.25">
      <c r="A341" s="48" t="s">
        <v>409</v>
      </c>
      <c r="B341" s="53" t="s">
        <v>3273</v>
      </c>
      <c r="C341" s="53" t="s">
        <v>3833</v>
      </c>
      <c r="D341" s="53" t="s">
        <v>3834</v>
      </c>
      <c r="E341" s="53" t="s">
        <v>3835</v>
      </c>
      <c r="F341" s="53" t="s">
        <v>3843</v>
      </c>
      <c r="G341" s="53" t="s">
        <v>3284</v>
      </c>
      <c r="H341" s="53">
        <v>0</v>
      </c>
      <c r="I341" s="53">
        <v>430000000</v>
      </c>
      <c r="J341" s="53" t="s">
        <v>8091</v>
      </c>
      <c r="K341" s="53" t="s">
        <v>8092</v>
      </c>
      <c r="L341" s="53" t="s">
        <v>8111</v>
      </c>
      <c r="M341" s="53" t="s">
        <v>8094</v>
      </c>
      <c r="N341" s="53" t="s">
        <v>8112</v>
      </c>
      <c r="O341" s="53" t="s">
        <v>8104</v>
      </c>
      <c r="P341" s="53" t="s">
        <v>8105</v>
      </c>
      <c r="Q341" s="53" t="s">
        <v>8106</v>
      </c>
      <c r="R341" s="73">
        <v>150</v>
      </c>
      <c r="S341" s="74">
        <v>1427.38</v>
      </c>
      <c r="T341" s="75">
        <v>0</v>
      </c>
      <c r="U341" s="75">
        <f t="shared" si="51"/>
        <v>0</v>
      </c>
      <c r="V341" s="48"/>
      <c r="W341" s="48">
        <v>2017</v>
      </c>
      <c r="X341" s="48"/>
      <c r="Y341" s="1">
        <f>VLOOKUP(A341,'[1]план на 2017'!$A:$X,20,0)</f>
        <v>0</v>
      </c>
      <c r="Z341" s="156">
        <f t="shared" si="54"/>
        <v>0</v>
      </c>
    </row>
    <row r="342" spans="1:38" ht="49.5" customHeight="1" x14ac:dyDescent="0.25">
      <c r="A342" s="48" t="s">
        <v>410</v>
      </c>
      <c r="B342" s="53" t="s">
        <v>3273</v>
      </c>
      <c r="C342" s="53" t="s">
        <v>3833</v>
      </c>
      <c r="D342" s="53" t="s">
        <v>3834</v>
      </c>
      <c r="E342" s="53" t="s">
        <v>3835</v>
      </c>
      <c r="F342" s="53" t="s">
        <v>3843</v>
      </c>
      <c r="G342" s="53" t="s">
        <v>3284</v>
      </c>
      <c r="H342" s="53">
        <v>50</v>
      </c>
      <c r="I342" s="53">
        <v>430000000</v>
      </c>
      <c r="J342" s="53" t="s">
        <v>8091</v>
      </c>
      <c r="K342" s="53" t="s">
        <v>8092</v>
      </c>
      <c r="L342" s="53" t="s">
        <v>8111</v>
      </c>
      <c r="M342" s="53" t="s">
        <v>8094</v>
      </c>
      <c r="N342" s="53" t="s">
        <v>8112</v>
      </c>
      <c r="O342" s="53" t="s">
        <v>8096</v>
      </c>
      <c r="P342" s="53" t="s">
        <v>8105</v>
      </c>
      <c r="Q342" s="53" t="s">
        <v>8106</v>
      </c>
      <c r="R342" s="73">
        <v>150</v>
      </c>
      <c r="S342" s="74">
        <v>1427.38</v>
      </c>
      <c r="T342" s="75">
        <f t="shared" si="50"/>
        <v>214107.00000000003</v>
      </c>
      <c r="U342" s="75">
        <f t="shared" si="51"/>
        <v>239799.84000000005</v>
      </c>
      <c r="V342" s="48" t="s">
        <v>8098</v>
      </c>
      <c r="W342" s="48">
        <v>2017</v>
      </c>
      <c r="X342" s="48" t="s">
        <v>8150</v>
      </c>
      <c r="Y342" s="1">
        <f>VLOOKUP(A342,'[1]план на 2017'!$A:$X,20,0)</f>
        <v>214107.00000000003</v>
      </c>
      <c r="Z342" s="156">
        <f t="shared" si="54"/>
        <v>0</v>
      </c>
    </row>
    <row r="343" spans="1:38" ht="49.5" customHeight="1" x14ac:dyDescent="0.25">
      <c r="A343" s="48" t="s">
        <v>411</v>
      </c>
      <c r="B343" s="53" t="s">
        <v>3273</v>
      </c>
      <c r="C343" s="53" t="s">
        <v>3844</v>
      </c>
      <c r="D343" s="53" t="s">
        <v>3845</v>
      </c>
      <c r="E343" s="53" t="s">
        <v>3846</v>
      </c>
      <c r="F343" s="53" t="s">
        <v>3847</v>
      </c>
      <c r="G343" s="53" t="s">
        <v>3278</v>
      </c>
      <c r="H343" s="53">
        <v>0</v>
      </c>
      <c r="I343" s="53">
        <v>430000000</v>
      </c>
      <c r="J343" s="53" t="s">
        <v>8091</v>
      </c>
      <c r="K343" s="53" t="s">
        <v>8092</v>
      </c>
      <c r="L343" s="53" t="s">
        <v>8111</v>
      </c>
      <c r="M343" s="53" t="s">
        <v>8094</v>
      </c>
      <c r="N343" s="53" t="s">
        <v>8112</v>
      </c>
      <c r="O343" s="53" t="s">
        <v>8104</v>
      </c>
      <c r="P343" s="53" t="s">
        <v>8105</v>
      </c>
      <c r="Q343" s="53" t="s">
        <v>8106</v>
      </c>
      <c r="R343" s="73">
        <v>300</v>
      </c>
      <c r="S343" s="74">
        <v>187.78500000000003</v>
      </c>
      <c r="T343" s="75">
        <f t="shared" si="50"/>
        <v>56335.500000000007</v>
      </c>
      <c r="U343" s="75">
        <f t="shared" si="51"/>
        <v>63095.760000000017</v>
      </c>
      <c r="V343" s="48"/>
      <c r="W343" s="48">
        <v>2017</v>
      </c>
      <c r="X343" s="48"/>
      <c r="Y343" s="1">
        <f>VLOOKUP(A343,'[1]план на 2017'!$A:$X,20,0)</f>
        <v>56335.500000000007</v>
      </c>
      <c r="Z343" s="156">
        <f t="shared" si="54"/>
        <v>0</v>
      </c>
    </row>
    <row r="344" spans="1:38" ht="49.5" customHeight="1" x14ac:dyDescent="0.25">
      <c r="A344" s="48" t="s">
        <v>412</v>
      </c>
      <c r="B344" s="53" t="s">
        <v>3273</v>
      </c>
      <c r="C344" s="53" t="s">
        <v>3848</v>
      </c>
      <c r="D344" s="53" t="s">
        <v>3849</v>
      </c>
      <c r="E344" s="53" t="s">
        <v>3850</v>
      </c>
      <c r="F344" s="53" t="s">
        <v>3851</v>
      </c>
      <c r="G344" s="54" t="s">
        <v>8876</v>
      </c>
      <c r="H344" s="53">
        <v>0</v>
      </c>
      <c r="I344" s="53">
        <v>430000000</v>
      </c>
      <c r="J344" s="53" t="s">
        <v>8091</v>
      </c>
      <c r="K344" s="53" t="s">
        <v>8092</v>
      </c>
      <c r="L344" s="53" t="s">
        <v>8111</v>
      </c>
      <c r="M344" s="53" t="s">
        <v>8094</v>
      </c>
      <c r="N344" s="53" t="s">
        <v>8112</v>
      </c>
      <c r="O344" s="53" t="s">
        <v>8104</v>
      </c>
      <c r="P344" s="53" t="s">
        <v>8105</v>
      </c>
      <c r="Q344" s="53" t="s">
        <v>8106</v>
      </c>
      <c r="R344" s="73">
        <v>150</v>
      </c>
      <c r="S344" s="74">
        <v>37824.5</v>
      </c>
      <c r="T344" s="75">
        <f t="shared" si="50"/>
        <v>5673675</v>
      </c>
      <c r="U344" s="75">
        <f t="shared" si="51"/>
        <v>6354516.0000000009</v>
      </c>
      <c r="V344" s="48"/>
      <c r="W344" s="48">
        <v>2017</v>
      </c>
      <c r="X344" s="48"/>
      <c r="Y344" s="1">
        <f>VLOOKUP(A344,'[1]план на 2017'!$A:$X,20,0)</f>
        <v>5673675</v>
      </c>
      <c r="Z344" s="156">
        <f t="shared" si="54"/>
        <v>0</v>
      </c>
    </row>
    <row r="345" spans="1:38" ht="49.5" customHeight="1" x14ac:dyDescent="0.25">
      <c r="A345" s="48" t="s">
        <v>413</v>
      </c>
      <c r="B345" s="53" t="s">
        <v>3273</v>
      </c>
      <c r="C345" s="53" t="s">
        <v>3848</v>
      </c>
      <c r="D345" s="53" t="s">
        <v>3849</v>
      </c>
      <c r="E345" s="53" t="s">
        <v>3850</v>
      </c>
      <c r="F345" s="53" t="s">
        <v>3852</v>
      </c>
      <c r="G345" s="54" t="s">
        <v>8876</v>
      </c>
      <c r="H345" s="53">
        <v>0</v>
      </c>
      <c r="I345" s="53">
        <v>430000000</v>
      </c>
      <c r="J345" s="53" t="s">
        <v>8091</v>
      </c>
      <c r="K345" s="53" t="s">
        <v>8092</v>
      </c>
      <c r="L345" s="53" t="s">
        <v>8111</v>
      </c>
      <c r="M345" s="53" t="s">
        <v>8094</v>
      </c>
      <c r="N345" s="53" t="s">
        <v>8112</v>
      </c>
      <c r="O345" s="53" t="s">
        <v>8104</v>
      </c>
      <c r="P345" s="53" t="s">
        <v>8105</v>
      </c>
      <c r="Q345" s="53" t="s">
        <v>8106</v>
      </c>
      <c r="R345" s="73">
        <v>100</v>
      </c>
      <c r="S345" s="74">
        <v>35117.4</v>
      </c>
      <c r="T345" s="75">
        <f t="shared" si="50"/>
        <v>3511740</v>
      </c>
      <c r="U345" s="75">
        <f t="shared" si="51"/>
        <v>3933148.8000000003</v>
      </c>
      <c r="V345" s="48"/>
      <c r="W345" s="48">
        <v>2017</v>
      </c>
      <c r="X345" s="48"/>
      <c r="Y345" s="1">
        <f>VLOOKUP(A345,'[1]план на 2017'!$A:$X,20,0)</f>
        <v>3511740</v>
      </c>
      <c r="Z345" s="156">
        <f t="shared" si="54"/>
        <v>0</v>
      </c>
    </row>
    <row r="346" spans="1:38" ht="49.5" customHeight="1" x14ac:dyDescent="0.25">
      <c r="A346" s="48" t="s">
        <v>414</v>
      </c>
      <c r="B346" s="53" t="s">
        <v>3273</v>
      </c>
      <c r="C346" s="53" t="s">
        <v>3848</v>
      </c>
      <c r="D346" s="53" t="s">
        <v>3849</v>
      </c>
      <c r="E346" s="53" t="s">
        <v>3850</v>
      </c>
      <c r="F346" s="53" t="s">
        <v>3853</v>
      </c>
      <c r="G346" s="54" t="s">
        <v>8876</v>
      </c>
      <c r="H346" s="53">
        <v>0</v>
      </c>
      <c r="I346" s="53">
        <v>430000000</v>
      </c>
      <c r="J346" s="53" t="s">
        <v>8091</v>
      </c>
      <c r="K346" s="53" t="s">
        <v>8092</v>
      </c>
      <c r="L346" s="53" t="s">
        <v>8111</v>
      </c>
      <c r="M346" s="53" t="s">
        <v>8094</v>
      </c>
      <c r="N346" s="53" t="s">
        <v>8112</v>
      </c>
      <c r="O346" s="53" t="s">
        <v>8104</v>
      </c>
      <c r="P346" s="53" t="s">
        <v>8105</v>
      </c>
      <c r="Q346" s="53" t="s">
        <v>8106</v>
      </c>
      <c r="R346" s="73">
        <v>20</v>
      </c>
      <c r="S346" s="74">
        <v>93892.5</v>
      </c>
      <c r="T346" s="75">
        <f t="shared" si="50"/>
        <v>1877850</v>
      </c>
      <c r="U346" s="75">
        <f t="shared" si="51"/>
        <v>2103192</v>
      </c>
      <c r="V346" s="48"/>
      <c r="W346" s="48">
        <v>2017</v>
      </c>
      <c r="X346" s="48"/>
      <c r="Y346" s="1">
        <f>VLOOKUP(A346,'[1]план на 2017'!$A:$X,20,0)</f>
        <v>1877850</v>
      </c>
      <c r="Z346" s="156">
        <f t="shared" si="54"/>
        <v>0</v>
      </c>
    </row>
    <row r="347" spans="1:38" ht="49.5" customHeight="1" x14ac:dyDescent="0.25">
      <c r="A347" s="48" t="s">
        <v>415</v>
      </c>
      <c r="B347" s="53" t="s">
        <v>3273</v>
      </c>
      <c r="C347" s="53" t="s">
        <v>3854</v>
      </c>
      <c r="D347" s="53" t="s">
        <v>3855</v>
      </c>
      <c r="E347" s="53" t="s">
        <v>3856</v>
      </c>
      <c r="F347" s="53" t="s">
        <v>3857</v>
      </c>
      <c r="G347" s="53" t="s">
        <v>3284</v>
      </c>
      <c r="H347" s="53">
        <v>0</v>
      </c>
      <c r="I347" s="53">
        <v>430000000</v>
      </c>
      <c r="J347" s="53" t="s">
        <v>8091</v>
      </c>
      <c r="K347" s="53" t="s">
        <v>8092</v>
      </c>
      <c r="L347" s="53" t="s">
        <v>8111</v>
      </c>
      <c r="M347" s="53" t="s">
        <v>8094</v>
      </c>
      <c r="N347" s="53" t="s">
        <v>8112</v>
      </c>
      <c r="O347" s="53" t="s">
        <v>8104</v>
      </c>
      <c r="P347" s="53" t="s">
        <v>8105</v>
      </c>
      <c r="Q347" s="53" t="s">
        <v>8106</v>
      </c>
      <c r="R347" s="73">
        <v>10</v>
      </c>
      <c r="S347" s="74">
        <v>12025.462500000001</v>
      </c>
      <c r="T347" s="75">
        <f t="shared" si="50"/>
        <v>120254.62500000001</v>
      </c>
      <c r="U347" s="75">
        <f t="shared" si="51"/>
        <v>134685.18000000002</v>
      </c>
      <c r="V347" s="48"/>
      <c r="W347" s="48">
        <v>2017</v>
      </c>
      <c r="X347" s="48"/>
      <c r="Y347" s="1">
        <f>VLOOKUP(A347,'[1]план на 2017'!$A:$X,20,0)</f>
        <v>120254.62500000001</v>
      </c>
      <c r="Z347" s="156">
        <f t="shared" si="54"/>
        <v>0</v>
      </c>
    </row>
    <row r="348" spans="1:38" ht="49.5" customHeight="1" x14ac:dyDescent="0.25">
      <c r="A348" s="48" t="s">
        <v>416</v>
      </c>
      <c r="B348" s="53" t="s">
        <v>3273</v>
      </c>
      <c r="C348" s="53" t="s">
        <v>3854</v>
      </c>
      <c r="D348" s="53" t="s">
        <v>3855</v>
      </c>
      <c r="E348" s="53" t="s">
        <v>3856</v>
      </c>
      <c r="F348" s="53" t="s">
        <v>3858</v>
      </c>
      <c r="G348" s="53" t="s">
        <v>3284</v>
      </c>
      <c r="H348" s="53">
        <v>0</v>
      </c>
      <c r="I348" s="53">
        <v>430000000</v>
      </c>
      <c r="J348" s="53" t="s">
        <v>8091</v>
      </c>
      <c r="K348" s="53" t="s">
        <v>8092</v>
      </c>
      <c r="L348" s="53" t="s">
        <v>8111</v>
      </c>
      <c r="M348" s="53" t="s">
        <v>8094</v>
      </c>
      <c r="N348" s="53" t="s">
        <v>8112</v>
      </c>
      <c r="O348" s="53" t="s">
        <v>8104</v>
      </c>
      <c r="P348" s="53" t="s">
        <v>8105</v>
      </c>
      <c r="Q348" s="53" t="s">
        <v>8106</v>
      </c>
      <c r="R348" s="73">
        <v>15</v>
      </c>
      <c r="S348" s="74">
        <v>22115.295000000002</v>
      </c>
      <c r="T348" s="75">
        <v>0</v>
      </c>
      <c r="U348" s="75">
        <f t="shared" si="51"/>
        <v>0</v>
      </c>
      <c r="V348" s="48"/>
      <c r="W348" s="48">
        <v>2017</v>
      </c>
      <c r="X348" s="48"/>
      <c r="Y348" s="1">
        <f>VLOOKUP(A348,'[1]план на 2017'!$A:$X,20,0)</f>
        <v>0</v>
      </c>
      <c r="Z348" s="156">
        <f t="shared" si="54"/>
        <v>0</v>
      </c>
    </row>
    <row r="349" spans="1:38" ht="49.5" customHeight="1" x14ac:dyDescent="0.25">
      <c r="A349" s="48" t="s">
        <v>417</v>
      </c>
      <c r="B349" s="53" t="s">
        <v>3273</v>
      </c>
      <c r="C349" s="53" t="s">
        <v>3854</v>
      </c>
      <c r="D349" s="53" t="s">
        <v>3855</v>
      </c>
      <c r="E349" s="53" t="s">
        <v>3856</v>
      </c>
      <c r="F349" s="53" t="s">
        <v>3858</v>
      </c>
      <c r="G349" s="53" t="s">
        <v>3284</v>
      </c>
      <c r="H349" s="53">
        <v>0</v>
      </c>
      <c r="I349" s="53">
        <v>430000000</v>
      </c>
      <c r="J349" s="53" t="s">
        <v>8091</v>
      </c>
      <c r="K349" s="53" t="s">
        <v>8124</v>
      </c>
      <c r="L349" s="53" t="s">
        <v>8111</v>
      </c>
      <c r="M349" s="53" t="s">
        <v>8094</v>
      </c>
      <c r="N349" s="53" t="s">
        <v>8112</v>
      </c>
      <c r="O349" s="53" t="s">
        <v>8104</v>
      </c>
      <c r="P349" s="53" t="s">
        <v>8105</v>
      </c>
      <c r="Q349" s="53" t="s">
        <v>8106</v>
      </c>
      <c r="R349" s="73">
        <v>10</v>
      </c>
      <c r="S349" s="74">
        <v>48500</v>
      </c>
      <c r="T349" s="75">
        <v>0</v>
      </c>
      <c r="U349" s="75">
        <f t="shared" si="51"/>
        <v>0</v>
      </c>
      <c r="V349" s="48"/>
      <c r="W349" s="48">
        <v>2017</v>
      </c>
      <c r="X349" s="48" t="s">
        <v>8153</v>
      </c>
      <c r="Y349" s="1">
        <f>VLOOKUP(A349,'[1]план на 2017'!$A:$X,20,0)</f>
        <v>0</v>
      </c>
      <c r="Z349" s="156">
        <f t="shared" si="54"/>
        <v>0</v>
      </c>
    </row>
    <row r="350" spans="1:38" ht="49.5" customHeight="1" x14ac:dyDescent="0.25">
      <c r="A350" s="48" t="s">
        <v>418</v>
      </c>
      <c r="B350" s="53" t="s">
        <v>3273</v>
      </c>
      <c r="C350" s="53" t="s">
        <v>3854</v>
      </c>
      <c r="D350" s="53" t="s">
        <v>3855</v>
      </c>
      <c r="E350" s="53" t="s">
        <v>3856</v>
      </c>
      <c r="F350" s="53" t="s">
        <v>3858</v>
      </c>
      <c r="G350" s="53" t="s">
        <v>3284</v>
      </c>
      <c r="H350" s="53">
        <v>0</v>
      </c>
      <c r="I350" s="53">
        <v>430000000</v>
      </c>
      <c r="J350" s="53" t="s">
        <v>8091</v>
      </c>
      <c r="K350" s="53" t="s">
        <v>8099</v>
      </c>
      <c r="L350" s="53" t="s">
        <v>8111</v>
      </c>
      <c r="M350" s="53" t="s">
        <v>8094</v>
      </c>
      <c r="N350" s="53" t="s">
        <v>8112</v>
      </c>
      <c r="O350" s="53" t="s">
        <v>8104</v>
      </c>
      <c r="P350" s="53" t="s">
        <v>8105</v>
      </c>
      <c r="Q350" s="53" t="s">
        <v>8106</v>
      </c>
      <c r="R350" s="73">
        <v>10</v>
      </c>
      <c r="S350" s="74">
        <v>48500</v>
      </c>
      <c r="T350" s="75">
        <f t="shared" ref="T350" si="55">R350*S350</f>
        <v>485000</v>
      </c>
      <c r="U350" s="75">
        <f t="shared" si="51"/>
        <v>543200</v>
      </c>
      <c r="V350" s="48"/>
      <c r="W350" s="48">
        <v>2017</v>
      </c>
      <c r="X350" s="48" t="s">
        <v>8100</v>
      </c>
      <c r="Y350" s="1">
        <f>VLOOKUP(A350,'[1]план на 2017'!$A:$X,20,0)</f>
        <v>485000</v>
      </c>
      <c r="Z350" s="156">
        <f t="shared" si="54"/>
        <v>0</v>
      </c>
    </row>
    <row r="351" spans="1:38" ht="49.5" customHeight="1" x14ac:dyDescent="0.25">
      <c r="A351" s="48" t="s">
        <v>419</v>
      </c>
      <c r="B351" s="53" t="s">
        <v>3273</v>
      </c>
      <c r="C351" s="53" t="s">
        <v>3859</v>
      </c>
      <c r="D351" s="53" t="s">
        <v>3860</v>
      </c>
      <c r="E351" s="53" t="s">
        <v>3861</v>
      </c>
      <c r="F351" s="53" t="s">
        <v>3862</v>
      </c>
      <c r="G351" s="54" t="s">
        <v>3289</v>
      </c>
      <c r="H351" s="53">
        <v>0</v>
      </c>
      <c r="I351" s="53">
        <v>430000000</v>
      </c>
      <c r="J351" s="53" t="s">
        <v>8091</v>
      </c>
      <c r="K351" s="53" t="s">
        <v>8092</v>
      </c>
      <c r="L351" s="53" t="s">
        <v>8111</v>
      </c>
      <c r="M351" s="53" t="s">
        <v>8094</v>
      </c>
      <c r="N351" s="53" t="s">
        <v>8112</v>
      </c>
      <c r="O351" s="53" t="s">
        <v>8104</v>
      </c>
      <c r="P351" s="53" t="s">
        <v>8142</v>
      </c>
      <c r="Q351" s="53" t="s">
        <v>8143</v>
      </c>
      <c r="R351" s="73">
        <v>1000</v>
      </c>
      <c r="S351" s="74">
        <v>8367.4</v>
      </c>
      <c r="T351" s="75">
        <v>0</v>
      </c>
      <c r="U351" s="75">
        <f t="shared" si="51"/>
        <v>0</v>
      </c>
      <c r="V351" s="48"/>
      <c r="W351" s="48">
        <v>2017</v>
      </c>
      <c r="X351" s="48"/>
      <c r="Y351" s="1">
        <f>VLOOKUP(A351,'[1]план на 2017'!$A:$X,20,0)</f>
        <v>0</v>
      </c>
      <c r="Z351" s="156">
        <f t="shared" si="54"/>
        <v>0</v>
      </c>
    </row>
    <row r="352" spans="1:38" s="137" customFormat="1" ht="49.5" customHeight="1" x14ac:dyDescent="0.25">
      <c r="A352" s="131" t="s">
        <v>420</v>
      </c>
      <c r="B352" s="132" t="s">
        <v>3273</v>
      </c>
      <c r="C352" s="132" t="s">
        <v>3859</v>
      </c>
      <c r="D352" s="132" t="s">
        <v>3860</v>
      </c>
      <c r="E352" s="132" t="s">
        <v>3861</v>
      </c>
      <c r="F352" s="132" t="s">
        <v>3862</v>
      </c>
      <c r="G352" s="133" t="s">
        <v>3278</v>
      </c>
      <c r="H352" s="53">
        <v>0</v>
      </c>
      <c r="I352" s="53">
        <v>430000000</v>
      </c>
      <c r="J352" s="53" t="s">
        <v>8091</v>
      </c>
      <c r="K352" s="132" t="s">
        <v>8107</v>
      </c>
      <c r="L352" s="53" t="s">
        <v>8111</v>
      </c>
      <c r="M352" s="53" t="s">
        <v>8094</v>
      </c>
      <c r="N352" s="53" t="s">
        <v>8112</v>
      </c>
      <c r="O352" s="132" t="s">
        <v>8104</v>
      </c>
      <c r="P352" s="132" t="s">
        <v>8142</v>
      </c>
      <c r="Q352" s="132" t="s">
        <v>8143</v>
      </c>
      <c r="R352" s="134">
        <v>1000</v>
      </c>
      <c r="S352" s="135">
        <v>8367.4</v>
      </c>
      <c r="T352" s="158">
        <v>0</v>
      </c>
      <c r="U352" s="158">
        <f>T352*1.12</f>
        <v>0</v>
      </c>
      <c r="V352" s="131" t="s">
        <v>8126</v>
      </c>
      <c r="W352" s="131">
        <v>2017</v>
      </c>
      <c r="X352" s="131" t="s">
        <v>8182</v>
      </c>
      <c r="Y352" s="159">
        <f>VLOOKUP(A352,'[1]план на 2017'!$A:$X,20,0)</f>
        <v>8367400</v>
      </c>
      <c r="Z352" s="157">
        <f t="shared" si="54"/>
        <v>-8367400</v>
      </c>
      <c r="AA352" s="159"/>
      <c r="AB352" s="159"/>
      <c r="AC352" s="159"/>
      <c r="AD352" s="159"/>
      <c r="AE352" s="159"/>
      <c r="AF352" s="159"/>
      <c r="AG352" s="159"/>
      <c r="AH352" s="159"/>
      <c r="AI352" s="159"/>
      <c r="AJ352" s="159"/>
      <c r="AK352" s="159"/>
      <c r="AL352" s="159"/>
    </row>
    <row r="353" spans="1:26" ht="49.5" customHeight="1" x14ac:dyDescent="0.25">
      <c r="A353" s="112" t="s">
        <v>9940</v>
      </c>
      <c r="B353" s="113" t="s">
        <v>3273</v>
      </c>
      <c r="C353" s="113" t="s">
        <v>3859</v>
      </c>
      <c r="D353" s="113" t="s">
        <v>3860</v>
      </c>
      <c r="E353" s="113" t="s">
        <v>3861</v>
      </c>
      <c r="F353" s="113" t="s">
        <v>3862</v>
      </c>
      <c r="G353" s="114" t="s">
        <v>3289</v>
      </c>
      <c r="H353" s="113">
        <v>0</v>
      </c>
      <c r="I353" s="113">
        <v>430000000</v>
      </c>
      <c r="J353" s="113" t="s">
        <v>8091</v>
      </c>
      <c r="K353" s="113" t="s">
        <v>8117</v>
      </c>
      <c r="L353" s="113" t="s">
        <v>8111</v>
      </c>
      <c r="M353" s="113" t="s">
        <v>8094</v>
      </c>
      <c r="N353" s="113" t="s">
        <v>8112</v>
      </c>
      <c r="O353" s="113" t="s">
        <v>8104</v>
      </c>
      <c r="P353" s="113" t="s">
        <v>8142</v>
      </c>
      <c r="Q353" s="113" t="s">
        <v>8143</v>
      </c>
      <c r="R353" s="115">
        <v>1000</v>
      </c>
      <c r="S353" s="116">
        <v>8367.4</v>
      </c>
      <c r="T353" s="130">
        <f>S353*R353</f>
        <v>8367400</v>
      </c>
      <c r="U353" s="130">
        <f>T353*1.12</f>
        <v>9371488</v>
      </c>
      <c r="V353" s="112"/>
      <c r="W353" s="112">
        <v>2017</v>
      </c>
      <c r="X353" s="112" t="s">
        <v>8182</v>
      </c>
      <c r="Y353" s="1" t="e">
        <f>VLOOKUP(A353,'[1]план на 2017'!$A:$X,20,0)</f>
        <v>#N/A</v>
      </c>
      <c r="Z353" s="156" t="e">
        <f t="shared" si="54"/>
        <v>#N/A</v>
      </c>
    </row>
    <row r="354" spans="1:26" ht="49.5" customHeight="1" x14ac:dyDescent="0.25">
      <c r="A354" s="48" t="s">
        <v>421</v>
      </c>
      <c r="B354" s="53" t="s">
        <v>3273</v>
      </c>
      <c r="C354" s="53" t="s">
        <v>3863</v>
      </c>
      <c r="D354" s="53" t="s">
        <v>3864</v>
      </c>
      <c r="E354" s="53" t="s">
        <v>3865</v>
      </c>
      <c r="F354" s="53" t="s">
        <v>3866</v>
      </c>
      <c r="G354" s="54" t="s">
        <v>8876</v>
      </c>
      <c r="H354" s="53">
        <v>0</v>
      </c>
      <c r="I354" s="53">
        <v>430000000</v>
      </c>
      <c r="J354" s="53" t="s">
        <v>8091</v>
      </c>
      <c r="K354" s="53" t="s">
        <v>8092</v>
      </c>
      <c r="L354" s="53" t="s">
        <v>8111</v>
      </c>
      <c r="M354" s="53" t="s">
        <v>8094</v>
      </c>
      <c r="N354" s="53" t="s">
        <v>8112</v>
      </c>
      <c r="O354" s="53" t="s">
        <v>8104</v>
      </c>
      <c r="P354" s="53">
        <v>736</v>
      </c>
      <c r="Q354" s="53" t="s">
        <v>8133</v>
      </c>
      <c r="R354" s="73">
        <v>400</v>
      </c>
      <c r="S354" s="74">
        <v>8220.8100000000013</v>
      </c>
      <c r="T354" s="75">
        <v>0</v>
      </c>
      <c r="U354" s="75">
        <f t="shared" si="51"/>
        <v>0</v>
      </c>
      <c r="V354" s="48"/>
      <c r="W354" s="48">
        <v>2017</v>
      </c>
      <c r="X354" s="48"/>
      <c r="Y354" s="1">
        <f>VLOOKUP(A354,'[1]план на 2017'!$A:$X,20,0)</f>
        <v>0</v>
      </c>
      <c r="Z354" s="156">
        <f t="shared" si="54"/>
        <v>0</v>
      </c>
    </row>
    <row r="355" spans="1:26" ht="49.5" customHeight="1" x14ac:dyDescent="0.25">
      <c r="A355" s="48" t="s">
        <v>422</v>
      </c>
      <c r="B355" s="53" t="s">
        <v>3273</v>
      </c>
      <c r="C355" s="53" t="s">
        <v>3863</v>
      </c>
      <c r="D355" s="53" t="s">
        <v>3864</v>
      </c>
      <c r="E355" s="53" t="s">
        <v>3865</v>
      </c>
      <c r="F355" s="53" t="s">
        <v>3866</v>
      </c>
      <c r="G355" s="53" t="s">
        <v>3284</v>
      </c>
      <c r="H355" s="53">
        <v>0</v>
      </c>
      <c r="I355" s="53">
        <v>430000000</v>
      </c>
      <c r="J355" s="53" t="s">
        <v>8091</v>
      </c>
      <c r="K355" s="53" t="s">
        <v>8092</v>
      </c>
      <c r="L355" s="53" t="s">
        <v>8111</v>
      </c>
      <c r="M355" s="53" t="s">
        <v>8094</v>
      </c>
      <c r="N355" s="53" t="s">
        <v>8112</v>
      </c>
      <c r="O355" s="53" t="s">
        <v>8104</v>
      </c>
      <c r="P355" s="53">
        <v>736</v>
      </c>
      <c r="Q355" s="53" t="s">
        <v>8133</v>
      </c>
      <c r="R355" s="73">
        <v>400</v>
      </c>
      <c r="S355" s="74">
        <v>8220.8100000000013</v>
      </c>
      <c r="T355" s="75">
        <f t="shared" si="50"/>
        <v>3288324.0000000005</v>
      </c>
      <c r="U355" s="75">
        <f t="shared" si="51"/>
        <v>3682922.8800000008</v>
      </c>
      <c r="V355" s="48"/>
      <c r="W355" s="48">
        <v>2017</v>
      </c>
      <c r="X355" s="48" t="s">
        <v>8140</v>
      </c>
      <c r="Y355" s="1">
        <f>VLOOKUP(A355,'[1]план на 2017'!$A:$X,20,0)</f>
        <v>3288324.0000000005</v>
      </c>
      <c r="Z355" s="156">
        <f t="shared" si="54"/>
        <v>0</v>
      </c>
    </row>
    <row r="356" spans="1:26" ht="49.5" customHeight="1" x14ac:dyDescent="0.25">
      <c r="A356" s="48" t="s">
        <v>423</v>
      </c>
      <c r="B356" s="53" t="s">
        <v>3273</v>
      </c>
      <c r="C356" s="53" t="s">
        <v>3867</v>
      </c>
      <c r="D356" s="53" t="s">
        <v>3868</v>
      </c>
      <c r="E356" s="53" t="s">
        <v>3869</v>
      </c>
      <c r="F356" s="53" t="s">
        <v>3870</v>
      </c>
      <c r="G356" s="54" t="s">
        <v>8876</v>
      </c>
      <c r="H356" s="53">
        <v>0</v>
      </c>
      <c r="I356" s="53">
        <v>430000000</v>
      </c>
      <c r="J356" s="53" t="s">
        <v>8091</v>
      </c>
      <c r="K356" s="53" t="s">
        <v>8092</v>
      </c>
      <c r="L356" s="53" t="s">
        <v>8111</v>
      </c>
      <c r="M356" s="53" t="s">
        <v>8094</v>
      </c>
      <c r="N356" s="53" t="s">
        <v>8112</v>
      </c>
      <c r="O356" s="53" t="s">
        <v>8104</v>
      </c>
      <c r="P356" s="53" t="s">
        <v>8105</v>
      </c>
      <c r="Q356" s="53" t="s">
        <v>8106</v>
      </c>
      <c r="R356" s="73">
        <v>60</v>
      </c>
      <c r="S356" s="74">
        <v>44996.763500000008</v>
      </c>
      <c r="T356" s="75">
        <v>0</v>
      </c>
      <c r="U356" s="75">
        <f t="shared" si="51"/>
        <v>0</v>
      </c>
      <c r="V356" s="48"/>
      <c r="W356" s="48">
        <v>2017</v>
      </c>
      <c r="X356" s="48"/>
      <c r="Y356" s="1">
        <f>VLOOKUP(A356,'[1]план на 2017'!$A:$X,20,0)</f>
        <v>0</v>
      </c>
      <c r="Z356" s="156">
        <f t="shared" si="54"/>
        <v>0</v>
      </c>
    </row>
    <row r="357" spans="1:26" ht="49.5" customHeight="1" x14ac:dyDescent="0.25">
      <c r="A357" s="48" t="s">
        <v>424</v>
      </c>
      <c r="B357" s="53" t="s">
        <v>3273</v>
      </c>
      <c r="C357" s="53" t="s">
        <v>3867</v>
      </c>
      <c r="D357" s="53" t="s">
        <v>3868</v>
      </c>
      <c r="E357" s="53" t="s">
        <v>3869</v>
      </c>
      <c r="F357" s="53" t="s">
        <v>3870</v>
      </c>
      <c r="G357" s="53" t="s">
        <v>3284</v>
      </c>
      <c r="H357" s="53">
        <v>0</v>
      </c>
      <c r="I357" s="53">
        <v>430000000</v>
      </c>
      <c r="J357" s="53" t="s">
        <v>8091</v>
      </c>
      <c r="K357" s="53" t="s">
        <v>8092</v>
      </c>
      <c r="L357" s="53" t="s">
        <v>8111</v>
      </c>
      <c r="M357" s="53" t="s">
        <v>8094</v>
      </c>
      <c r="N357" s="53" t="s">
        <v>8112</v>
      </c>
      <c r="O357" s="53" t="s">
        <v>8104</v>
      </c>
      <c r="P357" s="53" t="s">
        <v>8105</v>
      </c>
      <c r="Q357" s="53" t="s">
        <v>8106</v>
      </c>
      <c r="R357" s="73">
        <v>60</v>
      </c>
      <c r="S357" s="74">
        <v>44996.763500000008</v>
      </c>
      <c r="T357" s="75">
        <f t="shared" si="50"/>
        <v>2699805.8100000005</v>
      </c>
      <c r="U357" s="75">
        <f t="shared" si="51"/>
        <v>3023782.5072000008</v>
      </c>
      <c r="V357" s="48"/>
      <c r="W357" s="48">
        <v>2017</v>
      </c>
      <c r="X357" s="48" t="s">
        <v>8140</v>
      </c>
      <c r="Y357" s="1">
        <f>VLOOKUP(A357,'[1]план на 2017'!$A:$X,20,0)</f>
        <v>2699805.8100000005</v>
      </c>
      <c r="Z357" s="156">
        <f t="shared" si="54"/>
        <v>0</v>
      </c>
    </row>
    <row r="358" spans="1:26" ht="49.5" customHeight="1" x14ac:dyDescent="0.25">
      <c r="A358" s="48" t="s">
        <v>425</v>
      </c>
      <c r="B358" s="53" t="s">
        <v>3273</v>
      </c>
      <c r="C358" s="53" t="s">
        <v>3871</v>
      </c>
      <c r="D358" s="61" t="s">
        <v>3542</v>
      </c>
      <c r="E358" s="61" t="s">
        <v>3872</v>
      </c>
      <c r="F358" s="53" t="s">
        <v>3873</v>
      </c>
      <c r="G358" s="54" t="s">
        <v>8876</v>
      </c>
      <c r="H358" s="53">
        <v>0</v>
      </c>
      <c r="I358" s="53">
        <v>430000000</v>
      </c>
      <c r="J358" s="53" t="s">
        <v>8091</v>
      </c>
      <c r="K358" s="53" t="s">
        <v>8092</v>
      </c>
      <c r="L358" s="53" t="s">
        <v>8111</v>
      </c>
      <c r="M358" s="53" t="s">
        <v>8094</v>
      </c>
      <c r="N358" s="53" t="s">
        <v>8112</v>
      </c>
      <c r="O358" s="53" t="s">
        <v>8104</v>
      </c>
      <c r="P358" s="53" t="s">
        <v>8142</v>
      </c>
      <c r="Q358" s="53" t="s">
        <v>8143</v>
      </c>
      <c r="R358" s="73">
        <v>490</v>
      </c>
      <c r="S358" s="74">
        <v>1316.1000000000001</v>
      </c>
      <c r="T358" s="75">
        <f t="shared" si="50"/>
        <v>644889.00000000012</v>
      </c>
      <c r="U358" s="75">
        <f t="shared" si="51"/>
        <v>722275.68000000017</v>
      </c>
      <c r="V358" s="48"/>
      <c r="W358" s="48">
        <v>2017</v>
      </c>
      <c r="X358" s="48"/>
      <c r="Y358" s="1">
        <f>VLOOKUP(A358,'[1]план на 2017'!$A:$X,20,0)</f>
        <v>644889.00000000012</v>
      </c>
      <c r="Z358" s="156">
        <f t="shared" si="54"/>
        <v>0</v>
      </c>
    </row>
    <row r="359" spans="1:26" ht="49.5" customHeight="1" x14ac:dyDescent="0.25">
      <c r="A359" s="48" t="s">
        <v>426</v>
      </c>
      <c r="B359" s="53" t="s">
        <v>3273</v>
      </c>
      <c r="C359" s="53" t="s">
        <v>3874</v>
      </c>
      <c r="D359" s="53" t="s">
        <v>3542</v>
      </c>
      <c r="E359" s="53" t="s">
        <v>3875</v>
      </c>
      <c r="F359" s="53" t="s">
        <v>3876</v>
      </c>
      <c r="G359" s="54" t="s">
        <v>8876</v>
      </c>
      <c r="H359" s="53">
        <v>0</v>
      </c>
      <c r="I359" s="53">
        <v>430000000</v>
      </c>
      <c r="J359" s="53" t="s">
        <v>8091</v>
      </c>
      <c r="K359" s="53" t="s">
        <v>8092</v>
      </c>
      <c r="L359" s="53" t="s">
        <v>8111</v>
      </c>
      <c r="M359" s="53" t="s">
        <v>8094</v>
      </c>
      <c r="N359" s="53" t="s">
        <v>8112</v>
      </c>
      <c r="O359" s="53" t="s">
        <v>8104</v>
      </c>
      <c r="P359" s="53" t="s">
        <v>8142</v>
      </c>
      <c r="Q359" s="53" t="s">
        <v>8143</v>
      </c>
      <c r="R359" s="73">
        <v>400</v>
      </c>
      <c r="S359" s="74">
        <v>925.59280000000001</v>
      </c>
      <c r="T359" s="75">
        <f t="shared" si="50"/>
        <v>370237.12</v>
      </c>
      <c r="U359" s="75">
        <f t="shared" si="51"/>
        <v>414665.57440000004</v>
      </c>
      <c r="V359" s="48"/>
      <c r="W359" s="48">
        <v>2017</v>
      </c>
      <c r="X359" s="48"/>
      <c r="Y359" s="1">
        <f>VLOOKUP(A359,'[1]план на 2017'!$A:$X,20,0)</f>
        <v>370237.12</v>
      </c>
      <c r="Z359" s="156">
        <f t="shared" si="54"/>
        <v>0</v>
      </c>
    </row>
    <row r="360" spans="1:26" ht="49.5" customHeight="1" x14ac:dyDescent="0.25">
      <c r="A360" s="48" t="s">
        <v>427</v>
      </c>
      <c r="B360" s="53" t="s">
        <v>3273</v>
      </c>
      <c r="C360" s="53" t="s">
        <v>3874</v>
      </c>
      <c r="D360" s="53" t="s">
        <v>3542</v>
      </c>
      <c r="E360" s="53" t="s">
        <v>3875</v>
      </c>
      <c r="F360" s="53" t="s">
        <v>3877</v>
      </c>
      <c r="G360" s="54" t="s">
        <v>8876</v>
      </c>
      <c r="H360" s="53">
        <v>0</v>
      </c>
      <c r="I360" s="53">
        <v>430000000</v>
      </c>
      <c r="J360" s="53" t="s">
        <v>8091</v>
      </c>
      <c r="K360" s="53" t="s">
        <v>8092</v>
      </c>
      <c r="L360" s="53" t="s">
        <v>8111</v>
      </c>
      <c r="M360" s="53" t="s">
        <v>8094</v>
      </c>
      <c r="N360" s="53" t="s">
        <v>8112</v>
      </c>
      <c r="O360" s="53" t="s">
        <v>8096</v>
      </c>
      <c r="P360" s="53" t="s">
        <v>8142</v>
      </c>
      <c r="Q360" s="53" t="s">
        <v>8143</v>
      </c>
      <c r="R360" s="73">
        <v>700</v>
      </c>
      <c r="S360" s="74">
        <v>3465.6444000000001</v>
      </c>
      <c r="T360" s="75">
        <f t="shared" si="50"/>
        <v>2425951.08</v>
      </c>
      <c r="U360" s="75">
        <f t="shared" si="51"/>
        <v>2717065.2096000002</v>
      </c>
      <c r="V360" s="48"/>
      <c r="W360" s="48">
        <v>2017</v>
      </c>
      <c r="X360" s="48"/>
      <c r="Y360" s="1">
        <f>VLOOKUP(A360,'[1]план на 2017'!$A:$X,20,0)</f>
        <v>2425951.08</v>
      </c>
      <c r="Z360" s="156">
        <f t="shared" si="54"/>
        <v>0</v>
      </c>
    </row>
    <row r="361" spans="1:26" ht="49.5" customHeight="1" x14ac:dyDescent="0.25">
      <c r="A361" s="48" t="s">
        <v>428</v>
      </c>
      <c r="B361" s="53" t="s">
        <v>3273</v>
      </c>
      <c r="C361" s="53" t="s">
        <v>3878</v>
      </c>
      <c r="D361" s="53" t="s">
        <v>3879</v>
      </c>
      <c r="E361" s="53" t="s">
        <v>3880</v>
      </c>
      <c r="F361" s="53" t="s">
        <v>3881</v>
      </c>
      <c r="G361" s="53" t="s">
        <v>3278</v>
      </c>
      <c r="H361" s="53">
        <v>0</v>
      </c>
      <c r="I361" s="53">
        <v>430000000</v>
      </c>
      <c r="J361" s="53" t="s">
        <v>8091</v>
      </c>
      <c r="K361" s="53" t="s">
        <v>8092</v>
      </c>
      <c r="L361" s="53" t="s">
        <v>8111</v>
      </c>
      <c r="M361" s="53" t="s">
        <v>8094</v>
      </c>
      <c r="N361" s="53" t="s">
        <v>8112</v>
      </c>
      <c r="O361" s="53" t="s">
        <v>8104</v>
      </c>
      <c r="P361" s="53" t="s">
        <v>8105</v>
      </c>
      <c r="Q361" s="53" t="s">
        <v>8106</v>
      </c>
      <c r="R361" s="73">
        <v>200</v>
      </c>
      <c r="S361" s="74">
        <v>401.25</v>
      </c>
      <c r="T361" s="75">
        <f t="shared" si="50"/>
        <v>80250</v>
      </c>
      <c r="U361" s="75">
        <f t="shared" si="51"/>
        <v>89880.000000000015</v>
      </c>
      <c r="V361" s="48"/>
      <c r="W361" s="48">
        <v>2017</v>
      </c>
      <c r="X361" s="48"/>
      <c r="Y361" s="1">
        <f>VLOOKUP(A361,'[1]план на 2017'!$A:$X,20,0)</f>
        <v>80250</v>
      </c>
      <c r="Z361" s="156">
        <f t="shared" si="54"/>
        <v>0</v>
      </c>
    </row>
    <row r="362" spans="1:26" ht="49.5" customHeight="1" x14ac:dyDescent="0.25">
      <c r="A362" s="48" t="s">
        <v>429</v>
      </c>
      <c r="B362" s="53" t="s">
        <v>3273</v>
      </c>
      <c r="C362" s="53" t="s">
        <v>3878</v>
      </c>
      <c r="D362" s="53" t="s">
        <v>3879</v>
      </c>
      <c r="E362" s="53" t="s">
        <v>3880</v>
      </c>
      <c r="F362" s="53" t="s">
        <v>3882</v>
      </c>
      <c r="G362" s="53" t="s">
        <v>3278</v>
      </c>
      <c r="H362" s="53">
        <v>0</v>
      </c>
      <c r="I362" s="53">
        <v>430000000</v>
      </c>
      <c r="J362" s="53" t="s">
        <v>8091</v>
      </c>
      <c r="K362" s="53" t="s">
        <v>8092</v>
      </c>
      <c r="L362" s="53" t="s">
        <v>8111</v>
      </c>
      <c r="M362" s="53" t="s">
        <v>8094</v>
      </c>
      <c r="N362" s="53" t="s">
        <v>8112</v>
      </c>
      <c r="O362" s="53" t="s">
        <v>8104</v>
      </c>
      <c r="P362" s="53" t="s">
        <v>8105</v>
      </c>
      <c r="Q362" s="53" t="s">
        <v>8106</v>
      </c>
      <c r="R362" s="73">
        <v>200</v>
      </c>
      <c r="S362" s="74">
        <v>408.74</v>
      </c>
      <c r="T362" s="75">
        <f t="shared" si="50"/>
        <v>81748</v>
      </c>
      <c r="U362" s="75">
        <f t="shared" si="51"/>
        <v>91557.760000000009</v>
      </c>
      <c r="V362" s="48"/>
      <c r="W362" s="48">
        <v>2017</v>
      </c>
      <c r="X362" s="48"/>
      <c r="Y362" s="1">
        <f>VLOOKUP(A362,'[1]план на 2017'!$A:$X,20,0)</f>
        <v>81748</v>
      </c>
      <c r="Z362" s="156">
        <f t="shared" si="54"/>
        <v>0</v>
      </c>
    </row>
    <row r="363" spans="1:26" ht="49.5" customHeight="1" x14ac:dyDescent="0.25">
      <c r="A363" s="48" t="s">
        <v>430</v>
      </c>
      <c r="B363" s="53" t="s">
        <v>3273</v>
      </c>
      <c r="C363" s="53" t="s">
        <v>3883</v>
      </c>
      <c r="D363" s="53" t="s">
        <v>3884</v>
      </c>
      <c r="E363" s="53" t="s">
        <v>3885</v>
      </c>
      <c r="F363" s="53" t="s">
        <v>3886</v>
      </c>
      <c r="G363" s="53" t="s">
        <v>3284</v>
      </c>
      <c r="H363" s="53">
        <v>0</v>
      </c>
      <c r="I363" s="53">
        <v>430000000</v>
      </c>
      <c r="J363" s="53" t="s">
        <v>8091</v>
      </c>
      <c r="K363" s="53" t="s">
        <v>8092</v>
      </c>
      <c r="L363" s="53" t="s">
        <v>8111</v>
      </c>
      <c r="M363" s="53" t="s">
        <v>8094</v>
      </c>
      <c r="N363" s="53" t="s">
        <v>8112</v>
      </c>
      <c r="O363" s="53" t="s">
        <v>8104</v>
      </c>
      <c r="P363" s="53" t="s">
        <v>8142</v>
      </c>
      <c r="Q363" s="53" t="s">
        <v>8143</v>
      </c>
      <c r="R363" s="73">
        <v>600</v>
      </c>
      <c r="S363" s="74">
        <v>996.17000000000007</v>
      </c>
      <c r="T363" s="75">
        <f t="shared" si="50"/>
        <v>597702</v>
      </c>
      <c r="U363" s="75">
        <f t="shared" si="51"/>
        <v>669426.24000000011</v>
      </c>
      <c r="V363" s="48"/>
      <c r="W363" s="48">
        <v>2017</v>
      </c>
      <c r="X363" s="48"/>
      <c r="Y363" s="1">
        <f>VLOOKUP(A363,'[1]план на 2017'!$A:$X,20,0)</f>
        <v>597702</v>
      </c>
      <c r="Z363" s="156">
        <f t="shared" si="54"/>
        <v>0</v>
      </c>
    </row>
    <row r="364" spans="1:26" ht="49.5" customHeight="1" x14ac:dyDescent="0.25">
      <c r="A364" s="48" t="s">
        <v>431</v>
      </c>
      <c r="B364" s="53" t="s">
        <v>3273</v>
      </c>
      <c r="C364" s="53" t="s">
        <v>3887</v>
      </c>
      <c r="D364" s="53" t="s">
        <v>3888</v>
      </c>
      <c r="E364" s="53" t="s">
        <v>3889</v>
      </c>
      <c r="F364" s="53" t="s">
        <v>3890</v>
      </c>
      <c r="G364" s="53" t="s">
        <v>3284</v>
      </c>
      <c r="H364" s="53">
        <v>60</v>
      </c>
      <c r="I364" s="53">
        <v>430000000</v>
      </c>
      <c r="J364" s="53" t="s">
        <v>8091</v>
      </c>
      <c r="K364" s="53" t="s">
        <v>8092</v>
      </c>
      <c r="L364" s="53" t="s">
        <v>8111</v>
      </c>
      <c r="M364" s="53" t="s">
        <v>8094</v>
      </c>
      <c r="N364" s="53" t="s">
        <v>8112</v>
      </c>
      <c r="O364" s="53" t="s">
        <v>8096</v>
      </c>
      <c r="P364" s="53">
        <v>166</v>
      </c>
      <c r="Q364" s="53" t="s">
        <v>8131</v>
      </c>
      <c r="R364" s="73">
        <v>3100</v>
      </c>
      <c r="S364" s="74">
        <v>695.5</v>
      </c>
      <c r="T364" s="75">
        <v>0</v>
      </c>
      <c r="U364" s="75">
        <f t="shared" si="51"/>
        <v>0</v>
      </c>
      <c r="V364" s="48" t="s">
        <v>8098</v>
      </c>
      <c r="W364" s="48">
        <v>2017</v>
      </c>
      <c r="X364" s="48"/>
      <c r="Y364" s="1">
        <f>VLOOKUP(A364,'[1]план на 2017'!$A:$X,20,0)</f>
        <v>0</v>
      </c>
      <c r="Z364" s="156">
        <f t="shared" si="54"/>
        <v>0</v>
      </c>
    </row>
    <row r="365" spans="1:26" ht="49.5" customHeight="1" x14ac:dyDescent="0.25">
      <c r="A365" s="48" t="s">
        <v>432</v>
      </c>
      <c r="B365" s="53" t="s">
        <v>3273</v>
      </c>
      <c r="C365" s="53" t="s">
        <v>3887</v>
      </c>
      <c r="D365" s="53" t="s">
        <v>3888</v>
      </c>
      <c r="E365" s="53" t="s">
        <v>3889</v>
      </c>
      <c r="F365" s="53" t="s">
        <v>3890</v>
      </c>
      <c r="G365" s="53" t="s">
        <v>3284</v>
      </c>
      <c r="H365" s="53">
        <v>60</v>
      </c>
      <c r="I365" s="53">
        <v>430000000</v>
      </c>
      <c r="J365" s="53" t="s">
        <v>8091</v>
      </c>
      <c r="K365" s="53" t="s">
        <v>8129</v>
      </c>
      <c r="L365" s="53" t="s">
        <v>8111</v>
      </c>
      <c r="M365" s="53" t="s">
        <v>8094</v>
      </c>
      <c r="N365" s="53" t="s">
        <v>8112</v>
      </c>
      <c r="O365" s="53" t="s">
        <v>8096</v>
      </c>
      <c r="P365" s="53">
        <v>166</v>
      </c>
      <c r="Q365" s="53" t="s">
        <v>8131</v>
      </c>
      <c r="R365" s="73">
        <v>3100</v>
      </c>
      <c r="S365" s="74">
        <v>695.5</v>
      </c>
      <c r="T365" s="75">
        <f t="shared" ref="T365" si="56">R365*S365</f>
        <v>2156050</v>
      </c>
      <c r="U365" s="75">
        <f t="shared" si="51"/>
        <v>2414776</v>
      </c>
      <c r="V365" s="48" t="s">
        <v>8098</v>
      </c>
      <c r="W365" s="48">
        <v>2017</v>
      </c>
      <c r="X365" s="48" t="s">
        <v>8100</v>
      </c>
      <c r="Y365" s="1">
        <f>VLOOKUP(A365,'[1]план на 2017'!$A:$X,20,0)</f>
        <v>2156050</v>
      </c>
      <c r="Z365" s="156">
        <f t="shared" si="54"/>
        <v>0</v>
      </c>
    </row>
    <row r="366" spans="1:26" ht="49.5" customHeight="1" x14ac:dyDescent="0.25">
      <c r="A366" s="48" t="s">
        <v>433</v>
      </c>
      <c r="B366" s="53" t="s">
        <v>3273</v>
      </c>
      <c r="C366" s="53" t="s">
        <v>3891</v>
      </c>
      <c r="D366" s="53" t="s">
        <v>3892</v>
      </c>
      <c r="E366" s="53" t="s">
        <v>3893</v>
      </c>
      <c r="F366" s="53" t="s">
        <v>3894</v>
      </c>
      <c r="G366" s="53" t="s">
        <v>3278</v>
      </c>
      <c r="H366" s="53">
        <v>0</v>
      </c>
      <c r="I366" s="53">
        <v>430000000</v>
      </c>
      <c r="J366" s="53" t="s">
        <v>8091</v>
      </c>
      <c r="K366" s="53" t="s">
        <v>8092</v>
      </c>
      <c r="L366" s="53" t="s">
        <v>8111</v>
      </c>
      <c r="M366" s="53" t="s">
        <v>8094</v>
      </c>
      <c r="N366" s="53" t="s">
        <v>8112</v>
      </c>
      <c r="O366" s="53" t="s">
        <v>8104</v>
      </c>
      <c r="P366" s="53" t="s">
        <v>8105</v>
      </c>
      <c r="Q366" s="53" t="s">
        <v>8106</v>
      </c>
      <c r="R366" s="73">
        <v>200</v>
      </c>
      <c r="S366" s="74">
        <v>95.23</v>
      </c>
      <c r="T366" s="75">
        <f t="shared" si="50"/>
        <v>19046</v>
      </c>
      <c r="U366" s="75">
        <f t="shared" si="51"/>
        <v>21331.52</v>
      </c>
      <c r="V366" s="48"/>
      <c r="W366" s="48">
        <v>2017</v>
      </c>
      <c r="X366" s="48"/>
      <c r="Y366" s="1">
        <f>VLOOKUP(A366,'[1]план на 2017'!$A:$X,20,0)</f>
        <v>19046</v>
      </c>
      <c r="Z366" s="156">
        <f t="shared" si="54"/>
        <v>0</v>
      </c>
    </row>
    <row r="367" spans="1:26" ht="49.5" customHeight="1" x14ac:dyDescent="0.25">
      <c r="A367" s="48" t="s">
        <v>434</v>
      </c>
      <c r="B367" s="53" t="s">
        <v>3273</v>
      </c>
      <c r="C367" s="53" t="s">
        <v>3891</v>
      </c>
      <c r="D367" s="53" t="s">
        <v>3892</v>
      </c>
      <c r="E367" s="53" t="s">
        <v>3893</v>
      </c>
      <c r="F367" s="53" t="s">
        <v>3895</v>
      </c>
      <c r="G367" s="53" t="s">
        <v>3278</v>
      </c>
      <c r="H367" s="53">
        <v>0</v>
      </c>
      <c r="I367" s="53">
        <v>430000000</v>
      </c>
      <c r="J367" s="53" t="s">
        <v>8091</v>
      </c>
      <c r="K367" s="53" t="s">
        <v>8092</v>
      </c>
      <c r="L367" s="53" t="s">
        <v>8111</v>
      </c>
      <c r="M367" s="53" t="s">
        <v>8094</v>
      </c>
      <c r="N367" s="53" t="s">
        <v>8112</v>
      </c>
      <c r="O367" s="53" t="s">
        <v>8104</v>
      </c>
      <c r="P367" s="53" t="s">
        <v>8105</v>
      </c>
      <c r="Q367" s="53" t="s">
        <v>8106</v>
      </c>
      <c r="R367" s="73">
        <v>200</v>
      </c>
      <c r="S367" s="74">
        <v>117.7</v>
      </c>
      <c r="T367" s="75">
        <f t="shared" si="50"/>
        <v>23540</v>
      </c>
      <c r="U367" s="75">
        <f t="shared" si="51"/>
        <v>26364.800000000003</v>
      </c>
      <c r="V367" s="48"/>
      <c r="W367" s="48">
        <v>2017</v>
      </c>
      <c r="X367" s="48"/>
      <c r="Y367" s="1">
        <f>VLOOKUP(A367,'[1]план на 2017'!$A:$X,20,0)</f>
        <v>23540</v>
      </c>
      <c r="Z367" s="156">
        <f t="shared" si="54"/>
        <v>0</v>
      </c>
    </row>
    <row r="368" spans="1:26" ht="49.5" customHeight="1" x14ac:dyDescent="0.25">
      <c r="A368" s="48" t="s">
        <v>435</v>
      </c>
      <c r="B368" s="53" t="s">
        <v>3273</v>
      </c>
      <c r="C368" s="53" t="s">
        <v>3891</v>
      </c>
      <c r="D368" s="53" t="s">
        <v>3892</v>
      </c>
      <c r="E368" s="53" t="s">
        <v>3893</v>
      </c>
      <c r="F368" s="53" t="s">
        <v>3896</v>
      </c>
      <c r="G368" s="53" t="s">
        <v>3278</v>
      </c>
      <c r="H368" s="53">
        <v>0</v>
      </c>
      <c r="I368" s="53">
        <v>430000000</v>
      </c>
      <c r="J368" s="53" t="s">
        <v>8091</v>
      </c>
      <c r="K368" s="53" t="s">
        <v>8092</v>
      </c>
      <c r="L368" s="53" t="s">
        <v>8111</v>
      </c>
      <c r="M368" s="53" t="s">
        <v>8094</v>
      </c>
      <c r="N368" s="53" t="s">
        <v>8112</v>
      </c>
      <c r="O368" s="53" t="s">
        <v>8104</v>
      </c>
      <c r="P368" s="53" t="s">
        <v>8105</v>
      </c>
      <c r="Q368" s="53" t="s">
        <v>8106</v>
      </c>
      <c r="R368" s="73">
        <v>200</v>
      </c>
      <c r="S368" s="74">
        <v>134.82000000000002</v>
      </c>
      <c r="T368" s="75">
        <f t="shared" si="50"/>
        <v>26964.000000000004</v>
      </c>
      <c r="U368" s="75">
        <f t="shared" si="51"/>
        <v>30199.680000000008</v>
      </c>
      <c r="V368" s="48"/>
      <c r="W368" s="48">
        <v>2017</v>
      </c>
      <c r="X368" s="48"/>
      <c r="Y368" s="1">
        <f>VLOOKUP(A368,'[1]план на 2017'!$A:$X,20,0)</f>
        <v>26964.000000000004</v>
      </c>
      <c r="Z368" s="156">
        <f t="shared" si="54"/>
        <v>0</v>
      </c>
    </row>
    <row r="369" spans="1:26" ht="49.5" customHeight="1" x14ac:dyDescent="0.25">
      <c r="A369" s="48" t="s">
        <v>436</v>
      </c>
      <c r="B369" s="53" t="s">
        <v>3273</v>
      </c>
      <c r="C369" s="53" t="s">
        <v>3891</v>
      </c>
      <c r="D369" s="53" t="s">
        <v>3892</v>
      </c>
      <c r="E369" s="53" t="s">
        <v>3893</v>
      </c>
      <c r="F369" s="53" t="s">
        <v>3897</v>
      </c>
      <c r="G369" s="53" t="s">
        <v>3278</v>
      </c>
      <c r="H369" s="53">
        <v>0</v>
      </c>
      <c r="I369" s="53">
        <v>430000000</v>
      </c>
      <c r="J369" s="53" t="s">
        <v>8091</v>
      </c>
      <c r="K369" s="53" t="s">
        <v>8092</v>
      </c>
      <c r="L369" s="53" t="s">
        <v>8111</v>
      </c>
      <c r="M369" s="53" t="s">
        <v>8094</v>
      </c>
      <c r="N369" s="53" t="s">
        <v>8112</v>
      </c>
      <c r="O369" s="53" t="s">
        <v>8104</v>
      </c>
      <c r="P369" s="53" t="s">
        <v>8105</v>
      </c>
      <c r="Q369" s="53" t="s">
        <v>8106</v>
      </c>
      <c r="R369" s="73">
        <v>200</v>
      </c>
      <c r="S369" s="74">
        <v>66.34</v>
      </c>
      <c r="T369" s="75">
        <f t="shared" si="50"/>
        <v>13268</v>
      </c>
      <c r="U369" s="75">
        <f t="shared" si="51"/>
        <v>14860.160000000002</v>
      </c>
      <c r="V369" s="48"/>
      <c r="W369" s="48">
        <v>2017</v>
      </c>
      <c r="X369" s="48"/>
      <c r="Y369" s="1">
        <f>VLOOKUP(A369,'[1]план на 2017'!$A:$X,20,0)</f>
        <v>13268</v>
      </c>
      <c r="Z369" s="156">
        <f t="shared" si="54"/>
        <v>0</v>
      </c>
    </row>
    <row r="370" spans="1:26" ht="49.5" customHeight="1" x14ac:dyDescent="0.25">
      <c r="A370" s="48" t="s">
        <v>437</v>
      </c>
      <c r="B370" s="53" t="s">
        <v>3273</v>
      </c>
      <c r="C370" s="53" t="s">
        <v>3898</v>
      </c>
      <c r="D370" s="53" t="s">
        <v>3899</v>
      </c>
      <c r="E370" s="53" t="s">
        <v>3900</v>
      </c>
      <c r="F370" s="53" t="s">
        <v>3901</v>
      </c>
      <c r="G370" s="54" t="s">
        <v>8876</v>
      </c>
      <c r="H370" s="53">
        <v>60</v>
      </c>
      <c r="I370" s="53">
        <v>430000000</v>
      </c>
      <c r="J370" s="53" t="s">
        <v>8091</v>
      </c>
      <c r="K370" s="53" t="s">
        <v>8092</v>
      </c>
      <c r="L370" s="53" t="s">
        <v>8111</v>
      </c>
      <c r="M370" s="53" t="s">
        <v>8094</v>
      </c>
      <c r="N370" s="53" t="s">
        <v>8112</v>
      </c>
      <c r="O370" s="53" t="s">
        <v>8096</v>
      </c>
      <c r="P370" s="53" t="s">
        <v>8105</v>
      </c>
      <c r="Q370" s="53" t="s">
        <v>8106</v>
      </c>
      <c r="R370" s="73">
        <v>5</v>
      </c>
      <c r="S370" s="74">
        <v>2064816.59</v>
      </c>
      <c r="T370" s="75">
        <v>0</v>
      </c>
      <c r="U370" s="75">
        <f t="shared" si="51"/>
        <v>0</v>
      </c>
      <c r="V370" s="48" t="s">
        <v>8098</v>
      </c>
      <c r="W370" s="48">
        <v>2017</v>
      </c>
      <c r="X370" s="48" t="s">
        <v>8122</v>
      </c>
      <c r="Y370" s="1">
        <f>VLOOKUP(A370,'[1]план на 2017'!$A:$X,20,0)</f>
        <v>0</v>
      </c>
      <c r="Z370" s="156">
        <f t="shared" si="54"/>
        <v>0</v>
      </c>
    </row>
    <row r="371" spans="1:26" ht="49.5" customHeight="1" x14ac:dyDescent="0.25">
      <c r="A371" s="48" t="s">
        <v>438</v>
      </c>
      <c r="B371" s="53" t="s">
        <v>3273</v>
      </c>
      <c r="C371" s="53" t="s">
        <v>3902</v>
      </c>
      <c r="D371" s="53" t="s">
        <v>3903</v>
      </c>
      <c r="E371" s="53" t="s">
        <v>3904</v>
      </c>
      <c r="F371" s="53" t="s">
        <v>3905</v>
      </c>
      <c r="G371" s="54" t="s">
        <v>8876</v>
      </c>
      <c r="H371" s="53">
        <v>60</v>
      </c>
      <c r="I371" s="53">
        <v>430000000</v>
      </c>
      <c r="J371" s="53" t="s">
        <v>8091</v>
      </c>
      <c r="K371" s="53" t="s">
        <v>8092</v>
      </c>
      <c r="L371" s="53" t="s">
        <v>8111</v>
      </c>
      <c r="M371" s="53" t="s">
        <v>8094</v>
      </c>
      <c r="N371" s="53" t="s">
        <v>8112</v>
      </c>
      <c r="O371" s="53" t="s">
        <v>8096</v>
      </c>
      <c r="P371" s="53" t="s">
        <v>8105</v>
      </c>
      <c r="Q371" s="53" t="s">
        <v>8106</v>
      </c>
      <c r="R371" s="73">
        <v>4</v>
      </c>
      <c r="S371" s="74">
        <v>1977055.08</v>
      </c>
      <c r="T371" s="75">
        <v>0</v>
      </c>
      <c r="U371" s="75">
        <f t="shared" si="51"/>
        <v>0</v>
      </c>
      <c r="V371" s="48" t="s">
        <v>8098</v>
      </c>
      <c r="W371" s="48">
        <v>2017</v>
      </c>
      <c r="X371" s="48" t="s">
        <v>8122</v>
      </c>
      <c r="Y371" s="1">
        <f>VLOOKUP(A371,'[1]план на 2017'!$A:$X,20,0)</f>
        <v>0</v>
      </c>
      <c r="Z371" s="156">
        <f t="shared" si="54"/>
        <v>0</v>
      </c>
    </row>
    <row r="372" spans="1:26" ht="49.5" customHeight="1" x14ac:dyDescent="0.25">
      <c r="A372" s="48" t="s">
        <v>439</v>
      </c>
      <c r="B372" s="53" t="s">
        <v>3273</v>
      </c>
      <c r="C372" s="53" t="s">
        <v>3906</v>
      </c>
      <c r="D372" s="53" t="s">
        <v>3907</v>
      </c>
      <c r="E372" s="53" t="s">
        <v>3908</v>
      </c>
      <c r="F372" s="53" t="s">
        <v>3909</v>
      </c>
      <c r="G372" s="53" t="s">
        <v>3284</v>
      </c>
      <c r="H372" s="53">
        <v>0</v>
      </c>
      <c r="I372" s="53">
        <v>430000000</v>
      </c>
      <c r="J372" s="53" t="s">
        <v>8091</v>
      </c>
      <c r="K372" s="53" t="s">
        <v>8092</v>
      </c>
      <c r="L372" s="53" t="s">
        <v>8111</v>
      </c>
      <c r="M372" s="53" t="s">
        <v>8094</v>
      </c>
      <c r="N372" s="53" t="s">
        <v>8112</v>
      </c>
      <c r="O372" s="53" t="s">
        <v>8104</v>
      </c>
      <c r="P372" s="53" t="s">
        <v>8105</v>
      </c>
      <c r="Q372" s="53" t="s">
        <v>8106</v>
      </c>
      <c r="R372" s="73">
        <v>6</v>
      </c>
      <c r="S372" s="74">
        <v>144450</v>
      </c>
      <c r="T372" s="75">
        <v>0</v>
      </c>
      <c r="U372" s="75">
        <f t="shared" si="51"/>
        <v>0</v>
      </c>
      <c r="V372" s="48"/>
      <c r="W372" s="48">
        <v>2017</v>
      </c>
      <c r="X372" s="48"/>
      <c r="Y372" s="1">
        <f>VLOOKUP(A372,'[1]план на 2017'!$A:$X,20,0)</f>
        <v>0</v>
      </c>
      <c r="Z372" s="156">
        <f t="shared" si="54"/>
        <v>0</v>
      </c>
    </row>
    <row r="373" spans="1:26" ht="49.5" customHeight="1" x14ac:dyDescent="0.25">
      <c r="A373" s="48" t="s">
        <v>440</v>
      </c>
      <c r="B373" s="53" t="s">
        <v>3273</v>
      </c>
      <c r="C373" s="53" t="s">
        <v>3906</v>
      </c>
      <c r="D373" s="53" t="s">
        <v>3907</v>
      </c>
      <c r="E373" s="53" t="s">
        <v>3908</v>
      </c>
      <c r="F373" s="53" t="s">
        <v>3910</v>
      </c>
      <c r="G373" s="53" t="s">
        <v>3284</v>
      </c>
      <c r="H373" s="53">
        <v>0</v>
      </c>
      <c r="I373" s="53">
        <v>430000000</v>
      </c>
      <c r="J373" s="53" t="s">
        <v>8091</v>
      </c>
      <c r="K373" s="53" t="s">
        <v>8092</v>
      </c>
      <c r="L373" s="53" t="s">
        <v>8111</v>
      </c>
      <c r="M373" s="53" t="s">
        <v>8094</v>
      </c>
      <c r="N373" s="53" t="s">
        <v>8112</v>
      </c>
      <c r="O373" s="53" t="s">
        <v>8104</v>
      </c>
      <c r="P373" s="53" t="s">
        <v>8105</v>
      </c>
      <c r="Q373" s="53" t="s">
        <v>8106</v>
      </c>
      <c r="R373" s="73">
        <v>6</v>
      </c>
      <c r="S373" s="74">
        <v>144450</v>
      </c>
      <c r="T373" s="75">
        <f t="shared" si="50"/>
        <v>866700</v>
      </c>
      <c r="U373" s="75">
        <f t="shared" si="51"/>
        <v>970704.00000000012</v>
      </c>
      <c r="V373" s="48"/>
      <c r="W373" s="48">
        <v>2017</v>
      </c>
      <c r="X373" s="48" t="s">
        <v>8183</v>
      </c>
      <c r="Y373" s="1">
        <f>VLOOKUP(A373,'[1]план на 2017'!$A:$X,20,0)</f>
        <v>866700</v>
      </c>
      <c r="Z373" s="156">
        <f t="shared" si="54"/>
        <v>0</v>
      </c>
    </row>
    <row r="374" spans="1:26" ht="49.5" customHeight="1" x14ac:dyDescent="0.25">
      <c r="A374" s="48" t="s">
        <v>441</v>
      </c>
      <c r="B374" s="53" t="s">
        <v>3273</v>
      </c>
      <c r="C374" s="53" t="s">
        <v>3906</v>
      </c>
      <c r="D374" s="53" t="s">
        <v>3907</v>
      </c>
      <c r="E374" s="53" t="s">
        <v>3908</v>
      </c>
      <c r="F374" s="53" t="s">
        <v>3911</v>
      </c>
      <c r="G374" s="53" t="s">
        <v>3284</v>
      </c>
      <c r="H374" s="53">
        <v>0</v>
      </c>
      <c r="I374" s="53">
        <v>430000000</v>
      </c>
      <c r="J374" s="53" t="s">
        <v>8091</v>
      </c>
      <c r="K374" s="53" t="s">
        <v>8092</v>
      </c>
      <c r="L374" s="53" t="s">
        <v>8111</v>
      </c>
      <c r="M374" s="53" t="s">
        <v>8094</v>
      </c>
      <c r="N374" s="53" t="s">
        <v>8112</v>
      </c>
      <c r="O374" s="53" t="s">
        <v>8104</v>
      </c>
      <c r="P374" s="53" t="s">
        <v>8105</v>
      </c>
      <c r="Q374" s="53" t="s">
        <v>8106</v>
      </c>
      <c r="R374" s="73">
        <v>6</v>
      </c>
      <c r="S374" s="74">
        <v>57780</v>
      </c>
      <c r="T374" s="75">
        <v>0</v>
      </c>
      <c r="U374" s="75">
        <f t="shared" si="51"/>
        <v>0</v>
      </c>
      <c r="V374" s="48"/>
      <c r="W374" s="48">
        <v>2017</v>
      </c>
      <c r="X374" s="48"/>
      <c r="Y374" s="1">
        <f>VLOOKUP(A374,'[1]план на 2017'!$A:$X,20,0)</f>
        <v>0</v>
      </c>
      <c r="Z374" s="156">
        <f t="shared" si="54"/>
        <v>0</v>
      </c>
    </row>
    <row r="375" spans="1:26" ht="49.5" customHeight="1" x14ac:dyDescent="0.25">
      <c r="A375" s="48" t="s">
        <v>442</v>
      </c>
      <c r="B375" s="53" t="s">
        <v>3273</v>
      </c>
      <c r="C375" s="53" t="s">
        <v>3906</v>
      </c>
      <c r="D375" s="53" t="s">
        <v>3907</v>
      </c>
      <c r="E375" s="53" t="s">
        <v>3908</v>
      </c>
      <c r="F375" s="53" t="s">
        <v>3912</v>
      </c>
      <c r="G375" s="53" t="s">
        <v>3284</v>
      </c>
      <c r="H375" s="53">
        <v>0</v>
      </c>
      <c r="I375" s="53">
        <v>430000000</v>
      </c>
      <c r="J375" s="53" t="s">
        <v>8091</v>
      </c>
      <c r="K375" s="53" t="s">
        <v>8092</v>
      </c>
      <c r="L375" s="53" t="s">
        <v>8111</v>
      </c>
      <c r="M375" s="53" t="s">
        <v>8094</v>
      </c>
      <c r="N375" s="53" t="s">
        <v>8112</v>
      </c>
      <c r="O375" s="53" t="s">
        <v>8104</v>
      </c>
      <c r="P375" s="53" t="s">
        <v>8105</v>
      </c>
      <c r="Q375" s="53" t="s">
        <v>8106</v>
      </c>
      <c r="R375" s="73">
        <v>6</v>
      </c>
      <c r="S375" s="74">
        <v>57780</v>
      </c>
      <c r="T375" s="75">
        <f t="shared" si="50"/>
        <v>346680</v>
      </c>
      <c r="U375" s="75">
        <f t="shared" si="51"/>
        <v>388281.60000000003</v>
      </c>
      <c r="V375" s="48"/>
      <c r="W375" s="48">
        <v>2017</v>
      </c>
      <c r="X375" s="48" t="s">
        <v>8183</v>
      </c>
      <c r="Y375" s="1">
        <f>VLOOKUP(A375,'[1]план на 2017'!$A:$X,20,0)</f>
        <v>346680</v>
      </c>
      <c r="Z375" s="156">
        <f t="shared" si="54"/>
        <v>0</v>
      </c>
    </row>
    <row r="376" spans="1:26" ht="49.5" customHeight="1" x14ac:dyDescent="0.25">
      <c r="A376" s="48" t="s">
        <v>443</v>
      </c>
      <c r="B376" s="53" t="s">
        <v>3273</v>
      </c>
      <c r="C376" s="53" t="s">
        <v>3746</v>
      </c>
      <c r="D376" s="53" t="s">
        <v>3747</v>
      </c>
      <c r="E376" s="53" t="s">
        <v>3748</v>
      </c>
      <c r="F376" s="53" t="s">
        <v>3913</v>
      </c>
      <c r="G376" s="53" t="s">
        <v>3278</v>
      </c>
      <c r="H376" s="53">
        <v>0</v>
      </c>
      <c r="I376" s="53">
        <v>430000000</v>
      </c>
      <c r="J376" s="53" t="s">
        <v>8091</v>
      </c>
      <c r="K376" s="53" t="s">
        <v>8092</v>
      </c>
      <c r="L376" s="53" t="s">
        <v>8111</v>
      </c>
      <c r="M376" s="53" t="s">
        <v>8094</v>
      </c>
      <c r="N376" s="53" t="s">
        <v>8112</v>
      </c>
      <c r="O376" s="53" t="s">
        <v>8104</v>
      </c>
      <c r="P376" s="53" t="s">
        <v>8105</v>
      </c>
      <c r="Q376" s="53" t="s">
        <v>8106</v>
      </c>
      <c r="R376" s="73">
        <v>1500</v>
      </c>
      <c r="S376" s="74">
        <v>9.6300000000000008</v>
      </c>
      <c r="T376" s="75">
        <f t="shared" si="50"/>
        <v>14445.000000000002</v>
      </c>
      <c r="U376" s="75">
        <f t="shared" si="51"/>
        <v>16178.400000000003</v>
      </c>
      <c r="V376" s="48"/>
      <c r="W376" s="48">
        <v>2017</v>
      </c>
      <c r="X376" s="48"/>
      <c r="Y376" s="1">
        <f>VLOOKUP(A376,'[1]план на 2017'!$A:$X,20,0)</f>
        <v>14445.000000000002</v>
      </c>
      <c r="Z376" s="156">
        <f t="shared" si="54"/>
        <v>0</v>
      </c>
    </row>
    <row r="377" spans="1:26" ht="49.5" customHeight="1" x14ac:dyDescent="0.25">
      <c r="A377" s="48" t="s">
        <v>444</v>
      </c>
      <c r="B377" s="53" t="s">
        <v>3273</v>
      </c>
      <c r="C377" s="53" t="s">
        <v>3746</v>
      </c>
      <c r="D377" s="53" t="s">
        <v>3747</v>
      </c>
      <c r="E377" s="53" t="s">
        <v>3748</v>
      </c>
      <c r="F377" s="53" t="s">
        <v>3914</v>
      </c>
      <c r="G377" s="53" t="s">
        <v>3278</v>
      </c>
      <c r="H377" s="53">
        <v>0</v>
      </c>
      <c r="I377" s="53">
        <v>430000000</v>
      </c>
      <c r="J377" s="53" t="s">
        <v>8091</v>
      </c>
      <c r="K377" s="53" t="s">
        <v>8092</v>
      </c>
      <c r="L377" s="53" t="s">
        <v>8111</v>
      </c>
      <c r="M377" s="53" t="s">
        <v>8094</v>
      </c>
      <c r="N377" s="53" t="s">
        <v>8112</v>
      </c>
      <c r="O377" s="53" t="s">
        <v>8104</v>
      </c>
      <c r="P377" s="53" t="s">
        <v>8105</v>
      </c>
      <c r="Q377" s="53" t="s">
        <v>8106</v>
      </c>
      <c r="R377" s="73">
        <v>1500</v>
      </c>
      <c r="S377" s="74">
        <v>12.84</v>
      </c>
      <c r="T377" s="75">
        <f t="shared" si="50"/>
        <v>19260</v>
      </c>
      <c r="U377" s="75">
        <f t="shared" si="51"/>
        <v>21571.200000000001</v>
      </c>
      <c r="V377" s="48"/>
      <c r="W377" s="48">
        <v>2017</v>
      </c>
      <c r="X377" s="48"/>
      <c r="Y377" s="1">
        <f>VLOOKUP(A377,'[1]план на 2017'!$A:$X,20,0)</f>
        <v>19260</v>
      </c>
      <c r="Z377" s="156">
        <f t="shared" si="54"/>
        <v>0</v>
      </c>
    </row>
    <row r="378" spans="1:26" ht="49.5" customHeight="1" x14ac:dyDescent="0.25">
      <c r="A378" s="48" t="s">
        <v>445</v>
      </c>
      <c r="B378" s="53" t="s">
        <v>3273</v>
      </c>
      <c r="C378" s="53" t="s">
        <v>3746</v>
      </c>
      <c r="D378" s="53" t="s">
        <v>3747</v>
      </c>
      <c r="E378" s="53" t="s">
        <v>3748</v>
      </c>
      <c r="F378" s="53" t="s">
        <v>3915</v>
      </c>
      <c r="G378" s="53" t="s">
        <v>3278</v>
      </c>
      <c r="H378" s="53">
        <v>0</v>
      </c>
      <c r="I378" s="53">
        <v>430000000</v>
      </c>
      <c r="J378" s="53" t="s">
        <v>8091</v>
      </c>
      <c r="K378" s="53" t="s">
        <v>8092</v>
      </c>
      <c r="L378" s="53" t="s">
        <v>8111</v>
      </c>
      <c r="M378" s="53" t="s">
        <v>8094</v>
      </c>
      <c r="N378" s="53" t="s">
        <v>8112</v>
      </c>
      <c r="O378" s="53" t="s">
        <v>8104</v>
      </c>
      <c r="P378" s="53" t="s">
        <v>8105</v>
      </c>
      <c r="Q378" s="53" t="s">
        <v>8106</v>
      </c>
      <c r="R378" s="73">
        <v>1500</v>
      </c>
      <c r="S378" s="74">
        <v>13.91</v>
      </c>
      <c r="T378" s="75">
        <f t="shared" si="50"/>
        <v>20865</v>
      </c>
      <c r="U378" s="75">
        <f t="shared" si="51"/>
        <v>23368.800000000003</v>
      </c>
      <c r="V378" s="48"/>
      <c r="W378" s="48">
        <v>2017</v>
      </c>
      <c r="X378" s="48"/>
      <c r="Y378" s="1">
        <f>VLOOKUP(A378,'[1]план на 2017'!$A:$X,20,0)</f>
        <v>20865</v>
      </c>
      <c r="Z378" s="156">
        <f t="shared" si="54"/>
        <v>0</v>
      </c>
    </row>
    <row r="379" spans="1:26" ht="49.5" customHeight="1" x14ac:dyDescent="0.25">
      <c r="A379" s="48" t="s">
        <v>446</v>
      </c>
      <c r="B379" s="53" t="s">
        <v>3273</v>
      </c>
      <c r="C379" s="53" t="s">
        <v>3746</v>
      </c>
      <c r="D379" s="53" t="s">
        <v>3747</v>
      </c>
      <c r="E379" s="53" t="s">
        <v>3748</v>
      </c>
      <c r="F379" s="53" t="s">
        <v>3916</v>
      </c>
      <c r="G379" s="53" t="s">
        <v>3278</v>
      </c>
      <c r="H379" s="53">
        <v>0</v>
      </c>
      <c r="I379" s="53">
        <v>430000000</v>
      </c>
      <c r="J379" s="53" t="s">
        <v>8091</v>
      </c>
      <c r="K379" s="53" t="s">
        <v>8092</v>
      </c>
      <c r="L379" s="53" t="s">
        <v>8111</v>
      </c>
      <c r="M379" s="53" t="s">
        <v>8094</v>
      </c>
      <c r="N379" s="53" t="s">
        <v>8112</v>
      </c>
      <c r="O379" s="53" t="s">
        <v>8104</v>
      </c>
      <c r="P379" s="53" t="s">
        <v>8105</v>
      </c>
      <c r="Q379" s="53" t="s">
        <v>8106</v>
      </c>
      <c r="R379" s="73">
        <v>600</v>
      </c>
      <c r="S379" s="74">
        <v>4.28</v>
      </c>
      <c r="T379" s="75">
        <f t="shared" si="50"/>
        <v>2568</v>
      </c>
      <c r="U379" s="75">
        <f t="shared" si="51"/>
        <v>2876.1600000000003</v>
      </c>
      <c r="V379" s="48"/>
      <c r="W379" s="48">
        <v>2017</v>
      </c>
      <c r="X379" s="48"/>
      <c r="Y379" s="1">
        <f>VLOOKUP(A379,'[1]план на 2017'!$A:$X,20,0)</f>
        <v>2568</v>
      </c>
      <c r="Z379" s="156">
        <f t="shared" si="54"/>
        <v>0</v>
      </c>
    </row>
    <row r="380" spans="1:26" ht="49.5" customHeight="1" x14ac:dyDescent="0.25">
      <c r="A380" s="48" t="s">
        <v>447</v>
      </c>
      <c r="B380" s="53" t="s">
        <v>3273</v>
      </c>
      <c r="C380" s="53" t="s">
        <v>3746</v>
      </c>
      <c r="D380" s="53" t="s">
        <v>3747</v>
      </c>
      <c r="E380" s="53" t="s">
        <v>3748</v>
      </c>
      <c r="F380" s="53" t="s">
        <v>3917</v>
      </c>
      <c r="G380" s="53" t="s">
        <v>3278</v>
      </c>
      <c r="H380" s="53">
        <v>0</v>
      </c>
      <c r="I380" s="53">
        <v>430000000</v>
      </c>
      <c r="J380" s="53" t="s">
        <v>8091</v>
      </c>
      <c r="K380" s="53" t="s">
        <v>8092</v>
      </c>
      <c r="L380" s="53" t="s">
        <v>8111</v>
      </c>
      <c r="M380" s="53" t="s">
        <v>8094</v>
      </c>
      <c r="N380" s="53" t="s">
        <v>8112</v>
      </c>
      <c r="O380" s="53" t="s">
        <v>8104</v>
      </c>
      <c r="P380" s="53" t="s">
        <v>8105</v>
      </c>
      <c r="Q380" s="53" t="s">
        <v>8106</v>
      </c>
      <c r="R380" s="73">
        <v>600</v>
      </c>
      <c r="S380" s="74">
        <v>8.56</v>
      </c>
      <c r="T380" s="75">
        <f t="shared" si="50"/>
        <v>5136</v>
      </c>
      <c r="U380" s="75">
        <f t="shared" si="51"/>
        <v>5752.3200000000006</v>
      </c>
      <c r="V380" s="48"/>
      <c r="W380" s="48">
        <v>2017</v>
      </c>
      <c r="X380" s="48"/>
      <c r="Y380" s="1">
        <f>VLOOKUP(A380,'[1]план на 2017'!$A:$X,20,0)</f>
        <v>5136</v>
      </c>
      <c r="Z380" s="156">
        <f t="shared" si="54"/>
        <v>0</v>
      </c>
    </row>
    <row r="381" spans="1:26" ht="49.5" customHeight="1" x14ac:dyDescent="0.25">
      <c r="A381" s="48" t="s">
        <v>448</v>
      </c>
      <c r="B381" s="53" t="s">
        <v>3273</v>
      </c>
      <c r="C381" s="53" t="s">
        <v>3746</v>
      </c>
      <c r="D381" s="53" t="s">
        <v>3747</v>
      </c>
      <c r="E381" s="53" t="s">
        <v>3748</v>
      </c>
      <c r="F381" s="53" t="s">
        <v>3918</v>
      </c>
      <c r="G381" s="53" t="s">
        <v>3278</v>
      </c>
      <c r="H381" s="53">
        <v>0</v>
      </c>
      <c r="I381" s="53">
        <v>430000000</v>
      </c>
      <c r="J381" s="53" t="s">
        <v>8091</v>
      </c>
      <c r="K381" s="53" t="s">
        <v>8092</v>
      </c>
      <c r="L381" s="53" t="s">
        <v>8111</v>
      </c>
      <c r="M381" s="53" t="s">
        <v>8094</v>
      </c>
      <c r="N381" s="53" t="s">
        <v>8112</v>
      </c>
      <c r="O381" s="53" t="s">
        <v>8104</v>
      </c>
      <c r="P381" s="53" t="s">
        <v>8105</v>
      </c>
      <c r="Q381" s="53" t="s">
        <v>8106</v>
      </c>
      <c r="R381" s="73">
        <v>700</v>
      </c>
      <c r="S381" s="74">
        <v>40.660000000000004</v>
      </c>
      <c r="T381" s="75">
        <f t="shared" si="50"/>
        <v>28462.000000000004</v>
      </c>
      <c r="U381" s="75">
        <f t="shared" si="51"/>
        <v>31877.440000000006</v>
      </c>
      <c r="V381" s="48"/>
      <c r="W381" s="48">
        <v>2017</v>
      </c>
      <c r="X381" s="48"/>
      <c r="Y381" s="1">
        <f>VLOOKUP(A381,'[1]план на 2017'!$A:$X,20,0)</f>
        <v>28462.000000000004</v>
      </c>
      <c r="Z381" s="156">
        <f t="shared" si="54"/>
        <v>0</v>
      </c>
    </row>
    <row r="382" spans="1:26" ht="49.5" customHeight="1" x14ac:dyDescent="0.25">
      <c r="A382" s="48" t="s">
        <v>449</v>
      </c>
      <c r="B382" s="53" t="s">
        <v>3273</v>
      </c>
      <c r="C382" s="53" t="s">
        <v>3746</v>
      </c>
      <c r="D382" s="53" t="s">
        <v>3747</v>
      </c>
      <c r="E382" s="53" t="s">
        <v>3748</v>
      </c>
      <c r="F382" s="53" t="s">
        <v>3919</v>
      </c>
      <c r="G382" s="53" t="s">
        <v>3278</v>
      </c>
      <c r="H382" s="53">
        <v>0</v>
      </c>
      <c r="I382" s="53">
        <v>430000000</v>
      </c>
      <c r="J382" s="53" t="s">
        <v>8091</v>
      </c>
      <c r="K382" s="53" t="s">
        <v>8092</v>
      </c>
      <c r="L382" s="53" t="s">
        <v>8111</v>
      </c>
      <c r="M382" s="53" t="s">
        <v>8094</v>
      </c>
      <c r="N382" s="53" t="s">
        <v>8112</v>
      </c>
      <c r="O382" s="53" t="s">
        <v>8104</v>
      </c>
      <c r="P382" s="53" t="s">
        <v>8105</v>
      </c>
      <c r="Q382" s="53" t="s">
        <v>8106</v>
      </c>
      <c r="R382" s="73">
        <v>700</v>
      </c>
      <c r="S382" s="74">
        <v>50.290000000000006</v>
      </c>
      <c r="T382" s="75">
        <f t="shared" si="50"/>
        <v>35203.000000000007</v>
      </c>
      <c r="U382" s="75">
        <f t="shared" si="51"/>
        <v>39427.360000000015</v>
      </c>
      <c r="V382" s="48"/>
      <c r="W382" s="48">
        <v>2017</v>
      </c>
      <c r="X382" s="48"/>
      <c r="Y382" s="1">
        <f>VLOOKUP(A382,'[1]план на 2017'!$A:$X,20,0)</f>
        <v>35203.000000000007</v>
      </c>
      <c r="Z382" s="156">
        <f t="shared" si="54"/>
        <v>0</v>
      </c>
    </row>
    <row r="383" spans="1:26" ht="49.5" customHeight="1" x14ac:dyDescent="0.25">
      <c r="A383" s="48" t="s">
        <v>450</v>
      </c>
      <c r="B383" s="53" t="s">
        <v>3273</v>
      </c>
      <c r="C383" s="53" t="s">
        <v>3920</v>
      </c>
      <c r="D383" s="53" t="s">
        <v>3921</v>
      </c>
      <c r="E383" s="53" t="s">
        <v>3922</v>
      </c>
      <c r="F383" s="53" t="s">
        <v>3923</v>
      </c>
      <c r="G383" s="53" t="s">
        <v>3278</v>
      </c>
      <c r="H383" s="53">
        <v>0</v>
      </c>
      <c r="I383" s="53">
        <v>430000000</v>
      </c>
      <c r="J383" s="53" t="s">
        <v>8091</v>
      </c>
      <c r="K383" s="53" t="s">
        <v>8092</v>
      </c>
      <c r="L383" s="53" t="s">
        <v>8111</v>
      </c>
      <c r="M383" s="53" t="s">
        <v>8094</v>
      </c>
      <c r="N383" s="53" t="s">
        <v>8112</v>
      </c>
      <c r="O383" s="53" t="s">
        <v>8104</v>
      </c>
      <c r="P383" s="53" t="s">
        <v>8105</v>
      </c>
      <c r="Q383" s="53" t="s">
        <v>8106</v>
      </c>
      <c r="R383" s="73">
        <v>300</v>
      </c>
      <c r="S383" s="74">
        <v>74.900000000000006</v>
      </c>
      <c r="T383" s="75">
        <f t="shared" si="50"/>
        <v>22470</v>
      </c>
      <c r="U383" s="75">
        <f t="shared" si="51"/>
        <v>25166.400000000001</v>
      </c>
      <c r="V383" s="48"/>
      <c r="W383" s="48">
        <v>2017</v>
      </c>
      <c r="X383" s="48"/>
      <c r="Y383" s="1">
        <f>VLOOKUP(A383,'[1]план на 2017'!$A:$X,20,0)</f>
        <v>22470</v>
      </c>
      <c r="Z383" s="156">
        <f t="shared" si="54"/>
        <v>0</v>
      </c>
    </row>
    <row r="384" spans="1:26" ht="49.5" customHeight="1" x14ac:dyDescent="0.25">
      <c r="A384" s="48" t="s">
        <v>451</v>
      </c>
      <c r="B384" s="53" t="s">
        <v>3273</v>
      </c>
      <c r="C384" s="53" t="s">
        <v>3924</v>
      </c>
      <c r="D384" s="53" t="s">
        <v>3921</v>
      </c>
      <c r="E384" s="53" t="s">
        <v>3925</v>
      </c>
      <c r="F384" s="53" t="s">
        <v>3926</v>
      </c>
      <c r="G384" s="53" t="s">
        <v>3278</v>
      </c>
      <c r="H384" s="53">
        <v>0</v>
      </c>
      <c r="I384" s="53">
        <v>430000000</v>
      </c>
      <c r="J384" s="53" t="s">
        <v>8091</v>
      </c>
      <c r="K384" s="53" t="s">
        <v>8092</v>
      </c>
      <c r="L384" s="53" t="s">
        <v>8111</v>
      </c>
      <c r="M384" s="53" t="s">
        <v>8094</v>
      </c>
      <c r="N384" s="53" t="s">
        <v>8112</v>
      </c>
      <c r="O384" s="53" t="s">
        <v>8104</v>
      </c>
      <c r="P384" s="53" t="s">
        <v>8105</v>
      </c>
      <c r="Q384" s="53" t="s">
        <v>8106</v>
      </c>
      <c r="R384" s="73">
        <v>300</v>
      </c>
      <c r="S384" s="74">
        <v>88.81</v>
      </c>
      <c r="T384" s="75">
        <f t="shared" si="50"/>
        <v>26643</v>
      </c>
      <c r="U384" s="75">
        <f t="shared" si="51"/>
        <v>29840.160000000003</v>
      </c>
      <c r="V384" s="48"/>
      <c r="W384" s="48">
        <v>2017</v>
      </c>
      <c r="X384" s="48"/>
      <c r="Y384" s="1">
        <f>VLOOKUP(A384,'[1]план на 2017'!$A:$X,20,0)</f>
        <v>26643</v>
      </c>
      <c r="Z384" s="156">
        <f t="shared" si="54"/>
        <v>0</v>
      </c>
    </row>
    <row r="385" spans="1:26" ht="49.5" customHeight="1" x14ac:dyDescent="0.25">
      <c r="A385" s="48" t="s">
        <v>452</v>
      </c>
      <c r="B385" s="53" t="s">
        <v>3273</v>
      </c>
      <c r="C385" s="53" t="s">
        <v>3927</v>
      </c>
      <c r="D385" s="53" t="s">
        <v>3928</v>
      </c>
      <c r="E385" s="53" t="s">
        <v>3929</v>
      </c>
      <c r="F385" s="53" t="s">
        <v>3930</v>
      </c>
      <c r="G385" s="54" t="s">
        <v>8876</v>
      </c>
      <c r="H385" s="53">
        <v>60</v>
      </c>
      <c r="I385" s="53">
        <v>430000000</v>
      </c>
      <c r="J385" s="53" t="s">
        <v>8091</v>
      </c>
      <c r="K385" s="53" t="s">
        <v>8092</v>
      </c>
      <c r="L385" s="53" t="s">
        <v>8111</v>
      </c>
      <c r="M385" s="53" t="s">
        <v>8094</v>
      </c>
      <c r="N385" s="53" t="s">
        <v>8112</v>
      </c>
      <c r="O385" s="53" t="s">
        <v>8096</v>
      </c>
      <c r="P385" s="53">
        <v>166</v>
      </c>
      <c r="Q385" s="53" t="s">
        <v>8131</v>
      </c>
      <c r="R385" s="73">
        <v>65</v>
      </c>
      <c r="S385" s="74">
        <v>1733.4</v>
      </c>
      <c r="T385" s="75">
        <v>0</v>
      </c>
      <c r="U385" s="75">
        <f t="shared" si="51"/>
        <v>0</v>
      </c>
      <c r="V385" s="48" t="s">
        <v>8098</v>
      </c>
      <c r="W385" s="48">
        <v>2017</v>
      </c>
      <c r="X385" s="48"/>
      <c r="Y385" s="1">
        <f>VLOOKUP(A385,'[1]план на 2017'!$A:$X,20,0)</f>
        <v>0</v>
      </c>
      <c r="Z385" s="156">
        <f t="shared" si="54"/>
        <v>0</v>
      </c>
    </row>
    <row r="386" spans="1:26" ht="49.5" customHeight="1" x14ac:dyDescent="0.25">
      <c r="A386" s="48" t="s">
        <v>453</v>
      </c>
      <c r="B386" s="53" t="s">
        <v>3273</v>
      </c>
      <c r="C386" s="53" t="s">
        <v>3927</v>
      </c>
      <c r="D386" s="53" t="s">
        <v>3928</v>
      </c>
      <c r="E386" s="53" t="s">
        <v>3929</v>
      </c>
      <c r="F386" s="53" t="s">
        <v>3930</v>
      </c>
      <c r="G386" s="54" t="s">
        <v>8876</v>
      </c>
      <c r="H386" s="53">
        <v>60</v>
      </c>
      <c r="I386" s="53">
        <v>430000000</v>
      </c>
      <c r="J386" s="53" t="s">
        <v>8091</v>
      </c>
      <c r="K386" s="53" t="s">
        <v>8129</v>
      </c>
      <c r="L386" s="53" t="s">
        <v>8111</v>
      </c>
      <c r="M386" s="53" t="s">
        <v>8094</v>
      </c>
      <c r="N386" s="53" t="s">
        <v>8112</v>
      </c>
      <c r="O386" s="53" t="s">
        <v>8096</v>
      </c>
      <c r="P386" s="53">
        <v>166</v>
      </c>
      <c r="Q386" s="53" t="s">
        <v>8131</v>
      </c>
      <c r="R386" s="73">
        <v>65</v>
      </c>
      <c r="S386" s="74">
        <v>1733.4</v>
      </c>
      <c r="T386" s="75">
        <v>0</v>
      </c>
      <c r="U386" s="75">
        <f t="shared" si="51"/>
        <v>0</v>
      </c>
      <c r="V386" s="48" t="s">
        <v>8098</v>
      </c>
      <c r="W386" s="48">
        <v>2017</v>
      </c>
      <c r="X386" s="48" t="s">
        <v>8100</v>
      </c>
      <c r="Y386" s="1">
        <f>VLOOKUP(A386,'[1]план на 2017'!$A:$X,20,0)</f>
        <v>0</v>
      </c>
      <c r="Z386" s="156">
        <f t="shared" si="54"/>
        <v>0</v>
      </c>
    </row>
    <row r="387" spans="1:26" ht="49.5" customHeight="1" x14ac:dyDescent="0.25">
      <c r="A387" s="48" t="s">
        <v>454</v>
      </c>
      <c r="B387" s="53" t="s">
        <v>3273</v>
      </c>
      <c r="C387" s="53" t="s">
        <v>3927</v>
      </c>
      <c r="D387" s="53" t="s">
        <v>3928</v>
      </c>
      <c r="E387" s="53" t="s">
        <v>3929</v>
      </c>
      <c r="F387" s="53" t="s">
        <v>3930</v>
      </c>
      <c r="G387" s="54" t="s">
        <v>8876</v>
      </c>
      <c r="H387" s="53">
        <v>60</v>
      </c>
      <c r="I387" s="53">
        <v>430000000</v>
      </c>
      <c r="J387" s="53" t="s">
        <v>8091</v>
      </c>
      <c r="K387" s="53" t="s">
        <v>8124</v>
      </c>
      <c r="L387" s="53" t="s">
        <v>8111</v>
      </c>
      <c r="M387" s="53" t="s">
        <v>8094</v>
      </c>
      <c r="N387" s="53" t="s">
        <v>8112</v>
      </c>
      <c r="O387" s="53" t="s">
        <v>8096</v>
      </c>
      <c r="P387" s="53">
        <v>166</v>
      </c>
      <c r="Q387" s="53" t="s">
        <v>8131</v>
      </c>
      <c r="R387" s="73">
        <v>65</v>
      </c>
      <c r="S387" s="74">
        <v>1733.4</v>
      </c>
      <c r="T387" s="75">
        <v>0</v>
      </c>
      <c r="U387" s="75">
        <f t="shared" si="51"/>
        <v>0</v>
      </c>
      <c r="V387" s="48" t="s">
        <v>8098</v>
      </c>
      <c r="W387" s="48">
        <v>2017</v>
      </c>
      <c r="X387" s="48" t="s">
        <v>8100</v>
      </c>
      <c r="Y387" s="1">
        <f>VLOOKUP(A387,'[1]план на 2017'!$A:$X,20,0)</f>
        <v>0</v>
      </c>
      <c r="Z387" s="156">
        <f t="shared" si="54"/>
        <v>0</v>
      </c>
    </row>
    <row r="388" spans="1:26" ht="49.5" customHeight="1" x14ac:dyDescent="0.25">
      <c r="A388" s="48" t="s">
        <v>455</v>
      </c>
      <c r="B388" s="53" t="s">
        <v>3273</v>
      </c>
      <c r="C388" s="53" t="s">
        <v>3927</v>
      </c>
      <c r="D388" s="53" t="s">
        <v>3928</v>
      </c>
      <c r="E388" s="53" t="s">
        <v>3929</v>
      </c>
      <c r="F388" s="53" t="s">
        <v>3930</v>
      </c>
      <c r="G388" s="54" t="s">
        <v>8876</v>
      </c>
      <c r="H388" s="53">
        <v>0</v>
      </c>
      <c r="I388" s="53">
        <v>430000000</v>
      </c>
      <c r="J388" s="53" t="s">
        <v>8091</v>
      </c>
      <c r="K388" s="53" t="s">
        <v>8154</v>
      </c>
      <c r="L388" s="53" t="s">
        <v>8111</v>
      </c>
      <c r="M388" s="53" t="s">
        <v>8094</v>
      </c>
      <c r="N388" s="53" t="s">
        <v>8112</v>
      </c>
      <c r="O388" s="53" t="s">
        <v>8104</v>
      </c>
      <c r="P388" s="53">
        <v>166</v>
      </c>
      <c r="Q388" s="53" t="s">
        <v>8131</v>
      </c>
      <c r="R388" s="73">
        <v>65</v>
      </c>
      <c r="S388" s="74">
        <v>1733.4</v>
      </c>
      <c r="T388" s="75">
        <f t="shared" ref="T388" si="57">R388*S388</f>
        <v>112671</v>
      </c>
      <c r="U388" s="75">
        <f t="shared" si="51"/>
        <v>126191.52000000002</v>
      </c>
      <c r="V388" s="48"/>
      <c r="W388" s="48">
        <v>2017</v>
      </c>
      <c r="X388" s="48" t="s">
        <v>8184</v>
      </c>
      <c r="Y388" s="1">
        <f>VLOOKUP(A388,'[1]план на 2017'!$A:$X,20,0)</f>
        <v>112671</v>
      </c>
      <c r="Z388" s="156">
        <f t="shared" si="54"/>
        <v>0</v>
      </c>
    </row>
    <row r="389" spans="1:26" ht="49.5" customHeight="1" x14ac:dyDescent="0.25">
      <c r="A389" s="48" t="s">
        <v>456</v>
      </c>
      <c r="B389" s="53" t="s">
        <v>3273</v>
      </c>
      <c r="C389" s="53" t="s">
        <v>3931</v>
      </c>
      <c r="D389" s="53" t="s">
        <v>3781</v>
      </c>
      <c r="E389" s="53" t="s">
        <v>3932</v>
      </c>
      <c r="F389" s="53" t="s">
        <v>3933</v>
      </c>
      <c r="G389" s="53" t="s">
        <v>3284</v>
      </c>
      <c r="H389" s="53">
        <v>0</v>
      </c>
      <c r="I389" s="53">
        <v>430000000</v>
      </c>
      <c r="J389" s="53" t="s">
        <v>8091</v>
      </c>
      <c r="K389" s="53" t="s">
        <v>8092</v>
      </c>
      <c r="L389" s="53" t="s">
        <v>8111</v>
      </c>
      <c r="M389" s="53" t="s">
        <v>8094</v>
      </c>
      <c r="N389" s="53" t="s">
        <v>8112</v>
      </c>
      <c r="O389" s="53" t="s">
        <v>8104</v>
      </c>
      <c r="P389" s="53" t="s">
        <v>8142</v>
      </c>
      <c r="Q389" s="53" t="s">
        <v>8143</v>
      </c>
      <c r="R389" s="73">
        <v>20</v>
      </c>
      <c r="S389" s="74">
        <v>695.5</v>
      </c>
      <c r="T389" s="75">
        <f t="shared" si="50"/>
        <v>13910</v>
      </c>
      <c r="U389" s="75">
        <f t="shared" si="51"/>
        <v>15579.2</v>
      </c>
      <c r="V389" s="48"/>
      <c r="W389" s="48">
        <v>2017</v>
      </c>
      <c r="X389" s="48"/>
      <c r="Y389" s="1">
        <f>VLOOKUP(A389,'[1]план на 2017'!$A:$X,20,0)</f>
        <v>13910</v>
      </c>
      <c r="Z389" s="156">
        <f t="shared" si="54"/>
        <v>0</v>
      </c>
    </row>
    <row r="390" spans="1:26" ht="49.5" customHeight="1" x14ac:dyDescent="0.25">
      <c r="A390" s="48" t="s">
        <v>457</v>
      </c>
      <c r="B390" s="53" t="s">
        <v>3273</v>
      </c>
      <c r="C390" s="53" t="s">
        <v>3931</v>
      </c>
      <c r="D390" s="53" t="s">
        <v>3781</v>
      </c>
      <c r="E390" s="53" t="s">
        <v>3932</v>
      </c>
      <c r="F390" s="53" t="s">
        <v>3934</v>
      </c>
      <c r="G390" s="53" t="s">
        <v>3284</v>
      </c>
      <c r="H390" s="53">
        <v>0</v>
      </c>
      <c r="I390" s="53">
        <v>430000000</v>
      </c>
      <c r="J390" s="53" t="s">
        <v>8091</v>
      </c>
      <c r="K390" s="53" t="s">
        <v>8092</v>
      </c>
      <c r="L390" s="53" t="s">
        <v>8111</v>
      </c>
      <c r="M390" s="53" t="s">
        <v>8094</v>
      </c>
      <c r="N390" s="53" t="s">
        <v>8112</v>
      </c>
      <c r="O390" s="53" t="s">
        <v>8104</v>
      </c>
      <c r="P390" s="53" t="s">
        <v>8142</v>
      </c>
      <c r="Q390" s="53" t="s">
        <v>8143</v>
      </c>
      <c r="R390" s="73">
        <v>20</v>
      </c>
      <c r="S390" s="74">
        <v>834.6</v>
      </c>
      <c r="T390" s="75">
        <f t="shared" si="50"/>
        <v>16692</v>
      </c>
      <c r="U390" s="75">
        <f t="shared" si="51"/>
        <v>18695.04</v>
      </c>
      <c r="V390" s="48"/>
      <c r="W390" s="48">
        <v>2017</v>
      </c>
      <c r="X390" s="48"/>
      <c r="Y390" s="1">
        <f>VLOOKUP(A390,'[1]план на 2017'!$A:$X,20,0)</f>
        <v>16692</v>
      </c>
      <c r="Z390" s="156">
        <f t="shared" si="54"/>
        <v>0</v>
      </c>
    </row>
    <row r="391" spans="1:26" ht="49.5" customHeight="1" x14ac:dyDescent="0.25">
      <c r="A391" s="48" t="s">
        <v>458</v>
      </c>
      <c r="B391" s="53" t="s">
        <v>3273</v>
      </c>
      <c r="C391" s="53" t="s">
        <v>3931</v>
      </c>
      <c r="D391" s="53" t="s">
        <v>3781</v>
      </c>
      <c r="E391" s="53" t="s">
        <v>3932</v>
      </c>
      <c r="F391" s="53" t="s">
        <v>3935</v>
      </c>
      <c r="G391" s="53" t="s">
        <v>3284</v>
      </c>
      <c r="H391" s="53">
        <v>0</v>
      </c>
      <c r="I391" s="53">
        <v>430000000</v>
      </c>
      <c r="J391" s="53" t="s">
        <v>8091</v>
      </c>
      <c r="K391" s="53" t="s">
        <v>8092</v>
      </c>
      <c r="L391" s="53" t="s">
        <v>8111</v>
      </c>
      <c r="M391" s="53" t="s">
        <v>8094</v>
      </c>
      <c r="N391" s="53" t="s">
        <v>8112</v>
      </c>
      <c r="O391" s="53" t="s">
        <v>8104</v>
      </c>
      <c r="P391" s="53" t="s">
        <v>8142</v>
      </c>
      <c r="Q391" s="53" t="s">
        <v>8143</v>
      </c>
      <c r="R391" s="73">
        <v>20</v>
      </c>
      <c r="S391" s="74">
        <v>759.7</v>
      </c>
      <c r="T391" s="75">
        <f t="shared" si="50"/>
        <v>15194</v>
      </c>
      <c r="U391" s="75">
        <f t="shared" si="51"/>
        <v>17017.280000000002</v>
      </c>
      <c r="V391" s="48"/>
      <c r="W391" s="48">
        <v>2017</v>
      </c>
      <c r="X391" s="48"/>
      <c r="Y391" s="1">
        <f>VLOOKUP(A391,'[1]план на 2017'!$A:$X,20,0)</f>
        <v>15194</v>
      </c>
      <c r="Z391" s="156">
        <f t="shared" si="54"/>
        <v>0</v>
      </c>
    </row>
    <row r="392" spans="1:26" ht="49.5" customHeight="1" x14ac:dyDescent="0.25">
      <c r="A392" s="48" t="s">
        <v>459</v>
      </c>
      <c r="B392" s="53" t="s">
        <v>3273</v>
      </c>
      <c r="C392" s="53" t="s">
        <v>3931</v>
      </c>
      <c r="D392" s="53" t="s">
        <v>3781</v>
      </c>
      <c r="E392" s="53" t="s">
        <v>3932</v>
      </c>
      <c r="F392" s="53" t="s">
        <v>3936</v>
      </c>
      <c r="G392" s="53" t="s">
        <v>3284</v>
      </c>
      <c r="H392" s="53">
        <v>0</v>
      </c>
      <c r="I392" s="53">
        <v>430000000</v>
      </c>
      <c r="J392" s="53" t="s">
        <v>8091</v>
      </c>
      <c r="K392" s="53" t="s">
        <v>8092</v>
      </c>
      <c r="L392" s="53" t="s">
        <v>8111</v>
      </c>
      <c r="M392" s="53" t="s">
        <v>8094</v>
      </c>
      <c r="N392" s="53" t="s">
        <v>8112</v>
      </c>
      <c r="O392" s="53" t="s">
        <v>8104</v>
      </c>
      <c r="P392" s="53" t="s">
        <v>8142</v>
      </c>
      <c r="Q392" s="53" t="s">
        <v>8143</v>
      </c>
      <c r="R392" s="73">
        <v>20</v>
      </c>
      <c r="S392" s="74">
        <v>909.5</v>
      </c>
      <c r="T392" s="75">
        <f t="shared" si="50"/>
        <v>18190</v>
      </c>
      <c r="U392" s="75">
        <f t="shared" si="51"/>
        <v>20372.800000000003</v>
      </c>
      <c r="V392" s="48"/>
      <c r="W392" s="48">
        <v>2017</v>
      </c>
      <c r="X392" s="48"/>
      <c r="Y392" s="1">
        <f>VLOOKUP(A392,'[1]план на 2017'!$A:$X,20,0)</f>
        <v>18190</v>
      </c>
      <c r="Z392" s="156">
        <f t="shared" si="54"/>
        <v>0</v>
      </c>
    </row>
    <row r="393" spans="1:26" ht="49.5" customHeight="1" x14ac:dyDescent="0.25">
      <c r="A393" s="48" t="s">
        <v>460</v>
      </c>
      <c r="B393" s="53" t="s">
        <v>3273</v>
      </c>
      <c r="C393" s="53" t="s">
        <v>3937</v>
      </c>
      <c r="D393" s="53" t="s">
        <v>3938</v>
      </c>
      <c r="E393" s="53" t="s">
        <v>3939</v>
      </c>
      <c r="F393" s="53" t="s">
        <v>3940</v>
      </c>
      <c r="G393" s="53" t="s">
        <v>3284</v>
      </c>
      <c r="H393" s="53">
        <v>0</v>
      </c>
      <c r="I393" s="53">
        <v>430000000</v>
      </c>
      <c r="J393" s="53" t="s">
        <v>8091</v>
      </c>
      <c r="K393" s="53" t="s">
        <v>8092</v>
      </c>
      <c r="L393" s="53" t="s">
        <v>8111</v>
      </c>
      <c r="M393" s="53" t="s">
        <v>8094</v>
      </c>
      <c r="N393" s="53" t="s">
        <v>8112</v>
      </c>
      <c r="O393" s="53" t="s">
        <v>8104</v>
      </c>
      <c r="P393" s="53" t="s">
        <v>8105</v>
      </c>
      <c r="Q393" s="53" t="s">
        <v>8106</v>
      </c>
      <c r="R393" s="73">
        <v>50</v>
      </c>
      <c r="S393" s="74">
        <v>232.83</v>
      </c>
      <c r="T393" s="75">
        <f t="shared" si="50"/>
        <v>11641.5</v>
      </c>
      <c r="U393" s="75">
        <f t="shared" si="51"/>
        <v>13038.480000000001</v>
      </c>
      <c r="V393" s="48"/>
      <c r="W393" s="48">
        <v>2017</v>
      </c>
      <c r="X393" s="48"/>
      <c r="Y393" s="1">
        <f>VLOOKUP(A393,'[1]план на 2017'!$A:$X,20,0)</f>
        <v>11641.5</v>
      </c>
      <c r="Z393" s="156">
        <f t="shared" si="54"/>
        <v>0</v>
      </c>
    </row>
    <row r="394" spans="1:26" ht="49.5" customHeight="1" x14ac:dyDescent="0.25">
      <c r="A394" s="48" t="s">
        <v>461</v>
      </c>
      <c r="B394" s="53" t="s">
        <v>3273</v>
      </c>
      <c r="C394" s="53" t="s">
        <v>3937</v>
      </c>
      <c r="D394" s="53" t="s">
        <v>3938</v>
      </c>
      <c r="E394" s="53" t="s">
        <v>3939</v>
      </c>
      <c r="F394" s="53" t="s">
        <v>3941</v>
      </c>
      <c r="G394" s="53" t="s">
        <v>3284</v>
      </c>
      <c r="H394" s="53">
        <v>0</v>
      </c>
      <c r="I394" s="53">
        <v>430000000</v>
      </c>
      <c r="J394" s="53" t="s">
        <v>8091</v>
      </c>
      <c r="K394" s="53" t="s">
        <v>8092</v>
      </c>
      <c r="L394" s="53" t="s">
        <v>8111</v>
      </c>
      <c r="M394" s="53" t="s">
        <v>8094</v>
      </c>
      <c r="N394" s="53" t="s">
        <v>8112</v>
      </c>
      <c r="O394" s="53" t="s">
        <v>8104</v>
      </c>
      <c r="P394" s="53" t="s">
        <v>8105</v>
      </c>
      <c r="Q394" s="53" t="s">
        <v>8106</v>
      </c>
      <c r="R394" s="73">
        <v>50</v>
      </c>
      <c r="S394" s="74">
        <v>234.23</v>
      </c>
      <c r="T394" s="75">
        <f t="shared" si="50"/>
        <v>11711.5</v>
      </c>
      <c r="U394" s="75">
        <f t="shared" si="51"/>
        <v>13116.880000000001</v>
      </c>
      <c r="V394" s="48"/>
      <c r="W394" s="48">
        <v>2017</v>
      </c>
      <c r="X394" s="48"/>
      <c r="Y394" s="1">
        <f>VLOOKUP(A394,'[1]план на 2017'!$A:$X,20,0)</f>
        <v>11711.5</v>
      </c>
      <c r="Z394" s="156">
        <f t="shared" si="54"/>
        <v>0</v>
      </c>
    </row>
    <row r="395" spans="1:26" ht="49.5" customHeight="1" x14ac:dyDescent="0.25">
      <c r="A395" s="48" t="s">
        <v>462</v>
      </c>
      <c r="B395" s="53" t="s">
        <v>3273</v>
      </c>
      <c r="C395" s="53" t="s">
        <v>3937</v>
      </c>
      <c r="D395" s="53" t="s">
        <v>3938</v>
      </c>
      <c r="E395" s="53" t="s">
        <v>3939</v>
      </c>
      <c r="F395" s="53" t="s">
        <v>3942</v>
      </c>
      <c r="G395" s="53" t="s">
        <v>3284</v>
      </c>
      <c r="H395" s="53">
        <v>0</v>
      </c>
      <c r="I395" s="53">
        <v>430000000</v>
      </c>
      <c r="J395" s="53" t="s">
        <v>8091</v>
      </c>
      <c r="K395" s="53" t="s">
        <v>8092</v>
      </c>
      <c r="L395" s="53" t="s">
        <v>8111</v>
      </c>
      <c r="M395" s="53" t="s">
        <v>8094</v>
      </c>
      <c r="N395" s="53" t="s">
        <v>8112</v>
      </c>
      <c r="O395" s="53" t="s">
        <v>8104</v>
      </c>
      <c r="P395" s="53" t="s">
        <v>8105</v>
      </c>
      <c r="Q395" s="53" t="s">
        <v>8106</v>
      </c>
      <c r="R395" s="73">
        <v>50</v>
      </c>
      <c r="S395" s="74">
        <v>232.07</v>
      </c>
      <c r="T395" s="75">
        <f t="shared" si="50"/>
        <v>11603.5</v>
      </c>
      <c r="U395" s="75">
        <f t="shared" si="51"/>
        <v>12995.920000000002</v>
      </c>
      <c r="V395" s="48"/>
      <c r="W395" s="48">
        <v>2017</v>
      </c>
      <c r="X395" s="48"/>
      <c r="Y395" s="1">
        <f>VLOOKUP(A395,'[1]план на 2017'!$A:$X,20,0)</f>
        <v>11603.5</v>
      </c>
      <c r="Z395" s="156">
        <f t="shared" si="54"/>
        <v>0</v>
      </c>
    </row>
    <row r="396" spans="1:26" ht="49.5" customHeight="1" x14ac:dyDescent="0.25">
      <c r="A396" s="48" t="s">
        <v>463</v>
      </c>
      <c r="B396" s="53" t="s">
        <v>3273</v>
      </c>
      <c r="C396" s="53" t="s">
        <v>3937</v>
      </c>
      <c r="D396" s="53" t="s">
        <v>3938</v>
      </c>
      <c r="E396" s="53" t="s">
        <v>3939</v>
      </c>
      <c r="F396" s="53" t="s">
        <v>3943</v>
      </c>
      <c r="G396" s="53" t="s">
        <v>3284</v>
      </c>
      <c r="H396" s="53">
        <v>0</v>
      </c>
      <c r="I396" s="53">
        <v>430000000</v>
      </c>
      <c r="J396" s="53" t="s">
        <v>8091</v>
      </c>
      <c r="K396" s="53" t="s">
        <v>8092</v>
      </c>
      <c r="L396" s="53" t="s">
        <v>8111</v>
      </c>
      <c r="M396" s="53" t="s">
        <v>8094</v>
      </c>
      <c r="N396" s="53" t="s">
        <v>8112</v>
      </c>
      <c r="O396" s="53" t="s">
        <v>8104</v>
      </c>
      <c r="P396" s="53" t="s">
        <v>8105</v>
      </c>
      <c r="Q396" s="53" t="s">
        <v>8106</v>
      </c>
      <c r="R396" s="73">
        <v>50</v>
      </c>
      <c r="S396" s="74">
        <v>284.58</v>
      </c>
      <c r="T396" s="75">
        <f t="shared" si="50"/>
        <v>14229</v>
      </c>
      <c r="U396" s="75">
        <f t="shared" si="51"/>
        <v>15936.480000000001</v>
      </c>
      <c r="V396" s="48"/>
      <c r="W396" s="48">
        <v>2017</v>
      </c>
      <c r="X396" s="48"/>
      <c r="Y396" s="1">
        <f>VLOOKUP(A396,'[1]план на 2017'!$A:$X,20,0)</f>
        <v>14229</v>
      </c>
      <c r="Z396" s="156">
        <f t="shared" si="54"/>
        <v>0</v>
      </c>
    </row>
    <row r="397" spans="1:26" ht="49.5" customHeight="1" x14ac:dyDescent="0.25">
      <c r="A397" s="48" t="s">
        <v>464</v>
      </c>
      <c r="B397" s="53" t="s">
        <v>3273</v>
      </c>
      <c r="C397" s="53" t="s">
        <v>3937</v>
      </c>
      <c r="D397" s="53" t="s">
        <v>3938</v>
      </c>
      <c r="E397" s="53" t="s">
        <v>3939</v>
      </c>
      <c r="F397" s="53" t="s">
        <v>3944</v>
      </c>
      <c r="G397" s="53" t="s">
        <v>3284</v>
      </c>
      <c r="H397" s="53">
        <v>0</v>
      </c>
      <c r="I397" s="53">
        <v>430000000</v>
      </c>
      <c r="J397" s="53" t="s">
        <v>8091</v>
      </c>
      <c r="K397" s="53" t="s">
        <v>8092</v>
      </c>
      <c r="L397" s="53" t="s">
        <v>8111</v>
      </c>
      <c r="M397" s="53" t="s">
        <v>8094</v>
      </c>
      <c r="N397" s="53" t="s">
        <v>8112</v>
      </c>
      <c r="O397" s="53" t="s">
        <v>8104</v>
      </c>
      <c r="P397" s="53" t="s">
        <v>8105</v>
      </c>
      <c r="Q397" s="53" t="s">
        <v>8106</v>
      </c>
      <c r="R397" s="73">
        <v>200</v>
      </c>
      <c r="S397" s="74">
        <v>285.8</v>
      </c>
      <c r="T397" s="75">
        <f t="shared" si="50"/>
        <v>57160</v>
      </c>
      <c r="U397" s="75">
        <f t="shared" si="51"/>
        <v>64019.200000000004</v>
      </c>
      <c r="V397" s="48"/>
      <c r="W397" s="48">
        <v>2017</v>
      </c>
      <c r="X397" s="48"/>
      <c r="Y397" s="1">
        <f>VLOOKUP(A397,'[1]план на 2017'!$A:$X,20,0)</f>
        <v>57160</v>
      </c>
      <c r="Z397" s="156">
        <f t="shared" si="54"/>
        <v>0</v>
      </c>
    </row>
    <row r="398" spans="1:26" ht="49.5" customHeight="1" x14ac:dyDescent="0.25">
      <c r="A398" s="48" t="s">
        <v>465</v>
      </c>
      <c r="B398" s="53" t="s">
        <v>3273</v>
      </c>
      <c r="C398" s="53" t="s">
        <v>3937</v>
      </c>
      <c r="D398" s="53" t="s">
        <v>3938</v>
      </c>
      <c r="E398" s="53" t="s">
        <v>3939</v>
      </c>
      <c r="F398" s="53" t="s">
        <v>3945</v>
      </c>
      <c r="G398" s="53" t="s">
        <v>3284</v>
      </c>
      <c r="H398" s="53">
        <v>0</v>
      </c>
      <c r="I398" s="53">
        <v>430000000</v>
      </c>
      <c r="J398" s="53" t="s">
        <v>8091</v>
      </c>
      <c r="K398" s="53" t="s">
        <v>8092</v>
      </c>
      <c r="L398" s="53" t="s">
        <v>8111</v>
      </c>
      <c r="M398" s="53" t="s">
        <v>8094</v>
      </c>
      <c r="N398" s="53" t="s">
        <v>8112</v>
      </c>
      <c r="O398" s="53" t="s">
        <v>8104</v>
      </c>
      <c r="P398" s="53" t="s">
        <v>8105</v>
      </c>
      <c r="Q398" s="53" t="s">
        <v>8106</v>
      </c>
      <c r="R398" s="73">
        <v>200</v>
      </c>
      <c r="S398" s="74">
        <v>283.37</v>
      </c>
      <c r="T398" s="75">
        <f t="shared" si="50"/>
        <v>56674</v>
      </c>
      <c r="U398" s="75">
        <f t="shared" si="51"/>
        <v>63474.880000000005</v>
      </c>
      <c r="V398" s="48"/>
      <c r="W398" s="48">
        <v>2017</v>
      </c>
      <c r="X398" s="48"/>
      <c r="Y398" s="1">
        <f>VLOOKUP(A398,'[1]план на 2017'!$A:$X,20,0)</f>
        <v>56674</v>
      </c>
      <c r="Z398" s="156">
        <f t="shared" si="54"/>
        <v>0</v>
      </c>
    </row>
    <row r="399" spans="1:26" ht="49.5" customHeight="1" x14ac:dyDescent="0.25">
      <c r="A399" s="48" t="s">
        <v>466</v>
      </c>
      <c r="B399" s="53" t="s">
        <v>3273</v>
      </c>
      <c r="C399" s="53" t="s">
        <v>3937</v>
      </c>
      <c r="D399" s="53" t="s">
        <v>3938</v>
      </c>
      <c r="E399" s="53" t="s">
        <v>3939</v>
      </c>
      <c r="F399" s="53" t="s">
        <v>3946</v>
      </c>
      <c r="G399" s="53" t="s">
        <v>3284</v>
      </c>
      <c r="H399" s="53">
        <v>0</v>
      </c>
      <c r="I399" s="53">
        <v>430000000</v>
      </c>
      <c r="J399" s="53" t="s">
        <v>8091</v>
      </c>
      <c r="K399" s="53" t="s">
        <v>8092</v>
      </c>
      <c r="L399" s="53" t="s">
        <v>8111</v>
      </c>
      <c r="M399" s="53" t="s">
        <v>8094</v>
      </c>
      <c r="N399" s="53" t="s">
        <v>8112</v>
      </c>
      <c r="O399" s="53" t="s">
        <v>8104</v>
      </c>
      <c r="P399" s="53" t="s">
        <v>8105</v>
      </c>
      <c r="Q399" s="53" t="s">
        <v>8106</v>
      </c>
      <c r="R399" s="73">
        <v>100</v>
      </c>
      <c r="S399" s="74">
        <v>336.88</v>
      </c>
      <c r="T399" s="75">
        <f t="shared" si="50"/>
        <v>33688</v>
      </c>
      <c r="U399" s="75">
        <f t="shared" ref="U399:U468" si="58">T399*1.12</f>
        <v>37730.560000000005</v>
      </c>
      <c r="V399" s="48"/>
      <c r="W399" s="48">
        <v>2017</v>
      </c>
      <c r="X399" s="48"/>
      <c r="Y399" s="1">
        <f>VLOOKUP(A399,'[1]план на 2017'!$A:$X,20,0)</f>
        <v>33688</v>
      </c>
      <c r="Z399" s="156">
        <f t="shared" si="54"/>
        <v>0</v>
      </c>
    </row>
    <row r="400" spans="1:26" ht="49.5" customHeight="1" x14ac:dyDescent="0.25">
      <c r="A400" s="48" t="s">
        <v>467</v>
      </c>
      <c r="B400" s="53" t="s">
        <v>3273</v>
      </c>
      <c r="C400" s="53" t="s">
        <v>3937</v>
      </c>
      <c r="D400" s="53" t="s">
        <v>3938</v>
      </c>
      <c r="E400" s="53" t="s">
        <v>3939</v>
      </c>
      <c r="F400" s="53" t="s">
        <v>3947</v>
      </c>
      <c r="G400" s="53" t="s">
        <v>3284</v>
      </c>
      <c r="H400" s="53">
        <v>0</v>
      </c>
      <c r="I400" s="53">
        <v>430000000</v>
      </c>
      <c r="J400" s="53" t="s">
        <v>8091</v>
      </c>
      <c r="K400" s="53" t="s">
        <v>8092</v>
      </c>
      <c r="L400" s="53" t="s">
        <v>8111</v>
      </c>
      <c r="M400" s="53" t="s">
        <v>8094</v>
      </c>
      <c r="N400" s="53" t="s">
        <v>8112</v>
      </c>
      <c r="O400" s="53" t="s">
        <v>8104</v>
      </c>
      <c r="P400" s="53" t="s">
        <v>8105</v>
      </c>
      <c r="Q400" s="53" t="s">
        <v>8106</v>
      </c>
      <c r="R400" s="73">
        <v>100</v>
      </c>
      <c r="S400" s="74">
        <v>336.83</v>
      </c>
      <c r="T400" s="75">
        <f t="shared" si="50"/>
        <v>33683</v>
      </c>
      <c r="U400" s="75">
        <f t="shared" si="58"/>
        <v>37724.960000000006</v>
      </c>
      <c r="V400" s="48"/>
      <c r="W400" s="48">
        <v>2017</v>
      </c>
      <c r="X400" s="48"/>
      <c r="Y400" s="1">
        <f>VLOOKUP(A400,'[1]план на 2017'!$A:$X,20,0)</f>
        <v>33683</v>
      </c>
      <c r="Z400" s="156">
        <f t="shared" si="54"/>
        <v>0</v>
      </c>
    </row>
    <row r="401" spans="1:26" ht="49.5" customHeight="1" x14ac:dyDescent="0.25">
      <c r="A401" s="48" t="s">
        <v>468</v>
      </c>
      <c r="B401" s="53" t="s">
        <v>3273</v>
      </c>
      <c r="C401" s="53" t="s">
        <v>3937</v>
      </c>
      <c r="D401" s="53" t="s">
        <v>3938</v>
      </c>
      <c r="E401" s="53" t="s">
        <v>3939</v>
      </c>
      <c r="F401" s="53" t="s">
        <v>3948</v>
      </c>
      <c r="G401" s="53" t="s">
        <v>3284</v>
      </c>
      <c r="H401" s="53">
        <v>0</v>
      </c>
      <c r="I401" s="53">
        <v>430000000</v>
      </c>
      <c r="J401" s="53" t="s">
        <v>8091</v>
      </c>
      <c r="K401" s="53" t="s">
        <v>8092</v>
      </c>
      <c r="L401" s="53" t="s">
        <v>8111</v>
      </c>
      <c r="M401" s="53" t="s">
        <v>8094</v>
      </c>
      <c r="N401" s="53" t="s">
        <v>8112</v>
      </c>
      <c r="O401" s="53" t="s">
        <v>8104</v>
      </c>
      <c r="P401" s="53" t="s">
        <v>8105</v>
      </c>
      <c r="Q401" s="53" t="s">
        <v>8106</v>
      </c>
      <c r="R401" s="73">
        <v>100</v>
      </c>
      <c r="S401" s="74">
        <v>481</v>
      </c>
      <c r="T401" s="75">
        <f t="shared" ref="T401:T407" si="59">R401*S401</f>
        <v>48100</v>
      </c>
      <c r="U401" s="75">
        <f t="shared" si="58"/>
        <v>53872.000000000007</v>
      </c>
      <c r="V401" s="48"/>
      <c r="W401" s="48">
        <v>2017</v>
      </c>
      <c r="X401" s="48"/>
      <c r="Y401" s="1">
        <f>VLOOKUP(A401,'[1]план на 2017'!$A:$X,20,0)</f>
        <v>48100</v>
      </c>
      <c r="Z401" s="156">
        <f t="shared" si="54"/>
        <v>0</v>
      </c>
    </row>
    <row r="402" spans="1:26" ht="49.5" customHeight="1" x14ac:dyDescent="0.25">
      <c r="A402" s="48" t="s">
        <v>469</v>
      </c>
      <c r="B402" s="53" t="s">
        <v>3273</v>
      </c>
      <c r="C402" s="53" t="s">
        <v>3891</v>
      </c>
      <c r="D402" s="53" t="s">
        <v>3892</v>
      </c>
      <c r="E402" s="53" t="s">
        <v>3893</v>
      </c>
      <c r="F402" s="53" t="s">
        <v>3949</v>
      </c>
      <c r="G402" s="53" t="s">
        <v>3278</v>
      </c>
      <c r="H402" s="53">
        <v>0</v>
      </c>
      <c r="I402" s="53">
        <v>430000000</v>
      </c>
      <c r="J402" s="53" t="s">
        <v>8091</v>
      </c>
      <c r="K402" s="53" t="s">
        <v>8092</v>
      </c>
      <c r="L402" s="53" t="s">
        <v>8111</v>
      </c>
      <c r="M402" s="53" t="s">
        <v>8094</v>
      </c>
      <c r="N402" s="53" t="s">
        <v>8112</v>
      </c>
      <c r="O402" s="53" t="s">
        <v>8104</v>
      </c>
      <c r="P402" s="53" t="s">
        <v>8105</v>
      </c>
      <c r="Q402" s="53" t="s">
        <v>8106</v>
      </c>
      <c r="R402" s="73">
        <v>200</v>
      </c>
      <c r="S402" s="74">
        <v>1311.6060000000002</v>
      </c>
      <c r="T402" s="75">
        <f t="shared" si="59"/>
        <v>262321.20000000007</v>
      </c>
      <c r="U402" s="75">
        <f t="shared" si="58"/>
        <v>293799.74400000012</v>
      </c>
      <c r="V402" s="48"/>
      <c r="W402" s="48">
        <v>2017</v>
      </c>
      <c r="X402" s="48"/>
      <c r="Y402" s="1">
        <f>VLOOKUP(A402,'[1]план на 2017'!$A:$X,20,0)</f>
        <v>262321.20000000007</v>
      </c>
      <c r="Z402" s="156">
        <f t="shared" ref="Z402:Z465" si="60">T402-Y402</f>
        <v>0</v>
      </c>
    </row>
    <row r="403" spans="1:26" ht="49.5" customHeight="1" x14ac:dyDescent="0.25">
      <c r="A403" s="48" t="s">
        <v>470</v>
      </c>
      <c r="B403" s="53" t="s">
        <v>3273</v>
      </c>
      <c r="C403" s="53" t="s">
        <v>3950</v>
      </c>
      <c r="D403" s="53" t="s">
        <v>3951</v>
      </c>
      <c r="E403" s="53" t="s">
        <v>3952</v>
      </c>
      <c r="F403" s="53" t="s">
        <v>3953</v>
      </c>
      <c r="G403" s="53" t="s">
        <v>3284</v>
      </c>
      <c r="H403" s="53">
        <v>0</v>
      </c>
      <c r="I403" s="53">
        <v>430000000</v>
      </c>
      <c r="J403" s="53" t="s">
        <v>8091</v>
      </c>
      <c r="K403" s="53" t="s">
        <v>8092</v>
      </c>
      <c r="L403" s="53" t="s">
        <v>8111</v>
      </c>
      <c r="M403" s="53" t="s">
        <v>8094</v>
      </c>
      <c r="N403" s="53" t="s">
        <v>8112</v>
      </c>
      <c r="O403" s="53" t="s">
        <v>8104</v>
      </c>
      <c r="P403" s="53">
        <v>166</v>
      </c>
      <c r="Q403" s="53" t="s">
        <v>8131</v>
      </c>
      <c r="R403" s="73">
        <v>25</v>
      </c>
      <c r="S403" s="74">
        <v>3905.9280000000003</v>
      </c>
      <c r="T403" s="75">
        <f t="shared" si="59"/>
        <v>97648.200000000012</v>
      </c>
      <c r="U403" s="75">
        <f t="shared" si="58"/>
        <v>109365.98400000003</v>
      </c>
      <c r="V403" s="48"/>
      <c r="W403" s="48">
        <v>2017</v>
      </c>
      <c r="X403" s="48"/>
      <c r="Y403" s="1">
        <f>VLOOKUP(A403,'[1]план на 2017'!$A:$X,20,0)</f>
        <v>97648.200000000012</v>
      </c>
      <c r="Z403" s="156">
        <f t="shared" si="60"/>
        <v>0</v>
      </c>
    </row>
    <row r="404" spans="1:26" ht="49.5" customHeight="1" x14ac:dyDescent="0.25">
      <c r="A404" s="48" t="s">
        <v>471</v>
      </c>
      <c r="B404" s="53" t="s">
        <v>3273</v>
      </c>
      <c r="C404" s="53" t="s">
        <v>3954</v>
      </c>
      <c r="D404" s="53" t="s">
        <v>3361</v>
      </c>
      <c r="E404" s="53" t="s">
        <v>9881</v>
      </c>
      <c r="F404" s="53" t="s">
        <v>3955</v>
      </c>
      <c r="G404" s="53" t="s">
        <v>3284</v>
      </c>
      <c r="H404" s="53">
        <v>0</v>
      </c>
      <c r="I404" s="53">
        <v>430000000</v>
      </c>
      <c r="J404" s="53" t="s">
        <v>8091</v>
      </c>
      <c r="K404" s="53" t="s">
        <v>8092</v>
      </c>
      <c r="L404" s="53" t="s">
        <v>8111</v>
      </c>
      <c r="M404" s="53" t="s">
        <v>8094</v>
      </c>
      <c r="N404" s="53" t="s">
        <v>8112</v>
      </c>
      <c r="O404" s="53" t="s">
        <v>8104</v>
      </c>
      <c r="P404" s="53">
        <v>5111</v>
      </c>
      <c r="Q404" s="53" t="s">
        <v>8136</v>
      </c>
      <c r="R404" s="73">
        <v>1500</v>
      </c>
      <c r="S404" s="74">
        <v>892.86</v>
      </c>
      <c r="T404" s="75">
        <v>0</v>
      </c>
      <c r="U404" s="75">
        <f t="shared" si="58"/>
        <v>0</v>
      </c>
      <c r="V404" s="48"/>
      <c r="W404" s="48">
        <v>2017</v>
      </c>
      <c r="X404" s="48"/>
      <c r="Y404" s="1">
        <f>VLOOKUP(A404,'[1]план на 2017'!$A:$X,20,0)</f>
        <v>0</v>
      </c>
      <c r="Z404" s="156">
        <f t="shared" si="60"/>
        <v>0</v>
      </c>
    </row>
    <row r="405" spans="1:26" ht="49.5" customHeight="1" x14ac:dyDescent="0.25">
      <c r="A405" s="48" t="s">
        <v>472</v>
      </c>
      <c r="B405" s="53" t="s">
        <v>3273</v>
      </c>
      <c r="C405" s="53" t="s">
        <v>3954</v>
      </c>
      <c r="D405" s="53" t="s">
        <v>3361</v>
      </c>
      <c r="E405" s="53" t="s">
        <v>9881</v>
      </c>
      <c r="F405" s="53" t="s">
        <v>3955</v>
      </c>
      <c r="G405" s="53" t="s">
        <v>3284</v>
      </c>
      <c r="H405" s="53">
        <v>0</v>
      </c>
      <c r="I405" s="53">
        <v>430000000</v>
      </c>
      <c r="J405" s="53" t="s">
        <v>8091</v>
      </c>
      <c r="K405" s="53" t="s">
        <v>8129</v>
      </c>
      <c r="L405" s="53" t="s">
        <v>8111</v>
      </c>
      <c r="M405" s="53" t="s">
        <v>8094</v>
      </c>
      <c r="N405" s="53" t="s">
        <v>8112</v>
      </c>
      <c r="O405" s="53" t="s">
        <v>8104</v>
      </c>
      <c r="P405" s="53">
        <v>5111</v>
      </c>
      <c r="Q405" s="53" t="s">
        <v>8136</v>
      </c>
      <c r="R405" s="73">
        <v>1500</v>
      </c>
      <c r="S405" s="74">
        <v>892.86</v>
      </c>
      <c r="T405" s="75">
        <f t="shared" si="59"/>
        <v>1339290</v>
      </c>
      <c r="U405" s="75">
        <f t="shared" si="58"/>
        <v>1500004.8</v>
      </c>
      <c r="V405" s="48"/>
      <c r="W405" s="48">
        <v>2017</v>
      </c>
      <c r="X405" s="48" t="s">
        <v>8100</v>
      </c>
      <c r="Y405" s="1">
        <f>VLOOKUP(A405,'[1]план на 2017'!$A:$X,20,0)</f>
        <v>1339290</v>
      </c>
      <c r="Z405" s="156">
        <f t="shared" si="60"/>
        <v>0</v>
      </c>
    </row>
    <row r="406" spans="1:26" ht="49.5" customHeight="1" x14ac:dyDescent="0.25">
      <c r="A406" s="48" t="s">
        <v>473</v>
      </c>
      <c r="B406" s="53" t="s">
        <v>3273</v>
      </c>
      <c r="C406" s="53" t="s">
        <v>3954</v>
      </c>
      <c r="D406" s="53" t="s">
        <v>3361</v>
      </c>
      <c r="E406" s="53" t="s">
        <v>9881</v>
      </c>
      <c r="F406" s="53" t="s">
        <v>3956</v>
      </c>
      <c r="G406" s="53" t="s">
        <v>3284</v>
      </c>
      <c r="H406" s="53">
        <v>0</v>
      </c>
      <c r="I406" s="53">
        <v>430000000</v>
      </c>
      <c r="J406" s="53" t="s">
        <v>8091</v>
      </c>
      <c r="K406" s="53" t="s">
        <v>8092</v>
      </c>
      <c r="L406" s="53" t="s">
        <v>8093</v>
      </c>
      <c r="M406" s="53" t="s">
        <v>8094</v>
      </c>
      <c r="N406" s="53" t="s">
        <v>8112</v>
      </c>
      <c r="O406" s="53" t="s">
        <v>8104</v>
      </c>
      <c r="P406" s="53">
        <v>5111</v>
      </c>
      <c r="Q406" s="53" t="s">
        <v>8136</v>
      </c>
      <c r="R406" s="73">
        <v>2920</v>
      </c>
      <c r="S406" s="74">
        <v>892.86</v>
      </c>
      <c r="T406" s="75">
        <v>0</v>
      </c>
      <c r="U406" s="75">
        <f t="shared" si="58"/>
        <v>0</v>
      </c>
      <c r="V406" s="48"/>
      <c r="W406" s="48">
        <v>2017</v>
      </c>
      <c r="X406" s="48"/>
      <c r="Y406" s="1">
        <f>VLOOKUP(A406,'[1]план на 2017'!$A:$X,20,0)</f>
        <v>0</v>
      </c>
      <c r="Z406" s="156">
        <f t="shared" si="60"/>
        <v>0</v>
      </c>
    </row>
    <row r="407" spans="1:26" ht="49.5" customHeight="1" x14ac:dyDescent="0.25">
      <c r="A407" s="48" t="s">
        <v>474</v>
      </c>
      <c r="B407" s="53" t="s">
        <v>3273</v>
      </c>
      <c r="C407" s="53" t="s">
        <v>3954</v>
      </c>
      <c r="D407" s="53" t="s">
        <v>3361</v>
      </c>
      <c r="E407" s="53" t="s">
        <v>9881</v>
      </c>
      <c r="F407" s="53" t="s">
        <v>3956</v>
      </c>
      <c r="G407" s="53" t="s">
        <v>3284</v>
      </c>
      <c r="H407" s="53">
        <v>0</v>
      </c>
      <c r="I407" s="53">
        <v>430000000</v>
      </c>
      <c r="J407" s="53" t="s">
        <v>8091</v>
      </c>
      <c r="K407" s="53" t="s">
        <v>8129</v>
      </c>
      <c r="L407" s="53" t="s">
        <v>8093</v>
      </c>
      <c r="M407" s="53" t="s">
        <v>8094</v>
      </c>
      <c r="N407" s="53" t="s">
        <v>8112</v>
      </c>
      <c r="O407" s="53" t="s">
        <v>8104</v>
      </c>
      <c r="P407" s="53">
        <v>5111</v>
      </c>
      <c r="Q407" s="53" t="s">
        <v>8136</v>
      </c>
      <c r="R407" s="73">
        <v>2920</v>
      </c>
      <c r="S407" s="74">
        <v>892.86</v>
      </c>
      <c r="T407" s="75">
        <f t="shared" si="59"/>
        <v>2607151.2000000002</v>
      </c>
      <c r="U407" s="75">
        <f t="shared" si="58"/>
        <v>2920009.3440000005</v>
      </c>
      <c r="V407" s="48"/>
      <c r="W407" s="48">
        <v>2017</v>
      </c>
      <c r="X407" s="48" t="s">
        <v>8100</v>
      </c>
      <c r="Y407" s="1">
        <f>VLOOKUP(A407,'[1]план на 2017'!$A:$X,20,0)</f>
        <v>2607151.2000000002</v>
      </c>
      <c r="Z407" s="156">
        <f t="shared" si="60"/>
        <v>0</v>
      </c>
    </row>
    <row r="408" spans="1:26" ht="49.5" customHeight="1" x14ac:dyDescent="0.25">
      <c r="A408" s="48" t="s">
        <v>475</v>
      </c>
      <c r="B408" s="53" t="s">
        <v>3273</v>
      </c>
      <c r="C408" s="53" t="s">
        <v>3307</v>
      </c>
      <c r="D408" s="53" t="s">
        <v>3308</v>
      </c>
      <c r="E408" s="57" t="s">
        <v>3309</v>
      </c>
      <c r="F408" s="53" t="s">
        <v>3310</v>
      </c>
      <c r="G408" s="53" t="s">
        <v>3278</v>
      </c>
      <c r="H408" s="53">
        <v>0</v>
      </c>
      <c r="I408" s="53">
        <v>430000000</v>
      </c>
      <c r="J408" s="53" t="s">
        <v>8091</v>
      </c>
      <c r="K408" s="53" t="s">
        <v>8092</v>
      </c>
      <c r="L408" s="53" t="s">
        <v>8111</v>
      </c>
      <c r="M408" s="53" t="s">
        <v>8094</v>
      </c>
      <c r="N408" s="53" t="s">
        <v>8112</v>
      </c>
      <c r="O408" s="53" t="s">
        <v>8104</v>
      </c>
      <c r="P408" s="53" t="s">
        <v>8105</v>
      </c>
      <c r="Q408" s="53" t="s">
        <v>8106</v>
      </c>
      <c r="R408" s="73">
        <v>1200</v>
      </c>
      <c r="S408" s="74">
        <v>21.400000000000002</v>
      </c>
      <c r="T408" s="75">
        <v>0</v>
      </c>
      <c r="U408" s="75">
        <f t="shared" si="58"/>
        <v>0</v>
      </c>
      <c r="V408" s="48"/>
      <c r="W408" s="48">
        <v>2017</v>
      </c>
      <c r="X408" s="48"/>
      <c r="Y408" s="1">
        <f>VLOOKUP(A408,'[1]план на 2017'!$A:$X,20,0)</f>
        <v>0</v>
      </c>
      <c r="Z408" s="156">
        <f t="shared" si="60"/>
        <v>0</v>
      </c>
    </row>
    <row r="409" spans="1:26" ht="49.5" customHeight="1" x14ac:dyDescent="0.25">
      <c r="A409" s="48" t="s">
        <v>476</v>
      </c>
      <c r="B409" s="53" t="s">
        <v>3273</v>
      </c>
      <c r="C409" s="53" t="s">
        <v>3307</v>
      </c>
      <c r="D409" s="53" t="s">
        <v>3308</v>
      </c>
      <c r="E409" s="57" t="s">
        <v>3309</v>
      </c>
      <c r="F409" s="53" t="s">
        <v>3310</v>
      </c>
      <c r="G409" s="53" t="s">
        <v>3278</v>
      </c>
      <c r="H409" s="53">
        <v>0</v>
      </c>
      <c r="I409" s="53">
        <v>430000000</v>
      </c>
      <c r="J409" s="53" t="s">
        <v>8091</v>
      </c>
      <c r="K409" s="53" t="s">
        <v>8185</v>
      </c>
      <c r="L409" s="53" t="s">
        <v>8111</v>
      </c>
      <c r="M409" s="53" t="s">
        <v>8094</v>
      </c>
      <c r="N409" s="53" t="s">
        <v>8112</v>
      </c>
      <c r="O409" s="53" t="s">
        <v>8104</v>
      </c>
      <c r="P409" s="53" t="s">
        <v>8105</v>
      </c>
      <c r="Q409" s="53" t="s">
        <v>8106</v>
      </c>
      <c r="R409" s="73">
        <v>1200</v>
      </c>
      <c r="S409" s="74">
        <v>21.400000000000002</v>
      </c>
      <c r="T409" s="75">
        <f t="shared" ref="T409" si="61">R409*S409</f>
        <v>25680.000000000004</v>
      </c>
      <c r="U409" s="75">
        <f t="shared" si="58"/>
        <v>28761.600000000006</v>
      </c>
      <c r="V409" s="48"/>
      <c r="W409" s="48">
        <v>2017</v>
      </c>
      <c r="X409" s="48" t="s">
        <v>8100</v>
      </c>
      <c r="Y409" s="1">
        <f>VLOOKUP(A409,'[1]план на 2017'!$A:$X,20,0)</f>
        <v>25680.000000000004</v>
      </c>
      <c r="Z409" s="156">
        <f t="shared" si="60"/>
        <v>0</v>
      </c>
    </row>
    <row r="410" spans="1:26" ht="49.5" customHeight="1" x14ac:dyDescent="0.25">
      <c r="A410" s="48" t="s">
        <v>477</v>
      </c>
      <c r="B410" s="53" t="s">
        <v>3273</v>
      </c>
      <c r="C410" s="53" t="s">
        <v>3315</v>
      </c>
      <c r="D410" s="53" t="s">
        <v>3957</v>
      </c>
      <c r="E410" s="53" t="s">
        <v>3958</v>
      </c>
      <c r="F410" s="53" t="s">
        <v>3959</v>
      </c>
      <c r="G410" s="53" t="s">
        <v>3278</v>
      </c>
      <c r="H410" s="53">
        <v>0</v>
      </c>
      <c r="I410" s="53">
        <v>430000000</v>
      </c>
      <c r="J410" s="53" t="s">
        <v>8091</v>
      </c>
      <c r="K410" s="53" t="s">
        <v>8092</v>
      </c>
      <c r="L410" s="53" t="s">
        <v>8111</v>
      </c>
      <c r="M410" s="53" t="s">
        <v>8094</v>
      </c>
      <c r="N410" s="53" t="s">
        <v>8112</v>
      </c>
      <c r="O410" s="53" t="s">
        <v>8104</v>
      </c>
      <c r="P410" s="53" t="s">
        <v>8105</v>
      </c>
      <c r="Q410" s="53" t="s">
        <v>8106</v>
      </c>
      <c r="R410" s="73">
        <v>1500</v>
      </c>
      <c r="S410" s="74">
        <v>64.2</v>
      </c>
      <c r="T410" s="75">
        <v>0</v>
      </c>
      <c r="U410" s="75">
        <f t="shared" si="58"/>
        <v>0</v>
      </c>
      <c r="V410" s="48"/>
      <c r="W410" s="48">
        <v>2017</v>
      </c>
      <c r="X410" s="48" t="s">
        <v>8186</v>
      </c>
      <c r="Y410" s="1">
        <f>VLOOKUP(A410,'[1]план на 2017'!$A:$X,20,0)</f>
        <v>0</v>
      </c>
      <c r="Z410" s="156">
        <f t="shared" si="60"/>
        <v>0</v>
      </c>
    </row>
    <row r="411" spans="1:26" ht="49.5" customHeight="1" x14ac:dyDescent="0.25">
      <c r="A411" s="48" t="s">
        <v>478</v>
      </c>
      <c r="B411" s="53" t="s">
        <v>3273</v>
      </c>
      <c r="C411" s="53" t="s">
        <v>3315</v>
      </c>
      <c r="D411" s="53" t="s">
        <v>3957</v>
      </c>
      <c r="E411" s="53" t="s">
        <v>3958</v>
      </c>
      <c r="F411" s="53" t="s">
        <v>3960</v>
      </c>
      <c r="G411" s="53" t="s">
        <v>3278</v>
      </c>
      <c r="H411" s="53">
        <v>0</v>
      </c>
      <c r="I411" s="53">
        <v>430000000</v>
      </c>
      <c r="J411" s="53" t="s">
        <v>8091</v>
      </c>
      <c r="K411" s="53" t="s">
        <v>8092</v>
      </c>
      <c r="L411" s="53" t="s">
        <v>8111</v>
      </c>
      <c r="M411" s="53" t="s">
        <v>8094</v>
      </c>
      <c r="N411" s="53" t="s">
        <v>8112</v>
      </c>
      <c r="O411" s="53" t="s">
        <v>8104</v>
      </c>
      <c r="P411" s="53" t="s">
        <v>8105</v>
      </c>
      <c r="Q411" s="53" t="s">
        <v>8106</v>
      </c>
      <c r="R411" s="73">
        <v>150</v>
      </c>
      <c r="S411" s="74">
        <v>101.65</v>
      </c>
      <c r="T411" s="75">
        <v>0</v>
      </c>
      <c r="U411" s="75">
        <f t="shared" si="58"/>
        <v>0</v>
      </c>
      <c r="V411" s="48"/>
      <c r="W411" s="48">
        <v>2017</v>
      </c>
      <c r="X411" s="48" t="s">
        <v>8186</v>
      </c>
      <c r="Y411" s="1">
        <f>VLOOKUP(A411,'[1]план на 2017'!$A:$X,20,0)</f>
        <v>0</v>
      </c>
      <c r="Z411" s="156">
        <f t="shared" si="60"/>
        <v>0</v>
      </c>
    </row>
    <row r="412" spans="1:26" ht="49.5" customHeight="1" x14ac:dyDescent="0.25">
      <c r="A412" s="48" t="s">
        <v>479</v>
      </c>
      <c r="B412" s="53" t="s">
        <v>3273</v>
      </c>
      <c r="C412" s="53" t="s">
        <v>3820</v>
      </c>
      <c r="D412" s="53" t="s">
        <v>3821</v>
      </c>
      <c r="E412" s="53" t="s">
        <v>3822</v>
      </c>
      <c r="F412" s="53" t="s">
        <v>3961</v>
      </c>
      <c r="G412" s="53" t="s">
        <v>3278</v>
      </c>
      <c r="H412" s="53">
        <v>0</v>
      </c>
      <c r="I412" s="53">
        <v>430000000</v>
      </c>
      <c r="J412" s="53" t="s">
        <v>8091</v>
      </c>
      <c r="K412" s="53" t="s">
        <v>8092</v>
      </c>
      <c r="L412" s="53" t="s">
        <v>8111</v>
      </c>
      <c r="M412" s="53" t="s">
        <v>8094</v>
      </c>
      <c r="N412" s="53" t="s">
        <v>8112</v>
      </c>
      <c r="O412" s="53" t="s">
        <v>8104</v>
      </c>
      <c r="P412" s="53" t="s">
        <v>8105</v>
      </c>
      <c r="Q412" s="53" t="s">
        <v>8106</v>
      </c>
      <c r="R412" s="73">
        <v>8</v>
      </c>
      <c r="S412" s="74">
        <v>21293</v>
      </c>
      <c r="T412" s="75">
        <f t="shared" ref="T412:T517" si="62">R412*S412</f>
        <v>170344</v>
      </c>
      <c r="U412" s="75">
        <f t="shared" si="58"/>
        <v>190785.28000000003</v>
      </c>
      <c r="V412" s="48"/>
      <c r="W412" s="48">
        <v>2017</v>
      </c>
      <c r="X412" s="48"/>
      <c r="Y412" s="1">
        <f>VLOOKUP(A412,'[1]план на 2017'!$A:$X,20,0)</f>
        <v>170344</v>
      </c>
      <c r="Z412" s="156">
        <f t="shared" si="60"/>
        <v>0</v>
      </c>
    </row>
    <row r="413" spans="1:26" ht="49.5" customHeight="1" x14ac:dyDescent="0.25">
      <c r="A413" s="48" t="s">
        <v>480</v>
      </c>
      <c r="B413" s="53" t="s">
        <v>3273</v>
      </c>
      <c r="C413" s="53" t="s">
        <v>3962</v>
      </c>
      <c r="D413" s="53" t="s">
        <v>3963</v>
      </c>
      <c r="E413" s="53" t="s">
        <v>3964</v>
      </c>
      <c r="F413" s="53" t="s">
        <v>3965</v>
      </c>
      <c r="G413" s="53" t="s">
        <v>3278</v>
      </c>
      <c r="H413" s="53">
        <v>0</v>
      </c>
      <c r="I413" s="53">
        <v>430000000</v>
      </c>
      <c r="J413" s="53" t="s">
        <v>8091</v>
      </c>
      <c r="K413" s="53" t="s">
        <v>8092</v>
      </c>
      <c r="L413" s="53" t="s">
        <v>8111</v>
      </c>
      <c r="M413" s="53" t="s">
        <v>8094</v>
      </c>
      <c r="N413" s="53" t="s">
        <v>8112</v>
      </c>
      <c r="O413" s="53" t="s">
        <v>8104</v>
      </c>
      <c r="P413" s="53" t="s">
        <v>8137</v>
      </c>
      <c r="Q413" s="53" t="s">
        <v>8123</v>
      </c>
      <c r="R413" s="73">
        <v>72</v>
      </c>
      <c r="S413" s="74">
        <v>20501.2</v>
      </c>
      <c r="T413" s="75">
        <f t="shared" si="62"/>
        <v>1476086.4000000001</v>
      </c>
      <c r="U413" s="75">
        <f t="shared" si="58"/>
        <v>1653216.7680000004</v>
      </c>
      <c r="V413" s="48"/>
      <c r="W413" s="48">
        <v>2017</v>
      </c>
      <c r="X413" s="48"/>
      <c r="Y413" s="1">
        <f>VLOOKUP(A413,'[1]план на 2017'!$A:$X,20,0)</f>
        <v>1476086.4000000001</v>
      </c>
      <c r="Z413" s="156">
        <f t="shared" si="60"/>
        <v>0</v>
      </c>
    </row>
    <row r="414" spans="1:26" ht="49.5" customHeight="1" x14ac:dyDescent="0.25">
      <c r="A414" s="48" t="s">
        <v>481</v>
      </c>
      <c r="B414" s="53" t="s">
        <v>3273</v>
      </c>
      <c r="C414" s="58" t="s">
        <v>3966</v>
      </c>
      <c r="D414" s="59" t="s">
        <v>3967</v>
      </c>
      <c r="E414" s="59" t="s">
        <v>3968</v>
      </c>
      <c r="F414" s="53" t="s">
        <v>3969</v>
      </c>
      <c r="G414" s="53" t="s">
        <v>3284</v>
      </c>
      <c r="H414" s="53">
        <v>0</v>
      </c>
      <c r="I414" s="53">
        <v>430000000</v>
      </c>
      <c r="J414" s="53" t="s">
        <v>8091</v>
      </c>
      <c r="K414" s="53" t="s">
        <v>8092</v>
      </c>
      <c r="L414" s="53" t="s">
        <v>8111</v>
      </c>
      <c r="M414" s="53" t="s">
        <v>8094</v>
      </c>
      <c r="N414" s="53" t="s">
        <v>8112</v>
      </c>
      <c r="O414" s="53" t="s">
        <v>8104</v>
      </c>
      <c r="P414" s="53" t="s">
        <v>8105</v>
      </c>
      <c r="Q414" s="53" t="s">
        <v>8106</v>
      </c>
      <c r="R414" s="73">
        <v>33</v>
      </c>
      <c r="S414" s="74">
        <v>23834.25</v>
      </c>
      <c r="T414" s="75">
        <f t="shared" si="62"/>
        <v>786530.25</v>
      </c>
      <c r="U414" s="75">
        <f t="shared" si="58"/>
        <v>880913.88000000012</v>
      </c>
      <c r="V414" s="48"/>
      <c r="W414" s="48">
        <v>2017</v>
      </c>
      <c r="X414" s="48"/>
      <c r="Y414" s="1">
        <f>VLOOKUP(A414,'[1]план на 2017'!$A:$X,20,0)</f>
        <v>786530.25</v>
      </c>
      <c r="Z414" s="156">
        <f t="shared" si="60"/>
        <v>0</v>
      </c>
    </row>
    <row r="415" spans="1:26" ht="49.5" customHeight="1" x14ac:dyDescent="0.25">
      <c r="A415" s="48" t="s">
        <v>482</v>
      </c>
      <c r="B415" s="53" t="s">
        <v>3273</v>
      </c>
      <c r="C415" s="53" t="s">
        <v>3970</v>
      </c>
      <c r="D415" s="53" t="s">
        <v>3971</v>
      </c>
      <c r="E415" s="53" t="s">
        <v>3972</v>
      </c>
      <c r="F415" s="53" t="s">
        <v>3973</v>
      </c>
      <c r="G415" s="54" t="s">
        <v>8876</v>
      </c>
      <c r="H415" s="53">
        <v>0</v>
      </c>
      <c r="I415" s="53">
        <v>430000000</v>
      </c>
      <c r="J415" s="53" t="s">
        <v>8091</v>
      </c>
      <c r="K415" s="53" t="s">
        <v>8092</v>
      </c>
      <c r="L415" s="53" t="s">
        <v>8111</v>
      </c>
      <c r="M415" s="53" t="s">
        <v>8094</v>
      </c>
      <c r="N415" s="53" t="s">
        <v>8112</v>
      </c>
      <c r="O415" s="53" t="s">
        <v>8104</v>
      </c>
      <c r="P415" s="53" t="s">
        <v>8105</v>
      </c>
      <c r="Q415" s="53" t="s">
        <v>8106</v>
      </c>
      <c r="R415" s="73">
        <v>2</v>
      </c>
      <c r="S415" s="74">
        <v>1000000</v>
      </c>
      <c r="T415" s="75">
        <v>0</v>
      </c>
      <c r="U415" s="75">
        <f t="shared" si="58"/>
        <v>0</v>
      </c>
      <c r="V415" s="48"/>
      <c r="W415" s="48">
        <v>2017</v>
      </c>
      <c r="X415" s="48"/>
      <c r="Y415" s="1">
        <f>VLOOKUP(A415,'[1]план на 2017'!$A:$X,20,0)</f>
        <v>0</v>
      </c>
      <c r="Z415" s="156">
        <f t="shared" si="60"/>
        <v>0</v>
      </c>
    </row>
    <row r="416" spans="1:26" ht="49.5" customHeight="1" x14ac:dyDescent="0.25">
      <c r="A416" s="48" t="s">
        <v>483</v>
      </c>
      <c r="B416" s="53" t="s">
        <v>3273</v>
      </c>
      <c r="C416" s="53" t="s">
        <v>3970</v>
      </c>
      <c r="D416" s="53" t="s">
        <v>3971</v>
      </c>
      <c r="E416" s="53" t="s">
        <v>3972</v>
      </c>
      <c r="F416" s="53" t="s">
        <v>3973</v>
      </c>
      <c r="G416" s="54" t="s">
        <v>3278</v>
      </c>
      <c r="H416" s="53">
        <v>0</v>
      </c>
      <c r="I416" s="53">
        <v>430000000</v>
      </c>
      <c r="J416" s="53" t="s">
        <v>8091</v>
      </c>
      <c r="K416" s="53" t="s">
        <v>8187</v>
      </c>
      <c r="L416" s="53" t="s">
        <v>8111</v>
      </c>
      <c r="M416" s="53" t="s">
        <v>8094</v>
      </c>
      <c r="N416" s="53" t="s">
        <v>8112</v>
      </c>
      <c r="O416" s="53" t="s">
        <v>8104</v>
      </c>
      <c r="P416" s="53" t="s">
        <v>8105</v>
      </c>
      <c r="Q416" s="53" t="s">
        <v>8106</v>
      </c>
      <c r="R416" s="73">
        <v>2</v>
      </c>
      <c r="S416" s="74">
        <v>1000000</v>
      </c>
      <c r="T416" s="75">
        <f t="shared" ref="T416" si="63">R416*S416</f>
        <v>2000000</v>
      </c>
      <c r="U416" s="75">
        <f t="shared" si="58"/>
        <v>2240000</v>
      </c>
      <c r="V416" s="48" t="s">
        <v>8126</v>
      </c>
      <c r="W416" s="48">
        <v>2017</v>
      </c>
      <c r="X416" s="53" t="s">
        <v>8188</v>
      </c>
      <c r="Y416" s="1">
        <f>VLOOKUP(A416,'[1]план на 2017'!$A:$X,20,0)</f>
        <v>2000000</v>
      </c>
      <c r="Z416" s="156">
        <f t="shared" si="60"/>
        <v>0</v>
      </c>
    </row>
    <row r="417" spans="1:26" ht="49.5" customHeight="1" x14ac:dyDescent="0.25">
      <c r="A417" s="48" t="s">
        <v>484</v>
      </c>
      <c r="B417" s="53" t="s">
        <v>3273</v>
      </c>
      <c r="C417" s="53" t="s">
        <v>3974</v>
      </c>
      <c r="D417" s="53" t="s">
        <v>3971</v>
      </c>
      <c r="E417" s="53" t="s">
        <v>3975</v>
      </c>
      <c r="F417" s="53" t="s">
        <v>3976</v>
      </c>
      <c r="G417" s="54" t="s">
        <v>8876</v>
      </c>
      <c r="H417" s="53">
        <v>0</v>
      </c>
      <c r="I417" s="53">
        <v>430000000</v>
      </c>
      <c r="J417" s="53" t="s">
        <v>8091</v>
      </c>
      <c r="K417" s="53" t="s">
        <v>8092</v>
      </c>
      <c r="L417" s="53" t="s">
        <v>8093</v>
      </c>
      <c r="M417" s="53" t="s">
        <v>8094</v>
      </c>
      <c r="N417" s="53" t="s">
        <v>8112</v>
      </c>
      <c r="O417" s="53" t="s">
        <v>8104</v>
      </c>
      <c r="P417" s="53" t="s">
        <v>8105</v>
      </c>
      <c r="Q417" s="53" t="s">
        <v>8106</v>
      </c>
      <c r="R417" s="73">
        <v>3</v>
      </c>
      <c r="S417" s="74">
        <v>219564</v>
      </c>
      <c r="T417" s="75">
        <v>0</v>
      </c>
      <c r="U417" s="75">
        <f t="shared" si="58"/>
        <v>0</v>
      </c>
      <c r="V417" s="48"/>
      <c r="W417" s="48">
        <v>2017</v>
      </c>
      <c r="X417" s="48"/>
      <c r="Y417" s="1">
        <f>VLOOKUP(A417,'[1]план на 2017'!$A:$X,20,0)</f>
        <v>0</v>
      </c>
      <c r="Z417" s="156">
        <f t="shared" si="60"/>
        <v>0</v>
      </c>
    </row>
    <row r="418" spans="1:26" ht="49.5" customHeight="1" x14ac:dyDescent="0.25">
      <c r="A418" s="48" t="s">
        <v>485</v>
      </c>
      <c r="B418" s="53" t="s">
        <v>3273</v>
      </c>
      <c r="C418" s="53" t="s">
        <v>3974</v>
      </c>
      <c r="D418" s="53" t="s">
        <v>3971</v>
      </c>
      <c r="E418" s="53" t="s">
        <v>3975</v>
      </c>
      <c r="F418" s="53" t="s">
        <v>3976</v>
      </c>
      <c r="G418" s="54" t="s">
        <v>3278</v>
      </c>
      <c r="H418" s="53">
        <v>0</v>
      </c>
      <c r="I418" s="53">
        <v>430000000</v>
      </c>
      <c r="J418" s="53" t="s">
        <v>8091</v>
      </c>
      <c r="K418" s="53" t="s">
        <v>8129</v>
      </c>
      <c r="L418" s="53" t="s">
        <v>8093</v>
      </c>
      <c r="M418" s="53" t="s">
        <v>8094</v>
      </c>
      <c r="N418" s="53" t="s">
        <v>8112</v>
      </c>
      <c r="O418" s="53" t="s">
        <v>8104</v>
      </c>
      <c r="P418" s="53" t="s">
        <v>8105</v>
      </c>
      <c r="Q418" s="53" t="s">
        <v>8106</v>
      </c>
      <c r="R418" s="73">
        <v>3</v>
      </c>
      <c r="S418" s="74">
        <v>219564</v>
      </c>
      <c r="T418" s="75">
        <f t="shared" ref="T418" si="64">R418*S418</f>
        <v>658692</v>
      </c>
      <c r="U418" s="75">
        <f t="shared" si="58"/>
        <v>737735.04</v>
      </c>
      <c r="V418" s="48" t="s">
        <v>8126</v>
      </c>
      <c r="W418" s="48">
        <v>2017</v>
      </c>
      <c r="X418" s="53" t="s">
        <v>8188</v>
      </c>
      <c r="Y418" s="1">
        <f>VLOOKUP(A418,'[1]план на 2017'!$A:$X,20,0)</f>
        <v>658692</v>
      </c>
      <c r="Z418" s="156">
        <f t="shared" si="60"/>
        <v>0</v>
      </c>
    </row>
    <row r="419" spans="1:26" ht="49.5" customHeight="1" x14ac:dyDescent="0.25">
      <c r="A419" s="48" t="s">
        <v>486</v>
      </c>
      <c r="B419" s="53" t="s">
        <v>3273</v>
      </c>
      <c r="C419" s="53" t="s">
        <v>3974</v>
      </c>
      <c r="D419" s="53" t="s">
        <v>3971</v>
      </c>
      <c r="E419" s="53" t="s">
        <v>3975</v>
      </c>
      <c r="F419" s="53" t="s">
        <v>3977</v>
      </c>
      <c r="G419" s="54" t="s">
        <v>8876</v>
      </c>
      <c r="H419" s="53">
        <v>0</v>
      </c>
      <c r="I419" s="53">
        <v>430000000</v>
      </c>
      <c r="J419" s="53" t="s">
        <v>8091</v>
      </c>
      <c r="K419" s="53" t="s">
        <v>8092</v>
      </c>
      <c r="L419" s="53" t="s">
        <v>8093</v>
      </c>
      <c r="M419" s="53" t="s">
        <v>8094</v>
      </c>
      <c r="N419" s="53" t="s">
        <v>8112</v>
      </c>
      <c r="O419" s="53" t="s">
        <v>8104</v>
      </c>
      <c r="P419" s="53" t="s">
        <v>8105</v>
      </c>
      <c r="Q419" s="53" t="s">
        <v>8106</v>
      </c>
      <c r="R419" s="73">
        <v>3</v>
      </c>
      <c r="S419" s="74">
        <v>336568.5</v>
      </c>
      <c r="T419" s="75">
        <v>0</v>
      </c>
      <c r="U419" s="75">
        <f t="shared" si="58"/>
        <v>0</v>
      </c>
      <c r="V419" s="48"/>
      <c r="W419" s="48">
        <v>2017</v>
      </c>
      <c r="X419" s="48"/>
      <c r="Y419" s="1">
        <f>VLOOKUP(A419,'[1]план на 2017'!$A:$X,20,0)</f>
        <v>0</v>
      </c>
      <c r="Z419" s="156">
        <f t="shared" si="60"/>
        <v>0</v>
      </c>
    </row>
    <row r="420" spans="1:26" ht="49.5" customHeight="1" x14ac:dyDescent="0.25">
      <c r="A420" s="48" t="s">
        <v>487</v>
      </c>
      <c r="B420" s="53" t="s">
        <v>3273</v>
      </c>
      <c r="C420" s="53" t="s">
        <v>3974</v>
      </c>
      <c r="D420" s="53" t="s">
        <v>3971</v>
      </c>
      <c r="E420" s="53" t="s">
        <v>3975</v>
      </c>
      <c r="F420" s="53" t="s">
        <v>3977</v>
      </c>
      <c r="G420" s="54" t="s">
        <v>3278</v>
      </c>
      <c r="H420" s="53">
        <v>0</v>
      </c>
      <c r="I420" s="53">
        <v>430000000</v>
      </c>
      <c r="J420" s="53" t="s">
        <v>8091</v>
      </c>
      <c r="K420" s="53" t="s">
        <v>8129</v>
      </c>
      <c r="L420" s="53" t="s">
        <v>8093</v>
      </c>
      <c r="M420" s="53" t="s">
        <v>8094</v>
      </c>
      <c r="N420" s="53" t="s">
        <v>8112</v>
      </c>
      <c r="O420" s="53" t="s">
        <v>8104</v>
      </c>
      <c r="P420" s="53" t="s">
        <v>8105</v>
      </c>
      <c r="Q420" s="53" t="s">
        <v>8106</v>
      </c>
      <c r="R420" s="73">
        <v>3</v>
      </c>
      <c r="S420" s="74">
        <v>336568.5</v>
      </c>
      <c r="T420" s="75">
        <f t="shared" ref="T420" si="65">R420*S420</f>
        <v>1009705.5</v>
      </c>
      <c r="U420" s="75">
        <f t="shared" si="58"/>
        <v>1130870.1600000001</v>
      </c>
      <c r="V420" s="48" t="s">
        <v>8126</v>
      </c>
      <c r="W420" s="48">
        <v>2017</v>
      </c>
      <c r="X420" s="53" t="s">
        <v>8188</v>
      </c>
      <c r="Y420" s="1">
        <f>VLOOKUP(A420,'[1]план на 2017'!$A:$X,20,0)</f>
        <v>1009705.5</v>
      </c>
      <c r="Z420" s="156">
        <f t="shared" si="60"/>
        <v>0</v>
      </c>
    </row>
    <row r="421" spans="1:26" ht="49.5" customHeight="1" x14ac:dyDescent="0.25">
      <c r="A421" s="48" t="s">
        <v>488</v>
      </c>
      <c r="B421" s="53" t="s">
        <v>3273</v>
      </c>
      <c r="C421" s="53" t="s">
        <v>3978</v>
      </c>
      <c r="D421" s="53" t="s">
        <v>3979</v>
      </c>
      <c r="E421" s="53" t="s">
        <v>3980</v>
      </c>
      <c r="F421" s="53" t="s">
        <v>3981</v>
      </c>
      <c r="G421" s="53" t="s">
        <v>3278</v>
      </c>
      <c r="H421" s="53">
        <v>0</v>
      </c>
      <c r="I421" s="53">
        <v>430000000</v>
      </c>
      <c r="J421" s="53" t="s">
        <v>8091</v>
      </c>
      <c r="K421" s="53" t="s">
        <v>8092</v>
      </c>
      <c r="L421" s="53" t="s">
        <v>8093</v>
      </c>
      <c r="M421" s="53" t="s">
        <v>8094</v>
      </c>
      <c r="N421" s="53" t="s">
        <v>8112</v>
      </c>
      <c r="O421" s="53" t="s">
        <v>8104</v>
      </c>
      <c r="P421" s="53" t="s">
        <v>8105</v>
      </c>
      <c r="Q421" s="53" t="s">
        <v>8106</v>
      </c>
      <c r="R421" s="73">
        <v>129</v>
      </c>
      <c r="S421" s="74">
        <v>155.15</v>
      </c>
      <c r="T421" s="75">
        <v>0</v>
      </c>
      <c r="U421" s="75">
        <f t="shared" si="58"/>
        <v>0</v>
      </c>
      <c r="V421" s="48"/>
      <c r="W421" s="48">
        <v>2017</v>
      </c>
      <c r="X421" s="48"/>
      <c r="Y421" s="1">
        <f>VLOOKUP(A421,'[1]план на 2017'!$A:$X,20,0)</f>
        <v>0</v>
      </c>
      <c r="Z421" s="156">
        <f t="shared" si="60"/>
        <v>0</v>
      </c>
    </row>
    <row r="422" spans="1:26" ht="49.5" customHeight="1" x14ac:dyDescent="0.25">
      <c r="A422" s="48" t="s">
        <v>489</v>
      </c>
      <c r="B422" s="53" t="s">
        <v>3273</v>
      </c>
      <c r="C422" s="53" t="s">
        <v>3978</v>
      </c>
      <c r="D422" s="53" t="s">
        <v>3979</v>
      </c>
      <c r="E422" s="53" t="s">
        <v>3980</v>
      </c>
      <c r="F422" s="53" t="s">
        <v>3981</v>
      </c>
      <c r="G422" s="53" t="s">
        <v>3278</v>
      </c>
      <c r="H422" s="53">
        <v>0</v>
      </c>
      <c r="I422" s="53">
        <v>430000000</v>
      </c>
      <c r="J422" s="53" t="s">
        <v>8091</v>
      </c>
      <c r="K422" s="53" t="s">
        <v>8119</v>
      </c>
      <c r="L422" s="53" t="s">
        <v>8093</v>
      </c>
      <c r="M422" s="53" t="s">
        <v>8094</v>
      </c>
      <c r="N422" s="53" t="s">
        <v>8112</v>
      </c>
      <c r="O422" s="53" t="s">
        <v>8104</v>
      </c>
      <c r="P422" s="53" t="s">
        <v>8105</v>
      </c>
      <c r="Q422" s="53" t="s">
        <v>8106</v>
      </c>
      <c r="R422" s="73">
        <v>129</v>
      </c>
      <c r="S422" s="74">
        <v>155.15</v>
      </c>
      <c r="T422" s="75">
        <f t="shared" ref="T422" si="66">R422*S422</f>
        <v>20014.350000000002</v>
      </c>
      <c r="U422" s="75">
        <f t="shared" si="58"/>
        <v>22416.072000000004</v>
      </c>
      <c r="V422" s="48"/>
      <c r="W422" s="48">
        <v>2017</v>
      </c>
      <c r="X422" s="48" t="s">
        <v>8100</v>
      </c>
      <c r="Y422" s="1">
        <f>VLOOKUP(A422,'[1]план на 2017'!$A:$X,20,0)</f>
        <v>20014.350000000002</v>
      </c>
      <c r="Z422" s="156">
        <f t="shared" si="60"/>
        <v>0</v>
      </c>
    </row>
    <row r="423" spans="1:26" ht="49.5" customHeight="1" x14ac:dyDescent="0.25">
      <c r="A423" s="48" t="s">
        <v>490</v>
      </c>
      <c r="B423" s="53" t="s">
        <v>3273</v>
      </c>
      <c r="C423" s="53" t="s">
        <v>3982</v>
      </c>
      <c r="D423" s="53" t="s">
        <v>3983</v>
      </c>
      <c r="E423" s="53" t="s">
        <v>3984</v>
      </c>
      <c r="F423" s="53" t="s">
        <v>3985</v>
      </c>
      <c r="G423" s="53" t="s">
        <v>3278</v>
      </c>
      <c r="H423" s="53">
        <v>0</v>
      </c>
      <c r="I423" s="53">
        <v>430000000</v>
      </c>
      <c r="J423" s="53" t="s">
        <v>8091</v>
      </c>
      <c r="K423" s="53" t="s">
        <v>8092</v>
      </c>
      <c r="L423" s="53" t="s">
        <v>8093</v>
      </c>
      <c r="M423" s="53" t="s">
        <v>8094</v>
      </c>
      <c r="N423" s="53" t="s">
        <v>8112</v>
      </c>
      <c r="O423" s="53" t="s">
        <v>8104</v>
      </c>
      <c r="P423" s="53" t="s">
        <v>8134</v>
      </c>
      <c r="Q423" s="53" t="s">
        <v>8135</v>
      </c>
      <c r="R423" s="73">
        <v>9</v>
      </c>
      <c r="S423" s="74">
        <v>16.05</v>
      </c>
      <c r="T423" s="75">
        <v>0</v>
      </c>
      <c r="U423" s="75">
        <f t="shared" si="58"/>
        <v>0</v>
      </c>
      <c r="V423" s="48"/>
      <c r="W423" s="48">
        <v>2017</v>
      </c>
      <c r="X423" s="48"/>
      <c r="Y423" s="1">
        <f>VLOOKUP(A423,'[1]план на 2017'!$A:$X,20,0)</f>
        <v>0</v>
      </c>
      <c r="Z423" s="156">
        <f t="shared" si="60"/>
        <v>0</v>
      </c>
    </row>
    <row r="424" spans="1:26" ht="49.5" customHeight="1" x14ac:dyDescent="0.25">
      <c r="A424" s="48" t="s">
        <v>491</v>
      </c>
      <c r="B424" s="53" t="s">
        <v>3273</v>
      </c>
      <c r="C424" s="53" t="s">
        <v>3982</v>
      </c>
      <c r="D424" s="53" t="s">
        <v>3983</v>
      </c>
      <c r="E424" s="53" t="s">
        <v>3984</v>
      </c>
      <c r="F424" s="53" t="s">
        <v>3985</v>
      </c>
      <c r="G424" s="53" t="s">
        <v>3278</v>
      </c>
      <c r="H424" s="53">
        <v>0</v>
      </c>
      <c r="I424" s="53">
        <v>430000000</v>
      </c>
      <c r="J424" s="53" t="s">
        <v>8091</v>
      </c>
      <c r="K424" s="53" t="s">
        <v>8119</v>
      </c>
      <c r="L424" s="53" t="s">
        <v>8093</v>
      </c>
      <c r="M424" s="53" t="s">
        <v>8094</v>
      </c>
      <c r="N424" s="53" t="s">
        <v>8112</v>
      </c>
      <c r="O424" s="53" t="s">
        <v>8104</v>
      </c>
      <c r="P424" s="53" t="s">
        <v>8134</v>
      </c>
      <c r="Q424" s="53" t="s">
        <v>8135</v>
      </c>
      <c r="R424" s="73">
        <v>9</v>
      </c>
      <c r="S424" s="74">
        <v>16.05</v>
      </c>
      <c r="T424" s="75">
        <f t="shared" ref="T424" si="67">R424*S424</f>
        <v>144.45000000000002</v>
      </c>
      <c r="U424" s="75">
        <f t="shared" si="58"/>
        <v>161.78400000000005</v>
      </c>
      <c r="V424" s="48"/>
      <c r="W424" s="48">
        <v>2017</v>
      </c>
      <c r="X424" s="48" t="s">
        <v>8100</v>
      </c>
      <c r="Y424" s="1">
        <f>VLOOKUP(A424,'[1]план на 2017'!$A:$X,20,0)</f>
        <v>144.45000000000002</v>
      </c>
      <c r="Z424" s="156">
        <f t="shared" si="60"/>
        <v>0</v>
      </c>
    </row>
    <row r="425" spans="1:26" ht="49.5" customHeight="1" x14ac:dyDescent="0.25">
      <c r="A425" s="48" t="s">
        <v>492</v>
      </c>
      <c r="B425" s="53" t="s">
        <v>3273</v>
      </c>
      <c r="C425" s="53" t="s">
        <v>3982</v>
      </c>
      <c r="D425" s="53" t="s">
        <v>3983</v>
      </c>
      <c r="E425" s="53" t="s">
        <v>3984</v>
      </c>
      <c r="F425" s="53" t="s">
        <v>3986</v>
      </c>
      <c r="G425" s="53" t="s">
        <v>3278</v>
      </c>
      <c r="H425" s="53">
        <v>0</v>
      </c>
      <c r="I425" s="53">
        <v>430000000</v>
      </c>
      <c r="J425" s="53" t="s">
        <v>8091</v>
      </c>
      <c r="K425" s="53" t="s">
        <v>8092</v>
      </c>
      <c r="L425" s="53" t="s">
        <v>8093</v>
      </c>
      <c r="M425" s="53" t="s">
        <v>8094</v>
      </c>
      <c r="N425" s="53" t="s">
        <v>8112</v>
      </c>
      <c r="O425" s="53" t="s">
        <v>8104</v>
      </c>
      <c r="P425" s="53" t="s">
        <v>8134</v>
      </c>
      <c r="Q425" s="53" t="s">
        <v>8135</v>
      </c>
      <c r="R425" s="73">
        <v>13</v>
      </c>
      <c r="S425" s="74">
        <v>299.60000000000002</v>
      </c>
      <c r="T425" s="75">
        <v>0</v>
      </c>
      <c r="U425" s="75">
        <f t="shared" si="58"/>
        <v>0</v>
      </c>
      <c r="V425" s="48"/>
      <c r="W425" s="48">
        <v>2017</v>
      </c>
      <c r="X425" s="48"/>
      <c r="Y425" s="1">
        <f>VLOOKUP(A425,'[1]план на 2017'!$A:$X,20,0)</f>
        <v>0</v>
      </c>
      <c r="Z425" s="156">
        <f t="shared" si="60"/>
        <v>0</v>
      </c>
    </row>
    <row r="426" spans="1:26" ht="49.5" customHeight="1" x14ac:dyDescent="0.25">
      <c r="A426" s="48" t="s">
        <v>493</v>
      </c>
      <c r="B426" s="53" t="s">
        <v>3273</v>
      </c>
      <c r="C426" s="53" t="s">
        <v>3982</v>
      </c>
      <c r="D426" s="53" t="s">
        <v>3983</v>
      </c>
      <c r="E426" s="53" t="s">
        <v>3984</v>
      </c>
      <c r="F426" s="53" t="s">
        <v>3986</v>
      </c>
      <c r="G426" s="53" t="s">
        <v>3278</v>
      </c>
      <c r="H426" s="53">
        <v>0</v>
      </c>
      <c r="I426" s="53">
        <v>430000000</v>
      </c>
      <c r="J426" s="53" t="s">
        <v>8091</v>
      </c>
      <c r="K426" s="53" t="s">
        <v>8119</v>
      </c>
      <c r="L426" s="53" t="s">
        <v>8093</v>
      </c>
      <c r="M426" s="53" t="s">
        <v>8094</v>
      </c>
      <c r="N426" s="53" t="s">
        <v>8112</v>
      </c>
      <c r="O426" s="53" t="s">
        <v>8104</v>
      </c>
      <c r="P426" s="53" t="s">
        <v>8134</v>
      </c>
      <c r="Q426" s="53" t="s">
        <v>8135</v>
      </c>
      <c r="R426" s="73">
        <v>13</v>
      </c>
      <c r="S426" s="74">
        <v>299.60000000000002</v>
      </c>
      <c r="T426" s="75">
        <f t="shared" ref="T426" si="68">R426*S426</f>
        <v>3894.8</v>
      </c>
      <c r="U426" s="75">
        <f t="shared" si="58"/>
        <v>4362.1760000000004</v>
      </c>
      <c r="V426" s="48"/>
      <c r="W426" s="48">
        <v>2017</v>
      </c>
      <c r="X426" s="48" t="s">
        <v>8100</v>
      </c>
      <c r="Y426" s="1">
        <f>VLOOKUP(A426,'[1]план на 2017'!$A:$X,20,0)</f>
        <v>3894.8</v>
      </c>
      <c r="Z426" s="156">
        <f t="shared" si="60"/>
        <v>0</v>
      </c>
    </row>
    <row r="427" spans="1:26" ht="49.5" customHeight="1" x14ac:dyDescent="0.25">
      <c r="A427" s="48" t="s">
        <v>494</v>
      </c>
      <c r="B427" s="53" t="s">
        <v>3273</v>
      </c>
      <c r="C427" s="53" t="s">
        <v>3987</v>
      </c>
      <c r="D427" s="53" t="s">
        <v>3988</v>
      </c>
      <c r="E427" s="53" t="s">
        <v>3989</v>
      </c>
      <c r="F427" s="53" t="s">
        <v>3990</v>
      </c>
      <c r="G427" s="53" t="s">
        <v>3278</v>
      </c>
      <c r="H427" s="53">
        <v>0</v>
      </c>
      <c r="I427" s="53">
        <v>430000000</v>
      </c>
      <c r="J427" s="53" t="s">
        <v>8091</v>
      </c>
      <c r="K427" s="53" t="s">
        <v>8092</v>
      </c>
      <c r="L427" s="53" t="s">
        <v>8093</v>
      </c>
      <c r="M427" s="53" t="s">
        <v>8094</v>
      </c>
      <c r="N427" s="53" t="s">
        <v>8112</v>
      </c>
      <c r="O427" s="53" t="s">
        <v>8104</v>
      </c>
      <c r="P427" s="53" t="s">
        <v>8105</v>
      </c>
      <c r="Q427" s="53" t="s">
        <v>8106</v>
      </c>
      <c r="R427" s="73">
        <v>30</v>
      </c>
      <c r="S427" s="74">
        <v>165.85000000000002</v>
      </c>
      <c r="T427" s="75">
        <v>0</v>
      </c>
      <c r="U427" s="75">
        <f t="shared" si="58"/>
        <v>0</v>
      </c>
      <c r="V427" s="48"/>
      <c r="W427" s="48">
        <v>2017</v>
      </c>
      <c r="X427" s="48"/>
      <c r="Y427" s="1">
        <f>VLOOKUP(A427,'[1]план на 2017'!$A:$X,20,0)</f>
        <v>0</v>
      </c>
      <c r="Z427" s="156">
        <f t="shared" si="60"/>
        <v>0</v>
      </c>
    </row>
    <row r="428" spans="1:26" ht="49.5" customHeight="1" x14ac:dyDescent="0.25">
      <c r="A428" s="48" t="s">
        <v>495</v>
      </c>
      <c r="B428" s="53" t="s">
        <v>3273</v>
      </c>
      <c r="C428" s="53" t="s">
        <v>3987</v>
      </c>
      <c r="D428" s="53" t="s">
        <v>3988</v>
      </c>
      <c r="E428" s="53" t="s">
        <v>3989</v>
      </c>
      <c r="F428" s="53" t="s">
        <v>3990</v>
      </c>
      <c r="G428" s="53" t="s">
        <v>3278</v>
      </c>
      <c r="H428" s="53">
        <v>0</v>
      </c>
      <c r="I428" s="53">
        <v>430000000</v>
      </c>
      <c r="J428" s="53" t="s">
        <v>8091</v>
      </c>
      <c r="K428" s="53" t="s">
        <v>8119</v>
      </c>
      <c r="L428" s="53" t="s">
        <v>8093</v>
      </c>
      <c r="M428" s="53" t="s">
        <v>8094</v>
      </c>
      <c r="N428" s="53" t="s">
        <v>8112</v>
      </c>
      <c r="O428" s="53" t="s">
        <v>8104</v>
      </c>
      <c r="P428" s="53" t="s">
        <v>8105</v>
      </c>
      <c r="Q428" s="53" t="s">
        <v>8106</v>
      </c>
      <c r="R428" s="73">
        <v>30</v>
      </c>
      <c r="S428" s="74">
        <v>165.85000000000002</v>
      </c>
      <c r="T428" s="75">
        <f t="shared" ref="T428" si="69">R428*S428</f>
        <v>4975.5000000000009</v>
      </c>
      <c r="U428" s="75">
        <f t="shared" si="58"/>
        <v>5572.5600000000013</v>
      </c>
      <c r="V428" s="48"/>
      <c r="W428" s="48">
        <v>2017</v>
      </c>
      <c r="X428" s="48" t="s">
        <v>8100</v>
      </c>
      <c r="Y428" s="1">
        <f>VLOOKUP(A428,'[1]план на 2017'!$A:$X,20,0)</f>
        <v>4975.5000000000009</v>
      </c>
      <c r="Z428" s="156">
        <f t="shared" si="60"/>
        <v>0</v>
      </c>
    </row>
    <row r="429" spans="1:26" ht="49.5" customHeight="1" x14ac:dyDescent="0.25">
      <c r="A429" s="48" t="s">
        <v>496</v>
      </c>
      <c r="B429" s="53" t="s">
        <v>3273</v>
      </c>
      <c r="C429" s="53" t="s">
        <v>3991</v>
      </c>
      <c r="D429" s="53" t="s">
        <v>3992</v>
      </c>
      <c r="E429" s="53" t="s">
        <v>3993</v>
      </c>
      <c r="F429" s="53" t="s">
        <v>3994</v>
      </c>
      <c r="G429" s="53" t="s">
        <v>3278</v>
      </c>
      <c r="H429" s="53">
        <v>0</v>
      </c>
      <c r="I429" s="53">
        <v>430000000</v>
      </c>
      <c r="J429" s="53" t="s">
        <v>8091</v>
      </c>
      <c r="K429" s="53" t="s">
        <v>8092</v>
      </c>
      <c r="L429" s="53" t="s">
        <v>8093</v>
      </c>
      <c r="M429" s="53" t="s">
        <v>8094</v>
      </c>
      <c r="N429" s="53" t="s">
        <v>8112</v>
      </c>
      <c r="O429" s="53" t="s">
        <v>8104</v>
      </c>
      <c r="P429" s="53" t="s">
        <v>8105</v>
      </c>
      <c r="Q429" s="53" t="s">
        <v>8106</v>
      </c>
      <c r="R429" s="73">
        <v>19</v>
      </c>
      <c r="S429" s="74">
        <v>2867.6000000000004</v>
      </c>
      <c r="T429" s="75">
        <v>0</v>
      </c>
      <c r="U429" s="75">
        <f t="shared" si="58"/>
        <v>0</v>
      </c>
      <c r="V429" s="48"/>
      <c r="W429" s="48">
        <v>2017</v>
      </c>
      <c r="X429" s="48"/>
      <c r="Y429" s="1">
        <f>VLOOKUP(A429,'[1]план на 2017'!$A:$X,20,0)</f>
        <v>0</v>
      </c>
      <c r="Z429" s="156">
        <f t="shared" si="60"/>
        <v>0</v>
      </c>
    </row>
    <row r="430" spans="1:26" ht="49.5" customHeight="1" x14ac:dyDescent="0.25">
      <c r="A430" s="48" t="s">
        <v>497</v>
      </c>
      <c r="B430" s="53" t="s">
        <v>3273</v>
      </c>
      <c r="C430" s="53" t="s">
        <v>3991</v>
      </c>
      <c r="D430" s="53" t="s">
        <v>3992</v>
      </c>
      <c r="E430" s="53" t="s">
        <v>3993</v>
      </c>
      <c r="F430" s="53" t="s">
        <v>3994</v>
      </c>
      <c r="G430" s="53" t="s">
        <v>3278</v>
      </c>
      <c r="H430" s="53">
        <v>0</v>
      </c>
      <c r="I430" s="53">
        <v>430000000</v>
      </c>
      <c r="J430" s="53" t="s">
        <v>8091</v>
      </c>
      <c r="K430" s="53" t="s">
        <v>8119</v>
      </c>
      <c r="L430" s="53" t="s">
        <v>8093</v>
      </c>
      <c r="M430" s="53" t="s">
        <v>8094</v>
      </c>
      <c r="N430" s="53" t="s">
        <v>8112</v>
      </c>
      <c r="O430" s="53" t="s">
        <v>8104</v>
      </c>
      <c r="P430" s="53" t="s">
        <v>8105</v>
      </c>
      <c r="Q430" s="53" t="s">
        <v>8106</v>
      </c>
      <c r="R430" s="73">
        <v>19</v>
      </c>
      <c r="S430" s="74">
        <v>2867.6000000000004</v>
      </c>
      <c r="T430" s="75">
        <f t="shared" ref="T430" si="70">R430*S430</f>
        <v>54484.400000000009</v>
      </c>
      <c r="U430" s="75">
        <f t="shared" si="58"/>
        <v>61022.528000000013</v>
      </c>
      <c r="V430" s="48"/>
      <c r="W430" s="48">
        <v>2017</v>
      </c>
      <c r="X430" s="48" t="s">
        <v>8100</v>
      </c>
      <c r="Y430" s="1">
        <f>VLOOKUP(A430,'[1]план на 2017'!$A:$X,20,0)</f>
        <v>54484.400000000009</v>
      </c>
      <c r="Z430" s="156">
        <f t="shared" si="60"/>
        <v>0</v>
      </c>
    </row>
    <row r="431" spans="1:26" ht="49.5" customHeight="1" x14ac:dyDescent="0.25">
      <c r="A431" s="48" t="s">
        <v>498</v>
      </c>
      <c r="B431" s="53" t="s">
        <v>3273</v>
      </c>
      <c r="C431" s="53" t="s">
        <v>3315</v>
      </c>
      <c r="D431" s="53" t="s">
        <v>3957</v>
      </c>
      <c r="E431" s="53" t="s">
        <v>3958</v>
      </c>
      <c r="F431" s="53" t="s">
        <v>3995</v>
      </c>
      <c r="G431" s="53" t="s">
        <v>3278</v>
      </c>
      <c r="H431" s="53">
        <v>0</v>
      </c>
      <c r="I431" s="53">
        <v>430000000</v>
      </c>
      <c r="J431" s="53" t="s">
        <v>8091</v>
      </c>
      <c r="K431" s="53" t="s">
        <v>8092</v>
      </c>
      <c r="L431" s="53" t="s">
        <v>8093</v>
      </c>
      <c r="M431" s="53" t="s">
        <v>8094</v>
      </c>
      <c r="N431" s="53" t="s">
        <v>8112</v>
      </c>
      <c r="O431" s="53" t="s">
        <v>8104</v>
      </c>
      <c r="P431" s="53" t="s">
        <v>8105</v>
      </c>
      <c r="Q431" s="53" t="s">
        <v>8106</v>
      </c>
      <c r="R431" s="73">
        <v>500</v>
      </c>
      <c r="S431" s="74">
        <v>64.2</v>
      </c>
      <c r="T431" s="75">
        <v>0</v>
      </c>
      <c r="U431" s="75">
        <f t="shared" si="58"/>
        <v>0</v>
      </c>
      <c r="V431" s="48"/>
      <c r="W431" s="48">
        <v>2017</v>
      </c>
      <c r="X431" s="53" t="s">
        <v>8130</v>
      </c>
      <c r="Y431" s="1">
        <f>VLOOKUP(A431,'[1]план на 2017'!$A:$X,20,0)</f>
        <v>0</v>
      </c>
      <c r="Z431" s="156">
        <f t="shared" si="60"/>
        <v>0</v>
      </c>
    </row>
    <row r="432" spans="1:26" ht="49.5" customHeight="1" x14ac:dyDescent="0.25">
      <c r="A432" s="48" t="s">
        <v>499</v>
      </c>
      <c r="B432" s="53" t="s">
        <v>3273</v>
      </c>
      <c r="C432" s="53" t="s">
        <v>3996</v>
      </c>
      <c r="D432" s="53" t="s">
        <v>3997</v>
      </c>
      <c r="E432" s="53" t="s">
        <v>3998</v>
      </c>
      <c r="F432" s="53" t="s">
        <v>3999</v>
      </c>
      <c r="G432" s="53" t="s">
        <v>3278</v>
      </c>
      <c r="H432" s="53">
        <v>0</v>
      </c>
      <c r="I432" s="53">
        <v>430000000</v>
      </c>
      <c r="J432" s="53" t="s">
        <v>8091</v>
      </c>
      <c r="K432" s="53" t="s">
        <v>8092</v>
      </c>
      <c r="L432" s="53" t="s">
        <v>8093</v>
      </c>
      <c r="M432" s="53" t="s">
        <v>8094</v>
      </c>
      <c r="N432" s="53" t="s">
        <v>8112</v>
      </c>
      <c r="O432" s="53" t="s">
        <v>8104</v>
      </c>
      <c r="P432" s="53" t="s">
        <v>8105</v>
      </c>
      <c r="Q432" s="53" t="s">
        <v>8106</v>
      </c>
      <c r="R432" s="73">
        <v>254</v>
      </c>
      <c r="S432" s="74">
        <v>128.4</v>
      </c>
      <c r="T432" s="75">
        <v>0</v>
      </c>
      <c r="U432" s="75">
        <f t="shared" si="58"/>
        <v>0</v>
      </c>
      <c r="V432" s="48"/>
      <c r="W432" s="48">
        <v>2017</v>
      </c>
      <c r="X432" s="48"/>
      <c r="Y432" s="1">
        <f>VLOOKUP(A432,'[1]план на 2017'!$A:$X,20,0)</f>
        <v>0</v>
      </c>
      <c r="Z432" s="156">
        <f t="shared" si="60"/>
        <v>0</v>
      </c>
    </row>
    <row r="433" spans="1:26" ht="49.5" customHeight="1" x14ac:dyDescent="0.25">
      <c r="A433" s="48" t="s">
        <v>500</v>
      </c>
      <c r="B433" s="53" t="s">
        <v>3273</v>
      </c>
      <c r="C433" s="53" t="s">
        <v>3996</v>
      </c>
      <c r="D433" s="53" t="s">
        <v>3997</v>
      </c>
      <c r="E433" s="53" t="s">
        <v>3998</v>
      </c>
      <c r="F433" s="53" t="s">
        <v>3999</v>
      </c>
      <c r="G433" s="53" t="s">
        <v>3278</v>
      </c>
      <c r="H433" s="53">
        <v>0</v>
      </c>
      <c r="I433" s="53">
        <v>430000000</v>
      </c>
      <c r="J433" s="53" t="s">
        <v>8091</v>
      </c>
      <c r="K433" s="53" t="s">
        <v>8119</v>
      </c>
      <c r="L433" s="53" t="s">
        <v>8093</v>
      </c>
      <c r="M433" s="53" t="s">
        <v>8094</v>
      </c>
      <c r="N433" s="53" t="s">
        <v>8112</v>
      </c>
      <c r="O433" s="53" t="s">
        <v>8104</v>
      </c>
      <c r="P433" s="53" t="s">
        <v>8105</v>
      </c>
      <c r="Q433" s="53" t="s">
        <v>8106</v>
      </c>
      <c r="R433" s="73">
        <v>254</v>
      </c>
      <c r="S433" s="74">
        <v>128.4</v>
      </c>
      <c r="T433" s="75">
        <f t="shared" ref="T433" si="71">R433*S433</f>
        <v>32613.600000000002</v>
      </c>
      <c r="U433" s="75">
        <f t="shared" si="58"/>
        <v>36527.232000000004</v>
      </c>
      <c r="V433" s="48"/>
      <c r="W433" s="48">
        <v>2017</v>
      </c>
      <c r="X433" s="48" t="s">
        <v>8100</v>
      </c>
      <c r="Y433" s="1">
        <f>VLOOKUP(A433,'[1]план на 2017'!$A:$X,20,0)</f>
        <v>32613.600000000002</v>
      </c>
      <c r="Z433" s="156">
        <f t="shared" si="60"/>
        <v>0</v>
      </c>
    </row>
    <row r="434" spans="1:26" ht="49.5" customHeight="1" x14ac:dyDescent="0.25">
      <c r="A434" s="48" t="s">
        <v>501</v>
      </c>
      <c r="B434" s="53" t="s">
        <v>3273</v>
      </c>
      <c r="C434" s="53" t="s">
        <v>3399</v>
      </c>
      <c r="D434" s="53" t="s">
        <v>4000</v>
      </c>
      <c r="E434" s="53" t="s">
        <v>4001</v>
      </c>
      <c r="F434" s="53" t="s">
        <v>4002</v>
      </c>
      <c r="G434" s="53" t="s">
        <v>3278</v>
      </c>
      <c r="H434" s="53">
        <v>0</v>
      </c>
      <c r="I434" s="53">
        <v>430000000</v>
      </c>
      <c r="J434" s="53" t="s">
        <v>8091</v>
      </c>
      <c r="K434" s="53" t="s">
        <v>8092</v>
      </c>
      <c r="L434" s="53" t="s">
        <v>8093</v>
      </c>
      <c r="M434" s="53" t="s">
        <v>8094</v>
      </c>
      <c r="N434" s="53" t="s">
        <v>8112</v>
      </c>
      <c r="O434" s="53" t="s">
        <v>8104</v>
      </c>
      <c r="P434" s="53" t="s">
        <v>8105</v>
      </c>
      <c r="Q434" s="53" t="s">
        <v>8106</v>
      </c>
      <c r="R434" s="73">
        <v>180</v>
      </c>
      <c r="S434" s="74">
        <v>310.3</v>
      </c>
      <c r="T434" s="75">
        <v>0</v>
      </c>
      <c r="U434" s="75">
        <f t="shared" si="58"/>
        <v>0</v>
      </c>
      <c r="V434" s="48"/>
      <c r="W434" s="48">
        <v>2017</v>
      </c>
      <c r="X434" s="53" t="s">
        <v>8130</v>
      </c>
      <c r="Y434" s="1">
        <f>VLOOKUP(A434,'[1]план на 2017'!$A:$X,20,0)</f>
        <v>0</v>
      </c>
      <c r="Z434" s="156">
        <f t="shared" si="60"/>
        <v>0</v>
      </c>
    </row>
    <row r="435" spans="1:26" ht="49.5" customHeight="1" x14ac:dyDescent="0.25">
      <c r="A435" s="48" t="s">
        <v>502</v>
      </c>
      <c r="B435" s="53" t="s">
        <v>3273</v>
      </c>
      <c r="C435" s="53" t="s">
        <v>4003</v>
      </c>
      <c r="D435" s="53" t="s">
        <v>4004</v>
      </c>
      <c r="E435" s="53" t="s">
        <v>4005</v>
      </c>
      <c r="F435" s="53" t="s">
        <v>4006</v>
      </c>
      <c r="G435" s="53" t="s">
        <v>3278</v>
      </c>
      <c r="H435" s="53">
        <v>0</v>
      </c>
      <c r="I435" s="53">
        <v>430000000</v>
      </c>
      <c r="J435" s="53" t="s">
        <v>8091</v>
      </c>
      <c r="K435" s="53" t="s">
        <v>8092</v>
      </c>
      <c r="L435" s="53" t="s">
        <v>8093</v>
      </c>
      <c r="M435" s="53" t="s">
        <v>8094</v>
      </c>
      <c r="N435" s="53" t="s">
        <v>8112</v>
      </c>
      <c r="O435" s="53" t="s">
        <v>8104</v>
      </c>
      <c r="P435" s="53" t="s">
        <v>8134</v>
      </c>
      <c r="Q435" s="53" t="s">
        <v>8135</v>
      </c>
      <c r="R435" s="73">
        <v>23</v>
      </c>
      <c r="S435" s="74">
        <v>1273.3000000000002</v>
      </c>
      <c r="T435" s="75">
        <v>0</v>
      </c>
      <c r="U435" s="75">
        <f t="shared" si="58"/>
        <v>0</v>
      </c>
      <c r="V435" s="48"/>
      <c r="W435" s="48">
        <v>2017</v>
      </c>
      <c r="X435" s="48"/>
      <c r="Y435" s="1">
        <f>VLOOKUP(A435,'[1]план на 2017'!$A:$X,20,0)</f>
        <v>0</v>
      </c>
      <c r="Z435" s="156">
        <f t="shared" si="60"/>
        <v>0</v>
      </c>
    </row>
    <row r="436" spans="1:26" ht="49.5" customHeight="1" x14ac:dyDescent="0.25">
      <c r="A436" s="48" t="s">
        <v>503</v>
      </c>
      <c r="B436" s="53" t="s">
        <v>3273</v>
      </c>
      <c r="C436" s="53" t="s">
        <v>4003</v>
      </c>
      <c r="D436" s="53" t="s">
        <v>4004</v>
      </c>
      <c r="E436" s="53" t="s">
        <v>4005</v>
      </c>
      <c r="F436" s="53" t="s">
        <v>4006</v>
      </c>
      <c r="G436" s="53" t="s">
        <v>3278</v>
      </c>
      <c r="H436" s="53">
        <v>0</v>
      </c>
      <c r="I436" s="53">
        <v>430000000</v>
      </c>
      <c r="J436" s="53" t="s">
        <v>8091</v>
      </c>
      <c r="K436" s="53" t="s">
        <v>8119</v>
      </c>
      <c r="L436" s="53" t="s">
        <v>8093</v>
      </c>
      <c r="M436" s="53" t="s">
        <v>8094</v>
      </c>
      <c r="N436" s="53" t="s">
        <v>8112</v>
      </c>
      <c r="O436" s="53" t="s">
        <v>8104</v>
      </c>
      <c r="P436" s="53" t="s">
        <v>8134</v>
      </c>
      <c r="Q436" s="53" t="s">
        <v>8135</v>
      </c>
      <c r="R436" s="73">
        <v>23</v>
      </c>
      <c r="S436" s="74">
        <v>1273.3000000000002</v>
      </c>
      <c r="T436" s="75">
        <f t="shared" ref="T436" si="72">R436*S436</f>
        <v>29285.900000000005</v>
      </c>
      <c r="U436" s="75">
        <f t="shared" si="58"/>
        <v>32800.208000000006</v>
      </c>
      <c r="V436" s="48"/>
      <c r="W436" s="48">
        <v>2017</v>
      </c>
      <c r="X436" s="48" t="s">
        <v>8100</v>
      </c>
      <c r="Y436" s="1">
        <f>VLOOKUP(A436,'[1]план на 2017'!$A:$X,20,0)</f>
        <v>29285.900000000005</v>
      </c>
      <c r="Z436" s="156">
        <f t="shared" si="60"/>
        <v>0</v>
      </c>
    </row>
    <row r="437" spans="1:26" ht="49.5" customHeight="1" x14ac:dyDescent="0.25">
      <c r="A437" s="48" t="s">
        <v>504</v>
      </c>
      <c r="B437" s="53" t="s">
        <v>3273</v>
      </c>
      <c r="C437" s="53" t="s">
        <v>4007</v>
      </c>
      <c r="D437" s="53" t="s">
        <v>4008</v>
      </c>
      <c r="E437" s="53" t="s">
        <v>3387</v>
      </c>
      <c r="F437" s="53" t="s">
        <v>4009</v>
      </c>
      <c r="G437" s="53" t="s">
        <v>3278</v>
      </c>
      <c r="H437" s="53">
        <v>0</v>
      </c>
      <c r="I437" s="53">
        <v>430000000</v>
      </c>
      <c r="J437" s="53" t="s">
        <v>8091</v>
      </c>
      <c r="K437" s="53" t="s">
        <v>8092</v>
      </c>
      <c r="L437" s="53" t="s">
        <v>8093</v>
      </c>
      <c r="M437" s="53" t="s">
        <v>8094</v>
      </c>
      <c r="N437" s="53" t="s">
        <v>8112</v>
      </c>
      <c r="O437" s="53" t="s">
        <v>8104</v>
      </c>
      <c r="P437" s="53" t="s">
        <v>8105</v>
      </c>
      <c r="Q437" s="53" t="s">
        <v>8106</v>
      </c>
      <c r="R437" s="73">
        <v>20</v>
      </c>
      <c r="S437" s="74">
        <v>1572.9</v>
      </c>
      <c r="T437" s="75">
        <v>0</v>
      </c>
      <c r="U437" s="75">
        <f t="shared" si="58"/>
        <v>0</v>
      </c>
      <c r="V437" s="48"/>
      <c r="W437" s="48">
        <v>2017</v>
      </c>
      <c r="X437" s="48"/>
      <c r="Y437" s="1">
        <f>VLOOKUP(A437,'[1]план на 2017'!$A:$X,20,0)</f>
        <v>0</v>
      </c>
      <c r="Z437" s="156">
        <f t="shared" si="60"/>
        <v>0</v>
      </c>
    </row>
    <row r="438" spans="1:26" ht="49.5" customHeight="1" x14ac:dyDescent="0.25">
      <c r="A438" s="48" t="s">
        <v>505</v>
      </c>
      <c r="B438" s="53" t="s">
        <v>3273</v>
      </c>
      <c r="C438" s="53" t="s">
        <v>4007</v>
      </c>
      <c r="D438" s="53" t="s">
        <v>4008</v>
      </c>
      <c r="E438" s="53" t="s">
        <v>3387</v>
      </c>
      <c r="F438" s="53" t="s">
        <v>4009</v>
      </c>
      <c r="G438" s="53" t="s">
        <v>3278</v>
      </c>
      <c r="H438" s="53">
        <v>0</v>
      </c>
      <c r="I438" s="53">
        <v>430000000</v>
      </c>
      <c r="J438" s="53" t="s">
        <v>8091</v>
      </c>
      <c r="K438" s="53" t="s">
        <v>8119</v>
      </c>
      <c r="L438" s="53" t="s">
        <v>8093</v>
      </c>
      <c r="M438" s="53" t="s">
        <v>8094</v>
      </c>
      <c r="N438" s="53" t="s">
        <v>8112</v>
      </c>
      <c r="O438" s="53" t="s">
        <v>8104</v>
      </c>
      <c r="P438" s="53" t="s">
        <v>8105</v>
      </c>
      <c r="Q438" s="53" t="s">
        <v>8106</v>
      </c>
      <c r="R438" s="73">
        <v>20</v>
      </c>
      <c r="S438" s="74">
        <v>1572.9</v>
      </c>
      <c r="T438" s="75">
        <f t="shared" ref="T438" si="73">R438*S438</f>
        <v>31458</v>
      </c>
      <c r="U438" s="75">
        <f t="shared" si="58"/>
        <v>35232.960000000006</v>
      </c>
      <c r="V438" s="48"/>
      <c r="W438" s="48">
        <v>2017</v>
      </c>
      <c r="X438" s="48" t="s">
        <v>8100</v>
      </c>
      <c r="Y438" s="1">
        <f>VLOOKUP(A438,'[1]план на 2017'!$A:$X,20,0)</f>
        <v>31458</v>
      </c>
      <c r="Z438" s="156">
        <f t="shared" si="60"/>
        <v>0</v>
      </c>
    </row>
    <row r="439" spans="1:26" ht="49.5" customHeight="1" x14ac:dyDescent="0.25">
      <c r="A439" s="48" t="s">
        <v>506</v>
      </c>
      <c r="B439" s="53" t="s">
        <v>3273</v>
      </c>
      <c r="C439" s="53" t="s">
        <v>4010</v>
      </c>
      <c r="D439" s="53" t="s">
        <v>4011</v>
      </c>
      <c r="E439" s="53" t="s">
        <v>4012</v>
      </c>
      <c r="F439" s="53" t="s">
        <v>4013</v>
      </c>
      <c r="G439" s="53" t="s">
        <v>3278</v>
      </c>
      <c r="H439" s="53">
        <v>0</v>
      </c>
      <c r="I439" s="53">
        <v>430000000</v>
      </c>
      <c r="J439" s="53" t="s">
        <v>8091</v>
      </c>
      <c r="K439" s="53" t="s">
        <v>8092</v>
      </c>
      <c r="L439" s="53" t="s">
        <v>8093</v>
      </c>
      <c r="M439" s="53" t="s">
        <v>8094</v>
      </c>
      <c r="N439" s="53" t="s">
        <v>8112</v>
      </c>
      <c r="O439" s="53" t="s">
        <v>8104</v>
      </c>
      <c r="P439" s="53" t="s">
        <v>8134</v>
      </c>
      <c r="Q439" s="53" t="s">
        <v>8135</v>
      </c>
      <c r="R439" s="73">
        <v>20</v>
      </c>
      <c r="S439" s="74">
        <v>235.4</v>
      </c>
      <c r="T439" s="75">
        <v>0</v>
      </c>
      <c r="U439" s="75">
        <f t="shared" si="58"/>
        <v>0</v>
      </c>
      <c r="V439" s="48"/>
      <c r="W439" s="48">
        <v>2017</v>
      </c>
      <c r="X439" s="48"/>
      <c r="Y439" s="1">
        <f>VLOOKUP(A439,'[1]план на 2017'!$A:$X,20,0)</f>
        <v>0</v>
      </c>
      <c r="Z439" s="156">
        <f t="shared" si="60"/>
        <v>0</v>
      </c>
    </row>
    <row r="440" spans="1:26" ht="49.5" customHeight="1" x14ac:dyDescent="0.25">
      <c r="A440" s="48" t="s">
        <v>507</v>
      </c>
      <c r="B440" s="53" t="s">
        <v>3273</v>
      </c>
      <c r="C440" s="53" t="s">
        <v>4010</v>
      </c>
      <c r="D440" s="53" t="s">
        <v>4011</v>
      </c>
      <c r="E440" s="53" t="s">
        <v>4012</v>
      </c>
      <c r="F440" s="53" t="s">
        <v>4013</v>
      </c>
      <c r="G440" s="53" t="s">
        <v>3278</v>
      </c>
      <c r="H440" s="53">
        <v>0</v>
      </c>
      <c r="I440" s="53">
        <v>430000000</v>
      </c>
      <c r="J440" s="53" t="s">
        <v>8091</v>
      </c>
      <c r="K440" s="53" t="s">
        <v>8119</v>
      </c>
      <c r="L440" s="53" t="s">
        <v>8093</v>
      </c>
      <c r="M440" s="53" t="s">
        <v>8094</v>
      </c>
      <c r="N440" s="53" t="s">
        <v>8112</v>
      </c>
      <c r="O440" s="53" t="s">
        <v>8104</v>
      </c>
      <c r="P440" s="53" t="s">
        <v>8134</v>
      </c>
      <c r="Q440" s="53" t="s">
        <v>8135</v>
      </c>
      <c r="R440" s="73">
        <v>20</v>
      </c>
      <c r="S440" s="74">
        <v>235.4</v>
      </c>
      <c r="T440" s="75">
        <f t="shared" ref="T440" si="74">R440*S440</f>
        <v>4708</v>
      </c>
      <c r="U440" s="75">
        <f t="shared" si="58"/>
        <v>5272.9600000000009</v>
      </c>
      <c r="V440" s="48"/>
      <c r="W440" s="48">
        <v>2017</v>
      </c>
      <c r="X440" s="48" t="s">
        <v>8100</v>
      </c>
      <c r="Y440" s="1">
        <f>VLOOKUP(A440,'[1]план на 2017'!$A:$X,20,0)</f>
        <v>4708</v>
      </c>
      <c r="Z440" s="156">
        <f t="shared" si="60"/>
        <v>0</v>
      </c>
    </row>
    <row r="441" spans="1:26" ht="49.5" customHeight="1" x14ac:dyDescent="0.25">
      <c r="A441" s="48" t="s">
        <v>508</v>
      </c>
      <c r="B441" s="53" t="s">
        <v>3273</v>
      </c>
      <c r="C441" s="53" t="s">
        <v>3829</v>
      </c>
      <c r="D441" s="53" t="s">
        <v>3830</v>
      </c>
      <c r="E441" s="53" t="s">
        <v>3831</v>
      </c>
      <c r="F441" s="53" t="s">
        <v>4014</v>
      </c>
      <c r="G441" s="53" t="s">
        <v>3284</v>
      </c>
      <c r="H441" s="53">
        <v>0</v>
      </c>
      <c r="I441" s="53">
        <v>430000000</v>
      </c>
      <c r="J441" s="53" t="s">
        <v>8091</v>
      </c>
      <c r="K441" s="53" t="s">
        <v>8092</v>
      </c>
      <c r="L441" s="53" t="s">
        <v>8093</v>
      </c>
      <c r="M441" s="53" t="s">
        <v>8094</v>
      </c>
      <c r="N441" s="53" t="s">
        <v>8112</v>
      </c>
      <c r="O441" s="53" t="s">
        <v>8104</v>
      </c>
      <c r="P441" s="53" t="s">
        <v>8105</v>
      </c>
      <c r="Q441" s="53" t="s">
        <v>8106</v>
      </c>
      <c r="R441" s="73">
        <v>15</v>
      </c>
      <c r="S441" s="74">
        <v>100000</v>
      </c>
      <c r="T441" s="75">
        <v>0</v>
      </c>
      <c r="U441" s="75">
        <f t="shared" si="58"/>
        <v>0</v>
      </c>
      <c r="V441" s="48"/>
      <c r="W441" s="48">
        <v>2017</v>
      </c>
      <c r="X441" s="48"/>
      <c r="Y441" s="1">
        <f>VLOOKUP(A441,'[1]план на 2017'!$A:$X,20,0)</f>
        <v>0</v>
      </c>
      <c r="Z441" s="156">
        <f t="shared" si="60"/>
        <v>0</v>
      </c>
    </row>
    <row r="442" spans="1:26" ht="49.5" customHeight="1" x14ac:dyDescent="0.25">
      <c r="A442" s="48" t="s">
        <v>509</v>
      </c>
      <c r="B442" s="53" t="s">
        <v>3273</v>
      </c>
      <c r="C442" s="53" t="s">
        <v>3829</v>
      </c>
      <c r="D442" s="53" t="s">
        <v>3830</v>
      </c>
      <c r="E442" s="53" t="s">
        <v>3831</v>
      </c>
      <c r="F442" s="53" t="s">
        <v>4014</v>
      </c>
      <c r="G442" s="53" t="s">
        <v>3284</v>
      </c>
      <c r="H442" s="53">
        <v>0</v>
      </c>
      <c r="I442" s="53">
        <v>430000000</v>
      </c>
      <c r="J442" s="53" t="s">
        <v>8091</v>
      </c>
      <c r="K442" s="53" t="s">
        <v>8129</v>
      </c>
      <c r="L442" s="53" t="s">
        <v>8093</v>
      </c>
      <c r="M442" s="53" t="s">
        <v>8094</v>
      </c>
      <c r="N442" s="53" t="s">
        <v>8112</v>
      </c>
      <c r="O442" s="53" t="s">
        <v>8104</v>
      </c>
      <c r="P442" s="53" t="s">
        <v>8105</v>
      </c>
      <c r="Q442" s="53" t="s">
        <v>8106</v>
      </c>
      <c r="R442" s="73">
        <v>15</v>
      </c>
      <c r="S442" s="74">
        <v>100000</v>
      </c>
      <c r="T442" s="75">
        <f t="shared" si="62"/>
        <v>1500000</v>
      </c>
      <c r="U442" s="75">
        <f t="shared" si="58"/>
        <v>1680000.0000000002</v>
      </c>
      <c r="V442" s="48"/>
      <c r="W442" s="48">
        <v>2017</v>
      </c>
      <c r="X442" s="48" t="s">
        <v>8100</v>
      </c>
      <c r="Y442" s="1">
        <f>VLOOKUP(A442,'[1]план на 2017'!$A:$X,20,0)</f>
        <v>1500000</v>
      </c>
      <c r="Z442" s="156">
        <f t="shared" si="60"/>
        <v>0</v>
      </c>
    </row>
    <row r="443" spans="1:26" ht="49.5" customHeight="1" x14ac:dyDescent="0.25">
      <c r="A443" s="48" t="s">
        <v>510</v>
      </c>
      <c r="B443" s="53" t="s">
        <v>3273</v>
      </c>
      <c r="C443" s="53" t="s">
        <v>4015</v>
      </c>
      <c r="D443" s="53" t="s">
        <v>4016</v>
      </c>
      <c r="E443" s="53" t="s">
        <v>4017</v>
      </c>
      <c r="F443" s="53" t="s">
        <v>4018</v>
      </c>
      <c r="G443" s="53" t="s">
        <v>3278</v>
      </c>
      <c r="H443" s="53">
        <v>0</v>
      </c>
      <c r="I443" s="53">
        <v>430000000</v>
      </c>
      <c r="J443" s="53" t="s">
        <v>8091</v>
      </c>
      <c r="K443" s="53" t="s">
        <v>8092</v>
      </c>
      <c r="L443" s="53" t="s">
        <v>8093</v>
      </c>
      <c r="M443" s="53" t="s">
        <v>8094</v>
      </c>
      <c r="N443" s="53" t="s">
        <v>8112</v>
      </c>
      <c r="O443" s="53" t="s">
        <v>8104</v>
      </c>
      <c r="P443" s="53" t="s">
        <v>8105</v>
      </c>
      <c r="Q443" s="53" t="s">
        <v>8106</v>
      </c>
      <c r="R443" s="73">
        <v>49</v>
      </c>
      <c r="S443" s="74">
        <v>9630</v>
      </c>
      <c r="T443" s="75">
        <v>0</v>
      </c>
      <c r="U443" s="75">
        <f t="shared" si="58"/>
        <v>0</v>
      </c>
      <c r="V443" s="48"/>
      <c r="W443" s="48">
        <v>2017</v>
      </c>
      <c r="X443" s="48"/>
      <c r="Y443" s="1">
        <f>VLOOKUP(A443,'[1]план на 2017'!$A:$X,20,0)</f>
        <v>0</v>
      </c>
      <c r="Z443" s="156">
        <f t="shared" si="60"/>
        <v>0</v>
      </c>
    </row>
    <row r="444" spans="1:26" ht="49.5" customHeight="1" x14ac:dyDescent="0.25">
      <c r="A444" s="48" t="s">
        <v>511</v>
      </c>
      <c r="B444" s="53" t="s">
        <v>3273</v>
      </c>
      <c r="C444" s="53" t="s">
        <v>4015</v>
      </c>
      <c r="D444" s="53" t="s">
        <v>4016</v>
      </c>
      <c r="E444" s="53" t="s">
        <v>4017</v>
      </c>
      <c r="F444" s="53" t="s">
        <v>4019</v>
      </c>
      <c r="G444" s="53" t="s">
        <v>3278</v>
      </c>
      <c r="H444" s="53">
        <v>0</v>
      </c>
      <c r="I444" s="53">
        <v>430000000</v>
      </c>
      <c r="J444" s="53" t="s">
        <v>8091</v>
      </c>
      <c r="K444" s="53" t="s">
        <v>8092</v>
      </c>
      <c r="L444" s="53" t="s">
        <v>8093</v>
      </c>
      <c r="M444" s="53" t="s">
        <v>8094</v>
      </c>
      <c r="N444" s="53" t="s">
        <v>8112</v>
      </c>
      <c r="O444" s="53" t="s">
        <v>8104</v>
      </c>
      <c r="P444" s="53" t="s">
        <v>8105</v>
      </c>
      <c r="Q444" s="53" t="s">
        <v>8106</v>
      </c>
      <c r="R444" s="73">
        <v>49</v>
      </c>
      <c r="S444" s="74">
        <v>9630</v>
      </c>
      <c r="T444" s="75">
        <f t="shared" ref="T444" si="75">R444*S444</f>
        <v>471870</v>
      </c>
      <c r="U444" s="75">
        <f t="shared" si="58"/>
        <v>528494.4</v>
      </c>
      <c r="V444" s="48"/>
      <c r="W444" s="48">
        <v>2017</v>
      </c>
      <c r="X444" s="48" t="s">
        <v>8189</v>
      </c>
      <c r="Y444" s="1">
        <f>VLOOKUP(A444,'[1]план на 2017'!$A:$X,20,0)</f>
        <v>471870</v>
      </c>
      <c r="Z444" s="156">
        <f t="shared" si="60"/>
        <v>0</v>
      </c>
    </row>
    <row r="445" spans="1:26" ht="49.5" customHeight="1" x14ac:dyDescent="0.25">
      <c r="A445" s="48" t="s">
        <v>512</v>
      </c>
      <c r="B445" s="53" t="s">
        <v>3273</v>
      </c>
      <c r="C445" s="53" t="s">
        <v>4020</v>
      </c>
      <c r="D445" s="53" t="s">
        <v>4021</v>
      </c>
      <c r="E445" s="53" t="s">
        <v>4022</v>
      </c>
      <c r="F445" s="53" t="s">
        <v>4023</v>
      </c>
      <c r="G445" s="53" t="s">
        <v>3278</v>
      </c>
      <c r="H445" s="53">
        <v>0</v>
      </c>
      <c r="I445" s="53">
        <v>430000000</v>
      </c>
      <c r="J445" s="53" t="s">
        <v>8091</v>
      </c>
      <c r="K445" s="53" t="s">
        <v>8092</v>
      </c>
      <c r="L445" s="53" t="s">
        <v>8093</v>
      </c>
      <c r="M445" s="53" t="s">
        <v>8094</v>
      </c>
      <c r="N445" s="53" t="s">
        <v>8112</v>
      </c>
      <c r="O445" s="53" t="s">
        <v>8104</v>
      </c>
      <c r="P445" s="53" t="s">
        <v>8105</v>
      </c>
      <c r="Q445" s="53" t="s">
        <v>8106</v>
      </c>
      <c r="R445" s="73">
        <v>5</v>
      </c>
      <c r="S445" s="74">
        <v>37000</v>
      </c>
      <c r="T445" s="75">
        <v>0</v>
      </c>
      <c r="U445" s="75">
        <f t="shared" si="58"/>
        <v>0</v>
      </c>
      <c r="V445" s="48"/>
      <c r="W445" s="48">
        <v>2017</v>
      </c>
      <c r="X445" s="48"/>
      <c r="Y445" s="1">
        <f>VLOOKUP(A445,'[1]план на 2017'!$A:$X,20,0)</f>
        <v>0</v>
      </c>
      <c r="Z445" s="156">
        <f t="shared" si="60"/>
        <v>0</v>
      </c>
    </row>
    <row r="446" spans="1:26" ht="49.5" customHeight="1" x14ac:dyDescent="0.25">
      <c r="A446" s="48" t="s">
        <v>513</v>
      </c>
      <c r="B446" s="53" t="s">
        <v>3273</v>
      </c>
      <c r="C446" s="53" t="s">
        <v>4020</v>
      </c>
      <c r="D446" s="53" t="s">
        <v>4021</v>
      </c>
      <c r="E446" s="53" t="s">
        <v>4022</v>
      </c>
      <c r="F446" s="53" t="s">
        <v>4023</v>
      </c>
      <c r="G446" s="53" t="s">
        <v>3278</v>
      </c>
      <c r="H446" s="53">
        <v>0</v>
      </c>
      <c r="I446" s="53">
        <v>430000000</v>
      </c>
      <c r="J446" s="53" t="s">
        <v>8091</v>
      </c>
      <c r="K446" s="53" t="s">
        <v>8187</v>
      </c>
      <c r="L446" s="53" t="s">
        <v>8093</v>
      </c>
      <c r="M446" s="53" t="s">
        <v>8094</v>
      </c>
      <c r="N446" s="53" t="s">
        <v>8112</v>
      </c>
      <c r="O446" s="53" t="s">
        <v>8104</v>
      </c>
      <c r="P446" s="53" t="s">
        <v>8105</v>
      </c>
      <c r="Q446" s="53" t="s">
        <v>8106</v>
      </c>
      <c r="R446" s="73">
        <v>5</v>
      </c>
      <c r="S446" s="74">
        <v>37000</v>
      </c>
      <c r="T446" s="75">
        <v>0</v>
      </c>
      <c r="U446" s="75">
        <v>0</v>
      </c>
      <c r="V446" s="48"/>
      <c r="W446" s="48">
        <v>2017</v>
      </c>
      <c r="X446" s="48" t="s">
        <v>8100</v>
      </c>
      <c r="Y446" s="1">
        <f>VLOOKUP(A446,'[1]план на 2017'!$A:$X,20,0)</f>
        <v>0</v>
      </c>
      <c r="Z446" s="156">
        <f t="shared" si="60"/>
        <v>0</v>
      </c>
    </row>
    <row r="447" spans="1:26" ht="49.5" customHeight="1" x14ac:dyDescent="0.25">
      <c r="A447" s="48" t="s">
        <v>514</v>
      </c>
      <c r="B447" s="53" t="s">
        <v>3273</v>
      </c>
      <c r="C447" s="53" t="s">
        <v>4020</v>
      </c>
      <c r="D447" s="53" t="s">
        <v>4021</v>
      </c>
      <c r="E447" s="53" t="s">
        <v>4022</v>
      </c>
      <c r="F447" s="53" t="s">
        <v>4023</v>
      </c>
      <c r="G447" s="53" t="s">
        <v>3278</v>
      </c>
      <c r="H447" s="53">
        <v>0</v>
      </c>
      <c r="I447" s="53">
        <v>430000000</v>
      </c>
      <c r="J447" s="53" t="s">
        <v>8091</v>
      </c>
      <c r="K447" s="53" t="s">
        <v>8190</v>
      </c>
      <c r="L447" s="53" t="s">
        <v>8093</v>
      </c>
      <c r="M447" s="53" t="s">
        <v>8094</v>
      </c>
      <c r="N447" s="53" t="s">
        <v>8112</v>
      </c>
      <c r="O447" s="53" t="s">
        <v>8104</v>
      </c>
      <c r="P447" s="53" t="s">
        <v>8105</v>
      </c>
      <c r="Q447" s="53" t="s">
        <v>8106</v>
      </c>
      <c r="R447" s="74">
        <v>5</v>
      </c>
      <c r="S447" s="74">
        <v>37000</v>
      </c>
      <c r="T447" s="75">
        <f>S447*R447</f>
        <v>185000</v>
      </c>
      <c r="U447" s="75">
        <f>T447*1.12</f>
        <v>207200.00000000003</v>
      </c>
      <c r="V447" s="48"/>
      <c r="W447" s="53">
        <v>2017</v>
      </c>
      <c r="X447" s="48" t="s">
        <v>8100</v>
      </c>
      <c r="Y447" s="1">
        <f>VLOOKUP(A447,'[1]план на 2017'!$A:$X,20,0)</f>
        <v>185000</v>
      </c>
      <c r="Z447" s="156">
        <f t="shared" si="60"/>
        <v>0</v>
      </c>
    </row>
    <row r="448" spans="1:26" ht="49.5" customHeight="1" x14ac:dyDescent="0.25">
      <c r="A448" s="48" t="s">
        <v>515</v>
      </c>
      <c r="B448" s="53" t="s">
        <v>3273</v>
      </c>
      <c r="C448" s="53" t="s">
        <v>4024</v>
      </c>
      <c r="D448" s="53" t="s">
        <v>3971</v>
      </c>
      <c r="E448" s="53" t="s">
        <v>4025</v>
      </c>
      <c r="F448" s="53" t="s">
        <v>4026</v>
      </c>
      <c r="G448" s="54" t="s">
        <v>8876</v>
      </c>
      <c r="H448" s="53">
        <v>0</v>
      </c>
      <c r="I448" s="53">
        <v>430000000</v>
      </c>
      <c r="J448" s="53" t="s">
        <v>8091</v>
      </c>
      <c r="K448" s="53" t="s">
        <v>8092</v>
      </c>
      <c r="L448" s="53" t="s">
        <v>8093</v>
      </c>
      <c r="M448" s="53" t="s">
        <v>8094</v>
      </c>
      <c r="N448" s="53" t="s">
        <v>8112</v>
      </c>
      <c r="O448" s="53" t="s">
        <v>8104</v>
      </c>
      <c r="P448" s="53" t="s">
        <v>8105</v>
      </c>
      <c r="Q448" s="53" t="s">
        <v>8106</v>
      </c>
      <c r="R448" s="73">
        <v>3</v>
      </c>
      <c r="S448" s="74">
        <v>92448</v>
      </c>
      <c r="T448" s="75">
        <v>0</v>
      </c>
      <c r="U448" s="75">
        <f t="shared" si="58"/>
        <v>0</v>
      </c>
      <c r="V448" s="48"/>
      <c r="W448" s="48">
        <v>2017</v>
      </c>
      <c r="X448" s="48"/>
      <c r="Y448" s="1">
        <f>VLOOKUP(A448,'[1]план на 2017'!$A:$X,20,0)</f>
        <v>0</v>
      </c>
      <c r="Z448" s="156">
        <f t="shared" si="60"/>
        <v>0</v>
      </c>
    </row>
    <row r="449" spans="1:26" ht="49.5" customHeight="1" x14ac:dyDescent="0.25">
      <c r="A449" s="48" t="s">
        <v>516</v>
      </c>
      <c r="B449" s="53" t="s">
        <v>3273</v>
      </c>
      <c r="C449" s="53" t="s">
        <v>4024</v>
      </c>
      <c r="D449" s="53" t="s">
        <v>3971</v>
      </c>
      <c r="E449" s="53" t="s">
        <v>4025</v>
      </c>
      <c r="F449" s="53" t="s">
        <v>4026</v>
      </c>
      <c r="G449" s="54" t="s">
        <v>3278</v>
      </c>
      <c r="H449" s="53">
        <v>0</v>
      </c>
      <c r="I449" s="53">
        <v>430000000</v>
      </c>
      <c r="J449" s="53" t="s">
        <v>8091</v>
      </c>
      <c r="K449" s="53" t="s">
        <v>8129</v>
      </c>
      <c r="L449" s="53" t="s">
        <v>8093</v>
      </c>
      <c r="M449" s="53" t="s">
        <v>8094</v>
      </c>
      <c r="N449" s="53" t="s">
        <v>8112</v>
      </c>
      <c r="O449" s="53" t="s">
        <v>8104</v>
      </c>
      <c r="P449" s="53" t="s">
        <v>8105</v>
      </c>
      <c r="Q449" s="53" t="s">
        <v>8106</v>
      </c>
      <c r="R449" s="73">
        <v>3</v>
      </c>
      <c r="S449" s="74">
        <v>92448</v>
      </c>
      <c r="T449" s="75">
        <f t="shared" ref="T449" si="76">R449*S449</f>
        <v>277344</v>
      </c>
      <c r="U449" s="75">
        <f t="shared" si="58"/>
        <v>310625.28000000003</v>
      </c>
      <c r="V449" s="48" t="s">
        <v>8126</v>
      </c>
      <c r="W449" s="48">
        <v>2017</v>
      </c>
      <c r="X449" s="53" t="s">
        <v>8188</v>
      </c>
      <c r="Y449" s="1">
        <f>VLOOKUP(A449,'[1]план на 2017'!$A:$X,20,0)</f>
        <v>277344</v>
      </c>
      <c r="Z449" s="156">
        <f t="shared" si="60"/>
        <v>0</v>
      </c>
    </row>
    <row r="450" spans="1:26" ht="49.5" customHeight="1" x14ac:dyDescent="0.25">
      <c r="A450" s="48" t="s">
        <v>517</v>
      </c>
      <c r="B450" s="53" t="s">
        <v>3273</v>
      </c>
      <c r="C450" s="53" t="s">
        <v>4027</v>
      </c>
      <c r="D450" s="53" t="s">
        <v>4028</v>
      </c>
      <c r="E450" s="53" t="s">
        <v>4029</v>
      </c>
      <c r="F450" s="53" t="s">
        <v>4030</v>
      </c>
      <c r="G450" s="54" t="s">
        <v>8876</v>
      </c>
      <c r="H450" s="53">
        <v>0</v>
      </c>
      <c r="I450" s="53">
        <v>430000000</v>
      </c>
      <c r="J450" s="53" t="s">
        <v>8091</v>
      </c>
      <c r="K450" s="53" t="s">
        <v>8092</v>
      </c>
      <c r="L450" s="53" t="s">
        <v>8093</v>
      </c>
      <c r="M450" s="53" t="s">
        <v>8094</v>
      </c>
      <c r="N450" s="53" t="s">
        <v>8112</v>
      </c>
      <c r="O450" s="53" t="s">
        <v>8104</v>
      </c>
      <c r="P450" s="53" t="s">
        <v>8166</v>
      </c>
      <c r="Q450" s="53" t="s">
        <v>8167</v>
      </c>
      <c r="R450" s="73">
        <v>165</v>
      </c>
      <c r="S450" s="74">
        <v>174947.99599999998</v>
      </c>
      <c r="T450" s="75">
        <v>0</v>
      </c>
      <c r="U450" s="75">
        <f t="shared" si="58"/>
        <v>0</v>
      </c>
      <c r="V450" s="48"/>
      <c r="W450" s="48">
        <v>2017</v>
      </c>
      <c r="X450" s="48"/>
      <c r="Y450" s="1">
        <f>VLOOKUP(A450,'[1]план на 2017'!$A:$X,20,0)</f>
        <v>0</v>
      </c>
      <c r="Z450" s="156">
        <f t="shared" si="60"/>
        <v>0</v>
      </c>
    </row>
    <row r="451" spans="1:26" ht="49.5" customHeight="1" x14ac:dyDescent="0.25">
      <c r="A451" s="48" t="s">
        <v>518</v>
      </c>
      <c r="B451" s="53" t="s">
        <v>3273</v>
      </c>
      <c r="C451" s="53" t="s">
        <v>4027</v>
      </c>
      <c r="D451" s="53" t="s">
        <v>4028</v>
      </c>
      <c r="E451" s="53" t="s">
        <v>4029</v>
      </c>
      <c r="F451" s="53" t="s">
        <v>4030</v>
      </c>
      <c r="G451" s="54" t="s">
        <v>8876</v>
      </c>
      <c r="H451" s="53">
        <v>0</v>
      </c>
      <c r="I451" s="53">
        <v>430000000</v>
      </c>
      <c r="J451" s="53" t="s">
        <v>8091</v>
      </c>
      <c r="K451" s="53" t="s">
        <v>8129</v>
      </c>
      <c r="L451" s="53" t="s">
        <v>8093</v>
      </c>
      <c r="M451" s="53" t="s">
        <v>8094</v>
      </c>
      <c r="N451" s="53" t="s">
        <v>8112</v>
      </c>
      <c r="O451" s="53" t="s">
        <v>8104</v>
      </c>
      <c r="P451" s="53" t="s">
        <v>8166</v>
      </c>
      <c r="Q451" s="53" t="s">
        <v>8167</v>
      </c>
      <c r="R451" s="73">
        <v>165</v>
      </c>
      <c r="S451" s="74">
        <v>174947.99599999998</v>
      </c>
      <c r="T451" s="75">
        <v>0</v>
      </c>
      <c r="U451" s="75">
        <f t="shared" si="58"/>
        <v>0</v>
      </c>
      <c r="V451" s="48"/>
      <c r="W451" s="48">
        <v>2017</v>
      </c>
      <c r="X451" s="48" t="s">
        <v>8100</v>
      </c>
      <c r="Y451" s="1">
        <f>VLOOKUP(A451,'[1]план на 2017'!$A:$X,20,0)</f>
        <v>0</v>
      </c>
      <c r="Z451" s="156">
        <f t="shared" si="60"/>
        <v>0</v>
      </c>
    </row>
    <row r="452" spans="1:26" ht="49.5" customHeight="1" x14ac:dyDescent="0.25">
      <c r="A452" s="48" t="s">
        <v>519</v>
      </c>
      <c r="B452" s="53" t="s">
        <v>3273</v>
      </c>
      <c r="C452" s="53" t="s">
        <v>4027</v>
      </c>
      <c r="D452" s="53" t="s">
        <v>4028</v>
      </c>
      <c r="E452" s="53" t="s">
        <v>4029</v>
      </c>
      <c r="F452" s="53" t="s">
        <v>4030</v>
      </c>
      <c r="G452" s="54" t="s">
        <v>8876</v>
      </c>
      <c r="H452" s="53">
        <v>0</v>
      </c>
      <c r="I452" s="53">
        <v>430000000</v>
      </c>
      <c r="J452" s="53" t="s">
        <v>8091</v>
      </c>
      <c r="K452" s="53" t="s">
        <v>8129</v>
      </c>
      <c r="L452" s="53" t="s">
        <v>8093</v>
      </c>
      <c r="M452" s="53" t="s">
        <v>8094</v>
      </c>
      <c r="N452" s="53" t="s">
        <v>8112</v>
      </c>
      <c r="O452" s="53" t="s">
        <v>8104</v>
      </c>
      <c r="P452" s="53" t="s">
        <v>8166</v>
      </c>
      <c r="Q452" s="53" t="s">
        <v>8167</v>
      </c>
      <c r="R452" s="82">
        <v>71.5</v>
      </c>
      <c r="S452" s="74">
        <v>174947.99599999998</v>
      </c>
      <c r="T452" s="75">
        <v>0</v>
      </c>
      <c r="U452" s="75">
        <f t="shared" si="58"/>
        <v>0</v>
      </c>
      <c r="V452" s="48"/>
      <c r="W452" s="48">
        <v>2017</v>
      </c>
      <c r="X452" s="53" t="s">
        <v>8191</v>
      </c>
      <c r="Y452" s="1">
        <f>VLOOKUP(A452,'[1]план на 2017'!$A:$X,20,0)</f>
        <v>0</v>
      </c>
      <c r="Z452" s="156">
        <f t="shared" si="60"/>
        <v>0</v>
      </c>
    </row>
    <row r="453" spans="1:26" ht="49.5" customHeight="1" x14ac:dyDescent="0.25">
      <c r="A453" s="49" t="s">
        <v>520</v>
      </c>
      <c r="B453" s="49" t="s">
        <v>3273</v>
      </c>
      <c r="C453" s="49" t="s">
        <v>4027</v>
      </c>
      <c r="D453" s="49" t="s">
        <v>4028</v>
      </c>
      <c r="E453" s="49" t="s">
        <v>4029</v>
      </c>
      <c r="F453" s="49" t="s">
        <v>4030</v>
      </c>
      <c r="G453" s="49" t="s">
        <v>3289</v>
      </c>
      <c r="H453" s="49">
        <v>0</v>
      </c>
      <c r="I453" s="49">
        <v>430000000</v>
      </c>
      <c r="J453" s="49" t="s">
        <v>8091</v>
      </c>
      <c r="K453" s="49" t="s">
        <v>8117</v>
      </c>
      <c r="L453" s="49" t="s">
        <v>8093</v>
      </c>
      <c r="M453" s="49" t="s">
        <v>8094</v>
      </c>
      <c r="N453" s="49" t="s">
        <v>8112</v>
      </c>
      <c r="O453" s="49" t="s">
        <v>8104</v>
      </c>
      <c r="P453" s="49" t="s">
        <v>8166</v>
      </c>
      <c r="Q453" s="49" t="s">
        <v>8167</v>
      </c>
      <c r="R453" s="49">
        <v>75</v>
      </c>
      <c r="S453" s="49">
        <v>174947.99600000001</v>
      </c>
      <c r="T453" s="76">
        <f t="shared" ref="T453" si="77">S453*R453</f>
        <v>13121099.700000001</v>
      </c>
      <c r="U453" s="76">
        <f t="shared" si="58"/>
        <v>14695631.664000003</v>
      </c>
      <c r="V453" s="49"/>
      <c r="W453" s="49">
        <v>2017</v>
      </c>
      <c r="X453" s="49" t="s">
        <v>8192</v>
      </c>
      <c r="Y453" s="1">
        <f>VLOOKUP(A453,'[1]план на 2017'!$A:$X,20,0)</f>
        <v>13121099.700000001</v>
      </c>
      <c r="Z453" s="156">
        <f t="shared" si="60"/>
        <v>0</v>
      </c>
    </row>
    <row r="454" spans="1:26" ht="49.5" customHeight="1" x14ac:dyDescent="0.25">
      <c r="A454" s="48" t="s">
        <v>521</v>
      </c>
      <c r="B454" s="53" t="s">
        <v>3273</v>
      </c>
      <c r="C454" s="53" t="s">
        <v>4031</v>
      </c>
      <c r="D454" s="53" t="s">
        <v>4032</v>
      </c>
      <c r="E454" s="53" t="s">
        <v>4033</v>
      </c>
      <c r="F454" s="53" t="s">
        <v>4034</v>
      </c>
      <c r="G454" s="54" t="s">
        <v>8876</v>
      </c>
      <c r="H454" s="53">
        <v>0</v>
      </c>
      <c r="I454" s="53">
        <v>430000000</v>
      </c>
      <c r="J454" s="53" t="s">
        <v>8091</v>
      </c>
      <c r="K454" s="53" t="s">
        <v>8092</v>
      </c>
      <c r="L454" s="53" t="s">
        <v>8111</v>
      </c>
      <c r="M454" s="53" t="s">
        <v>8094</v>
      </c>
      <c r="N454" s="53" t="s">
        <v>8112</v>
      </c>
      <c r="O454" s="53" t="s">
        <v>8104</v>
      </c>
      <c r="P454" s="53">
        <v>166</v>
      </c>
      <c r="Q454" s="53" t="s">
        <v>8131</v>
      </c>
      <c r="R454" s="73">
        <v>277056</v>
      </c>
      <c r="S454" s="74">
        <v>2318.4</v>
      </c>
      <c r="T454" s="75">
        <v>0</v>
      </c>
      <c r="U454" s="75">
        <f t="shared" si="58"/>
        <v>0</v>
      </c>
      <c r="V454" s="48"/>
      <c r="W454" s="48">
        <v>2017</v>
      </c>
      <c r="X454" s="48"/>
      <c r="Y454" s="1">
        <f>VLOOKUP(A454,'[1]план на 2017'!$A:$X,20,0)</f>
        <v>0</v>
      </c>
      <c r="Z454" s="156">
        <f t="shared" si="60"/>
        <v>0</v>
      </c>
    </row>
    <row r="455" spans="1:26" ht="49.5" customHeight="1" x14ac:dyDescent="0.25">
      <c r="A455" s="48" t="s">
        <v>522</v>
      </c>
      <c r="B455" s="53" t="s">
        <v>3273</v>
      </c>
      <c r="C455" s="53" t="s">
        <v>4031</v>
      </c>
      <c r="D455" s="53" t="s">
        <v>4032</v>
      </c>
      <c r="E455" s="53" t="s">
        <v>4033</v>
      </c>
      <c r="F455" s="53" t="s">
        <v>4034</v>
      </c>
      <c r="G455" s="54" t="s">
        <v>8876</v>
      </c>
      <c r="H455" s="53">
        <v>0</v>
      </c>
      <c r="I455" s="53">
        <v>430000000</v>
      </c>
      <c r="J455" s="53" t="s">
        <v>8091</v>
      </c>
      <c r="K455" s="53" t="s">
        <v>8129</v>
      </c>
      <c r="L455" s="53" t="s">
        <v>8111</v>
      </c>
      <c r="M455" s="53" t="s">
        <v>8094</v>
      </c>
      <c r="N455" s="53" t="s">
        <v>8112</v>
      </c>
      <c r="O455" s="53" t="s">
        <v>8104</v>
      </c>
      <c r="P455" s="53">
        <v>166</v>
      </c>
      <c r="Q455" s="53" t="s">
        <v>8131</v>
      </c>
      <c r="R455" s="73">
        <v>277056</v>
      </c>
      <c r="S455" s="77">
        <v>2097.19</v>
      </c>
      <c r="T455" s="75">
        <f>R455*S455</f>
        <v>581039072.63999999</v>
      </c>
      <c r="U455" s="75">
        <f t="shared" si="58"/>
        <v>650763761.35680008</v>
      </c>
      <c r="V455" s="48"/>
      <c r="W455" s="48">
        <v>2017</v>
      </c>
      <c r="X455" s="53" t="s">
        <v>8181</v>
      </c>
      <c r="Y455" s="1">
        <f>VLOOKUP(A455,'[1]план на 2017'!$A:$X,20,0)</f>
        <v>581039072.63999999</v>
      </c>
      <c r="Z455" s="156">
        <f t="shared" si="60"/>
        <v>0</v>
      </c>
    </row>
    <row r="456" spans="1:26" ht="49.5" customHeight="1" x14ac:dyDescent="0.25">
      <c r="A456" s="48" t="s">
        <v>523</v>
      </c>
      <c r="B456" s="53" t="s">
        <v>3273</v>
      </c>
      <c r="C456" s="53" t="s">
        <v>4035</v>
      </c>
      <c r="D456" s="53" t="s">
        <v>4036</v>
      </c>
      <c r="E456" s="53" t="s">
        <v>4037</v>
      </c>
      <c r="F456" s="53" t="s">
        <v>4038</v>
      </c>
      <c r="G456" s="54" t="s">
        <v>8876</v>
      </c>
      <c r="H456" s="53">
        <v>60</v>
      </c>
      <c r="I456" s="53">
        <v>430000000</v>
      </c>
      <c r="J456" s="53" t="s">
        <v>8091</v>
      </c>
      <c r="K456" s="53" t="s">
        <v>8092</v>
      </c>
      <c r="L456" s="53" t="s">
        <v>8111</v>
      </c>
      <c r="M456" s="53" t="s">
        <v>8094</v>
      </c>
      <c r="N456" s="53" t="s">
        <v>8112</v>
      </c>
      <c r="O456" s="53" t="s">
        <v>8096</v>
      </c>
      <c r="P456" s="53">
        <v>166</v>
      </c>
      <c r="Q456" s="53" t="s">
        <v>8131</v>
      </c>
      <c r="R456" s="73">
        <v>76738.2</v>
      </c>
      <c r="S456" s="74">
        <v>742.5</v>
      </c>
      <c r="T456" s="75">
        <f t="shared" si="62"/>
        <v>56978113.5</v>
      </c>
      <c r="U456" s="75">
        <f t="shared" si="58"/>
        <v>63815487.120000005</v>
      </c>
      <c r="V456" s="48" t="s">
        <v>8098</v>
      </c>
      <c r="W456" s="48">
        <v>2017</v>
      </c>
      <c r="X456" s="48"/>
      <c r="Y456" s="1">
        <f>VLOOKUP(A456,'[1]план на 2017'!$A:$X,20,0)</f>
        <v>56978113.5</v>
      </c>
      <c r="Z456" s="156">
        <f t="shared" si="60"/>
        <v>0</v>
      </c>
    </row>
    <row r="457" spans="1:26" ht="49.5" customHeight="1" x14ac:dyDescent="0.25">
      <c r="A457" s="48" t="s">
        <v>524</v>
      </c>
      <c r="B457" s="53" t="s">
        <v>3273</v>
      </c>
      <c r="C457" s="53" t="s">
        <v>4039</v>
      </c>
      <c r="D457" s="53" t="s">
        <v>4040</v>
      </c>
      <c r="E457" s="53" t="s">
        <v>4041</v>
      </c>
      <c r="F457" s="53" t="s">
        <v>4042</v>
      </c>
      <c r="G457" s="54" t="s">
        <v>8876</v>
      </c>
      <c r="H457" s="53">
        <v>60</v>
      </c>
      <c r="I457" s="53">
        <v>430000000</v>
      </c>
      <c r="J457" s="53" t="s">
        <v>8091</v>
      </c>
      <c r="K457" s="53" t="s">
        <v>8092</v>
      </c>
      <c r="L457" s="53" t="s">
        <v>8111</v>
      </c>
      <c r="M457" s="53" t="s">
        <v>8094</v>
      </c>
      <c r="N457" s="53" t="s">
        <v>8112</v>
      </c>
      <c r="O457" s="53" t="s">
        <v>8096</v>
      </c>
      <c r="P457" s="53">
        <v>166</v>
      </c>
      <c r="Q457" s="53" t="s">
        <v>8131</v>
      </c>
      <c r="R457" s="73">
        <v>113349.01630136999</v>
      </c>
      <c r="S457" s="74">
        <v>940</v>
      </c>
      <c r="T457" s="75">
        <v>0</v>
      </c>
      <c r="U457" s="75">
        <f t="shared" si="58"/>
        <v>0</v>
      </c>
      <c r="V457" s="48" t="s">
        <v>8098</v>
      </c>
      <c r="W457" s="48">
        <v>2017</v>
      </c>
      <c r="X457" s="48"/>
      <c r="Y457" s="1">
        <f>VLOOKUP(A457,'[1]план на 2017'!$A:$X,20,0)</f>
        <v>0</v>
      </c>
      <c r="Z457" s="156">
        <f t="shared" si="60"/>
        <v>0</v>
      </c>
    </row>
    <row r="458" spans="1:26" ht="49.5" customHeight="1" x14ac:dyDescent="0.25">
      <c r="A458" s="48" t="s">
        <v>525</v>
      </c>
      <c r="B458" s="53" t="s">
        <v>3273</v>
      </c>
      <c r="C458" s="53" t="s">
        <v>4039</v>
      </c>
      <c r="D458" s="53" t="s">
        <v>4040</v>
      </c>
      <c r="E458" s="53" t="s">
        <v>4041</v>
      </c>
      <c r="F458" s="53" t="s">
        <v>4042</v>
      </c>
      <c r="G458" s="54" t="s">
        <v>8876</v>
      </c>
      <c r="H458" s="53">
        <v>60</v>
      </c>
      <c r="I458" s="53">
        <v>430000000</v>
      </c>
      <c r="J458" s="53" t="s">
        <v>8091</v>
      </c>
      <c r="K458" s="53" t="s">
        <v>8187</v>
      </c>
      <c r="L458" s="53" t="s">
        <v>8111</v>
      </c>
      <c r="M458" s="53" t="s">
        <v>8094</v>
      </c>
      <c r="N458" s="53" t="s">
        <v>8112</v>
      </c>
      <c r="O458" s="53" t="s">
        <v>8096</v>
      </c>
      <c r="P458" s="53">
        <v>166</v>
      </c>
      <c r="Q458" s="53" t="s">
        <v>8131</v>
      </c>
      <c r="R458" s="73">
        <v>89349</v>
      </c>
      <c r="S458" s="74">
        <v>940</v>
      </c>
      <c r="T458" s="75">
        <v>0</v>
      </c>
      <c r="U458" s="75">
        <f t="shared" si="58"/>
        <v>0</v>
      </c>
      <c r="V458" s="48" t="s">
        <v>8098</v>
      </c>
      <c r="W458" s="48">
        <v>2017</v>
      </c>
      <c r="X458" s="48" t="s">
        <v>8151</v>
      </c>
      <c r="Y458" s="1">
        <f>VLOOKUP(A458,'[1]план на 2017'!$A:$X,20,0)</f>
        <v>0</v>
      </c>
      <c r="Z458" s="156">
        <f t="shared" si="60"/>
        <v>0</v>
      </c>
    </row>
    <row r="459" spans="1:26" ht="49.5" customHeight="1" x14ac:dyDescent="0.25">
      <c r="A459" s="49" t="s">
        <v>526</v>
      </c>
      <c r="B459" s="49" t="s">
        <v>3273</v>
      </c>
      <c r="C459" s="49" t="s">
        <v>4039</v>
      </c>
      <c r="D459" s="49" t="s">
        <v>4040</v>
      </c>
      <c r="E459" s="49" t="s">
        <v>4041</v>
      </c>
      <c r="F459" s="49" t="s">
        <v>4042</v>
      </c>
      <c r="G459" s="49" t="s">
        <v>3289</v>
      </c>
      <c r="H459" s="49">
        <v>60</v>
      </c>
      <c r="I459" s="49">
        <v>430000000</v>
      </c>
      <c r="J459" s="49" t="s">
        <v>8091</v>
      </c>
      <c r="K459" s="49" t="s">
        <v>8187</v>
      </c>
      <c r="L459" s="49" t="s">
        <v>8111</v>
      </c>
      <c r="M459" s="49" t="s">
        <v>8094</v>
      </c>
      <c r="N459" s="49" t="s">
        <v>8112</v>
      </c>
      <c r="O459" s="49" t="s">
        <v>8096</v>
      </c>
      <c r="P459" s="49">
        <v>166</v>
      </c>
      <c r="Q459" s="49" t="s">
        <v>8131</v>
      </c>
      <c r="R459" s="49">
        <f>178999.01630137-24000</f>
        <v>154999.01630136999</v>
      </c>
      <c r="S459" s="49">
        <v>464.72</v>
      </c>
      <c r="T459" s="76">
        <f>S459*R459</f>
        <v>72031142.855572671</v>
      </c>
      <c r="U459" s="76">
        <f t="shared" si="58"/>
        <v>80674879.998241395</v>
      </c>
      <c r="V459" s="49" t="s">
        <v>8098</v>
      </c>
      <c r="W459" s="49">
        <v>2017</v>
      </c>
      <c r="X459" s="49" t="s">
        <v>8193</v>
      </c>
      <c r="Y459" s="1">
        <f>VLOOKUP(A459,'[1]план на 2017'!$A:$X,20,0)</f>
        <v>72031142.855572671</v>
      </c>
      <c r="Z459" s="156">
        <f t="shared" si="60"/>
        <v>0</v>
      </c>
    </row>
    <row r="460" spans="1:26" ht="49.5" customHeight="1" x14ac:dyDescent="0.25">
      <c r="A460" s="48" t="s">
        <v>527</v>
      </c>
      <c r="B460" s="53" t="s">
        <v>3273</v>
      </c>
      <c r="C460" s="53" t="s">
        <v>4043</v>
      </c>
      <c r="D460" s="53" t="s">
        <v>4044</v>
      </c>
      <c r="E460" s="53" t="s">
        <v>4045</v>
      </c>
      <c r="F460" s="53" t="s">
        <v>4046</v>
      </c>
      <c r="G460" s="54" t="s">
        <v>8876</v>
      </c>
      <c r="H460" s="53">
        <v>60</v>
      </c>
      <c r="I460" s="53">
        <v>430000000</v>
      </c>
      <c r="J460" s="53" t="s">
        <v>8091</v>
      </c>
      <c r="K460" s="53" t="s">
        <v>8092</v>
      </c>
      <c r="L460" s="53" t="s">
        <v>8111</v>
      </c>
      <c r="M460" s="53" t="s">
        <v>8094</v>
      </c>
      <c r="N460" s="53" t="s">
        <v>8112</v>
      </c>
      <c r="O460" s="53" t="s">
        <v>8096</v>
      </c>
      <c r="P460" s="53">
        <v>166</v>
      </c>
      <c r="Q460" s="53" t="s">
        <v>8131</v>
      </c>
      <c r="R460" s="73">
        <v>76120.5</v>
      </c>
      <c r="S460" s="74">
        <v>1200</v>
      </c>
      <c r="T460" s="75">
        <v>0</v>
      </c>
      <c r="U460" s="75">
        <f t="shared" si="58"/>
        <v>0</v>
      </c>
      <c r="V460" s="48" t="s">
        <v>8098</v>
      </c>
      <c r="W460" s="48">
        <v>2017</v>
      </c>
      <c r="X460" s="48"/>
      <c r="Y460" s="1">
        <f>VLOOKUP(A460,'[1]план на 2017'!$A:$X,20,0)</f>
        <v>0</v>
      </c>
      <c r="Z460" s="156">
        <f t="shared" si="60"/>
        <v>0</v>
      </c>
    </row>
    <row r="461" spans="1:26" ht="49.5" customHeight="1" x14ac:dyDescent="0.25">
      <c r="A461" s="48" t="s">
        <v>528</v>
      </c>
      <c r="B461" s="53" t="s">
        <v>3273</v>
      </c>
      <c r="C461" s="53" t="s">
        <v>4043</v>
      </c>
      <c r="D461" s="53" t="s">
        <v>4044</v>
      </c>
      <c r="E461" s="53" t="s">
        <v>4045</v>
      </c>
      <c r="F461" s="53" t="s">
        <v>4046</v>
      </c>
      <c r="G461" s="54" t="s">
        <v>8876</v>
      </c>
      <c r="H461" s="53">
        <v>60</v>
      </c>
      <c r="I461" s="53">
        <v>430000000</v>
      </c>
      <c r="J461" s="53" t="s">
        <v>8091</v>
      </c>
      <c r="K461" s="53" t="s">
        <v>8129</v>
      </c>
      <c r="L461" s="53" t="s">
        <v>8111</v>
      </c>
      <c r="M461" s="53" t="s">
        <v>8094</v>
      </c>
      <c r="N461" s="53" t="s">
        <v>8112</v>
      </c>
      <c r="O461" s="53" t="s">
        <v>8096</v>
      </c>
      <c r="P461" s="53">
        <v>166</v>
      </c>
      <c r="Q461" s="53" t="s">
        <v>8131</v>
      </c>
      <c r="R461" s="73">
        <v>76120.5</v>
      </c>
      <c r="S461" s="74">
        <v>1200</v>
      </c>
      <c r="T461" s="75">
        <v>0</v>
      </c>
      <c r="U461" s="75">
        <f t="shared" si="58"/>
        <v>0</v>
      </c>
      <c r="V461" s="48" t="s">
        <v>8098</v>
      </c>
      <c r="W461" s="48">
        <v>2017</v>
      </c>
      <c r="X461" s="48" t="s">
        <v>8100</v>
      </c>
      <c r="Y461" s="1">
        <f>VLOOKUP(A461,'[1]план на 2017'!$A:$X,20,0)</f>
        <v>0</v>
      </c>
      <c r="Z461" s="156">
        <f t="shared" si="60"/>
        <v>0</v>
      </c>
    </row>
    <row r="462" spans="1:26" ht="49.5" customHeight="1" x14ac:dyDescent="0.25">
      <c r="A462" s="48" t="s">
        <v>529</v>
      </c>
      <c r="B462" s="53" t="s">
        <v>3273</v>
      </c>
      <c r="C462" s="53" t="s">
        <v>4043</v>
      </c>
      <c r="D462" s="53" t="s">
        <v>4044</v>
      </c>
      <c r="E462" s="53" t="s">
        <v>4045</v>
      </c>
      <c r="F462" s="53" t="s">
        <v>4046</v>
      </c>
      <c r="G462" s="54" t="s">
        <v>8876</v>
      </c>
      <c r="H462" s="53">
        <v>60</v>
      </c>
      <c r="I462" s="53">
        <v>430000000</v>
      </c>
      <c r="J462" s="53" t="s">
        <v>8091</v>
      </c>
      <c r="K462" s="53" t="s">
        <v>8124</v>
      </c>
      <c r="L462" s="53" t="s">
        <v>8111</v>
      </c>
      <c r="M462" s="53" t="s">
        <v>8094</v>
      </c>
      <c r="N462" s="53" t="s">
        <v>8112</v>
      </c>
      <c r="O462" s="53" t="s">
        <v>8096</v>
      </c>
      <c r="P462" s="53">
        <v>166</v>
      </c>
      <c r="Q462" s="53" t="s">
        <v>8131</v>
      </c>
      <c r="R462" s="73">
        <v>50000</v>
      </c>
      <c r="S462" s="74">
        <v>1200</v>
      </c>
      <c r="T462" s="75">
        <v>0</v>
      </c>
      <c r="U462" s="75">
        <f t="shared" si="58"/>
        <v>0</v>
      </c>
      <c r="V462" s="48" t="s">
        <v>8098</v>
      </c>
      <c r="W462" s="48">
        <v>2017</v>
      </c>
      <c r="X462" s="53" t="s">
        <v>8153</v>
      </c>
      <c r="Y462" s="1">
        <f>VLOOKUP(A462,'[1]план на 2017'!$A:$X,20,0)</f>
        <v>0</v>
      </c>
      <c r="Z462" s="156">
        <f t="shared" si="60"/>
        <v>0</v>
      </c>
    </row>
    <row r="463" spans="1:26" ht="49.5" customHeight="1" x14ac:dyDescent="0.25">
      <c r="A463" s="48" t="s">
        <v>530</v>
      </c>
      <c r="B463" s="53" t="s">
        <v>3273</v>
      </c>
      <c r="C463" s="53" t="s">
        <v>4043</v>
      </c>
      <c r="D463" s="53" t="s">
        <v>4044</v>
      </c>
      <c r="E463" s="53" t="s">
        <v>4045</v>
      </c>
      <c r="F463" s="53" t="s">
        <v>4047</v>
      </c>
      <c r="G463" s="54" t="s">
        <v>8876</v>
      </c>
      <c r="H463" s="53">
        <v>60</v>
      </c>
      <c r="I463" s="53">
        <v>430000000</v>
      </c>
      <c r="J463" s="53" t="s">
        <v>8091</v>
      </c>
      <c r="K463" s="53" t="s">
        <v>8187</v>
      </c>
      <c r="L463" s="53" t="s">
        <v>8111</v>
      </c>
      <c r="M463" s="53" t="s">
        <v>8094</v>
      </c>
      <c r="N463" s="53" t="s">
        <v>8112</v>
      </c>
      <c r="O463" s="53" t="s">
        <v>8096</v>
      </c>
      <c r="P463" s="53">
        <v>166</v>
      </c>
      <c r="Q463" s="53" t="s">
        <v>8131</v>
      </c>
      <c r="R463" s="73">
        <v>50000</v>
      </c>
      <c r="S463" s="74">
        <v>900</v>
      </c>
      <c r="T463" s="75">
        <f t="shared" ref="T463" si="78">R463*S463</f>
        <v>45000000</v>
      </c>
      <c r="U463" s="75">
        <f t="shared" si="58"/>
        <v>50400000.000000007</v>
      </c>
      <c r="V463" s="48" t="s">
        <v>8098</v>
      </c>
      <c r="W463" s="48">
        <v>2017</v>
      </c>
      <c r="X463" s="53" t="s">
        <v>8194</v>
      </c>
      <c r="Y463" s="1">
        <f>VLOOKUP(A463,'[1]план на 2017'!$A:$X,20,0)</f>
        <v>45000000</v>
      </c>
      <c r="Z463" s="156">
        <f t="shared" si="60"/>
        <v>0</v>
      </c>
    </row>
    <row r="464" spans="1:26" ht="49.5" customHeight="1" x14ac:dyDescent="0.25">
      <c r="A464" s="48" t="s">
        <v>531</v>
      </c>
      <c r="B464" s="53" t="s">
        <v>3273</v>
      </c>
      <c r="C464" s="53" t="s">
        <v>4048</v>
      </c>
      <c r="D464" s="53" t="s">
        <v>3542</v>
      </c>
      <c r="E464" s="53" t="s">
        <v>4049</v>
      </c>
      <c r="F464" s="53" t="s">
        <v>4050</v>
      </c>
      <c r="G464" s="54" t="s">
        <v>8876</v>
      </c>
      <c r="H464" s="53">
        <v>0</v>
      </c>
      <c r="I464" s="53">
        <v>430000000</v>
      </c>
      <c r="J464" s="53" t="s">
        <v>8091</v>
      </c>
      <c r="K464" s="53" t="s">
        <v>8092</v>
      </c>
      <c r="L464" s="53" t="s">
        <v>8111</v>
      </c>
      <c r="M464" s="53" t="s">
        <v>8094</v>
      </c>
      <c r="N464" s="53" t="s">
        <v>8112</v>
      </c>
      <c r="O464" s="53" t="s">
        <v>8104</v>
      </c>
      <c r="P464" s="53" t="s">
        <v>8142</v>
      </c>
      <c r="Q464" s="53" t="s">
        <v>8143</v>
      </c>
      <c r="R464" s="73">
        <v>25500</v>
      </c>
      <c r="S464" s="74">
        <v>1822.21</v>
      </c>
      <c r="T464" s="75">
        <v>0</v>
      </c>
      <c r="U464" s="75">
        <f t="shared" si="58"/>
        <v>0</v>
      </c>
      <c r="V464" s="48"/>
      <c r="W464" s="48">
        <v>2017</v>
      </c>
      <c r="X464" s="48"/>
      <c r="Y464" s="1">
        <f>VLOOKUP(A464,'[1]план на 2017'!$A:$X,20,0)</f>
        <v>0</v>
      </c>
      <c r="Z464" s="156">
        <f t="shared" si="60"/>
        <v>0</v>
      </c>
    </row>
    <row r="465" spans="1:26" ht="49.5" customHeight="1" x14ac:dyDescent="0.25">
      <c r="A465" s="48" t="s">
        <v>532</v>
      </c>
      <c r="B465" s="53" t="s">
        <v>3273</v>
      </c>
      <c r="C465" s="53" t="s">
        <v>4048</v>
      </c>
      <c r="D465" s="53" t="s">
        <v>3542</v>
      </c>
      <c r="E465" s="53" t="s">
        <v>4049</v>
      </c>
      <c r="F465" s="53" t="s">
        <v>4051</v>
      </c>
      <c r="G465" s="54" t="s">
        <v>8876</v>
      </c>
      <c r="H465" s="53">
        <v>0</v>
      </c>
      <c r="I465" s="53">
        <v>430000000</v>
      </c>
      <c r="J465" s="53" t="s">
        <v>8091</v>
      </c>
      <c r="K465" s="53" t="s">
        <v>8187</v>
      </c>
      <c r="L465" s="53" t="s">
        <v>8111</v>
      </c>
      <c r="M465" s="53" t="s">
        <v>8094</v>
      </c>
      <c r="N465" s="53" t="s">
        <v>8112</v>
      </c>
      <c r="O465" s="53" t="s">
        <v>8104</v>
      </c>
      <c r="P465" s="53" t="s">
        <v>8142</v>
      </c>
      <c r="Q465" s="53" t="s">
        <v>8143</v>
      </c>
      <c r="R465" s="73">
        <v>25500</v>
      </c>
      <c r="S465" s="74">
        <v>1822.21</v>
      </c>
      <c r="T465" s="75">
        <f t="shared" ref="T465" si="79">R465*S465</f>
        <v>46466355</v>
      </c>
      <c r="U465" s="75">
        <f t="shared" si="58"/>
        <v>52042317.600000001</v>
      </c>
      <c r="V465" s="48"/>
      <c r="W465" s="48">
        <v>2017</v>
      </c>
      <c r="X465" s="48" t="s">
        <v>8149</v>
      </c>
      <c r="Y465" s="1">
        <f>VLOOKUP(A465,'[1]план на 2017'!$A:$X,20,0)</f>
        <v>46466355</v>
      </c>
      <c r="Z465" s="156">
        <f t="shared" si="60"/>
        <v>0</v>
      </c>
    </row>
    <row r="466" spans="1:26" ht="49.5" customHeight="1" x14ac:dyDescent="0.25">
      <c r="A466" s="48" t="s">
        <v>533</v>
      </c>
      <c r="B466" s="53" t="s">
        <v>3273</v>
      </c>
      <c r="C466" s="53" t="s">
        <v>4052</v>
      </c>
      <c r="D466" s="53" t="s">
        <v>3693</v>
      </c>
      <c r="E466" s="53" t="s">
        <v>4053</v>
      </c>
      <c r="F466" s="53" t="s">
        <v>4054</v>
      </c>
      <c r="G466" s="54" t="s">
        <v>8876</v>
      </c>
      <c r="H466" s="53">
        <v>0</v>
      </c>
      <c r="I466" s="53">
        <v>430000000</v>
      </c>
      <c r="J466" s="53" t="s">
        <v>8091</v>
      </c>
      <c r="K466" s="53" t="s">
        <v>8092</v>
      </c>
      <c r="L466" s="53" t="s">
        <v>8111</v>
      </c>
      <c r="M466" s="53" t="s">
        <v>8094</v>
      </c>
      <c r="N466" s="53" t="s">
        <v>8112</v>
      </c>
      <c r="O466" s="53" t="s">
        <v>8104</v>
      </c>
      <c r="P466" s="53">
        <v>112</v>
      </c>
      <c r="Q466" s="53" t="s">
        <v>8170</v>
      </c>
      <c r="R466" s="73">
        <v>440</v>
      </c>
      <c r="S466" s="74">
        <v>3210</v>
      </c>
      <c r="T466" s="75">
        <v>0</v>
      </c>
      <c r="U466" s="75">
        <f t="shared" si="58"/>
        <v>0</v>
      </c>
      <c r="V466" s="48"/>
      <c r="W466" s="48">
        <v>2017</v>
      </c>
      <c r="X466" s="48"/>
      <c r="Y466" s="1">
        <f>VLOOKUP(A466,'[1]план на 2017'!$A:$X,20,0)</f>
        <v>0</v>
      </c>
      <c r="Z466" s="156">
        <f t="shared" ref="Z466:Z529" si="80">T466-Y466</f>
        <v>0</v>
      </c>
    </row>
    <row r="467" spans="1:26" ht="49.5" customHeight="1" x14ac:dyDescent="0.25">
      <c r="A467" s="48" t="s">
        <v>534</v>
      </c>
      <c r="B467" s="53" t="s">
        <v>3273</v>
      </c>
      <c r="C467" s="53" t="s">
        <v>4052</v>
      </c>
      <c r="D467" s="53" t="s">
        <v>3693</v>
      </c>
      <c r="E467" s="53" t="s">
        <v>4053</v>
      </c>
      <c r="F467" s="53" t="s">
        <v>4055</v>
      </c>
      <c r="G467" s="54" t="s">
        <v>8876</v>
      </c>
      <c r="H467" s="53">
        <v>0</v>
      </c>
      <c r="I467" s="53">
        <v>430000000</v>
      </c>
      <c r="J467" s="53" t="s">
        <v>8091</v>
      </c>
      <c r="K467" s="53" t="s">
        <v>8129</v>
      </c>
      <c r="L467" s="53" t="s">
        <v>8111</v>
      </c>
      <c r="M467" s="53" t="s">
        <v>8094</v>
      </c>
      <c r="N467" s="53" t="s">
        <v>8112</v>
      </c>
      <c r="O467" s="53" t="s">
        <v>8104</v>
      </c>
      <c r="P467" s="53">
        <v>112</v>
      </c>
      <c r="Q467" s="53" t="s">
        <v>8170</v>
      </c>
      <c r="R467" s="73">
        <v>440</v>
      </c>
      <c r="S467" s="74">
        <v>3210</v>
      </c>
      <c r="T467" s="75">
        <f t="shared" si="62"/>
        <v>1412400</v>
      </c>
      <c r="U467" s="75">
        <f t="shared" si="58"/>
        <v>1581888.0000000002</v>
      </c>
      <c r="V467" s="48"/>
      <c r="W467" s="48">
        <v>2017</v>
      </c>
      <c r="X467" s="48" t="s">
        <v>8149</v>
      </c>
      <c r="Y467" s="1">
        <f>VLOOKUP(A467,'[1]план на 2017'!$A:$X,20,0)</f>
        <v>1412400</v>
      </c>
      <c r="Z467" s="156">
        <f t="shared" si="80"/>
        <v>0</v>
      </c>
    </row>
    <row r="468" spans="1:26" ht="49.5" customHeight="1" x14ac:dyDescent="0.25">
      <c r="A468" s="48" t="s">
        <v>535</v>
      </c>
      <c r="B468" s="53" t="s">
        <v>3273</v>
      </c>
      <c r="C468" s="53" t="s">
        <v>4056</v>
      </c>
      <c r="D468" s="53" t="s">
        <v>4057</v>
      </c>
      <c r="E468" s="53" t="s">
        <v>4058</v>
      </c>
      <c r="F468" s="53" t="s">
        <v>4059</v>
      </c>
      <c r="G468" s="54" t="s">
        <v>8876</v>
      </c>
      <c r="H468" s="53">
        <v>0</v>
      </c>
      <c r="I468" s="53">
        <v>430000000</v>
      </c>
      <c r="J468" s="53" t="s">
        <v>8091</v>
      </c>
      <c r="K468" s="53" t="s">
        <v>8092</v>
      </c>
      <c r="L468" s="53" t="s">
        <v>8111</v>
      </c>
      <c r="M468" s="53" t="s">
        <v>8094</v>
      </c>
      <c r="N468" s="53" t="s">
        <v>8112</v>
      </c>
      <c r="O468" s="53" t="s">
        <v>8104</v>
      </c>
      <c r="P468" s="53" t="s">
        <v>8137</v>
      </c>
      <c r="Q468" s="53" t="s">
        <v>8123</v>
      </c>
      <c r="R468" s="73">
        <v>2</v>
      </c>
      <c r="S468" s="74">
        <v>3950440</v>
      </c>
      <c r="T468" s="75">
        <v>0</v>
      </c>
      <c r="U468" s="75">
        <f t="shared" si="58"/>
        <v>0</v>
      </c>
      <c r="V468" s="48"/>
      <c r="W468" s="48">
        <v>2017</v>
      </c>
      <c r="X468" s="48"/>
      <c r="Y468" s="1">
        <f>VLOOKUP(A468,'[1]план на 2017'!$A:$X,20,0)</f>
        <v>0</v>
      </c>
      <c r="Z468" s="156">
        <f t="shared" si="80"/>
        <v>0</v>
      </c>
    </row>
    <row r="469" spans="1:26" ht="49.5" customHeight="1" x14ac:dyDescent="0.25">
      <c r="A469" s="48" t="s">
        <v>536</v>
      </c>
      <c r="B469" s="53" t="s">
        <v>3273</v>
      </c>
      <c r="C469" s="53" t="s">
        <v>4056</v>
      </c>
      <c r="D469" s="53" t="s">
        <v>4057</v>
      </c>
      <c r="E469" s="53" t="s">
        <v>4058</v>
      </c>
      <c r="F469" s="53" t="s">
        <v>4059</v>
      </c>
      <c r="G469" s="54" t="s">
        <v>3278</v>
      </c>
      <c r="H469" s="53">
        <v>0</v>
      </c>
      <c r="I469" s="53">
        <v>430000000</v>
      </c>
      <c r="J469" s="53" t="s">
        <v>8091</v>
      </c>
      <c r="K469" s="53" t="s">
        <v>8129</v>
      </c>
      <c r="L469" s="53" t="s">
        <v>8111</v>
      </c>
      <c r="M469" s="53" t="s">
        <v>8094</v>
      </c>
      <c r="N469" s="53" t="s">
        <v>8112</v>
      </c>
      <c r="O469" s="53" t="s">
        <v>8104</v>
      </c>
      <c r="P469" s="53" t="s">
        <v>8137</v>
      </c>
      <c r="Q469" s="53" t="s">
        <v>8123</v>
      </c>
      <c r="R469" s="73">
        <v>2</v>
      </c>
      <c r="S469" s="74">
        <v>3950440</v>
      </c>
      <c r="T469" s="75">
        <f t="shared" si="62"/>
        <v>7900880</v>
      </c>
      <c r="U469" s="75">
        <f t="shared" ref="U469:U557" si="81">T469*1.12</f>
        <v>8848985.6000000015</v>
      </c>
      <c r="V469" s="48" t="s">
        <v>8126</v>
      </c>
      <c r="W469" s="48">
        <v>2017</v>
      </c>
      <c r="X469" s="53" t="s">
        <v>8195</v>
      </c>
      <c r="Y469" s="1">
        <f>VLOOKUP(A469,'[1]план на 2017'!$A:$X,20,0)</f>
        <v>7900880</v>
      </c>
      <c r="Z469" s="156">
        <f t="shared" si="80"/>
        <v>0</v>
      </c>
    </row>
    <row r="470" spans="1:26" ht="49.5" customHeight="1" x14ac:dyDescent="0.25">
      <c r="A470" s="48" t="s">
        <v>537</v>
      </c>
      <c r="B470" s="53" t="s">
        <v>3273</v>
      </c>
      <c r="C470" s="53" t="s">
        <v>4056</v>
      </c>
      <c r="D470" s="53" t="s">
        <v>4057</v>
      </c>
      <c r="E470" s="53" t="s">
        <v>4058</v>
      </c>
      <c r="F470" s="53" t="s">
        <v>4060</v>
      </c>
      <c r="G470" s="54" t="s">
        <v>8876</v>
      </c>
      <c r="H470" s="53">
        <v>0</v>
      </c>
      <c r="I470" s="53">
        <v>430000000</v>
      </c>
      <c r="J470" s="53" t="s">
        <v>8091</v>
      </c>
      <c r="K470" s="53" t="s">
        <v>8092</v>
      </c>
      <c r="L470" s="53" t="s">
        <v>8111</v>
      </c>
      <c r="M470" s="53" t="s">
        <v>8094</v>
      </c>
      <c r="N470" s="53" t="s">
        <v>8112</v>
      </c>
      <c r="O470" s="53" t="s">
        <v>8104</v>
      </c>
      <c r="P470" s="53" t="s">
        <v>8137</v>
      </c>
      <c r="Q470" s="53" t="s">
        <v>8123</v>
      </c>
      <c r="R470" s="73">
        <v>2</v>
      </c>
      <c r="S470" s="74">
        <v>5180405</v>
      </c>
      <c r="T470" s="75">
        <v>0</v>
      </c>
      <c r="U470" s="75">
        <f t="shared" si="81"/>
        <v>0</v>
      </c>
      <c r="V470" s="48"/>
      <c r="W470" s="48">
        <v>2017</v>
      </c>
      <c r="X470" s="48"/>
      <c r="Y470" s="1">
        <f>VLOOKUP(A470,'[1]план на 2017'!$A:$X,20,0)</f>
        <v>0</v>
      </c>
      <c r="Z470" s="156">
        <f t="shared" si="80"/>
        <v>0</v>
      </c>
    </row>
    <row r="471" spans="1:26" ht="49.5" customHeight="1" x14ac:dyDescent="0.25">
      <c r="A471" s="48" t="s">
        <v>538</v>
      </c>
      <c r="B471" s="53" t="s">
        <v>3273</v>
      </c>
      <c r="C471" s="53" t="s">
        <v>4056</v>
      </c>
      <c r="D471" s="53" t="s">
        <v>4057</v>
      </c>
      <c r="E471" s="53" t="s">
        <v>4058</v>
      </c>
      <c r="F471" s="53" t="s">
        <v>4060</v>
      </c>
      <c r="G471" s="54" t="s">
        <v>3278</v>
      </c>
      <c r="H471" s="53">
        <v>0</v>
      </c>
      <c r="I471" s="53">
        <v>430000000</v>
      </c>
      <c r="J471" s="53" t="s">
        <v>8091</v>
      </c>
      <c r="K471" s="53" t="s">
        <v>8129</v>
      </c>
      <c r="L471" s="53" t="s">
        <v>8111</v>
      </c>
      <c r="M471" s="53" t="s">
        <v>8094</v>
      </c>
      <c r="N471" s="53" t="s">
        <v>8112</v>
      </c>
      <c r="O471" s="53" t="s">
        <v>8104</v>
      </c>
      <c r="P471" s="53" t="s">
        <v>8137</v>
      </c>
      <c r="Q471" s="53" t="s">
        <v>8123</v>
      </c>
      <c r="R471" s="73">
        <v>2</v>
      </c>
      <c r="S471" s="74">
        <v>5180405</v>
      </c>
      <c r="T471" s="75">
        <f t="shared" si="62"/>
        <v>10360810</v>
      </c>
      <c r="U471" s="75">
        <f t="shared" si="81"/>
        <v>11604107.200000001</v>
      </c>
      <c r="V471" s="48" t="s">
        <v>8126</v>
      </c>
      <c r="W471" s="48">
        <v>2017</v>
      </c>
      <c r="X471" s="53" t="s">
        <v>8195</v>
      </c>
      <c r="Y471" s="1">
        <f>VLOOKUP(A471,'[1]план на 2017'!$A:$X,20,0)</f>
        <v>10360810</v>
      </c>
      <c r="Z471" s="156">
        <f t="shared" si="80"/>
        <v>0</v>
      </c>
    </row>
    <row r="472" spans="1:26" ht="49.5" customHeight="1" x14ac:dyDescent="0.25">
      <c r="A472" s="48" t="s">
        <v>539</v>
      </c>
      <c r="B472" s="53" t="s">
        <v>3273</v>
      </c>
      <c r="C472" s="53" t="s">
        <v>4056</v>
      </c>
      <c r="D472" s="53" t="s">
        <v>4057</v>
      </c>
      <c r="E472" s="53" t="s">
        <v>4058</v>
      </c>
      <c r="F472" s="53" t="s">
        <v>4061</v>
      </c>
      <c r="G472" s="54" t="s">
        <v>8876</v>
      </c>
      <c r="H472" s="53">
        <v>0</v>
      </c>
      <c r="I472" s="53">
        <v>430000000</v>
      </c>
      <c r="J472" s="53" t="s">
        <v>8091</v>
      </c>
      <c r="K472" s="53" t="s">
        <v>8092</v>
      </c>
      <c r="L472" s="53" t="s">
        <v>8111</v>
      </c>
      <c r="M472" s="53" t="s">
        <v>8094</v>
      </c>
      <c r="N472" s="53" t="s">
        <v>8112</v>
      </c>
      <c r="O472" s="53" t="s">
        <v>8104</v>
      </c>
      <c r="P472" s="53" t="s">
        <v>8137</v>
      </c>
      <c r="Q472" s="53" t="s">
        <v>8123</v>
      </c>
      <c r="R472" s="73">
        <v>2</v>
      </c>
      <c r="S472" s="74">
        <v>6734530</v>
      </c>
      <c r="T472" s="75">
        <v>0</v>
      </c>
      <c r="U472" s="75">
        <f t="shared" si="81"/>
        <v>0</v>
      </c>
      <c r="V472" s="48"/>
      <c r="W472" s="48">
        <v>2017</v>
      </c>
      <c r="X472" s="48"/>
      <c r="Y472" s="1">
        <f>VLOOKUP(A472,'[1]план на 2017'!$A:$X,20,0)</f>
        <v>0</v>
      </c>
      <c r="Z472" s="156">
        <f t="shared" si="80"/>
        <v>0</v>
      </c>
    </row>
    <row r="473" spans="1:26" ht="49.5" customHeight="1" x14ac:dyDescent="0.25">
      <c r="A473" s="48" t="s">
        <v>540</v>
      </c>
      <c r="B473" s="53" t="s">
        <v>3273</v>
      </c>
      <c r="C473" s="53" t="s">
        <v>4056</v>
      </c>
      <c r="D473" s="53" t="s">
        <v>4057</v>
      </c>
      <c r="E473" s="53" t="s">
        <v>4058</v>
      </c>
      <c r="F473" s="53" t="s">
        <v>4061</v>
      </c>
      <c r="G473" s="54" t="s">
        <v>3278</v>
      </c>
      <c r="H473" s="53">
        <v>0</v>
      </c>
      <c r="I473" s="53">
        <v>430000000</v>
      </c>
      <c r="J473" s="53" t="s">
        <v>8091</v>
      </c>
      <c r="K473" s="53" t="s">
        <v>8129</v>
      </c>
      <c r="L473" s="53" t="s">
        <v>8111</v>
      </c>
      <c r="M473" s="53" t="s">
        <v>8094</v>
      </c>
      <c r="N473" s="53" t="s">
        <v>8112</v>
      </c>
      <c r="O473" s="53" t="s">
        <v>8104</v>
      </c>
      <c r="P473" s="53" t="s">
        <v>8137</v>
      </c>
      <c r="Q473" s="53" t="s">
        <v>8123</v>
      </c>
      <c r="R473" s="73">
        <v>2</v>
      </c>
      <c r="S473" s="74">
        <v>6734530</v>
      </c>
      <c r="T473" s="75">
        <f t="shared" si="62"/>
        <v>13469060</v>
      </c>
      <c r="U473" s="75">
        <f t="shared" si="81"/>
        <v>15085347.200000001</v>
      </c>
      <c r="V473" s="48" t="s">
        <v>8126</v>
      </c>
      <c r="W473" s="48">
        <v>2017</v>
      </c>
      <c r="X473" s="53" t="s">
        <v>8195</v>
      </c>
      <c r="Y473" s="1">
        <f>VLOOKUP(A473,'[1]план на 2017'!$A:$X,20,0)</f>
        <v>13469060</v>
      </c>
      <c r="Z473" s="156">
        <f t="shared" si="80"/>
        <v>0</v>
      </c>
    </row>
    <row r="474" spans="1:26" ht="49.5" customHeight="1" x14ac:dyDescent="0.25">
      <c r="A474" s="48" t="s">
        <v>541</v>
      </c>
      <c r="B474" s="53" t="s">
        <v>3273</v>
      </c>
      <c r="C474" s="53" t="s">
        <v>4062</v>
      </c>
      <c r="D474" s="53" t="s">
        <v>4063</v>
      </c>
      <c r="E474" s="53" t="s">
        <v>4064</v>
      </c>
      <c r="F474" s="53" t="s">
        <v>4065</v>
      </c>
      <c r="G474" s="53" t="s">
        <v>3284</v>
      </c>
      <c r="H474" s="53">
        <v>0</v>
      </c>
      <c r="I474" s="53">
        <v>430000000</v>
      </c>
      <c r="J474" s="53" t="s">
        <v>8091</v>
      </c>
      <c r="K474" s="53" t="s">
        <v>8092</v>
      </c>
      <c r="L474" s="53" t="s">
        <v>8111</v>
      </c>
      <c r="M474" s="53" t="s">
        <v>8094</v>
      </c>
      <c r="N474" s="53" t="s">
        <v>8112</v>
      </c>
      <c r="O474" s="53" t="s">
        <v>8104</v>
      </c>
      <c r="P474" s="53" t="s">
        <v>8137</v>
      </c>
      <c r="Q474" s="53" t="s">
        <v>8123</v>
      </c>
      <c r="R474" s="73">
        <v>25</v>
      </c>
      <c r="S474" s="74">
        <v>128560.50000000001</v>
      </c>
      <c r="T474" s="75">
        <v>0</v>
      </c>
      <c r="U474" s="75">
        <f t="shared" si="81"/>
        <v>0</v>
      </c>
      <c r="V474" s="48"/>
      <c r="W474" s="48">
        <v>2017</v>
      </c>
      <c r="X474" s="48"/>
      <c r="Y474" s="1">
        <f>VLOOKUP(A474,'[1]план на 2017'!$A:$X,20,0)</f>
        <v>0</v>
      </c>
      <c r="Z474" s="156">
        <f t="shared" si="80"/>
        <v>0</v>
      </c>
    </row>
    <row r="475" spans="1:26" ht="49.5" customHeight="1" x14ac:dyDescent="0.25">
      <c r="A475" s="48" t="s">
        <v>542</v>
      </c>
      <c r="B475" s="53" t="s">
        <v>3273</v>
      </c>
      <c r="C475" s="53" t="s">
        <v>4062</v>
      </c>
      <c r="D475" s="53" t="s">
        <v>4063</v>
      </c>
      <c r="E475" s="53" t="s">
        <v>4064</v>
      </c>
      <c r="F475" s="53" t="s">
        <v>4065</v>
      </c>
      <c r="G475" s="53" t="s">
        <v>3284</v>
      </c>
      <c r="H475" s="53">
        <v>0</v>
      </c>
      <c r="I475" s="53">
        <v>430000000</v>
      </c>
      <c r="J475" s="53" t="s">
        <v>8091</v>
      </c>
      <c r="K475" s="53" t="s">
        <v>8129</v>
      </c>
      <c r="L475" s="53" t="s">
        <v>8111</v>
      </c>
      <c r="M475" s="53" t="s">
        <v>8094</v>
      </c>
      <c r="N475" s="53" t="s">
        <v>8112</v>
      </c>
      <c r="O475" s="53" t="s">
        <v>8104</v>
      </c>
      <c r="P475" s="53" t="s">
        <v>8137</v>
      </c>
      <c r="Q475" s="53" t="s">
        <v>8123</v>
      </c>
      <c r="R475" s="73">
        <v>25</v>
      </c>
      <c r="S475" s="74">
        <v>128560.50000000001</v>
      </c>
      <c r="T475" s="75">
        <f t="shared" si="62"/>
        <v>3214012.5000000005</v>
      </c>
      <c r="U475" s="75">
        <f t="shared" si="81"/>
        <v>3599694.0000000009</v>
      </c>
      <c r="V475" s="48"/>
      <c r="W475" s="48">
        <v>2017</v>
      </c>
      <c r="X475" s="48" t="s">
        <v>8100</v>
      </c>
      <c r="Y475" s="1">
        <f>VLOOKUP(A475,'[1]план на 2017'!$A:$X,20,0)</f>
        <v>3214012.5000000005</v>
      </c>
      <c r="Z475" s="156">
        <f t="shared" si="80"/>
        <v>0</v>
      </c>
    </row>
    <row r="476" spans="1:26" ht="49.5" customHeight="1" x14ac:dyDescent="0.25">
      <c r="A476" s="48" t="s">
        <v>543</v>
      </c>
      <c r="B476" s="53" t="s">
        <v>3273</v>
      </c>
      <c r="C476" s="53" t="s">
        <v>4066</v>
      </c>
      <c r="D476" s="53" t="s">
        <v>4067</v>
      </c>
      <c r="E476" s="53" t="s">
        <v>9882</v>
      </c>
      <c r="F476" s="53" t="s">
        <v>4068</v>
      </c>
      <c r="G476" s="54" t="s">
        <v>8876</v>
      </c>
      <c r="H476" s="53">
        <v>0</v>
      </c>
      <c r="I476" s="53">
        <v>430000000</v>
      </c>
      <c r="J476" s="53" t="s">
        <v>8091</v>
      </c>
      <c r="K476" s="53" t="s">
        <v>8092</v>
      </c>
      <c r="L476" s="53" t="s">
        <v>8111</v>
      </c>
      <c r="M476" s="53" t="s">
        <v>8094</v>
      </c>
      <c r="N476" s="53" t="s">
        <v>8112</v>
      </c>
      <c r="O476" s="53" t="s">
        <v>8104</v>
      </c>
      <c r="P476" s="53" t="s">
        <v>8137</v>
      </c>
      <c r="Q476" s="53" t="s">
        <v>8123</v>
      </c>
      <c r="R476" s="73">
        <v>30</v>
      </c>
      <c r="S476" s="74">
        <v>382936.95</v>
      </c>
      <c r="T476" s="75">
        <v>0</v>
      </c>
      <c r="U476" s="75">
        <f t="shared" si="81"/>
        <v>0</v>
      </c>
      <c r="V476" s="48"/>
      <c r="W476" s="48">
        <v>2017</v>
      </c>
      <c r="X476" s="48"/>
      <c r="Y476" s="1">
        <f>VLOOKUP(A476,'[1]план на 2017'!$A:$X,20,0)</f>
        <v>0</v>
      </c>
      <c r="Z476" s="156">
        <f t="shared" si="80"/>
        <v>0</v>
      </c>
    </row>
    <row r="477" spans="1:26" ht="49.5" customHeight="1" x14ac:dyDescent="0.25">
      <c r="A477" s="48" t="s">
        <v>544</v>
      </c>
      <c r="B477" s="53" t="s">
        <v>3273</v>
      </c>
      <c r="C477" s="53" t="s">
        <v>4066</v>
      </c>
      <c r="D477" s="53" t="s">
        <v>4067</v>
      </c>
      <c r="E477" s="53" t="s">
        <v>9882</v>
      </c>
      <c r="F477" s="53" t="s">
        <v>4068</v>
      </c>
      <c r="G477" s="54" t="s">
        <v>8876</v>
      </c>
      <c r="H477" s="53">
        <v>0</v>
      </c>
      <c r="I477" s="53">
        <v>430000000</v>
      </c>
      <c r="J477" s="53" t="s">
        <v>8091</v>
      </c>
      <c r="K477" s="53" t="s">
        <v>8119</v>
      </c>
      <c r="L477" s="53" t="s">
        <v>8111</v>
      </c>
      <c r="M477" s="53" t="s">
        <v>8094</v>
      </c>
      <c r="N477" s="53" t="s">
        <v>8112</v>
      </c>
      <c r="O477" s="53" t="s">
        <v>8104</v>
      </c>
      <c r="P477" s="53" t="s">
        <v>8137</v>
      </c>
      <c r="Q477" s="53" t="s">
        <v>8123</v>
      </c>
      <c r="R477" s="73">
        <v>30</v>
      </c>
      <c r="S477" s="74">
        <v>382936.95</v>
      </c>
      <c r="T477" s="75">
        <f t="shared" si="62"/>
        <v>11488108.5</v>
      </c>
      <c r="U477" s="75">
        <f t="shared" si="81"/>
        <v>12866681.520000001</v>
      </c>
      <c r="V477" s="48"/>
      <c r="W477" s="48">
        <v>2017</v>
      </c>
      <c r="X477" s="48" t="s">
        <v>8100</v>
      </c>
      <c r="Y477" s="1">
        <f>VLOOKUP(A477,'[1]план на 2017'!$A:$X,20,0)</f>
        <v>11488108.5</v>
      </c>
      <c r="Z477" s="156">
        <f t="shared" si="80"/>
        <v>0</v>
      </c>
    </row>
    <row r="478" spans="1:26" ht="49.5" customHeight="1" x14ac:dyDescent="0.25">
      <c r="A478" s="48" t="s">
        <v>545</v>
      </c>
      <c r="B478" s="53" t="s">
        <v>3273</v>
      </c>
      <c r="C478" s="53" t="s">
        <v>4069</v>
      </c>
      <c r="D478" s="53" t="s">
        <v>4070</v>
      </c>
      <c r="E478" s="53" t="s">
        <v>4071</v>
      </c>
      <c r="F478" s="53" t="s">
        <v>4072</v>
      </c>
      <c r="G478" s="54" t="s">
        <v>8876</v>
      </c>
      <c r="H478" s="53">
        <v>60</v>
      </c>
      <c r="I478" s="53">
        <v>430000000</v>
      </c>
      <c r="J478" s="53" t="s">
        <v>8091</v>
      </c>
      <c r="K478" s="53" t="s">
        <v>8092</v>
      </c>
      <c r="L478" s="53" t="s">
        <v>8111</v>
      </c>
      <c r="M478" s="53" t="s">
        <v>8094</v>
      </c>
      <c r="N478" s="53" t="s">
        <v>8112</v>
      </c>
      <c r="O478" s="53" t="s">
        <v>8096</v>
      </c>
      <c r="P478" s="53" t="s">
        <v>8105</v>
      </c>
      <c r="Q478" s="53" t="s">
        <v>8106</v>
      </c>
      <c r="R478" s="73">
        <v>7</v>
      </c>
      <c r="S478" s="74">
        <v>685882.84</v>
      </c>
      <c r="T478" s="75">
        <f t="shared" si="62"/>
        <v>4801179.88</v>
      </c>
      <c r="U478" s="75">
        <f t="shared" si="81"/>
        <v>5377321.4656000007</v>
      </c>
      <c r="V478" s="48" t="s">
        <v>8098</v>
      </c>
      <c r="W478" s="48">
        <v>2017</v>
      </c>
      <c r="X478" s="48"/>
      <c r="Y478" s="1">
        <f>VLOOKUP(A478,'[1]план на 2017'!$A:$X,20,0)</f>
        <v>4801179.88</v>
      </c>
      <c r="Z478" s="156">
        <f t="shared" si="80"/>
        <v>0</v>
      </c>
    </row>
    <row r="479" spans="1:26" ht="49.5" customHeight="1" x14ac:dyDescent="0.25">
      <c r="A479" s="48" t="s">
        <v>546</v>
      </c>
      <c r="B479" s="53" t="s">
        <v>3273</v>
      </c>
      <c r="C479" s="53" t="s">
        <v>4073</v>
      </c>
      <c r="D479" s="53" t="s">
        <v>3702</v>
      </c>
      <c r="E479" s="53" t="s">
        <v>4074</v>
      </c>
      <c r="F479" s="53" t="s">
        <v>4075</v>
      </c>
      <c r="G479" s="54" t="s">
        <v>8876</v>
      </c>
      <c r="H479" s="53">
        <v>60</v>
      </c>
      <c r="I479" s="53">
        <v>430000000</v>
      </c>
      <c r="J479" s="53" t="s">
        <v>8091</v>
      </c>
      <c r="K479" s="53" t="s">
        <v>8092</v>
      </c>
      <c r="L479" s="53" t="s">
        <v>8111</v>
      </c>
      <c r="M479" s="53" t="s">
        <v>8094</v>
      </c>
      <c r="N479" s="53" t="s">
        <v>8112</v>
      </c>
      <c r="O479" s="53" t="s">
        <v>8096</v>
      </c>
      <c r="P479" s="53" t="s">
        <v>8105</v>
      </c>
      <c r="Q479" s="53" t="s">
        <v>8106</v>
      </c>
      <c r="R479" s="73">
        <v>14</v>
      </c>
      <c r="S479" s="74">
        <v>148793</v>
      </c>
      <c r="T479" s="75">
        <v>0</v>
      </c>
      <c r="U479" s="75">
        <f t="shared" si="81"/>
        <v>0</v>
      </c>
      <c r="V479" s="48" t="s">
        <v>8098</v>
      </c>
      <c r="W479" s="48">
        <v>2017</v>
      </c>
      <c r="X479" s="48" t="s">
        <v>8122</v>
      </c>
      <c r="Y479" s="1">
        <f>VLOOKUP(A479,'[1]план на 2017'!$A:$X,20,0)</f>
        <v>0</v>
      </c>
      <c r="Z479" s="156">
        <f t="shared" si="80"/>
        <v>0</v>
      </c>
    </row>
    <row r="480" spans="1:26" ht="49.5" customHeight="1" x14ac:dyDescent="0.25">
      <c r="A480" s="48" t="s">
        <v>547</v>
      </c>
      <c r="B480" s="53" t="s">
        <v>3273</v>
      </c>
      <c r="C480" s="53" t="s">
        <v>4076</v>
      </c>
      <c r="D480" s="53" t="s">
        <v>4077</v>
      </c>
      <c r="E480" s="53" t="s">
        <v>4078</v>
      </c>
      <c r="F480" s="53" t="s">
        <v>4079</v>
      </c>
      <c r="G480" s="54" t="s">
        <v>8876</v>
      </c>
      <c r="H480" s="53">
        <v>60</v>
      </c>
      <c r="I480" s="53">
        <v>430000000</v>
      </c>
      <c r="J480" s="53" t="s">
        <v>8091</v>
      </c>
      <c r="K480" s="53" t="s">
        <v>8092</v>
      </c>
      <c r="L480" s="53" t="s">
        <v>8111</v>
      </c>
      <c r="M480" s="53" t="s">
        <v>8094</v>
      </c>
      <c r="N480" s="53" t="s">
        <v>8112</v>
      </c>
      <c r="O480" s="53" t="s">
        <v>8096</v>
      </c>
      <c r="P480" s="53" t="s">
        <v>8105</v>
      </c>
      <c r="Q480" s="53" t="s">
        <v>8106</v>
      </c>
      <c r="R480" s="73">
        <v>20</v>
      </c>
      <c r="S480" s="74">
        <v>315592</v>
      </c>
      <c r="T480" s="75">
        <v>0</v>
      </c>
      <c r="U480" s="75">
        <f t="shared" si="81"/>
        <v>0</v>
      </c>
      <c r="V480" s="48" t="s">
        <v>8098</v>
      </c>
      <c r="W480" s="48">
        <v>2017</v>
      </c>
      <c r="X480" s="48" t="s">
        <v>8122</v>
      </c>
      <c r="Y480" s="1">
        <f>VLOOKUP(A480,'[1]план на 2017'!$A:$X,20,0)</f>
        <v>0</v>
      </c>
      <c r="Z480" s="156">
        <f t="shared" si="80"/>
        <v>0</v>
      </c>
    </row>
    <row r="481" spans="1:38" ht="49.5" customHeight="1" x14ac:dyDescent="0.25">
      <c r="A481" s="48" t="s">
        <v>548</v>
      </c>
      <c r="B481" s="53" t="s">
        <v>3273</v>
      </c>
      <c r="C481" s="53" t="s">
        <v>4080</v>
      </c>
      <c r="D481" s="53" t="s">
        <v>4081</v>
      </c>
      <c r="E481" s="53" t="s">
        <v>4082</v>
      </c>
      <c r="F481" s="53" t="s">
        <v>4083</v>
      </c>
      <c r="G481" s="54" t="s">
        <v>8876</v>
      </c>
      <c r="H481" s="53">
        <v>0</v>
      </c>
      <c r="I481" s="53">
        <v>430000000</v>
      </c>
      <c r="J481" s="53" t="s">
        <v>8091</v>
      </c>
      <c r="K481" s="53" t="s">
        <v>8092</v>
      </c>
      <c r="L481" s="53" t="s">
        <v>8111</v>
      </c>
      <c r="M481" s="53" t="s">
        <v>8094</v>
      </c>
      <c r="N481" s="53" t="s">
        <v>8112</v>
      </c>
      <c r="O481" s="53" t="s">
        <v>8104</v>
      </c>
      <c r="P481" s="53">
        <v>166</v>
      </c>
      <c r="Q481" s="53" t="s">
        <v>8131</v>
      </c>
      <c r="R481" s="73">
        <v>300</v>
      </c>
      <c r="S481" s="74">
        <v>8099.9000000000005</v>
      </c>
      <c r="T481" s="75">
        <v>0</v>
      </c>
      <c r="U481" s="75">
        <f t="shared" si="81"/>
        <v>0</v>
      </c>
      <c r="V481" s="48"/>
      <c r="W481" s="48">
        <v>2017</v>
      </c>
      <c r="X481" s="48"/>
      <c r="Y481" s="1">
        <f>VLOOKUP(A481,'[1]план на 2017'!$A:$X,20,0)</f>
        <v>0</v>
      </c>
      <c r="Z481" s="156">
        <f t="shared" si="80"/>
        <v>0</v>
      </c>
    </row>
    <row r="482" spans="1:38" s="137" customFormat="1" ht="49.5" customHeight="1" x14ac:dyDescent="0.25">
      <c r="A482" s="131" t="s">
        <v>549</v>
      </c>
      <c r="B482" s="132" t="s">
        <v>3273</v>
      </c>
      <c r="C482" s="132" t="s">
        <v>4080</v>
      </c>
      <c r="D482" s="132" t="s">
        <v>4081</v>
      </c>
      <c r="E482" s="132" t="s">
        <v>4082</v>
      </c>
      <c r="F482" s="132" t="s">
        <v>4083</v>
      </c>
      <c r="G482" s="133" t="s">
        <v>8876</v>
      </c>
      <c r="H482" s="53">
        <v>0</v>
      </c>
      <c r="I482" s="53">
        <v>430000000</v>
      </c>
      <c r="J482" s="53" t="s">
        <v>8091</v>
      </c>
      <c r="K482" s="132" t="s">
        <v>8129</v>
      </c>
      <c r="L482" s="53" t="s">
        <v>8111</v>
      </c>
      <c r="M482" s="53" t="s">
        <v>8094</v>
      </c>
      <c r="N482" s="53" t="s">
        <v>8112</v>
      </c>
      <c r="O482" s="132" t="s">
        <v>8104</v>
      </c>
      <c r="P482" s="132">
        <v>166</v>
      </c>
      <c r="Q482" s="132" t="s">
        <v>8131</v>
      </c>
      <c r="R482" s="134">
        <v>300</v>
      </c>
      <c r="S482" s="135">
        <v>8099.9000000000005</v>
      </c>
      <c r="T482" s="158">
        <v>0</v>
      </c>
      <c r="U482" s="158">
        <f t="shared" si="81"/>
        <v>0</v>
      </c>
      <c r="V482" s="131"/>
      <c r="W482" s="131">
        <v>2017</v>
      </c>
      <c r="X482" s="131" t="s">
        <v>8100</v>
      </c>
      <c r="Y482" s="159">
        <f>VLOOKUP(A482,'[1]план на 2017'!$A:$X,20,0)</f>
        <v>2429970</v>
      </c>
      <c r="Z482" s="157">
        <f t="shared" si="80"/>
        <v>-2429970</v>
      </c>
      <c r="AA482" s="159"/>
      <c r="AB482" s="159"/>
      <c r="AC482" s="159"/>
      <c r="AD482" s="159"/>
      <c r="AE482" s="159"/>
      <c r="AF482" s="159"/>
      <c r="AG482" s="159"/>
      <c r="AH482" s="159"/>
      <c r="AI482" s="159"/>
      <c r="AJ482" s="159"/>
      <c r="AK482" s="159"/>
      <c r="AL482" s="159"/>
    </row>
    <row r="483" spans="1:38" s="137" customFormat="1" ht="42" customHeight="1" x14ac:dyDescent="0.25">
      <c r="A483" s="131" t="s">
        <v>9941</v>
      </c>
      <c r="B483" s="132" t="s">
        <v>3273</v>
      </c>
      <c r="C483" s="132" t="s">
        <v>4080</v>
      </c>
      <c r="D483" s="132" t="s">
        <v>4081</v>
      </c>
      <c r="E483" s="132" t="s">
        <v>4082</v>
      </c>
      <c r="F483" s="132" t="s">
        <v>4083</v>
      </c>
      <c r="G483" s="133" t="s">
        <v>8876</v>
      </c>
      <c r="H483" s="132">
        <v>0</v>
      </c>
      <c r="I483" s="132">
        <v>430000000</v>
      </c>
      <c r="J483" s="132" t="s">
        <v>8091</v>
      </c>
      <c r="K483" s="132" t="s">
        <v>8117</v>
      </c>
      <c r="L483" s="132" t="s">
        <v>8111</v>
      </c>
      <c r="M483" s="132" t="s">
        <v>8094</v>
      </c>
      <c r="N483" s="132" t="s">
        <v>8112</v>
      </c>
      <c r="O483" s="132" t="s">
        <v>8104</v>
      </c>
      <c r="P483" s="132">
        <v>166</v>
      </c>
      <c r="Q483" s="132" t="s">
        <v>8131</v>
      </c>
      <c r="R483" s="134">
        <v>300</v>
      </c>
      <c r="S483" s="135">
        <v>8099.9000000000005</v>
      </c>
      <c r="T483" s="136">
        <f t="shared" si="62"/>
        <v>2429970</v>
      </c>
      <c r="U483" s="136">
        <f t="shared" si="81"/>
        <v>2721566.4000000004</v>
      </c>
      <c r="V483" s="131"/>
      <c r="W483" s="131">
        <v>2017</v>
      </c>
      <c r="X483" s="131" t="s">
        <v>8100</v>
      </c>
      <c r="Y483" s="1" t="e">
        <f>VLOOKUP(A483,'[1]план на 2017'!$A:$X,20,0)</f>
        <v>#N/A</v>
      </c>
      <c r="Z483" s="156" t="e">
        <f t="shared" si="80"/>
        <v>#N/A</v>
      </c>
    </row>
    <row r="484" spans="1:38" ht="49.5" customHeight="1" x14ac:dyDescent="0.25">
      <c r="A484" s="48" t="s">
        <v>550</v>
      </c>
      <c r="B484" s="53" t="s">
        <v>3273</v>
      </c>
      <c r="C484" s="53" t="s">
        <v>4084</v>
      </c>
      <c r="D484" s="53" t="s">
        <v>4085</v>
      </c>
      <c r="E484" s="53" t="s">
        <v>4086</v>
      </c>
      <c r="F484" s="53" t="s">
        <v>4087</v>
      </c>
      <c r="G484" s="53" t="s">
        <v>3284</v>
      </c>
      <c r="H484" s="53">
        <v>0</v>
      </c>
      <c r="I484" s="53">
        <v>430000000</v>
      </c>
      <c r="J484" s="53" t="s">
        <v>8091</v>
      </c>
      <c r="K484" s="53" t="s">
        <v>8092</v>
      </c>
      <c r="L484" s="53" t="s">
        <v>8111</v>
      </c>
      <c r="M484" s="53" t="s">
        <v>8094</v>
      </c>
      <c r="N484" s="53" t="s">
        <v>8112</v>
      </c>
      <c r="O484" s="53" t="s">
        <v>8104</v>
      </c>
      <c r="P484" s="53">
        <v>112</v>
      </c>
      <c r="Q484" s="53" t="s">
        <v>8170</v>
      </c>
      <c r="R484" s="73">
        <v>200</v>
      </c>
      <c r="S484" s="74">
        <v>3306.3</v>
      </c>
      <c r="T484" s="75">
        <v>0</v>
      </c>
      <c r="U484" s="75">
        <f t="shared" si="81"/>
        <v>0</v>
      </c>
      <c r="V484" s="48"/>
      <c r="W484" s="48">
        <v>2017</v>
      </c>
      <c r="X484" s="48"/>
      <c r="Y484" s="1">
        <f>VLOOKUP(A484,'[1]план на 2017'!$A:$X,20,0)</f>
        <v>0</v>
      </c>
      <c r="Z484" s="156">
        <f t="shared" si="80"/>
        <v>0</v>
      </c>
    </row>
    <row r="485" spans="1:38" ht="49.5" customHeight="1" x14ac:dyDescent="0.25">
      <c r="A485" s="48" t="s">
        <v>551</v>
      </c>
      <c r="B485" s="53" t="s">
        <v>3273</v>
      </c>
      <c r="C485" s="53" t="s">
        <v>4084</v>
      </c>
      <c r="D485" s="53" t="s">
        <v>4085</v>
      </c>
      <c r="E485" s="53" t="s">
        <v>4086</v>
      </c>
      <c r="F485" s="53" t="s">
        <v>4087</v>
      </c>
      <c r="G485" s="53" t="s">
        <v>3284</v>
      </c>
      <c r="H485" s="53">
        <v>0</v>
      </c>
      <c r="I485" s="53">
        <v>430000000</v>
      </c>
      <c r="J485" s="53" t="s">
        <v>8091</v>
      </c>
      <c r="K485" s="53" t="s">
        <v>8129</v>
      </c>
      <c r="L485" s="53" t="s">
        <v>8111</v>
      </c>
      <c r="M485" s="53" t="s">
        <v>8094</v>
      </c>
      <c r="N485" s="53" t="s">
        <v>8112</v>
      </c>
      <c r="O485" s="53" t="s">
        <v>8104</v>
      </c>
      <c r="P485" s="53">
        <v>112</v>
      </c>
      <c r="Q485" s="53" t="s">
        <v>8170</v>
      </c>
      <c r="R485" s="73">
        <v>200</v>
      </c>
      <c r="S485" s="74">
        <v>3306.3</v>
      </c>
      <c r="T485" s="75">
        <v>0</v>
      </c>
      <c r="U485" s="75">
        <f t="shared" si="81"/>
        <v>0</v>
      </c>
      <c r="V485" s="48"/>
      <c r="W485" s="48">
        <v>2017</v>
      </c>
      <c r="X485" s="48" t="s">
        <v>8100</v>
      </c>
      <c r="Y485" s="1">
        <f>VLOOKUP(A485,'[1]план на 2017'!$A:$X,20,0)</f>
        <v>0</v>
      </c>
      <c r="Z485" s="156">
        <f t="shared" si="80"/>
        <v>0</v>
      </c>
    </row>
    <row r="486" spans="1:38" ht="49.5" customHeight="1" x14ac:dyDescent="0.25">
      <c r="A486" s="48" t="s">
        <v>552</v>
      </c>
      <c r="B486" s="53" t="s">
        <v>3273</v>
      </c>
      <c r="C486" s="53" t="s">
        <v>4084</v>
      </c>
      <c r="D486" s="53" t="s">
        <v>4085</v>
      </c>
      <c r="E486" s="53" t="s">
        <v>4086</v>
      </c>
      <c r="F486" s="53" t="s">
        <v>4087</v>
      </c>
      <c r="G486" s="53" t="s">
        <v>3284</v>
      </c>
      <c r="H486" s="53">
        <v>0</v>
      </c>
      <c r="I486" s="53">
        <v>430000000</v>
      </c>
      <c r="J486" s="53" t="s">
        <v>8091</v>
      </c>
      <c r="K486" s="53" t="s">
        <v>8190</v>
      </c>
      <c r="L486" s="53" t="s">
        <v>8111</v>
      </c>
      <c r="M486" s="53" t="s">
        <v>8094</v>
      </c>
      <c r="N486" s="53" t="s">
        <v>8112</v>
      </c>
      <c r="O486" s="53" t="s">
        <v>8104</v>
      </c>
      <c r="P486" s="53">
        <v>112</v>
      </c>
      <c r="Q486" s="53" t="s">
        <v>8170</v>
      </c>
      <c r="R486" s="74">
        <v>200</v>
      </c>
      <c r="S486" s="74">
        <v>3306.3</v>
      </c>
      <c r="T486" s="75">
        <f t="shared" ref="T486" si="82">S486*R486</f>
        <v>661260</v>
      </c>
      <c r="U486" s="75">
        <f t="shared" si="81"/>
        <v>740611.20000000007</v>
      </c>
      <c r="V486" s="48"/>
      <c r="W486" s="48">
        <v>2017</v>
      </c>
      <c r="X486" s="48" t="s">
        <v>8100</v>
      </c>
      <c r="Y486" s="1">
        <f>VLOOKUP(A486,'[1]план на 2017'!$A:$X,20,0)</f>
        <v>661260</v>
      </c>
      <c r="Z486" s="156">
        <f t="shared" si="80"/>
        <v>0</v>
      </c>
    </row>
    <row r="487" spans="1:38" ht="49.5" customHeight="1" x14ac:dyDescent="0.25">
      <c r="A487" s="48" t="s">
        <v>553</v>
      </c>
      <c r="B487" s="53" t="s">
        <v>3273</v>
      </c>
      <c r="C487" s="53" t="s">
        <v>4088</v>
      </c>
      <c r="D487" s="53" t="s">
        <v>4089</v>
      </c>
      <c r="E487" s="53" t="s">
        <v>4090</v>
      </c>
      <c r="F487" s="53" t="s">
        <v>4091</v>
      </c>
      <c r="G487" s="54" t="s">
        <v>8876</v>
      </c>
      <c r="H487" s="53">
        <v>0</v>
      </c>
      <c r="I487" s="53">
        <v>430000000</v>
      </c>
      <c r="J487" s="53" t="s">
        <v>8091</v>
      </c>
      <c r="K487" s="53" t="s">
        <v>8092</v>
      </c>
      <c r="L487" s="53" t="s">
        <v>8111</v>
      </c>
      <c r="M487" s="53" t="s">
        <v>8094</v>
      </c>
      <c r="N487" s="53" t="s">
        <v>8112</v>
      </c>
      <c r="O487" s="53" t="s">
        <v>8104</v>
      </c>
      <c r="P487" s="53" t="s">
        <v>8105</v>
      </c>
      <c r="Q487" s="53" t="s">
        <v>8106</v>
      </c>
      <c r="R487" s="73">
        <v>10</v>
      </c>
      <c r="S487" s="74">
        <v>100000</v>
      </c>
      <c r="T487" s="75">
        <f t="shared" si="62"/>
        <v>1000000</v>
      </c>
      <c r="U487" s="75">
        <f t="shared" si="81"/>
        <v>1120000</v>
      </c>
      <c r="V487" s="48"/>
      <c r="W487" s="48">
        <v>2017</v>
      </c>
      <c r="X487" s="48"/>
      <c r="Y487" s="1">
        <f>VLOOKUP(A487,'[1]план на 2017'!$A:$X,20,0)</f>
        <v>1000000</v>
      </c>
      <c r="Z487" s="156">
        <f t="shared" si="80"/>
        <v>0</v>
      </c>
    </row>
    <row r="488" spans="1:38" ht="49.5" customHeight="1" x14ac:dyDescent="0.25">
      <c r="A488" s="48" t="s">
        <v>554</v>
      </c>
      <c r="B488" s="53" t="s">
        <v>3273</v>
      </c>
      <c r="C488" s="53" t="s">
        <v>4092</v>
      </c>
      <c r="D488" s="53" t="s">
        <v>3928</v>
      </c>
      <c r="E488" s="53" t="s">
        <v>4093</v>
      </c>
      <c r="F488" s="53" t="s">
        <v>4094</v>
      </c>
      <c r="G488" s="54" t="s">
        <v>8876</v>
      </c>
      <c r="H488" s="53">
        <v>60</v>
      </c>
      <c r="I488" s="53">
        <v>430000000</v>
      </c>
      <c r="J488" s="53" t="s">
        <v>8091</v>
      </c>
      <c r="K488" s="53" t="s">
        <v>8092</v>
      </c>
      <c r="L488" s="53" t="s">
        <v>8111</v>
      </c>
      <c r="M488" s="53" t="s">
        <v>8094</v>
      </c>
      <c r="N488" s="53" t="s">
        <v>8112</v>
      </c>
      <c r="O488" s="53" t="s">
        <v>8096</v>
      </c>
      <c r="P488" s="53">
        <v>112</v>
      </c>
      <c r="Q488" s="53" t="s">
        <v>8170</v>
      </c>
      <c r="R488" s="73">
        <v>1800</v>
      </c>
      <c r="S488" s="74">
        <v>1716.2800000000002</v>
      </c>
      <c r="T488" s="75">
        <v>0</v>
      </c>
      <c r="U488" s="75">
        <f t="shared" si="81"/>
        <v>0</v>
      </c>
      <c r="V488" s="48" t="s">
        <v>8098</v>
      </c>
      <c r="W488" s="48">
        <v>2017</v>
      </c>
      <c r="X488" s="48"/>
      <c r="Y488" s="1">
        <f>VLOOKUP(A488,'[1]план на 2017'!$A:$X,20,0)</f>
        <v>0</v>
      </c>
      <c r="Z488" s="156">
        <f t="shared" si="80"/>
        <v>0</v>
      </c>
    </row>
    <row r="489" spans="1:38" ht="49.5" customHeight="1" x14ac:dyDescent="0.25">
      <c r="A489" s="48" t="s">
        <v>555</v>
      </c>
      <c r="B489" s="53" t="s">
        <v>3273</v>
      </c>
      <c r="C489" s="53" t="s">
        <v>4092</v>
      </c>
      <c r="D489" s="53" t="s">
        <v>3928</v>
      </c>
      <c r="E489" s="53" t="s">
        <v>4093</v>
      </c>
      <c r="F489" s="53" t="s">
        <v>4094</v>
      </c>
      <c r="G489" s="54" t="s">
        <v>8876</v>
      </c>
      <c r="H489" s="53">
        <v>60</v>
      </c>
      <c r="I489" s="53">
        <v>430000000</v>
      </c>
      <c r="J489" s="53" t="s">
        <v>8091</v>
      </c>
      <c r="K489" s="53" t="s">
        <v>8129</v>
      </c>
      <c r="L489" s="53" t="s">
        <v>8111</v>
      </c>
      <c r="M489" s="53" t="s">
        <v>8094</v>
      </c>
      <c r="N489" s="53" t="s">
        <v>8112</v>
      </c>
      <c r="O489" s="53" t="s">
        <v>8096</v>
      </c>
      <c r="P489" s="53">
        <v>112</v>
      </c>
      <c r="Q489" s="53" t="s">
        <v>8170</v>
      </c>
      <c r="R489" s="73">
        <v>1800</v>
      </c>
      <c r="S489" s="74">
        <v>1716.2800000000002</v>
      </c>
      <c r="T489" s="75">
        <v>0</v>
      </c>
      <c r="U489" s="75">
        <f t="shared" si="81"/>
        <v>0</v>
      </c>
      <c r="V489" s="48" t="s">
        <v>8098</v>
      </c>
      <c r="W489" s="48">
        <v>2017</v>
      </c>
      <c r="X489" s="48" t="s">
        <v>8100</v>
      </c>
      <c r="Y489" s="1">
        <f>VLOOKUP(A489,'[1]план на 2017'!$A:$X,20,0)</f>
        <v>0</v>
      </c>
      <c r="Z489" s="156">
        <f t="shared" si="80"/>
        <v>0</v>
      </c>
    </row>
    <row r="490" spans="1:38" ht="49.5" customHeight="1" x14ac:dyDescent="0.25">
      <c r="A490" s="48" t="s">
        <v>556</v>
      </c>
      <c r="B490" s="53" t="s">
        <v>3273</v>
      </c>
      <c r="C490" s="53" t="s">
        <v>4092</v>
      </c>
      <c r="D490" s="53" t="s">
        <v>3928</v>
      </c>
      <c r="E490" s="53" t="s">
        <v>4093</v>
      </c>
      <c r="F490" s="53" t="s">
        <v>4094</v>
      </c>
      <c r="G490" s="54" t="s">
        <v>8876</v>
      </c>
      <c r="H490" s="53">
        <v>60</v>
      </c>
      <c r="I490" s="53">
        <v>430000000</v>
      </c>
      <c r="J490" s="53" t="s">
        <v>8091</v>
      </c>
      <c r="K490" s="53" t="s">
        <v>8124</v>
      </c>
      <c r="L490" s="53" t="s">
        <v>8111</v>
      </c>
      <c r="M490" s="53" t="s">
        <v>8094</v>
      </c>
      <c r="N490" s="53" t="s">
        <v>8112</v>
      </c>
      <c r="O490" s="53" t="s">
        <v>8096</v>
      </c>
      <c r="P490" s="53">
        <v>112</v>
      </c>
      <c r="Q490" s="53" t="s">
        <v>8170</v>
      </c>
      <c r="R490" s="73">
        <v>1500</v>
      </c>
      <c r="S490" s="74">
        <v>1716.2800000000002</v>
      </c>
      <c r="T490" s="75">
        <f t="shared" si="62"/>
        <v>2574420.0000000005</v>
      </c>
      <c r="U490" s="75">
        <f t="shared" si="81"/>
        <v>2883350.4000000008</v>
      </c>
      <c r="V490" s="48" t="s">
        <v>8098</v>
      </c>
      <c r="W490" s="48">
        <v>2017</v>
      </c>
      <c r="X490" s="48" t="s">
        <v>8196</v>
      </c>
      <c r="Y490" s="1">
        <f>VLOOKUP(A490,'[1]план на 2017'!$A:$X,20,0)</f>
        <v>2574420.0000000005</v>
      </c>
      <c r="Z490" s="156">
        <f t="shared" si="80"/>
        <v>0</v>
      </c>
    </row>
    <row r="491" spans="1:38" ht="49.5" customHeight="1" x14ac:dyDescent="0.25">
      <c r="A491" s="48" t="s">
        <v>557</v>
      </c>
      <c r="B491" s="53" t="s">
        <v>3273</v>
      </c>
      <c r="C491" s="53" t="s">
        <v>3399</v>
      </c>
      <c r="D491" s="53" t="s">
        <v>4000</v>
      </c>
      <c r="E491" s="53" t="s">
        <v>3401</v>
      </c>
      <c r="F491" s="53" t="s">
        <v>4095</v>
      </c>
      <c r="G491" s="54" t="s">
        <v>8876</v>
      </c>
      <c r="H491" s="53">
        <v>0</v>
      </c>
      <c r="I491" s="53">
        <v>430000000</v>
      </c>
      <c r="J491" s="53" t="s">
        <v>8091</v>
      </c>
      <c r="K491" s="53" t="s">
        <v>8092</v>
      </c>
      <c r="L491" s="53" t="s">
        <v>8111</v>
      </c>
      <c r="M491" s="53" t="s">
        <v>8094</v>
      </c>
      <c r="N491" s="53" t="s">
        <v>8112</v>
      </c>
      <c r="O491" s="53" t="s">
        <v>8104</v>
      </c>
      <c r="P491" s="53" t="s">
        <v>8105</v>
      </c>
      <c r="Q491" s="53" t="s">
        <v>8106</v>
      </c>
      <c r="R491" s="73">
        <v>1732</v>
      </c>
      <c r="S491" s="74">
        <v>642</v>
      </c>
      <c r="T491" s="75">
        <v>0</v>
      </c>
      <c r="U491" s="75">
        <f t="shared" si="81"/>
        <v>0</v>
      </c>
      <c r="V491" s="48"/>
      <c r="W491" s="48">
        <v>2017</v>
      </c>
      <c r="X491" s="48"/>
      <c r="Y491" s="1">
        <f>VLOOKUP(A491,'[1]план на 2017'!$A:$X,20,0)</f>
        <v>0</v>
      </c>
      <c r="Z491" s="156">
        <f t="shared" si="80"/>
        <v>0</v>
      </c>
    </row>
    <row r="492" spans="1:38" ht="49.5" customHeight="1" x14ac:dyDescent="0.25">
      <c r="A492" s="48" t="s">
        <v>558</v>
      </c>
      <c r="B492" s="53" t="s">
        <v>3273</v>
      </c>
      <c r="C492" s="53" t="s">
        <v>3399</v>
      </c>
      <c r="D492" s="53" t="s">
        <v>4000</v>
      </c>
      <c r="E492" s="53" t="s">
        <v>3401</v>
      </c>
      <c r="F492" s="53" t="s">
        <v>4095</v>
      </c>
      <c r="G492" s="54" t="s">
        <v>8876</v>
      </c>
      <c r="H492" s="53">
        <v>0</v>
      </c>
      <c r="I492" s="53">
        <v>430000000</v>
      </c>
      <c r="J492" s="53" t="s">
        <v>8091</v>
      </c>
      <c r="K492" s="53" t="s">
        <v>8185</v>
      </c>
      <c r="L492" s="53" t="s">
        <v>8111</v>
      </c>
      <c r="M492" s="53" t="s">
        <v>8094</v>
      </c>
      <c r="N492" s="53" t="s">
        <v>8112</v>
      </c>
      <c r="O492" s="53" t="s">
        <v>8104</v>
      </c>
      <c r="P492" s="53" t="s">
        <v>8105</v>
      </c>
      <c r="Q492" s="53" t="s">
        <v>8106</v>
      </c>
      <c r="R492" s="73">
        <v>1000</v>
      </c>
      <c r="S492" s="74">
        <v>642</v>
      </c>
      <c r="T492" s="75">
        <f t="shared" ref="T492" si="83">R492*S492</f>
        <v>642000</v>
      </c>
      <c r="U492" s="75">
        <f t="shared" si="81"/>
        <v>719040.00000000012</v>
      </c>
      <c r="V492" s="48"/>
      <c r="W492" s="48">
        <v>2017</v>
      </c>
      <c r="X492" s="53" t="s">
        <v>8197</v>
      </c>
      <c r="Y492" s="1">
        <f>VLOOKUP(A492,'[1]план на 2017'!$A:$X,20,0)</f>
        <v>642000</v>
      </c>
      <c r="Z492" s="156">
        <f t="shared" si="80"/>
        <v>0</v>
      </c>
    </row>
    <row r="493" spans="1:38" ht="49.5" customHeight="1" x14ac:dyDescent="0.25">
      <c r="A493" s="48" t="s">
        <v>559</v>
      </c>
      <c r="B493" s="53" t="s">
        <v>3273</v>
      </c>
      <c r="C493" s="53" t="s">
        <v>4096</v>
      </c>
      <c r="D493" s="53" t="s">
        <v>4097</v>
      </c>
      <c r="E493" s="53" t="s">
        <v>4098</v>
      </c>
      <c r="F493" s="53" t="s">
        <v>4099</v>
      </c>
      <c r="G493" s="53" t="s">
        <v>3284</v>
      </c>
      <c r="H493" s="53">
        <v>0</v>
      </c>
      <c r="I493" s="53">
        <v>430000000</v>
      </c>
      <c r="J493" s="53" t="s">
        <v>8091</v>
      </c>
      <c r="K493" s="53" t="s">
        <v>8092</v>
      </c>
      <c r="L493" s="53" t="s">
        <v>8111</v>
      </c>
      <c r="M493" s="53" t="s">
        <v>8094</v>
      </c>
      <c r="N493" s="53" t="s">
        <v>8112</v>
      </c>
      <c r="O493" s="53" t="s">
        <v>8104</v>
      </c>
      <c r="P493" s="53" t="s">
        <v>8105</v>
      </c>
      <c r="Q493" s="53" t="s">
        <v>8106</v>
      </c>
      <c r="R493" s="73">
        <v>12</v>
      </c>
      <c r="S493" s="74">
        <v>15394.625</v>
      </c>
      <c r="T493" s="75">
        <f t="shared" si="62"/>
        <v>184735.5</v>
      </c>
      <c r="U493" s="75">
        <f t="shared" si="81"/>
        <v>206903.76</v>
      </c>
      <c r="V493" s="48"/>
      <c r="W493" s="48">
        <v>2017</v>
      </c>
      <c r="X493" s="48"/>
      <c r="Y493" s="1">
        <f>VLOOKUP(A493,'[1]план на 2017'!$A:$X,20,0)</f>
        <v>184735.5</v>
      </c>
      <c r="Z493" s="156">
        <f t="shared" si="80"/>
        <v>0</v>
      </c>
    </row>
    <row r="494" spans="1:38" ht="49.5" customHeight="1" x14ac:dyDescent="0.25">
      <c r="A494" s="48" t="s">
        <v>560</v>
      </c>
      <c r="B494" s="53" t="s">
        <v>3273</v>
      </c>
      <c r="C494" s="53" t="s">
        <v>4096</v>
      </c>
      <c r="D494" s="53" t="s">
        <v>4097</v>
      </c>
      <c r="E494" s="53" t="s">
        <v>4098</v>
      </c>
      <c r="F494" s="53" t="s">
        <v>4100</v>
      </c>
      <c r="G494" s="53" t="s">
        <v>3284</v>
      </c>
      <c r="H494" s="53">
        <v>0</v>
      </c>
      <c r="I494" s="53">
        <v>430000000</v>
      </c>
      <c r="J494" s="53" t="s">
        <v>8091</v>
      </c>
      <c r="K494" s="53" t="s">
        <v>8092</v>
      </c>
      <c r="L494" s="53" t="s">
        <v>8111</v>
      </c>
      <c r="M494" s="53" t="s">
        <v>8094</v>
      </c>
      <c r="N494" s="53" t="s">
        <v>8112</v>
      </c>
      <c r="O494" s="53" t="s">
        <v>8104</v>
      </c>
      <c r="P494" s="53" t="s">
        <v>8105</v>
      </c>
      <c r="Q494" s="53" t="s">
        <v>8106</v>
      </c>
      <c r="R494" s="73">
        <v>2</v>
      </c>
      <c r="S494" s="74">
        <v>17489.150000000001</v>
      </c>
      <c r="T494" s="75">
        <f t="shared" si="62"/>
        <v>34978.300000000003</v>
      </c>
      <c r="U494" s="75">
        <f t="shared" si="81"/>
        <v>39175.696000000004</v>
      </c>
      <c r="V494" s="48"/>
      <c r="W494" s="48">
        <v>2017</v>
      </c>
      <c r="X494" s="48"/>
      <c r="Y494" s="1">
        <f>VLOOKUP(A494,'[1]план на 2017'!$A:$X,20,0)</f>
        <v>34978.300000000003</v>
      </c>
      <c r="Z494" s="156">
        <f t="shared" si="80"/>
        <v>0</v>
      </c>
    </row>
    <row r="495" spans="1:38" ht="49.5" customHeight="1" x14ac:dyDescent="0.25">
      <c r="A495" s="48" t="s">
        <v>561</v>
      </c>
      <c r="B495" s="53" t="s">
        <v>3273</v>
      </c>
      <c r="C495" s="53" t="s">
        <v>4101</v>
      </c>
      <c r="D495" s="53" t="s">
        <v>4102</v>
      </c>
      <c r="E495" s="53" t="s">
        <v>4103</v>
      </c>
      <c r="F495" s="53" t="s">
        <v>4104</v>
      </c>
      <c r="G495" s="53" t="s">
        <v>3284</v>
      </c>
      <c r="H495" s="53">
        <v>0</v>
      </c>
      <c r="I495" s="53">
        <v>430000000</v>
      </c>
      <c r="J495" s="53" t="s">
        <v>8091</v>
      </c>
      <c r="K495" s="53" t="s">
        <v>8092</v>
      </c>
      <c r="L495" s="53" t="s">
        <v>8111</v>
      </c>
      <c r="M495" s="53" t="s">
        <v>8094</v>
      </c>
      <c r="N495" s="53" t="s">
        <v>8112</v>
      </c>
      <c r="O495" s="53" t="s">
        <v>8104</v>
      </c>
      <c r="P495" s="53" t="s">
        <v>8105</v>
      </c>
      <c r="Q495" s="53" t="s">
        <v>8106</v>
      </c>
      <c r="R495" s="73">
        <v>3</v>
      </c>
      <c r="S495" s="74">
        <v>8560</v>
      </c>
      <c r="T495" s="75">
        <f t="shared" si="62"/>
        <v>25680</v>
      </c>
      <c r="U495" s="75">
        <f t="shared" si="81"/>
        <v>28761.600000000002</v>
      </c>
      <c r="V495" s="48"/>
      <c r="W495" s="48">
        <v>2017</v>
      </c>
      <c r="X495" s="48"/>
      <c r="Y495" s="1">
        <f>VLOOKUP(A495,'[1]план на 2017'!$A:$X,20,0)</f>
        <v>25680</v>
      </c>
      <c r="Z495" s="156">
        <f t="shared" si="80"/>
        <v>0</v>
      </c>
    </row>
    <row r="496" spans="1:38" ht="49.5" customHeight="1" x14ac:dyDescent="0.25">
      <c r="A496" s="48" t="s">
        <v>562</v>
      </c>
      <c r="B496" s="53" t="s">
        <v>3273</v>
      </c>
      <c r="C496" s="53" t="s">
        <v>4105</v>
      </c>
      <c r="D496" s="53" t="s">
        <v>4106</v>
      </c>
      <c r="E496" s="53" t="s">
        <v>4107</v>
      </c>
      <c r="F496" s="53" t="s">
        <v>4108</v>
      </c>
      <c r="G496" s="53" t="s">
        <v>3278</v>
      </c>
      <c r="H496" s="53">
        <v>0</v>
      </c>
      <c r="I496" s="53">
        <v>430000000</v>
      </c>
      <c r="J496" s="53" t="s">
        <v>8091</v>
      </c>
      <c r="K496" s="53" t="s">
        <v>8092</v>
      </c>
      <c r="L496" s="53" t="s">
        <v>8111</v>
      </c>
      <c r="M496" s="53" t="s">
        <v>8094</v>
      </c>
      <c r="N496" s="53" t="s">
        <v>8112</v>
      </c>
      <c r="O496" s="53" t="s">
        <v>8104</v>
      </c>
      <c r="P496" s="53" t="s">
        <v>8105</v>
      </c>
      <c r="Q496" s="53" t="s">
        <v>8106</v>
      </c>
      <c r="R496" s="73">
        <v>2</v>
      </c>
      <c r="S496" s="74">
        <v>45332.69</v>
      </c>
      <c r="T496" s="75">
        <f t="shared" si="62"/>
        <v>90665.38</v>
      </c>
      <c r="U496" s="75">
        <f t="shared" si="81"/>
        <v>101545.22560000002</v>
      </c>
      <c r="V496" s="48"/>
      <c r="W496" s="48">
        <v>2017</v>
      </c>
      <c r="X496" s="48"/>
      <c r="Y496" s="1">
        <f>VLOOKUP(A496,'[1]план на 2017'!$A:$X,20,0)</f>
        <v>90665.38</v>
      </c>
      <c r="Z496" s="156">
        <f t="shared" si="80"/>
        <v>0</v>
      </c>
    </row>
    <row r="497" spans="1:26" ht="49.5" customHeight="1" x14ac:dyDescent="0.25">
      <c r="A497" s="48" t="s">
        <v>563</v>
      </c>
      <c r="B497" s="53" t="s">
        <v>3273</v>
      </c>
      <c r="C497" s="53" t="s">
        <v>4109</v>
      </c>
      <c r="D497" s="53" t="s">
        <v>4110</v>
      </c>
      <c r="E497" s="53" t="s">
        <v>4111</v>
      </c>
      <c r="F497" s="53" t="s">
        <v>4112</v>
      </c>
      <c r="G497" s="53" t="s">
        <v>3284</v>
      </c>
      <c r="H497" s="53">
        <v>0</v>
      </c>
      <c r="I497" s="53">
        <v>430000000</v>
      </c>
      <c r="J497" s="53" t="s">
        <v>8091</v>
      </c>
      <c r="K497" s="53" t="s">
        <v>8092</v>
      </c>
      <c r="L497" s="53" t="s">
        <v>8111</v>
      </c>
      <c r="M497" s="53" t="s">
        <v>8094</v>
      </c>
      <c r="N497" s="53" t="s">
        <v>8112</v>
      </c>
      <c r="O497" s="53" t="s">
        <v>8104</v>
      </c>
      <c r="P497" s="53" t="s">
        <v>8137</v>
      </c>
      <c r="Q497" s="53" t="s">
        <v>8123</v>
      </c>
      <c r="R497" s="73">
        <v>2</v>
      </c>
      <c r="S497" s="74">
        <v>70780.5</v>
      </c>
      <c r="T497" s="75">
        <f t="shared" si="62"/>
        <v>141561</v>
      </c>
      <c r="U497" s="75">
        <f t="shared" si="81"/>
        <v>158548.32</v>
      </c>
      <c r="V497" s="48"/>
      <c r="W497" s="48">
        <v>2017</v>
      </c>
      <c r="X497" s="48"/>
      <c r="Y497" s="1">
        <f>VLOOKUP(A497,'[1]план на 2017'!$A:$X,20,0)</f>
        <v>141561</v>
      </c>
      <c r="Z497" s="156">
        <f t="shared" si="80"/>
        <v>0</v>
      </c>
    </row>
    <row r="498" spans="1:26" ht="49.5" customHeight="1" x14ac:dyDescent="0.25">
      <c r="A498" s="48" t="s">
        <v>564</v>
      </c>
      <c r="B498" s="53" t="s">
        <v>3273</v>
      </c>
      <c r="C498" s="53" t="s">
        <v>4109</v>
      </c>
      <c r="D498" s="53" t="s">
        <v>4110</v>
      </c>
      <c r="E498" s="53" t="s">
        <v>4111</v>
      </c>
      <c r="F498" s="53" t="s">
        <v>4113</v>
      </c>
      <c r="G498" s="53" t="s">
        <v>3284</v>
      </c>
      <c r="H498" s="53">
        <v>0</v>
      </c>
      <c r="I498" s="53">
        <v>430000000</v>
      </c>
      <c r="J498" s="53" t="s">
        <v>8091</v>
      </c>
      <c r="K498" s="53" t="s">
        <v>8092</v>
      </c>
      <c r="L498" s="53" t="s">
        <v>8111</v>
      </c>
      <c r="M498" s="53" t="s">
        <v>8094</v>
      </c>
      <c r="N498" s="53" t="s">
        <v>8112</v>
      </c>
      <c r="O498" s="53" t="s">
        <v>8104</v>
      </c>
      <c r="P498" s="53" t="s">
        <v>8137</v>
      </c>
      <c r="Q498" s="53" t="s">
        <v>8123</v>
      </c>
      <c r="R498" s="73">
        <v>10</v>
      </c>
      <c r="S498" s="74">
        <v>5778</v>
      </c>
      <c r="T498" s="75">
        <f t="shared" si="62"/>
        <v>57780</v>
      </c>
      <c r="U498" s="75">
        <f t="shared" si="81"/>
        <v>64713.600000000006</v>
      </c>
      <c r="V498" s="48"/>
      <c r="W498" s="48">
        <v>2017</v>
      </c>
      <c r="X498" s="48"/>
      <c r="Y498" s="1">
        <f>VLOOKUP(A498,'[1]план на 2017'!$A:$X,20,0)</f>
        <v>57780</v>
      </c>
      <c r="Z498" s="156">
        <f t="shared" si="80"/>
        <v>0</v>
      </c>
    </row>
    <row r="499" spans="1:26" ht="49.5" customHeight="1" x14ac:dyDescent="0.25">
      <c r="A499" s="48" t="s">
        <v>565</v>
      </c>
      <c r="B499" s="53" t="s">
        <v>3273</v>
      </c>
      <c r="C499" s="53" t="s">
        <v>4114</v>
      </c>
      <c r="D499" s="53" t="s">
        <v>4115</v>
      </c>
      <c r="E499" s="53" t="s">
        <v>4116</v>
      </c>
      <c r="F499" s="53" t="s">
        <v>4117</v>
      </c>
      <c r="G499" s="53" t="s">
        <v>3284</v>
      </c>
      <c r="H499" s="53">
        <v>0</v>
      </c>
      <c r="I499" s="53">
        <v>430000000</v>
      </c>
      <c r="J499" s="53" t="s">
        <v>8091</v>
      </c>
      <c r="K499" s="53" t="s">
        <v>8092</v>
      </c>
      <c r="L499" s="53" t="s">
        <v>8111</v>
      </c>
      <c r="M499" s="53" t="s">
        <v>8094</v>
      </c>
      <c r="N499" s="53" t="s">
        <v>8112</v>
      </c>
      <c r="O499" s="53" t="s">
        <v>8104</v>
      </c>
      <c r="P499" s="53" t="s">
        <v>8105</v>
      </c>
      <c r="Q499" s="53" t="s">
        <v>8106</v>
      </c>
      <c r="R499" s="73">
        <v>10</v>
      </c>
      <c r="S499" s="74">
        <v>1979.5000000000002</v>
      </c>
      <c r="T499" s="75">
        <f t="shared" si="62"/>
        <v>19795.000000000004</v>
      </c>
      <c r="U499" s="75">
        <f t="shared" si="81"/>
        <v>22170.400000000005</v>
      </c>
      <c r="V499" s="48"/>
      <c r="W499" s="48">
        <v>2017</v>
      </c>
      <c r="X499" s="48"/>
      <c r="Y499" s="1">
        <f>VLOOKUP(A499,'[1]план на 2017'!$A:$X,20,0)</f>
        <v>19795.000000000004</v>
      </c>
      <c r="Z499" s="156">
        <f t="shared" si="80"/>
        <v>0</v>
      </c>
    </row>
    <row r="500" spans="1:26" ht="49.5" customHeight="1" x14ac:dyDescent="0.25">
      <c r="A500" s="48" t="s">
        <v>566</v>
      </c>
      <c r="B500" s="53" t="s">
        <v>3273</v>
      </c>
      <c r="C500" s="53" t="s">
        <v>4118</v>
      </c>
      <c r="D500" s="53" t="s">
        <v>4119</v>
      </c>
      <c r="E500" s="53" t="s">
        <v>4120</v>
      </c>
      <c r="F500" s="53" t="s">
        <v>4121</v>
      </c>
      <c r="G500" s="53" t="s">
        <v>3284</v>
      </c>
      <c r="H500" s="53">
        <v>0</v>
      </c>
      <c r="I500" s="53">
        <v>430000000</v>
      </c>
      <c r="J500" s="53" t="s">
        <v>8091</v>
      </c>
      <c r="K500" s="53" t="s">
        <v>8092</v>
      </c>
      <c r="L500" s="53" t="s">
        <v>8111</v>
      </c>
      <c r="M500" s="53" t="s">
        <v>8094</v>
      </c>
      <c r="N500" s="53" t="s">
        <v>8112</v>
      </c>
      <c r="O500" s="53" t="s">
        <v>8104</v>
      </c>
      <c r="P500" s="53" t="s">
        <v>8105</v>
      </c>
      <c r="Q500" s="53" t="s">
        <v>8106</v>
      </c>
      <c r="R500" s="73">
        <v>20</v>
      </c>
      <c r="S500" s="74">
        <v>42800</v>
      </c>
      <c r="T500" s="75">
        <f t="shared" si="62"/>
        <v>856000</v>
      </c>
      <c r="U500" s="75">
        <f t="shared" si="81"/>
        <v>958720.00000000012</v>
      </c>
      <c r="V500" s="48"/>
      <c r="W500" s="48">
        <v>2017</v>
      </c>
      <c r="X500" s="48"/>
      <c r="Y500" s="1">
        <f>VLOOKUP(A500,'[1]план на 2017'!$A:$X,20,0)</f>
        <v>856000</v>
      </c>
      <c r="Z500" s="156">
        <f t="shared" si="80"/>
        <v>0</v>
      </c>
    </row>
    <row r="501" spans="1:26" ht="49.5" customHeight="1" x14ac:dyDescent="0.25">
      <c r="A501" s="48" t="s">
        <v>567</v>
      </c>
      <c r="B501" s="53" t="s">
        <v>3273</v>
      </c>
      <c r="C501" s="53" t="s">
        <v>3820</v>
      </c>
      <c r="D501" s="53" t="s">
        <v>3821</v>
      </c>
      <c r="E501" s="53" t="s">
        <v>3822</v>
      </c>
      <c r="F501" s="53" t="s">
        <v>4122</v>
      </c>
      <c r="G501" s="53" t="s">
        <v>3278</v>
      </c>
      <c r="H501" s="53">
        <v>0</v>
      </c>
      <c r="I501" s="53">
        <v>430000000</v>
      </c>
      <c r="J501" s="53" t="s">
        <v>8091</v>
      </c>
      <c r="K501" s="53" t="s">
        <v>8092</v>
      </c>
      <c r="L501" s="53" t="s">
        <v>8111</v>
      </c>
      <c r="M501" s="53" t="s">
        <v>8094</v>
      </c>
      <c r="N501" s="53" t="s">
        <v>8112</v>
      </c>
      <c r="O501" s="53" t="s">
        <v>8104</v>
      </c>
      <c r="P501" s="53" t="s">
        <v>8105</v>
      </c>
      <c r="Q501" s="53" t="s">
        <v>8106</v>
      </c>
      <c r="R501" s="73">
        <v>6</v>
      </c>
      <c r="S501" s="74">
        <v>12818.6</v>
      </c>
      <c r="T501" s="75">
        <f t="shared" si="62"/>
        <v>76911.600000000006</v>
      </c>
      <c r="U501" s="75">
        <f t="shared" si="81"/>
        <v>86140.992000000013</v>
      </c>
      <c r="V501" s="48"/>
      <c r="W501" s="48">
        <v>2017</v>
      </c>
      <c r="X501" s="48"/>
      <c r="Y501" s="1">
        <f>VLOOKUP(A501,'[1]план на 2017'!$A:$X,20,0)</f>
        <v>76911.600000000006</v>
      </c>
      <c r="Z501" s="156">
        <f t="shared" si="80"/>
        <v>0</v>
      </c>
    </row>
    <row r="502" spans="1:26" ht="49.5" customHeight="1" x14ac:dyDescent="0.25">
      <c r="A502" s="48" t="s">
        <v>568</v>
      </c>
      <c r="B502" s="53" t="s">
        <v>3273</v>
      </c>
      <c r="C502" s="53" t="s">
        <v>3654</v>
      </c>
      <c r="D502" s="53" t="s">
        <v>3655</v>
      </c>
      <c r="E502" s="53" t="s">
        <v>3656</v>
      </c>
      <c r="F502" s="53" t="s">
        <v>4123</v>
      </c>
      <c r="G502" s="53" t="s">
        <v>3278</v>
      </c>
      <c r="H502" s="53">
        <v>0</v>
      </c>
      <c r="I502" s="53">
        <v>430000000</v>
      </c>
      <c r="J502" s="53" t="s">
        <v>8091</v>
      </c>
      <c r="K502" s="53" t="s">
        <v>8092</v>
      </c>
      <c r="L502" s="53" t="s">
        <v>8111</v>
      </c>
      <c r="M502" s="53" t="s">
        <v>8094</v>
      </c>
      <c r="N502" s="53" t="s">
        <v>8112</v>
      </c>
      <c r="O502" s="53" t="s">
        <v>8104</v>
      </c>
      <c r="P502" s="53" t="s">
        <v>8105</v>
      </c>
      <c r="Q502" s="53" t="s">
        <v>8106</v>
      </c>
      <c r="R502" s="73">
        <v>50</v>
      </c>
      <c r="S502" s="74">
        <v>1070</v>
      </c>
      <c r="T502" s="75">
        <f t="shared" si="62"/>
        <v>53500</v>
      </c>
      <c r="U502" s="75">
        <f t="shared" si="81"/>
        <v>59920.000000000007</v>
      </c>
      <c r="V502" s="48"/>
      <c r="W502" s="48">
        <v>2017</v>
      </c>
      <c r="X502" s="48"/>
      <c r="Y502" s="1">
        <f>VLOOKUP(A502,'[1]план на 2017'!$A:$X,20,0)</f>
        <v>53500</v>
      </c>
      <c r="Z502" s="156">
        <f t="shared" si="80"/>
        <v>0</v>
      </c>
    </row>
    <row r="503" spans="1:26" ht="49.5" customHeight="1" x14ac:dyDescent="0.25">
      <c r="A503" s="48" t="s">
        <v>569</v>
      </c>
      <c r="B503" s="53" t="s">
        <v>3273</v>
      </c>
      <c r="C503" s="53" t="s">
        <v>4124</v>
      </c>
      <c r="D503" s="61" t="s">
        <v>3781</v>
      </c>
      <c r="E503" s="61" t="s">
        <v>4125</v>
      </c>
      <c r="F503" s="53" t="s">
        <v>4126</v>
      </c>
      <c r="G503" s="53" t="s">
        <v>3284</v>
      </c>
      <c r="H503" s="53">
        <v>0</v>
      </c>
      <c r="I503" s="53">
        <v>430000000</v>
      </c>
      <c r="J503" s="53" t="s">
        <v>8091</v>
      </c>
      <c r="K503" s="53" t="s">
        <v>8092</v>
      </c>
      <c r="L503" s="53" t="s">
        <v>8111</v>
      </c>
      <c r="M503" s="53" t="s">
        <v>8094</v>
      </c>
      <c r="N503" s="53" t="s">
        <v>8112</v>
      </c>
      <c r="O503" s="53" t="s">
        <v>8104</v>
      </c>
      <c r="P503" s="53" t="s">
        <v>8105</v>
      </c>
      <c r="Q503" s="53" t="s">
        <v>8106</v>
      </c>
      <c r="R503" s="73">
        <v>14</v>
      </c>
      <c r="S503" s="74">
        <v>224700</v>
      </c>
      <c r="T503" s="75">
        <f t="shared" si="62"/>
        <v>3145800</v>
      </c>
      <c r="U503" s="75">
        <f t="shared" si="81"/>
        <v>3523296.0000000005</v>
      </c>
      <c r="V503" s="48"/>
      <c r="W503" s="48">
        <v>2017</v>
      </c>
      <c r="X503" s="48"/>
      <c r="Y503" s="1">
        <f>VLOOKUP(A503,'[1]план на 2017'!$A:$X,20,0)</f>
        <v>3145800</v>
      </c>
      <c r="Z503" s="156">
        <f t="shared" si="80"/>
        <v>0</v>
      </c>
    </row>
    <row r="504" spans="1:26" ht="49.5" customHeight="1" x14ac:dyDescent="0.25">
      <c r="A504" s="48" t="s">
        <v>570</v>
      </c>
      <c r="B504" s="53" t="s">
        <v>3273</v>
      </c>
      <c r="C504" s="53" t="s">
        <v>4127</v>
      </c>
      <c r="D504" s="53" t="s">
        <v>4128</v>
      </c>
      <c r="E504" s="53" t="s">
        <v>9932</v>
      </c>
      <c r="F504" s="53" t="s">
        <v>4129</v>
      </c>
      <c r="G504" s="53" t="s">
        <v>3284</v>
      </c>
      <c r="H504" s="53">
        <v>0</v>
      </c>
      <c r="I504" s="53">
        <v>430000000</v>
      </c>
      <c r="J504" s="53" t="s">
        <v>8091</v>
      </c>
      <c r="K504" s="53" t="s">
        <v>8092</v>
      </c>
      <c r="L504" s="53" t="s">
        <v>8111</v>
      </c>
      <c r="M504" s="53" t="s">
        <v>8094</v>
      </c>
      <c r="N504" s="53" t="s">
        <v>8112</v>
      </c>
      <c r="O504" s="53" t="s">
        <v>8104</v>
      </c>
      <c r="P504" s="53" t="s">
        <v>8105</v>
      </c>
      <c r="Q504" s="53" t="s">
        <v>8106</v>
      </c>
      <c r="R504" s="73">
        <v>4</v>
      </c>
      <c r="S504" s="74">
        <v>8450.3250000000007</v>
      </c>
      <c r="T504" s="75">
        <f t="shared" si="62"/>
        <v>33801.300000000003</v>
      </c>
      <c r="U504" s="75">
        <f t="shared" si="81"/>
        <v>37857.456000000006</v>
      </c>
      <c r="V504" s="48"/>
      <c r="W504" s="48">
        <v>2017</v>
      </c>
      <c r="X504" s="48"/>
      <c r="Y504" s="1">
        <f>VLOOKUP(A504,'[1]план на 2017'!$A:$X,20,0)</f>
        <v>33801.300000000003</v>
      </c>
      <c r="Z504" s="156">
        <f t="shared" si="80"/>
        <v>0</v>
      </c>
    </row>
    <row r="505" spans="1:26" ht="49.5" customHeight="1" x14ac:dyDescent="0.25">
      <c r="A505" s="48" t="s">
        <v>571</v>
      </c>
      <c r="B505" s="53" t="s">
        <v>3273</v>
      </c>
      <c r="C505" s="53" t="s">
        <v>4127</v>
      </c>
      <c r="D505" s="53" t="s">
        <v>4128</v>
      </c>
      <c r="E505" s="53" t="s">
        <v>9932</v>
      </c>
      <c r="F505" s="53" t="s">
        <v>4130</v>
      </c>
      <c r="G505" s="53" t="s">
        <v>3284</v>
      </c>
      <c r="H505" s="53">
        <v>0</v>
      </c>
      <c r="I505" s="53">
        <v>430000000</v>
      </c>
      <c r="J505" s="53" t="s">
        <v>8091</v>
      </c>
      <c r="K505" s="53" t="s">
        <v>8092</v>
      </c>
      <c r="L505" s="53" t="s">
        <v>8111</v>
      </c>
      <c r="M505" s="53" t="s">
        <v>8094</v>
      </c>
      <c r="N505" s="53" t="s">
        <v>8112</v>
      </c>
      <c r="O505" s="53" t="s">
        <v>8104</v>
      </c>
      <c r="P505" s="53" t="s">
        <v>8105</v>
      </c>
      <c r="Q505" s="53" t="s">
        <v>8106</v>
      </c>
      <c r="R505" s="73">
        <v>4</v>
      </c>
      <c r="S505" s="74">
        <v>15033.5</v>
      </c>
      <c r="T505" s="75">
        <f t="shared" si="62"/>
        <v>60134</v>
      </c>
      <c r="U505" s="75">
        <f t="shared" si="81"/>
        <v>67350.080000000002</v>
      </c>
      <c r="V505" s="48"/>
      <c r="W505" s="48">
        <v>2017</v>
      </c>
      <c r="X505" s="48"/>
      <c r="Y505" s="1">
        <f>VLOOKUP(A505,'[1]план на 2017'!$A:$X,20,0)</f>
        <v>60134</v>
      </c>
      <c r="Z505" s="156">
        <f t="shared" si="80"/>
        <v>0</v>
      </c>
    </row>
    <row r="506" spans="1:26" ht="49.5" customHeight="1" x14ac:dyDescent="0.25">
      <c r="A506" s="48" t="s">
        <v>572</v>
      </c>
      <c r="B506" s="53" t="s">
        <v>3273</v>
      </c>
      <c r="C506" s="53" t="s">
        <v>4127</v>
      </c>
      <c r="D506" s="53" t="s">
        <v>4128</v>
      </c>
      <c r="E506" s="53" t="s">
        <v>9932</v>
      </c>
      <c r="F506" s="53" t="s">
        <v>4131</v>
      </c>
      <c r="G506" s="53" t="s">
        <v>3284</v>
      </c>
      <c r="H506" s="53">
        <v>0</v>
      </c>
      <c r="I506" s="53">
        <v>430000000</v>
      </c>
      <c r="J506" s="53" t="s">
        <v>8091</v>
      </c>
      <c r="K506" s="53" t="s">
        <v>8092</v>
      </c>
      <c r="L506" s="53" t="s">
        <v>8111</v>
      </c>
      <c r="M506" s="53" t="s">
        <v>8094</v>
      </c>
      <c r="N506" s="53" t="s">
        <v>8112</v>
      </c>
      <c r="O506" s="53" t="s">
        <v>8104</v>
      </c>
      <c r="P506" s="53" t="s">
        <v>8105</v>
      </c>
      <c r="Q506" s="53" t="s">
        <v>8106</v>
      </c>
      <c r="R506" s="73">
        <v>4</v>
      </c>
      <c r="S506" s="74">
        <v>17767.350000000002</v>
      </c>
      <c r="T506" s="75">
        <f t="shared" si="62"/>
        <v>71069.400000000009</v>
      </c>
      <c r="U506" s="75">
        <f t="shared" si="81"/>
        <v>79597.728000000017</v>
      </c>
      <c r="V506" s="48"/>
      <c r="W506" s="48">
        <v>2017</v>
      </c>
      <c r="X506" s="48"/>
      <c r="Y506" s="1">
        <f>VLOOKUP(A506,'[1]план на 2017'!$A:$X,20,0)</f>
        <v>71069.400000000009</v>
      </c>
      <c r="Z506" s="156">
        <f t="shared" si="80"/>
        <v>0</v>
      </c>
    </row>
    <row r="507" spans="1:26" ht="49.5" customHeight="1" x14ac:dyDescent="0.25">
      <c r="A507" s="48" t="s">
        <v>573</v>
      </c>
      <c r="B507" s="53" t="s">
        <v>3273</v>
      </c>
      <c r="C507" s="53" t="s">
        <v>4109</v>
      </c>
      <c r="D507" s="53" t="s">
        <v>4110</v>
      </c>
      <c r="E507" s="53" t="s">
        <v>4111</v>
      </c>
      <c r="F507" s="53" t="s">
        <v>4132</v>
      </c>
      <c r="G507" s="53" t="s">
        <v>3284</v>
      </c>
      <c r="H507" s="53">
        <v>0</v>
      </c>
      <c r="I507" s="53">
        <v>430000000</v>
      </c>
      <c r="J507" s="53" t="s">
        <v>8091</v>
      </c>
      <c r="K507" s="53" t="s">
        <v>8092</v>
      </c>
      <c r="L507" s="53" t="s">
        <v>8111</v>
      </c>
      <c r="M507" s="53" t="s">
        <v>8094</v>
      </c>
      <c r="N507" s="53" t="s">
        <v>8112</v>
      </c>
      <c r="O507" s="53" t="s">
        <v>8104</v>
      </c>
      <c r="P507" s="53">
        <v>704</v>
      </c>
      <c r="Q507" s="53" t="s">
        <v>8160</v>
      </c>
      <c r="R507" s="73">
        <v>8</v>
      </c>
      <c r="S507" s="74">
        <v>108337.5</v>
      </c>
      <c r="T507" s="75">
        <v>0</v>
      </c>
      <c r="U507" s="75">
        <f t="shared" si="81"/>
        <v>0</v>
      </c>
      <c r="V507" s="48"/>
      <c r="W507" s="48">
        <v>2017</v>
      </c>
      <c r="X507" s="48"/>
      <c r="Y507" s="1">
        <f>VLOOKUP(A507,'[1]план на 2017'!$A:$X,20,0)</f>
        <v>0</v>
      </c>
      <c r="Z507" s="156">
        <f t="shared" si="80"/>
        <v>0</v>
      </c>
    </row>
    <row r="508" spans="1:26" ht="49.5" customHeight="1" x14ac:dyDescent="0.25">
      <c r="A508" s="48" t="s">
        <v>574</v>
      </c>
      <c r="B508" s="53" t="s">
        <v>3273</v>
      </c>
      <c r="C508" s="53" t="s">
        <v>4109</v>
      </c>
      <c r="D508" s="53" t="s">
        <v>4110</v>
      </c>
      <c r="E508" s="53" t="s">
        <v>4111</v>
      </c>
      <c r="F508" s="53" t="s">
        <v>4132</v>
      </c>
      <c r="G508" s="53" t="s">
        <v>3284</v>
      </c>
      <c r="H508" s="53">
        <v>0</v>
      </c>
      <c r="I508" s="53">
        <v>430000000</v>
      </c>
      <c r="J508" s="53" t="s">
        <v>8091</v>
      </c>
      <c r="K508" s="53" t="s">
        <v>8129</v>
      </c>
      <c r="L508" s="53" t="s">
        <v>8111</v>
      </c>
      <c r="M508" s="53" t="s">
        <v>8094</v>
      </c>
      <c r="N508" s="53" t="s">
        <v>8112</v>
      </c>
      <c r="O508" s="53" t="s">
        <v>8104</v>
      </c>
      <c r="P508" s="53">
        <v>704</v>
      </c>
      <c r="Q508" s="53" t="s">
        <v>8160</v>
      </c>
      <c r="R508" s="73">
        <v>8</v>
      </c>
      <c r="S508" s="74">
        <v>108337.5</v>
      </c>
      <c r="T508" s="75">
        <f t="shared" ref="T508:T512" si="84">R508*S508</f>
        <v>866700</v>
      </c>
      <c r="U508" s="75">
        <f t="shared" si="81"/>
        <v>970704.00000000012</v>
      </c>
      <c r="V508" s="48"/>
      <c r="W508" s="48">
        <v>2017</v>
      </c>
      <c r="X508" s="48" t="s">
        <v>8100</v>
      </c>
      <c r="Y508" s="1">
        <f>VLOOKUP(A508,'[1]план на 2017'!$A:$X,20,0)</f>
        <v>866700</v>
      </c>
      <c r="Z508" s="156">
        <f t="shared" si="80"/>
        <v>0</v>
      </c>
    </row>
    <row r="509" spans="1:26" ht="49.5" customHeight="1" x14ac:dyDescent="0.25">
      <c r="A509" s="48" t="s">
        <v>575</v>
      </c>
      <c r="B509" s="53" t="s">
        <v>3273</v>
      </c>
      <c r="C509" s="53" t="s">
        <v>4133</v>
      </c>
      <c r="D509" s="53" t="s">
        <v>4134</v>
      </c>
      <c r="E509" s="53" t="s">
        <v>4135</v>
      </c>
      <c r="F509" s="53" t="s">
        <v>4136</v>
      </c>
      <c r="G509" s="53" t="s">
        <v>3284</v>
      </c>
      <c r="H509" s="53">
        <v>0</v>
      </c>
      <c r="I509" s="53">
        <v>430000000</v>
      </c>
      <c r="J509" s="53" t="s">
        <v>8091</v>
      </c>
      <c r="K509" s="53" t="s">
        <v>8092</v>
      </c>
      <c r="L509" s="53" t="s">
        <v>8111</v>
      </c>
      <c r="M509" s="53" t="s">
        <v>8094</v>
      </c>
      <c r="N509" s="53" t="s">
        <v>8112</v>
      </c>
      <c r="O509" s="53" t="s">
        <v>8104</v>
      </c>
      <c r="P509" s="53">
        <v>704</v>
      </c>
      <c r="Q509" s="53" t="s">
        <v>8160</v>
      </c>
      <c r="R509" s="73">
        <v>3</v>
      </c>
      <c r="S509" s="74">
        <v>23968</v>
      </c>
      <c r="T509" s="75">
        <v>0</v>
      </c>
      <c r="U509" s="75">
        <f t="shared" si="81"/>
        <v>0</v>
      </c>
      <c r="V509" s="48"/>
      <c r="W509" s="48">
        <v>2017</v>
      </c>
      <c r="X509" s="48"/>
      <c r="Y509" s="1">
        <f>VLOOKUP(A509,'[1]план на 2017'!$A:$X,20,0)</f>
        <v>0</v>
      </c>
      <c r="Z509" s="156">
        <f t="shared" si="80"/>
        <v>0</v>
      </c>
    </row>
    <row r="510" spans="1:26" ht="49.5" customHeight="1" x14ac:dyDescent="0.25">
      <c r="A510" s="48" t="s">
        <v>576</v>
      </c>
      <c r="B510" s="53" t="s">
        <v>3273</v>
      </c>
      <c r="C510" s="53" t="s">
        <v>4133</v>
      </c>
      <c r="D510" s="53" t="s">
        <v>4134</v>
      </c>
      <c r="E510" s="53" t="s">
        <v>4135</v>
      </c>
      <c r="F510" s="53" t="s">
        <v>4136</v>
      </c>
      <c r="G510" s="53" t="s">
        <v>3284</v>
      </c>
      <c r="H510" s="53">
        <v>0</v>
      </c>
      <c r="I510" s="53">
        <v>430000000</v>
      </c>
      <c r="J510" s="53" t="s">
        <v>8091</v>
      </c>
      <c r="K510" s="53" t="s">
        <v>8129</v>
      </c>
      <c r="L510" s="53" t="s">
        <v>8111</v>
      </c>
      <c r="M510" s="53" t="s">
        <v>8094</v>
      </c>
      <c r="N510" s="53" t="s">
        <v>8112</v>
      </c>
      <c r="O510" s="53" t="s">
        <v>8104</v>
      </c>
      <c r="P510" s="53">
        <v>704</v>
      </c>
      <c r="Q510" s="53" t="s">
        <v>8160</v>
      </c>
      <c r="R510" s="73">
        <v>3</v>
      </c>
      <c r="S510" s="74">
        <v>23968</v>
      </c>
      <c r="T510" s="75">
        <f t="shared" si="84"/>
        <v>71904</v>
      </c>
      <c r="U510" s="75">
        <f t="shared" si="81"/>
        <v>80532.48000000001</v>
      </c>
      <c r="V510" s="48"/>
      <c r="W510" s="48">
        <v>2017</v>
      </c>
      <c r="X510" s="48" t="s">
        <v>8100</v>
      </c>
      <c r="Y510" s="1">
        <f>VLOOKUP(A510,'[1]план на 2017'!$A:$X,20,0)</f>
        <v>71904</v>
      </c>
      <c r="Z510" s="156">
        <f t="shared" si="80"/>
        <v>0</v>
      </c>
    </row>
    <row r="511" spans="1:26" ht="49.5" customHeight="1" x14ac:dyDescent="0.25">
      <c r="A511" s="48" t="s">
        <v>577</v>
      </c>
      <c r="B511" s="53" t="s">
        <v>3273</v>
      </c>
      <c r="C511" s="53" t="s">
        <v>4133</v>
      </c>
      <c r="D511" s="53" t="s">
        <v>4134</v>
      </c>
      <c r="E511" s="53" t="s">
        <v>4135</v>
      </c>
      <c r="F511" s="53" t="s">
        <v>4137</v>
      </c>
      <c r="G511" s="53" t="s">
        <v>3284</v>
      </c>
      <c r="H511" s="53">
        <v>0</v>
      </c>
      <c r="I511" s="53">
        <v>430000000</v>
      </c>
      <c r="J511" s="53" t="s">
        <v>8091</v>
      </c>
      <c r="K511" s="53" t="s">
        <v>8092</v>
      </c>
      <c r="L511" s="53" t="s">
        <v>8111</v>
      </c>
      <c r="M511" s="53" t="s">
        <v>8094</v>
      </c>
      <c r="N511" s="53" t="s">
        <v>8112</v>
      </c>
      <c r="O511" s="53" t="s">
        <v>8104</v>
      </c>
      <c r="P511" s="53">
        <v>704</v>
      </c>
      <c r="Q511" s="53" t="s">
        <v>8160</v>
      </c>
      <c r="R511" s="73">
        <v>1</v>
      </c>
      <c r="S511" s="74">
        <v>23968</v>
      </c>
      <c r="T511" s="75">
        <v>0</v>
      </c>
      <c r="U511" s="75">
        <f t="shared" si="81"/>
        <v>0</v>
      </c>
      <c r="V511" s="48"/>
      <c r="W511" s="48">
        <v>2017</v>
      </c>
      <c r="X511" s="48"/>
      <c r="Y511" s="1">
        <f>VLOOKUP(A511,'[1]план на 2017'!$A:$X,20,0)</f>
        <v>0</v>
      </c>
      <c r="Z511" s="156">
        <f t="shared" si="80"/>
        <v>0</v>
      </c>
    </row>
    <row r="512" spans="1:26" ht="49.5" customHeight="1" x14ac:dyDescent="0.25">
      <c r="A512" s="48" t="s">
        <v>578</v>
      </c>
      <c r="B512" s="53" t="s">
        <v>3273</v>
      </c>
      <c r="C512" s="53" t="s">
        <v>4133</v>
      </c>
      <c r="D512" s="53" t="s">
        <v>4134</v>
      </c>
      <c r="E512" s="53" t="s">
        <v>4135</v>
      </c>
      <c r="F512" s="53" t="s">
        <v>4137</v>
      </c>
      <c r="G512" s="53" t="s">
        <v>3284</v>
      </c>
      <c r="H512" s="53">
        <v>0</v>
      </c>
      <c r="I512" s="53">
        <v>430000000</v>
      </c>
      <c r="J512" s="53" t="s">
        <v>8091</v>
      </c>
      <c r="K512" s="53" t="s">
        <v>8129</v>
      </c>
      <c r="L512" s="53" t="s">
        <v>8111</v>
      </c>
      <c r="M512" s="53" t="s">
        <v>8094</v>
      </c>
      <c r="N512" s="53" t="s">
        <v>8112</v>
      </c>
      <c r="O512" s="53" t="s">
        <v>8104</v>
      </c>
      <c r="P512" s="53">
        <v>704</v>
      </c>
      <c r="Q512" s="53" t="s">
        <v>8160</v>
      </c>
      <c r="R512" s="73">
        <v>1</v>
      </c>
      <c r="S512" s="74">
        <v>23968</v>
      </c>
      <c r="T512" s="75">
        <f t="shared" si="84"/>
        <v>23968</v>
      </c>
      <c r="U512" s="75">
        <f t="shared" si="81"/>
        <v>26844.160000000003</v>
      </c>
      <c r="V512" s="48"/>
      <c r="W512" s="48">
        <v>2017</v>
      </c>
      <c r="X512" s="48" t="s">
        <v>8100</v>
      </c>
      <c r="Y512" s="1">
        <f>VLOOKUP(A512,'[1]план на 2017'!$A:$X,20,0)</f>
        <v>23968</v>
      </c>
      <c r="Z512" s="156">
        <f t="shared" si="80"/>
        <v>0</v>
      </c>
    </row>
    <row r="513" spans="1:26" ht="49.5" customHeight="1" x14ac:dyDescent="0.25">
      <c r="A513" s="48" t="s">
        <v>579</v>
      </c>
      <c r="B513" s="53" t="s">
        <v>3273</v>
      </c>
      <c r="C513" s="53" t="s">
        <v>4109</v>
      </c>
      <c r="D513" s="53" t="s">
        <v>4110</v>
      </c>
      <c r="E513" s="53" t="s">
        <v>4111</v>
      </c>
      <c r="F513" s="53" t="s">
        <v>4138</v>
      </c>
      <c r="G513" s="53" t="s">
        <v>3284</v>
      </c>
      <c r="H513" s="53">
        <v>0</v>
      </c>
      <c r="I513" s="53">
        <v>430000000</v>
      </c>
      <c r="J513" s="53" t="s">
        <v>8091</v>
      </c>
      <c r="K513" s="53" t="s">
        <v>8092</v>
      </c>
      <c r="L513" s="53" t="s">
        <v>8111</v>
      </c>
      <c r="M513" s="53" t="s">
        <v>8094</v>
      </c>
      <c r="N513" s="53" t="s">
        <v>8112</v>
      </c>
      <c r="O513" s="53" t="s">
        <v>8104</v>
      </c>
      <c r="P513" s="53" t="s">
        <v>8137</v>
      </c>
      <c r="Q513" s="53" t="s">
        <v>8123</v>
      </c>
      <c r="R513" s="73">
        <v>1</v>
      </c>
      <c r="S513" s="74">
        <v>36112.5</v>
      </c>
      <c r="T513" s="75">
        <v>0</v>
      </c>
      <c r="U513" s="75">
        <f t="shared" si="81"/>
        <v>0</v>
      </c>
      <c r="V513" s="48"/>
      <c r="W513" s="48">
        <v>2017</v>
      </c>
      <c r="X513" s="48"/>
      <c r="Y513" s="1">
        <f>VLOOKUP(A513,'[1]план на 2017'!$A:$X,20,0)</f>
        <v>0</v>
      </c>
      <c r="Z513" s="156">
        <f t="shared" si="80"/>
        <v>0</v>
      </c>
    </row>
    <row r="514" spans="1:26" ht="49.5" customHeight="1" x14ac:dyDescent="0.25">
      <c r="A514" s="48" t="s">
        <v>580</v>
      </c>
      <c r="B514" s="53" t="s">
        <v>3273</v>
      </c>
      <c r="C514" s="53" t="s">
        <v>4109</v>
      </c>
      <c r="D514" s="53" t="s">
        <v>4110</v>
      </c>
      <c r="E514" s="53" t="s">
        <v>4111</v>
      </c>
      <c r="F514" s="53" t="s">
        <v>4138</v>
      </c>
      <c r="G514" s="53" t="s">
        <v>3284</v>
      </c>
      <c r="H514" s="53">
        <v>0</v>
      </c>
      <c r="I514" s="53">
        <v>430000000</v>
      </c>
      <c r="J514" s="53" t="s">
        <v>8091</v>
      </c>
      <c r="K514" s="53" t="s">
        <v>8129</v>
      </c>
      <c r="L514" s="53" t="s">
        <v>8111</v>
      </c>
      <c r="M514" s="53" t="s">
        <v>8094</v>
      </c>
      <c r="N514" s="53" t="s">
        <v>8112</v>
      </c>
      <c r="O514" s="53" t="s">
        <v>8104</v>
      </c>
      <c r="P514" s="53" t="s">
        <v>8137</v>
      </c>
      <c r="Q514" s="53" t="s">
        <v>8123</v>
      </c>
      <c r="R514" s="73">
        <v>1</v>
      </c>
      <c r="S514" s="74">
        <v>36112.5</v>
      </c>
      <c r="T514" s="75">
        <v>0</v>
      </c>
      <c r="U514" s="75">
        <f t="shared" si="81"/>
        <v>0</v>
      </c>
      <c r="V514" s="48"/>
      <c r="W514" s="48">
        <v>2017</v>
      </c>
      <c r="X514" s="48" t="s">
        <v>8100</v>
      </c>
      <c r="Y514" s="1">
        <f>VLOOKUP(A514,'[1]план на 2017'!$A:$X,20,0)</f>
        <v>0</v>
      </c>
      <c r="Z514" s="156">
        <f t="shared" si="80"/>
        <v>0</v>
      </c>
    </row>
    <row r="515" spans="1:26" ht="49.5" customHeight="1" x14ac:dyDescent="0.25">
      <c r="A515" s="49" t="s">
        <v>581</v>
      </c>
      <c r="B515" s="49" t="s">
        <v>3273</v>
      </c>
      <c r="C515" s="49" t="s">
        <v>4109</v>
      </c>
      <c r="D515" s="49" t="s">
        <v>4110</v>
      </c>
      <c r="E515" s="49" t="s">
        <v>4111</v>
      </c>
      <c r="F515" s="49" t="s">
        <v>4138</v>
      </c>
      <c r="G515" s="49" t="s">
        <v>4139</v>
      </c>
      <c r="H515" s="49">
        <v>0</v>
      </c>
      <c r="I515" s="49">
        <v>430000000</v>
      </c>
      <c r="J515" s="49" t="s">
        <v>8091</v>
      </c>
      <c r="K515" s="49" t="s">
        <v>8117</v>
      </c>
      <c r="L515" s="49" t="s">
        <v>8111</v>
      </c>
      <c r="M515" s="49" t="s">
        <v>8094</v>
      </c>
      <c r="N515" s="49" t="s">
        <v>8112</v>
      </c>
      <c r="O515" s="49" t="s">
        <v>8104</v>
      </c>
      <c r="P515" s="49" t="s">
        <v>8137</v>
      </c>
      <c r="Q515" s="49" t="s">
        <v>8123</v>
      </c>
      <c r="R515" s="49">
        <v>1</v>
      </c>
      <c r="S515" s="49">
        <v>120243.75</v>
      </c>
      <c r="T515" s="76">
        <f t="shared" ref="T515" si="85">S515*R515</f>
        <v>120243.75</v>
      </c>
      <c r="U515" s="76">
        <f t="shared" si="81"/>
        <v>134673</v>
      </c>
      <c r="V515" s="49"/>
      <c r="W515" s="49">
        <v>2017</v>
      </c>
      <c r="X515" s="49" t="s">
        <v>8198</v>
      </c>
      <c r="Y515" s="1">
        <f>VLOOKUP(A515,'[1]план на 2017'!$A:$X,20,0)</f>
        <v>120243.75</v>
      </c>
      <c r="Z515" s="156">
        <f t="shared" si="80"/>
        <v>0</v>
      </c>
    </row>
    <row r="516" spans="1:26" ht="49.5" customHeight="1" x14ac:dyDescent="0.25">
      <c r="A516" s="48" t="s">
        <v>582</v>
      </c>
      <c r="B516" s="53" t="s">
        <v>3273</v>
      </c>
      <c r="C516" s="53" t="s">
        <v>4140</v>
      </c>
      <c r="D516" s="53" t="s">
        <v>4141</v>
      </c>
      <c r="E516" s="53" t="s">
        <v>4142</v>
      </c>
      <c r="F516" s="53" t="s">
        <v>4143</v>
      </c>
      <c r="G516" s="53" t="s">
        <v>3284</v>
      </c>
      <c r="H516" s="53">
        <v>0</v>
      </c>
      <c r="I516" s="53">
        <v>430000000</v>
      </c>
      <c r="J516" s="53" t="s">
        <v>8091</v>
      </c>
      <c r="K516" s="53" t="s">
        <v>8092</v>
      </c>
      <c r="L516" s="53" t="s">
        <v>8111</v>
      </c>
      <c r="M516" s="53" t="s">
        <v>8094</v>
      </c>
      <c r="N516" s="53" t="s">
        <v>8112</v>
      </c>
      <c r="O516" s="53" t="s">
        <v>8104</v>
      </c>
      <c r="P516" s="53" t="s">
        <v>8137</v>
      </c>
      <c r="Q516" s="53" t="s">
        <v>8123</v>
      </c>
      <c r="R516" s="73">
        <v>1</v>
      </c>
      <c r="S516" s="74">
        <v>58213.350000000006</v>
      </c>
      <c r="T516" s="75">
        <f t="shared" si="62"/>
        <v>58213.350000000006</v>
      </c>
      <c r="U516" s="75">
        <f t="shared" si="81"/>
        <v>65198.952000000012</v>
      </c>
      <c r="V516" s="48"/>
      <c r="W516" s="48">
        <v>2017</v>
      </c>
      <c r="X516" s="48"/>
      <c r="Y516" s="1">
        <f>VLOOKUP(A516,'[1]план на 2017'!$A:$X,20,0)</f>
        <v>58213.350000000006</v>
      </c>
      <c r="Z516" s="156">
        <f t="shared" si="80"/>
        <v>0</v>
      </c>
    </row>
    <row r="517" spans="1:26" ht="49.5" customHeight="1" x14ac:dyDescent="0.25">
      <c r="A517" s="48" t="s">
        <v>583</v>
      </c>
      <c r="B517" s="53" t="s">
        <v>3273</v>
      </c>
      <c r="C517" s="53" t="s">
        <v>4144</v>
      </c>
      <c r="D517" s="61" t="s">
        <v>4145</v>
      </c>
      <c r="E517" s="62" t="s">
        <v>4146</v>
      </c>
      <c r="F517" s="53" t="s">
        <v>4147</v>
      </c>
      <c r="G517" s="53" t="s">
        <v>3284</v>
      </c>
      <c r="H517" s="53">
        <v>0</v>
      </c>
      <c r="I517" s="53">
        <v>430000000</v>
      </c>
      <c r="J517" s="53" t="s">
        <v>8091</v>
      </c>
      <c r="K517" s="53" t="s">
        <v>8092</v>
      </c>
      <c r="L517" s="53" t="s">
        <v>8111</v>
      </c>
      <c r="M517" s="53" t="s">
        <v>8094</v>
      </c>
      <c r="N517" s="53" t="s">
        <v>8112</v>
      </c>
      <c r="O517" s="53" t="s">
        <v>8104</v>
      </c>
      <c r="P517" s="53" t="s">
        <v>8137</v>
      </c>
      <c r="Q517" s="53" t="s">
        <v>8123</v>
      </c>
      <c r="R517" s="73">
        <v>91</v>
      </c>
      <c r="S517" s="74">
        <v>40734.9</v>
      </c>
      <c r="T517" s="75">
        <f t="shared" si="62"/>
        <v>3706875.9</v>
      </c>
      <c r="U517" s="75">
        <f t="shared" si="81"/>
        <v>4151701.0080000004</v>
      </c>
      <c r="V517" s="48"/>
      <c r="W517" s="48">
        <v>2017</v>
      </c>
      <c r="X517" s="48"/>
      <c r="Y517" s="1">
        <f>VLOOKUP(A517,'[1]план на 2017'!$A:$X,20,0)</f>
        <v>3706875.9</v>
      </c>
      <c r="Z517" s="156">
        <f t="shared" si="80"/>
        <v>0</v>
      </c>
    </row>
    <row r="518" spans="1:26" ht="49.5" customHeight="1" x14ac:dyDescent="0.25">
      <c r="A518" s="48" t="s">
        <v>584</v>
      </c>
      <c r="B518" s="53" t="s">
        <v>3273</v>
      </c>
      <c r="C518" s="53" t="s">
        <v>4148</v>
      </c>
      <c r="D518" s="53" t="s">
        <v>3679</v>
      </c>
      <c r="E518" s="53" t="s">
        <v>4149</v>
      </c>
      <c r="F518" s="53" t="s">
        <v>4150</v>
      </c>
      <c r="G518" s="53" t="s">
        <v>3284</v>
      </c>
      <c r="H518" s="53">
        <v>0</v>
      </c>
      <c r="I518" s="53">
        <v>430000000</v>
      </c>
      <c r="J518" s="53" t="s">
        <v>8091</v>
      </c>
      <c r="K518" s="53" t="s">
        <v>8092</v>
      </c>
      <c r="L518" s="53" t="s">
        <v>8111</v>
      </c>
      <c r="M518" s="53" t="s">
        <v>8094</v>
      </c>
      <c r="N518" s="53" t="s">
        <v>8112</v>
      </c>
      <c r="O518" s="53" t="s">
        <v>8104</v>
      </c>
      <c r="P518" s="53" t="s">
        <v>8105</v>
      </c>
      <c r="Q518" s="53" t="s">
        <v>8106</v>
      </c>
      <c r="R518" s="73">
        <v>10</v>
      </c>
      <c r="S518" s="74">
        <v>12840</v>
      </c>
      <c r="T518" s="75">
        <v>0</v>
      </c>
      <c r="U518" s="75">
        <f t="shared" si="81"/>
        <v>0</v>
      </c>
      <c r="V518" s="48"/>
      <c r="W518" s="48">
        <v>2017</v>
      </c>
      <c r="X518" s="48"/>
      <c r="Y518" s="1">
        <f>VLOOKUP(A518,'[1]план на 2017'!$A:$X,20,0)</f>
        <v>0</v>
      </c>
      <c r="Z518" s="156">
        <f t="shared" si="80"/>
        <v>0</v>
      </c>
    </row>
    <row r="519" spans="1:26" ht="49.5" customHeight="1" x14ac:dyDescent="0.25">
      <c r="A519" s="48" t="s">
        <v>585</v>
      </c>
      <c r="B519" s="53" t="s">
        <v>3273</v>
      </c>
      <c r="C519" s="53" t="s">
        <v>4148</v>
      </c>
      <c r="D519" s="53" t="s">
        <v>3679</v>
      </c>
      <c r="E519" s="53" t="s">
        <v>4149</v>
      </c>
      <c r="F519" s="53" t="s">
        <v>4150</v>
      </c>
      <c r="G519" s="53" t="s">
        <v>3284</v>
      </c>
      <c r="H519" s="53">
        <v>0</v>
      </c>
      <c r="I519" s="53">
        <v>430000000</v>
      </c>
      <c r="J519" s="53" t="s">
        <v>8091</v>
      </c>
      <c r="K519" s="53" t="s">
        <v>8129</v>
      </c>
      <c r="L519" s="53" t="s">
        <v>8111</v>
      </c>
      <c r="M519" s="53" t="s">
        <v>8094</v>
      </c>
      <c r="N519" s="53" t="s">
        <v>8112</v>
      </c>
      <c r="O519" s="53" t="s">
        <v>8104</v>
      </c>
      <c r="P519" s="53" t="s">
        <v>8105</v>
      </c>
      <c r="Q519" s="53" t="s">
        <v>8106</v>
      </c>
      <c r="R519" s="73">
        <v>10</v>
      </c>
      <c r="S519" s="74">
        <v>12840</v>
      </c>
      <c r="T519" s="75">
        <v>0</v>
      </c>
      <c r="U519" s="75">
        <f t="shared" si="81"/>
        <v>0</v>
      </c>
      <c r="V519" s="48"/>
      <c r="W519" s="48">
        <v>2017</v>
      </c>
      <c r="X519" s="48" t="s">
        <v>8100</v>
      </c>
      <c r="Y519" s="1">
        <f>VLOOKUP(A519,'[1]план на 2017'!$A:$X,20,0)</f>
        <v>0</v>
      </c>
      <c r="Z519" s="156">
        <f t="shared" si="80"/>
        <v>0</v>
      </c>
    </row>
    <row r="520" spans="1:26" ht="49.5" customHeight="1" x14ac:dyDescent="0.25">
      <c r="A520" s="49" t="s">
        <v>586</v>
      </c>
      <c r="B520" s="49" t="s">
        <v>3273</v>
      </c>
      <c r="C520" s="49" t="s">
        <v>4148</v>
      </c>
      <c r="D520" s="49" t="s">
        <v>3679</v>
      </c>
      <c r="E520" s="49" t="s">
        <v>4149</v>
      </c>
      <c r="F520" s="49" t="s">
        <v>4150</v>
      </c>
      <c r="G520" s="49" t="s">
        <v>4139</v>
      </c>
      <c r="H520" s="49">
        <v>0</v>
      </c>
      <c r="I520" s="49">
        <v>430000000</v>
      </c>
      <c r="J520" s="49" t="s">
        <v>8091</v>
      </c>
      <c r="K520" s="49" t="s">
        <v>8117</v>
      </c>
      <c r="L520" s="49" t="s">
        <v>8111</v>
      </c>
      <c r="M520" s="49" t="s">
        <v>8094</v>
      </c>
      <c r="N520" s="49" t="s">
        <v>8112</v>
      </c>
      <c r="O520" s="49" t="s">
        <v>8104</v>
      </c>
      <c r="P520" s="49" t="s">
        <v>8105</v>
      </c>
      <c r="Q520" s="49" t="s">
        <v>8106</v>
      </c>
      <c r="R520" s="49">
        <v>6</v>
      </c>
      <c r="S520" s="49">
        <v>53000</v>
      </c>
      <c r="T520" s="76">
        <f t="shared" ref="T520" si="86">S520*R520</f>
        <v>318000</v>
      </c>
      <c r="U520" s="76">
        <f t="shared" si="81"/>
        <v>356160.00000000006</v>
      </c>
      <c r="V520" s="49"/>
      <c r="W520" s="49">
        <v>2017</v>
      </c>
      <c r="X520" s="49" t="s">
        <v>8199</v>
      </c>
      <c r="Y520" s="1">
        <f>VLOOKUP(A520,'[1]план на 2017'!$A:$X,20,0)</f>
        <v>318000</v>
      </c>
      <c r="Z520" s="156">
        <f t="shared" si="80"/>
        <v>0</v>
      </c>
    </row>
    <row r="521" spans="1:26" ht="49.5" customHeight="1" x14ac:dyDescent="0.25">
      <c r="A521" s="48" t="s">
        <v>587</v>
      </c>
      <c r="B521" s="53" t="s">
        <v>3273</v>
      </c>
      <c r="C521" s="53" t="s">
        <v>4151</v>
      </c>
      <c r="D521" s="53" t="s">
        <v>3971</v>
      </c>
      <c r="E521" s="53" t="s">
        <v>4152</v>
      </c>
      <c r="F521" s="53" t="s">
        <v>4153</v>
      </c>
      <c r="G521" s="54" t="s">
        <v>8876</v>
      </c>
      <c r="H521" s="53">
        <v>0</v>
      </c>
      <c r="I521" s="53">
        <v>430000000</v>
      </c>
      <c r="J521" s="53" t="s">
        <v>8091</v>
      </c>
      <c r="K521" s="53" t="s">
        <v>8092</v>
      </c>
      <c r="L521" s="53" t="s">
        <v>8111</v>
      </c>
      <c r="M521" s="53" t="s">
        <v>8094</v>
      </c>
      <c r="N521" s="53" t="s">
        <v>8112</v>
      </c>
      <c r="O521" s="53" t="s">
        <v>8104</v>
      </c>
      <c r="P521" s="53" t="s">
        <v>8105</v>
      </c>
      <c r="Q521" s="53" t="s">
        <v>8106</v>
      </c>
      <c r="R521" s="73">
        <v>1</v>
      </c>
      <c r="S521" s="74">
        <v>6885653.3000000007</v>
      </c>
      <c r="T521" s="75">
        <f t="shared" ref="T521:T595" si="87">R521*S521</f>
        <v>6885653.3000000007</v>
      </c>
      <c r="U521" s="75">
        <f t="shared" si="81"/>
        <v>7711931.6960000014</v>
      </c>
      <c r="V521" s="48"/>
      <c r="W521" s="48">
        <v>2017</v>
      </c>
      <c r="X521" s="48"/>
      <c r="Y521" s="1">
        <f>VLOOKUP(A521,'[1]план на 2017'!$A:$X,20,0)</f>
        <v>6885653.3000000007</v>
      </c>
      <c r="Z521" s="156">
        <f t="shared" si="80"/>
        <v>0</v>
      </c>
    </row>
    <row r="522" spans="1:26" ht="49.5" customHeight="1" x14ac:dyDescent="0.25">
      <c r="A522" s="48" t="s">
        <v>588</v>
      </c>
      <c r="B522" s="53" t="s">
        <v>3273</v>
      </c>
      <c r="C522" s="53" t="s">
        <v>4154</v>
      </c>
      <c r="D522" s="53" t="s">
        <v>4155</v>
      </c>
      <c r="E522" s="53" t="s">
        <v>4156</v>
      </c>
      <c r="F522" s="53" t="s">
        <v>4157</v>
      </c>
      <c r="G522" s="54" t="s">
        <v>8876</v>
      </c>
      <c r="H522" s="53">
        <v>60</v>
      </c>
      <c r="I522" s="53">
        <v>430000000</v>
      </c>
      <c r="J522" s="53" t="s">
        <v>8091</v>
      </c>
      <c r="K522" s="53" t="s">
        <v>8092</v>
      </c>
      <c r="L522" s="53" t="s">
        <v>8111</v>
      </c>
      <c r="M522" s="53" t="s">
        <v>8094</v>
      </c>
      <c r="N522" s="53" t="s">
        <v>8112</v>
      </c>
      <c r="O522" s="53" t="s">
        <v>8096</v>
      </c>
      <c r="P522" s="53" t="s">
        <v>8105</v>
      </c>
      <c r="Q522" s="53" t="s">
        <v>8106</v>
      </c>
      <c r="R522" s="73">
        <v>96</v>
      </c>
      <c r="S522" s="74">
        <v>432886.96552500007</v>
      </c>
      <c r="T522" s="75">
        <v>0</v>
      </c>
      <c r="U522" s="75">
        <f t="shared" si="81"/>
        <v>0</v>
      </c>
      <c r="V522" s="48" t="s">
        <v>8098</v>
      </c>
      <c r="W522" s="48">
        <v>2017</v>
      </c>
      <c r="X522" s="48" t="s">
        <v>8122</v>
      </c>
      <c r="Y522" s="1">
        <f>VLOOKUP(A522,'[1]план на 2017'!$A:$X,20,0)</f>
        <v>0</v>
      </c>
      <c r="Z522" s="156">
        <f t="shared" si="80"/>
        <v>0</v>
      </c>
    </row>
    <row r="523" spans="1:26" ht="49.5" customHeight="1" x14ac:dyDescent="0.25">
      <c r="A523" s="48" t="s">
        <v>589</v>
      </c>
      <c r="B523" s="53" t="s">
        <v>3273</v>
      </c>
      <c r="C523" s="53" t="s">
        <v>4154</v>
      </c>
      <c r="D523" s="53" t="s">
        <v>4155</v>
      </c>
      <c r="E523" s="53" t="s">
        <v>4156</v>
      </c>
      <c r="F523" s="53" t="s">
        <v>4158</v>
      </c>
      <c r="G523" s="54" t="s">
        <v>8876</v>
      </c>
      <c r="H523" s="53">
        <v>60</v>
      </c>
      <c r="I523" s="53">
        <v>430000000</v>
      </c>
      <c r="J523" s="53" t="s">
        <v>8091</v>
      </c>
      <c r="K523" s="53" t="s">
        <v>8092</v>
      </c>
      <c r="L523" s="53" t="s">
        <v>8111</v>
      </c>
      <c r="M523" s="53" t="s">
        <v>8094</v>
      </c>
      <c r="N523" s="53" t="s">
        <v>8112</v>
      </c>
      <c r="O523" s="53" t="s">
        <v>8096</v>
      </c>
      <c r="P523" s="53" t="s">
        <v>8105</v>
      </c>
      <c r="Q523" s="53" t="s">
        <v>8106</v>
      </c>
      <c r="R523" s="73">
        <v>48</v>
      </c>
      <c r="S523" s="74">
        <v>216675</v>
      </c>
      <c r="T523" s="75">
        <v>0</v>
      </c>
      <c r="U523" s="75">
        <f t="shared" si="81"/>
        <v>0</v>
      </c>
      <c r="V523" s="48" t="s">
        <v>8098</v>
      </c>
      <c r="W523" s="48">
        <v>2017</v>
      </c>
      <c r="X523" s="48" t="s">
        <v>8122</v>
      </c>
      <c r="Y523" s="1">
        <f>VLOOKUP(A523,'[1]план на 2017'!$A:$X,20,0)</f>
        <v>0</v>
      </c>
      <c r="Z523" s="156">
        <f t="shared" si="80"/>
        <v>0</v>
      </c>
    </row>
    <row r="524" spans="1:26" ht="49.5" customHeight="1" x14ac:dyDescent="0.25">
      <c r="A524" s="48" t="s">
        <v>590</v>
      </c>
      <c r="B524" s="53" t="s">
        <v>3273</v>
      </c>
      <c r="C524" s="53" t="s">
        <v>4159</v>
      </c>
      <c r="D524" s="53" t="s">
        <v>4160</v>
      </c>
      <c r="E524" s="53" t="s">
        <v>4161</v>
      </c>
      <c r="F524" s="53" t="s">
        <v>4162</v>
      </c>
      <c r="G524" s="53" t="s">
        <v>3278</v>
      </c>
      <c r="H524" s="53">
        <v>0</v>
      </c>
      <c r="I524" s="53">
        <v>430000000</v>
      </c>
      <c r="J524" s="53" t="s">
        <v>8091</v>
      </c>
      <c r="K524" s="53" t="s">
        <v>8092</v>
      </c>
      <c r="L524" s="53" t="s">
        <v>8111</v>
      </c>
      <c r="M524" s="53" t="s">
        <v>8094</v>
      </c>
      <c r="N524" s="53" t="s">
        <v>8112</v>
      </c>
      <c r="O524" s="53" t="s">
        <v>8104</v>
      </c>
      <c r="P524" s="53">
        <v>112</v>
      </c>
      <c r="Q524" s="53" t="s">
        <v>8170</v>
      </c>
      <c r="R524" s="73">
        <v>2</v>
      </c>
      <c r="S524" s="74">
        <v>2103.6200000000003</v>
      </c>
      <c r="T524" s="75">
        <v>0</v>
      </c>
      <c r="U524" s="75">
        <f t="shared" si="81"/>
        <v>0</v>
      </c>
      <c r="V524" s="48"/>
      <c r="W524" s="48">
        <v>2017</v>
      </c>
      <c r="X524" s="48"/>
      <c r="Y524" s="1">
        <f>VLOOKUP(A524,'[1]план на 2017'!$A:$X,20,0)</f>
        <v>0</v>
      </c>
      <c r="Z524" s="156">
        <f t="shared" si="80"/>
        <v>0</v>
      </c>
    </row>
    <row r="525" spans="1:26" ht="49.5" customHeight="1" x14ac:dyDescent="0.25">
      <c r="A525" s="48" t="s">
        <v>591</v>
      </c>
      <c r="B525" s="53" t="s">
        <v>3273</v>
      </c>
      <c r="C525" s="53" t="s">
        <v>4159</v>
      </c>
      <c r="D525" s="53" t="s">
        <v>4160</v>
      </c>
      <c r="E525" s="53" t="s">
        <v>4161</v>
      </c>
      <c r="F525" s="53" t="s">
        <v>4162</v>
      </c>
      <c r="G525" s="54" t="s">
        <v>8876</v>
      </c>
      <c r="H525" s="53">
        <v>60</v>
      </c>
      <c r="I525" s="53">
        <v>430000000</v>
      </c>
      <c r="J525" s="53" t="s">
        <v>8091</v>
      </c>
      <c r="K525" s="53" t="s">
        <v>8129</v>
      </c>
      <c r="L525" s="53" t="s">
        <v>8111</v>
      </c>
      <c r="M525" s="53" t="s">
        <v>8094</v>
      </c>
      <c r="N525" s="53" t="s">
        <v>8112</v>
      </c>
      <c r="O525" s="53" t="s">
        <v>8096</v>
      </c>
      <c r="P525" s="53">
        <v>112</v>
      </c>
      <c r="Q525" s="53" t="s">
        <v>8170</v>
      </c>
      <c r="R525" s="73">
        <v>2</v>
      </c>
      <c r="S525" s="74">
        <v>2103.6200000000003</v>
      </c>
      <c r="T525" s="75">
        <f t="shared" si="87"/>
        <v>4207.2400000000007</v>
      </c>
      <c r="U525" s="75">
        <f t="shared" si="81"/>
        <v>4712.1088000000009</v>
      </c>
      <c r="V525" s="48" t="s">
        <v>8098</v>
      </c>
      <c r="W525" s="48">
        <v>2017</v>
      </c>
      <c r="X525" s="53" t="s">
        <v>8200</v>
      </c>
      <c r="Y525" s="1">
        <f>VLOOKUP(A525,'[1]план на 2017'!$A:$X,20,0)</f>
        <v>4207.2400000000007</v>
      </c>
      <c r="Z525" s="156">
        <f t="shared" si="80"/>
        <v>0</v>
      </c>
    </row>
    <row r="526" spans="1:26" ht="49.5" customHeight="1" x14ac:dyDescent="0.25">
      <c r="A526" s="48" t="s">
        <v>592</v>
      </c>
      <c r="B526" s="53" t="s">
        <v>3273</v>
      </c>
      <c r="C526" s="53" t="s">
        <v>4163</v>
      </c>
      <c r="D526" s="53" t="s">
        <v>4164</v>
      </c>
      <c r="E526" s="53" t="s">
        <v>4165</v>
      </c>
      <c r="F526" s="53" t="s">
        <v>4166</v>
      </c>
      <c r="G526" s="53" t="s">
        <v>3284</v>
      </c>
      <c r="H526" s="53">
        <v>0</v>
      </c>
      <c r="I526" s="53">
        <v>430000000</v>
      </c>
      <c r="J526" s="53" t="s">
        <v>8091</v>
      </c>
      <c r="K526" s="53" t="s">
        <v>8092</v>
      </c>
      <c r="L526" s="53" t="s">
        <v>8111</v>
      </c>
      <c r="M526" s="53" t="s">
        <v>8094</v>
      </c>
      <c r="N526" s="53" t="s">
        <v>8112</v>
      </c>
      <c r="O526" s="53" t="s">
        <v>8104</v>
      </c>
      <c r="P526" s="53">
        <v>868</v>
      </c>
      <c r="Q526" s="53" t="s">
        <v>8097</v>
      </c>
      <c r="R526" s="73">
        <v>2000</v>
      </c>
      <c r="S526" s="74">
        <v>1551.5</v>
      </c>
      <c r="T526" s="75">
        <f t="shared" si="87"/>
        <v>3103000</v>
      </c>
      <c r="U526" s="75">
        <f t="shared" si="81"/>
        <v>3475360.0000000005</v>
      </c>
      <c r="V526" s="48"/>
      <c r="W526" s="48">
        <v>2017</v>
      </c>
      <c r="X526" s="48"/>
      <c r="Y526" s="1">
        <f>VLOOKUP(A526,'[1]план на 2017'!$A:$X,20,0)</f>
        <v>3103000</v>
      </c>
      <c r="Z526" s="156">
        <f t="shared" si="80"/>
        <v>0</v>
      </c>
    </row>
    <row r="527" spans="1:26" ht="49.5" customHeight="1" x14ac:dyDescent="0.25">
      <c r="A527" s="48" t="s">
        <v>593</v>
      </c>
      <c r="B527" s="53" t="s">
        <v>3273</v>
      </c>
      <c r="C527" s="53" t="s">
        <v>4167</v>
      </c>
      <c r="D527" s="53" t="s">
        <v>4168</v>
      </c>
      <c r="E527" s="53" t="s">
        <v>4169</v>
      </c>
      <c r="F527" s="53" t="s">
        <v>4170</v>
      </c>
      <c r="G527" s="53" t="s">
        <v>3278</v>
      </c>
      <c r="H527" s="53">
        <v>0</v>
      </c>
      <c r="I527" s="53">
        <v>430000000</v>
      </c>
      <c r="J527" s="53" t="s">
        <v>8091</v>
      </c>
      <c r="K527" s="53" t="s">
        <v>8092</v>
      </c>
      <c r="L527" s="53" t="s">
        <v>8111</v>
      </c>
      <c r="M527" s="53" t="s">
        <v>8094</v>
      </c>
      <c r="N527" s="53" t="s">
        <v>8112</v>
      </c>
      <c r="O527" s="53" t="s">
        <v>8104</v>
      </c>
      <c r="P527" s="53" t="s">
        <v>8105</v>
      </c>
      <c r="Q527" s="53" t="s">
        <v>8106</v>
      </c>
      <c r="R527" s="73">
        <v>400</v>
      </c>
      <c r="S527" s="74">
        <v>1218.73</v>
      </c>
      <c r="T527" s="75">
        <v>0</v>
      </c>
      <c r="U527" s="75">
        <f t="shared" si="81"/>
        <v>0</v>
      </c>
      <c r="V527" s="48"/>
      <c r="W527" s="48">
        <v>2017</v>
      </c>
      <c r="X527" s="48"/>
      <c r="Y527" s="1">
        <f>VLOOKUP(A527,'[1]план на 2017'!$A:$X,20,0)</f>
        <v>0</v>
      </c>
      <c r="Z527" s="156">
        <f t="shared" si="80"/>
        <v>0</v>
      </c>
    </row>
    <row r="528" spans="1:26" ht="49.5" customHeight="1" x14ac:dyDescent="0.25">
      <c r="A528" s="48" t="s">
        <v>594</v>
      </c>
      <c r="B528" s="53" t="s">
        <v>3273</v>
      </c>
      <c r="C528" s="53" t="s">
        <v>4167</v>
      </c>
      <c r="D528" s="53" t="s">
        <v>4168</v>
      </c>
      <c r="E528" s="53" t="s">
        <v>4169</v>
      </c>
      <c r="F528" s="53" t="s">
        <v>4170</v>
      </c>
      <c r="G528" s="53" t="s">
        <v>3278</v>
      </c>
      <c r="H528" s="53">
        <v>0</v>
      </c>
      <c r="I528" s="53">
        <v>430000000</v>
      </c>
      <c r="J528" s="53" t="s">
        <v>8091</v>
      </c>
      <c r="K528" s="53" t="s">
        <v>8129</v>
      </c>
      <c r="L528" s="53" t="s">
        <v>8111</v>
      </c>
      <c r="M528" s="53" t="s">
        <v>8094</v>
      </c>
      <c r="N528" s="53" t="s">
        <v>8112</v>
      </c>
      <c r="O528" s="53" t="s">
        <v>8104</v>
      </c>
      <c r="P528" s="53" t="s">
        <v>8105</v>
      </c>
      <c r="Q528" s="53" t="s">
        <v>8106</v>
      </c>
      <c r="R528" s="73">
        <v>400</v>
      </c>
      <c r="S528" s="74">
        <v>1218.73</v>
      </c>
      <c r="T528" s="75">
        <v>0</v>
      </c>
      <c r="U528" s="75">
        <f t="shared" si="81"/>
        <v>0</v>
      </c>
      <c r="V528" s="48"/>
      <c r="W528" s="48">
        <v>2017</v>
      </c>
      <c r="X528" s="48" t="s">
        <v>8100</v>
      </c>
      <c r="Y528" s="1">
        <f>VLOOKUP(A528,'[1]план на 2017'!$A:$X,20,0)</f>
        <v>0</v>
      </c>
      <c r="Z528" s="156">
        <f t="shared" si="80"/>
        <v>0</v>
      </c>
    </row>
    <row r="529" spans="1:26" ht="49.5" customHeight="1" x14ac:dyDescent="0.25">
      <c r="A529" s="48" t="s">
        <v>595</v>
      </c>
      <c r="B529" s="53" t="s">
        <v>3273</v>
      </c>
      <c r="C529" s="53" t="s">
        <v>4167</v>
      </c>
      <c r="D529" s="53" t="s">
        <v>4168</v>
      </c>
      <c r="E529" s="53" t="s">
        <v>4169</v>
      </c>
      <c r="F529" s="53" t="s">
        <v>4170</v>
      </c>
      <c r="G529" s="53" t="s">
        <v>3278</v>
      </c>
      <c r="H529" s="53">
        <v>0</v>
      </c>
      <c r="I529" s="53">
        <v>430000000</v>
      </c>
      <c r="J529" s="53" t="s">
        <v>8091</v>
      </c>
      <c r="K529" s="53" t="s">
        <v>8129</v>
      </c>
      <c r="L529" s="53" t="s">
        <v>8111</v>
      </c>
      <c r="M529" s="53" t="s">
        <v>8094</v>
      </c>
      <c r="N529" s="53" t="s">
        <v>8112</v>
      </c>
      <c r="O529" s="53" t="s">
        <v>8104</v>
      </c>
      <c r="P529" s="53" t="s">
        <v>8105</v>
      </c>
      <c r="Q529" s="53" t="s">
        <v>8106</v>
      </c>
      <c r="R529" s="73">
        <v>370</v>
      </c>
      <c r="S529" s="74">
        <v>1218.73</v>
      </c>
      <c r="T529" s="75">
        <f t="shared" ref="T529" si="88">R529*S529</f>
        <v>450930.10000000003</v>
      </c>
      <c r="U529" s="75">
        <f t="shared" si="81"/>
        <v>505041.71200000012</v>
      </c>
      <c r="V529" s="48"/>
      <c r="W529" s="48">
        <v>2017</v>
      </c>
      <c r="X529" s="53" t="s">
        <v>8201</v>
      </c>
      <c r="Y529" s="1">
        <f>VLOOKUP(A529,'[1]план на 2017'!$A:$X,20,0)</f>
        <v>450930.10000000003</v>
      </c>
      <c r="Z529" s="156">
        <f t="shared" si="80"/>
        <v>0</v>
      </c>
    </row>
    <row r="530" spans="1:26" ht="49.5" customHeight="1" x14ac:dyDescent="0.25">
      <c r="A530" s="48" t="s">
        <v>596</v>
      </c>
      <c r="B530" s="53" t="s">
        <v>3273</v>
      </c>
      <c r="C530" s="53" t="s">
        <v>4167</v>
      </c>
      <c r="D530" s="53" t="s">
        <v>4168</v>
      </c>
      <c r="E530" s="53" t="s">
        <v>4169</v>
      </c>
      <c r="F530" s="53" t="s">
        <v>4171</v>
      </c>
      <c r="G530" s="53" t="s">
        <v>3278</v>
      </c>
      <c r="H530" s="53">
        <v>0</v>
      </c>
      <c r="I530" s="53">
        <v>430000000</v>
      </c>
      <c r="J530" s="53" t="s">
        <v>8091</v>
      </c>
      <c r="K530" s="53" t="s">
        <v>8092</v>
      </c>
      <c r="L530" s="53" t="s">
        <v>8111</v>
      </c>
      <c r="M530" s="53" t="s">
        <v>8094</v>
      </c>
      <c r="N530" s="53" t="s">
        <v>8112</v>
      </c>
      <c r="O530" s="53" t="s">
        <v>8104</v>
      </c>
      <c r="P530" s="53" t="s">
        <v>8105</v>
      </c>
      <c r="Q530" s="53" t="s">
        <v>8106</v>
      </c>
      <c r="R530" s="73">
        <v>400</v>
      </c>
      <c r="S530" s="74">
        <v>813.2</v>
      </c>
      <c r="T530" s="75">
        <v>0</v>
      </c>
      <c r="U530" s="75">
        <f t="shared" si="81"/>
        <v>0</v>
      </c>
      <c r="V530" s="48"/>
      <c r="W530" s="48">
        <v>2017</v>
      </c>
      <c r="X530" s="48"/>
      <c r="Y530" s="1">
        <f>VLOOKUP(A530,'[1]план на 2017'!$A:$X,20,0)</f>
        <v>0</v>
      </c>
      <c r="Z530" s="156">
        <f t="shared" ref="Z530:Z593" si="89">T530-Y530</f>
        <v>0</v>
      </c>
    </row>
    <row r="531" spans="1:26" ht="49.5" customHeight="1" x14ac:dyDescent="0.25">
      <c r="A531" s="48" t="s">
        <v>597</v>
      </c>
      <c r="B531" s="53" t="s">
        <v>3273</v>
      </c>
      <c r="C531" s="53" t="s">
        <v>4167</v>
      </c>
      <c r="D531" s="53" t="s">
        <v>4168</v>
      </c>
      <c r="E531" s="53" t="s">
        <v>4169</v>
      </c>
      <c r="F531" s="53" t="s">
        <v>4171</v>
      </c>
      <c r="G531" s="53" t="s">
        <v>3278</v>
      </c>
      <c r="H531" s="53">
        <v>0</v>
      </c>
      <c r="I531" s="53">
        <v>430000000</v>
      </c>
      <c r="J531" s="53" t="s">
        <v>8091</v>
      </c>
      <c r="K531" s="53" t="s">
        <v>8129</v>
      </c>
      <c r="L531" s="53" t="s">
        <v>8111</v>
      </c>
      <c r="M531" s="53" t="s">
        <v>8094</v>
      </c>
      <c r="N531" s="53" t="s">
        <v>8112</v>
      </c>
      <c r="O531" s="53" t="s">
        <v>8104</v>
      </c>
      <c r="P531" s="53" t="s">
        <v>8105</v>
      </c>
      <c r="Q531" s="53" t="s">
        <v>8106</v>
      </c>
      <c r="R531" s="73">
        <v>400</v>
      </c>
      <c r="S531" s="74">
        <v>813.2</v>
      </c>
      <c r="T531" s="75">
        <v>0</v>
      </c>
      <c r="U531" s="75">
        <f t="shared" si="81"/>
        <v>0</v>
      </c>
      <c r="V531" s="48"/>
      <c r="W531" s="48">
        <v>2017</v>
      </c>
      <c r="X531" s="48" t="s">
        <v>8100</v>
      </c>
      <c r="Y531" s="1">
        <f>VLOOKUP(A531,'[1]план на 2017'!$A:$X,20,0)</f>
        <v>0</v>
      </c>
      <c r="Z531" s="156">
        <f t="shared" si="89"/>
        <v>0</v>
      </c>
    </row>
    <row r="532" spans="1:26" ht="49.5" customHeight="1" x14ac:dyDescent="0.25">
      <c r="A532" s="48" t="s">
        <v>598</v>
      </c>
      <c r="B532" s="53" t="s">
        <v>3273</v>
      </c>
      <c r="C532" s="53" t="s">
        <v>4167</v>
      </c>
      <c r="D532" s="53" t="s">
        <v>4168</v>
      </c>
      <c r="E532" s="53" t="s">
        <v>4169</v>
      </c>
      <c r="F532" s="53" t="s">
        <v>4171</v>
      </c>
      <c r="G532" s="53" t="s">
        <v>3278</v>
      </c>
      <c r="H532" s="53">
        <v>0</v>
      </c>
      <c r="I532" s="53">
        <v>430000000</v>
      </c>
      <c r="J532" s="53" t="s">
        <v>8091</v>
      </c>
      <c r="K532" s="53" t="s">
        <v>8129</v>
      </c>
      <c r="L532" s="53" t="s">
        <v>8111</v>
      </c>
      <c r="M532" s="53" t="s">
        <v>8094</v>
      </c>
      <c r="N532" s="53" t="s">
        <v>8112</v>
      </c>
      <c r="O532" s="53" t="s">
        <v>8104</v>
      </c>
      <c r="P532" s="53" t="s">
        <v>8105</v>
      </c>
      <c r="Q532" s="53" t="s">
        <v>8106</v>
      </c>
      <c r="R532" s="73">
        <v>370</v>
      </c>
      <c r="S532" s="74">
        <v>813.2</v>
      </c>
      <c r="T532" s="75">
        <f t="shared" ref="T532" si="90">R532*S532</f>
        <v>300884</v>
      </c>
      <c r="U532" s="75">
        <f t="shared" si="81"/>
        <v>336990.08</v>
      </c>
      <c r="V532" s="48"/>
      <c r="W532" s="48">
        <v>2017</v>
      </c>
      <c r="X532" s="53" t="s">
        <v>8201</v>
      </c>
      <c r="Y532" s="1">
        <f>VLOOKUP(A532,'[1]план на 2017'!$A:$X,20,0)</f>
        <v>300884</v>
      </c>
      <c r="Z532" s="156">
        <f t="shared" si="89"/>
        <v>0</v>
      </c>
    </row>
    <row r="533" spans="1:26" ht="49.5" customHeight="1" x14ac:dyDescent="0.25">
      <c r="A533" s="48" t="s">
        <v>599</v>
      </c>
      <c r="B533" s="53" t="s">
        <v>3273</v>
      </c>
      <c r="C533" s="53" t="s">
        <v>4167</v>
      </c>
      <c r="D533" s="53" t="s">
        <v>4168</v>
      </c>
      <c r="E533" s="53" t="s">
        <v>4169</v>
      </c>
      <c r="F533" s="53" t="s">
        <v>4172</v>
      </c>
      <c r="G533" s="53" t="s">
        <v>3278</v>
      </c>
      <c r="H533" s="53">
        <v>0</v>
      </c>
      <c r="I533" s="53">
        <v>430000000</v>
      </c>
      <c r="J533" s="53" t="s">
        <v>8091</v>
      </c>
      <c r="K533" s="53" t="s">
        <v>8092</v>
      </c>
      <c r="L533" s="53" t="s">
        <v>8111</v>
      </c>
      <c r="M533" s="53" t="s">
        <v>8094</v>
      </c>
      <c r="N533" s="53" t="s">
        <v>8112</v>
      </c>
      <c r="O533" s="53" t="s">
        <v>8104</v>
      </c>
      <c r="P533" s="53" t="s">
        <v>8105</v>
      </c>
      <c r="Q533" s="53" t="s">
        <v>8106</v>
      </c>
      <c r="R533" s="73">
        <v>50</v>
      </c>
      <c r="S533" s="74">
        <v>1059.3</v>
      </c>
      <c r="T533" s="75">
        <v>0</v>
      </c>
      <c r="U533" s="75">
        <f t="shared" si="81"/>
        <v>0</v>
      </c>
      <c r="V533" s="48"/>
      <c r="W533" s="48">
        <v>2017</v>
      </c>
      <c r="X533" s="48"/>
      <c r="Y533" s="1">
        <f>VLOOKUP(A533,'[1]план на 2017'!$A:$X,20,0)</f>
        <v>0</v>
      </c>
      <c r="Z533" s="156">
        <f t="shared" si="89"/>
        <v>0</v>
      </c>
    </row>
    <row r="534" spans="1:26" ht="49.5" customHeight="1" x14ac:dyDescent="0.25">
      <c r="A534" s="48" t="s">
        <v>600</v>
      </c>
      <c r="B534" s="53" t="s">
        <v>3273</v>
      </c>
      <c r="C534" s="53" t="s">
        <v>4167</v>
      </c>
      <c r="D534" s="53" t="s">
        <v>4168</v>
      </c>
      <c r="E534" s="53" t="s">
        <v>4169</v>
      </c>
      <c r="F534" s="53" t="s">
        <v>4172</v>
      </c>
      <c r="G534" s="53" t="s">
        <v>3278</v>
      </c>
      <c r="H534" s="53">
        <v>0</v>
      </c>
      <c r="I534" s="53">
        <v>430000000</v>
      </c>
      <c r="J534" s="53" t="s">
        <v>8091</v>
      </c>
      <c r="K534" s="53" t="s">
        <v>8129</v>
      </c>
      <c r="L534" s="53" t="s">
        <v>8111</v>
      </c>
      <c r="M534" s="53" t="s">
        <v>8094</v>
      </c>
      <c r="N534" s="53" t="s">
        <v>8112</v>
      </c>
      <c r="O534" s="53" t="s">
        <v>8104</v>
      </c>
      <c r="P534" s="53" t="s">
        <v>8105</v>
      </c>
      <c r="Q534" s="53" t="s">
        <v>8106</v>
      </c>
      <c r="R534" s="73">
        <v>50</v>
      </c>
      <c r="S534" s="74">
        <v>1059.3</v>
      </c>
      <c r="T534" s="75">
        <f t="shared" ref="T534:T536" si="91">R534*S534</f>
        <v>52965</v>
      </c>
      <c r="U534" s="75">
        <f t="shared" si="81"/>
        <v>59320.800000000003</v>
      </c>
      <c r="V534" s="48"/>
      <c r="W534" s="48">
        <v>2017</v>
      </c>
      <c r="X534" s="48" t="s">
        <v>8100</v>
      </c>
      <c r="Y534" s="1">
        <f>VLOOKUP(A534,'[1]план на 2017'!$A:$X,20,0)</f>
        <v>52965</v>
      </c>
      <c r="Z534" s="156">
        <f t="shared" si="89"/>
        <v>0</v>
      </c>
    </row>
    <row r="535" spans="1:26" ht="49.5" customHeight="1" x14ac:dyDescent="0.25">
      <c r="A535" s="48" t="s">
        <v>601</v>
      </c>
      <c r="B535" s="53" t="s">
        <v>3273</v>
      </c>
      <c r="C535" s="53" t="s">
        <v>4173</v>
      </c>
      <c r="D535" s="53" t="s">
        <v>4174</v>
      </c>
      <c r="E535" s="53" t="s">
        <v>4175</v>
      </c>
      <c r="F535" s="53" t="s">
        <v>4176</v>
      </c>
      <c r="G535" s="53" t="s">
        <v>3278</v>
      </c>
      <c r="H535" s="53">
        <v>0</v>
      </c>
      <c r="I535" s="53">
        <v>430000000</v>
      </c>
      <c r="J535" s="53" t="s">
        <v>8091</v>
      </c>
      <c r="K535" s="53" t="s">
        <v>8092</v>
      </c>
      <c r="L535" s="53" t="s">
        <v>8111</v>
      </c>
      <c r="M535" s="53" t="s">
        <v>8094</v>
      </c>
      <c r="N535" s="53" t="s">
        <v>8112</v>
      </c>
      <c r="O535" s="53" t="s">
        <v>8104</v>
      </c>
      <c r="P535" s="53" t="s">
        <v>8105</v>
      </c>
      <c r="Q535" s="53" t="s">
        <v>8106</v>
      </c>
      <c r="R535" s="73">
        <v>89</v>
      </c>
      <c r="S535" s="74">
        <v>1430.59</v>
      </c>
      <c r="T535" s="75">
        <v>0</v>
      </c>
      <c r="U535" s="75">
        <f t="shared" si="81"/>
        <v>0</v>
      </c>
      <c r="V535" s="48"/>
      <c r="W535" s="48">
        <v>2017</v>
      </c>
      <c r="X535" s="48"/>
      <c r="Y535" s="1">
        <f>VLOOKUP(A535,'[1]план на 2017'!$A:$X,20,0)</f>
        <v>0</v>
      </c>
      <c r="Z535" s="156">
        <f t="shared" si="89"/>
        <v>0</v>
      </c>
    </row>
    <row r="536" spans="1:26" ht="49.5" customHeight="1" x14ac:dyDescent="0.25">
      <c r="A536" s="48" t="s">
        <v>602</v>
      </c>
      <c r="B536" s="53" t="s">
        <v>3273</v>
      </c>
      <c r="C536" s="53" t="s">
        <v>4173</v>
      </c>
      <c r="D536" s="53" t="s">
        <v>4174</v>
      </c>
      <c r="E536" s="53" t="s">
        <v>4175</v>
      </c>
      <c r="F536" s="53" t="s">
        <v>4176</v>
      </c>
      <c r="G536" s="53" t="s">
        <v>3278</v>
      </c>
      <c r="H536" s="53">
        <v>0</v>
      </c>
      <c r="I536" s="53">
        <v>430000000</v>
      </c>
      <c r="J536" s="53" t="s">
        <v>8091</v>
      </c>
      <c r="K536" s="53" t="s">
        <v>8129</v>
      </c>
      <c r="L536" s="53" t="s">
        <v>8111</v>
      </c>
      <c r="M536" s="53" t="s">
        <v>8094</v>
      </c>
      <c r="N536" s="53" t="s">
        <v>8112</v>
      </c>
      <c r="O536" s="53" t="s">
        <v>8104</v>
      </c>
      <c r="P536" s="53" t="s">
        <v>8105</v>
      </c>
      <c r="Q536" s="53" t="s">
        <v>8106</v>
      </c>
      <c r="R536" s="73">
        <v>89</v>
      </c>
      <c r="S536" s="74">
        <v>1430.59</v>
      </c>
      <c r="T536" s="75">
        <f t="shared" si="91"/>
        <v>127322.51</v>
      </c>
      <c r="U536" s="75">
        <f t="shared" si="81"/>
        <v>142601.21120000002</v>
      </c>
      <c r="V536" s="48"/>
      <c r="W536" s="48">
        <v>2017</v>
      </c>
      <c r="X536" s="48" t="s">
        <v>8100</v>
      </c>
      <c r="Y536" s="1">
        <f>VLOOKUP(A536,'[1]план на 2017'!$A:$X,20,0)</f>
        <v>127322.51</v>
      </c>
      <c r="Z536" s="156">
        <f t="shared" si="89"/>
        <v>0</v>
      </c>
    </row>
    <row r="537" spans="1:26" ht="49.5" customHeight="1" x14ac:dyDescent="0.25">
      <c r="A537" s="48" t="s">
        <v>603</v>
      </c>
      <c r="B537" s="53" t="s">
        <v>3273</v>
      </c>
      <c r="C537" s="53" t="s">
        <v>4177</v>
      </c>
      <c r="D537" s="53" t="s">
        <v>4178</v>
      </c>
      <c r="E537" s="53" t="s">
        <v>4179</v>
      </c>
      <c r="F537" s="53" t="s">
        <v>4180</v>
      </c>
      <c r="G537" s="53" t="s">
        <v>3278</v>
      </c>
      <c r="H537" s="53">
        <v>0</v>
      </c>
      <c r="I537" s="53">
        <v>430000000</v>
      </c>
      <c r="J537" s="53" t="s">
        <v>8091</v>
      </c>
      <c r="K537" s="53" t="s">
        <v>8092</v>
      </c>
      <c r="L537" s="53" t="s">
        <v>8111</v>
      </c>
      <c r="M537" s="53" t="s">
        <v>8094</v>
      </c>
      <c r="N537" s="53" t="s">
        <v>8112</v>
      </c>
      <c r="O537" s="53" t="s">
        <v>8104</v>
      </c>
      <c r="P537" s="53" t="s">
        <v>8105</v>
      </c>
      <c r="Q537" s="53" t="s">
        <v>8106</v>
      </c>
      <c r="R537" s="73">
        <v>20</v>
      </c>
      <c r="S537" s="74">
        <v>2118.6</v>
      </c>
      <c r="T537" s="75">
        <f t="shared" si="87"/>
        <v>42372</v>
      </c>
      <c r="U537" s="75">
        <f t="shared" si="81"/>
        <v>47456.640000000007</v>
      </c>
      <c r="V537" s="48"/>
      <c r="W537" s="48">
        <v>2017</v>
      </c>
      <c r="X537" s="48"/>
      <c r="Y537" s="1">
        <f>VLOOKUP(A537,'[1]план на 2017'!$A:$X,20,0)</f>
        <v>42372</v>
      </c>
      <c r="Z537" s="156">
        <f t="shared" si="89"/>
        <v>0</v>
      </c>
    </row>
    <row r="538" spans="1:26" ht="49.5" customHeight="1" x14ac:dyDescent="0.25">
      <c r="A538" s="48" t="s">
        <v>604</v>
      </c>
      <c r="B538" s="53" t="s">
        <v>3273</v>
      </c>
      <c r="C538" s="53" t="s">
        <v>4181</v>
      </c>
      <c r="D538" s="53" t="s">
        <v>4182</v>
      </c>
      <c r="E538" s="53" t="s">
        <v>4183</v>
      </c>
      <c r="F538" s="53" t="s">
        <v>4184</v>
      </c>
      <c r="G538" s="53" t="s">
        <v>3284</v>
      </c>
      <c r="H538" s="53">
        <v>0</v>
      </c>
      <c r="I538" s="53">
        <v>430000000</v>
      </c>
      <c r="J538" s="53" t="s">
        <v>8091</v>
      </c>
      <c r="K538" s="53" t="s">
        <v>8092</v>
      </c>
      <c r="L538" s="53" t="s">
        <v>8111</v>
      </c>
      <c r="M538" s="53" t="s">
        <v>8094</v>
      </c>
      <c r="N538" s="53" t="s">
        <v>8112</v>
      </c>
      <c r="O538" s="53" t="s">
        <v>8104</v>
      </c>
      <c r="P538" s="53">
        <v>112</v>
      </c>
      <c r="Q538" s="53" t="s">
        <v>8170</v>
      </c>
      <c r="R538" s="73">
        <v>500</v>
      </c>
      <c r="S538" s="74">
        <v>8645.6</v>
      </c>
      <c r="T538" s="75">
        <f t="shared" si="87"/>
        <v>4322800</v>
      </c>
      <c r="U538" s="75">
        <f t="shared" si="81"/>
        <v>4841536</v>
      </c>
      <c r="V538" s="48"/>
      <c r="W538" s="48">
        <v>2017</v>
      </c>
      <c r="X538" s="48"/>
      <c r="Y538" s="1">
        <f>VLOOKUP(A538,'[1]план на 2017'!$A:$X,20,0)</f>
        <v>4322800</v>
      </c>
      <c r="Z538" s="156">
        <f t="shared" si="89"/>
        <v>0</v>
      </c>
    </row>
    <row r="539" spans="1:26" ht="49.5" customHeight="1" x14ac:dyDescent="0.25">
      <c r="A539" s="48" t="s">
        <v>605</v>
      </c>
      <c r="B539" s="53" t="s">
        <v>3273</v>
      </c>
      <c r="C539" s="53" t="s">
        <v>3887</v>
      </c>
      <c r="D539" s="53" t="s">
        <v>3888</v>
      </c>
      <c r="E539" s="53" t="s">
        <v>3889</v>
      </c>
      <c r="F539" s="53" t="s">
        <v>4185</v>
      </c>
      <c r="G539" s="53" t="s">
        <v>3284</v>
      </c>
      <c r="H539" s="53">
        <v>60</v>
      </c>
      <c r="I539" s="53">
        <v>430000000</v>
      </c>
      <c r="J539" s="53" t="s">
        <v>8091</v>
      </c>
      <c r="K539" s="53" t="s">
        <v>8092</v>
      </c>
      <c r="L539" s="53" t="s">
        <v>8111</v>
      </c>
      <c r="M539" s="53" t="s">
        <v>8094</v>
      </c>
      <c r="N539" s="53" t="s">
        <v>8112</v>
      </c>
      <c r="O539" s="53" t="s">
        <v>8096</v>
      </c>
      <c r="P539" s="53">
        <v>166</v>
      </c>
      <c r="Q539" s="53" t="s">
        <v>8131</v>
      </c>
      <c r="R539" s="73">
        <v>60</v>
      </c>
      <c r="S539" s="74">
        <v>695.5</v>
      </c>
      <c r="T539" s="75">
        <v>0</v>
      </c>
      <c r="U539" s="75">
        <f t="shared" si="81"/>
        <v>0</v>
      </c>
      <c r="V539" s="48" t="s">
        <v>8098</v>
      </c>
      <c r="W539" s="48">
        <v>2017</v>
      </c>
      <c r="X539" s="48"/>
      <c r="Y539" s="1">
        <f>VLOOKUP(A539,'[1]план на 2017'!$A:$X,20,0)</f>
        <v>0</v>
      </c>
      <c r="Z539" s="156">
        <f t="shared" si="89"/>
        <v>0</v>
      </c>
    </row>
    <row r="540" spans="1:26" ht="49.5" customHeight="1" x14ac:dyDescent="0.25">
      <c r="A540" s="48" t="s">
        <v>606</v>
      </c>
      <c r="B540" s="53" t="s">
        <v>3273</v>
      </c>
      <c r="C540" s="53" t="s">
        <v>3887</v>
      </c>
      <c r="D540" s="53" t="s">
        <v>3888</v>
      </c>
      <c r="E540" s="53" t="s">
        <v>3889</v>
      </c>
      <c r="F540" s="53" t="s">
        <v>4185</v>
      </c>
      <c r="G540" s="53" t="s">
        <v>3284</v>
      </c>
      <c r="H540" s="53">
        <v>60</v>
      </c>
      <c r="I540" s="53">
        <v>430000000</v>
      </c>
      <c r="J540" s="53" t="s">
        <v>8091</v>
      </c>
      <c r="K540" s="53" t="s">
        <v>8129</v>
      </c>
      <c r="L540" s="53" t="s">
        <v>8111</v>
      </c>
      <c r="M540" s="53" t="s">
        <v>8094</v>
      </c>
      <c r="N540" s="53" t="s">
        <v>8112</v>
      </c>
      <c r="O540" s="53" t="s">
        <v>8096</v>
      </c>
      <c r="P540" s="53">
        <v>166</v>
      </c>
      <c r="Q540" s="53" t="s">
        <v>8131</v>
      </c>
      <c r="R540" s="73">
        <v>60</v>
      </c>
      <c r="S540" s="74">
        <v>695.5</v>
      </c>
      <c r="T540" s="75">
        <f t="shared" ref="T540" si="92">R540*S540</f>
        <v>41730</v>
      </c>
      <c r="U540" s="75">
        <f t="shared" si="81"/>
        <v>46737.600000000006</v>
      </c>
      <c r="V540" s="48" t="s">
        <v>8098</v>
      </c>
      <c r="W540" s="48">
        <v>2017</v>
      </c>
      <c r="X540" s="53" t="s">
        <v>8100</v>
      </c>
      <c r="Y540" s="1">
        <f>VLOOKUP(A540,'[1]план на 2017'!$A:$X,20,0)</f>
        <v>41730</v>
      </c>
      <c r="Z540" s="156">
        <f t="shared" si="89"/>
        <v>0</v>
      </c>
    </row>
    <row r="541" spans="1:26" ht="49.5" customHeight="1" x14ac:dyDescent="0.25">
      <c r="A541" s="48" t="s">
        <v>607</v>
      </c>
      <c r="B541" s="53" t="s">
        <v>3273</v>
      </c>
      <c r="C541" s="53" t="s">
        <v>4186</v>
      </c>
      <c r="D541" s="53" t="s">
        <v>4187</v>
      </c>
      <c r="E541" s="53" t="s">
        <v>4188</v>
      </c>
      <c r="F541" s="53" t="s">
        <v>4189</v>
      </c>
      <c r="G541" s="53" t="s">
        <v>3278</v>
      </c>
      <c r="H541" s="53">
        <v>0</v>
      </c>
      <c r="I541" s="53">
        <v>430000000</v>
      </c>
      <c r="J541" s="53" t="s">
        <v>8091</v>
      </c>
      <c r="K541" s="53" t="s">
        <v>8092</v>
      </c>
      <c r="L541" s="53" t="s">
        <v>8111</v>
      </c>
      <c r="M541" s="53" t="s">
        <v>8094</v>
      </c>
      <c r="N541" s="53" t="s">
        <v>8112</v>
      </c>
      <c r="O541" s="53" t="s">
        <v>8104</v>
      </c>
      <c r="P541" s="53" t="s">
        <v>8105</v>
      </c>
      <c r="Q541" s="53" t="s">
        <v>8106</v>
      </c>
      <c r="R541" s="73">
        <v>20</v>
      </c>
      <c r="S541" s="74">
        <v>116.63000000000001</v>
      </c>
      <c r="T541" s="75">
        <f t="shared" si="87"/>
        <v>2332.6000000000004</v>
      </c>
      <c r="U541" s="75">
        <f t="shared" si="81"/>
        <v>2612.5120000000006</v>
      </c>
      <c r="V541" s="48"/>
      <c r="W541" s="48">
        <v>2017</v>
      </c>
      <c r="X541" s="48"/>
      <c r="Y541" s="1">
        <f>VLOOKUP(A541,'[1]план на 2017'!$A:$X,20,0)</f>
        <v>2332.6000000000004</v>
      </c>
      <c r="Z541" s="156">
        <f t="shared" si="89"/>
        <v>0</v>
      </c>
    </row>
    <row r="542" spans="1:26" ht="49.5" customHeight="1" x14ac:dyDescent="0.25">
      <c r="A542" s="48" t="s">
        <v>608</v>
      </c>
      <c r="B542" s="53" t="s">
        <v>3273</v>
      </c>
      <c r="C542" s="53" t="s">
        <v>4190</v>
      </c>
      <c r="D542" s="53" t="s">
        <v>4191</v>
      </c>
      <c r="E542" s="53" t="s">
        <v>4192</v>
      </c>
      <c r="F542" s="53" t="s">
        <v>4193</v>
      </c>
      <c r="G542" s="53" t="s">
        <v>3278</v>
      </c>
      <c r="H542" s="53">
        <v>0</v>
      </c>
      <c r="I542" s="53">
        <v>430000000</v>
      </c>
      <c r="J542" s="53" t="s">
        <v>8091</v>
      </c>
      <c r="K542" s="53" t="s">
        <v>8092</v>
      </c>
      <c r="L542" s="53" t="s">
        <v>8111</v>
      </c>
      <c r="M542" s="53" t="s">
        <v>8094</v>
      </c>
      <c r="N542" s="53" t="s">
        <v>8112</v>
      </c>
      <c r="O542" s="53" t="s">
        <v>8104</v>
      </c>
      <c r="P542" s="53">
        <v>112</v>
      </c>
      <c r="Q542" s="53" t="s">
        <v>8170</v>
      </c>
      <c r="R542" s="73">
        <v>9000</v>
      </c>
      <c r="S542" s="74">
        <v>138.03</v>
      </c>
      <c r="T542" s="75">
        <f t="shared" si="87"/>
        <v>1242270</v>
      </c>
      <c r="U542" s="75">
        <f t="shared" si="81"/>
        <v>1391342.4000000001</v>
      </c>
      <c r="V542" s="48"/>
      <c r="W542" s="48">
        <v>2017</v>
      </c>
      <c r="X542" s="48"/>
      <c r="Y542" s="1">
        <f>VLOOKUP(A542,'[1]план на 2017'!$A:$X,20,0)</f>
        <v>1242270</v>
      </c>
      <c r="Z542" s="156">
        <f t="shared" si="89"/>
        <v>0</v>
      </c>
    </row>
    <row r="543" spans="1:26" ht="49.5" customHeight="1" x14ac:dyDescent="0.25">
      <c r="A543" s="48" t="s">
        <v>609</v>
      </c>
      <c r="B543" s="53" t="s">
        <v>3273</v>
      </c>
      <c r="C543" s="53" t="s">
        <v>4194</v>
      </c>
      <c r="D543" s="53" t="s">
        <v>3650</v>
      </c>
      <c r="E543" s="53" t="s">
        <v>4195</v>
      </c>
      <c r="F543" s="53" t="s">
        <v>4196</v>
      </c>
      <c r="G543" s="53" t="s">
        <v>3284</v>
      </c>
      <c r="H543" s="53">
        <v>0</v>
      </c>
      <c r="I543" s="53">
        <v>430000000</v>
      </c>
      <c r="J543" s="53" t="s">
        <v>8091</v>
      </c>
      <c r="K543" s="53" t="s">
        <v>8092</v>
      </c>
      <c r="L543" s="53" t="s">
        <v>8111</v>
      </c>
      <c r="M543" s="53" t="s">
        <v>8094</v>
      </c>
      <c r="N543" s="53" t="s">
        <v>8112</v>
      </c>
      <c r="O543" s="53" t="s">
        <v>8104</v>
      </c>
      <c r="P543" s="53" t="s">
        <v>8134</v>
      </c>
      <c r="Q543" s="53" t="s">
        <v>8135</v>
      </c>
      <c r="R543" s="73">
        <v>8</v>
      </c>
      <c r="S543" s="74">
        <v>93598.892000000007</v>
      </c>
      <c r="T543" s="75">
        <f t="shared" si="87"/>
        <v>748791.13600000006</v>
      </c>
      <c r="U543" s="75">
        <f t="shared" si="81"/>
        <v>838646.07232000015</v>
      </c>
      <c r="V543" s="48"/>
      <c r="W543" s="48">
        <v>2017</v>
      </c>
      <c r="X543" s="48"/>
      <c r="Y543" s="1">
        <f>VLOOKUP(A543,'[1]план на 2017'!$A:$X,20,0)</f>
        <v>748791.13600000006</v>
      </c>
      <c r="Z543" s="156">
        <f t="shared" si="89"/>
        <v>0</v>
      </c>
    </row>
    <row r="544" spans="1:26" ht="49.5" customHeight="1" x14ac:dyDescent="0.25">
      <c r="A544" s="48" t="s">
        <v>610</v>
      </c>
      <c r="B544" s="53" t="s">
        <v>3273</v>
      </c>
      <c r="C544" s="53" t="s">
        <v>4197</v>
      </c>
      <c r="D544" s="53" t="s">
        <v>4198</v>
      </c>
      <c r="E544" s="53" t="s">
        <v>4199</v>
      </c>
      <c r="F544" s="53" t="s">
        <v>4200</v>
      </c>
      <c r="G544" s="53" t="s">
        <v>3284</v>
      </c>
      <c r="H544" s="53">
        <v>0</v>
      </c>
      <c r="I544" s="53">
        <v>430000000</v>
      </c>
      <c r="J544" s="53" t="s">
        <v>8091</v>
      </c>
      <c r="K544" s="53" t="s">
        <v>8092</v>
      </c>
      <c r="L544" s="53" t="s">
        <v>8111</v>
      </c>
      <c r="M544" s="53" t="s">
        <v>8094</v>
      </c>
      <c r="N544" s="53" t="s">
        <v>8112</v>
      </c>
      <c r="O544" s="53" t="s">
        <v>8104</v>
      </c>
      <c r="P544" s="53" t="s">
        <v>8163</v>
      </c>
      <c r="Q544" s="53" t="s">
        <v>8164</v>
      </c>
      <c r="R544" s="73">
        <v>1</v>
      </c>
      <c r="S544" s="74">
        <v>588500</v>
      </c>
      <c r="T544" s="75">
        <f t="shared" si="87"/>
        <v>588500</v>
      </c>
      <c r="U544" s="75">
        <f t="shared" si="81"/>
        <v>659120.00000000012</v>
      </c>
      <c r="V544" s="48"/>
      <c r="W544" s="48">
        <v>2017</v>
      </c>
      <c r="X544" s="48"/>
      <c r="Y544" s="1">
        <f>VLOOKUP(A544,'[1]план на 2017'!$A:$X,20,0)</f>
        <v>588500</v>
      </c>
      <c r="Z544" s="156">
        <f t="shared" si="89"/>
        <v>0</v>
      </c>
    </row>
    <row r="545" spans="1:26" ht="49.5" customHeight="1" x14ac:dyDescent="0.25">
      <c r="A545" s="48" t="s">
        <v>611</v>
      </c>
      <c r="B545" s="53" t="s">
        <v>3273</v>
      </c>
      <c r="C545" s="53" t="s">
        <v>4197</v>
      </c>
      <c r="D545" s="53" t="s">
        <v>4198</v>
      </c>
      <c r="E545" s="53" t="s">
        <v>4199</v>
      </c>
      <c r="F545" s="53" t="s">
        <v>4201</v>
      </c>
      <c r="G545" s="53" t="s">
        <v>3284</v>
      </c>
      <c r="H545" s="53">
        <v>0</v>
      </c>
      <c r="I545" s="53">
        <v>430000000</v>
      </c>
      <c r="J545" s="53" t="s">
        <v>8091</v>
      </c>
      <c r="K545" s="53" t="s">
        <v>8092</v>
      </c>
      <c r="L545" s="53" t="s">
        <v>8111</v>
      </c>
      <c r="M545" s="53" t="s">
        <v>8094</v>
      </c>
      <c r="N545" s="53" t="s">
        <v>8112</v>
      </c>
      <c r="O545" s="53" t="s">
        <v>8104</v>
      </c>
      <c r="P545" s="53" t="s">
        <v>8163</v>
      </c>
      <c r="Q545" s="53" t="s">
        <v>8164</v>
      </c>
      <c r="R545" s="73">
        <v>1</v>
      </c>
      <c r="S545" s="74">
        <v>684800</v>
      </c>
      <c r="T545" s="75">
        <f t="shared" si="87"/>
        <v>684800</v>
      </c>
      <c r="U545" s="75">
        <f t="shared" si="81"/>
        <v>766976.00000000012</v>
      </c>
      <c r="V545" s="48"/>
      <c r="W545" s="48">
        <v>2017</v>
      </c>
      <c r="X545" s="48"/>
      <c r="Y545" s="1">
        <f>VLOOKUP(A545,'[1]план на 2017'!$A:$X,20,0)</f>
        <v>684800</v>
      </c>
      <c r="Z545" s="156">
        <f t="shared" si="89"/>
        <v>0</v>
      </c>
    </row>
    <row r="546" spans="1:26" ht="49.5" customHeight="1" x14ac:dyDescent="0.25">
      <c r="A546" s="48" t="s">
        <v>612</v>
      </c>
      <c r="B546" s="53" t="s">
        <v>3273</v>
      </c>
      <c r="C546" s="53" t="s">
        <v>4202</v>
      </c>
      <c r="D546" s="53" t="s">
        <v>4203</v>
      </c>
      <c r="E546" s="53" t="s">
        <v>4204</v>
      </c>
      <c r="F546" s="53" t="s">
        <v>4205</v>
      </c>
      <c r="G546" s="53" t="s">
        <v>3278</v>
      </c>
      <c r="H546" s="53">
        <v>0</v>
      </c>
      <c r="I546" s="53">
        <v>430000000</v>
      </c>
      <c r="J546" s="53" t="s">
        <v>8091</v>
      </c>
      <c r="K546" s="53" t="s">
        <v>8092</v>
      </c>
      <c r="L546" s="53" t="s">
        <v>8111</v>
      </c>
      <c r="M546" s="53" t="s">
        <v>8094</v>
      </c>
      <c r="N546" s="53" t="s">
        <v>8112</v>
      </c>
      <c r="O546" s="53" t="s">
        <v>8104</v>
      </c>
      <c r="P546" s="53" t="s">
        <v>8163</v>
      </c>
      <c r="Q546" s="53" t="s">
        <v>8164</v>
      </c>
      <c r="R546" s="73">
        <v>20</v>
      </c>
      <c r="S546" s="74">
        <v>61276.76</v>
      </c>
      <c r="T546" s="75">
        <f t="shared" si="87"/>
        <v>1225535.2</v>
      </c>
      <c r="U546" s="75">
        <f t="shared" si="81"/>
        <v>1372599.4240000001</v>
      </c>
      <c r="V546" s="48"/>
      <c r="W546" s="48">
        <v>2017</v>
      </c>
      <c r="X546" s="48"/>
      <c r="Y546" s="1">
        <f>VLOOKUP(A546,'[1]план на 2017'!$A:$X,20,0)</f>
        <v>1225535.2</v>
      </c>
      <c r="Z546" s="156">
        <f t="shared" si="89"/>
        <v>0</v>
      </c>
    </row>
    <row r="547" spans="1:26" ht="49.5" customHeight="1" x14ac:dyDescent="0.25">
      <c r="A547" s="48" t="s">
        <v>613</v>
      </c>
      <c r="B547" s="53" t="s">
        <v>3273</v>
      </c>
      <c r="C547" s="53" t="s">
        <v>4206</v>
      </c>
      <c r="D547" s="53" t="s">
        <v>4207</v>
      </c>
      <c r="E547" s="53" t="s">
        <v>4208</v>
      </c>
      <c r="F547" s="53" t="s">
        <v>4209</v>
      </c>
      <c r="G547" s="53" t="s">
        <v>3284</v>
      </c>
      <c r="H547" s="53">
        <v>0</v>
      </c>
      <c r="I547" s="53">
        <v>430000000</v>
      </c>
      <c r="J547" s="53" t="s">
        <v>8091</v>
      </c>
      <c r="K547" s="53" t="s">
        <v>8092</v>
      </c>
      <c r="L547" s="53" t="s">
        <v>8111</v>
      </c>
      <c r="M547" s="53" t="s">
        <v>8094</v>
      </c>
      <c r="N547" s="53" t="s">
        <v>8112</v>
      </c>
      <c r="O547" s="53" t="s">
        <v>8104</v>
      </c>
      <c r="P547" s="53" t="s">
        <v>8163</v>
      </c>
      <c r="Q547" s="53" t="s">
        <v>8164</v>
      </c>
      <c r="R547" s="73">
        <v>20</v>
      </c>
      <c r="S547" s="74">
        <v>98440</v>
      </c>
      <c r="T547" s="75">
        <f t="shared" si="87"/>
        <v>1968800</v>
      </c>
      <c r="U547" s="75">
        <f t="shared" si="81"/>
        <v>2205056</v>
      </c>
      <c r="V547" s="48"/>
      <c r="W547" s="48">
        <v>2017</v>
      </c>
      <c r="X547" s="48"/>
      <c r="Y547" s="1">
        <f>VLOOKUP(A547,'[1]план на 2017'!$A:$X,20,0)</f>
        <v>1968800</v>
      </c>
      <c r="Z547" s="156">
        <f t="shared" si="89"/>
        <v>0</v>
      </c>
    </row>
    <row r="548" spans="1:26" ht="49.5" customHeight="1" x14ac:dyDescent="0.25">
      <c r="A548" s="48" t="s">
        <v>614</v>
      </c>
      <c r="B548" s="53" t="s">
        <v>3273</v>
      </c>
      <c r="C548" s="53" t="s">
        <v>4210</v>
      </c>
      <c r="D548" s="53" t="s">
        <v>4211</v>
      </c>
      <c r="E548" s="53" t="s">
        <v>4212</v>
      </c>
      <c r="F548" s="53" t="s">
        <v>4213</v>
      </c>
      <c r="G548" s="53" t="s">
        <v>3278</v>
      </c>
      <c r="H548" s="53">
        <v>0</v>
      </c>
      <c r="I548" s="53">
        <v>430000000</v>
      </c>
      <c r="J548" s="53" t="s">
        <v>8091</v>
      </c>
      <c r="K548" s="53" t="s">
        <v>8092</v>
      </c>
      <c r="L548" s="53" t="s">
        <v>8111</v>
      </c>
      <c r="M548" s="53" t="s">
        <v>8094</v>
      </c>
      <c r="N548" s="53" t="s">
        <v>8112</v>
      </c>
      <c r="O548" s="53" t="s">
        <v>8104</v>
      </c>
      <c r="P548" s="53" t="s">
        <v>8105</v>
      </c>
      <c r="Q548" s="53" t="s">
        <v>8106</v>
      </c>
      <c r="R548" s="73">
        <v>20</v>
      </c>
      <c r="S548" s="74">
        <v>26750</v>
      </c>
      <c r="T548" s="75">
        <f t="shared" si="87"/>
        <v>535000</v>
      </c>
      <c r="U548" s="75">
        <f t="shared" si="81"/>
        <v>599200</v>
      </c>
      <c r="V548" s="48"/>
      <c r="W548" s="48">
        <v>2017</v>
      </c>
      <c r="X548" s="48"/>
      <c r="Y548" s="1">
        <f>VLOOKUP(A548,'[1]план на 2017'!$A:$X,20,0)</f>
        <v>535000</v>
      </c>
      <c r="Z548" s="156">
        <f t="shared" si="89"/>
        <v>0</v>
      </c>
    </row>
    <row r="549" spans="1:26" ht="49.5" customHeight="1" x14ac:dyDescent="0.25">
      <c r="A549" s="48" t="s">
        <v>615</v>
      </c>
      <c r="B549" s="53" t="s">
        <v>3273</v>
      </c>
      <c r="C549" s="53" t="s">
        <v>4214</v>
      </c>
      <c r="D549" s="53" t="s">
        <v>4215</v>
      </c>
      <c r="E549" s="53" t="s">
        <v>4216</v>
      </c>
      <c r="F549" s="53" t="s">
        <v>4217</v>
      </c>
      <c r="G549" s="53" t="s">
        <v>3284</v>
      </c>
      <c r="H549" s="53">
        <v>0</v>
      </c>
      <c r="I549" s="53">
        <v>430000000</v>
      </c>
      <c r="J549" s="53" t="s">
        <v>8091</v>
      </c>
      <c r="K549" s="53" t="s">
        <v>8092</v>
      </c>
      <c r="L549" s="53" t="s">
        <v>8111</v>
      </c>
      <c r="M549" s="53" t="s">
        <v>8094</v>
      </c>
      <c r="N549" s="53" t="s">
        <v>8112</v>
      </c>
      <c r="O549" s="53" t="s">
        <v>8104</v>
      </c>
      <c r="P549" s="53" t="s">
        <v>8105</v>
      </c>
      <c r="Q549" s="53" t="s">
        <v>8106</v>
      </c>
      <c r="R549" s="73">
        <v>100</v>
      </c>
      <c r="S549" s="74">
        <v>20865</v>
      </c>
      <c r="T549" s="75">
        <f t="shared" si="87"/>
        <v>2086500</v>
      </c>
      <c r="U549" s="75">
        <f t="shared" si="81"/>
        <v>2336880</v>
      </c>
      <c r="V549" s="48"/>
      <c r="W549" s="48">
        <v>2017</v>
      </c>
      <c r="X549" s="48"/>
      <c r="Y549" s="1">
        <f>VLOOKUP(A549,'[1]план на 2017'!$A:$X,20,0)</f>
        <v>2086500</v>
      </c>
      <c r="Z549" s="156">
        <f t="shared" si="89"/>
        <v>0</v>
      </c>
    </row>
    <row r="550" spans="1:26" ht="49.5" customHeight="1" x14ac:dyDescent="0.25">
      <c r="A550" s="48" t="s">
        <v>616</v>
      </c>
      <c r="B550" s="53" t="s">
        <v>3273</v>
      </c>
      <c r="C550" s="53" t="s">
        <v>4218</v>
      </c>
      <c r="D550" s="53" t="s">
        <v>4219</v>
      </c>
      <c r="E550" s="53" t="s">
        <v>4220</v>
      </c>
      <c r="F550" s="53" t="s">
        <v>4221</v>
      </c>
      <c r="G550" s="53" t="s">
        <v>3284</v>
      </c>
      <c r="H550" s="53">
        <v>0</v>
      </c>
      <c r="I550" s="53">
        <v>430000000</v>
      </c>
      <c r="J550" s="53" t="s">
        <v>8091</v>
      </c>
      <c r="K550" s="53" t="s">
        <v>8092</v>
      </c>
      <c r="L550" s="53" t="s">
        <v>8111</v>
      </c>
      <c r="M550" s="53" t="s">
        <v>8094</v>
      </c>
      <c r="N550" s="53" t="s">
        <v>8112</v>
      </c>
      <c r="O550" s="53" t="s">
        <v>8104</v>
      </c>
      <c r="P550" s="53" t="s">
        <v>8105</v>
      </c>
      <c r="Q550" s="53" t="s">
        <v>8106</v>
      </c>
      <c r="R550" s="73">
        <v>10</v>
      </c>
      <c r="S550" s="74">
        <v>163825.56</v>
      </c>
      <c r="T550" s="75">
        <f t="shared" si="87"/>
        <v>1638255.6</v>
      </c>
      <c r="U550" s="75">
        <f t="shared" si="81"/>
        <v>1834846.2720000003</v>
      </c>
      <c r="V550" s="48"/>
      <c r="W550" s="48">
        <v>2017</v>
      </c>
      <c r="X550" s="48"/>
      <c r="Y550" s="1">
        <f>VLOOKUP(A550,'[1]план на 2017'!$A:$X,20,0)</f>
        <v>1638255.6</v>
      </c>
      <c r="Z550" s="156">
        <f t="shared" si="89"/>
        <v>0</v>
      </c>
    </row>
    <row r="551" spans="1:26" ht="49.5" customHeight="1" x14ac:dyDescent="0.25">
      <c r="A551" s="48" t="s">
        <v>617</v>
      </c>
      <c r="B551" s="53" t="s">
        <v>3273</v>
      </c>
      <c r="C551" s="53" t="s">
        <v>4222</v>
      </c>
      <c r="D551" s="53" t="s">
        <v>4223</v>
      </c>
      <c r="E551" s="53" t="s">
        <v>4224</v>
      </c>
      <c r="F551" s="53" t="s">
        <v>4225</v>
      </c>
      <c r="G551" s="53" t="s">
        <v>3284</v>
      </c>
      <c r="H551" s="53">
        <v>0</v>
      </c>
      <c r="I551" s="53">
        <v>430000000</v>
      </c>
      <c r="J551" s="53" t="s">
        <v>8091</v>
      </c>
      <c r="K551" s="53" t="s">
        <v>8092</v>
      </c>
      <c r="L551" s="53" t="s">
        <v>8111</v>
      </c>
      <c r="M551" s="53" t="s">
        <v>8094</v>
      </c>
      <c r="N551" s="53" t="s">
        <v>8112</v>
      </c>
      <c r="O551" s="53" t="s">
        <v>8104</v>
      </c>
      <c r="P551" s="53" t="s">
        <v>8134</v>
      </c>
      <c r="Q551" s="53" t="s">
        <v>8135</v>
      </c>
      <c r="R551" s="73">
        <v>30</v>
      </c>
      <c r="S551" s="74">
        <v>1551.5</v>
      </c>
      <c r="T551" s="75">
        <f t="shared" si="87"/>
        <v>46545</v>
      </c>
      <c r="U551" s="75">
        <f t="shared" si="81"/>
        <v>52130.400000000001</v>
      </c>
      <c r="V551" s="48"/>
      <c r="W551" s="48">
        <v>2017</v>
      </c>
      <c r="X551" s="48"/>
      <c r="Y551" s="1">
        <f>VLOOKUP(A551,'[1]план на 2017'!$A:$X,20,0)</f>
        <v>46545</v>
      </c>
      <c r="Z551" s="156">
        <f t="shared" si="89"/>
        <v>0</v>
      </c>
    </row>
    <row r="552" spans="1:26" ht="49.5" customHeight="1" x14ac:dyDescent="0.25">
      <c r="A552" s="48" t="s">
        <v>618</v>
      </c>
      <c r="B552" s="53" t="s">
        <v>3273</v>
      </c>
      <c r="C552" s="53" t="s">
        <v>4226</v>
      </c>
      <c r="D552" s="53" t="s">
        <v>4227</v>
      </c>
      <c r="E552" s="53" t="s">
        <v>4228</v>
      </c>
      <c r="F552" s="53" t="s">
        <v>4229</v>
      </c>
      <c r="G552" s="53" t="s">
        <v>3284</v>
      </c>
      <c r="H552" s="53">
        <v>0</v>
      </c>
      <c r="I552" s="53">
        <v>430000000</v>
      </c>
      <c r="J552" s="53" t="s">
        <v>8091</v>
      </c>
      <c r="K552" s="53" t="s">
        <v>8092</v>
      </c>
      <c r="L552" s="53" t="s">
        <v>8111</v>
      </c>
      <c r="M552" s="53" t="s">
        <v>8094</v>
      </c>
      <c r="N552" s="53" t="s">
        <v>8112</v>
      </c>
      <c r="O552" s="53" t="s">
        <v>8104</v>
      </c>
      <c r="P552" s="53" t="s">
        <v>8105</v>
      </c>
      <c r="Q552" s="53" t="s">
        <v>8106</v>
      </c>
      <c r="R552" s="73">
        <v>40</v>
      </c>
      <c r="S552" s="74">
        <v>5000</v>
      </c>
      <c r="T552" s="75">
        <f t="shared" si="87"/>
        <v>200000</v>
      </c>
      <c r="U552" s="75">
        <f t="shared" si="81"/>
        <v>224000.00000000003</v>
      </c>
      <c r="V552" s="48"/>
      <c r="W552" s="48">
        <v>2017</v>
      </c>
      <c r="X552" s="48"/>
      <c r="Y552" s="1">
        <f>VLOOKUP(A552,'[1]план на 2017'!$A:$X,20,0)</f>
        <v>200000</v>
      </c>
      <c r="Z552" s="156">
        <f t="shared" si="89"/>
        <v>0</v>
      </c>
    </row>
    <row r="553" spans="1:26" ht="49.5" customHeight="1" x14ac:dyDescent="0.25">
      <c r="A553" s="48" t="s">
        <v>619</v>
      </c>
      <c r="B553" s="53" t="s">
        <v>3273</v>
      </c>
      <c r="C553" s="53" t="s">
        <v>3350</v>
      </c>
      <c r="D553" s="53" t="s">
        <v>3369</v>
      </c>
      <c r="E553" s="53" t="s">
        <v>3351</v>
      </c>
      <c r="F553" s="53" t="s">
        <v>4230</v>
      </c>
      <c r="G553" s="53" t="s">
        <v>3284</v>
      </c>
      <c r="H553" s="53">
        <v>0</v>
      </c>
      <c r="I553" s="53">
        <v>430000000</v>
      </c>
      <c r="J553" s="53" t="s">
        <v>8091</v>
      </c>
      <c r="K553" s="53" t="s">
        <v>8092</v>
      </c>
      <c r="L553" s="53" t="s">
        <v>8111</v>
      </c>
      <c r="M553" s="53" t="s">
        <v>8094</v>
      </c>
      <c r="N553" s="53" t="s">
        <v>8112</v>
      </c>
      <c r="O553" s="53" t="s">
        <v>8104</v>
      </c>
      <c r="P553" s="53" t="s">
        <v>8105</v>
      </c>
      <c r="Q553" s="53" t="s">
        <v>8106</v>
      </c>
      <c r="R553" s="73">
        <v>100</v>
      </c>
      <c r="S553" s="74">
        <v>390.55</v>
      </c>
      <c r="T553" s="75">
        <f t="shared" si="87"/>
        <v>39055</v>
      </c>
      <c r="U553" s="75">
        <f t="shared" si="81"/>
        <v>43741.600000000006</v>
      </c>
      <c r="V553" s="48"/>
      <c r="W553" s="48">
        <v>2017</v>
      </c>
      <c r="X553" s="48"/>
      <c r="Y553" s="1">
        <f>VLOOKUP(A553,'[1]план на 2017'!$A:$X,20,0)</f>
        <v>39055</v>
      </c>
      <c r="Z553" s="156">
        <f t="shared" si="89"/>
        <v>0</v>
      </c>
    </row>
    <row r="554" spans="1:26" ht="49.5" customHeight="1" x14ac:dyDescent="0.25">
      <c r="A554" s="48" t="s">
        <v>620</v>
      </c>
      <c r="B554" s="53" t="s">
        <v>3273</v>
      </c>
      <c r="C554" s="53" t="s">
        <v>4231</v>
      </c>
      <c r="D554" s="53" t="s">
        <v>4232</v>
      </c>
      <c r="E554" s="53" t="s">
        <v>4233</v>
      </c>
      <c r="F554" s="53" t="s">
        <v>4234</v>
      </c>
      <c r="G554" s="53" t="s">
        <v>3278</v>
      </c>
      <c r="H554" s="53">
        <v>0</v>
      </c>
      <c r="I554" s="53">
        <v>430000000</v>
      </c>
      <c r="J554" s="53" t="s">
        <v>8091</v>
      </c>
      <c r="K554" s="53" t="s">
        <v>8092</v>
      </c>
      <c r="L554" s="53" t="s">
        <v>8111</v>
      </c>
      <c r="M554" s="53" t="s">
        <v>8094</v>
      </c>
      <c r="N554" s="53" t="s">
        <v>8112</v>
      </c>
      <c r="O554" s="53" t="s">
        <v>8104</v>
      </c>
      <c r="P554" s="53" t="s">
        <v>8202</v>
      </c>
      <c r="Q554" s="53" t="s">
        <v>8203</v>
      </c>
      <c r="R554" s="73">
        <v>2</v>
      </c>
      <c r="S554" s="74">
        <v>7033.3392857142853</v>
      </c>
      <c r="T554" s="75">
        <f t="shared" si="87"/>
        <v>14066.678571428571</v>
      </c>
      <c r="U554" s="75">
        <f t="shared" si="81"/>
        <v>15754.68</v>
      </c>
      <c r="V554" s="48"/>
      <c r="W554" s="48">
        <v>2017</v>
      </c>
      <c r="X554" s="48"/>
      <c r="Y554" s="1">
        <f>VLOOKUP(A554,'[1]план на 2017'!$A:$X,20,0)</f>
        <v>14066.678571428571</v>
      </c>
      <c r="Z554" s="156">
        <f t="shared" si="89"/>
        <v>0</v>
      </c>
    </row>
    <row r="555" spans="1:26" ht="49.5" customHeight="1" x14ac:dyDescent="0.25">
      <c r="A555" s="48" t="s">
        <v>621</v>
      </c>
      <c r="B555" s="53" t="s">
        <v>3273</v>
      </c>
      <c r="C555" s="53" t="s">
        <v>4231</v>
      </c>
      <c r="D555" s="53" t="s">
        <v>4232</v>
      </c>
      <c r="E555" s="53" t="s">
        <v>4233</v>
      </c>
      <c r="F555" s="53" t="s">
        <v>4235</v>
      </c>
      <c r="G555" s="53" t="s">
        <v>3278</v>
      </c>
      <c r="H555" s="53">
        <v>0</v>
      </c>
      <c r="I555" s="53">
        <v>430000000</v>
      </c>
      <c r="J555" s="53" t="s">
        <v>8091</v>
      </c>
      <c r="K555" s="53" t="s">
        <v>8092</v>
      </c>
      <c r="L555" s="53" t="s">
        <v>8111</v>
      </c>
      <c r="M555" s="53" t="s">
        <v>8094</v>
      </c>
      <c r="N555" s="53" t="s">
        <v>8112</v>
      </c>
      <c r="O555" s="53" t="s">
        <v>8104</v>
      </c>
      <c r="P555" s="53" t="s">
        <v>8202</v>
      </c>
      <c r="Q555" s="53" t="s">
        <v>8203</v>
      </c>
      <c r="R555" s="73">
        <v>2</v>
      </c>
      <c r="S555" s="74">
        <v>6540.3749999999991</v>
      </c>
      <c r="T555" s="75">
        <f t="shared" si="87"/>
        <v>13080.749999999998</v>
      </c>
      <c r="U555" s="75">
        <f t="shared" si="81"/>
        <v>14650.439999999999</v>
      </c>
      <c r="V555" s="48"/>
      <c r="W555" s="48">
        <v>2017</v>
      </c>
      <c r="X555" s="48"/>
      <c r="Y555" s="1">
        <f>VLOOKUP(A555,'[1]план на 2017'!$A:$X,20,0)</f>
        <v>13080.749999999998</v>
      </c>
      <c r="Z555" s="156">
        <f t="shared" si="89"/>
        <v>0</v>
      </c>
    </row>
    <row r="556" spans="1:26" ht="49.5" customHeight="1" x14ac:dyDescent="0.25">
      <c r="A556" s="48" t="s">
        <v>622</v>
      </c>
      <c r="B556" s="53" t="s">
        <v>3273</v>
      </c>
      <c r="C556" s="53" t="s">
        <v>4231</v>
      </c>
      <c r="D556" s="53" t="s">
        <v>4232</v>
      </c>
      <c r="E556" s="53" t="s">
        <v>4233</v>
      </c>
      <c r="F556" s="53" t="s">
        <v>4236</v>
      </c>
      <c r="G556" s="53" t="s">
        <v>3278</v>
      </c>
      <c r="H556" s="53">
        <v>0</v>
      </c>
      <c r="I556" s="53">
        <v>430000000</v>
      </c>
      <c r="J556" s="53" t="s">
        <v>8091</v>
      </c>
      <c r="K556" s="53" t="s">
        <v>8092</v>
      </c>
      <c r="L556" s="53" t="s">
        <v>8111</v>
      </c>
      <c r="M556" s="53" t="s">
        <v>8094</v>
      </c>
      <c r="N556" s="53" t="s">
        <v>8112</v>
      </c>
      <c r="O556" s="53" t="s">
        <v>8104</v>
      </c>
      <c r="P556" s="53" t="s">
        <v>8202</v>
      </c>
      <c r="Q556" s="53" t="s">
        <v>8203</v>
      </c>
      <c r="R556" s="73">
        <v>2</v>
      </c>
      <c r="S556" s="74">
        <v>6540.3749999999991</v>
      </c>
      <c r="T556" s="75">
        <f t="shared" si="87"/>
        <v>13080.749999999998</v>
      </c>
      <c r="U556" s="75">
        <f t="shared" si="81"/>
        <v>14650.439999999999</v>
      </c>
      <c r="V556" s="48"/>
      <c r="W556" s="48">
        <v>2017</v>
      </c>
      <c r="X556" s="48"/>
      <c r="Y556" s="1">
        <f>VLOOKUP(A556,'[1]план на 2017'!$A:$X,20,0)</f>
        <v>13080.749999999998</v>
      </c>
      <c r="Z556" s="156">
        <f t="shared" si="89"/>
        <v>0</v>
      </c>
    </row>
    <row r="557" spans="1:26" ht="49.5" customHeight="1" x14ac:dyDescent="0.25">
      <c r="A557" s="48" t="s">
        <v>623</v>
      </c>
      <c r="B557" s="53" t="s">
        <v>3273</v>
      </c>
      <c r="C557" s="53" t="s">
        <v>4231</v>
      </c>
      <c r="D557" s="53" t="s">
        <v>4232</v>
      </c>
      <c r="E557" s="53" t="s">
        <v>4233</v>
      </c>
      <c r="F557" s="53" t="s">
        <v>4237</v>
      </c>
      <c r="G557" s="53" t="s">
        <v>3278</v>
      </c>
      <c r="H557" s="53">
        <v>0</v>
      </c>
      <c r="I557" s="53">
        <v>430000000</v>
      </c>
      <c r="J557" s="53" t="s">
        <v>8091</v>
      </c>
      <c r="K557" s="53" t="s">
        <v>8092</v>
      </c>
      <c r="L557" s="53" t="s">
        <v>8111</v>
      </c>
      <c r="M557" s="53" t="s">
        <v>8094</v>
      </c>
      <c r="N557" s="53" t="s">
        <v>8112</v>
      </c>
      <c r="O557" s="53" t="s">
        <v>8104</v>
      </c>
      <c r="P557" s="53" t="s">
        <v>8202</v>
      </c>
      <c r="Q557" s="53" t="s">
        <v>8203</v>
      </c>
      <c r="R557" s="73">
        <v>2</v>
      </c>
      <c r="S557" s="74">
        <v>6540.3749999999991</v>
      </c>
      <c r="T557" s="75">
        <f t="shared" si="87"/>
        <v>13080.749999999998</v>
      </c>
      <c r="U557" s="75">
        <f t="shared" si="81"/>
        <v>14650.439999999999</v>
      </c>
      <c r="V557" s="48"/>
      <c r="W557" s="48">
        <v>2017</v>
      </c>
      <c r="X557" s="48"/>
      <c r="Y557" s="1">
        <f>VLOOKUP(A557,'[1]план на 2017'!$A:$X,20,0)</f>
        <v>13080.749999999998</v>
      </c>
      <c r="Z557" s="156">
        <f t="shared" si="89"/>
        <v>0</v>
      </c>
    </row>
    <row r="558" spans="1:26" ht="49.5" customHeight="1" x14ac:dyDescent="0.25">
      <c r="A558" s="48" t="s">
        <v>624</v>
      </c>
      <c r="B558" s="53" t="s">
        <v>3273</v>
      </c>
      <c r="C558" s="53" t="s">
        <v>4231</v>
      </c>
      <c r="D558" s="53" t="s">
        <v>4232</v>
      </c>
      <c r="E558" s="53" t="s">
        <v>4233</v>
      </c>
      <c r="F558" s="53" t="s">
        <v>4238</v>
      </c>
      <c r="G558" s="53" t="s">
        <v>3278</v>
      </c>
      <c r="H558" s="53">
        <v>0</v>
      </c>
      <c r="I558" s="53">
        <v>430000000</v>
      </c>
      <c r="J558" s="53" t="s">
        <v>8091</v>
      </c>
      <c r="K558" s="53" t="s">
        <v>8092</v>
      </c>
      <c r="L558" s="53" t="s">
        <v>8111</v>
      </c>
      <c r="M558" s="53" t="s">
        <v>8094</v>
      </c>
      <c r="N558" s="53" t="s">
        <v>8112</v>
      </c>
      <c r="O558" s="53" t="s">
        <v>8104</v>
      </c>
      <c r="P558" s="53" t="s">
        <v>8105</v>
      </c>
      <c r="Q558" s="53" t="s">
        <v>8106</v>
      </c>
      <c r="R558" s="73">
        <v>50</v>
      </c>
      <c r="S558" s="74">
        <v>1755.0675000000001</v>
      </c>
      <c r="T558" s="75">
        <f t="shared" si="87"/>
        <v>87753.375</v>
      </c>
      <c r="U558" s="75">
        <f t="shared" ref="U558:U625" si="93">T558*1.12</f>
        <v>98283.780000000013</v>
      </c>
      <c r="V558" s="48"/>
      <c r="W558" s="48">
        <v>2017</v>
      </c>
      <c r="X558" s="48"/>
      <c r="Y558" s="1">
        <f>VLOOKUP(A558,'[1]план на 2017'!$A:$X,20,0)</f>
        <v>87753.375</v>
      </c>
      <c r="Z558" s="156">
        <f t="shared" si="89"/>
        <v>0</v>
      </c>
    </row>
    <row r="559" spans="1:26" ht="49.5" customHeight="1" x14ac:dyDescent="0.25">
      <c r="A559" s="48" t="s">
        <v>625</v>
      </c>
      <c r="B559" s="53" t="s">
        <v>3273</v>
      </c>
      <c r="C559" s="53" t="s">
        <v>4239</v>
      </c>
      <c r="D559" s="61" t="s">
        <v>4240</v>
      </c>
      <c r="E559" s="61" t="s">
        <v>4241</v>
      </c>
      <c r="F559" s="53" t="s">
        <v>4242</v>
      </c>
      <c r="G559" s="54" t="s">
        <v>8876</v>
      </c>
      <c r="H559" s="53">
        <v>0</v>
      </c>
      <c r="I559" s="53">
        <v>430000000</v>
      </c>
      <c r="J559" s="53" t="s">
        <v>8091</v>
      </c>
      <c r="K559" s="53" t="s">
        <v>8092</v>
      </c>
      <c r="L559" s="53" t="s">
        <v>8111</v>
      </c>
      <c r="M559" s="53" t="s">
        <v>8094</v>
      </c>
      <c r="N559" s="53" t="s">
        <v>8112</v>
      </c>
      <c r="O559" s="53" t="s">
        <v>8104</v>
      </c>
      <c r="P559" s="53">
        <v>868</v>
      </c>
      <c r="Q559" s="53" t="s">
        <v>8097</v>
      </c>
      <c r="R559" s="73">
        <v>10</v>
      </c>
      <c r="S559" s="74">
        <v>112350</v>
      </c>
      <c r="T559" s="75">
        <f t="shared" si="87"/>
        <v>1123500</v>
      </c>
      <c r="U559" s="75">
        <f t="shared" si="93"/>
        <v>1258320.0000000002</v>
      </c>
      <c r="V559" s="48"/>
      <c r="W559" s="48">
        <v>2017</v>
      </c>
      <c r="X559" s="48"/>
      <c r="Y559" s="1">
        <f>VLOOKUP(A559,'[1]план на 2017'!$A:$X,20,0)</f>
        <v>1123500</v>
      </c>
      <c r="Z559" s="156">
        <f t="shared" si="89"/>
        <v>0</v>
      </c>
    </row>
    <row r="560" spans="1:26" ht="49.5" customHeight="1" x14ac:dyDescent="0.25">
      <c r="A560" s="48" t="s">
        <v>626</v>
      </c>
      <c r="B560" s="53" t="s">
        <v>3273</v>
      </c>
      <c r="C560" s="53" t="s">
        <v>4239</v>
      </c>
      <c r="D560" s="61" t="s">
        <v>4240</v>
      </c>
      <c r="E560" s="61" t="s">
        <v>4241</v>
      </c>
      <c r="F560" s="53" t="s">
        <v>4243</v>
      </c>
      <c r="G560" s="54" t="s">
        <v>8876</v>
      </c>
      <c r="H560" s="53">
        <v>0</v>
      </c>
      <c r="I560" s="53">
        <v>430000000</v>
      </c>
      <c r="J560" s="53" t="s">
        <v>8091</v>
      </c>
      <c r="K560" s="53" t="s">
        <v>8092</v>
      </c>
      <c r="L560" s="53" t="s">
        <v>8111</v>
      </c>
      <c r="M560" s="53" t="s">
        <v>8094</v>
      </c>
      <c r="N560" s="53" t="s">
        <v>8112</v>
      </c>
      <c r="O560" s="53" t="s">
        <v>8104</v>
      </c>
      <c r="P560" s="53">
        <v>868</v>
      </c>
      <c r="Q560" s="53" t="s">
        <v>8097</v>
      </c>
      <c r="R560" s="73">
        <v>20</v>
      </c>
      <c r="S560" s="74">
        <v>101650</v>
      </c>
      <c r="T560" s="75">
        <f t="shared" si="87"/>
        <v>2033000</v>
      </c>
      <c r="U560" s="75">
        <f t="shared" si="93"/>
        <v>2276960</v>
      </c>
      <c r="V560" s="48"/>
      <c r="W560" s="48">
        <v>2017</v>
      </c>
      <c r="X560" s="48"/>
      <c r="Y560" s="1">
        <f>VLOOKUP(A560,'[1]план на 2017'!$A:$X,20,0)</f>
        <v>2033000</v>
      </c>
      <c r="Z560" s="156">
        <f t="shared" si="89"/>
        <v>0</v>
      </c>
    </row>
    <row r="561" spans="1:26" ht="49.5" customHeight="1" x14ac:dyDescent="0.25">
      <c r="A561" s="48" t="s">
        <v>627</v>
      </c>
      <c r="B561" s="53" t="s">
        <v>3273</v>
      </c>
      <c r="C561" s="53" t="s">
        <v>4244</v>
      </c>
      <c r="D561" s="61" t="s">
        <v>4240</v>
      </c>
      <c r="E561" s="61" t="s">
        <v>4245</v>
      </c>
      <c r="F561" s="53" t="s">
        <v>4246</v>
      </c>
      <c r="G561" s="54" t="s">
        <v>8876</v>
      </c>
      <c r="H561" s="53">
        <v>0</v>
      </c>
      <c r="I561" s="53">
        <v>430000000</v>
      </c>
      <c r="J561" s="53" t="s">
        <v>8091</v>
      </c>
      <c r="K561" s="53" t="s">
        <v>8092</v>
      </c>
      <c r="L561" s="53" t="s">
        <v>8111</v>
      </c>
      <c r="M561" s="53" t="s">
        <v>8094</v>
      </c>
      <c r="N561" s="53" t="s">
        <v>8112</v>
      </c>
      <c r="O561" s="53" t="s">
        <v>8104</v>
      </c>
      <c r="P561" s="53">
        <v>112</v>
      </c>
      <c r="Q561" s="53" t="s">
        <v>8170</v>
      </c>
      <c r="R561" s="73">
        <v>350</v>
      </c>
      <c r="S561" s="74">
        <v>19661.25</v>
      </c>
      <c r="T561" s="75">
        <f t="shared" si="87"/>
        <v>6881437.5</v>
      </c>
      <c r="U561" s="75">
        <f t="shared" si="93"/>
        <v>7707210.0000000009</v>
      </c>
      <c r="V561" s="48"/>
      <c r="W561" s="48">
        <v>2017</v>
      </c>
      <c r="X561" s="48"/>
      <c r="Y561" s="1">
        <f>VLOOKUP(A561,'[1]план на 2017'!$A:$X,20,0)</f>
        <v>6881437.5</v>
      </c>
      <c r="Z561" s="156">
        <f t="shared" si="89"/>
        <v>0</v>
      </c>
    </row>
    <row r="562" spans="1:26" ht="49.5" customHeight="1" x14ac:dyDescent="0.25">
      <c r="A562" s="48" t="s">
        <v>628</v>
      </c>
      <c r="B562" s="53" t="s">
        <v>3273</v>
      </c>
      <c r="C562" s="53" t="s">
        <v>4247</v>
      </c>
      <c r="D562" s="61" t="s">
        <v>4248</v>
      </c>
      <c r="E562" s="61" t="s">
        <v>4249</v>
      </c>
      <c r="F562" s="53" t="s">
        <v>4250</v>
      </c>
      <c r="G562" s="53" t="s">
        <v>3284</v>
      </c>
      <c r="H562" s="53">
        <v>0</v>
      </c>
      <c r="I562" s="53">
        <v>430000000</v>
      </c>
      <c r="J562" s="53" t="s">
        <v>8091</v>
      </c>
      <c r="K562" s="53" t="s">
        <v>8092</v>
      </c>
      <c r="L562" s="53" t="s">
        <v>8111</v>
      </c>
      <c r="M562" s="53" t="s">
        <v>8094</v>
      </c>
      <c r="N562" s="53" t="s">
        <v>8112</v>
      </c>
      <c r="O562" s="53" t="s">
        <v>8104</v>
      </c>
      <c r="P562" s="53" t="s">
        <v>8134</v>
      </c>
      <c r="Q562" s="53" t="s">
        <v>8135</v>
      </c>
      <c r="R562" s="73">
        <v>20</v>
      </c>
      <c r="S562" s="74">
        <v>24558.8112</v>
      </c>
      <c r="T562" s="75">
        <v>0</v>
      </c>
      <c r="U562" s="75">
        <f t="shared" si="93"/>
        <v>0</v>
      </c>
      <c r="V562" s="48"/>
      <c r="W562" s="48">
        <v>2017</v>
      </c>
      <c r="X562" s="48"/>
      <c r="Y562" s="1">
        <f>VLOOKUP(A562,'[1]план на 2017'!$A:$X,20,0)</f>
        <v>0</v>
      </c>
      <c r="Z562" s="156">
        <f t="shared" si="89"/>
        <v>0</v>
      </c>
    </row>
    <row r="563" spans="1:26" ht="49.5" customHeight="1" x14ac:dyDescent="0.25">
      <c r="A563" s="49" t="s">
        <v>629</v>
      </c>
      <c r="B563" s="49" t="s">
        <v>3273</v>
      </c>
      <c r="C563" s="49" t="s">
        <v>4247</v>
      </c>
      <c r="D563" s="49" t="s">
        <v>4248</v>
      </c>
      <c r="E563" s="49" t="s">
        <v>4249</v>
      </c>
      <c r="F563" s="49" t="s">
        <v>4250</v>
      </c>
      <c r="G563" s="49" t="s">
        <v>4139</v>
      </c>
      <c r="H563" s="49">
        <v>0</v>
      </c>
      <c r="I563" s="49">
        <v>430000000</v>
      </c>
      <c r="J563" s="49" t="s">
        <v>8091</v>
      </c>
      <c r="K563" s="49" t="s">
        <v>8110</v>
      </c>
      <c r="L563" s="49" t="s">
        <v>8111</v>
      </c>
      <c r="M563" s="49" t="s">
        <v>8094</v>
      </c>
      <c r="N563" s="49" t="s">
        <v>8112</v>
      </c>
      <c r="O563" s="49" t="s">
        <v>8104</v>
      </c>
      <c r="P563" s="49" t="s">
        <v>8134</v>
      </c>
      <c r="Q563" s="49" t="s">
        <v>8135</v>
      </c>
      <c r="R563" s="49">
        <v>40</v>
      </c>
      <c r="S563" s="49">
        <v>19250</v>
      </c>
      <c r="T563" s="76">
        <f t="shared" ref="T563" si="94">S563*R563</f>
        <v>770000</v>
      </c>
      <c r="U563" s="76">
        <f t="shared" si="93"/>
        <v>862400.00000000012</v>
      </c>
      <c r="V563" s="49"/>
      <c r="W563" s="49">
        <v>2017</v>
      </c>
      <c r="X563" s="49" t="s">
        <v>8204</v>
      </c>
      <c r="Y563" s="1">
        <f>VLOOKUP(A563,'[1]план на 2017'!$A:$X,20,0)</f>
        <v>770000</v>
      </c>
      <c r="Z563" s="156">
        <f t="shared" si="89"/>
        <v>0</v>
      </c>
    </row>
    <row r="564" spans="1:26" ht="49.5" customHeight="1" x14ac:dyDescent="0.25">
      <c r="A564" s="48" t="s">
        <v>630</v>
      </c>
      <c r="B564" s="53" t="s">
        <v>3273</v>
      </c>
      <c r="C564" s="53" t="s">
        <v>4251</v>
      </c>
      <c r="D564" s="53" t="s">
        <v>4248</v>
      </c>
      <c r="E564" s="53" t="s">
        <v>4252</v>
      </c>
      <c r="F564" s="53" t="s">
        <v>4253</v>
      </c>
      <c r="G564" s="53" t="s">
        <v>3284</v>
      </c>
      <c r="H564" s="53">
        <v>0</v>
      </c>
      <c r="I564" s="53">
        <v>430000000</v>
      </c>
      <c r="J564" s="53" t="s">
        <v>8091</v>
      </c>
      <c r="K564" s="53" t="s">
        <v>8092</v>
      </c>
      <c r="L564" s="53" t="s">
        <v>8111</v>
      </c>
      <c r="M564" s="53" t="s">
        <v>8094</v>
      </c>
      <c r="N564" s="53" t="s">
        <v>8112</v>
      </c>
      <c r="O564" s="53" t="s">
        <v>8104</v>
      </c>
      <c r="P564" s="53" t="s">
        <v>8134</v>
      </c>
      <c r="Q564" s="53" t="s">
        <v>8135</v>
      </c>
      <c r="R564" s="73">
        <v>50</v>
      </c>
      <c r="S564" s="74">
        <v>17494.5</v>
      </c>
      <c r="T564" s="75">
        <f t="shared" si="87"/>
        <v>874725</v>
      </c>
      <c r="U564" s="75">
        <f t="shared" si="93"/>
        <v>979692.00000000012</v>
      </c>
      <c r="V564" s="48"/>
      <c r="W564" s="48">
        <v>2017</v>
      </c>
      <c r="X564" s="48"/>
      <c r="Y564" s="1">
        <f>VLOOKUP(A564,'[1]план на 2017'!$A:$X,20,0)</f>
        <v>874725</v>
      </c>
      <c r="Z564" s="156">
        <f t="shared" si="89"/>
        <v>0</v>
      </c>
    </row>
    <row r="565" spans="1:26" ht="49.5" customHeight="1" x14ac:dyDescent="0.25">
      <c r="A565" s="48" t="s">
        <v>631</v>
      </c>
      <c r="B565" s="53" t="s">
        <v>3273</v>
      </c>
      <c r="C565" s="53" t="s">
        <v>4194</v>
      </c>
      <c r="D565" s="53" t="s">
        <v>3650</v>
      </c>
      <c r="E565" s="53" t="s">
        <v>4195</v>
      </c>
      <c r="F565" s="53" t="s">
        <v>4254</v>
      </c>
      <c r="G565" s="53" t="s">
        <v>3284</v>
      </c>
      <c r="H565" s="53">
        <v>0</v>
      </c>
      <c r="I565" s="53">
        <v>430000000</v>
      </c>
      <c r="J565" s="53" t="s">
        <v>8091</v>
      </c>
      <c r="K565" s="53" t="s">
        <v>8092</v>
      </c>
      <c r="L565" s="53" t="s">
        <v>8111</v>
      </c>
      <c r="M565" s="53" t="s">
        <v>8094</v>
      </c>
      <c r="N565" s="53" t="s">
        <v>8112</v>
      </c>
      <c r="O565" s="53" t="s">
        <v>8104</v>
      </c>
      <c r="P565" s="53" t="s">
        <v>8134</v>
      </c>
      <c r="Q565" s="53" t="s">
        <v>8135</v>
      </c>
      <c r="R565" s="73">
        <v>2</v>
      </c>
      <c r="S565" s="74">
        <v>481500</v>
      </c>
      <c r="T565" s="75">
        <f t="shared" si="87"/>
        <v>963000</v>
      </c>
      <c r="U565" s="75">
        <f t="shared" si="93"/>
        <v>1078560</v>
      </c>
      <c r="V565" s="48"/>
      <c r="W565" s="48">
        <v>2017</v>
      </c>
      <c r="X565" s="48"/>
      <c r="Y565" s="1">
        <f>VLOOKUP(A565,'[1]план на 2017'!$A:$X,20,0)</f>
        <v>963000</v>
      </c>
      <c r="Z565" s="156">
        <f t="shared" si="89"/>
        <v>0</v>
      </c>
    </row>
    <row r="566" spans="1:26" ht="49.5" customHeight="1" x14ac:dyDescent="0.25">
      <c r="A566" s="48" t="s">
        <v>632</v>
      </c>
      <c r="B566" s="53" t="s">
        <v>3273</v>
      </c>
      <c r="C566" s="53" t="s">
        <v>4255</v>
      </c>
      <c r="D566" s="61" t="s">
        <v>4256</v>
      </c>
      <c r="E566" s="61" t="s">
        <v>4257</v>
      </c>
      <c r="F566" s="53" t="s">
        <v>4258</v>
      </c>
      <c r="G566" s="53" t="s">
        <v>3284</v>
      </c>
      <c r="H566" s="53">
        <v>0</v>
      </c>
      <c r="I566" s="53">
        <v>430000000</v>
      </c>
      <c r="J566" s="53" t="s">
        <v>8091</v>
      </c>
      <c r="K566" s="53" t="s">
        <v>8092</v>
      </c>
      <c r="L566" s="53" t="s">
        <v>8111</v>
      </c>
      <c r="M566" s="53" t="s">
        <v>8094</v>
      </c>
      <c r="N566" s="53" t="s">
        <v>8112</v>
      </c>
      <c r="O566" s="53" t="s">
        <v>8104</v>
      </c>
      <c r="P566" s="53" t="s">
        <v>8134</v>
      </c>
      <c r="Q566" s="53" t="s">
        <v>8135</v>
      </c>
      <c r="R566" s="73">
        <v>2</v>
      </c>
      <c r="S566" s="74">
        <v>83032</v>
      </c>
      <c r="T566" s="75">
        <f t="shared" si="87"/>
        <v>166064</v>
      </c>
      <c r="U566" s="75">
        <f t="shared" si="93"/>
        <v>185991.68000000002</v>
      </c>
      <c r="V566" s="48"/>
      <c r="W566" s="48">
        <v>2017</v>
      </c>
      <c r="X566" s="48"/>
      <c r="Y566" s="1">
        <f>VLOOKUP(A566,'[1]план на 2017'!$A:$X,20,0)</f>
        <v>166064</v>
      </c>
      <c r="Z566" s="156">
        <f t="shared" si="89"/>
        <v>0</v>
      </c>
    </row>
    <row r="567" spans="1:26" ht="49.5" customHeight="1" x14ac:dyDescent="0.25">
      <c r="A567" s="48" t="s">
        <v>633</v>
      </c>
      <c r="B567" s="53" t="s">
        <v>3273</v>
      </c>
      <c r="C567" s="53" t="s">
        <v>4255</v>
      </c>
      <c r="D567" s="61" t="s">
        <v>4256</v>
      </c>
      <c r="E567" s="61" t="s">
        <v>4257</v>
      </c>
      <c r="F567" s="53" t="s">
        <v>4259</v>
      </c>
      <c r="G567" s="53" t="s">
        <v>3284</v>
      </c>
      <c r="H567" s="53">
        <v>0</v>
      </c>
      <c r="I567" s="53">
        <v>430000000</v>
      </c>
      <c r="J567" s="53" t="s">
        <v>8091</v>
      </c>
      <c r="K567" s="53" t="s">
        <v>8092</v>
      </c>
      <c r="L567" s="53" t="s">
        <v>8111</v>
      </c>
      <c r="M567" s="53" t="s">
        <v>8094</v>
      </c>
      <c r="N567" s="53" t="s">
        <v>8112</v>
      </c>
      <c r="O567" s="53" t="s">
        <v>8104</v>
      </c>
      <c r="P567" s="53" t="s">
        <v>8134</v>
      </c>
      <c r="Q567" s="53" t="s">
        <v>8135</v>
      </c>
      <c r="R567" s="73">
        <v>5</v>
      </c>
      <c r="S567" s="74">
        <v>106144</v>
      </c>
      <c r="T567" s="75">
        <v>0</v>
      </c>
      <c r="U567" s="75">
        <f t="shared" si="93"/>
        <v>0</v>
      </c>
      <c r="V567" s="48"/>
      <c r="W567" s="48">
        <v>2017</v>
      </c>
      <c r="X567" s="48"/>
      <c r="Y567" s="1">
        <f>VLOOKUP(A567,'[1]план на 2017'!$A:$X,20,0)</f>
        <v>0</v>
      </c>
      <c r="Z567" s="156">
        <f t="shared" si="89"/>
        <v>0</v>
      </c>
    </row>
    <row r="568" spans="1:26" ht="49.5" customHeight="1" x14ac:dyDescent="0.25">
      <c r="A568" s="49" t="s">
        <v>634</v>
      </c>
      <c r="B568" s="49" t="s">
        <v>3273</v>
      </c>
      <c r="C568" s="49" t="s">
        <v>4255</v>
      </c>
      <c r="D568" s="49" t="s">
        <v>4256</v>
      </c>
      <c r="E568" s="49" t="s">
        <v>4257</v>
      </c>
      <c r="F568" s="49" t="s">
        <v>4259</v>
      </c>
      <c r="G568" s="49" t="s">
        <v>4139</v>
      </c>
      <c r="H568" s="49">
        <v>0</v>
      </c>
      <c r="I568" s="49">
        <v>430000000</v>
      </c>
      <c r="J568" s="49" t="s">
        <v>8091</v>
      </c>
      <c r="K568" s="49" t="s">
        <v>8110</v>
      </c>
      <c r="L568" s="49" t="s">
        <v>8111</v>
      </c>
      <c r="M568" s="49" t="s">
        <v>8094</v>
      </c>
      <c r="N568" s="49" t="s">
        <v>8112</v>
      </c>
      <c r="O568" s="49" t="s">
        <v>8104</v>
      </c>
      <c r="P568" s="49" t="s">
        <v>8134</v>
      </c>
      <c r="Q568" s="49" t="s">
        <v>8135</v>
      </c>
      <c r="R568" s="49">
        <v>10</v>
      </c>
      <c r="S568" s="49">
        <v>90999</v>
      </c>
      <c r="T568" s="76">
        <f t="shared" ref="T568" si="95">S568*R568</f>
        <v>909990</v>
      </c>
      <c r="U568" s="76">
        <f t="shared" si="93"/>
        <v>1019188.8</v>
      </c>
      <c r="V568" s="49"/>
      <c r="W568" s="49">
        <v>2017</v>
      </c>
      <c r="X568" s="49" t="s">
        <v>8204</v>
      </c>
      <c r="Y568" s="1">
        <f>VLOOKUP(A568,'[1]план на 2017'!$A:$X,20,0)</f>
        <v>909990</v>
      </c>
      <c r="Z568" s="156">
        <f t="shared" si="89"/>
        <v>0</v>
      </c>
    </row>
    <row r="569" spans="1:26" ht="49.5" customHeight="1" x14ac:dyDescent="0.25">
      <c r="A569" s="48" t="s">
        <v>635</v>
      </c>
      <c r="B569" s="53" t="s">
        <v>3273</v>
      </c>
      <c r="C569" s="53" t="s">
        <v>4255</v>
      </c>
      <c r="D569" s="61" t="s">
        <v>4256</v>
      </c>
      <c r="E569" s="53" t="s">
        <v>4257</v>
      </c>
      <c r="F569" s="53" t="s">
        <v>4260</v>
      </c>
      <c r="G569" s="53" t="s">
        <v>3284</v>
      </c>
      <c r="H569" s="53">
        <v>0</v>
      </c>
      <c r="I569" s="53">
        <v>430000000</v>
      </c>
      <c r="J569" s="53" t="s">
        <v>8091</v>
      </c>
      <c r="K569" s="53" t="s">
        <v>8092</v>
      </c>
      <c r="L569" s="53" t="s">
        <v>8111</v>
      </c>
      <c r="M569" s="53" t="s">
        <v>8094</v>
      </c>
      <c r="N569" s="53" t="s">
        <v>8112</v>
      </c>
      <c r="O569" s="53" t="s">
        <v>8104</v>
      </c>
      <c r="P569" s="53" t="s">
        <v>8134</v>
      </c>
      <c r="Q569" s="53" t="s">
        <v>8135</v>
      </c>
      <c r="R569" s="73">
        <v>10</v>
      </c>
      <c r="S569" s="74">
        <v>69123.840400000001</v>
      </c>
      <c r="T569" s="75">
        <f t="shared" si="87"/>
        <v>691238.40399999998</v>
      </c>
      <c r="U569" s="75">
        <f t="shared" si="93"/>
        <v>774187.01248000003</v>
      </c>
      <c r="V569" s="48"/>
      <c r="W569" s="48">
        <v>2017</v>
      </c>
      <c r="X569" s="48"/>
      <c r="Y569" s="1">
        <f>VLOOKUP(A569,'[1]план на 2017'!$A:$X,20,0)</f>
        <v>691238.40399999998</v>
      </c>
      <c r="Z569" s="156">
        <f t="shared" si="89"/>
        <v>0</v>
      </c>
    </row>
    <row r="570" spans="1:26" ht="49.5" customHeight="1" x14ac:dyDescent="0.25">
      <c r="A570" s="48" t="s">
        <v>636</v>
      </c>
      <c r="B570" s="53" t="s">
        <v>3273</v>
      </c>
      <c r="C570" s="53" t="s">
        <v>4255</v>
      </c>
      <c r="D570" s="61" t="s">
        <v>4256</v>
      </c>
      <c r="E570" s="53" t="s">
        <v>4257</v>
      </c>
      <c r="F570" s="53" t="s">
        <v>4261</v>
      </c>
      <c r="G570" s="53" t="s">
        <v>3284</v>
      </c>
      <c r="H570" s="53">
        <v>0</v>
      </c>
      <c r="I570" s="53">
        <v>430000000</v>
      </c>
      <c r="J570" s="53" t="s">
        <v>8091</v>
      </c>
      <c r="K570" s="53" t="s">
        <v>8092</v>
      </c>
      <c r="L570" s="53" t="s">
        <v>8111</v>
      </c>
      <c r="M570" s="53" t="s">
        <v>8094</v>
      </c>
      <c r="N570" s="53" t="s">
        <v>8112</v>
      </c>
      <c r="O570" s="53" t="s">
        <v>8104</v>
      </c>
      <c r="P570" s="53" t="s">
        <v>8105</v>
      </c>
      <c r="Q570" s="53" t="s">
        <v>8106</v>
      </c>
      <c r="R570" s="73">
        <v>2</v>
      </c>
      <c r="S570" s="74">
        <v>88489</v>
      </c>
      <c r="T570" s="75">
        <f t="shared" si="87"/>
        <v>176978</v>
      </c>
      <c r="U570" s="75">
        <f t="shared" si="93"/>
        <v>198215.36000000002</v>
      </c>
      <c r="V570" s="48"/>
      <c r="W570" s="48">
        <v>2017</v>
      </c>
      <c r="X570" s="48"/>
      <c r="Y570" s="1">
        <f>VLOOKUP(A570,'[1]план на 2017'!$A:$X,20,0)</f>
        <v>176978</v>
      </c>
      <c r="Z570" s="156">
        <f t="shared" si="89"/>
        <v>0</v>
      </c>
    </row>
    <row r="571" spans="1:26" ht="49.5" customHeight="1" x14ac:dyDescent="0.25">
      <c r="A571" s="48" t="s">
        <v>637</v>
      </c>
      <c r="B571" s="53" t="s">
        <v>3273</v>
      </c>
      <c r="C571" s="53" t="s">
        <v>4262</v>
      </c>
      <c r="D571" s="61" t="s">
        <v>4263</v>
      </c>
      <c r="E571" s="61" t="s">
        <v>9883</v>
      </c>
      <c r="F571" s="53" t="s">
        <v>4264</v>
      </c>
      <c r="G571" s="53" t="s">
        <v>3284</v>
      </c>
      <c r="H571" s="53">
        <v>0</v>
      </c>
      <c r="I571" s="53">
        <v>430000000</v>
      </c>
      <c r="J571" s="53" t="s">
        <v>8091</v>
      </c>
      <c r="K571" s="53" t="s">
        <v>8092</v>
      </c>
      <c r="L571" s="53" t="s">
        <v>8111</v>
      </c>
      <c r="M571" s="53" t="s">
        <v>8094</v>
      </c>
      <c r="N571" s="53" t="s">
        <v>8112</v>
      </c>
      <c r="O571" s="53" t="s">
        <v>8104</v>
      </c>
      <c r="P571" s="53" t="s">
        <v>8134</v>
      </c>
      <c r="Q571" s="53" t="s">
        <v>8135</v>
      </c>
      <c r="R571" s="73">
        <v>1</v>
      </c>
      <c r="S571" s="74">
        <v>31779.000000000004</v>
      </c>
      <c r="T571" s="75">
        <f t="shared" si="87"/>
        <v>31779.000000000004</v>
      </c>
      <c r="U571" s="75">
        <f t="shared" si="93"/>
        <v>35592.48000000001</v>
      </c>
      <c r="V571" s="48"/>
      <c r="W571" s="48">
        <v>2017</v>
      </c>
      <c r="X571" s="48"/>
      <c r="Y571" s="1">
        <f>VLOOKUP(A571,'[1]план на 2017'!$A:$X,20,0)</f>
        <v>31779.000000000004</v>
      </c>
      <c r="Z571" s="156">
        <f t="shared" si="89"/>
        <v>0</v>
      </c>
    </row>
    <row r="572" spans="1:26" ht="49.5" customHeight="1" x14ac:dyDescent="0.25">
      <c r="A572" s="48" t="s">
        <v>638</v>
      </c>
      <c r="B572" s="53" t="s">
        <v>3273</v>
      </c>
      <c r="C572" s="53" t="s">
        <v>4265</v>
      </c>
      <c r="D572" s="59" t="s">
        <v>4266</v>
      </c>
      <c r="E572" s="59" t="s">
        <v>4267</v>
      </c>
      <c r="F572" s="53" t="s">
        <v>4268</v>
      </c>
      <c r="G572" s="53" t="s">
        <v>3284</v>
      </c>
      <c r="H572" s="53">
        <v>0</v>
      </c>
      <c r="I572" s="53">
        <v>430000000</v>
      </c>
      <c r="J572" s="53" t="s">
        <v>8091</v>
      </c>
      <c r="K572" s="53" t="s">
        <v>8092</v>
      </c>
      <c r="L572" s="53" t="s">
        <v>8111</v>
      </c>
      <c r="M572" s="53" t="s">
        <v>8094</v>
      </c>
      <c r="N572" s="53" t="s">
        <v>8112</v>
      </c>
      <c r="O572" s="53" t="s">
        <v>8104</v>
      </c>
      <c r="P572" s="53" t="s">
        <v>8105</v>
      </c>
      <c r="Q572" s="53" t="s">
        <v>8106</v>
      </c>
      <c r="R572" s="73">
        <v>1</v>
      </c>
      <c r="S572" s="74">
        <v>72225</v>
      </c>
      <c r="T572" s="75">
        <v>0</v>
      </c>
      <c r="U572" s="75">
        <f t="shared" si="93"/>
        <v>0</v>
      </c>
      <c r="V572" s="48"/>
      <c r="W572" s="48">
        <v>2017</v>
      </c>
      <c r="X572" s="48"/>
      <c r="Y572" s="1">
        <f>VLOOKUP(A572,'[1]план на 2017'!$A:$X,20,0)</f>
        <v>0</v>
      </c>
      <c r="Z572" s="156">
        <f t="shared" si="89"/>
        <v>0</v>
      </c>
    </row>
    <row r="573" spans="1:26" ht="49.5" customHeight="1" x14ac:dyDescent="0.25">
      <c r="A573" s="49" t="s">
        <v>639</v>
      </c>
      <c r="B573" s="49" t="s">
        <v>3273</v>
      </c>
      <c r="C573" s="49" t="s">
        <v>4265</v>
      </c>
      <c r="D573" s="49" t="s">
        <v>4266</v>
      </c>
      <c r="E573" s="49" t="s">
        <v>4267</v>
      </c>
      <c r="F573" s="49" t="s">
        <v>4268</v>
      </c>
      <c r="G573" s="49" t="s">
        <v>4139</v>
      </c>
      <c r="H573" s="49">
        <v>0</v>
      </c>
      <c r="I573" s="49">
        <v>430000000</v>
      </c>
      <c r="J573" s="49" t="s">
        <v>8091</v>
      </c>
      <c r="K573" s="49" t="s">
        <v>8110</v>
      </c>
      <c r="L573" s="49" t="s">
        <v>8111</v>
      </c>
      <c r="M573" s="49" t="s">
        <v>8094</v>
      </c>
      <c r="N573" s="49" t="s">
        <v>8112</v>
      </c>
      <c r="O573" s="49" t="s">
        <v>8104</v>
      </c>
      <c r="P573" s="49" t="s">
        <v>8105</v>
      </c>
      <c r="Q573" s="49" t="s">
        <v>8106</v>
      </c>
      <c r="R573" s="49">
        <v>1</v>
      </c>
      <c r="S573" s="49">
        <v>158895</v>
      </c>
      <c r="T573" s="76">
        <f t="shared" ref="T573" si="96">S573*R573</f>
        <v>158895</v>
      </c>
      <c r="U573" s="76">
        <f t="shared" si="93"/>
        <v>177962.40000000002</v>
      </c>
      <c r="V573" s="49"/>
      <c r="W573" s="49">
        <v>2017</v>
      </c>
      <c r="X573" s="49" t="s">
        <v>8205</v>
      </c>
      <c r="Y573" s="1">
        <f>VLOOKUP(A573,'[1]план на 2017'!$A:$X,20,0)</f>
        <v>158895</v>
      </c>
      <c r="Z573" s="156">
        <f t="shared" si="89"/>
        <v>0</v>
      </c>
    </row>
    <row r="574" spans="1:26" ht="49.5" customHeight="1" x14ac:dyDescent="0.25">
      <c r="A574" s="48" t="s">
        <v>640</v>
      </c>
      <c r="B574" s="53" t="s">
        <v>3273</v>
      </c>
      <c r="C574" s="53" t="s">
        <v>4265</v>
      </c>
      <c r="D574" s="59" t="s">
        <v>4266</v>
      </c>
      <c r="E574" s="59" t="s">
        <v>4267</v>
      </c>
      <c r="F574" s="53" t="s">
        <v>4269</v>
      </c>
      <c r="G574" s="53" t="s">
        <v>3284</v>
      </c>
      <c r="H574" s="53">
        <v>0</v>
      </c>
      <c r="I574" s="53">
        <v>430000000</v>
      </c>
      <c r="J574" s="53" t="s">
        <v>8091</v>
      </c>
      <c r="K574" s="53" t="s">
        <v>8092</v>
      </c>
      <c r="L574" s="53" t="s">
        <v>8111</v>
      </c>
      <c r="M574" s="53" t="s">
        <v>8094</v>
      </c>
      <c r="N574" s="53" t="s">
        <v>8112</v>
      </c>
      <c r="O574" s="53" t="s">
        <v>8104</v>
      </c>
      <c r="P574" s="53" t="s">
        <v>8105</v>
      </c>
      <c r="Q574" s="53" t="s">
        <v>8106</v>
      </c>
      <c r="R574" s="73">
        <v>1</v>
      </c>
      <c r="S574" s="74">
        <v>72225</v>
      </c>
      <c r="T574" s="75">
        <v>0</v>
      </c>
      <c r="U574" s="75">
        <f t="shared" si="93"/>
        <v>0</v>
      </c>
      <c r="V574" s="48"/>
      <c r="W574" s="48">
        <v>2017</v>
      </c>
      <c r="X574" s="48"/>
      <c r="Y574" s="1">
        <f>VLOOKUP(A574,'[1]план на 2017'!$A:$X,20,0)</f>
        <v>0</v>
      </c>
      <c r="Z574" s="156">
        <f t="shared" si="89"/>
        <v>0</v>
      </c>
    </row>
    <row r="575" spans="1:26" ht="49.5" customHeight="1" x14ac:dyDescent="0.25">
      <c r="A575" s="49" t="s">
        <v>641</v>
      </c>
      <c r="B575" s="49" t="s">
        <v>3273</v>
      </c>
      <c r="C575" s="49" t="s">
        <v>4265</v>
      </c>
      <c r="D575" s="49" t="s">
        <v>4266</v>
      </c>
      <c r="E575" s="49" t="s">
        <v>4267</v>
      </c>
      <c r="F575" s="49" t="s">
        <v>4269</v>
      </c>
      <c r="G575" s="49" t="s">
        <v>4139</v>
      </c>
      <c r="H575" s="49">
        <v>0</v>
      </c>
      <c r="I575" s="49">
        <v>430000000</v>
      </c>
      <c r="J575" s="49" t="s">
        <v>8091</v>
      </c>
      <c r="K575" s="49" t="s">
        <v>8110</v>
      </c>
      <c r="L575" s="49" t="s">
        <v>8111</v>
      </c>
      <c r="M575" s="49" t="s">
        <v>8094</v>
      </c>
      <c r="N575" s="49" t="s">
        <v>8112</v>
      </c>
      <c r="O575" s="49" t="s">
        <v>8104</v>
      </c>
      <c r="P575" s="49" t="s">
        <v>8105</v>
      </c>
      <c r="Q575" s="49" t="s">
        <v>8106</v>
      </c>
      <c r="R575" s="49">
        <v>1</v>
      </c>
      <c r="S575" s="49">
        <v>158895</v>
      </c>
      <c r="T575" s="76">
        <f t="shared" ref="T575" si="97">S575*R575</f>
        <v>158895</v>
      </c>
      <c r="U575" s="76">
        <f t="shared" si="93"/>
        <v>177962.40000000002</v>
      </c>
      <c r="V575" s="49"/>
      <c r="W575" s="49">
        <v>2017</v>
      </c>
      <c r="X575" s="49" t="s">
        <v>8205</v>
      </c>
      <c r="Y575" s="1">
        <f>VLOOKUP(A575,'[1]план на 2017'!$A:$X,20,0)</f>
        <v>158895</v>
      </c>
      <c r="Z575" s="156">
        <f t="shared" si="89"/>
        <v>0</v>
      </c>
    </row>
    <row r="576" spans="1:26" ht="49.5" customHeight="1" x14ac:dyDescent="0.25">
      <c r="A576" s="48" t="s">
        <v>642</v>
      </c>
      <c r="B576" s="53" t="s">
        <v>3273</v>
      </c>
      <c r="C576" s="53" t="s">
        <v>4265</v>
      </c>
      <c r="D576" s="59" t="s">
        <v>4266</v>
      </c>
      <c r="E576" s="59" t="s">
        <v>4267</v>
      </c>
      <c r="F576" s="53" t="s">
        <v>4270</v>
      </c>
      <c r="G576" s="53" t="s">
        <v>3284</v>
      </c>
      <c r="H576" s="53">
        <v>0</v>
      </c>
      <c r="I576" s="53">
        <v>430000000</v>
      </c>
      <c r="J576" s="53" t="s">
        <v>8091</v>
      </c>
      <c r="K576" s="53" t="s">
        <v>8092</v>
      </c>
      <c r="L576" s="53" t="s">
        <v>8111</v>
      </c>
      <c r="M576" s="53" t="s">
        <v>8094</v>
      </c>
      <c r="N576" s="53" t="s">
        <v>8112</v>
      </c>
      <c r="O576" s="53" t="s">
        <v>8104</v>
      </c>
      <c r="P576" s="53" t="s">
        <v>8105</v>
      </c>
      <c r="Q576" s="53" t="s">
        <v>8106</v>
      </c>
      <c r="R576" s="73">
        <v>1</v>
      </c>
      <c r="S576" s="74">
        <v>72225</v>
      </c>
      <c r="T576" s="75">
        <v>0</v>
      </c>
      <c r="U576" s="75">
        <f t="shared" si="93"/>
        <v>0</v>
      </c>
      <c r="V576" s="48"/>
      <c r="W576" s="48">
        <v>2017</v>
      </c>
      <c r="X576" s="48"/>
      <c r="Y576" s="1">
        <f>VLOOKUP(A576,'[1]план на 2017'!$A:$X,20,0)</f>
        <v>0</v>
      </c>
      <c r="Z576" s="156">
        <f t="shared" si="89"/>
        <v>0</v>
      </c>
    </row>
    <row r="577" spans="1:26" ht="49.5" customHeight="1" x14ac:dyDescent="0.25">
      <c r="A577" s="49" t="s">
        <v>643</v>
      </c>
      <c r="B577" s="49" t="s">
        <v>3273</v>
      </c>
      <c r="C577" s="49" t="s">
        <v>4265</v>
      </c>
      <c r="D577" s="49" t="s">
        <v>4266</v>
      </c>
      <c r="E577" s="49" t="s">
        <v>4267</v>
      </c>
      <c r="F577" s="49" t="s">
        <v>4270</v>
      </c>
      <c r="G577" s="49" t="s">
        <v>4139</v>
      </c>
      <c r="H577" s="49">
        <v>0</v>
      </c>
      <c r="I577" s="49">
        <v>430000000</v>
      </c>
      <c r="J577" s="49" t="s">
        <v>8091</v>
      </c>
      <c r="K577" s="49" t="s">
        <v>8110</v>
      </c>
      <c r="L577" s="49" t="s">
        <v>8111</v>
      </c>
      <c r="M577" s="49" t="s">
        <v>8094</v>
      </c>
      <c r="N577" s="49" t="s">
        <v>8112</v>
      </c>
      <c r="O577" s="49" t="s">
        <v>8104</v>
      </c>
      <c r="P577" s="49" t="s">
        <v>8105</v>
      </c>
      <c r="Q577" s="49" t="s">
        <v>8106</v>
      </c>
      <c r="R577" s="49">
        <v>1</v>
      </c>
      <c r="S577" s="49">
        <v>158895</v>
      </c>
      <c r="T577" s="76">
        <f t="shared" ref="T577" si="98">S577*R577</f>
        <v>158895</v>
      </c>
      <c r="U577" s="76">
        <f t="shared" si="93"/>
        <v>177962.40000000002</v>
      </c>
      <c r="V577" s="49"/>
      <c r="W577" s="49">
        <v>2017</v>
      </c>
      <c r="X577" s="49" t="s">
        <v>8205</v>
      </c>
      <c r="Y577" s="1">
        <f>VLOOKUP(A577,'[1]план на 2017'!$A:$X,20,0)</f>
        <v>158895</v>
      </c>
      <c r="Z577" s="156">
        <f t="shared" si="89"/>
        <v>0</v>
      </c>
    </row>
    <row r="578" spans="1:26" ht="49.5" customHeight="1" x14ac:dyDescent="0.25">
      <c r="A578" s="48" t="s">
        <v>644</v>
      </c>
      <c r="B578" s="53" t="s">
        <v>3273</v>
      </c>
      <c r="C578" s="53" t="s">
        <v>4271</v>
      </c>
      <c r="D578" s="61" t="s">
        <v>4215</v>
      </c>
      <c r="E578" s="61" t="s">
        <v>4272</v>
      </c>
      <c r="F578" s="53" t="s">
        <v>4273</v>
      </c>
      <c r="G578" s="53" t="s">
        <v>3284</v>
      </c>
      <c r="H578" s="53">
        <v>0</v>
      </c>
      <c r="I578" s="53">
        <v>430000000</v>
      </c>
      <c r="J578" s="53" t="s">
        <v>8091</v>
      </c>
      <c r="K578" s="53" t="s">
        <v>8092</v>
      </c>
      <c r="L578" s="53" t="s">
        <v>8111</v>
      </c>
      <c r="M578" s="53" t="s">
        <v>8094</v>
      </c>
      <c r="N578" s="53" t="s">
        <v>8112</v>
      </c>
      <c r="O578" s="53" t="s">
        <v>8104</v>
      </c>
      <c r="P578" s="53" t="s">
        <v>8134</v>
      </c>
      <c r="Q578" s="53" t="s">
        <v>8135</v>
      </c>
      <c r="R578" s="73">
        <v>1</v>
      </c>
      <c r="S578" s="74">
        <v>114490</v>
      </c>
      <c r="T578" s="75">
        <f t="shared" si="87"/>
        <v>114490</v>
      </c>
      <c r="U578" s="75">
        <f t="shared" si="93"/>
        <v>128228.80000000002</v>
      </c>
      <c r="V578" s="48"/>
      <c r="W578" s="48">
        <v>2017</v>
      </c>
      <c r="X578" s="48"/>
      <c r="Y578" s="1">
        <f>VLOOKUP(A578,'[1]план на 2017'!$A:$X,20,0)</f>
        <v>114490</v>
      </c>
      <c r="Z578" s="156">
        <f t="shared" si="89"/>
        <v>0</v>
      </c>
    </row>
    <row r="579" spans="1:26" ht="49.5" customHeight="1" x14ac:dyDescent="0.25">
      <c r="A579" s="48" t="s">
        <v>645</v>
      </c>
      <c r="B579" s="53" t="s">
        <v>3273</v>
      </c>
      <c r="C579" s="53" t="s">
        <v>4274</v>
      </c>
      <c r="D579" s="61" t="s">
        <v>4275</v>
      </c>
      <c r="E579" s="61" t="s">
        <v>4276</v>
      </c>
      <c r="F579" s="53" t="s">
        <v>4277</v>
      </c>
      <c r="G579" s="53" t="s">
        <v>3284</v>
      </c>
      <c r="H579" s="53">
        <v>0</v>
      </c>
      <c r="I579" s="53">
        <v>430000000</v>
      </c>
      <c r="J579" s="53" t="s">
        <v>8091</v>
      </c>
      <c r="K579" s="53" t="s">
        <v>8092</v>
      </c>
      <c r="L579" s="53" t="s">
        <v>8111</v>
      </c>
      <c r="M579" s="53" t="s">
        <v>8094</v>
      </c>
      <c r="N579" s="53" t="s">
        <v>8112</v>
      </c>
      <c r="O579" s="53" t="s">
        <v>8104</v>
      </c>
      <c r="P579" s="53" t="s">
        <v>8105</v>
      </c>
      <c r="Q579" s="53" t="s">
        <v>8106</v>
      </c>
      <c r="R579" s="73">
        <v>5</v>
      </c>
      <c r="S579" s="74">
        <v>27786.562499999996</v>
      </c>
      <c r="T579" s="75">
        <f t="shared" si="87"/>
        <v>138932.81249999997</v>
      </c>
      <c r="U579" s="75">
        <f t="shared" si="93"/>
        <v>155604.74999999997</v>
      </c>
      <c r="V579" s="48"/>
      <c r="W579" s="48">
        <v>2017</v>
      </c>
      <c r="X579" s="48"/>
      <c r="Y579" s="1">
        <f>VLOOKUP(A579,'[1]план на 2017'!$A:$X,20,0)</f>
        <v>138932.81249999997</v>
      </c>
      <c r="Z579" s="156">
        <f t="shared" si="89"/>
        <v>0</v>
      </c>
    </row>
    <row r="580" spans="1:26" ht="49.5" customHeight="1" x14ac:dyDescent="0.25">
      <c r="A580" s="48" t="s">
        <v>646</v>
      </c>
      <c r="B580" s="53" t="s">
        <v>3273</v>
      </c>
      <c r="C580" s="53" t="s">
        <v>4278</v>
      </c>
      <c r="D580" s="53" t="s">
        <v>4279</v>
      </c>
      <c r="E580" s="61" t="s">
        <v>4280</v>
      </c>
      <c r="F580" s="53" t="s">
        <v>4281</v>
      </c>
      <c r="G580" s="53" t="s">
        <v>3284</v>
      </c>
      <c r="H580" s="53">
        <v>0</v>
      </c>
      <c r="I580" s="53">
        <v>430000000</v>
      </c>
      <c r="J580" s="53" t="s">
        <v>8091</v>
      </c>
      <c r="K580" s="53" t="s">
        <v>8092</v>
      </c>
      <c r="L580" s="53" t="s">
        <v>8111</v>
      </c>
      <c r="M580" s="53" t="s">
        <v>8094</v>
      </c>
      <c r="N580" s="53" t="s">
        <v>8112</v>
      </c>
      <c r="O580" s="53" t="s">
        <v>8104</v>
      </c>
      <c r="P580" s="53" t="s">
        <v>8134</v>
      </c>
      <c r="Q580" s="53" t="s">
        <v>8135</v>
      </c>
      <c r="R580" s="73">
        <v>20</v>
      </c>
      <c r="S580" s="74">
        <v>60350.866071428565</v>
      </c>
      <c r="T580" s="75">
        <f t="shared" si="87"/>
        <v>1207017.3214285714</v>
      </c>
      <c r="U580" s="75">
        <f t="shared" si="93"/>
        <v>1351859.4000000001</v>
      </c>
      <c r="V580" s="48"/>
      <c r="W580" s="48">
        <v>2017</v>
      </c>
      <c r="X580" s="48"/>
      <c r="Y580" s="1">
        <f>VLOOKUP(A580,'[1]план на 2017'!$A:$X,20,0)</f>
        <v>1207017.3214285714</v>
      </c>
      <c r="Z580" s="156">
        <f t="shared" si="89"/>
        <v>0</v>
      </c>
    </row>
    <row r="581" spans="1:26" ht="49.5" customHeight="1" x14ac:dyDescent="0.25">
      <c r="A581" s="48" t="s">
        <v>647</v>
      </c>
      <c r="B581" s="53" t="s">
        <v>3273</v>
      </c>
      <c r="C581" s="53" t="s">
        <v>4282</v>
      </c>
      <c r="D581" s="53" t="s">
        <v>4283</v>
      </c>
      <c r="E581" s="53" t="s">
        <v>4284</v>
      </c>
      <c r="F581" s="53" t="s">
        <v>4285</v>
      </c>
      <c r="G581" s="53" t="s">
        <v>3284</v>
      </c>
      <c r="H581" s="53">
        <v>0</v>
      </c>
      <c r="I581" s="53">
        <v>430000000</v>
      </c>
      <c r="J581" s="53" t="s">
        <v>8091</v>
      </c>
      <c r="K581" s="53" t="s">
        <v>8092</v>
      </c>
      <c r="L581" s="53" t="s">
        <v>8111</v>
      </c>
      <c r="M581" s="53" t="s">
        <v>8094</v>
      </c>
      <c r="N581" s="53" t="s">
        <v>8112</v>
      </c>
      <c r="O581" s="53" t="s">
        <v>8104</v>
      </c>
      <c r="P581" s="53" t="s">
        <v>8105</v>
      </c>
      <c r="Q581" s="53" t="s">
        <v>8106</v>
      </c>
      <c r="R581" s="73">
        <v>2</v>
      </c>
      <c r="S581" s="74">
        <v>1141.155</v>
      </c>
      <c r="T581" s="75">
        <f t="shared" si="87"/>
        <v>2282.31</v>
      </c>
      <c r="U581" s="75">
        <f t="shared" si="93"/>
        <v>2556.1872000000003</v>
      </c>
      <c r="V581" s="48"/>
      <c r="W581" s="48">
        <v>2017</v>
      </c>
      <c r="X581" s="48"/>
      <c r="Y581" s="1">
        <f>VLOOKUP(A581,'[1]план на 2017'!$A:$X,20,0)</f>
        <v>2282.31</v>
      </c>
      <c r="Z581" s="156">
        <f t="shared" si="89"/>
        <v>0</v>
      </c>
    </row>
    <row r="582" spans="1:26" ht="49.5" customHeight="1" x14ac:dyDescent="0.25">
      <c r="A582" s="48" t="s">
        <v>648</v>
      </c>
      <c r="B582" s="53" t="s">
        <v>3273</v>
      </c>
      <c r="C582" s="53" t="s">
        <v>4286</v>
      </c>
      <c r="D582" s="61" t="s">
        <v>4287</v>
      </c>
      <c r="E582" s="61" t="s">
        <v>4288</v>
      </c>
      <c r="F582" s="53" t="s">
        <v>4289</v>
      </c>
      <c r="G582" s="53" t="s">
        <v>3278</v>
      </c>
      <c r="H582" s="53">
        <v>0</v>
      </c>
      <c r="I582" s="53">
        <v>430000000</v>
      </c>
      <c r="J582" s="53" t="s">
        <v>8091</v>
      </c>
      <c r="K582" s="53" t="s">
        <v>8092</v>
      </c>
      <c r="L582" s="53" t="s">
        <v>8111</v>
      </c>
      <c r="M582" s="53" t="s">
        <v>8094</v>
      </c>
      <c r="N582" s="53" t="s">
        <v>8112</v>
      </c>
      <c r="O582" s="53" t="s">
        <v>8104</v>
      </c>
      <c r="P582" s="53" t="s">
        <v>8202</v>
      </c>
      <c r="Q582" s="53" t="s">
        <v>8203</v>
      </c>
      <c r="R582" s="73">
        <v>3</v>
      </c>
      <c r="S582" s="74">
        <v>17655</v>
      </c>
      <c r="T582" s="75">
        <f t="shared" si="87"/>
        <v>52965</v>
      </c>
      <c r="U582" s="75">
        <f t="shared" si="93"/>
        <v>59320.800000000003</v>
      </c>
      <c r="V582" s="48"/>
      <c r="W582" s="48">
        <v>2017</v>
      </c>
      <c r="X582" s="48"/>
      <c r="Y582" s="1">
        <f>VLOOKUP(A582,'[1]план на 2017'!$A:$X,20,0)</f>
        <v>52965</v>
      </c>
      <c r="Z582" s="156">
        <f t="shared" si="89"/>
        <v>0</v>
      </c>
    </row>
    <row r="583" spans="1:26" ht="49.5" customHeight="1" x14ac:dyDescent="0.25">
      <c r="A583" s="48" t="s">
        <v>649</v>
      </c>
      <c r="B583" s="53" t="s">
        <v>3273</v>
      </c>
      <c r="C583" s="53" t="s">
        <v>4214</v>
      </c>
      <c r="D583" s="53" t="s">
        <v>4215</v>
      </c>
      <c r="E583" s="53" t="s">
        <v>4216</v>
      </c>
      <c r="F583" s="53" t="s">
        <v>4290</v>
      </c>
      <c r="G583" s="53" t="s">
        <v>3284</v>
      </c>
      <c r="H583" s="53">
        <v>0</v>
      </c>
      <c r="I583" s="53">
        <v>430000000</v>
      </c>
      <c r="J583" s="53" t="s">
        <v>8091</v>
      </c>
      <c r="K583" s="53" t="s">
        <v>8092</v>
      </c>
      <c r="L583" s="53" t="s">
        <v>8111</v>
      </c>
      <c r="M583" s="53" t="s">
        <v>8094</v>
      </c>
      <c r="N583" s="53" t="s">
        <v>8112</v>
      </c>
      <c r="O583" s="53" t="s">
        <v>8104</v>
      </c>
      <c r="P583" s="53" t="s">
        <v>8134</v>
      </c>
      <c r="Q583" s="53" t="s">
        <v>8135</v>
      </c>
      <c r="R583" s="73">
        <v>100</v>
      </c>
      <c r="S583" s="74">
        <v>1812.8475000000001</v>
      </c>
      <c r="T583" s="75">
        <f t="shared" si="87"/>
        <v>181284.75</v>
      </c>
      <c r="U583" s="75">
        <f t="shared" si="93"/>
        <v>203038.92</v>
      </c>
      <c r="V583" s="48"/>
      <c r="W583" s="48">
        <v>2017</v>
      </c>
      <c r="X583" s="48"/>
      <c r="Y583" s="1">
        <f>VLOOKUP(A583,'[1]план на 2017'!$A:$X,20,0)</f>
        <v>181284.75</v>
      </c>
      <c r="Z583" s="156">
        <f t="shared" si="89"/>
        <v>0</v>
      </c>
    </row>
    <row r="584" spans="1:26" ht="49.5" customHeight="1" x14ac:dyDescent="0.25">
      <c r="A584" s="48" t="s">
        <v>650</v>
      </c>
      <c r="B584" s="53" t="s">
        <v>3273</v>
      </c>
      <c r="C584" s="53" t="s">
        <v>4291</v>
      </c>
      <c r="D584" s="53" t="s">
        <v>4232</v>
      </c>
      <c r="E584" s="61" t="s">
        <v>4292</v>
      </c>
      <c r="F584" s="53" t="s">
        <v>4293</v>
      </c>
      <c r="G584" s="53" t="s">
        <v>3278</v>
      </c>
      <c r="H584" s="53">
        <v>0</v>
      </c>
      <c r="I584" s="53">
        <v>430000000</v>
      </c>
      <c r="J584" s="53" t="s">
        <v>8091</v>
      </c>
      <c r="K584" s="53" t="s">
        <v>8092</v>
      </c>
      <c r="L584" s="53" t="s">
        <v>8111</v>
      </c>
      <c r="M584" s="53" t="s">
        <v>8094</v>
      </c>
      <c r="N584" s="53" t="s">
        <v>8112</v>
      </c>
      <c r="O584" s="53" t="s">
        <v>8104</v>
      </c>
      <c r="P584" s="53" t="s">
        <v>8134</v>
      </c>
      <c r="Q584" s="53" t="s">
        <v>8135</v>
      </c>
      <c r="R584" s="73">
        <v>1</v>
      </c>
      <c r="S584" s="74">
        <v>3611.25</v>
      </c>
      <c r="T584" s="75">
        <f t="shared" si="87"/>
        <v>3611.25</v>
      </c>
      <c r="U584" s="75">
        <f t="shared" si="93"/>
        <v>4044.6000000000004</v>
      </c>
      <c r="V584" s="48"/>
      <c r="W584" s="48">
        <v>2017</v>
      </c>
      <c r="X584" s="48"/>
      <c r="Y584" s="1">
        <f>VLOOKUP(A584,'[1]план на 2017'!$A:$X,20,0)</f>
        <v>3611.25</v>
      </c>
      <c r="Z584" s="156">
        <f t="shared" si="89"/>
        <v>0</v>
      </c>
    </row>
    <row r="585" spans="1:26" ht="49.5" customHeight="1" x14ac:dyDescent="0.25">
      <c r="A585" s="48" t="s">
        <v>651</v>
      </c>
      <c r="B585" s="53" t="s">
        <v>3273</v>
      </c>
      <c r="C585" s="53" t="s">
        <v>4291</v>
      </c>
      <c r="D585" s="53" t="s">
        <v>4232</v>
      </c>
      <c r="E585" s="61" t="s">
        <v>4292</v>
      </c>
      <c r="F585" s="53" t="s">
        <v>4294</v>
      </c>
      <c r="G585" s="53" t="s">
        <v>3278</v>
      </c>
      <c r="H585" s="53">
        <v>0</v>
      </c>
      <c r="I585" s="53">
        <v>430000000</v>
      </c>
      <c r="J585" s="53" t="s">
        <v>8091</v>
      </c>
      <c r="K585" s="53" t="s">
        <v>8092</v>
      </c>
      <c r="L585" s="53" t="s">
        <v>8111</v>
      </c>
      <c r="M585" s="53" t="s">
        <v>8094</v>
      </c>
      <c r="N585" s="53" t="s">
        <v>8112</v>
      </c>
      <c r="O585" s="53" t="s">
        <v>8104</v>
      </c>
      <c r="P585" s="53" t="s">
        <v>8134</v>
      </c>
      <c r="Q585" s="53" t="s">
        <v>8135</v>
      </c>
      <c r="R585" s="73">
        <v>1</v>
      </c>
      <c r="S585" s="74">
        <v>3611.25</v>
      </c>
      <c r="T585" s="75">
        <f t="shared" si="87"/>
        <v>3611.25</v>
      </c>
      <c r="U585" s="75">
        <f t="shared" si="93"/>
        <v>4044.6000000000004</v>
      </c>
      <c r="V585" s="48"/>
      <c r="W585" s="48">
        <v>2017</v>
      </c>
      <c r="X585" s="48"/>
      <c r="Y585" s="1">
        <f>VLOOKUP(A585,'[1]план на 2017'!$A:$X,20,0)</f>
        <v>3611.25</v>
      </c>
      <c r="Z585" s="156">
        <f t="shared" si="89"/>
        <v>0</v>
      </c>
    </row>
    <row r="586" spans="1:26" ht="49.5" customHeight="1" x14ac:dyDescent="0.25">
      <c r="A586" s="48" t="s">
        <v>652</v>
      </c>
      <c r="B586" s="53" t="s">
        <v>3273</v>
      </c>
      <c r="C586" s="53" t="s">
        <v>4291</v>
      </c>
      <c r="D586" s="53" t="s">
        <v>4232</v>
      </c>
      <c r="E586" s="61" t="s">
        <v>4292</v>
      </c>
      <c r="F586" s="53" t="s">
        <v>4295</v>
      </c>
      <c r="G586" s="53" t="s">
        <v>3278</v>
      </c>
      <c r="H586" s="53">
        <v>0</v>
      </c>
      <c r="I586" s="53">
        <v>430000000</v>
      </c>
      <c r="J586" s="53" t="s">
        <v>8091</v>
      </c>
      <c r="K586" s="53" t="s">
        <v>8092</v>
      </c>
      <c r="L586" s="53" t="s">
        <v>8111</v>
      </c>
      <c r="M586" s="53" t="s">
        <v>8094</v>
      </c>
      <c r="N586" s="53" t="s">
        <v>8112</v>
      </c>
      <c r="O586" s="53" t="s">
        <v>8104</v>
      </c>
      <c r="P586" s="53" t="s">
        <v>8134</v>
      </c>
      <c r="Q586" s="53" t="s">
        <v>8135</v>
      </c>
      <c r="R586" s="73">
        <v>1</v>
      </c>
      <c r="S586" s="74">
        <v>3611.25</v>
      </c>
      <c r="T586" s="75">
        <f t="shared" si="87"/>
        <v>3611.25</v>
      </c>
      <c r="U586" s="75">
        <f t="shared" si="93"/>
        <v>4044.6000000000004</v>
      </c>
      <c r="V586" s="48"/>
      <c r="W586" s="48">
        <v>2017</v>
      </c>
      <c r="X586" s="48"/>
      <c r="Y586" s="1">
        <f>VLOOKUP(A586,'[1]план на 2017'!$A:$X,20,0)</f>
        <v>3611.25</v>
      </c>
      <c r="Z586" s="156">
        <f t="shared" si="89"/>
        <v>0</v>
      </c>
    </row>
    <row r="587" spans="1:26" ht="49.5" customHeight="1" x14ac:dyDescent="0.25">
      <c r="A587" s="48" t="s">
        <v>653</v>
      </c>
      <c r="B587" s="53" t="s">
        <v>3273</v>
      </c>
      <c r="C587" s="53" t="s">
        <v>4296</v>
      </c>
      <c r="D587" s="53" t="s">
        <v>4232</v>
      </c>
      <c r="E587" s="61" t="s">
        <v>4297</v>
      </c>
      <c r="F587" s="53" t="s">
        <v>4298</v>
      </c>
      <c r="G587" s="53" t="s">
        <v>3278</v>
      </c>
      <c r="H587" s="53">
        <v>0</v>
      </c>
      <c r="I587" s="53">
        <v>430000000</v>
      </c>
      <c r="J587" s="53" t="s">
        <v>8091</v>
      </c>
      <c r="K587" s="53" t="s">
        <v>8092</v>
      </c>
      <c r="L587" s="53" t="s">
        <v>8111</v>
      </c>
      <c r="M587" s="53" t="s">
        <v>8094</v>
      </c>
      <c r="N587" s="53" t="s">
        <v>8112</v>
      </c>
      <c r="O587" s="53" t="s">
        <v>8104</v>
      </c>
      <c r="P587" s="53" t="s">
        <v>8134</v>
      </c>
      <c r="Q587" s="53" t="s">
        <v>8135</v>
      </c>
      <c r="R587" s="73">
        <v>1</v>
      </c>
      <c r="S587" s="74">
        <v>3611.25</v>
      </c>
      <c r="T587" s="75">
        <f t="shared" si="87"/>
        <v>3611.25</v>
      </c>
      <c r="U587" s="75">
        <f t="shared" si="93"/>
        <v>4044.6000000000004</v>
      </c>
      <c r="V587" s="48"/>
      <c r="W587" s="48">
        <v>2017</v>
      </c>
      <c r="X587" s="48"/>
      <c r="Y587" s="1">
        <f>VLOOKUP(A587,'[1]план на 2017'!$A:$X,20,0)</f>
        <v>3611.25</v>
      </c>
      <c r="Z587" s="156">
        <f t="shared" si="89"/>
        <v>0</v>
      </c>
    </row>
    <row r="588" spans="1:26" ht="49.5" customHeight="1" x14ac:dyDescent="0.25">
      <c r="A588" s="48" t="s">
        <v>654</v>
      </c>
      <c r="B588" s="53" t="s">
        <v>3273</v>
      </c>
      <c r="C588" s="53" t="s">
        <v>4299</v>
      </c>
      <c r="D588" s="53" t="s">
        <v>4232</v>
      </c>
      <c r="E588" s="61" t="s">
        <v>4300</v>
      </c>
      <c r="F588" s="53" t="s">
        <v>4301</v>
      </c>
      <c r="G588" s="53" t="s">
        <v>3278</v>
      </c>
      <c r="H588" s="53">
        <v>0</v>
      </c>
      <c r="I588" s="53">
        <v>430000000</v>
      </c>
      <c r="J588" s="53" t="s">
        <v>8091</v>
      </c>
      <c r="K588" s="53" t="s">
        <v>8092</v>
      </c>
      <c r="L588" s="53" t="s">
        <v>8111</v>
      </c>
      <c r="M588" s="53" t="s">
        <v>8094</v>
      </c>
      <c r="N588" s="53" t="s">
        <v>8112</v>
      </c>
      <c r="O588" s="53" t="s">
        <v>8104</v>
      </c>
      <c r="P588" s="53" t="s">
        <v>8134</v>
      </c>
      <c r="Q588" s="53" t="s">
        <v>8135</v>
      </c>
      <c r="R588" s="73">
        <v>1</v>
      </c>
      <c r="S588" s="74">
        <v>3611.25</v>
      </c>
      <c r="T588" s="75">
        <f t="shared" si="87"/>
        <v>3611.25</v>
      </c>
      <c r="U588" s="75">
        <f t="shared" si="93"/>
        <v>4044.6000000000004</v>
      </c>
      <c r="V588" s="48"/>
      <c r="W588" s="48">
        <v>2017</v>
      </c>
      <c r="X588" s="48"/>
      <c r="Y588" s="1">
        <f>VLOOKUP(A588,'[1]план на 2017'!$A:$X,20,0)</f>
        <v>3611.25</v>
      </c>
      <c r="Z588" s="156">
        <f t="shared" si="89"/>
        <v>0</v>
      </c>
    </row>
    <row r="589" spans="1:26" ht="49.5" customHeight="1" x14ac:dyDescent="0.25">
      <c r="A589" s="48" t="s">
        <v>655</v>
      </c>
      <c r="B589" s="53" t="s">
        <v>3273</v>
      </c>
      <c r="C589" s="53" t="s">
        <v>4299</v>
      </c>
      <c r="D589" s="53" t="s">
        <v>4232</v>
      </c>
      <c r="E589" s="61" t="s">
        <v>4300</v>
      </c>
      <c r="F589" s="53" t="s">
        <v>4302</v>
      </c>
      <c r="G589" s="53" t="s">
        <v>3278</v>
      </c>
      <c r="H589" s="53">
        <v>0</v>
      </c>
      <c r="I589" s="53">
        <v>430000000</v>
      </c>
      <c r="J589" s="53" t="s">
        <v>8091</v>
      </c>
      <c r="K589" s="53" t="s">
        <v>8092</v>
      </c>
      <c r="L589" s="53" t="s">
        <v>8111</v>
      </c>
      <c r="M589" s="53" t="s">
        <v>8094</v>
      </c>
      <c r="N589" s="53" t="s">
        <v>8112</v>
      </c>
      <c r="O589" s="53" t="s">
        <v>8104</v>
      </c>
      <c r="P589" s="53" t="s">
        <v>8134</v>
      </c>
      <c r="Q589" s="53" t="s">
        <v>8135</v>
      </c>
      <c r="R589" s="73">
        <v>1</v>
      </c>
      <c r="S589" s="74">
        <v>3611.25</v>
      </c>
      <c r="T589" s="75">
        <f t="shared" si="87"/>
        <v>3611.25</v>
      </c>
      <c r="U589" s="75">
        <f t="shared" si="93"/>
        <v>4044.6000000000004</v>
      </c>
      <c r="V589" s="48"/>
      <c r="W589" s="48">
        <v>2017</v>
      </c>
      <c r="X589" s="48"/>
      <c r="Y589" s="1">
        <f>VLOOKUP(A589,'[1]план на 2017'!$A:$X,20,0)</f>
        <v>3611.25</v>
      </c>
      <c r="Z589" s="156">
        <f t="shared" si="89"/>
        <v>0</v>
      </c>
    </row>
    <row r="590" spans="1:26" ht="49.5" customHeight="1" x14ac:dyDescent="0.25">
      <c r="A590" s="48" t="s">
        <v>656</v>
      </c>
      <c r="B590" s="53" t="s">
        <v>3273</v>
      </c>
      <c r="C590" s="53" t="s">
        <v>4303</v>
      </c>
      <c r="D590" s="61" t="s">
        <v>4232</v>
      </c>
      <c r="E590" s="61" t="s">
        <v>4304</v>
      </c>
      <c r="F590" s="53" t="s">
        <v>4305</v>
      </c>
      <c r="G590" s="53" t="s">
        <v>3278</v>
      </c>
      <c r="H590" s="53">
        <v>0</v>
      </c>
      <c r="I590" s="53">
        <v>430000000</v>
      </c>
      <c r="J590" s="53" t="s">
        <v>8091</v>
      </c>
      <c r="K590" s="53" t="s">
        <v>8092</v>
      </c>
      <c r="L590" s="53" t="s">
        <v>8111</v>
      </c>
      <c r="M590" s="53" t="s">
        <v>8094</v>
      </c>
      <c r="N590" s="53" t="s">
        <v>8112</v>
      </c>
      <c r="O590" s="53" t="s">
        <v>8104</v>
      </c>
      <c r="P590" s="53" t="s">
        <v>8134</v>
      </c>
      <c r="Q590" s="53" t="s">
        <v>8135</v>
      </c>
      <c r="R590" s="73">
        <v>1</v>
      </c>
      <c r="S590" s="74">
        <v>3611.25</v>
      </c>
      <c r="T590" s="75">
        <f t="shared" si="87"/>
        <v>3611.25</v>
      </c>
      <c r="U590" s="75">
        <f t="shared" si="93"/>
        <v>4044.6000000000004</v>
      </c>
      <c r="V590" s="48"/>
      <c r="W590" s="48">
        <v>2017</v>
      </c>
      <c r="X590" s="48"/>
      <c r="Y590" s="1">
        <f>VLOOKUP(A590,'[1]план на 2017'!$A:$X,20,0)</f>
        <v>3611.25</v>
      </c>
      <c r="Z590" s="156">
        <f t="shared" si="89"/>
        <v>0</v>
      </c>
    </row>
    <row r="591" spans="1:26" ht="49.5" customHeight="1" x14ac:dyDescent="0.25">
      <c r="A591" s="48" t="s">
        <v>657</v>
      </c>
      <c r="B591" s="53" t="s">
        <v>3273</v>
      </c>
      <c r="C591" s="53" t="s">
        <v>4306</v>
      </c>
      <c r="D591" s="53" t="s">
        <v>3702</v>
      </c>
      <c r="E591" s="53" t="s">
        <v>4307</v>
      </c>
      <c r="F591" s="53" t="s">
        <v>4308</v>
      </c>
      <c r="G591" s="54" t="s">
        <v>8876</v>
      </c>
      <c r="H591" s="53">
        <v>60</v>
      </c>
      <c r="I591" s="53">
        <v>430000000</v>
      </c>
      <c r="J591" s="53" t="s">
        <v>8091</v>
      </c>
      <c r="K591" s="53" t="s">
        <v>8092</v>
      </c>
      <c r="L591" s="53" t="s">
        <v>8111</v>
      </c>
      <c r="M591" s="53" t="s">
        <v>8094</v>
      </c>
      <c r="N591" s="53" t="s">
        <v>8112</v>
      </c>
      <c r="O591" s="53" t="s">
        <v>8096</v>
      </c>
      <c r="P591" s="53" t="s">
        <v>8105</v>
      </c>
      <c r="Q591" s="53" t="s">
        <v>8106</v>
      </c>
      <c r="R591" s="73">
        <v>5</v>
      </c>
      <c r="S591" s="74">
        <v>224720</v>
      </c>
      <c r="T591" s="75">
        <v>0</v>
      </c>
      <c r="U591" s="75">
        <f t="shared" si="93"/>
        <v>0</v>
      </c>
      <c r="V591" s="48" t="s">
        <v>8098</v>
      </c>
      <c r="W591" s="48">
        <v>2017</v>
      </c>
      <c r="X591" s="48" t="s">
        <v>8122</v>
      </c>
      <c r="Y591" s="1">
        <f>VLOOKUP(A591,'[1]план на 2017'!$A:$X,20,0)</f>
        <v>0</v>
      </c>
      <c r="Z591" s="156">
        <f t="shared" si="89"/>
        <v>0</v>
      </c>
    </row>
    <row r="592" spans="1:26" ht="49.5" customHeight="1" x14ac:dyDescent="0.25">
      <c r="A592" s="48" t="s">
        <v>658</v>
      </c>
      <c r="B592" s="53" t="s">
        <v>3273</v>
      </c>
      <c r="C592" s="53" t="s">
        <v>4309</v>
      </c>
      <c r="D592" s="53" t="s">
        <v>4310</v>
      </c>
      <c r="E592" s="53" t="s">
        <v>4311</v>
      </c>
      <c r="F592" s="53" t="s">
        <v>4312</v>
      </c>
      <c r="G592" s="53" t="s">
        <v>3284</v>
      </c>
      <c r="H592" s="53">
        <v>0</v>
      </c>
      <c r="I592" s="53">
        <v>430000000</v>
      </c>
      <c r="J592" s="53" t="s">
        <v>8091</v>
      </c>
      <c r="K592" s="53" t="s">
        <v>8092</v>
      </c>
      <c r="L592" s="53" t="s">
        <v>8111</v>
      </c>
      <c r="M592" s="53" t="s">
        <v>8094</v>
      </c>
      <c r="N592" s="53" t="s">
        <v>8112</v>
      </c>
      <c r="O592" s="53" t="s">
        <v>8104</v>
      </c>
      <c r="P592" s="53" t="s">
        <v>8105</v>
      </c>
      <c r="Q592" s="53" t="s">
        <v>8106</v>
      </c>
      <c r="R592" s="73">
        <v>3</v>
      </c>
      <c r="S592" s="74">
        <v>2675</v>
      </c>
      <c r="T592" s="75">
        <f t="shared" si="87"/>
        <v>8025</v>
      </c>
      <c r="U592" s="75">
        <f t="shared" si="93"/>
        <v>8988</v>
      </c>
      <c r="V592" s="48"/>
      <c r="W592" s="48">
        <v>2017</v>
      </c>
      <c r="X592" s="48"/>
      <c r="Y592" s="1">
        <f>VLOOKUP(A592,'[1]план на 2017'!$A:$X,20,0)</f>
        <v>8025</v>
      </c>
      <c r="Z592" s="156">
        <f t="shared" si="89"/>
        <v>0</v>
      </c>
    </row>
    <row r="593" spans="1:26" ht="49.5" customHeight="1" x14ac:dyDescent="0.25">
      <c r="A593" s="48" t="s">
        <v>659</v>
      </c>
      <c r="B593" s="53" t="s">
        <v>3273</v>
      </c>
      <c r="C593" s="53" t="s">
        <v>4313</v>
      </c>
      <c r="D593" s="53" t="s">
        <v>4314</v>
      </c>
      <c r="E593" s="53" t="s">
        <v>4315</v>
      </c>
      <c r="F593" s="53" t="s">
        <v>4316</v>
      </c>
      <c r="G593" s="53" t="s">
        <v>3284</v>
      </c>
      <c r="H593" s="53">
        <v>0</v>
      </c>
      <c r="I593" s="53">
        <v>430000000</v>
      </c>
      <c r="J593" s="53" t="s">
        <v>8091</v>
      </c>
      <c r="K593" s="53" t="s">
        <v>8092</v>
      </c>
      <c r="L593" s="53" t="s">
        <v>8111</v>
      </c>
      <c r="M593" s="53" t="s">
        <v>8094</v>
      </c>
      <c r="N593" s="53" t="s">
        <v>8112</v>
      </c>
      <c r="O593" s="53" t="s">
        <v>8104</v>
      </c>
      <c r="P593" s="53" t="s">
        <v>8137</v>
      </c>
      <c r="Q593" s="53" t="s">
        <v>8123</v>
      </c>
      <c r="R593" s="73">
        <v>2</v>
      </c>
      <c r="S593" s="74">
        <v>10700</v>
      </c>
      <c r="T593" s="75">
        <f t="shared" si="87"/>
        <v>21400</v>
      </c>
      <c r="U593" s="75">
        <f t="shared" si="93"/>
        <v>23968.000000000004</v>
      </c>
      <c r="V593" s="48"/>
      <c r="W593" s="48">
        <v>2017</v>
      </c>
      <c r="X593" s="48"/>
      <c r="Y593" s="1">
        <f>VLOOKUP(A593,'[1]план на 2017'!$A:$X,20,0)</f>
        <v>21400</v>
      </c>
      <c r="Z593" s="156">
        <f t="shared" si="89"/>
        <v>0</v>
      </c>
    </row>
    <row r="594" spans="1:26" ht="49.5" customHeight="1" x14ac:dyDescent="0.25">
      <c r="A594" s="48" t="s">
        <v>660</v>
      </c>
      <c r="B594" s="53" t="s">
        <v>3273</v>
      </c>
      <c r="C594" s="53" t="s">
        <v>4317</v>
      </c>
      <c r="D594" s="53" t="s">
        <v>3650</v>
      </c>
      <c r="E594" s="53" t="s">
        <v>4318</v>
      </c>
      <c r="F594" s="53" t="s">
        <v>4319</v>
      </c>
      <c r="G594" s="54" t="s">
        <v>8876</v>
      </c>
      <c r="H594" s="53">
        <v>0</v>
      </c>
      <c r="I594" s="53">
        <v>430000000</v>
      </c>
      <c r="J594" s="53" t="s">
        <v>8091</v>
      </c>
      <c r="K594" s="53" t="s">
        <v>8092</v>
      </c>
      <c r="L594" s="53" t="s">
        <v>8111</v>
      </c>
      <c r="M594" s="53" t="s">
        <v>8094</v>
      </c>
      <c r="N594" s="53" t="s">
        <v>8112</v>
      </c>
      <c r="O594" s="53" t="s">
        <v>8104</v>
      </c>
      <c r="P594" s="53" t="s">
        <v>8105</v>
      </c>
      <c r="Q594" s="53" t="s">
        <v>8106</v>
      </c>
      <c r="R594" s="73">
        <v>7</v>
      </c>
      <c r="S594" s="74">
        <v>153077.41</v>
      </c>
      <c r="T594" s="75">
        <v>0</v>
      </c>
      <c r="U594" s="75">
        <f t="shared" si="93"/>
        <v>0</v>
      </c>
      <c r="V594" s="48"/>
      <c r="W594" s="48">
        <v>2017</v>
      </c>
      <c r="X594" s="48" t="s">
        <v>8122</v>
      </c>
      <c r="Y594" s="1">
        <f>VLOOKUP(A594,'[1]план на 2017'!$A:$X,20,0)</f>
        <v>0</v>
      </c>
      <c r="Z594" s="156">
        <f t="shared" ref="Z594:Z657" si="99">T594-Y594</f>
        <v>0</v>
      </c>
    </row>
    <row r="595" spans="1:26" ht="49.5" customHeight="1" x14ac:dyDescent="0.25">
      <c r="A595" s="48" t="s">
        <v>661</v>
      </c>
      <c r="B595" s="53" t="s">
        <v>3273</v>
      </c>
      <c r="C595" s="53" t="s">
        <v>4320</v>
      </c>
      <c r="D595" s="53" t="s">
        <v>4321</v>
      </c>
      <c r="E595" s="53" t="s">
        <v>4322</v>
      </c>
      <c r="F595" s="53" t="s">
        <v>4323</v>
      </c>
      <c r="G595" s="53" t="s">
        <v>3284</v>
      </c>
      <c r="H595" s="53">
        <v>0</v>
      </c>
      <c r="I595" s="53">
        <v>430000000</v>
      </c>
      <c r="J595" s="53" t="s">
        <v>8091</v>
      </c>
      <c r="K595" s="53" t="s">
        <v>8092</v>
      </c>
      <c r="L595" s="53" t="s">
        <v>8111</v>
      </c>
      <c r="M595" s="53" t="s">
        <v>8094</v>
      </c>
      <c r="N595" s="53" t="s">
        <v>8112</v>
      </c>
      <c r="O595" s="53" t="s">
        <v>8104</v>
      </c>
      <c r="P595" s="53" t="s">
        <v>8137</v>
      </c>
      <c r="Q595" s="53" t="s">
        <v>8123</v>
      </c>
      <c r="R595" s="73">
        <v>64</v>
      </c>
      <c r="S595" s="74">
        <v>10785.6</v>
      </c>
      <c r="T595" s="75">
        <f t="shared" si="87"/>
        <v>690278.40000000002</v>
      </c>
      <c r="U595" s="75">
        <f t="shared" si="93"/>
        <v>773111.80800000008</v>
      </c>
      <c r="V595" s="48"/>
      <c r="W595" s="48">
        <v>2017</v>
      </c>
      <c r="X595" s="48"/>
      <c r="Y595" s="1">
        <f>VLOOKUP(A595,'[1]план на 2017'!$A:$X,20,0)</f>
        <v>690278.40000000002</v>
      </c>
      <c r="Z595" s="156">
        <f t="shared" si="99"/>
        <v>0</v>
      </c>
    </row>
    <row r="596" spans="1:26" ht="49.5" customHeight="1" x14ac:dyDescent="0.25">
      <c r="A596" s="48" t="s">
        <v>662</v>
      </c>
      <c r="B596" s="53" t="s">
        <v>3273</v>
      </c>
      <c r="C596" s="53" t="s">
        <v>4324</v>
      </c>
      <c r="D596" s="53" t="s">
        <v>4325</v>
      </c>
      <c r="E596" s="53" t="s">
        <v>4326</v>
      </c>
      <c r="F596" s="53" t="s">
        <v>4327</v>
      </c>
      <c r="G596" s="53" t="s">
        <v>3284</v>
      </c>
      <c r="H596" s="53">
        <v>0</v>
      </c>
      <c r="I596" s="53">
        <v>430000000</v>
      </c>
      <c r="J596" s="53" t="s">
        <v>8091</v>
      </c>
      <c r="K596" s="53" t="s">
        <v>8092</v>
      </c>
      <c r="L596" s="53" t="s">
        <v>8111</v>
      </c>
      <c r="M596" s="53" t="s">
        <v>8094</v>
      </c>
      <c r="N596" s="53" t="s">
        <v>8112</v>
      </c>
      <c r="O596" s="53" t="s">
        <v>8104</v>
      </c>
      <c r="P596" s="53" t="s">
        <v>8105</v>
      </c>
      <c r="Q596" s="53" t="s">
        <v>8106</v>
      </c>
      <c r="R596" s="73">
        <v>20</v>
      </c>
      <c r="S596" s="74">
        <v>1572.9</v>
      </c>
      <c r="T596" s="75">
        <v>0</v>
      </c>
      <c r="U596" s="75">
        <f t="shared" si="93"/>
        <v>0</v>
      </c>
      <c r="V596" s="48"/>
      <c r="W596" s="48">
        <v>2017</v>
      </c>
      <c r="X596" s="48" t="s">
        <v>8122</v>
      </c>
      <c r="Y596" s="1">
        <f>VLOOKUP(A596,'[1]план на 2017'!$A:$X,20,0)</f>
        <v>0</v>
      </c>
      <c r="Z596" s="156">
        <f t="shared" si="99"/>
        <v>0</v>
      </c>
    </row>
    <row r="597" spans="1:26" ht="49.5" customHeight="1" x14ac:dyDescent="0.25">
      <c r="A597" s="48" t="s">
        <v>663</v>
      </c>
      <c r="B597" s="53" t="s">
        <v>3273</v>
      </c>
      <c r="C597" s="53" t="s">
        <v>4324</v>
      </c>
      <c r="D597" s="53" t="s">
        <v>4325</v>
      </c>
      <c r="E597" s="53" t="s">
        <v>4326</v>
      </c>
      <c r="F597" s="53" t="s">
        <v>4328</v>
      </c>
      <c r="G597" s="53" t="s">
        <v>3284</v>
      </c>
      <c r="H597" s="53">
        <v>0</v>
      </c>
      <c r="I597" s="53">
        <v>430000000</v>
      </c>
      <c r="J597" s="53" t="s">
        <v>8091</v>
      </c>
      <c r="K597" s="53" t="s">
        <v>8092</v>
      </c>
      <c r="L597" s="53" t="s">
        <v>8111</v>
      </c>
      <c r="M597" s="53" t="s">
        <v>8094</v>
      </c>
      <c r="N597" s="53" t="s">
        <v>8112</v>
      </c>
      <c r="O597" s="53" t="s">
        <v>8104</v>
      </c>
      <c r="P597" s="53" t="s">
        <v>8105</v>
      </c>
      <c r="Q597" s="53" t="s">
        <v>8106</v>
      </c>
      <c r="R597" s="73">
        <v>15</v>
      </c>
      <c r="S597" s="74">
        <v>1744.1000000000001</v>
      </c>
      <c r="T597" s="75">
        <v>0</v>
      </c>
      <c r="U597" s="75">
        <f t="shared" si="93"/>
        <v>0</v>
      </c>
      <c r="V597" s="48"/>
      <c r="W597" s="48">
        <v>2017</v>
      </c>
      <c r="X597" s="48" t="s">
        <v>8122</v>
      </c>
      <c r="Y597" s="1">
        <f>VLOOKUP(A597,'[1]план на 2017'!$A:$X,20,0)</f>
        <v>0</v>
      </c>
      <c r="Z597" s="156">
        <f t="shared" si="99"/>
        <v>0</v>
      </c>
    </row>
    <row r="598" spans="1:26" ht="49.5" customHeight="1" x14ac:dyDescent="0.25">
      <c r="A598" s="48" t="s">
        <v>664</v>
      </c>
      <c r="B598" s="53" t="s">
        <v>3273</v>
      </c>
      <c r="C598" s="53" t="s">
        <v>4324</v>
      </c>
      <c r="D598" s="53" t="s">
        <v>4325</v>
      </c>
      <c r="E598" s="53" t="s">
        <v>4326</v>
      </c>
      <c r="F598" s="53" t="s">
        <v>4329</v>
      </c>
      <c r="G598" s="53" t="s">
        <v>3284</v>
      </c>
      <c r="H598" s="53">
        <v>0</v>
      </c>
      <c r="I598" s="53">
        <v>430000000</v>
      </c>
      <c r="J598" s="53" t="s">
        <v>8091</v>
      </c>
      <c r="K598" s="53" t="s">
        <v>8092</v>
      </c>
      <c r="L598" s="53" t="s">
        <v>8111</v>
      </c>
      <c r="M598" s="53" t="s">
        <v>8094</v>
      </c>
      <c r="N598" s="53" t="s">
        <v>8112</v>
      </c>
      <c r="O598" s="53" t="s">
        <v>8104</v>
      </c>
      <c r="P598" s="53" t="s">
        <v>8105</v>
      </c>
      <c r="Q598" s="53" t="s">
        <v>8106</v>
      </c>
      <c r="R598" s="73">
        <v>20</v>
      </c>
      <c r="S598" s="74">
        <v>2467.42</v>
      </c>
      <c r="T598" s="75">
        <v>0</v>
      </c>
      <c r="U598" s="75">
        <f t="shared" si="93"/>
        <v>0</v>
      </c>
      <c r="V598" s="48"/>
      <c r="W598" s="48">
        <v>2017</v>
      </c>
      <c r="X598" s="48" t="s">
        <v>8122</v>
      </c>
      <c r="Y598" s="1">
        <f>VLOOKUP(A598,'[1]план на 2017'!$A:$X,20,0)</f>
        <v>0</v>
      </c>
      <c r="Z598" s="156">
        <f t="shared" si="99"/>
        <v>0</v>
      </c>
    </row>
    <row r="599" spans="1:26" ht="49.5" customHeight="1" x14ac:dyDescent="0.25">
      <c r="A599" s="48" t="s">
        <v>665</v>
      </c>
      <c r="B599" s="53" t="s">
        <v>3273</v>
      </c>
      <c r="C599" s="53" t="s">
        <v>4324</v>
      </c>
      <c r="D599" s="53" t="s">
        <v>4325</v>
      </c>
      <c r="E599" s="53" t="s">
        <v>4326</v>
      </c>
      <c r="F599" s="53" t="s">
        <v>4330</v>
      </c>
      <c r="G599" s="53" t="s">
        <v>3284</v>
      </c>
      <c r="H599" s="53">
        <v>0</v>
      </c>
      <c r="I599" s="53">
        <v>430000000</v>
      </c>
      <c r="J599" s="53" t="s">
        <v>8091</v>
      </c>
      <c r="K599" s="53" t="s">
        <v>8092</v>
      </c>
      <c r="L599" s="53" t="s">
        <v>8111</v>
      </c>
      <c r="M599" s="53" t="s">
        <v>8094</v>
      </c>
      <c r="N599" s="53" t="s">
        <v>8112</v>
      </c>
      <c r="O599" s="53" t="s">
        <v>8104</v>
      </c>
      <c r="P599" s="53" t="s">
        <v>8105</v>
      </c>
      <c r="Q599" s="53" t="s">
        <v>8106</v>
      </c>
      <c r="R599" s="73">
        <v>15</v>
      </c>
      <c r="S599" s="74">
        <v>2786.28</v>
      </c>
      <c r="T599" s="75">
        <v>0</v>
      </c>
      <c r="U599" s="75">
        <f t="shared" si="93"/>
        <v>0</v>
      </c>
      <c r="V599" s="48"/>
      <c r="W599" s="48">
        <v>2017</v>
      </c>
      <c r="X599" s="48" t="s">
        <v>8122</v>
      </c>
      <c r="Y599" s="1">
        <f>VLOOKUP(A599,'[1]план на 2017'!$A:$X,20,0)</f>
        <v>0</v>
      </c>
      <c r="Z599" s="156">
        <f t="shared" si="99"/>
        <v>0</v>
      </c>
    </row>
    <row r="600" spans="1:26" ht="49.5" customHeight="1" x14ac:dyDescent="0.25">
      <c r="A600" s="48" t="s">
        <v>666</v>
      </c>
      <c r="B600" s="53" t="s">
        <v>3273</v>
      </c>
      <c r="C600" s="53" t="s">
        <v>4324</v>
      </c>
      <c r="D600" s="53" t="s">
        <v>4325</v>
      </c>
      <c r="E600" s="53" t="s">
        <v>4326</v>
      </c>
      <c r="F600" s="53" t="s">
        <v>4331</v>
      </c>
      <c r="G600" s="53" t="s">
        <v>3284</v>
      </c>
      <c r="H600" s="53">
        <v>0</v>
      </c>
      <c r="I600" s="53">
        <v>430000000</v>
      </c>
      <c r="J600" s="53" t="s">
        <v>8091</v>
      </c>
      <c r="K600" s="53" t="s">
        <v>8092</v>
      </c>
      <c r="L600" s="53" t="s">
        <v>8111</v>
      </c>
      <c r="M600" s="53" t="s">
        <v>8094</v>
      </c>
      <c r="N600" s="53" t="s">
        <v>8112</v>
      </c>
      <c r="O600" s="53" t="s">
        <v>8104</v>
      </c>
      <c r="P600" s="53" t="s">
        <v>8105</v>
      </c>
      <c r="Q600" s="53" t="s">
        <v>8106</v>
      </c>
      <c r="R600" s="73">
        <v>20</v>
      </c>
      <c r="S600" s="74">
        <v>2074.73</v>
      </c>
      <c r="T600" s="75">
        <v>0</v>
      </c>
      <c r="U600" s="75">
        <f t="shared" si="93"/>
        <v>0</v>
      </c>
      <c r="V600" s="48"/>
      <c r="W600" s="48">
        <v>2017</v>
      </c>
      <c r="X600" s="48" t="s">
        <v>8122</v>
      </c>
      <c r="Y600" s="1">
        <f>VLOOKUP(A600,'[1]план на 2017'!$A:$X,20,0)</f>
        <v>0</v>
      </c>
      <c r="Z600" s="156">
        <f t="shared" si="99"/>
        <v>0</v>
      </c>
    </row>
    <row r="601" spans="1:26" ht="49.5" customHeight="1" x14ac:dyDescent="0.25">
      <c r="A601" s="48" t="s">
        <v>667</v>
      </c>
      <c r="B601" s="53" t="s">
        <v>3273</v>
      </c>
      <c r="C601" s="53" t="s">
        <v>4324</v>
      </c>
      <c r="D601" s="53" t="s">
        <v>4325</v>
      </c>
      <c r="E601" s="53" t="s">
        <v>4326</v>
      </c>
      <c r="F601" s="53" t="s">
        <v>4332</v>
      </c>
      <c r="G601" s="53" t="s">
        <v>3284</v>
      </c>
      <c r="H601" s="53">
        <v>0</v>
      </c>
      <c r="I601" s="53">
        <v>430000000</v>
      </c>
      <c r="J601" s="53" t="s">
        <v>8091</v>
      </c>
      <c r="K601" s="53" t="s">
        <v>8092</v>
      </c>
      <c r="L601" s="53" t="s">
        <v>8111</v>
      </c>
      <c r="M601" s="53" t="s">
        <v>8094</v>
      </c>
      <c r="N601" s="53" t="s">
        <v>8112</v>
      </c>
      <c r="O601" s="53" t="s">
        <v>8104</v>
      </c>
      <c r="P601" s="53" t="s">
        <v>8105</v>
      </c>
      <c r="Q601" s="53" t="s">
        <v>8106</v>
      </c>
      <c r="R601" s="73">
        <v>10</v>
      </c>
      <c r="S601" s="74">
        <v>2488.8200000000002</v>
      </c>
      <c r="T601" s="75">
        <v>0</v>
      </c>
      <c r="U601" s="75">
        <f t="shared" si="93"/>
        <v>0</v>
      </c>
      <c r="V601" s="48"/>
      <c r="W601" s="48">
        <v>2017</v>
      </c>
      <c r="X601" s="48" t="s">
        <v>8122</v>
      </c>
      <c r="Y601" s="1">
        <f>VLOOKUP(A601,'[1]план на 2017'!$A:$X,20,0)</f>
        <v>0</v>
      </c>
      <c r="Z601" s="156">
        <f t="shared" si="99"/>
        <v>0</v>
      </c>
    </row>
    <row r="602" spans="1:26" ht="49.5" customHeight="1" x14ac:dyDescent="0.25">
      <c r="A602" s="48" t="s">
        <v>668</v>
      </c>
      <c r="B602" s="53" t="s">
        <v>3273</v>
      </c>
      <c r="C602" s="53" t="s">
        <v>4324</v>
      </c>
      <c r="D602" s="53" t="s">
        <v>4325</v>
      </c>
      <c r="E602" s="53" t="s">
        <v>4326</v>
      </c>
      <c r="F602" s="53" t="s">
        <v>4333</v>
      </c>
      <c r="G602" s="53" t="s">
        <v>3284</v>
      </c>
      <c r="H602" s="53">
        <v>0</v>
      </c>
      <c r="I602" s="53">
        <v>430000000</v>
      </c>
      <c r="J602" s="53" t="s">
        <v>8091</v>
      </c>
      <c r="K602" s="53" t="s">
        <v>8092</v>
      </c>
      <c r="L602" s="53" t="s">
        <v>8111</v>
      </c>
      <c r="M602" s="53" t="s">
        <v>8094</v>
      </c>
      <c r="N602" s="53" t="s">
        <v>8112</v>
      </c>
      <c r="O602" s="53" t="s">
        <v>8104</v>
      </c>
      <c r="P602" s="53" t="s">
        <v>8105</v>
      </c>
      <c r="Q602" s="53" t="s">
        <v>8106</v>
      </c>
      <c r="R602" s="73">
        <v>15</v>
      </c>
      <c r="S602" s="74">
        <v>3185.0262000000002</v>
      </c>
      <c r="T602" s="75">
        <v>0</v>
      </c>
      <c r="U602" s="75">
        <f t="shared" si="93"/>
        <v>0</v>
      </c>
      <c r="V602" s="48"/>
      <c r="W602" s="48">
        <v>2017</v>
      </c>
      <c r="X602" s="48"/>
      <c r="Y602" s="1">
        <f>VLOOKUP(A602,'[1]план на 2017'!$A:$X,20,0)</f>
        <v>0</v>
      </c>
      <c r="Z602" s="156">
        <f t="shared" si="99"/>
        <v>0</v>
      </c>
    </row>
    <row r="603" spans="1:26" ht="49.5" customHeight="1" x14ac:dyDescent="0.25">
      <c r="A603" s="50" t="s">
        <v>669</v>
      </c>
      <c r="B603" s="60" t="s">
        <v>3273</v>
      </c>
      <c r="C603" s="60" t="s">
        <v>4324</v>
      </c>
      <c r="D603" s="60" t="s">
        <v>4325</v>
      </c>
      <c r="E603" s="53" t="s">
        <v>4326</v>
      </c>
      <c r="F603" s="60" t="s">
        <v>4333</v>
      </c>
      <c r="G603" s="60" t="s">
        <v>3284</v>
      </c>
      <c r="H603" s="53">
        <v>0</v>
      </c>
      <c r="I603" s="53">
        <v>430000000</v>
      </c>
      <c r="J603" s="53" t="s">
        <v>8091</v>
      </c>
      <c r="K603" s="60" t="s">
        <v>8092</v>
      </c>
      <c r="L603" s="53" t="s">
        <v>8111</v>
      </c>
      <c r="M603" s="53" t="s">
        <v>8094</v>
      </c>
      <c r="N603" s="60" t="s">
        <v>8112</v>
      </c>
      <c r="O603" s="53" t="s">
        <v>8104</v>
      </c>
      <c r="P603" s="53" t="s">
        <v>8105</v>
      </c>
      <c r="Q603" s="60" t="s">
        <v>8106</v>
      </c>
      <c r="R603" s="79">
        <v>5</v>
      </c>
      <c r="S603" s="80">
        <v>3185.0262000000002</v>
      </c>
      <c r="T603" s="81">
        <f t="shared" ref="T603" si="100">R603*S603</f>
        <v>15925.131000000001</v>
      </c>
      <c r="U603" s="81">
        <f t="shared" si="93"/>
        <v>17836.146720000004</v>
      </c>
      <c r="V603" s="50"/>
      <c r="W603" s="50">
        <v>2017</v>
      </c>
      <c r="X603" s="50" t="s">
        <v>8175</v>
      </c>
      <c r="Y603" s="1">
        <f>VLOOKUP(A603,'[1]план на 2017'!$A:$X,20,0)</f>
        <v>15925.131000000001</v>
      </c>
      <c r="Z603" s="156">
        <f t="shared" si="99"/>
        <v>0</v>
      </c>
    </row>
    <row r="604" spans="1:26" ht="49.5" customHeight="1" x14ac:dyDescent="0.25">
      <c r="A604" s="48" t="s">
        <v>670</v>
      </c>
      <c r="B604" s="53" t="s">
        <v>3273</v>
      </c>
      <c r="C604" s="53" t="s">
        <v>4324</v>
      </c>
      <c r="D604" s="53" t="s">
        <v>4325</v>
      </c>
      <c r="E604" s="53" t="s">
        <v>4326</v>
      </c>
      <c r="F604" s="53" t="s">
        <v>4334</v>
      </c>
      <c r="G604" s="53" t="s">
        <v>3284</v>
      </c>
      <c r="H604" s="53">
        <v>0</v>
      </c>
      <c r="I604" s="53">
        <v>430000000</v>
      </c>
      <c r="J604" s="53" t="s">
        <v>8091</v>
      </c>
      <c r="K604" s="53" t="s">
        <v>8092</v>
      </c>
      <c r="L604" s="53" t="s">
        <v>8111</v>
      </c>
      <c r="M604" s="53" t="s">
        <v>8094</v>
      </c>
      <c r="N604" s="53" t="s">
        <v>8112</v>
      </c>
      <c r="O604" s="53" t="s">
        <v>8104</v>
      </c>
      <c r="P604" s="53" t="s">
        <v>8105</v>
      </c>
      <c r="Q604" s="53" t="s">
        <v>8106</v>
      </c>
      <c r="R604" s="73">
        <v>20</v>
      </c>
      <c r="S604" s="74">
        <v>2786.9005999999999</v>
      </c>
      <c r="T604" s="75">
        <v>0</v>
      </c>
      <c r="U604" s="75">
        <f t="shared" si="93"/>
        <v>0</v>
      </c>
      <c r="V604" s="48"/>
      <c r="W604" s="48">
        <v>2017</v>
      </c>
      <c r="X604" s="48" t="s">
        <v>8122</v>
      </c>
      <c r="Y604" s="1">
        <f>VLOOKUP(A604,'[1]план на 2017'!$A:$X,20,0)</f>
        <v>0</v>
      </c>
      <c r="Z604" s="156">
        <f t="shared" si="99"/>
        <v>0</v>
      </c>
    </row>
    <row r="605" spans="1:26" ht="49.5" customHeight="1" x14ac:dyDescent="0.25">
      <c r="A605" s="48" t="s">
        <v>671</v>
      </c>
      <c r="B605" s="53" t="s">
        <v>3273</v>
      </c>
      <c r="C605" s="53" t="s">
        <v>4324</v>
      </c>
      <c r="D605" s="53" t="s">
        <v>4325</v>
      </c>
      <c r="E605" s="53" t="s">
        <v>4326</v>
      </c>
      <c r="F605" s="53" t="s">
        <v>4335</v>
      </c>
      <c r="G605" s="53" t="s">
        <v>3284</v>
      </c>
      <c r="H605" s="53">
        <v>0</v>
      </c>
      <c r="I605" s="53">
        <v>430000000</v>
      </c>
      <c r="J605" s="53" t="s">
        <v>8091</v>
      </c>
      <c r="K605" s="53" t="s">
        <v>8092</v>
      </c>
      <c r="L605" s="53" t="s">
        <v>8111</v>
      </c>
      <c r="M605" s="53" t="s">
        <v>8094</v>
      </c>
      <c r="N605" s="53" t="s">
        <v>8112</v>
      </c>
      <c r="O605" s="53" t="s">
        <v>8104</v>
      </c>
      <c r="P605" s="53" t="s">
        <v>8105</v>
      </c>
      <c r="Q605" s="53" t="s">
        <v>8106</v>
      </c>
      <c r="R605" s="73">
        <v>5</v>
      </c>
      <c r="S605" s="74">
        <v>3583.1518000000001</v>
      </c>
      <c r="T605" s="75">
        <f t="shared" ref="T605:T689" si="101">R605*S605</f>
        <v>17915.759000000002</v>
      </c>
      <c r="U605" s="75">
        <f t="shared" si="93"/>
        <v>20065.650080000003</v>
      </c>
      <c r="V605" s="48"/>
      <c r="W605" s="48">
        <v>2017</v>
      </c>
      <c r="X605" s="48"/>
      <c r="Y605" s="1">
        <f>VLOOKUP(A605,'[1]план на 2017'!$A:$X,20,0)</f>
        <v>17915.759000000002</v>
      </c>
      <c r="Z605" s="156">
        <f t="shared" si="99"/>
        <v>0</v>
      </c>
    </row>
    <row r="606" spans="1:26" ht="49.5" customHeight="1" x14ac:dyDescent="0.25">
      <c r="A606" s="48" t="s">
        <v>672</v>
      </c>
      <c r="B606" s="53" t="s">
        <v>3273</v>
      </c>
      <c r="C606" s="53" t="s">
        <v>4324</v>
      </c>
      <c r="D606" s="53" t="s">
        <v>4325</v>
      </c>
      <c r="E606" s="53" t="s">
        <v>4326</v>
      </c>
      <c r="F606" s="53" t="s">
        <v>4336</v>
      </c>
      <c r="G606" s="53" t="s">
        <v>3284</v>
      </c>
      <c r="H606" s="53">
        <v>0</v>
      </c>
      <c r="I606" s="53">
        <v>430000000</v>
      </c>
      <c r="J606" s="53" t="s">
        <v>8091</v>
      </c>
      <c r="K606" s="53" t="s">
        <v>8092</v>
      </c>
      <c r="L606" s="53" t="s">
        <v>8111</v>
      </c>
      <c r="M606" s="53" t="s">
        <v>8094</v>
      </c>
      <c r="N606" s="53" t="s">
        <v>8112</v>
      </c>
      <c r="O606" s="53" t="s">
        <v>8104</v>
      </c>
      <c r="P606" s="53" t="s">
        <v>8105</v>
      </c>
      <c r="Q606" s="53" t="s">
        <v>8106</v>
      </c>
      <c r="R606" s="73">
        <v>15</v>
      </c>
      <c r="S606" s="74">
        <v>5175.6756000000005</v>
      </c>
      <c r="T606" s="75">
        <v>0</v>
      </c>
      <c r="U606" s="75">
        <f t="shared" si="93"/>
        <v>0</v>
      </c>
      <c r="V606" s="48"/>
      <c r="W606" s="48">
        <v>2017</v>
      </c>
      <c r="X606" s="48" t="s">
        <v>8122</v>
      </c>
      <c r="Y606" s="1">
        <f>VLOOKUP(A606,'[1]план на 2017'!$A:$X,20,0)</f>
        <v>0</v>
      </c>
      <c r="Z606" s="156">
        <f t="shared" si="99"/>
        <v>0</v>
      </c>
    </row>
    <row r="607" spans="1:26" ht="49.5" customHeight="1" x14ac:dyDescent="0.25">
      <c r="A607" s="48" t="s">
        <v>673</v>
      </c>
      <c r="B607" s="53" t="s">
        <v>3273</v>
      </c>
      <c r="C607" s="53" t="s">
        <v>4324</v>
      </c>
      <c r="D607" s="53" t="s">
        <v>4325</v>
      </c>
      <c r="E607" s="53" t="s">
        <v>4326</v>
      </c>
      <c r="F607" s="53" t="s">
        <v>4337</v>
      </c>
      <c r="G607" s="53" t="s">
        <v>3284</v>
      </c>
      <c r="H607" s="53">
        <v>0</v>
      </c>
      <c r="I607" s="53">
        <v>430000000</v>
      </c>
      <c r="J607" s="53" t="s">
        <v>8091</v>
      </c>
      <c r="K607" s="53" t="s">
        <v>8092</v>
      </c>
      <c r="L607" s="53" t="s">
        <v>8111</v>
      </c>
      <c r="M607" s="53" t="s">
        <v>8094</v>
      </c>
      <c r="N607" s="53" t="s">
        <v>8112</v>
      </c>
      <c r="O607" s="53" t="s">
        <v>8104</v>
      </c>
      <c r="P607" s="53" t="s">
        <v>8105</v>
      </c>
      <c r="Q607" s="53" t="s">
        <v>8106</v>
      </c>
      <c r="R607" s="73">
        <v>20</v>
      </c>
      <c r="S607" s="74">
        <v>3185.0262000000002</v>
      </c>
      <c r="T607" s="75">
        <v>0</v>
      </c>
      <c r="U607" s="75">
        <f t="shared" si="93"/>
        <v>0</v>
      </c>
      <c r="V607" s="48"/>
      <c r="W607" s="48">
        <v>2017</v>
      </c>
      <c r="X607" s="48" t="s">
        <v>8122</v>
      </c>
      <c r="Y607" s="1">
        <f>VLOOKUP(A607,'[1]план на 2017'!$A:$X,20,0)</f>
        <v>0</v>
      </c>
      <c r="Z607" s="156">
        <f t="shared" si="99"/>
        <v>0</v>
      </c>
    </row>
    <row r="608" spans="1:26" ht="49.5" customHeight="1" x14ac:dyDescent="0.25">
      <c r="A608" s="48" t="s">
        <v>674</v>
      </c>
      <c r="B608" s="53" t="s">
        <v>3273</v>
      </c>
      <c r="C608" s="53" t="s">
        <v>4324</v>
      </c>
      <c r="D608" s="53" t="s">
        <v>4325</v>
      </c>
      <c r="E608" s="53" t="s">
        <v>4326</v>
      </c>
      <c r="F608" s="53" t="s">
        <v>4338</v>
      </c>
      <c r="G608" s="53" t="s">
        <v>3284</v>
      </c>
      <c r="H608" s="53">
        <v>0</v>
      </c>
      <c r="I608" s="53">
        <v>430000000</v>
      </c>
      <c r="J608" s="53" t="s">
        <v>8091</v>
      </c>
      <c r="K608" s="53" t="s">
        <v>8092</v>
      </c>
      <c r="L608" s="53" t="s">
        <v>8111</v>
      </c>
      <c r="M608" s="53" t="s">
        <v>8094</v>
      </c>
      <c r="N608" s="53" t="s">
        <v>8112</v>
      </c>
      <c r="O608" s="53" t="s">
        <v>8104</v>
      </c>
      <c r="P608" s="53" t="s">
        <v>8105</v>
      </c>
      <c r="Q608" s="53" t="s">
        <v>8106</v>
      </c>
      <c r="R608" s="73">
        <v>8</v>
      </c>
      <c r="S608" s="74">
        <v>3980.2181</v>
      </c>
      <c r="T608" s="75">
        <v>0</v>
      </c>
      <c r="U608" s="75">
        <f t="shared" si="93"/>
        <v>0</v>
      </c>
      <c r="V608" s="48"/>
      <c r="W608" s="48">
        <v>2017</v>
      </c>
      <c r="X608" s="48"/>
      <c r="Y608" s="1">
        <f>VLOOKUP(A608,'[1]план на 2017'!$A:$X,20,0)</f>
        <v>0</v>
      </c>
      <c r="Z608" s="156">
        <f t="shared" si="99"/>
        <v>0</v>
      </c>
    </row>
    <row r="609" spans="1:26" ht="49.5" customHeight="1" x14ac:dyDescent="0.25">
      <c r="A609" s="50" t="s">
        <v>675</v>
      </c>
      <c r="B609" s="60" t="s">
        <v>3273</v>
      </c>
      <c r="C609" s="60" t="s">
        <v>4324</v>
      </c>
      <c r="D609" s="60" t="s">
        <v>4325</v>
      </c>
      <c r="E609" s="53" t="s">
        <v>4326</v>
      </c>
      <c r="F609" s="60" t="s">
        <v>4338</v>
      </c>
      <c r="G609" s="60" t="s">
        <v>3284</v>
      </c>
      <c r="H609" s="53">
        <v>0</v>
      </c>
      <c r="I609" s="53">
        <v>430000000</v>
      </c>
      <c r="J609" s="53" t="s">
        <v>8091</v>
      </c>
      <c r="K609" s="60" t="s">
        <v>8092</v>
      </c>
      <c r="L609" s="53" t="s">
        <v>8111</v>
      </c>
      <c r="M609" s="53" t="s">
        <v>8094</v>
      </c>
      <c r="N609" s="60" t="s">
        <v>8112</v>
      </c>
      <c r="O609" s="53" t="s">
        <v>8104</v>
      </c>
      <c r="P609" s="53" t="s">
        <v>8105</v>
      </c>
      <c r="Q609" s="60" t="s">
        <v>8106</v>
      </c>
      <c r="R609" s="79">
        <v>12</v>
      </c>
      <c r="S609" s="80">
        <v>3980.2181</v>
      </c>
      <c r="T609" s="81">
        <f t="shared" ref="T609" si="102">R609*S609</f>
        <v>47762.617200000001</v>
      </c>
      <c r="U609" s="81">
        <f t="shared" si="93"/>
        <v>53494.131264000003</v>
      </c>
      <c r="V609" s="50"/>
      <c r="W609" s="50">
        <v>2017</v>
      </c>
      <c r="X609" s="50" t="s">
        <v>8175</v>
      </c>
      <c r="Y609" s="1">
        <f>VLOOKUP(A609,'[1]план на 2017'!$A:$X,20,0)</f>
        <v>47762.617200000001</v>
      </c>
      <c r="Z609" s="156">
        <f t="shared" si="99"/>
        <v>0</v>
      </c>
    </row>
    <row r="610" spans="1:26" ht="49.5" customHeight="1" x14ac:dyDescent="0.25">
      <c r="A610" s="48" t="s">
        <v>676</v>
      </c>
      <c r="B610" s="53" t="s">
        <v>3273</v>
      </c>
      <c r="C610" s="53" t="s">
        <v>4324</v>
      </c>
      <c r="D610" s="53" t="s">
        <v>4325</v>
      </c>
      <c r="E610" s="53" t="s">
        <v>4326</v>
      </c>
      <c r="F610" s="53" t="s">
        <v>4339</v>
      </c>
      <c r="G610" s="53" t="s">
        <v>3284</v>
      </c>
      <c r="H610" s="53">
        <v>0</v>
      </c>
      <c r="I610" s="53">
        <v>430000000</v>
      </c>
      <c r="J610" s="53" t="s">
        <v>8091</v>
      </c>
      <c r="K610" s="53" t="s">
        <v>8092</v>
      </c>
      <c r="L610" s="53" t="s">
        <v>8111</v>
      </c>
      <c r="M610" s="53" t="s">
        <v>8094</v>
      </c>
      <c r="N610" s="53" t="s">
        <v>8112</v>
      </c>
      <c r="O610" s="53" t="s">
        <v>8104</v>
      </c>
      <c r="P610" s="53" t="s">
        <v>8105</v>
      </c>
      <c r="Q610" s="53" t="s">
        <v>8106</v>
      </c>
      <c r="R610" s="73">
        <v>15</v>
      </c>
      <c r="S610" s="74">
        <v>3394.5322000000001</v>
      </c>
      <c r="T610" s="75">
        <v>0</v>
      </c>
      <c r="U610" s="75">
        <f t="shared" si="93"/>
        <v>0</v>
      </c>
      <c r="V610" s="48"/>
      <c r="W610" s="48">
        <v>2017</v>
      </c>
      <c r="X610" s="48" t="s">
        <v>8122</v>
      </c>
      <c r="Y610" s="1">
        <f>VLOOKUP(A610,'[1]план на 2017'!$A:$X,20,0)</f>
        <v>0</v>
      </c>
      <c r="Z610" s="156">
        <f t="shared" si="99"/>
        <v>0</v>
      </c>
    </row>
    <row r="611" spans="1:26" ht="49.5" customHeight="1" x14ac:dyDescent="0.25">
      <c r="A611" s="48" t="s">
        <v>677</v>
      </c>
      <c r="B611" s="53" t="s">
        <v>3273</v>
      </c>
      <c r="C611" s="53" t="s">
        <v>4324</v>
      </c>
      <c r="D611" s="53" t="s">
        <v>4325</v>
      </c>
      <c r="E611" s="53" t="s">
        <v>4326</v>
      </c>
      <c r="F611" s="53" t="s">
        <v>4340</v>
      </c>
      <c r="G611" s="53" t="s">
        <v>3284</v>
      </c>
      <c r="H611" s="53">
        <v>0</v>
      </c>
      <c r="I611" s="53">
        <v>430000000</v>
      </c>
      <c r="J611" s="53" t="s">
        <v>8091</v>
      </c>
      <c r="K611" s="53" t="s">
        <v>8092</v>
      </c>
      <c r="L611" s="53" t="s">
        <v>8111</v>
      </c>
      <c r="M611" s="53" t="s">
        <v>8094</v>
      </c>
      <c r="N611" s="53" t="s">
        <v>8112</v>
      </c>
      <c r="O611" s="53" t="s">
        <v>8104</v>
      </c>
      <c r="P611" s="53" t="s">
        <v>8105</v>
      </c>
      <c r="Q611" s="53" t="s">
        <v>8106</v>
      </c>
      <c r="R611" s="73">
        <v>15</v>
      </c>
      <c r="S611" s="74">
        <v>4626.6372000000001</v>
      </c>
      <c r="T611" s="75">
        <f t="shared" si="101"/>
        <v>69399.558000000005</v>
      </c>
      <c r="U611" s="75">
        <f t="shared" si="93"/>
        <v>77727.504960000006</v>
      </c>
      <c r="V611" s="48"/>
      <c r="W611" s="48">
        <v>2017</v>
      </c>
      <c r="X611" s="48"/>
      <c r="Y611" s="1">
        <f>VLOOKUP(A611,'[1]план на 2017'!$A:$X,20,0)</f>
        <v>69399.558000000005</v>
      </c>
      <c r="Z611" s="156">
        <f t="shared" si="99"/>
        <v>0</v>
      </c>
    </row>
    <row r="612" spans="1:26" ht="49.5" customHeight="1" x14ac:dyDescent="0.25">
      <c r="A612" s="48" t="s">
        <v>678</v>
      </c>
      <c r="B612" s="53" t="s">
        <v>3273</v>
      </c>
      <c r="C612" s="53" t="s">
        <v>4341</v>
      </c>
      <c r="D612" s="53" t="s">
        <v>4198</v>
      </c>
      <c r="E612" s="53" t="s">
        <v>4342</v>
      </c>
      <c r="F612" s="53" t="s">
        <v>4343</v>
      </c>
      <c r="G612" s="53" t="s">
        <v>3284</v>
      </c>
      <c r="H612" s="53">
        <v>0</v>
      </c>
      <c r="I612" s="53">
        <v>430000000</v>
      </c>
      <c r="J612" s="53" t="s">
        <v>8091</v>
      </c>
      <c r="K612" s="53" t="s">
        <v>8092</v>
      </c>
      <c r="L612" s="53" t="s">
        <v>8111</v>
      </c>
      <c r="M612" s="53" t="s">
        <v>8094</v>
      </c>
      <c r="N612" s="53" t="s">
        <v>8112</v>
      </c>
      <c r="O612" s="53" t="s">
        <v>8104</v>
      </c>
      <c r="P612" s="53" t="s">
        <v>8163</v>
      </c>
      <c r="Q612" s="53" t="s">
        <v>8164</v>
      </c>
      <c r="R612" s="73">
        <v>1</v>
      </c>
      <c r="S612" s="74">
        <v>97209.5</v>
      </c>
      <c r="T612" s="75">
        <f t="shared" si="101"/>
        <v>97209.5</v>
      </c>
      <c r="U612" s="75">
        <f t="shared" si="93"/>
        <v>108874.64000000001</v>
      </c>
      <c r="V612" s="48"/>
      <c r="W612" s="48">
        <v>2017</v>
      </c>
      <c r="X612" s="48"/>
      <c r="Y612" s="1">
        <f>VLOOKUP(A612,'[1]план на 2017'!$A:$X,20,0)</f>
        <v>97209.5</v>
      </c>
      <c r="Z612" s="156">
        <f t="shared" si="99"/>
        <v>0</v>
      </c>
    </row>
    <row r="613" spans="1:26" ht="49.5" customHeight="1" x14ac:dyDescent="0.25">
      <c r="A613" s="48" t="s">
        <v>679</v>
      </c>
      <c r="B613" s="53" t="s">
        <v>3273</v>
      </c>
      <c r="C613" s="53" t="s">
        <v>4341</v>
      </c>
      <c r="D613" s="53" t="s">
        <v>4198</v>
      </c>
      <c r="E613" s="53" t="s">
        <v>4342</v>
      </c>
      <c r="F613" s="53" t="s">
        <v>4344</v>
      </c>
      <c r="G613" s="53" t="s">
        <v>3284</v>
      </c>
      <c r="H613" s="53">
        <v>0</v>
      </c>
      <c r="I613" s="53">
        <v>430000000</v>
      </c>
      <c r="J613" s="53" t="s">
        <v>8091</v>
      </c>
      <c r="K613" s="53" t="s">
        <v>8092</v>
      </c>
      <c r="L613" s="53" t="s">
        <v>8111</v>
      </c>
      <c r="M613" s="53" t="s">
        <v>8094</v>
      </c>
      <c r="N613" s="53" t="s">
        <v>8112</v>
      </c>
      <c r="O613" s="53" t="s">
        <v>8104</v>
      </c>
      <c r="P613" s="53" t="s">
        <v>8163</v>
      </c>
      <c r="Q613" s="53" t="s">
        <v>8164</v>
      </c>
      <c r="R613" s="73">
        <v>1</v>
      </c>
      <c r="S613" s="74">
        <v>1901646.9910714284</v>
      </c>
      <c r="T613" s="75">
        <v>0</v>
      </c>
      <c r="U613" s="75">
        <f t="shared" si="93"/>
        <v>0</v>
      </c>
      <c r="V613" s="48"/>
      <c r="W613" s="48">
        <v>2017</v>
      </c>
      <c r="X613" s="48" t="s">
        <v>8122</v>
      </c>
      <c r="Y613" s="1">
        <f>VLOOKUP(A613,'[1]план на 2017'!$A:$X,20,0)</f>
        <v>0</v>
      </c>
      <c r="Z613" s="156">
        <f t="shared" si="99"/>
        <v>0</v>
      </c>
    </row>
    <row r="614" spans="1:26" ht="49.5" customHeight="1" x14ac:dyDescent="0.25">
      <c r="A614" s="48" t="s">
        <v>680</v>
      </c>
      <c r="B614" s="53" t="s">
        <v>3273</v>
      </c>
      <c r="C614" s="53" t="s">
        <v>4345</v>
      </c>
      <c r="D614" s="53" t="s">
        <v>4346</v>
      </c>
      <c r="E614" s="53" t="s">
        <v>4347</v>
      </c>
      <c r="F614" s="53" t="s">
        <v>4348</v>
      </c>
      <c r="G614" s="53" t="s">
        <v>3284</v>
      </c>
      <c r="H614" s="53">
        <v>0</v>
      </c>
      <c r="I614" s="53">
        <v>430000000</v>
      </c>
      <c r="J614" s="53" t="s">
        <v>8091</v>
      </c>
      <c r="K614" s="53" t="s">
        <v>8092</v>
      </c>
      <c r="L614" s="53" t="s">
        <v>8111</v>
      </c>
      <c r="M614" s="53" t="s">
        <v>8094</v>
      </c>
      <c r="N614" s="53" t="s">
        <v>8112</v>
      </c>
      <c r="O614" s="53" t="s">
        <v>8104</v>
      </c>
      <c r="P614" s="53" t="s">
        <v>8105</v>
      </c>
      <c r="Q614" s="53" t="s">
        <v>8106</v>
      </c>
      <c r="R614" s="73">
        <v>2</v>
      </c>
      <c r="S614" s="74">
        <v>252300.65000000002</v>
      </c>
      <c r="T614" s="75">
        <v>0</v>
      </c>
      <c r="U614" s="75">
        <f t="shared" si="93"/>
        <v>0</v>
      </c>
      <c r="V614" s="48"/>
      <c r="W614" s="48">
        <v>2017</v>
      </c>
      <c r="X614" s="48"/>
      <c r="Y614" s="1">
        <f>VLOOKUP(A614,'[1]план на 2017'!$A:$X,20,0)</f>
        <v>0</v>
      </c>
      <c r="Z614" s="156">
        <f t="shared" si="99"/>
        <v>0</v>
      </c>
    </row>
    <row r="615" spans="1:26" ht="49.5" customHeight="1" x14ac:dyDescent="0.25">
      <c r="A615" s="48" t="s">
        <v>681</v>
      </c>
      <c r="B615" s="53" t="s">
        <v>3273</v>
      </c>
      <c r="C615" s="53" t="s">
        <v>4345</v>
      </c>
      <c r="D615" s="53" t="s">
        <v>4346</v>
      </c>
      <c r="E615" s="53" t="s">
        <v>4347</v>
      </c>
      <c r="F615" s="53" t="s">
        <v>4348</v>
      </c>
      <c r="G615" s="53" t="s">
        <v>3284</v>
      </c>
      <c r="H615" s="53">
        <v>0</v>
      </c>
      <c r="I615" s="53">
        <v>430000000</v>
      </c>
      <c r="J615" s="53" t="s">
        <v>8091</v>
      </c>
      <c r="K615" s="53" t="s">
        <v>8129</v>
      </c>
      <c r="L615" s="53" t="s">
        <v>8111</v>
      </c>
      <c r="M615" s="53" t="s">
        <v>8094</v>
      </c>
      <c r="N615" s="53" t="s">
        <v>8112</v>
      </c>
      <c r="O615" s="53" t="s">
        <v>8104</v>
      </c>
      <c r="P615" s="53" t="s">
        <v>8105</v>
      </c>
      <c r="Q615" s="53" t="s">
        <v>8106</v>
      </c>
      <c r="R615" s="73">
        <v>2</v>
      </c>
      <c r="S615" s="74">
        <v>252300.65000000002</v>
      </c>
      <c r="T615" s="75">
        <f t="shared" si="101"/>
        <v>504601.30000000005</v>
      </c>
      <c r="U615" s="75">
        <f t="shared" si="93"/>
        <v>565153.45600000012</v>
      </c>
      <c r="V615" s="48"/>
      <c r="W615" s="48">
        <v>2017</v>
      </c>
      <c r="X615" s="48" t="s">
        <v>8100</v>
      </c>
      <c r="Y615" s="1">
        <f>VLOOKUP(A615,'[1]план на 2017'!$A:$X,20,0)</f>
        <v>504601.30000000005</v>
      </c>
      <c r="Z615" s="156">
        <f t="shared" si="99"/>
        <v>0</v>
      </c>
    </row>
    <row r="616" spans="1:26" ht="49.5" customHeight="1" x14ac:dyDescent="0.25">
      <c r="A616" s="48" t="s">
        <v>682</v>
      </c>
      <c r="B616" s="53" t="s">
        <v>3273</v>
      </c>
      <c r="C616" s="53" t="s">
        <v>4345</v>
      </c>
      <c r="D616" s="53" t="s">
        <v>4346</v>
      </c>
      <c r="E616" s="53" t="s">
        <v>4347</v>
      </c>
      <c r="F616" s="53" t="s">
        <v>4349</v>
      </c>
      <c r="G616" s="53" t="s">
        <v>3284</v>
      </c>
      <c r="H616" s="53">
        <v>0</v>
      </c>
      <c r="I616" s="53">
        <v>430000000</v>
      </c>
      <c r="J616" s="53" t="s">
        <v>8091</v>
      </c>
      <c r="K616" s="53" t="s">
        <v>8092</v>
      </c>
      <c r="L616" s="53" t="s">
        <v>8111</v>
      </c>
      <c r="M616" s="53" t="s">
        <v>8094</v>
      </c>
      <c r="N616" s="53" t="s">
        <v>8112</v>
      </c>
      <c r="O616" s="53" t="s">
        <v>8104</v>
      </c>
      <c r="P616" s="53" t="s">
        <v>8105</v>
      </c>
      <c r="Q616" s="53" t="s">
        <v>8106</v>
      </c>
      <c r="R616" s="73">
        <v>2</v>
      </c>
      <c r="S616" s="74">
        <v>251450.00000000003</v>
      </c>
      <c r="T616" s="75">
        <v>0</v>
      </c>
      <c r="U616" s="75">
        <f t="shared" si="93"/>
        <v>0</v>
      </c>
      <c r="V616" s="48"/>
      <c r="W616" s="48">
        <v>2017</v>
      </c>
      <c r="X616" s="48"/>
      <c r="Y616" s="1">
        <f>VLOOKUP(A616,'[1]план на 2017'!$A:$X,20,0)</f>
        <v>0</v>
      </c>
      <c r="Z616" s="156">
        <f t="shared" si="99"/>
        <v>0</v>
      </c>
    </row>
    <row r="617" spans="1:26" ht="49.5" customHeight="1" x14ac:dyDescent="0.25">
      <c r="A617" s="48" t="s">
        <v>683</v>
      </c>
      <c r="B617" s="53" t="s">
        <v>3273</v>
      </c>
      <c r="C617" s="53" t="s">
        <v>4345</v>
      </c>
      <c r="D617" s="53" t="s">
        <v>4346</v>
      </c>
      <c r="E617" s="53" t="s">
        <v>4347</v>
      </c>
      <c r="F617" s="53" t="s">
        <v>4349</v>
      </c>
      <c r="G617" s="53" t="s">
        <v>3284</v>
      </c>
      <c r="H617" s="53">
        <v>0</v>
      </c>
      <c r="I617" s="53">
        <v>430000000</v>
      </c>
      <c r="J617" s="53" t="s">
        <v>8091</v>
      </c>
      <c r="K617" s="53" t="s">
        <v>8129</v>
      </c>
      <c r="L617" s="53" t="s">
        <v>8111</v>
      </c>
      <c r="M617" s="53" t="s">
        <v>8094</v>
      </c>
      <c r="N617" s="53" t="s">
        <v>8112</v>
      </c>
      <c r="O617" s="53" t="s">
        <v>8104</v>
      </c>
      <c r="P617" s="53" t="s">
        <v>8105</v>
      </c>
      <c r="Q617" s="53" t="s">
        <v>8106</v>
      </c>
      <c r="R617" s="73">
        <v>2</v>
      </c>
      <c r="S617" s="74">
        <v>251450.00000000003</v>
      </c>
      <c r="T617" s="75">
        <f t="shared" si="101"/>
        <v>502900.00000000006</v>
      </c>
      <c r="U617" s="75">
        <f t="shared" si="93"/>
        <v>563248.00000000012</v>
      </c>
      <c r="V617" s="48"/>
      <c r="W617" s="48">
        <v>2017</v>
      </c>
      <c r="X617" s="48" t="s">
        <v>8100</v>
      </c>
      <c r="Y617" s="1">
        <f>VLOOKUP(A617,'[1]план на 2017'!$A:$X,20,0)</f>
        <v>502900.00000000006</v>
      </c>
      <c r="Z617" s="156">
        <f t="shared" si="99"/>
        <v>0</v>
      </c>
    </row>
    <row r="618" spans="1:26" ht="49.5" customHeight="1" x14ac:dyDescent="0.25">
      <c r="A618" s="48" t="s">
        <v>684</v>
      </c>
      <c r="B618" s="53" t="s">
        <v>3273</v>
      </c>
      <c r="C618" s="53" t="s">
        <v>4345</v>
      </c>
      <c r="D618" s="53" t="s">
        <v>4346</v>
      </c>
      <c r="E618" s="53" t="s">
        <v>4347</v>
      </c>
      <c r="F618" s="53" t="s">
        <v>4350</v>
      </c>
      <c r="G618" s="53" t="s">
        <v>3284</v>
      </c>
      <c r="H618" s="53">
        <v>0</v>
      </c>
      <c r="I618" s="53">
        <v>430000000</v>
      </c>
      <c r="J618" s="53" t="s">
        <v>8091</v>
      </c>
      <c r="K618" s="53" t="s">
        <v>8092</v>
      </c>
      <c r="L618" s="53" t="s">
        <v>8111</v>
      </c>
      <c r="M618" s="53" t="s">
        <v>8094</v>
      </c>
      <c r="N618" s="53" t="s">
        <v>8112</v>
      </c>
      <c r="O618" s="53" t="s">
        <v>8104</v>
      </c>
      <c r="P618" s="53" t="s">
        <v>8105</v>
      </c>
      <c r="Q618" s="53" t="s">
        <v>8106</v>
      </c>
      <c r="R618" s="73">
        <v>2</v>
      </c>
      <c r="S618" s="74">
        <v>252303.86000000002</v>
      </c>
      <c r="T618" s="75">
        <v>0</v>
      </c>
      <c r="U618" s="75">
        <f t="shared" si="93"/>
        <v>0</v>
      </c>
      <c r="V618" s="48"/>
      <c r="W618" s="48">
        <v>2017</v>
      </c>
      <c r="X618" s="48"/>
      <c r="Y618" s="1">
        <f>VLOOKUP(A618,'[1]план на 2017'!$A:$X,20,0)</f>
        <v>0</v>
      </c>
      <c r="Z618" s="156">
        <f t="shared" si="99"/>
        <v>0</v>
      </c>
    </row>
    <row r="619" spans="1:26" ht="49.5" customHeight="1" x14ac:dyDescent="0.25">
      <c r="A619" s="48" t="s">
        <v>685</v>
      </c>
      <c r="B619" s="53" t="s">
        <v>3273</v>
      </c>
      <c r="C619" s="53" t="s">
        <v>4345</v>
      </c>
      <c r="D619" s="53" t="s">
        <v>4346</v>
      </c>
      <c r="E619" s="53" t="s">
        <v>4347</v>
      </c>
      <c r="F619" s="53" t="s">
        <v>4350</v>
      </c>
      <c r="G619" s="53" t="s">
        <v>3284</v>
      </c>
      <c r="H619" s="53">
        <v>0</v>
      </c>
      <c r="I619" s="53">
        <v>430000000</v>
      </c>
      <c r="J619" s="53" t="s">
        <v>8091</v>
      </c>
      <c r="K619" s="53" t="s">
        <v>8129</v>
      </c>
      <c r="L619" s="53" t="s">
        <v>8111</v>
      </c>
      <c r="M619" s="53" t="s">
        <v>8094</v>
      </c>
      <c r="N619" s="53" t="s">
        <v>8112</v>
      </c>
      <c r="O619" s="53" t="s">
        <v>8104</v>
      </c>
      <c r="P619" s="53" t="s">
        <v>8105</v>
      </c>
      <c r="Q619" s="53" t="s">
        <v>8106</v>
      </c>
      <c r="R619" s="73">
        <v>2</v>
      </c>
      <c r="S619" s="74">
        <v>252303.86000000002</v>
      </c>
      <c r="T619" s="75">
        <f t="shared" si="101"/>
        <v>504607.72000000003</v>
      </c>
      <c r="U619" s="75">
        <f t="shared" si="93"/>
        <v>565160.64640000009</v>
      </c>
      <c r="V619" s="48"/>
      <c r="W619" s="48">
        <v>2017</v>
      </c>
      <c r="X619" s="48" t="s">
        <v>8100</v>
      </c>
      <c r="Y619" s="1">
        <f>VLOOKUP(A619,'[1]план на 2017'!$A:$X,20,0)</f>
        <v>504607.72000000003</v>
      </c>
      <c r="Z619" s="156">
        <f t="shared" si="99"/>
        <v>0</v>
      </c>
    </row>
    <row r="620" spans="1:26" ht="49.5" customHeight="1" x14ac:dyDescent="0.25">
      <c r="A620" s="48" t="s">
        <v>686</v>
      </c>
      <c r="B620" s="53" t="s">
        <v>3273</v>
      </c>
      <c r="C620" s="53" t="s">
        <v>4345</v>
      </c>
      <c r="D620" s="53" t="s">
        <v>4346</v>
      </c>
      <c r="E620" s="53" t="s">
        <v>4347</v>
      </c>
      <c r="F620" s="53" t="s">
        <v>4351</v>
      </c>
      <c r="G620" s="53" t="s">
        <v>3284</v>
      </c>
      <c r="H620" s="53">
        <v>0</v>
      </c>
      <c r="I620" s="53">
        <v>430000000</v>
      </c>
      <c r="J620" s="53" t="s">
        <v>8091</v>
      </c>
      <c r="K620" s="53" t="s">
        <v>8092</v>
      </c>
      <c r="L620" s="53" t="s">
        <v>8111</v>
      </c>
      <c r="M620" s="53" t="s">
        <v>8094</v>
      </c>
      <c r="N620" s="53" t="s">
        <v>8112</v>
      </c>
      <c r="O620" s="53" t="s">
        <v>8104</v>
      </c>
      <c r="P620" s="53" t="s">
        <v>8105</v>
      </c>
      <c r="Q620" s="53" t="s">
        <v>8106</v>
      </c>
      <c r="R620" s="73">
        <v>2</v>
      </c>
      <c r="S620" s="74">
        <v>252303.86000000002</v>
      </c>
      <c r="T620" s="75">
        <v>0</v>
      </c>
      <c r="U620" s="75">
        <f t="shared" si="93"/>
        <v>0</v>
      </c>
      <c r="V620" s="48"/>
      <c r="W620" s="48">
        <v>2017</v>
      </c>
      <c r="X620" s="48"/>
      <c r="Y620" s="1">
        <f>VLOOKUP(A620,'[1]план на 2017'!$A:$X,20,0)</f>
        <v>0</v>
      </c>
      <c r="Z620" s="156">
        <f t="shared" si="99"/>
        <v>0</v>
      </c>
    </row>
    <row r="621" spans="1:26" ht="49.5" customHeight="1" x14ac:dyDescent="0.25">
      <c r="A621" s="48" t="s">
        <v>687</v>
      </c>
      <c r="B621" s="53" t="s">
        <v>3273</v>
      </c>
      <c r="C621" s="53" t="s">
        <v>4345</v>
      </c>
      <c r="D621" s="53" t="s">
        <v>4346</v>
      </c>
      <c r="E621" s="53" t="s">
        <v>4347</v>
      </c>
      <c r="F621" s="53" t="s">
        <v>4351</v>
      </c>
      <c r="G621" s="53" t="s">
        <v>3284</v>
      </c>
      <c r="H621" s="53">
        <v>0</v>
      </c>
      <c r="I621" s="53">
        <v>430000000</v>
      </c>
      <c r="J621" s="53" t="s">
        <v>8091</v>
      </c>
      <c r="K621" s="53" t="s">
        <v>8129</v>
      </c>
      <c r="L621" s="53" t="s">
        <v>8111</v>
      </c>
      <c r="M621" s="53" t="s">
        <v>8094</v>
      </c>
      <c r="N621" s="53" t="s">
        <v>8112</v>
      </c>
      <c r="O621" s="53" t="s">
        <v>8104</v>
      </c>
      <c r="P621" s="53" t="s">
        <v>8105</v>
      </c>
      <c r="Q621" s="53" t="s">
        <v>8106</v>
      </c>
      <c r="R621" s="73">
        <v>2</v>
      </c>
      <c r="S621" s="74">
        <v>252303.86000000002</v>
      </c>
      <c r="T621" s="75">
        <f t="shared" si="101"/>
        <v>504607.72000000003</v>
      </c>
      <c r="U621" s="75">
        <f t="shared" si="93"/>
        <v>565160.64640000009</v>
      </c>
      <c r="V621" s="48"/>
      <c r="W621" s="48">
        <v>2017</v>
      </c>
      <c r="X621" s="48" t="s">
        <v>8100</v>
      </c>
      <c r="Y621" s="1">
        <f>VLOOKUP(A621,'[1]план на 2017'!$A:$X,20,0)</f>
        <v>504607.72000000003</v>
      </c>
      <c r="Z621" s="156">
        <f t="shared" si="99"/>
        <v>0</v>
      </c>
    </row>
    <row r="622" spans="1:26" ht="49.5" customHeight="1" x14ac:dyDescent="0.25">
      <c r="A622" s="48" t="s">
        <v>688</v>
      </c>
      <c r="B622" s="53" t="s">
        <v>3273</v>
      </c>
      <c r="C622" s="53" t="s">
        <v>4352</v>
      </c>
      <c r="D622" s="53" t="s">
        <v>4353</v>
      </c>
      <c r="E622" s="53" t="s">
        <v>4354</v>
      </c>
      <c r="F622" s="53" t="s">
        <v>4355</v>
      </c>
      <c r="G622" s="53" t="s">
        <v>3284</v>
      </c>
      <c r="H622" s="53">
        <v>0</v>
      </c>
      <c r="I622" s="53">
        <v>430000000</v>
      </c>
      <c r="J622" s="53" t="s">
        <v>8091</v>
      </c>
      <c r="K622" s="53" t="s">
        <v>8092</v>
      </c>
      <c r="L622" s="53" t="s">
        <v>8111</v>
      </c>
      <c r="M622" s="53" t="s">
        <v>8094</v>
      </c>
      <c r="N622" s="53" t="s">
        <v>8112</v>
      </c>
      <c r="O622" s="53" t="s">
        <v>8104</v>
      </c>
      <c r="P622" s="53" t="s">
        <v>8137</v>
      </c>
      <c r="Q622" s="53" t="s">
        <v>8123</v>
      </c>
      <c r="R622" s="73">
        <v>200</v>
      </c>
      <c r="S622" s="74">
        <v>3932.2500000000005</v>
      </c>
      <c r="T622" s="75">
        <v>0</v>
      </c>
      <c r="U622" s="75">
        <f t="shared" si="93"/>
        <v>0</v>
      </c>
      <c r="V622" s="48"/>
      <c r="W622" s="48">
        <v>2017</v>
      </c>
      <c r="X622" s="48"/>
      <c r="Y622" s="1">
        <f>VLOOKUP(A622,'[1]план на 2017'!$A:$X,20,0)</f>
        <v>0</v>
      </c>
      <c r="Z622" s="156">
        <f t="shared" si="99"/>
        <v>0</v>
      </c>
    </row>
    <row r="623" spans="1:26" ht="49.5" customHeight="1" x14ac:dyDescent="0.25">
      <c r="A623" s="48" t="s">
        <v>689</v>
      </c>
      <c r="B623" s="53" t="s">
        <v>3273</v>
      </c>
      <c r="C623" s="53" t="s">
        <v>4352</v>
      </c>
      <c r="D623" s="53" t="s">
        <v>4353</v>
      </c>
      <c r="E623" s="53" t="s">
        <v>4354</v>
      </c>
      <c r="F623" s="53" t="s">
        <v>4356</v>
      </c>
      <c r="G623" s="53" t="s">
        <v>3284</v>
      </c>
      <c r="H623" s="53">
        <v>50</v>
      </c>
      <c r="I623" s="53">
        <v>430000000</v>
      </c>
      <c r="J623" s="53" t="s">
        <v>8091</v>
      </c>
      <c r="K623" s="53" t="s">
        <v>8129</v>
      </c>
      <c r="L623" s="53" t="s">
        <v>8111</v>
      </c>
      <c r="M623" s="53" t="s">
        <v>8094</v>
      </c>
      <c r="N623" s="53" t="s">
        <v>8112</v>
      </c>
      <c r="O623" s="53" t="s">
        <v>8096</v>
      </c>
      <c r="P623" s="53" t="s">
        <v>8137</v>
      </c>
      <c r="Q623" s="53" t="s">
        <v>8123</v>
      </c>
      <c r="R623" s="73">
        <v>200</v>
      </c>
      <c r="S623" s="74">
        <v>3932.2500000000005</v>
      </c>
      <c r="T623" s="75">
        <f t="shared" si="101"/>
        <v>786450.00000000012</v>
      </c>
      <c r="U623" s="75">
        <f t="shared" si="93"/>
        <v>880824.00000000023</v>
      </c>
      <c r="V623" s="48" t="s">
        <v>8206</v>
      </c>
      <c r="W623" s="48">
        <v>2017</v>
      </c>
      <c r="X623" s="48" t="s">
        <v>8207</v>
      </c>
      <c r="Y623" s="1">
        <f>VLOOKUP(A623,'[1]план на 2017'!$A:$X,20,0)</f>
        <v>786450.00000000012</v>
      </c>
      <c r="Z623" s="156">
        <f t="shared" si="99"/>
        <v>0</v>
      </c>
    </row>
    <row r="624" spans="1:26" ht="49.5" customHeight="1" x14ac:dyDescent="0.25">
      <c r="A624" s="48" t="s">
        <v>690</v>
      </c>
      <c r="B624" s="53" t="s">
        <v>3273</v>
      </c>
      <c r="C624" s="53" t="s">
        <v>4357</v>
      </c>
      <c r="D624" s="53" t="s">
        <v>3357</v>
      </c>
      <c r="E624" s="53" t="s">
        <v>4358</v>
      </c>
      <c r="F624" s="53" t="s">
        <v>4359</v>
      </c>
      <c r="G624" s="53" t="s">
        <v>3278</v>
      </c>
      <c r="H624" s="53">
        <v>0</v>
      </c>
      <c r="I624" s="53">
        <v>430000000</v>
      </c>
      <c r="J624" s="53" t="s">
        <v>8091</v>
      </c>
      <c r="K624" s="53" t="s">
        <v>8092</v>
      </c>
      <c r="L624" s="53" t="s">
        <v>8111</v>
      </c>
      <c r="M624" s="53" t="s">
        <v>8094</v>
      </c>
      <c r="N624" s="53" t="s">
        <v>8112</v>
      </c>
      <c r="O624" s="53" t="s">
        <v>8104</v>
      </c>
      <c r="P624" s="53" t="s">
        <v>8105</v>
      </c>
      <c r="Q624" s="53" t="s">
        <v>8106</v>
      </c>
      <c r="R624" s="73">
        <v>200</v>
      </c>
      <c r="S624" s="74">
        <v>1354.6200000000001</v>
      </c>
      <c r="T624" s="75">
        <f t="shared" si="101"/>
        <v>270924</v>
      </c>
      <c r="U624" s="75">
        <f t="shared" si="93"/>
        <v>303434.88</v>
      </c>
      <c r="V624" s="48"/>
      <c r="W624" s="48">
        <v>2017</v>
      </c>
      <c r="X624" s="48"/>
      <c r="Y624" s="1">
        <f>VLOOKUP(A624,'[1]план на 2017'!$A:$X,20,0)</f>
        <v>270924</v>
      </c>
      <c r="Z624" s="156">
        <f t="shared" si="99"/>
        <v>0</v>
      </c>
    </row>
    <row r="625" spans="1:26" ht="49.5" customHeight="1" x14ac:dyDescent="0.25">
      <c r="A625" s="48" t="s">
        <v>691</v>
      </c>
      <c r="B625" s="53" t="s">
        <v>3273</v>
      </c>
      <c r="C625" s="53" t="s">
        <v>4360</v>
      </c>
      <c r="D625" s="53" t="s">
        <v>3357</v>
      </c>
      <c r="E625" s="53" t="s">
        <v>4361</v>
      </c>
      <c r="F625" s="53" t="s">
        <v>4362</v>
      </c>
      <c r="G625" s="53" t="s">
        <v>3278</v>
      </c>
      <c r="H625" s="53">
        <v>0</v>
      </c>
      <c r="I625" s="53">
        <v>430000000</v>
      </c>
      <c r="J625" s="53" t="s">
        <v>8091</v>
      </c>
      <c r="K625" s="53" t="s">
        <v>8092</v>
      </c>
      <c r="L625" s="53" t="s">
        <v>8111</v>
      </c>
      <c r="M625" s="53" t="s">
        <v>8094</v>
      </c>
      <c r="N625" s="53" t="s">
        <v>8112</v>
      </c>
      <c r="O625" s="53" t="s">
        <v>8104</v>
      </c>
      <c r="P625" s="53" t="s">
        <v>8105</v>
      </c>
      <c r="Q625" s="53" t="s">
        <v>8106</v>
      </c>
      <c r="R625" s="73">
        <v>200</v>
      </c>
      <c r="S625" s="74">
        <v>734.0200000000001</v>
      </c>
      <c r="T625" s="75">
        <f t="shared" si="101"/>
        <v>146804.00000000003</v>
      </c>
      <c r="U625" s="75">
        <f t="shared" si="93"/>
        <v>164420.48000000004</v>
      </c>
      <c r="V625" s="48"/>
      <c r="W625" s="48">
        <v>2017</v>
      </c>
      <c r="X625" s="48"/>
      <c r="Y625" s="1">
        <f>VLOOKUP(A625,'[1]план на 2017'!$A:$X,20,0)</f>
        <v>146804.00000000003</v>
      </c>
      <c r="Z625" s="156">
        <f t="shared" si="99"/>
        <v>0</v>
      </c>
    </row>
    <row r="626" spans="1:26" ht="49.5" customHeight="1" x14ac:dyDescent="0.25">
      <c r="A626" s="48" t="s">
        <v>692</v>
      </c>
      <c r="B626" s="53" t="s">
        <v>3273</v>
      </c>
      <c r="C626" s="53" t="s">
        <v>4363</v>
      </c>
      <c r="D626" s="53" t="s">
        <v>4364</v>
      </c>
      <c r="E626" s="53" t="s">
        <v>4365</v>
      </c>
      <c r="F626" s="53" t="s">
        <v>4366</v>
      </c>
      <c r="G626" s="53" t="s">
        <v>3284</v>
      </c>
      <c r="H626" s="53">
        <v>0</v>
      </c>
      <c r="I626" s="53">
        <v>430000000</v>
      </c>
      <c r="J626" s="53" t="s">
        <v>8091</v>
      </c>
      <c r="K626" s="53" t="s">
        <v>8092</v>
      </c>
      <c r="L626" s="53" t="s">
        <v>8111</v>
      </c>
      <c r="M626" s="53" t="s">
        <v>8094</v>
      </c>
      <c r="N626" s="53" t="s">
        <v>8112</v>
      </c>
      <c r="O626" s="53" t="s">
        <v>8104</v>
      </c>
      <c r="P626" s="53" t="s">
        <v>8105</v>
      </c>
      <c r="Q626" s="53" t="s">
        <v>8106</v>
      </c>
      <c r="R626" s="73">
        <v>350</v>
      </c>
      <c r="S626" s="74">
        <v>2889</v>
      </c>
      <c r="T626" s="75">
        <f t="shared" si="101"/>
        <v>1011150</v>
      </c>
      <c r="U626" s="75">
        <f t="shared" ref="U626:U698" si="103">T626*1.12</f>
        <v>1132488</v>
      </c>
      <c r="V626" s="48"/>
      <c r="W626" s="48">
        <v>2017</v>
      </c>
      <c r="X626" s="48"/>
      <c r="Y626" s="1">
        <f>VLOOKUP(A626,'[1]план на 2017'!$A:$X,20,0)</f>
        <v>1011150</v>
      </c>
      <c r="Z626" s="156">
        <f t="shared" si="99"/>
        <v>0</v>
      </c>
    </row>
    <row r="627" spans="1:26" ht="49.5" customHeight="1" x14ac:dyDescent="0.25">
      <c r="A627" s="48" t="s">
        <v>693</v>
      </c>
      <c r="B627" s="53" t="s">
        <v>3273</v>
      </c>
      <c r="C627" s="53" t="s">
        <v>4367</v>
      </c>
      <c r="D627" s="53" t="s">
        <v>4368</v>
      </c>
      <c r="E627" s="53" t="s">
        <v>4369</v>
      </c>
      <c r="F627" s="53" t="s">
        <v>4370</v>
      </c>
      <c r="G627" s="54" t="s">
        <v>8876</v>
      </c>
      <c r="H627" s="53">
        <v>0</v>
      </c>
      <c r="I627" s="53">
        <v>430000000</v>
      </c>
      <c r="J627" s="53" t="s">
        <v>8091</v>
      </c>
      <c r="K627" s="53" t="s">
        <v>8092</v>
      </c>
      <c r="L627" s="53" t="s">
        <v>8093</v>
      </c>
      <c r="M627" s="53" t="s">
        <v>8094</v>
      </c>
      <c r="N627" s="53" t="s">
        <v>8112</v>
      </c>
      <c r="O627" s="53" t="s">
        <v>8104</v>
      </c>
      <c r="P627" s="53" t="s">
        <v>8105</v>
      </c>
      <c r="Q627" s="53" t="s">
        <v>8106</v>
      </c>
      <c r="R627" s="73">
        <v>15</v>
      </c>
      <c r="S627" s="74">
        <v>575000</v>
      </c>
      <c r="T627" s="75">
        <f t="shared" si="101"/>
        <v>8625000</v>
      </c>
      <c r="U627" s="75">
        <f t="shared" si="103"/>
        <v>9660000</v>
      </c>
      <c r="V627" s="48"/>
      <c r="W627" s="48">
        <v>2017</v>
      </c>
      <c r="X627" s="48"/>
      <c r="Y627" s="1">
        <f>VLOOKUP(A627,'[1]план на 2017'!$A:$X,20,0)</f>
        <v>8625000</v>
      </c>
      <c r="Z627" s="156">
        <f t="shared" si="99"/>
        <v>0</v>
      </c>
    </row>
    <row r="628" spans="1:26" ht="49.5" customHeight="1" x14ac:dyDescent="0.25">
      <c r="A628" s="48" t="s">
        <v>694</v>
      </c>
      <c r="B628" s="53" t="s">
        <v>3273</v>
      </c>
      <c r="C628" s="53" t="s">
        <v>3525</v>
      </c>
      <c r="D628" s="61" t="s">
        <v>3526</v>
      </c>
      <c r="E628" s="61" t="s">
        <v>3527</v>
      </c>
      <c r="F628" s="53" t="s">
        <v>4371</v>
      </c>
      <c r="G628" s="54" t="s">
        <v>8876</v>
      </c>
      <c r="H628" s="53">
        <v>0</v>
      </c>
      <c r="I628" s="53">
        <v>430000000</v>
      </c>
      <c r="J628" s="53" t="s">
        <v>8091</v>
      </c>
      <c r="K628" s="53" t="s">
        <v>8129</v>
      </c>
      <c r="L628" s="53" t="s">
        <v>8093</v>
      </c>
      <c r="M628" s="53" t="s">
        <v>8094</v>
      </c>
      <c r="N628" s="53" t="s">
        <v>8112</v>
      </c>
      <c r="O628" s="53" t="s">
        <v>8104</v>
      </c>
      <c r="P628" s="53" t="s">
        <v>8105</v>
      </c>
      <c r="Q628" s="53" t="s">
        <v>8106</v>
      </c>
      <c r="R628" s="73">
        <v>40</v>
      </c>
      <c r="S628" s="74">
        <v>26000</v>
      </c>
      <c r="T628" s="75">
        <f t="shared" si="101"/>
        <v>1040000</v>
      </c>
      <c r="U628" s="75">
        <f t="shared" si="103"/>
        <v>1164800</v>
      </c>
      <c r="V628" s="48"/>
      <c r="W628" s="48">
        <v>2017</v>
      </c>
      <c r="X628" s="48"/>
      <c r="Y628" s="1">
        <f>VLOOKUP(A628,'[1]план на 2017'!$A:$X,20,0)</f>
        <v>1040000</v>
      </c>
      <c r="Z628" s="156">
        <f t="shared" si="99"/>
        <v>0</v>
      </c>
    </row>
    <row r="629" spans="1:26" ht="49.5" customHeight="1" x14ac:dyDescent="0.25">
      <c r="A629" s="48" t="s">
        <v>695</v>
      </c>
      <c r="B629" s="53" t="s">
        <v>3273</v>
      </c>
      <c r="C629" s="53" t="s">
        <v>3525</v>
      </c>
      <c r="D629" s="61" t="s">
        <v>3526</v>
      </c>
      <c r="E629" s="61" t="s">
        <v>3527</v>
      </c>
      <c r="F629" s="53" t="s">
        <v>4372</v>
      </c>
      <c r="G629" s="54" t="s">
        <v>8876</v>
      </c>
      <c r="H629" s="53">
        <v>0</v>
      </c>
      <c r="I629" s="53">
        <v>430000000</v>
      </c>
      <c r="J629" s="53" t="s">
        <v>8091</v>
      </c>
      <c r="K629" s="53" t="s">
        <v>8129</v>
      </c>
      <c r="L629" s="53" t="s">
        <v>8093</v>
      </c>
      <c r="M629" s="53" t="s">
        <v>8094</v>
      </c>
      <c r="N629" s="53" t="s">
        <v>8112</v>
      </c>
      <c r="O629" s="53" t="s">
        <v>8104</v>
      </c>
      <c r="P629" s="53" t="s">
        <v>8105</v>
      </c>
      <c r="Q629" s="53" t="s">
        <v>8106</v>
      </c>
      <c r="R629" s="73">
        <v>10</v>
      </c>
      <c r="S629" s="74">
        <v>189000</v>
      </c>
      <c r="T629" s="75">
        <f t="shared" si="101"/>
        <v>1890000</v>
      </c>
      <c r="U629" s="75">
        <f t="shared" si="103"/>
        <v>2116800</v>
      </c>
      <c r="V629" s="48"/>
      <c r="W629" s="48">
        <v>2017</v>
      </c>
      <c r="X629" s="48"/>
      <c r="Y629" s="1">
        <f>VLOOKUP(A629,'[1]план на 2017'!$A:$X,20,0)</f>
        <v>1890000</v>
      </c>
      <c r="Z629" s="156">
        <f t="shared" si="99"/>
        <v>0</v>
      </c>
    </row>
    <row r="630" spans="1:26" ht="49.5" customHeight="1" x14ac:dyDescent="0.25">
      <c r="A630" s="48" t="s">
        <v>696</v>
      </c>
      <c r="B630" s="53" t="s">
        <v>3273</v>
      </c>
      <c r="C630" s="53" t="s">
        <v>4373</v>
      </c>
      <c r="D630" s="53" t="s">
        <v>4374</v>
      </c>
      <c r="E630" s="53" t="s">
        <v>4375</v>
      </c>
      <c r="F630" s="53" t="s">
        <v>4376</v>
      </c>
      <c r="G630" s="54" t="s">
        <v>8876</v>
      </c>
      <c r="H630" s="53">
        <v>0</v>
      </c>
      <c r="I630" s="53">
        <v>430000000</v>
      </c>
      <c r="J630" s="53" t="s">
        <v>8091</v>
      </c>
      <c r="K630" s="53" t="s">
        <v>8092</v>
      </c>
      <c r="L630" s="53" t="s">
        <v>8093</v>
      </c>
      <c r="M630" s="53" t="s">
        <v>8094</v>
      </c>
      <c r="N630" s="53" t="s">
        <v>8112</v>
      </c>
      <c r="O630" s="53" t="s">
        <v>8104</v>
      </c>
      <c r="P630" s="53" t="s">
        <v>8105</v>
      </c>
      <c r="Q630" s="53" t="s">
        <v>8106</v>
      </c>
      <c r="R630" s="73">
        <v>5</v>
      </c>
      <c r="S630" s="74">
        <v>78000</v>
      </c>
      <c r="T630" s="75">
        <v>0</v>
      </c>
      <c r="U630" s="75">
        <f t="shared" si="103"/>
        <v>0</v>
      </c>
      <c r="V630" s="48"/>
      <c r="W630" s="48">
        <v>2017</v>
      </c>
      <c r="X630" s="48"/>
      <c r="Y630" s="1">
        <f>VLOOKUP(A630,'[1]план на 2017'!$A:$X,20,0)</f>
        <v>0</v>
      </c>
      <c r="Z630" s="156">
        <f t="shared" si="99"/>
        <v>0</v>
      </c>
    </row>
    <row r="631" spans="1:26" ht="49.5" customHeight="1" x14ac:dyDescent="0.25">
      <c r="A631" s="48" t="s">
        <v>697</v>
      </c>
      <c r="B631" s="53" t="s">
        <v>3273</v>
      </c>
      <c r="C631" s="53" t="s">
        <v>4373</v>
      </c>
      <c r="D631" s="53" t="s">
        <v>4374</v>
      </c>
      <c r="E631" s="53" t="s">
        <v>4375</v>
      </c>
      <c r="F631" s="53" t="s">
        <v>4376</v>
      </c>
      <c r="G631" s="54" t="s">
        <v>8876</v>
      </c>
      <c r="H631" s="53">
        <v>0</v>
      </c>
      <c r="I631" s="53">
        <v>430000000</v>
      </c>
      <c r="J631" s="53" t="s">
        <v>8091</v>
      </c>
      <c r="K631" s="53" t="s">
        <v>8099</v>
      </c>
      <c r="L631" s="53" t="s">
        <v>8093</v>
      </c>
      <c r="M631" s="53" t="s">
        <v>8094</v>
      </c>
      <c r="N631" s="53" t="s">
        <v>8112</v>
      </c>
      <c r="O631" s="53" t="s">
        <v>8104</v>
      </c>
      <c r="P631" s="53" t="s">
        <v>8105</v>
      </c>
      <c r="Q631" s="53" t="s">
        <v>8106</v>
      </c>
      <c r="R631" s="73">
        <v>5</v>
      </c>
      <c r="S631" s="74">
        <v>78000</v>
      </c>
      <c r="T631" s="75">
        <f t="shared" ref="T631" si="104">R631*S631</f>
        <v>390000</v>
      </c>
      <c r="U631" s="75">
        <f t="shared" si="103"/>
        <v>436800.00000000006</v>
      </c>
      <c r="V631" s="48"/>
      <c r="W631" s="48">
        <v>2017</v>
      </c>
      <c r="X631" s="48" t="s">
        <v>8100</v>
      </c>
      <c r="Y631" s="1">
        <f>VLOOKUP(A631,'[1]план на 2017'!$A:$X,20,0)</f>
        <v>390000</v>
      </c>
      <c r="Z631" s="156">
        <f t="shared" si="99"/>
        <v>0</v>
      </c>
    </row>
    <row r="632" spans="1:26" ht="49.5" customHeight="1" x14ac:dyDescent="0.25">
      <c r="A632" s="48" t="s">
        <v>698</v>
      </c>
      <c r="B632" s="53" t="s">
        <v>3273</v>
      </c>
      <c r="C632" s="53" t="s">
        <v>4373</v>
      </c>
      <c r="D632" s="53" t="s">
        <v>4374</v>
      </c>
      <c r="E632" s="53" t="s">
        <v>4375</v>
      </c>
      <c r="F632" s="53" t="s">
        <v>4377</v>
      </c>
      <c r="G632" s="54" t="s">
        <v>8876</v>
      </c>
      <c r="H632" s="53">
        <v>0</v>
      </c>
      <c r="I632" s="53">
        <v>430000000</v>
      </c>
      <c r="J632" s="53" t="s">
        <v>8091</v>
      </c>
      <c r="K632" s="53" t="s">
        <v>8092</v>
      </c>
      <c r="L632" s="53" t="s">
        <v>8093</v>
      </c>
      <c r="M632" s="53" t="s">
        <v>8094</v>
      </c>
      <c r="N632" s="53" t="s">
        <v>8112</v>
      </c>
      <c r="O632" s="53" t="s">
        <v>8104</v>
      </c>
      <c r="P632" s="53" t="s">
        <v>8105</v>
      </c>
      <c r="Q632" s="53" t="s">
        <v>8106</v>
      </c>
      <c r="R632" s="73">
        <v>5</v>
      </c>
      <c r="S632" s="74">
        <v>53000</v>
      </c>
      <c r="T632" s="75">
        <v>0</v>
      </c>
      <c r="U632" s="75">
        <f t="shared" si="103"/>
        <v>0</v>
      </c>
      <c r="V632" s="48"/>
      <c r="W632" s="48">
        <v>2017</v>
      </c>
      <c r="X632" s="48"/>
      <c r="Y632" s="1">
        <f>VLOOKUP(A632,'[1]план на 2017'!$A:$X,20,0)</f>
        <v>0</v>
      </c>
      <c r="Z632" s="156">
        <f t="shared" si="99"/>
        <v>0</v>
      </c>
    </row>
    <row r="633" spans="1:26" ht="49.5" customHeight="1" x14ac:dyDescent="0.25">
      <c r="A633" s="48" t="s">
        <v>699</v>
      </c>
      <c r="B633" s="53" t="s">
        <v>3273</v>
      </c>
      <c r="C633" s="53" t="s">
        <v>4373</v>
      </c>
      <c r="D633" s="53" t="s">
        <v>4374</v>
      </c>
      <c r="E633" s="53" t="s">
        <v>4375</v>
      </c>
      <c r="F633" s="53" t="s">
        <v>4377</v>
      </c>
      <c r="G633" s="54" t="s">
        <v>8876</v>
      </c>
      <c r="H633" s="53">
        <v>0</v>
      </c>
      <c r="I633" s="53">
        <v>430000000</v>
      </c>
      <c r="J633" s="53" t="s">
        <v>8091</v>
      </c>
      <c r="K633" s="53" t="s">
        <v>8099</v>
      </c>
      <c r="L633" s="53" t="s">
        <v>8093</v>
      </c>
      <c r="M633" s="53" t="s">
        <v>8094</v>
      </c>
      <c r="N633" s="53" t="s">
        <v>8112</v>
      </c>
      <c r="O633" s="53" t="s">
        <v>8104</v>
      </c>
      <c r="P633" s="53" t="s">
        <v>8105</v>
      </c>
      <c r="Q633" s="53" t="s">
        <v>8106</v>
      </c>
      <c r="R633" s="73">
        <v>5</v>
      </c>
      <c r="S633" s="74">
        <v>53000</v>
      </c>
      <c r="T633" s="75">
        <f t="shared" ref="T633" si="105">R633*S633</f>
        <v>265000</v>
      </c>
      <c r="U633" s="75">
        <f t="shared" si="103"/>
        <v>296800</v>
      </c>
      <c r="V633" s="48"/>
      <c r="W633" s="48">
        <v>2017</v>
      </c>
      <c r="X633" s="48" t="s">
        <v>8100</v>
      </c>
      <c r="Y633" s="1">
        <f>VLOOKUP(A633,'[1]план на 2017'!$A:$X,20,0)</f>
        <v>265000</v>
      </c>
      <c r="Z633" s="156">
        <f t="shared" si="99"/>
        <v>0</v>
      </c>
    </row>
    <row r="634" spans="1:26" ht="49.5" customHeight="1" x14ac:dyDescent="0.25">
      <c r="A634" s="48" t="s">
        <v>700</v>
      </c>
      <c r="B634" s="53" t="s">
        <v>3273</v>
      </c>
      <c r="C634" s="53" t="s">
        <v>4373</v>
      </c>
      <c r="D634" s="53" t="s">
        <v>4374</v>
      </c>
      <c r="E634" s="53" t="s">
        <v>4375</v>
      </c>
      <c r="F634" s="53" t="s">
        <v>4378</v>
      </c>
      <c r="G634" s="54" t="s">
        <v>8876</v>
      </c>
      <c r="H634" s="53">
        <v>0</v>
      </c>
      <c r="I634" s="53">
        <v>430000000</v>
      </c>
      <c r="J634" s="53" t="s">
        <v>8091</v>
      </c>
      <c r="K634" s="53" t="s">
        <v>8092</v>
      </c>
      <c r="L634" s="53" t="s">
        <v>8093</v>
      </c>
      <c r="M634" s="53" t="s">
        <v>8094</v>
      </c>
      <c r="N634" s="53" t="s">
        <v>8112</v>
      </c>
      <c r="O634" s="53" t="s">
        <v>8104</v>
      </c>
      <c r="P634" s="53" t="s">
        <v>8105</v>
      </c>
      <c r="Q634" s="53" t="s">
        <v>8106</v>
      </c>
      <c r="R634" s="73">
        <v>5</v>
      </c>
      <c r="S634" s="74">
        <v>67000</v>
      </c>
      <c r="T634" s="75">
        <v>0</v>
      </c>
      <c r="U634" s="75">
        <f t="shared" si="103"/>
        <v>0</v>
      </c>
      <c r="V634" s="48"/>
      <c r="W634" s="48">
        <v>2017</v>
      </c>
      <c r="X634" s="48"/>
      <c r="Y634" s="1">
        <f>VLOOKUP(A634,'[1]план на 2017'!$A:$X,20,0)</f>
        <v>0</v>
      </c>
      <c r="Z634" s="156">
        <f t="shared" si="99"/>
        <v>0</v>
      </c>
    </row>
    <row r="635" spans="1:26" ht="49.5" customHeight="1" x14ac:dyDescent="0.25">
      <c r="A635" s="48" t="s">
        <v>701</v>
      </c>
      <c r="B635" s="53" t="s">
        <v>3273</v>
      </c>
      <c r="C635" s="53" t="s">
        <v>4373</v>
      </c>
      <c r="D635" s="53" t="s">
        <v>4374</v>
      </c>
      <c r="E635" s="53" t="s">
        <v>4375</v>
      </c>
      <c r="F635" s="53" t="s">
        <v>4378</v>
      </c>
      <c r="G635" s="54" t="s">
        <v>8876</v>
      </c>
      <c r="H635" s="53">
        <v>0</v>
      </c>
      <c r="I635" s="53">
        <v>430000000</v>
      </c>
      <c r="J635" s="53" t="s">
        <v>8091</v>
      </c>
      <c r="K635" s="53" t="s">
        <v>8124</v>
      </c>
      <c r="L635" s="53" t="s">
        <v>8093</v>
      </c>
      <c r="M635" s="53" t="s">
        <v>8094</v>
      </c>
      <c r="N635" s="53" t="s">
        <v>8112</v>
      </c>
      <c r="O635" s="53" t="s">
        <v>8104</v>
      </c>
      <c r="P635" s="53" t="s">
        <v>8105</v>
      </c>
      <c r="Q635" s="53" t="s">
        <v>8106</v>
      </c>
      <c r="R635" s="73">
        <v>10</v>
      </c>
      <c r="S635" s="74">
        <v>65625</v>
      </c>
      <c r="T635" s="75">
        <f t="shared" ref="T635" si="106">R635*S635</f>
        <v>656250</v>
      </c>
      <c r="U635" s="75">
        <f t="shared" si="103"/>
        <v>735000.00000000012</v>
      </c>
      <c r="V635" s="48"/>
      <c r="W635" s="48">
        <v>2017</v>
      </c>
      <c r="X635" s="48" t="s">
        <v>8153</v>
      </c>
      <c r="Y635" s="1">
        <f>VLOOKUP(A635,'[1]план на 2017'!$A:$X,20,0)</f>
        <v>656250</v>
      </c>
      <c r="Z635" s="156">
        <f t="shared" si="99"/>
        <v>0</v>
      </c>
    </row>
    <row r="636" spans="1:26" ht="49.5" customHeight="1" x14ac:dyDescent="0.25">
      <c r="A636" s="48" t="s">
        <v>702</v>
      </c>
      <c r="B636" s="53" t="s">
        <v>3273</v>
      </c>
      <c r="C636" s="53" t="s">
        <v>4373</v>
      </c>
      <c r="D636" s="53" t="s">
        <v>4374</v>
      </c>
      <c r="E636" s="53" t="s">
        <v>4375</v>
      </c>
      <c r="F636" s="53" t="s">
        <v>4379</v>
      </c>
      <c r="G636" s="54" t="s">
        <v>8876</v>
      </c>
      <c r="H636" s="53">
        <v>0</v>
      </c>
      <c r="I636" s="53">
        <v>430000000</v>
      </c>
      <c r="J636" s="53" t="s">
        <v>8091</v>
      </c>
      <c r="K636" s="53" t="s">
        <v>8092</v>
      </c>
      <c r="L636" s="53" t="s">
        <v>8093</v>
      </c>
      <c r="M636" s="53" t="s">
        <v>8094</v>
      </c>
      <c r="N636" s="53" t="s">
        <v>8112</v>
      </c>
      <c r="O636" s="53" t="s">
        <v>8104</v>
      </c>
      <c r="P636" s="53" t="s">
        <v>8105</v>
      </c>
      <c r="Q636" s="53" t="s">
        <v>8106</v>
      </c>
      <c r="R636" s="73">
        <v>5</v>
      </c>
      <c r="S636" s="74">
        <v>135000</v>
      </c>
      <c r="T636" s="75">
        <v>0</v>
      </c>
      <c r="U636" s="75">
        <f t="shared" si="103"/>
        <v>0</v>
      </c>
      <c r="V636" s="48"/>
      <c r="W636" s="48">
        <v>2017</v>
      </c>
      <c r="X636" s="48"/>
      <c r="Y636" s="1">
        <f>VLOOKUP(A636,'[1]план на 2017'!$A:$X,20,0)</f>
        <v>0</v>
      </c>
      <c r="Z636" s="156">
        <f t="shared" si="99"/>
        <v>0</v>
      </c>
    </row>
    <row r="637" spans="1:26" ht="49.5" customHeight="1" x14ac:dyDescent="0.25">
      <c r="A637" s="48" t="s">
        <v>703</v>
      </c>
      <c r="B637" s="53" t="s">
        <v>3273</v>
      </c>
      <c r="C637" s="53" t="s">
        <v>4373</v>
      </c>
      <c r="D637" s="53" t="s">
        <v>4374</v>
      </c>
      <c r="E637" s="53" t="s">
        <v>4375</v>
      </c>
      <c r="F637" s="53" t="s">
        <v>4379</v>
      </c>
      <c r="G637" s="54" t="s">
        <v>8876</v>
      </c>
      <c r="H637" s="53">
        <v>0</v>
      </c>
      <c r="I637" s="53">
        <v>430000000</v>
      </c>
      <c r="J637" s="53" t="s">
        <v>8091</v>
      </c>
      <c r="K637" s="53" t="s">
        <v>8124</v>
      </c>
      <c r="L637" s="53" t="s">
        <v>8093</v>
      </c>
      <c r="M637" s="53" t="s">
        <v>8094</v>
      </c>
      <c r="N637" s="53" t="s">
        <v>8112</v>
      </c>
      <c r="O637" s="53" t="s">
        <v>8104</v>
      </c>
      <c r="P637" s="53" t="s">
        <v>8105</v>
      </c>
      <c r="Q637" s="53" t="s">
        <v>8106</v>
      </c>
      <c r="R637" s="73">
        <v>10</v>
      </c>
      <c r="S637" s="74">
        <v>125255</v>
      </c>
      <c r="T637" s="75">
        <f t="shared" ref="T637" si="107">R637*S637</f>
        <v>1252550</v>
      </c>
      <c r="U637" s="75">
        <f t="shared" si="103"/>
        <v>1402856.0000000002</v>
      </c>
      <c r="V637" s="48"/>
      <c r="W637" s="48">
        <v>2017</v>
      </c>
      <c r="X637" s="48" t="s">
        <v>8153</v>
      </c>
      <c r="Y637" s="1">
        <f>VLOOKUP(A637,'[1]план на 2017'!$A:$X,20,0)</f>
        <v>1252550</v>
      </c>
      <c r="Z637" s="156">
        <f t="shared" si="99"/>
        <v>0</v>
      </c>
    </row>
    <row r="638" spans="1:26" ht="49.5" customHeight="1" x14ac:dyDescent="0.25">
      <c r="A638" s="48" t="s">
        <v>704</v>
      </c>
      <c r="B638" s="53" t="s">
        <v>3273</v>
      </c>
      <c r="C638" s="53" t="s">
        <v>4373</v>
      </c>
      <c r="D638" s="53" t="s">
        <v>4374</v>
      </c>
      <c r="E638" s="53" t="s">
        <v>4375</v>
      </c>
      <c r="F638" s="53" t="s">
        <v>4380</v>
      </c>
      <c r="G638" s="54" t="s">
        <v>8876</v>
      </c>
      <c r="H638" s="53">
        <v>0</v>
      </c>
      <c r="I638" s="53">
        <v>430000000</v>
      </c>
      <c r="J638" s="53" t="s">
        <v>8091</v>
      </c>
      <c r="K638" s="53" t="s">
        <v>8092</v>
      </c>
      <c r="L638" s="53" t="s">
        <v>8093</v>
      </c>
      <c r="M638" s="53" t="s">
        <v>8094</v>
      </c>
      <c r="N638" s="53" t="s">
        <v>8112</v>
      </c>
      <c r="O638" s="53" t="s">
        <v>8104</v>
      </c>
      <c r="P638" s="53" t="s">
        <v>8105</v>
      </c>
      <c r="Q638" s="53" t="s">
        <v>8106</v>
      </c>
      <c r="R638" s="73">
        <v>5</v>
      </c>
      <c r="S638" s="74">
        <v>38000</v>
      </c>
      <c r="T638" s="75">
        <v>0</v>
      </c>
      <c r="U638" s="75">
        <f t="shared" si="103"/>
        <v>0</v>
      </c>
      <c r="V638" s="48"/>
      <c r="W638" s="48">
        <v>2017</v>
      </c>
      <c r="X638" s="48"/>
      <c r="Y638" s="1">
        <f>VLOOKUP(A638,'[1]план на 2017'!$A:$X,20,0)</f>
        <v>0</v>
      </c>
      <c r="Z638" s="156">
        <f t="shared" si="99"/>
        <v>0</v>
      </c>
    </row>
    <row r="639" spans="1:26" ht="49.5" customHeight="1" x14ac:dyDescent="0.25">
      <c r="A639" s="48" t="s">
        <v>705</v>
      </c>
      <c r="B639" s="53" t="s">
        <v>3273</v>
      </c>
      <c r="C639" s="53" t="s">
        <v>4373</v>
      </c>
      <c r="D639" s="53" t="s">
        <v>4374</v>
      </c>
      <c r="E639" s="53" t="s">
        <v>4375</v>
      </c>
      <c r="F639" s="53" t="s">
        <v>4380</v>
      </c>
      <c r="G639" s="54" t="s">
        <v>8876</v>
      </c>
      <c r="H639" s="53">
        <v>0</v>
      </c>
      <c r="I639" s="53">
        <v>430000000</v>
      </c>
      <c r="J639" s="53" t="s">
        <v>8091</v>
      </c>
      <c r="K639" s="53" t="s">
        <v>8187</v>
      </c>
      <c r="L639" s="53" t="s">
        <v>8093</v>
      </c>
      <c r="M639" s="53" t="s">
        <v>8094</v>
      </c>
      <c r="N639" s="53" t="s">
        <v>8112</v>
      </c>
      <c r="O639" s="53" t="s">
        <v>8104</v>
      </c>
      <c r="P639" s="53" t="s">
        <v>8105</v>
      </c>
      <c r="Q639" s="53" t="s">
        <v>8106</v>
      </c>
      <c r="R639" s="73">
        <v>5</v>
      </c>
      <c r="S639" s="74">
        <v>38000</v>
      </c>
      <c r="T639" s="75">
        <f t="shared" ref="T639" si="108">R639*S639</f>
        <v>190000</v>
      </c>
      <c r="U639" s="75">
        <f t="shared" si="103"/>
        <v>212800.00000000003</v>
      </c>
      <c r="V639" s="48"/>
      <c r="W639" s="48">
        <v>2017</v>
      </c>
      <c r="X639" s="48" t="s">
        <v>8100</v>
      </c>
      <c r="Y639" s="1">
        <f>VLOOKUP(A639,'[1]план на 2017'!$A:$X,20,0)</f>
        <v>190000</v>
      </c>
      <c r="Z639" s="156">
        <f t="shared" si="99"/>
        <v>0</v>
      </c>
    </row>
    <row r="640" spans="1:26" ht="49.5" customHeight="1" x14ac:dyDescent="0.25">
      <c r="A640" s="48" t="s">
        <v>706</v>
      </c>
      <c r="B640" s="53" t="s">
        <v>3273</v>
      </c>
      <c r="C640" s="53" t="s">
        <v>4381</v>
      </c>
      <c r="D640" s="53" t="s">
        <v>4382</v>
      </c>
      <c r="E640" s="53" t="s">
        <v>4383</v>
      </c>
      <c r="F640" s="53" t="s">
        <v>4384</v>
      </c>
      <c r="G640" s="54" t="s">
        <v>8876</v>
      </c>
      <c r="H640" s="53">
        <v>0</v>
      </c>
      <c r="I640" s="53">
        <v>430000000</v>
      </c>
      <c r="J640" s="53" t="s">
        <v>8091</v>
      </c>
      <c r="K640" s="53" t="s">
        <v>8092</v>
      </c>
      <c r="L640" s="53" t="s">
        <v>8111</v>
      </c>
      <c r="M640" s="53" t="s">
        <v>8094</v>
      </c>
      <c r="N640" s="53" t="s">
        <v>8112</v>
      </c>
      <c r="O640" s="53" t="s">
        <v>8104</v>
      </c>
      <c r="P640" s="53" t="s">
        <v>8105</v>
      </c>
      <c r="Q640" s="53" t="s">
        <v>8106</v>
      </c>
      <c r="R640" s="73">
        <v>5</v>
      </c>
      <c r="S640" s="74">
        <v>5645500</v>
      </c>
      <c r="T640" s="75">
        <v>0</v>
      </c>
      <c r="U640" s="75">
        <f t="shared" si="103"/>
        <v>0</v>
      </c>
      <c r="V640" s="48"/>
      <c r="W640" s="48">
        <v>2017</v>
      </c>
      <c r="X640" s="48"/>
      <c r="Y640" s="1">
        <f>VLOOKUP(A640,'[1]план на 2017'!$A:$X,20,0)</f>
        <v>0</v>
      </c>
      <c r="Z640" s="156">
        <f t="shared" si="99"/>
        <v>0</v>
      </c>
    </row>
    <row r="641" spans="1:38" ht="49.5" customHeight="1" x14ac:dyDescent="0.25">
      <c r="A641" s="48" t="s">
        <v>707</v>
      </c>
      <c r="B641" s="53" t="s">
        <v>3273</v>
      </c>
      <c r="C641" s="53" t="s">
        <v>4381</v>
      </c>
      <c r="D641" s="53" t="s">
        <v>4382</v>
      </c>
      <c r="E641" s="53" t="s">
        <v>4383</v>
      </c>
      <c r="F641" s="53" t="s">
        <v>4384</v>
      </c>
      <c r="G641" s="54" t="s">
        <v>8876</v>
      </c>
      <c r="H641" s="53">
        <v>0</v>
      </c>
      <c r="I641" s="53">
        <v>430000000</v>
      </c>
      <c r="J641" s="53" t="s">
        <v>8091</v>
      </c>
      <c r="K641" s="53" t="s">
        <v>8129</v>
      </c>
      <c r="L641" s="53" t="s">
        <v>8111</v>
      </c>
      <c r="M641" s="53" t="s">
        <v>8094</v>
      </c>
      <c r="N641" s="53" t="s">
        <v>8112</v>
      </c>
      <c r="O641" s="53" t="s">
        <v>8104</v>
      </c>
      <c r="P641" s="53" t="s">
        <v>8137</v>
      </c>
      <c r="Q641" s="53" t="s">
        <v>8123</v>
      </c>
      <c r="R641" s="73">
        <v>5</v>
      </c>
      <c r="S641" s="74">
        <v>5645500</v>
      </c>
      <c r="T641" s="75">
        <v>0</v>
      </c>
      <c r="U641" s="75">
        <f t="shared" si="103"/>
        <v>0</v>
      </c>
      <c r="V641" s="48"/>
      <c r="W641" s="48">
        <v>2017</v>
      </c>
      <c r="X641" s="53" t="s">
        <v>8208</v>
      </c>
      <c r="Y641" s="1">
        <f>VLOOKUP(A641,'[1]план на 2017'!$A:$X,20,0)</f>
        <v>0</v>
      </c>
      <c r="Z641" s="156">
        <f t="shared" si="99"/>
        <v>0</v>
      </c>
    </row>
    <row r="642" spans="1:38" ht="49.5" customHeight="1" x14ac:dyDescent="0.25">
      <c r="A642" s="48" t="s">
        <v>708</v>
      </c>
      <c r="B642" s="53" t="s">
        <v>3273</v>
      </c>
      <c r="C642" s="53" t="s">
        <v>4385</v>
      </c>
      <c r="D642" s="53" t="s">
        <v>4386</v>
      </c>
      <c r="E642" s="53" t="s">
        <v>4387</v>
      </c>
      <c r="F642" s="53" t="s">
        <v>4388</v>
      </c>
      <c r="G642" s="54" t="s">
        <v>8876</v>
      </c>
      <c r="H642" s="53">
        <v>60</v>
      </c>
      <c r="I642" s="53">
        <v>430000000</v>
      </c>
      <c r="J642" s="53" t="s">
        <v>8091</v>
      </c>
      <c r="K642" s="53" t="s">
        <v>8092</v>
      </c>
      <c r="L642" s="53" t="s">
        <v>8111</v>
      </c>
      <c r="M642" s="53" t="s">
        <v>8094</v>
      </c>
      <c r="N642" s="53" t="s">
        <v>8112</v>
      </c>
      <c r="O642" s="53" t="s">
        <v>8096</v>
      </c>
      <c r="P642" s="53" t="s">
        <v>8105</v>
      </c>
      <c r="Q642" s="53" t="s">
        <v>8106</v>
      </c>
      <c r="R642" s="73">
        <v>5</v>
      </c>
      <c r="S642" s="74">
        <v>891038.22000000009</v>
      </c>
      <c r="T642" s="75">
        <v>0</v>
      </c>
      <c r="U642" s="75">
        <f t="shared" si="103"/>
        <v>0</v>
      </c>
      <c r="V642" s="48" t="s">
        <v>8098</v>
      </c>
      <c r="W642" s="48">
        <v>2017</v>
      </c>
      <c r="X642" s="48"/>
      <c r="Y642" s="1">
        <f>VLOOKUP(A642,'[1]план на 2017'!$A:$X,20,0)</f>
        <v>0</v>
      </c>
      <c r="Z642" s="156">
        <f t="shared" si="99"/>
        <v>0</v>
      </c>
    </row>
    <row r="643" spans="1:38" ht="49.5" customHeight="1" x14ac:dyDescent="0.25">
      <c r="A643" s="48" t="s">
        <v>709</v>
      </c>
      <c r="B643" s="53" t="s">
        <v>3273</v>
      </c>
      <c r="C643" s="53" t="s">
        <v>4385</v>
      </c>
      <c r="D643" s="53" t="s">
        <v>4386</v>
      </c>
      <c r="E643" s="53" t="s">
        <v>4387</v>
      </c>
      <c r="F643" s="53" t="s">
        <v>4388</v>
      </c>
      <c r="G643" s="54" t="s">
        <v>8876</v>
      </c>
      <c r="H643" s="53">
        <v>60</v>
      </c>
      <c r="I643" s="53">
        <v>430000000</v>
      </c>
      <c r="J643" s="53" t="s">
        <v>8091</v>
      </c>
      <c r="K643" s="53" t="s">
        <v>8129</v>
      </c>
      <c r="L643" s="53" t="s">
        <v>8111</v>
      </c>
      <c r="M643" s="53" t="s">
        <v>8094</v>
      </c>
      <c r="N643" s="53" t="s">
        <v>8112</v>
      </c>
      <c r="O643" s="53" t="s">
        <v>8096</v>
      </c>
      <c r="P643" s="53" t="s">
        <v>8105</v>
      </c>
      <c r="Q643" s="53" t="s">
        <v>8106</v>
      </c>
      <c r="R643" s="73">
        <v>5</v>
      </c>
      <c r="S643" s="74">
        <v>891038.22000000009</v>
      </c>
      <c r="T643" s="75">
        <v>0</v>
      </c>
      <c r="U643" s="75">
        <f t="shared" si="103"/>
        <v>0</v>
      </c>
      <c r="V643" s="48" t="s">
        <v>8098</v>
      </c>
      <c r="W643" s="48">
        <v>2017</v>
      </c>
      <c r="X643" s="48" t="s">
        <v>8100</v>
      </c>
      <c r="Y643" s="1">
        <f>VLOOKUP(A643,'[1]план на 2017'!$A:$X,20,0)</f>
        <v>0</v>
      </c>
      <c r="Z643" s="156">
        <f t="shared" si="99"/>
        <v>0</v>
      </c>
    </row>
    <row r="644" spans="1:38" ht="49.5" customHeight="1" x14ac:dyDescent="0.25">
      <c r="A644" s="48" t="s">
        <v>710</v>
      </c>
      <c r="B644" s="53" t="s">
        <v>3273</v>
      </c>
      <c r="C644" s="53" t="s">
        <v>4385</v>
      </c>
      <c r="D644" s="53" t="s">
        <v>4386</v>
      </c>
      <c r="E644" s="53" t="s">
        <v>4387</v>
      </c>
      <c r="F644" s="53" t="s">
        <v>4389</v>
      </c>
      <c r="G644" s="54" t="s">
        <v>8876</v>
      </c>
      <c r="H644" s="53">
        <v>60</v>
      </c>
      <c r="I644" s="53">
        <v>430000000</v>
      </c>
      <c r="J644" s="53" t="s">
        <v>8091</v>
      </c>
      <c r="K644" s="53" t="s">
        <v>8117</v>
      </c>
      <c r="L644" s="53" t="s">
        <v>8111</v>
      </c>
      <c r="M644" s="53" t="s">
        <v>8094</v>
      </c>
      <c r="N644" s="53" t="s">
        <v>8112</v>
      </c>
      <c r="O644" s="53" t="s">
        <v>8096</v>
      </c>
      <c r="P644" s="53" t="s">
        <v>8105</v>
      </c>
      <c r="Q644" s="53" t="s">
        <v>8106</v>
      </c>
      <c r="R644" s="73">
        <v>5</v>
      </c>
      <c r="S644" s="74">
        <v>891038.22000000009</v>
      </c>
      <c r="T644" s="75">
        <f t="shared" ref="T644" si="109">R644*S644</f>
        <v>4455191.1000000006</v>
      </c>
      <c r="U644" s="75">
        <f t="shared" si="103"/>
        <v>4989814.0320000015</v>
      </c>
      <c r="V644" s="48" t="s">
        <v>8098</v>
      </c>
      <c r="W644" s="48">
        <v>2017</v>
      </c>
      <c r="X644" s="53" t="s">
        <v>8209</v>
      </c>
      <c r="Y644" s="1">
        <f>VLOOKUP(A644,'[1]план на 2017'!$A:$X,20,0)</f>
        <v>4455191.1000000006</v>
      </c>
      <c r="Z644" s="156">
        <f t="shared" si="99"/>
        <v>0</v>
      </c>
    </row>
    <row r="645" spans="1:38" ht="49.5" customHeight="1" x14ac:dyDescent="0.25">
      <c r="A645" s="48" t="s">
        <v>711</v>
      </c>
      <c r="B645" s="53" t="s">
        <v>3273</v>
      </c>
      <c r="C645" s="53" t="s">
        <v>4390</v>
      </c>
      <c r="D645" s="53" t="s">
        <v>4391</v>
      </c>
      <c r="E645" s="53" t="s">
        <v>4392</v>
      </c>
      <c r="F645" s="53" t="s">
        <v>4393</v>
      </c>
      <c r="G645" s="54" t="s">
        <v>8876</v>
      </c>
      <c r="H645" s="53">
        <v>0</v>
      </c>
      <c r="I645" s="53">
        <v>430000000</v>
      </c>
      <c r="J645" s="53" t="s">
        <v>8091</v>
      </c>
      <c r="K645" s="53" t="s">
        <v>8092</v>
      </c>
      <c r="L645" s="53" t="s">
        <v>8111</v>
      </c>
      <c r="M645" s="53" t="s">
        <v>8094</v>
      </c>
      <c r="N645" s="53" t="s">
        <v>8112</v>
      </c>
      <c r="O645" s="53" t="s">
        <v>8104</v>
      </c>
      <c r="P645" s="53" t="s">
        <v>8137</v>
      </c>
      <c r="Q645" s="53" t="s">
        <v>8123</v>
      </c>
      <c r="R645" s="73">
        <v>5</v>
      </c>
      <c r="S645" s="74">
        <v>27500000</v>
      </c>
      <c r="T645" s="75">
        <v>0</v>
      </c>
      <c r="U645" s="75">
        <f t="shared" si="103"/>
        <v>0</v>
      </c>
      <c r="V645" s="48"/>
      <c r="W645" s="48">
        <v>2017</v>
      </c>
      <c r="X645" s="48" t="s">
        <v>8210</v>
      </c>
      <c r="Y645" s="1">
        <f>VLOOKUP(A645,'[1]план на 2017'!$A:$X,20,0)</f>
        <v>0</v>
      </c>
      <c r="Z645" s="156">
        <f t="shared" si="99"/>
        <v>0</v>
      </c>
    </row>
    <row r="646" spans="1:38" ht="49.5" customHeight="1" x14ac:dyDescent="0.25">
      <c r="A646" s="48" t="s">
        <v>712</v>
      </c>
      <c r="B646" s="53" t="s">
        <v>3273</v>
      </c>
      <c r="C646" s="53" t="s">
        <v>4394</v>
      </c>
      <c r="D646" s="63" t="s">
        <v>4395</v>
      </c>
      <c r="E646" s="63" t="s">
        <v>4396</v>
      </c>
      <c r="F646" s="53" t="s">
        <v>4397</v>
      </c>
      <c r="G646" s="54" t="s">
        <v>8876</v>
      </c>
      <c r="H646" s="53">
        <v>60</v>
      </c>
      <c r="I646" s="53">
        <v>430000000</v>
      </c>
      <c r="J646" s="53" t="s">
        <v>8091</v>
      </c>
      <c r="K646" s="53" t="s">
        <v>8092</v>
      </c>
      <c r="L646" s="53" t="s">
        <v>8111</v>
      </c>
      <c r="M646" s="53" t="s">
        <v>8094</v>
      </c>
      <c r="N646" s="53" t="s">
        <v>8112</v>
      </c>
      <c r="O646" s="53" t="s">
        <v>8096</v>
      </c>
      <c r="P646" s="53" t="s">
        <v>8105</v>
      </c>
      <c r="Q646" s="53" t="s">
        <v>8106</v>
      </c>
      <c r="R646" s="73">
        <v>20</v>
      </c>
      <c r="S646" s="74">
        <v>200931.25</v>
      </c>
      <c r="T646" s="75">
        <f t="shared" si="101"/>
        <v>4018625</v>
      </c>
      <c r="U646" s="75">
        <f t="shared" si="103"/>
        <v>4500860</v>
      </c>
      <c r="V646" s="48" t="s">
        <v>8098</v>
      </c>
      <c r="W646" s="48">
        <v>2017</v>
      </c>
      <c r="X646" s="48"/>
      <c r="Y646" s="1">
        <f>VLOOKUP(A646,'[1]план на 2017'!$A:$X,20,0)</f>
        <v>4018625</v>
      </c>
      <c r="Z646" s="156">
        <f t="shared" si="99"/>
        <v>0</v>
      </c>
    </row>
    <row r="647" spans="1:38" ht="49.5" customHeight="1" x14ac:dyDescent="0.25">
      <c r="A647" s="48" t="s">
        <v>713</v>
      </c>
      <c r="B647" s="53" t="s">
        <v>3273</v>
      </c>
      <c r="C647" s="53" t="s">
        <v>4398</v>
      </c>
      <c r="D647" s="53" t="s">
        <v>4399</v>
      </c>
      <c r="E647" s="53" t="s">
        <v>4400</v>
      </c>
      <c r="F647" s="53" t="s">
        <v>4401</v>
      </c>
      <c r="G647" s="54" t="s">
        <v>8876</v>
      </c>
      <c r="H647" s="53">
        <v>0</v>
      </c>
      <c r="I647" s="53">
        <v>430000000</v>
      </c>
      <c r="J647" s="53" t="s">
        <v>8091</v>
      </c>
      <c r="K647" s="53" t="s">
        <v>8092</v>
      </c>
      <c r="L647" s="53" t="s">
        <v>8111</v>
      </c>
      <c r="M647" s="53" t="s">
        <v>8094</v>
      </c>
      <c r="N647" s="53" t="s">
        <v>8112</v>
      </c>
      <c r="O647" s="53" t="s">
        <v>8104</v>
      </c>
      <c r="P647" s="53" t="s">
        <v>8105</v>
      </c>
      <c r="Q647" s="53" t="s">
        <v>8106</v>
      </c>
      <c r="R647" s="73">
        <v>100</v>
      </c>
      <c r="S647" s="74">
        <v>12433.400000000001</v>
      </c>
      <c r="T647" s="75">
        <v>0</v>
      </c>
      <c r="U647" s="75">
        <f t="shared" si="103"/>
        <v>0</v>
      </c>
      <c r="V647" s="48"/>
      <c r="W647" s="48">
        <v>2017</v>
      </c>
      <c r="X647" s="48"/>
      <c r="Y647" s="1">
        <f>VLOOKUP(A647,'[1]план на 2017'!$A:$X,20,0)</f>
        <v>0</v>
      </c>
      <c r="Z647" s="156">
        <f t="shared" si="99"/>
        <v>0</v>
      </c>
    </row>
    <row r="648" spans="1:38" ht="49.5" customHeight="1" x14ac:dyDescent="0.25">
      <c r="A648" s="48" t="s">
        <v>714</v>
      </c>
      <c r="B648" s="53" t="s">
        <v>3273</v>
      </c>
      <c r="C648" s="53" t="s">
        <v>4398</v>
      </c>
      <c r="D648" s="53" t="s">
        <v>4399</v>
      </c>
      <c r="E648" s="53" t="s">
        <v>4400</v>
      </c>
      <c r="F648" s="53" t="s">
        <v>4401</v>
      </c>
      <c r="G648" s="54" t="s">
        <v>3278</v>
      </c>
      <c r="H648" s="53">
        <v>50</v>
      </c>
      <c r="I648" s="53">
        <v>430000000</v>
      </c>
      <c r="J648" s="53" t="s">
        <v>8091</v>
      </c>
      <c r="K648" s="53" t="s">
        <v>8187</v>
      </c>
      <c r="L648" s="53" t="s">
        <v>8111</v>
      </c>
      <c r="M648" s="53" t="s">
        <v>8094</v>
      </c>
      <c r="N648" s="53" t="s">
        <v>8112</v>
      </c>
      <c r="O648" s="53" t="s">
        <v>8096</v>
      </c>
      <c r="P648" s="53" t="s">
        <v>8105</v>
      </c>
      <c r="Q648" s="53" t="s">
        <v>8106</v>
      </c>
      <c r="R648" s="73">
        <v>50</v>
      </c>
      <c r="S648" s="74">
        <v>12433.400000000001</v>
      </c>
      <c r="T648" s="75">
        <f t="shared" ref="T648" si="110">R648*S648</f>
        <v>621670.00000000012</v>
      </c>
      <c r="U648" s="75">
        <f t="shared" si="103"/>
        <v>696270.40000000014</v>
      </c>
      <c r="V648" s="48" t="s">
        <v>8098</v>
      </c>
      <c r="W648" s="48">
        <v>2017</v>
      </c>
      <c r="X648" s="53" t="s">
        <v>8211</v>
      </c>
      <c r="Y648" s="1">
        <f>VLOOKUP(A648,'[1]план на 2017'!$A:$X,20,0)</f>
        <v>621670.00000000012</v>
      </c>
      <c r="Z648" s="156">
        <f t="shared" si="99"/>
        <v>0</v>
      </c>
    </row>
    <row r="649" spans="1:38" ht="49.5" customHeight="1" x14ac:dyDescent="0.25">
      <c r="A649" s="48" t="s">
        <v>715</v>
      </c>
      <c r="B649" s="53" t="s">
        <v>3273</v>
      </c>
      <c r="C649" s="53" t="s">
        <v>4402</v>
      </c>
      <c r="D649" s="53" t="s">
        <v>4403</v>
      </c>
      <c r="E649" s="53" t="s">
        <v>4404</v>
      </c>
      <c r="F649" s="53" t="s">
        <v>4405</v>
      </c>
      <c r="G649" s="54" t="s">
        <v>8876</v>
      </c>
      <c r="H649" s="53">
        <v>0</v>
      </c>
      <c r="I649" s="53">
        <v>430000000</v>
      </c>
      <c r="J649" s="53" t="s">
        <v>8091</v>
      </c>
      <c r="K649" s="53" t="s">
        <v>8092</v>
      </c>
      <c r="L649" s="53" t="s">
        <v>8111</v>
      </c>
      <c r="M649" s="53" t="s">
        <v>8094</v>
      </c>
      <c r="N649" s="53" t="s">
        <v>8112</v>
      </c>
      <c r="O649" s="53" t="s">
        <v>8104</v>
      </c>
      <c r="P649" s="53" t="s">
        <v>8105</v>
      </c>
      <c r="Q649" s="53" t="s">
        <v>8106</v>
      </c>
      <c r="R649" s="73">
        <v>600</v>
      </c>
      <c r="S649" s="74">
        <v>3000</v>
      </c>
      <c r="T649" s="75">
        <v>0</v>
      </c>
      <c r="U649" s="75">
        <f t="shared" si="103"/>
        <v>0</v>
      </c>
      <c r="V649" s="48"/>
      <c r="W649" s="48">
        <v>2017</v>
      </c>
      <c r="X649" s="48"/>
      <c r="Y649" s="1">
        <f>VLOOKUP(A649,'[1]план на 2017'!$A:$X,20,0)</f>
        <v>0</v>
      </c>
      <c r="Z649" s="156">
        <f t="shared" si="99"/>
        <v>0</v>
      </c>
    </row>
    <row r="650" spans="1:38" ht="49.5" customHeight="1" x14ac:dyDescent="0.25">
      <c r="A650" s="48" t="s">
        <v>716</v>
      </c>
      <c r="B650" s="53" t="s">
        <v>3273</v>
      </c>
      <c r="C650" s="53" t="s">
        <v>4402</v>
      </c>
      <c r="D650" s="53" t="s">
        <v>4403</v>
      </c>
      <c r="E650" s="53" t="s">
        <v>4404</v>
      </c>
      <c r="F650" s="53" t="s">
        <v>4405</v>
      </c>
      <c r="G650" s="54" t="s">
        <v>8876</v>
      </c>
      <c r="H650" s="53">
        <v>0</v>
      </c>
      <c r="I650" s="53">
        <v>430000000</v>
      </c>
      <c r="J650" s="53" t="s">
        <v>8091</v>
      </c>
      <c r="K650" s="53" t="s">
        <v>8129</v>
      </c>
      <c r="L650" s="53" t="s">
        <v>8111</v>
      </c>
      <c r="M650" s="53" t="s">
        <v>8094</v>
      </c>
      <c r="N650" s="53" t="s">
        <v>8112</v>
      </c>
      <c r="O650" s="53" t="s">
        <v>8104</v>
      </c>
      <c r="P650" s="53" t="s">
        <v>8105</v>
      </c>
      <c r="Q650" s="53" t="s">
        <v>8106</v>
      </c>
      <c r="R650" s="73">
        <v>600</v>
      </c>
      <c r="S650" s="74">
        <v>3000</v>
      </c>
      <c r="T650" s="75">
        <v>0</v>
      </c>
      <c r="U650" s="75">
        <f t="shared" si="103"/>
        <v>0</v>
      </c>
      <c r="V650" s="48"/>
      <c r="W650" s="48">
        <v>2017</v>
      </c>
      <c r="X650" s="48" t="s">
        <v>8100</v>
      </c>
      <c r="Y650" s="1">
        <f>VLOOKUP(A650,'[1]план на 2017'!$A:$X,20,0)</f>
        <v>0</v>
      </c>
      <c r="Z650" s="156">
        <f t="shared" si="99"/>
        <v>0</v>
      </c>
    </row>
    <row r="651" spans="1:38" ht="49.5" customHeight="1" x14ac:dyDescent="0.25">
      <c r="A651" s="48" t="s">
        <v>717</v>
      </c>
      <c r="B651" s="53" t="s">
        <v>3273</v>
      </c>
      <c r="C651" s="53" t="s">
        <v>4402</v>
      </c>
      <c r="D651" s="53" t="s">
        <v>4403</v>
      </c>
      <c r="E651" s="53" t="s">
        <v>4404</v>
      </c>
      <c r="F651" s="53" t="s">
        <v>4405</v>
      </c>
      <c r="G651" s="54" t="s">
        <v>8876</v>
      </c>
      <c r="H651" s="53">
        <v>0</v>
      </c>
      <c r="I651" s="53">
        <v>430000000</v>
      </c>
      <c r="J651" s="53" t="s">
        <v>8091</v>
      </c>
      <c r="K651" s="53" t="s">
        <v>8124</v>
      </c>
      <c r="L651" s="53" t="s">
        <v>8111</v>
      </c>
      <c r="M651" s="53" t="s">
        <v>8094</v>
      </c>
      <c r="N651" s="53" t="s">
        <v>8112</v>
      </c>
      <c r="O651" s="53" t="s">
        <v>8104</v>
      </c>
      <c r="P651" s="53" t="s">
        <v>8105</v>
      </c>
      <c r="Q651" s="53" t="s">
        <v>8106</v>
      </c>
      <c r="R651" s="73">
        <v>1200</v>
      </c>
      <c r="S651" s="74">
        <v>3000</v>
      </c>
      <c r="T651" s="75">
        <v>0</v>
      </c>
      <c r="U651" s="75">
        <f t="shared" si="103"/>
        <v>0</v>
      </c>
      <c r="V651" s="48"/>
      <c r="W651" s="48">
        <v>2017</v>
      </c>
      <c r="X651" s="48" t="s">
        <v>8151</v>
      </c>
      <c r="Y651" s="1">
        <f>VLOOKUP(A651,'[1]план на 2017'!$A:$X,20,0)</f>
        <v>0</v>
      </c>
      <c r="Z651" s="156">
        <f t="shared" si="99"/>
        <v>0</v>
      </c>
    </row>
    <row r="652" spans="1:38" s="137" customFormat="1" ht="49.5" customHeight="1" x14ac:dyDescent="0.25">
      <c r="A652" s="131" t="s">
        <v>718</v>
      </c>
      <c r="B652" s="132" t="s">
        <v>3273</v>
      </c>
      <c r="C652" s="132" t="s">
        <v>4402</v>
      </c>
      <c r="D652" s="132" t="s">
        <v>4403</v>
      </c>
      <c r="E652" s="132" t="s">
        <v>4404</v>
      </c>
      <c r="F652" s="132" t="s">
        <v>4406</v>
      </c>
      <c r="G652" s="133" t="s">
        <v>3284</v>
      </c>
      <c r="H652" s="53">
        <v>0</v>
      </c>
      <c r="I652" s="53">
        <v>430000000</v>
      </c>
      <c r="J652" s="53" t="s">
        <v>8091</v>
      </c>
      <c r="K652" s="132" t="s">
        <v>8187</v>
      </c>
      <c r="L652" s="53" t="s">
        <v>8111</v>
      </c>
      <c r="M652" s="53" t="s">
        <v>8094</v>
      </c>
      <c r="N652" s="53" t="s">
        <v>8112</v>
      </c>
      <c r="O652" s="132" t="s">
        <v>8104</v>
      </c>
      <c r="P652" s="132" t="s">
        <v>8105</v>
      </c>
      <c r="Q652" s="132" t="s">
        <v>8106</v>
      </c>
      <c r="R652" s="134">
        <v>600</v>
      </c>
      <c r="S652" s="135">
        <v>3000</v>
      </c>
      <c r="T652" s="158">
        <v>0</v>
      </c>
      <c r="U652" s="158">
        <f t="shared" si="103"/>
        <v>0</v>
      </c>
      <c r="V652" s="131"/>
      <c r="W652" s="131">
        <v>2017</v>
      </c>
      <c r="X652" s="131"/>
      <c r="Y652" s="159">
        <f>VLOOKUP(A652,'[1]план на 2017'!$A:$X,20,0)</f>
        <v>1800000</v>
      </c>
      <c r="Z652" s="157">
        <f t="shared" si="99"/>
        <v>-1800000</v>
      </c>
      <c r="AA652" s="159"/>
      <c r="AB652" s="159"/>
      <c r="AC652" s="159"/>
      <c r="AD652" s="159"/>
      <c r="AE652" s="159"/>
      <c r="AF652" s="159"/>
      <c r="AG652" s="159"/>
      <c r="AH652" s="159"/>
      <c r="AI652" s="159"/>
      <c r="AJ652" s="159"/>
      <c r="AK652" s="159"/>
      <c r="AL652" s="159"/>
    </row>
    <row r="653" spans="1:38" ht="42" customHeight="1" x14ac:dyDescent="0.25">
      <c r="A653" s="112" t="s">
        <v>9942</v>
      </c>
      <c r="B653" s="113" t="s">
        <v>3273</v>
      </c>
      <c r="C653" s="113" t="s">
        <v>4402</v>
      </c>
      <c r="D653" s="113" t="s">
        <v>4403</v>
      </c>
      <c r="E653" s="113" t="s">
        <v>4404</v>
      </c>
      <c r="F653" s="113" t="s">
        <v>4406</v>
      </c>
      <c r="G653" s="114" t="s">
        <v>3284</v>
      </c>
      <c r="H653" s="113">
        <v>0</v>
      </c>
      <c r="I653" s="113">
        <v>430000000</v>
      </c>
      <c r="J653" s="113" t="s">
        <v>8091</v>
      </c>
      <c r="K653" s="113" t="s">
        <v>8187</v>
      </c>
      <c r="L653" s="113" t="s">
        <v>8111</v>
      </c>
      <c r="M653" s="113" t="s">
        <v>8094</v>
      </c>
      <c r="N653" s="113" t="s">
        <v>8112</v>
      </c>
      <c r="O653" s="113" t="s">
        <v>8104</v>
      </c>
      <c r="P653" s="113" t="s">
        <v>8105</v>
      </c>
      <c r="Q653" s="113" t="s">
        <v>8106</v>
      </c>
      <c r="R653" s="115">
        <v>1200</v>
      </c>
      <c r="S653" s="116">
        <v>3000</v>
      </c>
      <c r="T653" s="130">
        <f>S653*R653</f>
        <v>3600000</v>
      </c>
      <c r="U653" s="130">
        <f>T653*1.12</f>
        <v>4032000.0000000005</v>
      </c>
      <c r="V653" s="112"/>
      <c r="W653" s="112">
        <v>2017</v>
      </c>
      <c r="X653" s="112" t="s">
        <v>8212</v>
      </c>
      <c r="Y653" s="1" t="e">
        <f>VLOOKUP(A653,'[1]план на 2017'!$A:$X,20,0)</f>
        <v>#N/A</v>
      </c>
      <c r="Z653" s="156" t="e">
        <f t="shared" si="99"/>
        <v>#N/A</v>
      </c>
      <c r="AA653"/>
      <c r="AB653"/>
      <c r="AC653"/>
      <c r="AD653"/>
      <c r="AE653"/>
      <c r="AF653"/>
      <c r="AG653"/>
      <c r="AH653"/>
      <c r="AI653"/>
      <c r="AJ653"/>
      <c r="AK653"/>
      <c r="AL653"/>
    </row>
    <row r="654" spans="1:38" ht="49.5" customHeight="1" x14ac:dyDescent="0.25">
      <c r="A654" s="48" t="s">
        <v>719</v>
      </c>
      <c r="B654" s="53" t="s">
        <v>3273</v>
      </c>
      <c r="C654" s="53" t="s">
        <v>4407</v>
      </c>
      <c r="D654" s="53" t="s">
        <v>4408</v>
      </c>
      <c r="E654" s="53" t="s">
        <v>4409</v>
      </c>
      <c r="F654" s="53" t="s">
        <v>4410</v>
      </c>
      <c r="G654" s="53" t="s">
        <v>3284</v>
      </c>
      <c r="H654" s="53">
        <v>0</v>
      </c>
      <c r="I654" s="53">
        <v>430000000</v>
      </c>
      <c r="J654" s="53" t="s">
        <v>8091</v>
      </c>
      <c r="K654" s="53" t="s">
        <v>8092</v>
      </c>
      <c r="L654" s="53" t="s">
        <v>8111</v>
      </c>
      <c r="M654" s="53" t="s">
        <v>8094</v>
      </c>
      <c r="N654" s="53" t="s">
        <v>8112</v>
      </c>
      <c r="O654" s="53" t="s">
        <v>8104</v>
      </c>
      <c r="P654" s="53" t="s">
        <v>8137</v>
      </c>
      <c r="Q654" s="53" t="s">
        <v>8123</v>
      </c>
      <c r="R654" s="73">
        <v>600</v>
      </c>
      <c r="S654" s="74">
        <v>3552.05</v>
      </c>
      <c r="T654" s="75">
        <v>0</v>
      </c>
      <c r="U654" s="75">
        <f t="shared" si="103"/>
        <v>0</v>
      </c>
      <c r="V654" s="48"/>
      <c r="W654" s="48">
        <v>2017</v>
      </c>
      <c r="X654" s="48"/>
      <c r="Y654" s="1">
        <f>VLOOKUP(A654,'[1]план на 2017'!$A:$X,20,0)</f>
        <v>0</v>
      </c>
      <c r="Z654" s="156">
        <f t="shared" si="99"/>
        <v>0</v>
      </c>
    </row>
    <row r="655" spans="1:38" ht="49.5" customHeight="1" x14ac:dyDescent="0.25">
      <c r="A655" s="48" t="s">
        <v>720</v>
      </c>
      <c r="B655" s="53" t="s">
        <v>3273</v>
      </c>
      <c r="C655" s="53" t="s">
        <v>4407</v>
      </c>
      <c r="D655" s="53" t="s">
        <v>4408</v>
      </c>
      <c r="E655" s="53" t="s">
        <v>4409</v>
      </c>
      <c r="F655" s="53" t="s">
        <v>4411</v>
      </c>
      <c r="G655" s="53" t="s">
        <v>3284</v>
      </c>
      <c r="H655" s="53">
        <v>0</v>
      </c>
      <c r="I655" s="53">
        <v>430000000</v>
      </c>
      <c r="J655" s="53" t="s">
        <v>8091</v>
      </c>
      <c r="K655" s="53" t="s">
        <v>8129</v>
      </c>
      <c r="L655" s="53" t="s">
        <v>8111</v>
      </c>
      <c r="M655" s="53" t="s">
        <v>8094</v>
      </c>
      <c r="N655" s="53" t="s">
        <v>8112</v>
      </c>
      <c r="O655" s="53" t="s">
        <v>8104</v>
      </c>
      <c r="P655" s="53" t="s">
        <v>8137</v>
      </c>
      <c r="Q655" s="53" t="s">
        <v>8123</v>
      </c>
      <c r="R655" s="73">
        <v>600</v>
      </c>
      <c r="S655" s="74">
        <v>3552.05</v>
      </c>
      <c r="T655" s="75">
        <f t="shared" si="101"/>
        <v>2131230</v>
      </c>
      <c r="U655" s="75">
        <f t="shared" si="103"/>
        <v>2386977.6</v>
      </c>
      <c r="V655" s="48"/>
      <c r="W655" s="48">
        <v>2017</v>
      </c>
      <c r="X655" s="48" t="s">
        <v>8149</v>
      </c>
      <c r="Y655" s="1">
        <f>VLOOKUP(A655,'[1]план на 2017'!$A:$X,20,0)</f>
        <v>2131230</v>
      </c>
      <c r="Z655" s="156">
        <f t="shared" si="99"/>
        <v>0</v>
      </c>
    </row>
    <row r="656" spans="1:38" ht="49.5" customHeight="1" x14ac:dyDescent="0.25">
      <c r="A656" s="48" t="s">
        <v>721</v>
      </c>
      <c r="B656" s="53" t="s">
        <v>3273</v>
      </c>
      <c r="C656" s="53" t="s">
        <v>4412</v>
      </c>
      <c r="D656" s="61" t="s">
        <v>4413</v>
      </c>
      <c r="E656" s="61" t="s">
        <v>4414</v>
      </c>
      <c r="F656" s="53" t="s">
        <v>4415</v>
      </c>
      <c r="G656" s="54" t="s">
        <v>8876</v>
      </c>
      <c r="H656" s="53">
        <v>0</v>
      </c>
      <c r="I656" s="53">
        <v>430000000</v>
      </c>
      <c r="J656" s="53" t="s">
        <v>8091</v>
      </c>
      <c r="K656" s="53" t="s">
        <v>8092</v>
      </c>
      <c r="L656" s="53" t="s">
        <v>8111</v>
      </c>
      <c r="M656" s="53" t="s">
        <v>8094</v>
      </c>
      <c r="N656" s="53" t="s">
        <v>8112</v>
      </c>
      <c r="O656" s="53" t="s">
        <v>8104</v>
      </c>
      <c r="P656" s="53" t="s">
        <v>8105</v>
      </c>
      <c r="Q656" s="53" t="s">
        <v>8106</v>
      </c>
      <c r="R656" s="73">
        <v>1</v>
      </c>
      <c r="S656" s="74">
        <v>270000</v>
      </c>
      <c r="T656" s="75">
        <v>0</v>
      </c>
      <c r="U656" s="75">
        <f t="shared" si="103"/>
        <v>0</v>
      </c>
      <c r="V656" s="48"/>
      <c r="W656" s="48">
        <v>2017</v>
      </c>
      <c r="X656" s="48"/>
      <c r="Y656" s="1">
        <f>VLOOKUP(A656,'[1]план на 2017'!$A:$X,20,0)</f>
        <v>0</v>
      </c>
      <c r="Z656" s="156">
        <f t="shared" si="99"/>
        <v>0</v>
      </c>
    </row>
    <row r="657" spans="1:26" ht="49.5" customHeight="1" x14ac:dyDescent="0.25">
      <c r="A657" s="48" t="s">
        <v>722</v>
      </c>
      <c r="B657" s="53" t="s">
        <v>3273</v>
      </c>
      <c r="C657" s="53" t="s">
        <v>4412</v>
      </c>
      <c r="D657" s="61" t="s">
        <v>4413</v>
      </c>
      <c r="E657" s="61" t="s">
        <v>4414</v>
      </c>
      <c r="F657" s="53" t="s">
        <v>4415</v>
      </c>
      <c r="G657" s="53" t="s">
        <v>3284</v>
      </c>
      <c r="H657" s="53">
        <v>0</v>
      </c>
      <c r="I657" s="53">
        <v>430000000</v>
      </c>
      <c r="J657" s="53" t="s">
        <v>8091</v>
      </c>
      <c r="K657" s="53" t="s">
        <v>8129</v>
      </c>
      <c r="L657" s="53" t="s">
        <v>8111</v>
      </c>
      <c r="M657" s="53" t="s">
        <v>8094</v>
      </c>
      <c r="N657" s="53" t="s">
        <v>8112</v>
      </c>
      <c r="O657" s="53" t="s">
        <v>8104</v>
      </c>
      <c r="P657" s="53" t="s">
        <v>8105</v>
      </c>
      <c r="Q657" s="53" t="s">
        <v>8106</v>
      </c>
      <c r="R657" s="73">
        <v>1</v>
      </c>
      <c r="S657" s="74">
        <v>270000</v>
      </c>
      <c r="T657" s="75">
        <f t="shared" si="101"/>
        <v>270000</v>
      </c>
      <c r="U657" s="75">
        <f t="shared" si="103"/>
        <v>302400</v>
      </c>
      <c r="V657" s="48"/>
      <c r="W657" s="48">
        <v>2017</v>
      </c>
      <c r="X657" s="48" t="s">
        <v>8213</v>
      </c>
      <c r="Y657" s="1">
        <f>VLOOKUP(A657,'[1]план на 2017'!$A:$X,20,0)</f>
        <v>270000</v>
      </c>
      <c r="Z657" s="156">
        <f t="shared" si="99"/>
        <v>0</v>
      </c>
    </row>
    <row r="658" spans="1:26" ht="49.5" customHeight="1" x14ac:dyDescent="0.25">
      <c r="A658" s="48" t="s">
        <v>723</v>
      </c>
      <c r="B658" s="53" t="s">
        <v>3273</v>
      </c>
      <c r="C658" s="53" t="s">
        <v>4412</v>
      </c>
      <c r="D658" s="61" t="s">
        <v>4413</v>
      </c>
      <c r="E658" s="61" t="s">
        <v>4414</v>
      </c>
      <c r="F658" s="53" t="s">
        <v>4416</v>
      </c>
      <c r="G658" s="53" t="s">
        <v>3284</v>
      </c>
      <c r="H658" s="53">
        <v>0</v>
      </c>
      <c r="I658" s="53">
        <v>430000000</v>
      </c>
      <c r="J658" s="53" t="s">
        <v>8091</v>
      </c>
      <c r="K658" s="53" t="s">
        <v>8092</v>
      </c>
      <c r="L658" s="53" t="s">
        <v>8111</v>
      </c>
      <c r="M658" s="53" t="s">
        <v>8094</v>
      </c>
      <c r="N658" s="53" t="s">
        <v>8112</v>
      </c>
      <c r="O658" s="53" t="s">
        <v>8104</v>
      </c>
      <c r="P658" s="53" t="s">
        <v>8105</v>
      </c>
      <c r="Q658" s="53" t="s">
        <v>8106</v>
      </c>
      <c r="R658" s="73">
        <v>1</v>
      </c>
      <c r="S658" s="74">
        <v>127251.79370000001</v>
      </c>
      <c r="T658" s="75">
        <f t="shared" si="101"/>
        <v>127251.79370000001</v>
      </c>
      <c r="U658" s="75">
        <f t="shared" si="103"/>
        <v>142522.00894400003</v>
      </c>
      <c r="V658" s="48"/>
      <c r="W658" s="48">
        <v>2017</v>
      </c>
      <c r="X658" s="48"/>
      <c r="Y658" s="1">
        <f>VLOOKUP(A658,'[1]план на 2017'!$A:$X,20,0)</f>
        <v>127251.79370000001</v>
      </c>
      <c r="Z658" s="156">
        <f t="shared" ref="Z658:Z721" si="111">T658-Y658</f>
        <v>0</v>
      </c>
    </row>
    <row r="659" spans="1:26" ht="49.5" customHeight="1" x14ac:dyDescent="0.25">
      <c r="A659" s="48" t="s">
        <v>724</v>
      </c>
      <c r="B659" s="53" t="s">
        <v>3273</v>
      </c>
      <c r="C659" s="53" t="s">
        <v>4417</v>
      </c>
      <c r="D659" s="53" t="s">
        <v>4418</v>
      </c>
      <c r="E659" s="53" t="s">
        <v>4419</v>
      </c>
      <c r="F659" s="53" t="s">
        <v>4420</v>
      </c>
      <c r="G659" s="54" t="s">
        <v>8876</v>
      </c>
      <c r="H659" s="53">
        <v>0</v>
      </c>
      <c r="I659" s="53">
        <v>430000000</v>
      </c>
      <c r="J659" s="53" t="s">
        <v>8091</v>
      </c>
      <c r="K659" s="53" t="s">
        <v>8092</v>
      </c>
      <c r="L659" s="53" t="s">
        <v>8111</v>
      </c>
      <c r="M659" s="53" t="s">
        <v>8094</v>
      </c>
      <c r="N659" s="53" t="s">
        <v>8112</v>
      </c>
      <c r="O659" s="53" t="s">
        <v>8104</v>
      </c>
      <c r="P659" s="53" t="s">
        <v>8105</v>
      </c>
      <c r="Q659" s="53" t="s">
        <v>8106</v>
      </c>
      <c r="R659" s="73">
        <v>6</v>
      </c>
      <c r="S659" s="74">
        <v>350101.53</v>
      </c>
      <c r="T659" s="75">
        <f t="shared" si="101"/>
        <v>2100609.1800000002</v>
      </c>
      <c r="U659" s="75">
        <f t="shared" si="103"/>
        <v>2352682.2816000003</v>
      </c>
      <c r="V659" s="48"/>
      <c r="W659" s="48">
        <v>2017</v>
      </c>
      <c r="X659" s="48"/>
      <c r="Y659" s="1">
        <f>VLOOKUP(A659,'[1]план на 2017'!$A:$X,20,0)</f>
        <v>2100609.1800000002</v>
      </c>
      <c r="Z659" s="156">
        <f t="shared" si="111"/>
        <v>0</v>
      </c>
    </row>
    <row r="660" spans="1:26" ht="49.5" customHeight="1" x14ac:dyDescent="0.25">
      <c r="A660" s="48" t="s">
        <v>725</v>
      </c>
      <c r="B660" s="53" t="s">
        <v>3273</v>
      </c>
      <c r="C660" s="53" t="s">
        <v>4417</v>
      </c>
      <c r="D660" s="53" t="s">
        <v>4418</v>
      </c>
      <c r="E660" s="53" t="s">
        <v>4419</v>
      </c>
      <c r="F660" s="53" t="s">
        <v>4421</v>
      </c>
      <c r="G660" s="54" t="s">
        <v>8876</v>
      </c>
      <c r="H660" s="53">
        <v>0</v>
      </c>
      <c r="I660" s="53">
        <v>430000000</v>
      </c>
      <c r="J660" s="53" t="s">
        <v>8091</v>
      </c>
      <c r="K660" s="53" t="s">
        <v>8092</v>
      </c>
      <c r="L660" s="53" t="s">
        <v>8111</v>
      </c>
      <c r="M660" s="53" t="s">
        <v>8094</v>
      </c>
      <c r="N660" s="53" t="s">
        <v>8112</v>
      </c>
      <c r="O660" s="53" t="s">
        <v>8104</v>
      </c>
      <c r="P660" s="53" t="s">
        <v>8105</v>
      </c>
      <c r="Q660" s="53" t="s">
        <v>8106</v>
      </c>
      <c r="R660" s="73">
        <v>4</v>
      </c>
      <c r="S660" s="74">
        <v>371320.94999999995</v>
      </c>
      <c r="T660" s="75">
        <f t="shared" si="101"/>
        <v>1485283.7999999998</v>
      </c>
      <c r="U660" s="75">
        <f t="shared" si="103"/>
        <v>1663517.8559999999</v>
      </c>
      <c r="V660" s="48"/>
      <c r="W660" s="48">
        <v>2017</v>
      </c>
      <c r="X660" s="48"/>
      <c r="Y660" s="1">
        <f>VLOOKUP(A660,'[1]план на 2017'!$A:$X,20,0)</f>
        <v>1485283.7999999998</v>
      </c>
      <c r="Z660" s="156">
        <f t="shared" si="111"/>
        <v>0</v>
      </c>
    </row>
    <row r="661" spans="1:26" ht="49.5" customHeight="1" x14ac:dyDescent="0.25">
      <c r="A661" s="48" t="s">
        <v>726</v>
      </c>
      <c r="B661" s="53" t="s">
        <v>3273</v>
      </c>
      <c r="C661" s="53" t="s">
        <v>4417</v>
      </c>
      <c r="D661" s="53" t="s">
        <v>4418</v>
      </c>
      <c r="E661" s="53" t="s">
        <v>4419</v>
      </c>
      <c r="F661" s="53" t="s">
        <v>4422</v>
      </c>
      <c r="G661" s="54" t="s">
        <v>8876</v>
      </c>
      <c r="H661" s="53">
        <v>0</v>
      </c>
      <c r="I661" s="53">
        <v>430000000</v>
      </c>
      <c r="J661" s="53" t="s">
        <v>8091</v>
      </c>
      <c r="K661" s="53" t="s">
        <v>8092</v>
      </c>
      <c r="L661" s="53" t="s">
        <v>8111</v>
      </c>
      <c r="M661" s="53" t="s">
        <v>8094</v>
      </c>
      <c r="N661" s="53" t="s">
        <v>8112</v>
      </c>
      <c r="O661" s="53" t="s">
        <v>8104</v>
      </c>
      <c r="P661" s="53" t="s">
        <v>8105</v>
      </c>
      <c r="Q661" s="53" t="s">
        <v>8106</v>
      </c>
      <c r="R661" s="73">
        <v>4</v>
      </c>
      <c r="S661" s="74">
        <v>371320.94999999995</v>
      </c>
      <c r="T661" s="75">
        <f t="shared" si="101"/>
        <v>1485283.7999999998</v>
      </c>
      <c r="U661" s="75">
        <f t="shared" si="103"/>
        <v>1663517.8559999999</v>
      </c>
      <c r="V661" s="48"/>
      <c r="W661" s="48">
        <v>2017</v>
      </c>
      <c r="X661" s="48"/>
      <c r="Y661" s="1">
        <f>VLOOKUP(A661,'[1]план на 2017'!$A:$X,20,0)</f>
        <v>1485283.7999999998</v>
      </c>
      <c r="Z661" s="156">
        <f t="shared" si="111"/>
        <v>0</v>
      </c>
    </row>
    <row r="662" spans="1:26" ht="49.5" customHeight="1" x14ac:dyDescent="0.25">
      <c r="A662" s="48" t="s">
        <v>727</v>
      </c>
      <c r="B662" s="53" t="s">
        <v>3273</v>
      </c>
      <c r="C662" s="53" t="s">
        <v>4417</v>
      </c>
      <c r="D662" s="53" t="s">
        <v>4418</v>
      </c>
      <c r="E662" s="53" t="s">
        <v>4419</v>
      </c>
      <c r="F662" s="53" t="s">
        <v>4423</v>
      </c>
      <c r="G662" s="54" t="s">
        <v>8876</v>
      </c>
      <c r="H662" s="53">
        <v>0</v>
      </c>
      <c r="I662" s="53">
        <v>430000000</v>
      </c>
      <c r="J662" s="53" t="s">
        <v>8091</v>
      </c>
      <c r="K662" s="53" t="s">
        <v>8092</v>
      </c>
      <c r="L662" s="53" t="s">
        <v>8111</v>
      </c>
      <c r="M662" s="53" t="s">
        <v>8094</v>
      </c>
      <c r="N662" s="53" t="s">
        <v>8112</v>
      </c>
      <c r="O662" s="53" t="s">
        <v>8104</v>
      </c>
      <c r="P662" s="53" t="s">
        <v>8105</v>
      </c>
      <c r="Q662" s="53" t="s">
        <v>8106</v>
      </c>
      <c r="R662" s="73">
        <v>4</v>
      </c>
      <c r="S662" s="74">
        <v>267908.33</v>
      </c>
      <c r="T662" s="75">
        <f t="shared" si="101"/>
        <v>1071633.32</v>
      </c>
      <c r="U662" s="75">
        <f t="shared" si="103"/>
        <v>1200229.3184000002</v>
      </c>
      <c r="V662" s="48"/>
      <c r="W662" s="48">
        <v>2017</v>
      </c>
      <c r="X662" s="48"/>
      <c r="Y662" s="1">
        <f>VLOOKUP(A662,'[1]план на 2017'!$A:$X,20,0)</f>
        <v>1071633.32</v>
      </c>
      <c r="Z662" s="156">
        <f t="shared" si="111"/>
        <v>0</v>
      </c>
    </row>
    <row r="663" spans="1:26" ht="49.5" customHeight="1" x14ac:dyDescent="0.25">
      <c r="A663" s="48" t="s">
        <v>728</v>
      </c>
      <c r="B663" s="53" t="s">
        <v>3273</v>
      </c>
      <c r="C663" s="53" t="s">
        <v>4417</v>
      </c>
      <c r="D663" s="53" t="s">
        <v>4418</v>
      </c>
      <c r="E663" s="53" t="s">
        <v>4419</v>
      </c>
      <c r="F663" s="53" t="s">
        <v>4424</v>
      </c>
      <c r="G663" s="54" t="s">
        <v>8876</v>
      </c>
      <c r="H663" s="53">
        <v>0</v>
      </c>
      <c r="I663" s="53">
        <v>430000000</v>
      </c>
      <c r="J663" s="53" t="s">
        <v>8091</v>
      </c>
      <c r="K663" s="53" t="s">
        <v>8092</v>
      </c>
      <c r="L663" s="53" t="s">
        <v>8111</v>
      </c>
      <c r="M663" s="53" t="s">
        <v>8094</v>
      </c>
      <c r="N663" s="53" t="s">
        <v>8112</v>
      </c>
      <c r="O663" s="53" t="s">
        <v>8104</v>
      </c>
      <c r="P663" s="53" t="s">
        <v>8105</v>
      </c>
      <c r="Q663" s="53" t="s">
        <v>8106</v>
      </c>
      <c r="R663" s="73">
        <v>6</v>
      </c>
      <c r="S663" s="74">
        <v>267908.33</v>
      </c>
      <c r="T663" s="75">
        <f t="shared" si="101"/>
        <v>1607449.98</v>
      </c>
      <c r="U663" s="75">
        <f t="shared" si="103"/>
        <v>1800343.9776000001</v>
      </c>
      <c r="V663" s="48"/>
      <c r="W663" s="48">
        <v>2017</v>
      </c>
      <c r="X663" s="48"/>
      <c r="Y663" s="1">
        <f>VLOOKUP(A663,'[1]план на 2017'!$A:$X,20,0)</f>
        <v>1607449.98</v>
      </c>
      <c r="Z663" s="156">
        <f t="shared" si="111"/>
        <v>0</v>
      </c>
    </row>
    <row r="664" spans="1:26" ht="49.5" customHeight="1" x14ac:dyDescent="0.25">
      <c r="A664" s="48" t="s">
        <v>729</v>
      </c>
      <c r="B664" s="53" t="s">
        <v>3273</v>
      </c>
      <c r="C664" s="53" t="s">
        <v>4417</v>
      </c>
      <c r="D664" s="53" t="s">
        <v>4418</v>
      </c>
      <c r="E664" s="53" t="s">
        <v>4419</v>
      </c>
      <c r="F664" s="53" t="s">
        <v>4425</v>
      </c>
      <c r="G664" s="54" t="s">
        <v>8876</v>
      </c>
      <c r="H664" s="53">
        <v>0</v>
      </c>
      <c r="I664" s="53">
        <v>430000000</v>
      </c>
      <c r="J664" s="53" t="s">
        <v>8091</v>
      </c>
      <c r="K664" s="53" t="s">
        <v>8092</v>
      </c>
      <c r="L664" s="53" t="s">
        <v>8111</v>
      </c>
      <c r="M664" s="53" t="s">
        <v>8094</v>
      </c>
      <c r="N664" s="53" t="s">
        <v>8112</v>
      </c>
      <c r="O664" s="53" t="s">
        <v>8104</v>
      </c>
      <c r="P664" s="53" t="s">
        <v>8105</v>
      </c>
      <c r="Q664" s="53" t="s">
        <v>8106</v>
      </c>
      <c r="R664" s="73">
        <v>6</v>
      </c>
      <c r="S664" s="74">
        <v>321490</v>
      </c>
      <c r="T664" s="75">
        <f t="shared" si="101"/>
        <v>1928940</v>
      </c>
      <c r="U664" s="75">
        <f t="shared" si="103"/>
        <v>2160412.8000000003</v>
      </c>
      <c r="V664" s="48"/>
      <c r="W664" s="48">
        <v>2017</v>
      </c>
      <c r="X664" s="48"/>
      <c r="Y664" s="1">
        <f>VLOOKUP(A664,'[1]план на 2017'!$A:$X,20,0)</f>
        <v>1928940</v>
      </c>
      <c r="Z664" s="156">
        <f t="shared" si="111"/>
        <v>0</v>
      </c>
    </row>
    <row r="665" spans="1:26" ht="49.5" customHeight="1" x14ac:dyDescent="0.25">
      <c r="A665" s="48" t="s">
        <v>730</v>
      </c>
      <c r="B665" s="53" t="s">
        <v>3273</v>
      </c>
      <c r="C665" s="53" t="s">
        <v>4417</v>
      </c>
      <c r="D665" s="53" t="s">
        <v>4418</v>
      </c>
      <c r="E665" s="53" t="s">
        <v>4419</v>
      </c>
      <c r="F665" s="53" t="s">
        <v>4426</v>
      </c>
      <c r="G665" s="54" t="s">
        <v>8876</v>
      </c>
      <c r="H665" s="53">
        <v>0</v>
      </c>
      <c r="I665" s="53">
        <v>430000000</v>
      </c>
      <c r="J665" s="53" t="s">
        <v>8091</v>
      </c>
      <c r="K665" s="53" t="s">
        <v>8092</v>
      </c>
      <c r="L665" s="53" t="s">
        <v>8111</v>
      </c>
      <c r="M665" s="53" t="s">
        <v>8094</v>
      </c>
      <c r="N665" s="53" t="s">
        <v>8112</v>
      </c>
      <c r="O665" s="53" t="s">
        <v>8104</v>
      </c>
      <c r="P665" s="53" t="s">
        <v>8105</v>
      </c>
      <c r="Q665" s="53" t="s">
        <v>8106</v>
      </c>
      <c r="R665" s="73">
        <v>10</v>
      </c>
      <c r="S665" s="74">
        <v>218613.2</v>
      </c>
      <c r="T665" s="75">
        <f t="shared" si="101"/>
        <v>2186132</v>
      </c>
      <c r="U665" s="75">
        <f t="shared" si="103"/>
        <v>2448467.8400000003</v>
      </c>
      <c r="V665" s="48"/>
      <c r="W665" s="48">
        <v>2017</v>
      </c>
      <c r="X665" s="48"/>
      <c r="Y665" s="1">
        <f>VLOOKUP(A665,'[1]план на 2017'!$A:$X,20,0)</f>
        <v>2186132</v>
      </c>
      <c r="Z665" s="156">
        <f t="shared" si="111"/>
        <v>0</v>
      </c>
    </row>
    <row r="666" spans="1:26" ht="49.5" customHeight="1" x14ac:dyDescent="0.25">
      <c r="A666" s="48" t="s">
        <v>731</v>
      </c>
      <c r="B666" s="53" t="s">
        <v>3273</v>
      </c>
      <c r="C666" s="53" t="s">
        <v>4417</v>
      </c>
      <c r="D666" s="53" t="s">
        <v>4418</v>
      </c>
      <c r="E666" s="53" t="s">
        <v>4419</v>
      </c>
      <c r="F666" s="53" t="s">
        <v>4427</v>
      </c>
      <c r="G666" s="54" t="s">
        <v>8876</v>
      </c>
      <c r="H666" s="53">
        <v>0</v>
      </c>
      <c r="I666" s="53">
        <v>430000000</v>
      </c>
      <c r="J666" s="53" t="s">
        <v>8091</v>
      </c>
      <c r="K666" s="53" t="s">
        <v>8092</v>
      </c>
      <c r="L666" s="53" t="s">
        <v>8111</v>
      </c>
      <c r="M666" s="53" t="s">
        <v>8094</v>
      </c>
      <c r="N666" s="53" t="s">
        <v>8112</v>
      </c>
      <c r="O666" s="53" t="s">
        <v>8104</v>
      </c>
      <c r="P666" s="53" t="s">
        <v>8105</v>
      </c>
      <c r="Q666" s="53" t="s">
        <v>8106</v>
      </c>
      <c r="R666" s="73">
        <v>10</v>
      </c>
      <c r="S666" s="74">
        <v>218613.2</v>
      </c>
      <c r="T666" s="75">
        <f t="shared" si="101"/>
        <v>2186132</v>
      </c>
      <c r="U666" s="75">
        <f t="shared" si="103"/>
        <v>2448467.8400000003</v>
      </c>
      <c r="V666" s="48"/>
      <c r="W666" s="48">
        <v>2017</v>
      </c>
      <c r="X666" s="48"/>
      <c r="Y666" s="1">
        <f>VLOOKUP(A666,'[1]план на 2017'!$A:$X,20,0)</f>
        <v>2186132</v>
      </c>
      <c r="Z666" s="156">
        <f t="shared" si="111"/>
        <v>0</v>
      </c>
    </row>
    <row r="667" spans="1:26" ht="49.5" customHeight="1" x14ac:dyDescent="0.25">
      <c r="A667" s="48" t="s">
        <v>732</v>
      </c>
      <c r="B667" s="53" t="s">
        <v>3273</v>
      </c>
      <c r="C667" s="53" t="s">
        <v>4417</v>
      </c>
      <c r="D667" s="53" t="s">
        <v>4418</v>
      </c>
      <c r="E667" s="53" t="s">
        <v>4419</v>
      </c>
      <c r="F667" s="53" t="s">
        <v>4428</v>
      </c>
      <c r="G667" s="54" t="s">
        <v>8876</v>
      </c>
      <c r="H667" s="53">
        <v>0</v>
      </c>
      <c r="I667" s="53">
        <v>430000000</v>
      </c>
      <c r="J667" s="53" t="s">
        <v>8091</v>
      </c>
      <c r="K667" s="53" t="s">
        <v>8092</v>
      </c>
      <c r="L667" s="53" t="s">
        <v>8111</v>
      </c>
      <c r="M667" s="53" t="s">
        <v>8094</v>
      </c>
      <c r="N667" s="53" t="s">
        <v>8112</v>
      </c>
      <c r="O667" s="53" t="s">
        <v>8104</v>
      </c>
      <c r="P667" s="53" t="s">
        <v>8105</v>
      </c>
      <c r="Q667" s="53" t="s">
        <v>8106</v>
      </c>
      <c r="R667" s="73">
        <v>6</v>
      </c>
      <c r="S667" s="74">
        <v>47210.8</v>
      </c>
      <c r="T667" s="75">
        <f t="shared" si="101"/>
        <v>283264.80000000005</v>
      </c>
      <c r="U667" s="75">
        <f t="shared" si="103"/>
        <v>317256.57600000006</v>
      </c>
      <c r="V667" s="48"/>
      <c r="W667" s="48">
        <v>2017</v>
      </c>
      <c r="X667" s="48"/>
      <c r="Y667" s="1">
        <f>VLOOKUP(A667,'[1]план на 2017'!$A:$X,20,0)</f>
        <v>283264.80000000005</v>
      </c>
      <c r="Z667" s="156">
        <f t="shared" si="111"/>
        <v>0</v>
      </c>
    </row>
    <row r="668" spans="1:26" ht="49.5" customHeight="1" x14ac:dyDescent="0.25">
      <c r="A668" s="48" t="s">
        <v>733</v>
      </c>
      <c r="B668" s="53" t="s">
        <v>3273</v>
      </c>
      <c r="C668" s="53" t="s">
        <v>4417</v>
      </c>
      <c r="D668" s="53" t="s">
        <v>4418</v>
      </c>
      <c r="E668" s="53" t="s">
        <v>4419</v>
      </c>
      <c r="F668" s="53" t="s">
        <v>4429</v>
      </c>
      <c r="G668" s="54" t="s">
        <v>8876</v>
      </c>
      <c r="H668" s="53">
        <v>0</v>
      </c>
      <c r="I668" s="53">
        <v>430000000</v>
      </c>
      <c r="J668" s="53" t="s">
        <v>8091</v>
      </c>
      <c r="K668" s="53" t="s">
        <v>8092</v>
      </c>
      <c r="L668" s="53" t="s">
        <v>8111</v>
      </c>
      <c r="M668" s="53" t="s">
        <v>8094</v>
      </c>
      <c r="N668" s="53" t="s">
        <v>8112</v>
      </c>
      <c r="O668" s="53" t="s">
        <v>8104</v>
      </c>
      <c r="P668" s="53" t="s">
        <v>8105</v>
      </c>
      <c r="Q668" s="53" t="s">
        <v>8106</v>
      </c>
      <c r="R668" s="73">
        <v>10</v>
      </c>
      <c r="S668" s="74">
        <v>297540</v>
      </c>
      <c r="T668" s="75">
        <f t="shared" si="101"/>
        <v>2975400</v>
      </c>
      <c r="U668" s="75">
        <f t="shared" si="103"/>
        <v>3332448.0000000005</v>
      </c>
      <c r="V668" s="48"/>
      <c r="W668" s="48">
        <v>2017</v>
      </c>
      <c r="X668" s="48"/>
      <c r="Y668" s="1">
        <f>VLOOKUP(A668,'[1]план на 2017'!$A:$X,20,0)</f>
        <v>2975400</v>
      </c>
      <c r="Z668" s="156">
        <f t="shared" si="111"/>
        <v>0</v>
      </c>
    </row>
    <row r="669" spans="1:26" ht="49.5" customHeight="1" x14ac:dyDescent="0.25">
      <c r="A669" s="48" t="s">
        <v>734</v>
      </c>
      <c r="B669" s="53" t="s">
        <v>3273</v>
      </c>
      <c r="C669" s="53" t="s">
        <v>4417</v>
      </c>
      <c r="D669" s="53" t="s">
        <v>4418</v>
      </c>
      <c r="E669" s="53" t="s">
        <v>4419</v>
      </c>
      <c r="F669" s="53" t="s">
        <v>4430</v>
      </c>
      <c r="G669" s="54" t="s">
        <v>8876</v>
      </c>
      <c r="H669" s="53">
        <v>0</v>
      </c>
      <c r="I669" s="53">
        <v>430000000</v>
      </c>
      <c r="J669" s="53" t="s">
        <v>8091</v>
      </c>
      <c r="K669" s="53" t="s">
        <v>8092</v>
      </c>
      <c r="L669" s="53" t="s">
        <v>8111</v>
      </c>
      <c r="M669" s="53" t="s">
        <v>8094</v>
      </c>
      <c r="N669" s="53" t="s">
        <v>8112</v>
      </c>
      <c r="O669" s="53" t="s">
        <v>8104</v>
      </c>
      <c r="P669" s="53" t="s">
        <v>8105</v>
      </c>
      <c r="Q669" s="53" t="s">
        <v>8106</v>
      </c>
      <c r="R669" s="73">
        <v>6</v>
      </c>
      <c r="S669" s="74">
        <v>371320.94999999995</v>
      </c>
      <c r="T669" s="75">
        <f t="shared" si="101"/>
        <v>2227925.6999999997</v>
      </c>
      <c r="U669" s="75">
        <f t="shared" si="103"/>
        <v>2495276.784</v>
      </c>
      <c r="V669" s="48"/>
      <c r="W669" s="48">
        <v>2017</v>
      </c>
      <c r="X669" s="48"/>
      <c r="Y669" s="1">
        <f>VLOOKUP(A669,'[1]план на 2017'!$A:$X,20,0)</f>
        <v>2227925.6999999997</v>
      </c>
      <c r="Z669" s="156">
        <f t="shared" si="111"/>
        <v>0</v>
      </c>
    </row>
    <row r="670" spans="1:26" ht="49.5" customHeight="1" x14ac:dyDescent="0.25">
      <c r="A670" s="48" t="s">
        <v>735</v>
      </c>
      <c r="B670" s="53" t="s">
        <v>3273</v>
      </c>
      <c r="C670" s="53" t="s">
        <v>4431</v>
      </c>
      <c r="D670" s="53" t="s">
        <v>4432</v>
      </c>
      <c r="E670" s="53" t="s">
        <v>4433</v>
      </c>
      <c r="F670" s="53" t="s">
        <v>4434</v>
      </c>
      <c r="G670" s="53" t="s">
        <v>3278</v>
      </c>
      <c r="H670" s="53">
        <v>60</v>
      </c>
      <c r="I670" s="53">
        <v>430000000</v>
      </c>
      <c r="J670" s="53" t="s">
        <v>8091</v>
      </c>
      <c r="K670" s="53" t="s">
        <v>8092</v>
      </c>
      <c r="L670" s="53" t="s">
        <v>8111</v>
      </c>
      <c r="M670" s="53" t="s">
        <v>8094</v>
      </c>
      <c r="N670" s="53" t="s">
        <v>8112</v>
      </c>
      <c r="O670" s="53" t="s">
        <v>8096</v>
      </c>
      <c r="P670" s="53">
        <v>166</v>
      </c>
      <c r="Q670" s="53" t="s">
        <v>8131</v>
      </c>
      <c r="R670" s="73">
        <v>363060</v>
      </c>
      <c r="S670" s="77">
        <v>1002</v>
      </c>
      <c r="T670" s="75">
        <f t="shared" si="101"/>
        <v>363786120</v>
      </c>
      <c r="U670" s="75">
        <f t="shared" si="103"/>
        <v>407440454.40000004</v>
      </c>
      <c r="V670" s="48" t="s">
        <v>8098</v>
      </c>
      <c r="W670" s="48">
        <v>2017</v>
      </c>
      <c r="X670" s="48"/>
      <c r="Y670" s="1">
        <f>VLOOKUP(A670,'[1]план на 2017'!$A:$X,20,0)</f>
        <v>363786120</v>
      </c>
      <c r="Z670" s="156">
        <f t="shared" si="111"/>
        <v>0</v>
      </c>
    </row>
    <row r="671" spans="1:26" ht="49.5" customHeight="1" x14ac:dyDescent="0.25">
      <c r="A671" s="48" t="s">
        <v>736</v>
      </c>
      <c r="B671" s="53" t="s">
        <v>3273</v>
      </c>
      <c r="C671" s="53" t="s">
        <v>4435</v>
      </c>
      <c r="D671" s="53" t="s">
        <v>4436</v>
      </c>
      <c r="E671" s="53" t="s">
        <v>4437</v>
      </c>
      <c r="F671" s="53" t="s">
        <v>4438</v>
      </c>
      <c r="G671" s="53" t="s">
        <v>3284</v>
      </c>
      <c r="H671" s="53">
        <v>0</v>
      </c>
      <c r="I671" s="53">
        <v>430000000</v>
      </c>
      <c r="J671" s="53" t="s">
        <v>8091</v>
      </c>
      <c r="K671" s="53" t="s">
        <v>8092</v>
      </c>
      <c r="L671" s="53" t="s">
        <v>8111</v>
      </c>
      <c r="M671" s="53" t="s">
        <v>8094</v>
      </c>
      <c r="N671" s="53" t="s">
        <v>8112</v>
      </c>
      <c r="O671" s="53" t="s">
        <v>8104</v>
      </c>
      <c r="P671" s="53" t="s">
        <v>8142</v>
      </c>
      <c r="Q671" s="53" t="s">
        <v>8143</v>
      </c>
      <c r="R671" s="73">
        <v>100</v>
      </c>
      <c r="S671" s="74">
        <v>3289.1264999999999</v>
      </c>
      <c r="T671" s="75">
        <f t="shared" si="101"/>
        <v>328912.64999999997</v>
      </c>
      <c r="U671" s="75">
        <f t="shared" si="103"/>
        <v>368382.16800000001</v>
      </c>
      <c r="V671" s="48"/>
      <c r="W671" s="48">
        <v>2017</v>
      </c>
      <c r="X671" s="48"/>
      <c r="Y671" s="1">
        <f>VLOOKUP(A671,'[1]план на 2017'!$A:$X,20,0)</f>
        <v>328912.64999999997</v>
      </c>
      <c r="Z671" s="156">
        <f t="shared" si="111"/>
        <v>0</v>
      </c>
    </row>
    <row r="672" spans="1:26" ht="49.5" customHeight="1" x14ac:dyDescent="0.25">
      <c r="A672" s="48" t="s">
        <v>737</v>
      </c>
      <c r="B672" s="53" t="s">
        <v>3273</v>
      </c>
      <c r="C672" s="53" t="s">
        <v>4435</v>
      </c>
      <c r="D672" s="53" t="s">
        <v>4436</v>
      </c>
      <c r="E672" s="53" t="s">
        <v>4437</v>
      </c>
      <c r="F672" s="53" t="s">
        <v>4439</v>
      </c>
      <c r="G672" s="53" t="s">
        <v>3284</v>
      </c>
      <c r="H672" s="53">
        <v>0</v>
      </c>
      <c r="I672" s="53">
        <v>430000000</v>
      </c>
      <c r="J672" s="53" t="s">
        <v>8091</v>
      </c>
      <c r="K672" s="53" t="s">
        <v>8092</v>
      </c>
      <c r="L672" s="53" t="s">
        <v>8111</v>
      </c>
      <c r="M672" s="53" t="s">
        <v>8094</v>
      </c>
      <c r="N672" s="53" t="s">
        <v>8112</v>
      </c>
      <c r="O672" s="53" t="s">
        <v>8104</v>
      </c>
      <c r="P672" s="53" t="s">
        <v>8142</v>
      </c>
      <c r="Q672" s="53" t="s">
        <v>8143</v>
      </c>
      <c r="R672" s="73">
        <v>27</v>
      </c>
      <c r="S672" s="74">
        <v>3424</v>
      </c>
      <c r="T672" s="75">
        <f t="shared" si="101"/>
        <v>92448</v>
      </c>
      <c r="U672" s="75">
        <f t="shared" si="103"/>
        <v>103541.76000000001</v>
      </c>
      <c r="V672" s="48"/>
      <c r="W672" s="48">
        <v>2017</v>
      </c>
      <c r="X672" s="48"/>
      <c r="Y672" s="1">
        <f>VLOOKUP(A672,'[1]план на 2017'!$A:$X,20,0)</f>
        <v>92448</v>
      </c>
      <c r="Z672" s="156">
        <f t="shared" si="111"/>
        <v>0</v>
      </c>
    </row>
    <row r="673" spans="1:26" ht="49.5" customHeight="1" x14ac:dyDescent="0.25">
      <c r="A673" s="48" t="s">
        <v>738</v>
      </c>
      <c r="B673" s="53" t="s">
        <v>3273</v>
      </c>
      <c r="C673" s="53" t="s">
        <v>4440</v>
      </c>
      <c r="D673" s="53" t="s">
        <v>3928</v>
      </c>
      <c r="E673" s="53" t="s">
        <v>4093</v>
      </c>
      <c r="F673" s="53" t="s">
        <v>4441</v>
      </c>
      <c r="G673" s="54" t="s">
        <v>8876</v>
      </c>
      <c r="H673" s="53">
        <v>60</v>
      </c>
      <c r="I673" s="53">
        <v>430000000</v>
      </c>
      <c r="J673" s="53" t="s">
        <v>8091</v>
      </c>
      <c r="K673" s="53" t="s">
        <v>8092</v>
      </c>
      <c r="L673" s="53" t="s">
        <v>8111</v>
      </c>
      <c r="M673" s="53" t="s">
        <v>8094</v>
      </c>
      <c r="N673" s="53" t="s">
        <v>8112</v>
      </c>
      <c r="O673" s="53" t="s">
        <v>8096</v>
      </c>
      <c r="P673" s="53">
        <v>166</v>
      </c>
      <c r="Q673" s="53" t="s">
        <v>8131</v>
      </c>
      <c r="R673" s="73">
        <v>500</v>
      </c>
      <c r="S673" s="74">
        <v>1114.94</v>
      </c>
      <c r="T673" s="75">
        <v>0</v>
      </c>
      <c r="U673" s="75">
        <f t="shared" si="103"/>
        <v>0</v>
      </c>
      <c r="V673" s="48" t="s">
        <v>8098</v>
      </c>
      <c r="W673" s="48">
        <v>2017</v>
      </c>
      <c r="X673" s="48"/>
      <c r="Y673" s="1">
        <f>VLOOKUP(A673,'[1]план на 2017'!$A:$X,20,0)</f>
        <v>0</v>
      </c>
      <c r="Z673" s="156">
        <f t="shared" si="111"/>
        <v>0</v>
      </c>
    </row>
    <row r="674" spans="1:26" ht="49.5" customHeight="1" x14ac:dyDescent="0.25">
      <c r="A674" s="48" t="s">
        <v>739</v>
      </c>
      <c r="B674" s="53" t="s">
        <v>3273</v>
      </c>
      <c r="C674" s="53" t="s">
        <v>4440</v>
      </c>
      <c r="D674" s="53" t="s">
        <v>3928</v>
      </c>
      <c r="E674" s="53" t="s">
        <v>4093</v>
      </c>
      <c r="F674" s="53" t="s">
        <v>4442</v>
      </c>
      <c r="G674" s="54" t="s">
        <v>8876</v>
      </c>
      <c r="H674" s="53">
        <v>60</v>
      </c>
      <c r="I674" s="53">
        <v>430000000</v>
      </c>
      <c r="J674" s="53" t="s">
        <v>8091</v>
      </c>
      <c r="K674" s="53" t="s">
        <v>8129</v>
      </c>
      <c r="L674" s="53" t="s">
        <v>8111</v>
      </c>
      <c r="M674" s="53" t="s">
        <v>8094</v>
      </c>
      <c r="N674" s="53" t="s">
        <v>8112</v>
      </c>
      <c r="O674" s="53" t="s">
        <v>8096</v>
      </c>
      <c r="P674" s="53">
        <v>166</v>
      </c>
      <c r="Q674" s="53" t="s">
        <v>8131</v>
      </c>
      <c r="R674" s="73">
        <v>500</v>
      </c>
      <c r="S674" s="74">
        <v>1114.94</v>
      </c>
      <c r="T674" s="75">
        <v>0</v>
      </c>
      <c r="U674" s="75">
        <f t="shared" si="103"/>
        <v>0</v>
      </c>
      <c r="V674" s="48" t="s">
        <v>8098</v>
      </c>
      <c r="W674" s="48">
        <v>2017</v>
      </c>
      <c r="X674" s="48" t="s">
        <v>8149</v>
      </c>
      <c r="Y674" s="1">
        <f>VLOOKUP(A674,'[1]план на 2017'!$A:$X,20,0)</f>
        <v>0</v>
      </c>
      <c r="Z674" s="156">
        <f t="shared" si="111"/>
        <v>0</v>
      </c>
    </row>
    <row r="675" spans="1:26" ht="49.5" customHeight="1" x14ac:dyDescent="0.25">
      <c r="A675" s="48" t="s">
        <v>740</v>
      </c>
      <c r="B675" s="53" t="s">
        <v>3273</v>
      </c>
      <c r="C675" s="53" t="s">
        <v>4440</v>
      </c>
      <c r="D675" s="53" t="s">
        <v>3928</v>
      </c>
      <c r="E675" s="53" t="s">
        <v>4093</v>
      </c>
      <c r="F675" s="53" t="s">
        <v>4442</v>
      </c>
      <c r="G675" s="54" t="s">
        <v>8876</v>
      </c>
      <c r="H675" s="53">
        <v>60</v>
      </c>
      <c r="I675" s="53">
        <v>430000000</v>
      </c>
      <c r="J675" s="53" t="s">
        <v>8091</v>
      </c>
      <c r="K675" s="53" t="s">
        <v>8124</v>
      </c>
      <c r="L675" s="53" t="s">
        <v>8111</v>
      </c>
      <c r="M675" s="53" t="s">
        <v>8094</v>
      </c>
      <c r="N675" s="53" t="s">
        <v>8112</v>
      </c>
      <c r="O675" s="53" t="s">
        <v>8096</v>
      </c>
      <c r="P675" s="53">
        <v>166</v>
      </c>
      <c r="Q675" s="53" t="s">
        <v>8131</v>
      </c>
      <c r="R675" s="73">
        <v>500</v>
      </c>
      <c r="S675" s="74">
        <v>1114.94</v>
      </c>
      <c r="T675" s="75">
        <f t="shared" si="101"/>
        <v>557470</v>
      </c>
      <c r="U675" s="75">
        <f t="shared" si="103"/>
        <v>624366.4</v>
      </c>
      <c r="V675" s="48" t="s">
        <v>8098</v>
      </c>
      <c r="W675" s="48">
        <v>2017</v>
      </c>
      <c r="X675" s="48" t="s">
        <v>8100</v>
      </c>
      <c r="Y675" s="1">
        <f>VLOOKUP(A675,'[1]план на 2017'!$A:$X,20,0)</f>
        <v>557470</v>
      </c>
      <c r="Z675" s="156">
        <f t="shared" si="111"/>
        <v>0</v>
      </c>
    </row>
    <row r="676" spans="1:26" ht="49.5" customHeight="1" x14ac:dyDescent="0.25">
      <c r="A676" s="48" t="s">
        <v>741</v>
      </c>
      <c r="B676" s="53" t="s">
        <v>3273</v>
      </c>
      <c r="C676" s="53" t="s">
        <v>4440</v>
      </c>
      <c r="D676" s="53" t="s">
        <v>3928</v>
      </c>
      <c r="E676" s="53" t="s">
        <v>4093</v>
      </c>
      <c r="F676" s="53" t="s">
        <v>4443</v>
      </c>
      <c r="G676" s="54" t="s">
        <v>8876</v>
      </c>
      <c r="H676" s="53">
        <v>60</v>
      </c>
      <c r="I676" s="53">
        <v>430000000</v>
      </c>
      <c r="J676" s="53" t="s">
        <v>8091</v>
      </c>
      <c r="K676" s="53" t="s">
        <v>8092</v>
      </c>
      <c r="L676" s="53" t="s">
        <v>8111</v>
      </c>
      <c r="M676" s="53" t="s">
        <v>8094</v>
      </c>
      <c r="N676" s="53" t="s">
        <v>8112</v>
      </c>
      <c r="O676" s="53" t="s">
        <v>8096</v>
      </c>
      <c r="P676" s="53">
        <v>166</v>
      </c>
      <c r="Q676" s="53" t="s">
        <v>8131</v>
      </c>
      <c r="R676" s="73">
        <v>1000</v>
      </c>
      <c r="S676" s="74">
        <v>1114.94</v>
      </c>
      <c r="T676" s="75">
        <v>0</v>
      </c>
      <c r="U676" s="75">
        <f t="shared" si="103"/>
        <v>0</v>
      </c>
      <c r="V676" s="48" t="s">
        <v>8098</v>
      </c>
      <c r="W676" s="48">
        <v>2017</v>
      </c>
      <c r="X676" s="48"/>
      <c r="Y676" s="1">
        <f>VLOOKUP(A676,'[1]план на 2017'!$A:$X,20,0)</f>
        <v>0</v>
      </c>
      <c r="Z676" s="156">
        <f t="shared" si="111"/>
        <v>0</v>
      </c>
    </row>
    <row r="677" spans="1:26" ht="49.5" customHeight="1" x14ac:dyDescent="0.25">
      <c r="A677" s="48" t="s">
        <v>742</v>
      </c>
      <c r="B677" s="53" t="s">
        <v>3273</v>
      </c>
      <c r="C677" s="53" t="s">
        <v>4440</v>
      </c>
      <c r="D677" s="53" t="s">
        <v>3928</v>
      </c>
      <c r="E677" s="53" t="s">
        <v>4093</v>
      </c>
      <c r="F677" s="53" t="s">
        <v>4444</v>
      </c>
      <c r="G677" s="54" t="s">
        <v>8876</v>
      </c>
      <c r="H677" s="53">
        <v>60</v>
      </c>
      <c r="I677" s="53">
        <v>430000000</v>
      </c>
      <c r="J677" s="53" t="s">
        <v>8091</v>
      </c>
      <c r="K677" s="53" t="s">
        <v>8129</v>
      </c>
      <c r="L677" s="53" t="s">
        <v>8111</v>
      </c>
      <c r="M677" s="53" t="s">
        <v>8094</v>
      </c>
      <c r="N677" s="53" t="s">
        <v>8112</v>
      </c>
      <c r="O677" s="53" t="s">
        <v>8096</v>
      </c>
      <c r="P677" s="53">
        <v>166</v>
      </c>
      <c r="Q677" s="53" t="s">
        <v>8131</v>
      </c>
      <c r="R677" s="73">
        <v>1000</v>
      </c>
      <c r="S677" s="74">
        <v>1114.94</v>
      </c>
      <c r="T677" s="75">
        <v>0</v>
      </c>
      <c r="U677" s="75">
        <f t="shared" si="103"/>
        <v>0</v>
      </c>
      <c r="V677" s="48" t="s">
        <v>8098</v>
      </c>
      <c r="W677" s="48">
        <v>2017</v>
      </c>
      <c r="X677" s="48" t="s">
        <v>8149</v>
      </c>
      <c r="Y677" s="1">
        <f>VLOOKUP(A677,'[1]план на 2017'!$A:$X,20,0)</f>
        <v>0</v>
      </c>
      <c r="Z677" s="156">
        <f t="shared" si="111"/>
        <v>0</v>
      </c>
    </row>
    <row r="678" spans="1:26" ht="49.5" customHeight="1" x14ac:dyDescent="0.25">
      <c r="A678" s="48" t="s">
        <v>743</v>
      </c>
      <c r="B678" s="53" t="s">
        <v>3273</v>
      </c>
      <c r="C678" s="53" t="s">
        <v>4440</v>
      </c>
      <c r="D678" s="53" t="s">
        <v>3928</v>
      </c>
      <c r="E678" s="53" t="s">
        <v>4093</v>
      </c>
      <c r="F678" s="53" t="s">
        <v>4444</v>
      </c>
      <c r="G678" s="54" t="s">
        <v>8876</v>
      </c>
      <c r="H678" s="53">
        <v>60</v>
      </c>
      <c r="I678" s="53">
        <v>430000000</v>
      </c>
      <c r="J678" s="53" t="s">
        <v>8091</v>
      </c>
      <c r="K678" s="53" t="s">
        <v>8124</v>
      </c>
      <c r="L678" s="53" t="s">
        <v>8111</v>
      </c>
      <c r="M678" s="53" t="s">
        <v>8094</v>
      </c>
      <c r="N678" s="53" t="s">
        <v>8112</v>
      </c>
      <c r="O678" s="53" t="s">
        <v>8096</v>
      </c>
      <c r="P678" s="53">
        <v>166</v>
      </c>
      <c r="Q678" s="53" t="s">
        <v>8131</v>
      </c>
      <c r="R678" s="73">
        <v>600</v>
      </c>
      <c r="S678" s="74">
        <v>1114.94</v>
      </c>
      <c r="T678" s="75">
        <f t="shared" si="101"/>
        <v>668964</v>
      </c>
      <c r="U678" s="75">
        <f t="shared" si="103"/>
        <v>749239.68</v>
      </c>
      <c r="V678" s="48" t="s">
        <v>8098</v>
      </c>
      <c r="W678" s="48">
        <v>2017</v>
      </c>
      <c r="X678" s="48" t="s">
        <v>8196</v>
      </c>
      <c r="Y678" s="1">
        <f>VLOOKUP(A678,'[1]план на 2017'!$A:$X,20,0)</f>
        <v>668964</v>
      </c>
      <c r="Z678" s="156">
        <f t="shared" si="111"/>
        <v>0</v>
      </c>
    </row>
    <row r="679" spans="1:26" ht="49.5" customHeight="1" x14ac:dyDescent="0.25">
      <c r="A679" s="48" t="s">
        <v>744</v>
      </c>
      <c r="B679" s="53" t="s">
        <v>3273</v>
      </c>
      <c r="C679" s="53" t="s">
        <v>4445</v>
      </c>
      <c r="D679" s="53" t="s">
        <v>4446</v>
      </c>
      <c r="E679" s="53" t="s">
        <v>4447</v>
      </c>
      <c r="F679" s="53" t="s">
        <v>4448</v>
      </c>
      <c r="G679" s="53" t="s">
        <v>3278</v>
      </c>
      <c r="H679" s="53">
        <v>0</v>
      </c>
      <c r="I679" s="53">
        <v>430000000</v>
      </c>
      <c r="J679" s="53" t="s">
        <v>8091</v>
      </c>
      <c r="K679" s="53" t="s">
        <v>8092</v>
      </c>
      <c r="L679" s="53" t="s">
        <v>8111</v>
      </c>
      <c r="M679" s="53" t="s">
        <v>8094</v>
      </c>
      <c r="N679" s="53" t="s">
        <v>8112</v>
      </c>
      <c r="O679" s="53" t="s">
        <v>8104</v>
      </c>
      <c r="P679" s="53" t="s">
        <v>8105</v>
      </c>
      <c r="Q679" s="53" t="s">
        <v>8106</v>
      </c>
      <c r="R679" s="73">
        <v>300</v>
      </c>
      <c r="S679" s="74">
        <v>518.95000000000005</v>
      </c>
      <c r="T679" s="75">
        <f t="shared" si="101"/>
        <v>155685</v>
      </c>
      <c r="U679" s="75">
        <f t="shared" si="103"/>
        <v>174367.2</v>
      </c>
      <c r="V679" s="48"/>
      <c r="W679" s="48">
        <v>2017</v>
      </c>
      <c r="X679" s="48"/>
      <c r="Y679" s="1">
        <f>VLOOKUP(A679,'[1]план на 2017'!$A:$X,20,0)</f>
        <v>155685</v>
      </c>
      <c r="Z679" s="156">
        <f t="shared" si="111"/>
        <v>0</v>
      </c>
    </row>
    <row r="680" spans="1:26" ht="49.5" customHeight="1" x14ac:dyDescent="0.25">
      <c r="A680" s="48" t="s">
        <v>745</v>
      </c>
      <c r="B680" s="53" t="s">
        <v>3273</v>
      </c>
      <c r="C680" s="53" t="s">
        <v>4449</v>
      </c>
      <c r="D680" s="53" t="s">
        <v>4450</v>
      </c>
      <c r="E680" s="53" t="s">
        <v>4451</v>
      </c>
      <c r="F680" s="53" t="s">
        <v>4452</v>
      </c>
      <c r="G680" s="53" t="s">
        <v>3284</v>
      </c>
      <c r="H680" s="53">
        <v>0</v>
      </c>
      <c r="I680" s="53">
        <v>430000000</v>
      </c>
      <c r="J680" s="53" t="s">
        <v>8091</v>
      </c>
      <c r="K680" s="53" t="s">
        <v>8092</v>
      </c>
      <c r="L680" s="53" t="s">
        <v>8111</v>
      </c>
      <c r="M680" s="53" t="s">
        <v>8094</v>
      </c>
      <c r="N680" s="53" t="s">
        <v>8112</v>
      </c>
      <c r="O680" s="53" t="s">
        <v>8104</v>
      </c>
      <c r="P680" s="53" t="s">
        <v>8105</v>
      </c>
      <c r="Q680" s="53" t="s">
        <v>8106</v>
      </c>
      <c r="R680" s="73">
        <v>3</v>
      </c>
      <c r="S680" s="74">
        <v>20009</v>
      </c>
      <c r="T680" s="75">
        <v>0</v>
      </c>
      <c r="U680" s="75">
        <f t="shared" si="103"/>
        <v>0</v>
      </c>
      <c r="V680" s="48"/>
      <c r="W680" s="48">
        <v>2017</v>
      </c>
      <c r="X680" s="48"/>
      <c r="Y680" s="1">
        <f>VLOOKUP(A680,'[1]план на 2017'!$A:$X,20,0)</f>
        <v>0</v>
      </c>
      <c r="Z680" s="156">
        <f t="shared" si="111"/>
        <v>0</v>
      </c>
    </row>
    <row r="681" spans="1:26" ht="49.5" customHeight="1" x14ac:dyDescent="0.25">
      <c r="A681" s="49" t="s">
        <v>746</v>
      </c>
      <c r="B681" s="49" t="s">
        <v>3273</v>
      </c>
      <c r="C681" s="49" t="s">
        <v>4449</v>
      </c>
      <c r="D681" s="49" t="s">
        <v>4450</v>
      </c>
      <c r="E681" s="49" t="s">
        <v>4451</v>
      </c>
      <c r="F681" s="49" t="s">
        <v>4452</v>
      </c>
      <c r="G681" s="49" t="s">
        <v>4139</v>
      </c>
      <c r="H681" s="49">
        <v>0</v>
      </c>
      <c r="I681" s="49">
        <v>430000000</v>
      </c>
      <c r="J681" s="49" t="s">
        <v>8091</v>
      </c>
      <c r="K681" s="49" t="s">
        <v>8110</v>
      </c>
      <c r="L681" s="49" t="s">
        <v>8111</v>
      </c>
      <c r="M681" s="49" t="s">
        <v>8094</v>
      </c>
      <c r="N681" s="49" t="s">
        <v>8112</v>
      </c>
      <c r="O681" s="49" t="s">
        <v>8104</v>
      </c>
      <c r="P681" s="49" t="s">
        <v>8105</v>
      </c>
      <c r="Q681" s="49" t="s">
        <v>8106</v>
      </c>
      <c r="R681" s="49">
        <v>30</v>
      </c>
      <c r="S681" s="49">
        <v>20009</v>
      </c>
      <c r="T681" s="76">
        <f>S681*R681</f>
        <v>600270</v>
      </c>
      <c r="U681" s="76">
        <f t="shared" si="103"/>
        <v>672302.4</v>
      </c>
      <c r="V681" s="49"/>
      <c r="W681" s="49">
        <v>2017</v>
      </c>
      <c r="X681" s="49" t="s">
        <v>8205</v>
      </c>
      <c r="Y681" s="1">
        <f>VLOOKUP(A681,'[1]план на 2017'!$A:$X,20,0)</f>
        <v>600270</v>
      </c>
      <c r="Z681" s="156">
        <f t="shared" si="111"/>
        <v>0</v>
      </c>
    </row>
    <row r="682" spans="1:26" ht="49.5" customHeight="1" x14ac:dyDescent="0.25">
      <c r="A682" s="48" t="s">
        <v>747</v>
      </c>
      <c r="B682" s="53" t="s">
        <v>3273</v>
      </c>
      <c r="C682" s="53" t="s">
        <v>4453</v>
      </c>
      <c r="D682" s="61" t="s">
        <v>4454</v>
      </c>
      <c r="E682" s="61" t="s">
        <v>4455</v>
      </c>
      <c r="F682" s="53" t="s">
        <v>4456</v>
      </c>
      <c r="G682" s="54" t="s">
        <v>8876</v>
      </c>
      <c r="H682" s="53">
        <v>0</v>
      </c>
      <c r="I682" s="53">
        <v>430000000</v>
      </c>
      <c r="J682" s="53" t="s">
        <v>8091</v>
      </c>
      <c r="K682" s="53" t="s">
        <v>8092</v>
      </c>
      <c r="L682" s="53" t="s">
        <v>8093</v>
      </c>
      <c r="M682" s="53" t="s">
        <v>8094</v>
      </c>
      <c r="N682" s="53" t="s">
        <v>8112</v>
      </c>
      <c r="O682" s="53" t="s">
        <v>8104</v>
      </c>
      <c r="P682" s="53" t="s">
        <v>8105</v>
      </c>
      <c r="Q682" s="53" t="s">
        <v>8106</v>
      </c>
      <c r="R682" s="73">
        <v>30</v>
      </c>
      <c r="S682" s="74">
        <v>35000</v>
      </c>
      <c r="T682" s="75">
        <f t="shared" si="101"/>
        <v>1050000</v>
      </c>
      <c r="U682" s="75">
        <f t="shared" si="103"/>
        <v>1176000</v>
      </c>
      <c r="V682" s="48"/>
      <c r="W682" s="48">
        <v>2017</v>
      </c>
      <c r="X682" s="48"/>
      <c r="Y682" s="1">
        <f>VLOOKUP(A682,'[1]план на 2017'!$A:$X,20,0)</f>
        <v>1050000</v>
      </c>
      <c r="Z682" s="156">
        <f t="shared" si="111"/>
        <v>0</v>
      </c>
    </row>
    <row r="683" spans="1:26" ht="49.5" customHeight="1" x14ac:dyDescent="0.25">
      <c r="A683" s="48" t="s">
        <v>748</v>
      </c>
      <c r="B683" s="53" t="s">
        <v>3273</v>
      </c>
      <c r="C683" s="53" t="s">
        <v>4457</v>
      </c>
      <c r="D683" s="53" t="s">
        <v>3979</v>
      </c>
      <c r="E683" s="53" t="s">
        <v>4458</v>
      </c>
      <c r="F683" s="53" t="s">
        <v>4459</v>
      </c>
      <c r="G683" s="53" t="s">
        <v>3278</v>
      </c>
      <c r="H683" s="53">
        <v>0</v>
      </c>
      <c r="I683" s="53">
        <v>430000000</v>
      </c>
      <c r="J683" s="53" t="s">
        <v>8091</v>
      </c>
      <c r="K683" s="53" t="s">
        <v>8092</v>
      </c>
      <c r="L683" s="53" t="s">
        <v>8093</v>
      </c>
      <c r="M683" s="53" t="s">
        <v>8094</v>
      </c>
      <c r="N683" s="53" t="s">
        <v>8112</v>
      </c>
      <c r="O683" s="53" t="s">
        <v>8104</v>
      </c>
      <c r="P683" s="53">
        <v>736</v>
      </c>
      <c r="Q683" s="53" t="s">
        <v>8133</v>
      </c>
      <c r="R683" s="73">
        <v>14</v>
      </c>
      <c r="S683" s="74">
        <v>15000</v>
      </c>
      <c r="T683" s="75">
        <f t="shared" si="101"/>
        <v>210000</v>
      </c>
      <c r="U683" s="75">
        <f t="shared" si="103"/>
        <v>235200.00000000003</v>
      </c>
      <c r="V683" s="48"/>
      <c r="W683" s="48">
        <v>2017</v>
      </c>
      <c r="X683" s="48"/>
      <c r="Y683" s="1">
        <f>VLOOKUP(A683,'[1]план на 2017'!$A:$X,20,0)</f>
        <v>210000</v>
      </c>
      <c r="Z683" s="156">
        <f t="shared" si="111"/>
        <v>0</v>
      </c>
    </row>
    <row r="684" spans="1:26" ht="49.5" customHeight="1" x14ac:dyDescent="0.25">
      <c r="A684" s="48" t="s">
        <v>749</v>
      </c>
      <c r="B684" s="53" t="s">
        <v>3273</v>
      </c>
      <c r="C684" s="53" t="s">
        <v>4460</v>
      </c>
      <c r="D684" s="64" t="s">
        <v>4461</v>
      </c>
      <c r="E684" s="64" t="s">
        <v>4462</v>
      </c>
      <c r="F684" s="53" t="s">
        <v>4463</v>
      </c>
      <c r="G684" s="54" t="s">
        <v>8876</v>
      </c>
      <c r="H684" s="53">
        <v>0</v>
      </c>
      <c r="I684" s="53">
        <v>430000000</v>
      </c>
      <c r="J684" s="53" t="s">
        <v>8091</v>
      </c>
      <c r="K684" s="53" t="s">
        <v>8092</v>
      </c>
      <c r="L684" s="53" t="s">
        <v>8093</v>
      </c>
      <c r="M684" s="53" t="s">
        <v>8094</v>
      </c>
      <c r="N684" s="53" t="s">
        <v>8112</v>
      </c>
      <c r="O684" s="53" t="s">
        <v>8104</v>
      </c>
      <c r="P684" s="53" t="s">
        <v>8105</v>
      </c>
      <c r="Q684" s="53" t="s">
        <v>8106</v>
      </c>
      <c r="R684" s="73">
        <v>20</v>
      </c>
      <c r="S684" s="74">
        <v>162623</v>
      </c>
      <c r="T684" s="75">
        <v>0</v>
      </c>
      <c r="U684" s="75">
        <f t="shared" si="103"/>
        <v>0</v>
      </c>
      <c r="V684" s="48"/>
      <c r="W684" s="48">
        <v>2017</v>
      </c>
      <c r="X684" s="48"/>
      <c r="Y684" s="1">
        <f>VLOOKUP(A684,'[1]план на 2017'!$A:$X,20,0)</f>
        <v>0</v>
      </c>
      <c r="Z684" s="156">
        <f t="shared" si="111"/>
        <v>0</v>
      </c>
    </row>
    <row r="685" spans="1:26" ht="49.5" customHeight="1" x14ac:dyDescent="0.25">
      <c r="A685" s="48" t="s">
        <v>750</v>
      </c>
      <c r="B685" s="53" t="s">
        <v>3273</v>
      </c>
      <c r="C685" s="53" t="s">
        <v>4460</v>
      </c>
      <c r="D685" s="64" t="s">
        <v>4461</v>
      </c>
      <c r="E685" s="64" t="s">
        <v>4462</v>
      </c>
      <c r="F685" s="53" t="s">
        <v>4463</v>
      </c>
      <c r="G685" s="54" t="s">
        <v>8876</v>
      </c>
      <c r="H685" s="53">
        <v>0</v>
      </c>
      <c r="I685" s="53">
        <v>430000000</v>
      </c>
      <c r="J685" s="53" t="s">
        <v>8091</v>
      </c>
      <c r="K685" s="53" t="s">
        <v>8129</v>
      </c>
      <c r="L685" s="53" t="s">
        <v>8093</v>
      </c>
      <c r="M685" s="53" t="s">
        <v>8094</v>
      </c>
      <c r="N685" s="53" t="s">
        <v>8112</v>
      </c>
      <c r="O685" s="53" t="s">
        <v>8104</v>
      </c>
      <c r="P685" s="53" t="s">
        <v>8105</v>
      </c>
      <c r="Q685" s="53" t="s">
        <v>8106</v>
      </c>
      <c r="R685" s="73">
        <v>20</v>
      </c>
      <c r="S685" s="74">
        <v>162623</v>
      </c>
      <c r="T685" s="75">
        <f t="shared" si="101"/>
        <v>3252460</v>
      </c>
      <c r="U685" s="75">
        <f t="shared" si="103"/>
        <v>3642755.2</v>
      </c>
      <c r="V685" s="48"/>
      <c r="W685" s="48">
        <v>2017</v>
      </c>
      <c r="X685" s="48" t="s">
        <v>8100</v>
      </c>
      <c r="Y685" s="1">
        <f>VLOOKUP(A685,'[1]план на 2017'!$A:$X,20,0)</f>
        <v>3252460</v>
      </c>
      <c r="Z685" s="156">
        <f t="shared" si="111"/>
        <v>0</v>
      </c>
    </row>
    <row r="686" spans="1:26" ht="49.5" customHeight="1" x14ac:dyDescent="0.25">
      <c r="A686" s="48" t="s">
        <v>751</v>
      </c>
      <c r="B686" s="53" t="s">
        <v>3273</v>
      </c>
      <c r="C686" s="53" t="s">
        <v>4464</v>
      </c>
      <c r="D686" s="53" t="s">
        <v>4465</v>
      </c>
      <c r="E686" s="53" t="s">
        <v>4466</v>
      </c>
      <c r="F686" s="53" t="s">
        <v>4467</v>
      </c>
      <c r="G686" s="53" t="s">
        <v>3284</v>
      </c>
      <c r="H686" s="53">
        <v>0</v>
      </c>
      <c r="I686" s="53">
        <v>430000000</v>
      </c>
      <c r="J686" s="53" t="s">
        <v>8091</v>
      </c>
      <c r="K686" s="53" t="s">
        <v>8092</v>
      </c>
      <c r="L686" s="53" t="s">
        <v>8111</v>
      </c>
      <c r="M686" s="53" t="s">
        <v>8094</v>
      </c>
      <c r="N686" s="53" t="s">
        <v>8112</v>
      </c>
      <c r="O686" s="53" t="s">
        <v>8104</v>
      </c>
      <c r="P686" s="53" t="s">
        <v>8105</v>
      </c>
      <c r="Q686" s="53" t="s">
        <v>8106</v>
      </c>
      <c r="R686" s="73">
        <v>1200</v>
      </c>
      <c r="S686" s="74">
        <v>2086.5</v>
      </c>
      <c r="T686" s="75">
        <v>0</v>
      </c>
      <c r="U686" s="75">
        <f t="shared" si="103"/>
        <v>0</v>
      </c>
      <c r="V686" s="48"/>
      <c r="W686" s="48">
        <v>2017</v>
      </c>
      <c r="X686" s="48"/>
      <c r="Y686" s="1">
        <f>VLOOKUP(A686,'[1]план на 2017'!$A:$X,20,0)</f>
        <v>0</v>
      </c>
      <c r="Z686" s="156">
        <f t="shared" si="111"/>
        <v>0</v>
      </c>
    </row>
    <row r="687" spans="1:26" ht="49.5" customHeight="1" x14ac:dyDescent="0.25">
      <c r="A687" s="48" t="s">
        <v>752</v>
      </c>
      <c r="B687" s="53" t="s">
        <v>3273</v>
      </c>
      <c r="C687" s="53" t="s">
        <v>4464</v>
      </c>
      <c r="D687" s="53" t="s">
        <v>4465</v>
      </c>
      <c r="E687" s="53" t="s">
        <v>4466</v>
      </c>
      <c r="F687" s="53" t="s">
        <v>4467</v>
      </c>
      <c r="G687" s="53" t="s">
        <v>3284</v>
      </c>
      <c r="H687" s="53">
        <v>0</v>
      </c>
      <c r="I687" s="53">
        <v>430000000</v>
      </c>
      <c r="J687" s="53" t="s">
        <v>8091</v>
      </c>
      <c r="K687" s="53" t="s">
        <v>8129</v>
      </c>
      <c r="L687" s="53" t="s">
        <v>8111</v>
      </c>
      <c r="M687" s="53" t="s">
        <v>8094</v>
      </c>
      <c r="N687" s="53" t="s">
        <v>8112</v>
      </c>
      <c r="O687" s="53" t="s">
        <v>8104</v>
      </c>
      <c r="P687" s="53" t="s">
        <v>8105</v>
      </c>
      <c r="Q687" s="53" t="s">
        <v>8106</v>
      </c>
      <c r="R687" s="73">
        <v>1200</v>
      </c>
      <c r="S687" s="74">
        <v>2086.5</v>
      </c>
      <c r="T687" s="75">
        <v>0</v>
      </c>
      <c r="U687" s="75">
        <f t="shared" si="103"/>
        <v>0</v>
      </c>
      <c r="V687" s="48"/>
      <c r="W687" s="48">
        <v>2017</v>
      </c>
      <c r="X687" s="48" t="s">
        <v>8100</v>
      </c>
      <c r="Y687" s="1">
        <f>VLOOKUP(A687,'[1]план на 2017'!$A:$X,20,0)</f>
        <v>0</v>
      </c>
      <c r="Z687" s="156">
        <f t="shared" si="111"/>
        <v>0</v>
      </c>
    </row>
    <row r="688" spans="1:26" ht="49.5" customHeight="1" x14ac:dyDescent="0.25">
      <c r="A688" s="48" t="s">
        <v>753</v>
      </c>
      <c r="B688" s="53" t="s">
        <v>3273</v>
      </c>
      <c r="C688" s="53" t="s">
        <v>4464</v>
      </c>
      <c r="D688" s="53" t="s">
        <v>4465</v>
      </c>
      <c r="E688" s="53" t="s">
        <v>4466</v>
      </c>
      <c r="F688" s="53" t="s">
        <v>4467</v>
      </c>
      <c r="G688" s="53" t="s">
        <v>3284</v>
      </c>
      <c r="H688" s="53">
        <v>70</v>
      </c>
      <c r="I688" s="53">
        <v>430000000</v>
      </c>
      <c r="J688" s="53" t="s">
        <v>8091</v>
      </c>
      <c r="K688" s="53" t="s">
        <v>8129</v>
      </c>
      <c r="L688" s="53" t="s">
        <v>8111</v>
      </c>
      <c r="M688" s="53" t="s">
        <v>8094</v>
      </c>
      <c r="N688" s="53" t="s">
        <v>8112</v>
      </c>
      <c r="O688" s="53" t="s">
        <v>8096</v>
      </c>
      <c r="P688" s="53" t="s">
        <v>8105</v>
      </c>
      <c r="Q688" s="53" t="s">
        <v>8106</v>
      </c>
      <c r="R688" s="73">
        <v>1200</v>
      </c>
      <c r="S688" s="74">
        <v>2086.5</v>
      </c>
      <c r="T688" s="75">
        <f t="shared" ref="T688" si="112">R688*S688</f>
        <v>2503800</v>
      </c>
      <c r="U688" s="75">
        <f t="shared" si="103"/>
        <v>2804256.0000000005</v>
      </c>
      <c r="V688" s="48" t="s">
        <v>8098</v>
      </c>
      <c r="W688" s="48">
        <v>2017</v>
      </c>
      <c r="X688" s="48" t="s">
        <v>8150</v>
      </c>
      <c r="Y688" s="1">
        <f>VLOOKUP(A688,'[1]план на 2017'!$A:$X,20,0)</f>
        <v>2503800</v>
      </c>
      <c r="Z688" s="156">
        <f t="shared" si="111"/>
        <v>0</v>
      </c>
    </row>
    <row r="689" spans="1:26" ht="49.5" customHeight="1" x14ac:dyDescent="0.25">
      <c r="A689" s="48" t="s">
        <v>754</v>
      </c>
      <c r="B689" s="53" t="s">
        <v>3273</v>
      </c>
      <c r="C689" s="53" t="s">
        <v>4468</v>
      </c>
      <c r="D689" s="53" t="s">
        <v>4469</v>
      </c>
      <c r="E689" s="53" t="s">
        <v>4470</v>
      </c>
      <c r="F689" s="53" t="s">
        <v>4471</v>
      </c>
      <c r="G689" s="53" t="s">
        <v>3278</v>
      </c>
      <c r="H689" s="53">
        <v>0</v>
      </c>
      <c r="I689" s="53">
        <v>430000000</v>
      </c>
      <c r="J689" s="53" t="s">
        <v>8091</v>
      </c>
      <c r="K689" s="53" t="s">
        <v>8092</v>
      </c>
      <c r="L689" s="53" t="s">
        <v>8093</v>
      </c>
      <c r="M689" s="53" t="s">
        <v>8094</v>
      </c>
      <c r="N689" s="53" t="s">
        <v>8112</v>
      </c>
      <c r="O689" s="53" t="s">
        <v>8104</v>
      </c>
      <c r="P689" s="53" t="s">
        <v>8105</v>
      </c>
      <c r="Q689" s="53" t="s">
        <v>8106</v>
      </c>
      <c r="R689" s="73">
        <v>150</v>
      </c>
      <c r="S689" s="74">
        <v>963</v>
      </c>
      <c r="T689" s="75">
        <f t="shared" si="101"/>
        <v>144450</v>
      </c>
      <c r="U689" s="75">
        <f t="shared" si="103"/>
        <v>161784.00000000003</v>
      </c>
      <c r="V689" s="48"/>
      <c r="W689" s="48">
        <v>2017</v>
      </c>
      <c r="X689" s="48"/>
      <c r="Y689" s="1">
        <f>VLOOKUP(A689,'[1]план на 2017'!$A:$X,20,0)</f>
        <v>144450</v>
      </c>
      <c r="Z689" s="156">
        <f t="shared" si="111"/>
        <v>0</v>
      </c>
    </row>
    <row r="690" spans="1:26" ht="49.5" customHeight="1" x14ac:dyDescent="0.25">
      <c r="A690" s="48" t="s">
        <v>755</v>
      </c>
      <c r="B690" s="53" t="s">
        <v>3273</v>
      </c>
      <c r="C690" s="53" t="s">
        <v>4472</v>
      </c>
      <c r="D690" s="53" t="s">
        <v>4473</v>
      </c>
      <c r="E690" s="53" t="s">
        <v>4474</v>
      </c>
      <c r="F690" s="53" t="s">
        <v>4475</v>
      </c>
      <c r="G690" s="54" t="s">
        <v>8876</v>
      </c>
      <c r="H690" s="53">
        <v>60</v>
      </c>
      <c r="I690" s="53">
        <v>430000000</v>
      </c>
      <c r="J690" s="53" t="s">
        <v>8091</v>
      </c>
      <c r="K690" s="53" t="s">
        <v>8092</v>
      </c>
      <c r="L690" s="53" t="s">
        <v>8111</v>
      </c>
      <c r="M690" s="53" t="s">
        <v>8094</v>
      </c>
      <c r="N690" s="53" t="s">
        <v>8112</v>
      </c>
      <c r="O690" s="53" t="s">
        <v>8096</v>
      </c>
      <c r="P690" s="53" t="s">
        <v>8105</v>
      </c>
      <c r="Q690" s="53" t="s">
        <v>8106</v>
      </c>
      <c r="R690" s="73">
        <v>15</v>
      </c>
      <c r="S690" s="74">
        <v>37332.92</v>
      </c>
      <c r="T690" s="75">
        <v>0</v>
      </c>
      <c r="U690" s="75">
        <f t="shared" si="103"/>
        <v>0</v>
      </c>
      <c r="V690" s="48" t="s">
        <v>8098</v>
      </c>
      <c r="W690" s="48">
        <v>2017</v>
      </c>
      <c r="X690" s="48" t="s">
        <v>8122</v>
      </c>
      <c r="Y690" s="1">
        <f>VLOOKUP(A690,'[1]план на 2017'!$A:$X,20,0)</f>
        <v>0</v>
      </c>
      <c r="Z690" s="156">
        <f t="shared" si="111"/>
        <v>0</v>
      </c>
    </row>
    <row r="691" spans="1:26" ht="49.5" customHeight="1" x14ac:dyDescent="0.25">
      <c r="A691" s="48" t="s">
        <v>756</v>
      </c>
      <c r="B691" s="53" t="s">
        <v>3273</v>
      </c>
      <c r="C691" s="53" t="s">
        <v>4472</v>
      </c>
      <c r="D691" s="53" t="s">
        <v>4473</v>
      </c>
      <c r="E691" s="53" t="s">
        <v>4474</v>
      </c>
      <c r="F691" s="53" t="s">
        <v>4476</v>
      </c>
      <c r="G691" s="54" t="s">
        <v>8876</v>
      </c>
      <c r="H691" s="53">
        <v>60</v>
      </c>
      <c r="I691" s="53">
        <v>430000000</v>
      </c>
      <c r="J691" s="53" t="s">
        <v>8091</v>
      </c>
      <c r="K691" s="53" t="s">
        <v>8092</v>
      </c>
      <c r="L691" s="53" t="s">
        <v>8111</v>
      </c>
      <c r="M691" s="53" t="s">
        <v>8094</v>
      </c>
      <c r="N691" s="53" t="s">
        <v>8112</v>
      </c>
      <c r="O691" s="53" t="s">
        <v>8096</v>
      </c>
      <c r="P691" s="53" t="s">
        <v>8105</v>
      </c>
      <c r="Q691" s="53" t="s">
        <v>8106</v>
      </c>
      <c r="R691" s="73">
        <v>25</v>
      </c>
      <c r="S691" s="74">
        <v>48171.62</v>
      </c>
      <c r="T691" s="75">
        <v>0</v>
      </c>
      <c r="U691" s="75">
        <f t="shared" si="103"/>
        <v>0</v>
      </c>
      <c r="V691" s="48" t="s">
        <v>8098</v>
      </c>
      <c r="W691" s="48">
        <v>2017</v>
      </c>
      <c r="X691" s="48" t="s">
        <v>8122</v>
      </c>
      <c r="Y691" s="1">
        <f>VLOOKUP(A691,'[1]план на 2017'!$A:$X,20,0)</f>
        <v>0</v>
      </c>
      <c r="Z691" s="156">
        <f t="shared" si="111"/>
        <v>0</v>
      </c>
    </row>
    <row r="692" spans="1:26" ht="49.5" customHeight="1" x14ac:dyDescent="0.25">
      <c r="A692" s="48" t="s">
        <v>757</v>
      </c>
      <c r="B692" s="53" t="s">
        <v>3273</v>
      </c>
      <c r="C692" s="53" t="s">
        <v>4472</v>
      </c>
      <c r="D692" s="53" t="s">
        <v>4473</v>
      </c>
      <c r="E692" s="53" t="s">
        <v>4474</v>
      </c>
      <c r="F692" s="53" t="s">
        <v>4477</v>
      </c>
      <c r="G692" s="54" t="s">
        <v>8876</v>
      </c>
      <c r="H692" s="53">
        <v>60</v>
      </c>
      <c r="I692" s="53">
        <v>430000000</v>
      </c>
      <c r="J692" s="53" t="s">
        <v>8091</v>
      </c>
      <c r="K692" s="53" t="s">
        <v>8092</v>
      </c>
      <c r="L692" s="53" t="s">
        <v>8111</v>
      </c>
      <c r="M692" s="53" t="s">
        <v>8094</v>
      </c>
      <c r="N692" s="53" t="s">
        <v>8112</v>
      </c>
      <c r="O692" s="53" t="s">
        <v>8096</v>
      </c>
      <c r="P692" s="53" t="s">
        <v>8105</v>
      </c>
      <c r="Q692" s="53" t="s">
        <v>8106</v>
      </c>
      <c r="R692" s="73">
        <v>20</v>
      </c>
      <c r="S692" s="74">
        <v>42914.85</v>
      </c>
      <c r="T692" s="75">
        <v>0</v>
      </c>
      <c r="U692" s="75">
        <f t="shared" si="103"/>
        <v>0</v>
      </c>
      <c r="V692" s="48" t="s">
        <v>8098</v>
      </c>
      <c r="W692" s="48">
        <v>2017</v>
      </c>
      <c r="X692" s="48"/>
      <c r="Y692" s="1">
        <f>VLOOKUP(A692,'[1]план на 2017'!$A:$X,20,0)</f>
        <v>0</v>
      </c>
      <c r="Z692" s="156">
        <f t="shared" si="111"/>
        <v>0</v>
      </c>
    </row>
    <row r="693" spans="1:26" ht="49.5" customHeight="1" x14ac:dyDescent="0.25">
      <c r="A693" s="48" t="s">
        <v>758</v>
      </c>
      <c r="B693" s="53" t="s">
        <v>3273</v>
      </c>
      <c r="C693" s="53" t="s">
        <v>4472</v>
      </c>
      <c r="D693" s="53" t="s">
        <v>4473</v>
      </c>
      <c r="E693" s="53" t="s">
        <v>4474</v>
      </c>
      <c r="F693" s="53" t="s">
        <v>4477</v>
      </c>
      <c r="G693" s="54" t="s">
        <v>8876</v>
      </c>
      <c r="H693" s="53">
        <v>60</v>
      </c>
      <c r="I693" s="53">
        <v>430000000</v>
      </c>
      <c r="J693" s="53" t="s">
        <v>8091</v>
      </c>
      <c r="K693" s="53" t="s">
        <v>8124</v>
      </c>
      <c r="L693" s="53" t="s">
        <v>8111</v>
      </c>
      <c r="M693" s="53" t="s">
        <v>8094</v>
      </c>
      <c r="N693" s="53" t="s">
        <v>8112</v>
      </c>
      <c r="O693" s="53" t="s">
        <v>8096</v>
      </c>
      <c r="P693" s="53" t="s">
        <v>8105</v>
      </c>
      <c r="Q693" s="53" t="s">
        <v>8106</v>
      </c>
      <c r="R693" s="73">
        <v>10</v>
      </c>
      <c r="S693" s="74">
        <v>42914.85</v>
      </c>
      <c r="T693" s="75">
        <f>R693*S693</f>
        <v>429148.5</v>
      </c>
      <c r="U693" s="75">
        <f t="shared" si="103"/>
        <v>480646.32000000007</v>
      </c>
      <c r="V693" s="48" t="s">
        <v>8098</v>
      </c>
      <c r="W693" s="48">
        <v>2017</v>
      </c>
      <c r="X693" s="48" t="s">
        <v>8214</v>
      </c>
      <c r="Y693" s="1">
        <f>VLOOKUP(A693,'[1]план на 2017'!$A:$X,20,0)</f>
        <v>429148.5</v>
      </c>
      <c r="Z693" s="156">
        <f t="shared" si="111"/>
        <v>0</v>
      </c>
    </row>
    <row r="694" spans="1:26" ht="49.5" customHeight="1" x14ac:dyDescent="0.25">
      <c r="A694" s="48" t="s">
        <v>759</v>
      </c>
      <c r="B694" s="53" t="s">
        <v>3273</v>
      </c>
      <c r="C694" s="53" t="s">
        <v>4478</v>
      </c>
      <c r="D694" s="59" t="s">
        <v>4028</v>
      </c>
      <c r="E694" s="59" t="s">
        <v>4479</v>
      </c>
      <c r="F694" s="53" t="s">
        <v>4480</v>
      </c>
      <c r="G694" s="54" t="s">
        <v>8876</v>
      </c>
      <c r="H694" s="53">
        <v>0</v>
      </c>
      <c r="I694" s="53">
        <v>430000000</v>
      </c>
      <c r="J694" s="53" t="s">
        <v>8091</v>
      </c>
      <c r="K694" s="53" t="s">
        <v>8092</v>
      </c>
      <c r="L694" s="53" t="s">
        <v>8111</v>
      </c>
      <c r="M694" s="53" t="s">
        <v>8094</v>
      </c>
      <c r="N694" s="53" t="s">
        <v>8112</v>
      </c>
      <c r="O694" s="53" t="s">
        <v>8104</v>
      </c>
      <c r="P694" s="53">
        <v>166</v>
      </c>
      <c r="Q694" s="53" t="s">
        <v>8131</v>
      </c>
      <c r="R694" s="73">
        <v>200000</v>
      </c>
      <c r="S694" s="74">
        <v>202</v>
      </c>
      <c r="T694" s="75">
        <f t="shared" ref="T694:T791" si="113">R694*S694</f>
        <v>40400000</v>
      </c>
      <c r="U694" s="75">
        <f t="shared" si="103"/>
        <v>45248000.000000007</v>
      </c>
      <c r="V694" s="48"/>
      <c r="W694" s="48">
        <v>2017</v>
      </c>
      <c r="X694" s="48"/>
      <c r="Y694" s="1">
        <f>VLOOKUP(A694,'[1]план на 2017'!$A:$X,20,0)</f>
        <v>40400000</v>
      </c>
      <c r="Z694" s="156">
        <f t="shared" si="111"/>
        <v>0</v>
      </c>
    </row>
    <row r="695" spans="1:26" ht="49.5" customHeight="1" x14ac:dyDescent="0.25">
      <c r="A695" s="48" t="s">
        <v>760</v>
      </c>
      <c r="B695" s="53" t="s">
        <v>3273</v>
      </c>
      <c r="C695" s="53" t="s">
        <v>4481</v>
      </c>
      <c r="D695" s="53" t="s">
        <v>9884</v>
      </c>
      <c r="E695" s="53" t="s">
        <v>4482</v>
      </c>
      <c r="F695" s="53" t="s">
        <v>4483</v>
      </c>
      <c r="G695" s="54" t="s">
        <v>8876</v>
      </c>
      <c r="H695" s="53">
        <v>0</v>
      </c>
      <c r="I695" s="53">
        <v>430000000</v>
      </c>
      <c r="J695" s="53" t="s">
        <v>8091</v>
      </c>
      <c r="K695" s="53" t="s">
        <v>8092</v>
      </c>
      <c r="L695" s="53" t="s">
        <v>8111</v>
      </c>
      <c r="M695" s="53" t="s">
        <v>8094</v>
      </c>
      <c r="N695" s="53" t="s">
        <v>8112</v>
      </c>
      <c r="O695" s="53" t="s">
        <v>8104</v>
      </c>
      <c r="P695" s="53" t="s">
        <v>8105</v>
      </c>
      <c r="Q695" s="53" t="s">
        <v>8106</v>
      </c>
      <c r="R695" s="73">
        <v>2</v>
      </c>
      <c r="S695" s="74">
        <v>503798.80000000005</v>
      </c>
      <c r="T695" s="75">
        <v>0</v>
      </c>
      <c r="U695" s="75">
        <f t="shared" si="103"/>
        <v>0</v>
      </c>
      <c r="V695" s="48"/>
      <c r="W695" s="48">
        <v>2017</v>
      </c>
      <c r="X695" s="48"/>
      <c r="Y695" s="1">
        <f>VLOOKUP(A695,'[1]план на 2017'!$A:$X,20,0)</f>
        <v>0</v>
      </c>
      <c r="Z695" s="156">
        <f t="shared" si="111"/>
        <v>0</v>
      </c>
    </row>
    <row r="696" spans="1:26" ht="49.5" customHeight="1" x14ac:dyDescent="0.25">
      <c r="A696" s="48" t="s">
        <v>761</v>
      </c>
      <c r="B696" s="53" t="s">
        <v>3273</v>
      </c>
      <c r="C696" s="53" t="s">
        <v>4484</v>
      </c>
      <c r="D696" s="53" t="s">
        <v>4485</v>
      </c>
      <c r="E696" s="53" t="s">
        <v>4486</v>
      </c>
      <c r="F696" s="53" t="s">
        <v>4483</v>
      </c>
      <c r="G696" s="54" t="s">
        <v>8876</v>
      </c>
      <c r="H696" s="53">
        <v>0</v>
      </c>
      <c r="I696" s="53">
        <v>430000000</v>
      </c>
      <c r="J696" s="53" t="s">
        <v>8091</v>
      </c>
      <c r="K696" s="53" t="s">
        <v>8215</v>
      </c>
      <c r="L696" s="53" t="s">
        <v>8111</v>
      </c>
      <c r="M696" s="53" t="s">
        <v>8094</v>
      </c>
      <c r="N696" s="53" t="s">
        <v>8112</v>
      </c>
      <c r="O696" s="53" t="s">
        <v>8104</v>
      </c>
      <c r="P696" s="53" t="s">
        <v>8105</v>
      </c>
      <c r="Q696" s="53" t="s">
        <v>8106</v>
      </c>
      <c r="R696" s="73">
        <v>2</v>
      </c>
      <c r="S696" s="74">
        <v>503798.80000000005</v>
      </c>
      <c r="T696" s="75">
        <f t="shared" ref="T696" si="114">R696*S696</f>
        <v>1007597.6000000001</v>
      </c>
      <c r="U696" s="75">
        <f t="shared" si="103"/>
        <v>1128509.3120000002</v>
      </c>
      <c r="V696" s="48"/>
      <c r="W696" s="48">
        <v>2017</v>
      </c>
      <c r="X696" s="48" t="s">
        <v>8100</v>
      </c>
      <c r="Y696" s="1">
        <f>VLOOKUP(A696,'[1]план на 2017'!$A:$X,20,0)</f>
        <v>1007597.6000000001</v>
      </c>
      <c r="Z696" s="156">
        <f t="shared" si="111"/>
        <v>0</v>
      </c>
    </row>
    <row r="697" spans="1:26" ht="49.5" customHeight="1" x14ac:dyDescent="0.25">
      <c r="A697" s="48" t="s">
        <v>762</v>
      </c>
      <c r="B697" s="53" t="s">
        <v>3273</v>
      </c>
      <c r="C697" s="53" t="s">
        <v>4481</v>
      </c>
      <c r="D697" s="53" t="s">
        <v>9884</v>
      </c>
      <c r="E697" s="53" t="s">
        <v>4482</v>
      </c>
      <c r="F697" s="53" t="s">
        <v>4487</v>
      </c>
      <c r="G697" s="54" t="s">
        <v>8876</v>
      </c>
      <c r="H697" s="53">
        <v>0</v>
      </c>
      <c r="I697" s="53">
        <v>430000000</v>
      </c>
      <c r="J697" s="53" t="s">
        <v>8091</v>
      </c>
      <c r="K697" s="53" t="s">
        <v>8092</v>
      </c>
      <c r="L697" s="53" t="s">
        <v>8111</v>
      </c>
      <c r="M697" s="53" t="s">
        <v>8094</v>
      </c>
      <c r="N697" s="53" t="s">
        <v>8112</v>
      </c>
      <c r="O697" s="53" t="s">
        <v>8104</v>
      </c>
      <c r="P697" s="53" t="s">
        <v>8105</v>
      </c>
      <c r="Q697" s="53" t="s">
        <v>8106</v>
      </c>
      <c r="R697" s="73">
        <v>2</v>
      </c>
      <c r="S697" s="74">
        <v>584900.52</v>
      </c>
      <c r="T697" s="75">
        <v>0</v>
      </c>
      <c r="U697" s="75">
        <f t="shared" si="103"/>
        <v>0</v>
      </c>
      <c r="V697" s="48"/>
      <c r="W697" s="48">
        <v>2017</v>
      </c>
      <c r="X697" s="48" t="s">
        <v>8122</v>
      </c>
      <c r="Y697" s="1">
        <f>VLOOKUP(A697,'[1]план на 2017'!$A:$X,20,0)</f>
        <v>0</v>
      </c>
      <c r="Z697" s="156">
        <f t="shared" si="111"/>
        <v>0</v>
      </c>
    </row>
    <row r="698" spans="1:26" ht="49.5" customHeight="1" x14ac:dyDescent="0.25">
      <c r="A698" s="48" t="s">
        <v>763</v>
      </c>
      <c r="B698" s="53" t="s">
        <v>3273</v>
      </c>
      <c r="C698" s="53" t="s">
        <v>4488</v>
      </c>
      <c r="D698" s="53" t="s">
        <v>4489</v>
      </c>
      <c r="E698" s="53" t="s">
        <v>4490</v>
      </c>
      <c r="F698" s="53" t="s">
        <v>4491</v>
      </c>
      <c r="G698" s="53" t="s">
        <v>3284</v>
      </c>
      <c r="H698" s="53">
        <v>0</v>
      </c>
      <c r="I698" s="53">
        <v>430000000</v>
      </c>
      <c r="J698" s="53" t="s">
        <v>8091</v>
      </c>
      <c r="K698" s="53" t="s">
        <v>8092</v>
      </c>
      <c r="L698" s="53" t="s">
        <v>8111</v>
      </c>
      <c r="M698" s="53" t="s">
        <v>8094</v>
      </c>
      <c r="N698" s="53" t="s">
        <v>8112</v>
      </c>
      <c r="O698" s="53" t="s">
        <v>8104</v>
      </c>
      <c r="P698" s="53" t="s">
        <v>8105</v>
      </c>
      <c r="Q698" s="53" t="s">
        <v>8106</v>
      </c>
      <c r="R698" s="73">
        <v>2</v>
      </c>
      <c r="S698" s="74">
        <v>7944.7500000000018</v>
      </c>
      <c r="T698" s="75">
        <v>0</v>
      </c>
      <c r="U698" s="75">
        <f t="shared" si="103"/>
        <v>0</v>
      </c>
      <c r="V698" s="48"/>
      <c r="W698" s="48">
        <v>2017</v>
      </c>
      <c r="X698" s="48" t="s">
        <v>8122</v>
      </c>
      <c r="Y698" s="1">
        <f>VLOOKUP(A698,'[1]план на 2017'!$A:$X,20,0)</f>
        <v>0</v>
      </c>
      <c r="Z698" s="156">
        <f t="shared" si="111"/>
        <v>0</v>
      </c>
    </row>
    <row r="699" spans="1:26" ht="49.5" customHeight="1" x14ac:dyDescent="0.25">
      <c r="A699" s="48" t="s">
        <v>764</v>
      </c>
      <c r="B699" s="53" t="s">
        <v>3273</v>
      </c>
      <c r="C699" s="53" t="s">
        <v>4488</v>
      </c>
      <c r="D699" s="53" t="s">
        <v>4489</v>
      </c>
      <c r="E699" s="53" t="s">
        <v>4490</v>
      </c>
      <c r="F699" s="53" t="s">
        <v>4492</v>
      </c>
      <c r="G699" s="53" t="s">
        <v>3284</v>
      </c>
      <c r="H699" s="53">
        <v>0</v>
      </c>
      <c r="I699" s="53">
        <v>430000000</v>
      </c>
      <c r="J699" s="53" t="s">
        <v>8091</v>
      </c>
      <c r="K699" s="53" t="s">
        <v>8092</v>
      </c>
      <c r="L699" s="53" t="s">
        <v>8111</v>
      </c>
      <c r="M699" s="53" t="s">
        <v>8094</v>
      </c>
      <c r="N699" s="53" t="s">
        <v>8112</v>
      </c>
      <c r="O699" s="53" t="s">
        <v>8104</v>
      </c>
      <c r="P699" s="53" t="s">
        <v>8105</v>
      </c>
      <c r="Q699" s="53" t="s">
        <v>8106</v>
      </c>
      <c r="R699" s="73">
        <v>2</v>
      </c>
      <c r="S699" s="74">
        <v>9389.25</v>
      </c>
      <c r="T699" s="75">
        <v>0</v>
      </c>
      <c r="U699" s="75">
        <v>0</v>
      </c>
      <c r="V699" s="48"/>
      <c r="W699" s="48">
        <v>2017</v>
      </c>
      <c r="X699" s="48"/>
      <c r="Y699" s="1">
        <f>VLOOKUP(A699,'[1]план на 2017'!$A:$X,20,0)</f>
        <v>0</v>
      </c>
      <c r="Z699" s="156">
        <f t="shared" si="111"/>
        <v>0</v>
      </c>
    </row>
    <row r="700" spans="1:26" ht="49.5" customHeight="1" x14ac:dyDescent="0.25">
      <c r="A700" s="49" t="s">
        <v>765</v>
      </c>
      <c r="B700" s="49" t="s">
        <v>3273</v>
      </c>
      <c r="C700" s="49" t="s">
        <v>4488</v>
      </c>
      <c r="D700" s="49" t="s">
        <v>4489</v>
      </c>
      <c r="E700" s="49" t="s">
        <v>4490</v>
      </c>
      <c r="F700" s="49" t="s">
        <v>4492</v>
      </c>
      <c r="G700" s="49" t="s">
        <v>4139</v>
      </c>
      <c r="H700" s="49">
        <v>0</v>
      </c>
      <c r="I700" s="49">
        <v>430000000</v>
      </c>
      <c r="J700" s="49" t="s">
        <v>8091</v>
      </c>
      <c r="K700" s="49" t="s">
        <v>8110</v>
      </c>
      <c r="L700" s="49" t="s">
        <v>8111</v>
      </c>
      <c r="M700" s="49" t="s">
        <v>8094</v>
      </c>
      <c r="N700" s="49" t="s">
        <v>8112</v>
      </c>
      <c r="O700" s="49" t="s">
        <v>8104</v>
      </c>
      <c r="P700" s="49" t="s">
        <v>8105</v>
      </c>
      <c r="Q700" s="49" t="s">
        <v>8106</v>
      </c>
      <c r="R700" s="49">
        <v>4</v>
      </c>
      <c r="S700" s="49">
        <v>17560</v>
      </c>
      <c r="T700" s="76">
        <f t="shared" ref="T700" si="115">S700*R700</f>
        <v>70240</v>
      </c>
      <c r="U700" s="76">
        <f t="shared" ref="U700:U776" si="116">T700*1.12</f>
        <v>78668.800000000003</v>
      </c>
      <c r="V700" s="49"/>
      <c r="W700" s="49">
        <v>2017</v>
      </c>
      <c r="X700" s="49" t="s">
        <v>8204</v>
      </c>
      <c r="Y700" s="1">
        <f>VLOOKUP(A700,'[1]план на 2017'!$A:$X,20,0)</f>
        <v>70240</v>
      </c>
      <c r="Z700" s="156">
        <f t="shared" si="111"/>
        <v>0</v>
      </c>
    </row>
    <row r="701" spans="1:26" ht="49.5" customHeight="1" x14ac:dyDescent="0.25">
      <c r="A701" s="48" t="s">
        <v>766</v>
      </c>
      <c r="B701" s="53" t="s">
        <v>3273</v>
      </c>
      <c r="C701" s="53" t="s">
        <v>4493</v>
      </c>
      <c r="D701" s="53" t="s">
        <v>4494</v>
      </c>
      <c r="E701" s="53" t="s">
        <v>4495</v>
      </c>
      <c r="F701" s="53" t="s">
        <v>4496</v>
      </c>
      <c r="G701" s="53" t="s">
        <v>3284</v>
      </c>
      <c r="H701" s="53">
        <v>0</v>
      </c>
      <c r="I701" s="53">
        <v>430000000</v>
      </c>
      <c r="J701" s="53" t="s">
        <v>8091</v>
      </c>
      <c r="K701" s="53" t="s">
        <v>8092</v>
      </c>
      <c r="L701" s="53" t="s">
        <v>8111</v>
      </c>
      <c r="M701" s="53" t="s">
        <v>8094</v>
      </c>
      <c r="N701" s="53" t="s">
        <v>8112</v>
      </c>
      <c r="O701" s="53" t="s">
        <v>8104</v>
      </c>
      <c r="P701" s="53" t="s">
        <v>8105</v>
      </c>
      <c r="Q701" s="53" t="s">
        <v>8106</v>
      </c>
      <c r="R701" s="73">
        <v>50</v>
      </c>
      <c r="S701" s="74">
        <v>5781.8520000000008</v>
      </c>
      <c r="T701" s="75">
        <f t="shared" si="113"/>
        <v>289092.60000000003</v>
      </c>
      <c r="U701" s="75">
        <f t="shared" si="116"/>
        <v>323783.71200000006</v>
      </c>
      <c r="V701" s="48"/>
      <c r="W701" s="48">
        <v>2017</v>
      </c>
      <c r="X701" s="48"/>
      <c r="Y701" s="1">
        <f>VLOOKUP(A701,'[1]план на 2017'!$A:$X,20,0)</f>
        <v>289092.60000000003</v>
      </c>
      <c r="Z701" s="156">
        <f t="shared" si="111"/>
        <v>0</v>
      </c>
    </row>
    <row r="702" spans="1:26" ht="49.5" customHeight="1" x14ac:dyDescent="0.25">
      <c r="A702" s="48" t="s">
        <v>767</v>
      </c>
      <c r="B702" s="53" t="s">
        <v>3273</v>
      </c>
      <c r="C702" s="53" t="s">
        <v>3564</v>
      </c>
      <c r="D702" s="53" t="s">
        <v>3565</v>
      </c>
      <c r="E702" s="53" t="s">
        <v>3566</v>
      </c>
      <c r="F702" s="53" t="s">
        <v>4497</v>
      </c>
      <c r="G702" s="54" t="s">
        <v>8876</v>
      </c>
      <c r="H702" s="53">
        <v>0</v>
      </c>
      <c r="I702" s="53">
        <v>430000000</v>
      </c>
      <c r="J702" s="53" t="s">
        <v>8091</v>
      </c>
      <c r="K702" s="53" t="s">
        <v>8092</v>
      </c>
      <c r="L702" s="53" t="s">
        <v>8093</v>
      </c>
      <c r="M702" s="53" t="s">
        <v>8094</v>
      </c>
      <c r="N702" s="53" t="s">
        <v>8112</v>
      </c>
      <c r="O702" s="53" t="s">
        <v>8104</v>
      </c>
      <c r="P702" s="53" t="s">
        <v>8105</v>
      </c>
      <c r="Q702" s="53" t="s">
        <v>8106</v>
      </c>
      <c r="R702" s="73">
        <v>3</v>
      </c>
      <c r="S702" s="74">
        <v>53000</v>
      </c>
      <c r="T702" s="75">
        <v>0</v>
      </c>
      <c r="U702" s="75">
        <f t="shared" si="116"/>
        <v>0</v>
      </c>
      <c r="V702" s="48"/>
      <c r="W702" s="48">
        <v>2017</v>
      </c>
      <c r="X702" s="48"/>
      <c r="Y702" s="1">
        <f>VLOOKUP(A702,'[1]план на 2017'!$A:$X,20,0)</f>
        <v>0</v>
      </c>
      <c r="Z702" s="156">
        <f t="shared" si="111"/>
        <v>0</v>
      </c>
    </row>
    <row r="703" spans="1:26" ht="49.5" customHeight="1" x14ac:dyDescent="0.25">
      <c r="A703" s="48" t="s">
        <v>768</v>
      </c>
      <c r="B703" s="53" t="s">
        <v>3273</v>
      </c>
      <c r="C703" s="53" t="s">
        <v>3564</v>
      </c>
      <c r="D703" s="53" t="s">
        <v>3565</v>
      </c>
      <c r="E703" s="53" t="s">
        <v>3566</v>
      </c>
      <c r="F703" s="53" t="s">
        <v>4497</v>
      </c>
      <c r="G703" s="54" t="s">
        <v>8876</v>
      </c>
      <c r="H703" s="53">
        <v>0</v>
      </c>
      <c r="I703" s="53">
        <v>430000000</v>
      </c>
      <c r="J703" s="53" t="s">
        <v>8091</v>
      </c>
      <c r="K703" s="53" t="s">
        <v>8124</v>
      </c>
      <c r="L703" s="53" t="s">
        <v>8093</v>
      </c>
      <c r="M703" s="53" t="s">
        <v>8094</v>
      </c>
      <c r="N703" s="53" t="s">
        <v>8112</v>
      </c>
      <c r="O703" s="53" t="s">
        <v>8104</v>
      </c>
      <c r="P703" s="53" t="s">
        <v>8105</v>
      </c>
      <c r="Q703" s="53" t="s">
        <v>8106</v>
      </c>
      <c r="R703" s="73">
        <v>6</v>
      </c>
      <c r="S703" s="74">
        <v>53000</v>
      </c>
      <c r="T703" s="75">
        <f t="shared" ref="T703" si="117">R703*S703</f>
        <v>318000</v>
      </c>
      <c r="U703" s="75">
        <f t="shared" si="116"/>
        <v>356160.00000000006</v>
      </c>
      <c r="V703" s="48"/>
      <c r="W703" s="48">
        <v>2017</v>
      </c>
      <c r="X703" s="48" t="s">
        <v>8214</v>
      </c>
      <c r="Y703" s="1">
        <f>VLOOKUP(A703,'[1]план на 2017'!$A:$X,20,0)</f>
        <v>318000</v>
      </c>
      <c r="Z703" s="156">
        <f t="shared" si="111"/>
        <v>0</v>
      </c>
    </row>
    <row r="704" spans="1:26" ht="49.5" customHeight="1" x14ac:dyDescent="0.25">
      <c r="A704" s="48" t="s">
        <v>769</v>
      </c>
      <c r="B704" s="53" t="s">
        <v>3273</v>
      </c>
      <c r="C704" s="53" t="s">
        <v>3564</v>
      </c>
      <c r="D704" s="53" t="s">
        <v>3565</v>
      </c>
      <c r="E704" s="53" t="s">
        <v>3566</v>
      </c>
      <c r="F704" s="53" t="s">
        <v>4498</v>
      </c>
      <c r="G704" s="54" t="s">
        <v>8876</v>
      </c>
      <c r="H704" s="53">
        <v>0</v>
      </c>
      <c r="I704" s="53">
        <v>430000000</v>
      </c>
      <c r="J704" s="53" t="s">
        <v>8091</v>
      </c>
      <c r="K704" s="53" t="s">
        <v>8092</v>
      </c>
      <c r="L704" s="53" t="s">
        <v>8093</v>
      </c>
      <c r="M704" s="53" t="s">
        <v>8094</v>
      </c>
      <c r="N704" s="53" t="s">
        <v>8112</v>
      </c>
      <c r="O704" s="53" t="s">
        <v>8104</v>
      </c>
      <c r="P704" s="53" t="s">
        <v>8105</v>
      </c>
      <c r="Q704" s="53" t="s">
        <v>8106</v>
      </c>
      <c r="R704" s="73">
        <v>3</v>
      </c>
      <c r="S704" s="74">
        <v>53000</v>
      </c>
      <c r="T704" s="75">
        <v>0</v>
      </c>
      <c r="U704" s="75">
        <f t="shared" si="116"/>
        <v>0</v>
      </c>
      <c r="V704" s="48"/>
      <c r="W704" s="48">
        <v>2017</v>
      </c>
      <c r="X704" s="48"/>
      <c r="Y704" s="1">
        <f>VLOOKUP(A704,'[1]план на 2017'!$A:$X,20,0)</f>
        <v>0</v>
      </c>
      <c r="Z704" s="156">
        <f t="shared" si="111"/>
        <v>0</v>
      </c>
    </row>
    <row r="705" spans="1:26" ht="49.5" customHeight="1" x14ac:dyDescent="0.25">
      <c r="A705" s="48" t="s">
        <v>770</v>
      </c>
      <c r="B705" s="53" t="s">
        <v>3273</v>
      </c>
      <c r="C705" s="53" t="s">
        <v>3564</v>
      </c>
      <c r="D705" s="53" t="s">
        <v>3565</v>
      </c>
      <c r="E705" s="53" t="s">
        <v>3566</v>
      </c>
      <c r="F705" s="53" t="s">
        <v>4498</v>
      </c>
      <c r="G705" s="54" t="s">
        <v>8876</v>
      </c>
      <c r="H705" s="53">
        <v>0</v>
      </c>
      <c r="I705" s="53">
        <v>430000000</v>
      </c>
      <c r="J705" s="53" t="s">
        <v>8091</v>
      </c>
      <c r="K705" s="53" t="s">
        <v>8124</v>
      </c>
      <c r="L705" s="53" t="s">
        <v>8093</v>
      </c>
      <c r="M705" s="53" t="s">
        <v>8094</v>
      </c>
      <c r="N705" s="53" t="s">
        <v>8112</v>
      </c>
      <c r="O705" s="53" t="s">
        <v>8104</v>
      </c>
      <c r="P705" s="53" t="s">
        <v>8105</v>
      </c>
      <c r="Q705" s="53" t="s">
        <v>8106</v>
      </c>
      <c r="R705" s="73">
        <v>5</v>
      </c>
      <c r="S705" s="74">
        <v>53000</v>
      </c>
      <c r="T705" s="75">
        <f t="shared" ref="T705" si="118">R705*S705</f>
        <v>265000</v>
      </c>
      <c r="U705" s="75">
        <f t="shared" si="116"/>
        <v>296800</v>
      </c>
      <c r="V705" s="48"/>
      <c r="W705" s="48">
        <v>2017</v>
      </c>
      <c r="X705" s="48" t="s">
        <v>8151</v>
      </c>
      <c r="Y705" s="1">
        <f>VLOOKUP(A705,'[1]план на 2017'!$A:$X,20,0)</f>
        <v>265000</v>
      </c>
      <c r="Z705" s="156">
        <f t="shared" si="111"/>
        <v>0</v>
      </c>
    </row>
    <row r="706" spans="1:26" ht="49.5" customHeight="1" x14ac:dyDescent="0.25">
      <c r="A706" s="48" t="s">
        <v>771</v>
      </c>
      <c r="B706" s="53" t="s">
        <v>3273</v>
      </c>
      <c r="C706" s="53" t="s">
        <v>3564</v>
      </c>
      <c r="D706" s="53" t="s">
        <v>3565</v>
      </c>
      <c r="E706" s="53" t="s">
        <v>3566</v>
      </c>
      <c r="F706" s="53" t="s">
        <v>4499</v>
      </c>
      <c r="G706" s="54" t="s">
        <v>8876</v>
      </c>
      <c r="H706" s="53">
        <v>0</v>
      </c>
      <c r="I706" s="53">
        <v>430000000</v>
      </c>
      <c r="J706" s="53" t="s">
        <v>8091</v>
      </c>
      <c r="K706" s="53" t="s">
        <v>8092</v>
      </c>
      <c r="L706" s="53" t="s">
        <v>8093</v>
      </c>
      <c r="M706" s="53" t="s">
        <v>8094</v>
      </c>
      <c r="N706" s="53" t="s">
        <v>8112</v>
      </c>
      <c r="O706" s="53" t="s">
        <v>8104</v>
      </c>
      <c r="P706" s="53" t="s">
        <v>8105</v>
      </c>
      <c r="Q706" s="53" t="s">
        <v>8106</v>
      </c>
      <c r="R706" s="73">
        <v>3</v>
      </c>
      <c r="S706" s="74">
        <v>53000</v>
      </c>
      <c r="T706" s="75">
        <v>0</v>
      </c>
      <c r="U706" s="75">
        <f t="shared" si="116"/>
        <v>0</v>
      </c>
      <c r="V706" s="48"/>
      <c r="W706" s="48">
        <v>2017</v>
      </c>
      <c r="X706" s="48"/>
      <c r="Y706" s="1">
        <f>VLOOKUP(A706,'[1]план на 2017'!$A:$X,20,0)</f>
        <v>0</v>
      </c>
      <c r="Z706" s="156">
        <f t="shared" si="111"/>
        <v>0</v>
      </c>
    </row>
    <row r="707" spans="1:26" ht="49.5" customHeight="1" x14ac:dyDescent="0.25">
      <c r="A707" s="48" t="s">
        <v>772</v>
      </c>
      <c r="B707" s="53" t="s">
        <v>3273</v>
      </c>
      <c r="C707" s="53" t="s">
        <v>3564</v>
      </c>
      <c r="D707" s="53" t="s">
        <v>3565</v>
      </c>
      <c r="E707" s="53" t="s">
        <v>3566</v>
      </c>
      <c r="F707" s="53" t="s">
        <v>4499</v>
      </c>
      <c r="G707" s="54" t="s">
        <v>8876</v>
      </c>
      <c r="H707" s="53">
        <v>0</v>
      </c>
      <c r="I707" s="53">
        <v>430000000</v>
      </c>
      <c r="J707" s="53" t="s">
        <v>8091</v>
      </c>
      <c r="K707" s="53" t="s">
        <v>8124</v>
      </c>
      <c r="L707" s="53" t="s">
        <v>8093</v>
      </c>
      <c r="M707" s="53" t="s">
        <v>8094</v>
      </c>
      <c r="N707" s="53" t="s">
        <v>8112</v>
      </c>
      <c r="O707" s="53" t="s">
        <v>8104</v>
      </c>
      <c r="P707" s="53" t="s">
        <v>8105</v>
      </c>
      <c r="Q707" s="53" t="s">
        <v>8106</v>
      </c>
      <c r="R707" s="73">
        <v>5</v>
      </c>
      <c r="S707" s="74">
        <v>53000</v>
      </c>
      <c r="T707" s="75">
        <f t="shared" ref="T707" si="119">R707*S707</f>
        <v>265000</v>
      </c>
      <c r="U707" s="75">
        <f t="shared" si="116"/>
        <v>296800</v>
      </c>
      <c r="V707" s="48"/>
      <c r="W707" s="48">
        <v>2017</v>
      </c>
      <c r="X707" s="48" t="s">
        <v>8151</v>
      </c>
      <c r="Y707" s="1">
        <f>VLOOKUP(A707,'[1]план на 2017'!$A:$X,20,0)</f>
        <v>265000</v>
      </c>
      <c r="Z707" s="156">
        <f t="shared" si="111"/>
        <v>0</v>
      </c>
    </row>
    <row r="708" spans="1:26" ht="49.5" customHeight="1" x14ac:dyDescent="0.25">
      <c r="A708" s="48" t="s">
        <v>773</v>
      </c>
      <c r="B708" s="53" t="s">
        <v>3273</v>
      </c>
      <c r="C708" s="53" t="s">
        <v>4500</v>
      </c>
      <c r="D708" s="53" t="s">
        <v>9885</v>
      </c>
      <c r="E708" s="53" t="s">
        <v>4501</v>
      </c>
      <c r="F708" s="53" t="s">
        <v>4502</v>
      </c>
      <c r="G708" s="53" t="s">
        <v>3284</v>
      </c>
      <c r="H708" s="53">
        <v>0</v>
      </c>
      <c r="I708" s="53">
        <v>430000000</v>
      </c>
      <c r="J708" s="53" t="s">
        <v>8091</v>
      </c>
      <c r="K708" s="53" t="s">
        <v>8092</v>
      </c>
      <c r="L708" s="53" t="s">
        <v>8111</v>
      </c>
      <c r="M708" s="53" t="s">
        <v>8094</v>
      </c>
      <c r="N708" s="53" t="s">
        <v>8112</v>
      </c>
      <c r="O708" s="53" t="s">
        <v>8104</v>
      </c>
      <c r="P708" s="53" t="s">
        <v>8105</v>
      </c>
      <c r="Q708" s="53" t="s">
        <v>8106</v>
      </c>
      <c r="R708" s="73">
        <v>70</v>
      </c>
      <c r="S708" s="74">
        <v>12305</v>
      </c>
      <c r="T708" s="75">
        <v>0</v>
      </c>
      <c r="U708" s="75">
        <f t="shared" si="116"/>
        <v>0</v>
      </c>
      <c r="V708" s="48"/>
      <c r="W708" s="48">
        <v>2017</v>
      </c>
      <c r="X708" s="48"/>
      <c r="Y708" s="1">
        <f>VLOOKUP(A708,'[1]план на 2017'!$A:$X,20,0)</f>
        <v>0</v>
      </c>
      <c r="Z708" s="156">
        <f t="shared" si="111"/>
        <v>0</v>
      </c>
    </row>
    <row r="709" spans="1:26" ht="49.5" customHeight="1" x14ac:dyDescent="0.25">
      <c r="A709" s="48" t="s">
        <v>774</v>
      </c>
      <c r="B709" s="53" t="s">
        <v>3273</v>
      </c>
      <c r="C709" s="53" t="s">
        <v>4500</v>
      </c>
      <c r="D709" s="53" t="s">
        <v>9885</v>
      </c>
      <c r="E709" s="53" t="s">
        <v>4501</v>
      </c>
      <c r="F709" s="53" t="s">
        <v>4502</v>
      </c>
      <c r="G709" s="53" t="s">
        <v>3284</v>
      </c>
      <c r="H709" s="53">
        <v>60</v>
      </c>
      <c r="I709" s="53">
        <v>430000000</v>
      </c>
      <c r="J709" s="53" t="s">
        <v>8091</v>
      </c>
      <c r="K709" s="53" t="s">
        <v>8107</v>
      </c>
      <c r="L709" s="53" t="s">
        <v>8111</v>
      </c>
      <c r="M709" s="53" t="s">
        <v>8094</v>
      </c>
      <c r="N709" s="53" t="s">
        <v>8112</v>
      </c>
      <c r="O709" s="53" t="s">
        <v>8096</v>
      </c>
      <c r="P709" s="53" t="s">
        <v>8105</v>
      </c>
      <c r="Q709" s="53" t="s">
        <v>8106</v>
      </c>
      <c r="R709" s="73">
        <v>70</v>
      </c>
      <c r="S709" s="74">
        <v>12305</v>
      </c>
      <c r="T709" s="75">
        <v>0</v>
      </c>
      <c r="U709" s="75">
        <f t="shared" si="116"/>
        <v>0</v>
      </c>
      <c r="V709" s="48" t="s">
        <v>8098</v>
      </c>
      <c r="W709" s="48">
        <v>2017</v>
      </c>
      <c r="X709" s="53" t="s">
        <v>8216</v>
      </c>
      <c r="Y709" s="1">
        <f>VLOOKUP(A709,'[1]план на 2017'!$A:$X,20,0)</f>
        <v>0</v>
      </c>
      <c r="Z709" s="156">
        <f t="shared" si="111"/>
        <v>0</v>
      </c>
    </row>
    <row r="710" spans="1:26" ht="49.5" customHeight="1" x14ac:dyDescent="0.25">
      <c r="A710" s="48" t="s">
        <v>775</v>
      </c>
      <c r="B710" s="53" t="s">
        <v>3273</v>
      </c>
      <c r="C710" s="53" t="s">
        <v>4500</v>
      </c>
      <c r="D710" s="53" t="s">
        <v>9885</v>
      </c>
      <c r="E710" s="53" t="s">
        <v>4501</v>
      </c>
      <c r="F710" s="53" t="s">
        <v>4502</v>
      </c>
      <c r="G710" s="53" t="s">
        <v>3284</v>
      </c>
      <c r="H710" s="53">
        <v>0</v>
      </c>
      <c r="I710" s="53">
        <v>430000000</v>
      </c>
      <c r="J710" s="53" t="s">
        <v>8091</v>
      </c>
      <c r="K710" s="53" t="s">
        <v>8107</v>
      </c>
      <c r="L710" s="53" t="s">
        <v>8111</v>
      </c>
      <c r="M710" s="53" t="s">
        <v>8094</v>
      </c>
      <c r="N710" s="53" t="s">
        <v>8112</v>
      </c>
      <c r="O710" s="53" t="s">
        <v>8104</v>
      </c>
      <c r="P710" s="53" t="s">
        <v>8105</v>
      </c>
      <c r="Q710" s="53" t="s">
        <v>8106</v>
      </c>
      <c r="R710" s="73">
        <v>70</v>
      </c>
      <c r="S710" s="74">
        <v>12305</v>
      </c>
      <c r="T710" s="75">
        <f t="shared" si="113"/>
        <v>861350</v>
      </c>
      <c r="U710" s="75">
        <f t="shared" si="116"/>
        <v>964712.00000000012</v>
      </c>
      <c r="V710" s="48"/>
      <c r="W710" s="48">
        <v>2017</v>
      </c>
      <c r="X710" s="53" t="s">
        <v>8150</v>
      </c>
      <c r="Y710" s="1">
        <f>VLOOKUP(A710,'[1]план на 2017'!$A:$X,20,0)</f>
        <v>861350</v>
      </c>
      <c r="Z710" s="156">
        <f t="shared" si="111"/>
        <v>0</v>
      </c>
    </row>
    <row r="711" spans="1:26" ht="49.5" customHeight="1" x14ac:dyDescent="0.25">
      <c r="A711" s="48" t="s">
        <v>776</v>
      </c>
      <c r="B711" s="53" t="s">
        <v>3273</v>
      </c>
      <c r="C711" s="53" t="s">
        <v>4163</v>
      </c>
      <c r="D711" s="53" t="s">
        <v>4164</v>
      </c>
      <c r="E711" s="53" t="s">
        <v>4165</v>
      </c>
      <c r="F711" s="53" t="s">
        <v>4503</v>
      </c>
      <c r="G711" s="54" t="s">
        <v>8876</v>
      </c>
      <c r="H711" s="53">
        <v>0</v>
      </c>
      <c r="I711" s="53">
        <v>430000000</v>
      </c>
      <c r="J711" s="53" t="s">
        <v>8091</v>
      </c>
      <c r="K711" s="53" t="s">
        <v>8092</v>
      </c>
      <c r="L711" s="53" t="s">
        <v>8111</v>
      </c>
      <c r="M711" s="53" t="s">
        <v>8094</v>
      </c>
      <c r="N711" s="53" t="s">
        <v>8112</v>
      </c>
      <c r="O711" s="53" t="s">
        <v>8104</v>
      </c>
      <c r="P711" s="53">
        <v>868</v>
      </c>
      <c r="Q711" s="53" t="s">
        <v>8097</v>
      </c>
      <c r="R711" s="73">
        <v>20</v>
      </c>
      <c r="S711" s="74">
        <v>513600.00000000006</v>
      </c>
      <c r="T711" s="75">
        <v>0</v>
      </c>
      <c r="U711" s="75">
        <f t="shared" si="116"/>
        <v>0</v>
      </c>
      <c r="V711" s="48"/>
      <c r="W711" s="48">
        <v>2017</v>
      </c>
      <c r="X711" s="48"/>
      <c r="Y711" s="1">
        <f>VLOOKUP(A711,'[1]план на 2017'!$A:$X,20,0)</f>
        <v>0</v>
      </c>
      <c r="Z711" s="156">
        <f t="shared" si="111"/>
        <v>0</v>
      </c>
    </row>
    <row r="712" spans="1:26" ht="49.5" customHeight="1" x14ac:dyDescent="0.25">
      <c r="A712" s="50" t="s">
        <v>777</v>
      </c>
      <c r="B712" s="60" t="s">
        <v>3273</v>
      </c>
      <c r="C712" s="60" t="s">
        <v>4163</v>
      </c>
      <c r="D712" s="60" t="s">
        <v>4164</v>
      </c>
      <c r="E712" s="53" t="s">
        <v>4165</v>
      </c>
      <c r="F712" s="60" t="s">
        <v>4504</v>
      </c>
      <c r="G712" s="54" t="s">
        <v>8876</v>
      </c>
      <c r="H712" s="53">
        <v>0</v>
      </c>
      <c r="I712" s="53">
        <v>430000000</v>
      </c>
      <c r="J712" s="53" t="s">
        <v>8091</v>
      </c>
      <c r="K712" s="60" t="s">
        <v>8124</v>
      </c>
      <c r="L712" s="53" t="s">
        <v>8111</v>
      </c>
      <c r="M712" s="53" t="s">
        <v>8094</v>
      </c>
      <c r="N712" s="60" t="s">
        <v>8112</v>
      </c>
      <c r="O712" s="53" t="s">
        <v>8104</v>
      </c>
      <c r="P712" s="53">
        <v>868</v>
      </c>
      <c r="Q712" s="60" t="s">
        <v>8097</v>
      </c>
      <c r="R712" s="79">
        <v>40</v>
      </c>
      <c r="S712" s="80">
        <v>400000</v>
      </c>
      <c r="T712" s="81">
        <f>R712*S712</f>
        <v>16000000</v>
      </c>
      <c r="U712" s="81">
        <f t="shared" si="116"/>
        <v>17920000</v>
      </c>
      <c r="V712" s="50"/>
      <c r="W712" s="50">
        <v>2017</v>
      </c>
      <c r="X712" s="60" t="s">
        <v>8217</v>
      </c>
      <c r="Y712" s="1">
        <f>VLOOKUP(A712,'[1]план на 2017'!$A:$X,20,0)</f>
        <v>16000000</v>
      </c>
      <c r="Z712" s="156">
        <f t="shared" si="111"/>
        <v>0</v>
      </c>
    </row>
    <row r="713" spans="1:26" ht="49.5" customHeight="1" x14ac:dyDescent="0.25">
      <c r="A713" s="48" t="s">
        <v>778</v>
      </c>
      <c r="B713" s="53" t="s">
        <v>3273</v>
      </c>
      <c r="C713" s="53" t="s">
        <v>3833</v>
      </c>
      <c r="D713" s="53" t="s">
        <v>3834</v>
      </c>
      <c r="E713" s="53" t="s">
        <v>3835</v>
      </c>
      <c r="F713" s="53" t="s">
        <v>4505</v>
      </c>
      <c r="G713" s="54" t="s">
        <v>8876</v>
      </c>
      <c r="H713" s="53">
        <v>0</v>
      </c>
      <c r="I713" s="53">
        <v>430000000</v>
      </c>
      <c r="J713" s="53" t="s">
        <v>8091</v>
      </c>
      <c r="K713" s="53" t="s">
        <v>8092</v>
      </c>
      <c r="L713" s="53" t="s">
        <v>8111</v>
      </c>
      <c r="M713" s="53" t="s">
        <v>8094</v>
      </c>
      <c r="N713" s="53" t="s">
        <v>8112</v>
      </c>
      <c r="O713" s="53" t="s">
        <v>8104</v>
      </c>
      <c r="P713" s="53" t="s">
        <v>8105</v>
      </c>
      <c r="Q713" s="53" t="s">
        <v>8106</v>
      </c>
      <c r="R713" s="73">
        <v>50</v>
      </c>
      <c r="S713" s="74">
        <v>930.90000000000009</v>
      </c>
      <c r="T713" s="75">
        <v>0</v>
      </c>
      <c r="U713" s="75">
        <f t="shared" si="116"/>
        <v>0</v>
      </c>
      <c r="V713" s="48"/>
      <c r="W713" s="48">
        <v>2017</v>
      </c>
      <c r="X713" s="48"/>
      <c r="Y713" s="1">
        <f>VLOOKUP(A713,'[1]план на 2017'!$A:$X,20,0)</f>
        <v>0</v>
      </c>
      <c r="Z713" s="156">
        <f t="shared" si="111"/>
        <v>0</v>
      </c>
    </row>
    <row r="714" spans="1:26" ht="49.5" customHeight="1" x14ac:dyDescent="0.25">
      <c r="A714" s="48" t="s">
        <v>779</v>
      </c>
      <c r="B714" s="53" t="s">
        <v>3273</v>
      </c>
      <c r="C714" s="53" t="s">
        <v>3833</v>
      </c>
      <c r="D714" s="53" t="s">
        <v>3834</v>
      </c>
      <c r="E714" s="53" t="s">
        <v>3835</v>
      </c>
      <c r="F714" s="53" t="s">
        <v>4505</v>
      </c>
      <c r="G714" s="53" t="s">
        <v>3284</v>
      </c>
      <c r="H714" s="53">
        <v>0</v>
      </c>
      <c r="I714" s="53">
        <v>430000000</v>
      </c>
      <c r="J714" s="53" t="s">
        <v>8091</v>
      </c>
      <c r="K714" s="53" t="s">
        <v>8092</v>
      </c>
      <c r="L714" s="53" t="s">
        <v>8111</v>
      </c>
      <c r="M714" s="53" t="s">
        <v>8094</v>
      </c>
      <c r="N714" s="53" t="s">
        <v>8112</v>
      </c>
      <c r="O714" s="53" t="s">
        <v>8104</v>
      </c>
      <c r="P714" s="53" t="s">
        <v>8105</v>
      </c>
      <c r="Q714" s="53" t="s">
        <v>8106</v>
      </c>
      <c r="R714" s="73">
        <v>50</v>
      </c>
      <c r="S714" s="74">
        <v>930.90000000000009</v>
      </c>
      <c r="T714" s="75">
        <v>0</v>
      </c>
      <c r="U714" s="75">
        <f t="shared" si="116"/>
        <v>0</v>
      </c>
      <c r="V714" s="48"/>
      <c r="W714" s="48">
        <v>2017</v>
      </c>
      <c r="X714" s="48" t="s">
        <v>8140</v>
      </c>
      <c r="Y714" s="1">
        <f>VLOOKUP(A714,'[1]план на 2017'!$A:$X,20,0)</f>
        <v>0</v>
      </c>
      <c r="Z714" s="156">
        <f t="shared" si="111"/>
        <v>0</v>
      </c>
    </row>
    <row r="715" spans="1:26" ht="49.5" customHeight="1" x14ac:dyDescent="0.25">
      <c r="A715" s="48" t="s">
        <v>780</v>
      </c>
      <c r="B715" s="53" t="s">
        <v>3273</v>
      </c>
      <c r="C715" s="53" t="s">
        <v>3833</v>
      </c>
      <c r="D715" s="53" t="s">
        <v>3834</v>
      </c>
      <c r="E715" s="53" t="s">
        <v>3835</v>
      </c>
      <c r="F715" s="53" t="s">
        <v>4505</v>
      </c>
      <c r="G715" s="53" t="s">
        <v>3284</v>
      </c>
      <c r="H715" s="53">
        <v>0</v>
      </c>
      <c r="I715" s="53">
        <v>430000000</v>
      </c>
      <c r="J715" s="53" t="s">
        <v>8091</v>
      </c>
      <c r="K715" s="53" t="s">
        <v>8124</v>
      </c>
      <c r="L715" s="53" t="s">
        <v>8111</v>
      </c>
      <c r="M715" s="53" t="s">
        <v>8094</v>
      </c>
      <c r="N715" s="53" t="s">
        <v>8112</v>
      </c>
      <c r="O715" s="53" t="s">
        <v>8104</v>
      </c>
      <c r="P715" s="53" t="s">
        <v>8105</v>
      </c>
      <c r="Q715" s="53" t="s">
        <v>8106</v>
      </c>
      <c r="R715" s="73">
        <v>50</v>
      </c>
      <c r="S715" s="74">
        <v>3500</v>
      </c>
      <c r="T715" s="75">
        <v>0</v>
      </c>
      <c r="U715" s="75">
        <f t="shared" si="116"/>
        <v>0</v>
      </c>
      <c r="V715" s="48"/>
      <c r="W715" s="48">
        <v>2017</v>
      </c>
      <c r="X715" s="48" t="s">
        <v>8210</v>
      </c>
      <c r="Y715" s="1">
        <f>VLOOKUP(A715,'[1]план на 2017'!$A:$X,20,0)</f>
        <v>0</v>
      </c>
      <c r="Z715" s="156">
        <f t="shared" si="111"/>
        <v>0</v>
      </c>
    </row>
    <row r="716" spans="1:26" ht="49.5" customHeight="1" x14ac:dyDescent="0.25">
      <c r="A716" s="48" t="s">
        <v>781</v>
      </c>
      <c r="B716" s="53" t="s">
        <v>3273</v>
      </c>
      <c r="C716" s="53" t="s">
        <v>3833</v>
      </c>
      <c r="D716" s="53" t="s">
        <v>3834</v>
      </c>
      <c r="E716" s="53" t="s">
        <v>3835</v>
      </c>
      <c r="F716" s="53" t="s">
        <v>4506</v>
      </c>
      <c r="G716" s="54" t="s">
        <v>8876</v>
      </c>
      <c r="H716" s="53">
        <v>0</v>
      </c>
      <c r="I716" s="53">
        <v>430000000</v>
      </c>
      <c r="J716" s="53" t="s">
        <v>8091</v>
      </c>
      <c r="K716" s="53" t="s">
        <v>8092</v>
      </c>
      <c r="L716" s="53" t="s">
        <v>8111</v>
      </c>
      <c r="M716" s="53" t="s">
        <v>8094</v>
      </c>
      <c r="N716" s="53" t="s">
        <v>8112</v>
      </c>
      <c r="O716" s="53" t="s">
        <v>8104</v>
      </c>
      <c r="P716" s="53" t="s">
        <v>8105</v>
      </c>
      <c r="Q716" s="53" t="s">
        <v>8106</v>
      </c>
      <c r="R716" s="73">
        <v>250</v>
      </c>
      <c r="S716" s="74">
        <v>130.54000000000002</v>
      </c>
      <c r="T716" s="75">
        <v>0</v>
      </c>
      <c r="U716" s="75">
        <f t="shared" si="116"/>
        <v>0</v>
      </c>
      <c r="V716" s="48"/>
      <c r="W716" s="48">
        <v>2017</v>
      </c>
      <c r="X716" s="48"/>
      <c r="Y716" s="1">
        <f>VLOOKUP(A716,'[1]план на 2017'!$A:$X,20,0)</f>
        <v>0</v>
      </c>
      <c r="Z716" s="156">
        <f t="shared" si="111"/>
        <v>0</v>
      </c>
    </row>
    <row r="717" spans="1:26" ht="49.5" customHeight="1" x14ac:dyDescent="0.25">
      <c r="A717" s="48" t="s">
        <v>782</v>
      </c>
      <c r="B717" s="53" t="s">
        <v>3273</v>
      </c>
      <c r="C717" s="53" t="s">
        <v>3833</v>
      </c>
      <c r="D717" s="53" t="s">
        <v>3834</v>
      </c>
      <c r="E717" s="53" t="s">
        <v>3835</v>
      </c>
      <c r="F717" s="53" t="s">
        <v>4506</v>
      </c>
      <c r="G717" s="53" t="s">
        <v>3284</v>
      </c>
      <c r="H717" s="53">
        <v>0</v>
      </c>
      <c r="I717" s="53">
        <v>430000000</v>
      </c>
      <c r="J717" s="53" t="s">
        <v>8091</v>
      </c>
      <c r="K717" s="53" t="s">
        <v>8092</v>
      </c>
      <c r="L717" s="53" t="s">
        <v>8111</v>
      </c>
      <c r="M717" s="53" t="s">
        <v>8094</v>
      </c>
      <c r="N717" s="53" t="s">
        <v>8112</v>
      </c>
      <c r="O717" s="53" t="s">
        <v>8104</v>
      </c>
      <c r="P717" s="53" t="s">
        <v>8105</v>
      </c>
      <c r="Q717" s="53" t="s">
        <v>8106</v>
      </c>
      <c r="R717" s="73">
        <v>250</v>
      </c>
      <c r="S717" s="74">
        <v>130.54000000000002</v>
      </c>
      <c r="T717" s="75">
        <v>0</v>
      </c>
      <c r="U717" s="75">
        <f t="shared" si="116"/>
        <v>0</v>
      </c>
      <c r="V717" s="48"/>
      <c r="W717" s="48">
        <v>2017</v>
      </c>
      <c r="X717" s="53" t="s">
        <v>8122</v>
      </c>
      <c r="Y717" s="1">
        <f>VLOOKUP(A717,'[1]план на 2017'!$A:$X,20,0)</f>
        <v>0</v>
      </c>
      <c r="Z717" s="156">
        <f t="shared" si="111"/>
        <v>0</v>
      </c>
    </row>
    <row r="718" spans="1:26" ht="49.5" customHeight="1" x14ac:dyDescent="0.25">
      <c r="A718" s="48" t="s">
        <v>783</v>
      </c>
      <c r="B718" s="53" t="s">
        <v>3273</v>
      </c>
      <c r="C718" s="53" t="s">
        <v>3833</v>
      </c>
      <c r="D718" s="53" t="s">
        <v>3834</v>
      </c>
      <c r="E718" s="53" t="s">
        <v>3835</v>
      </c>
      <c r="F718" s="53" t="s">
        <v>4507</v>
      </c>
      <c r="G718" s="54" t="s">
        <v>8876</v>
      </c>
      <c r="H718" s="53">
        <v>0</v>
      </c>
      <c r="I718" s="53">
        <v>430000000</v>
      </c>
      <c r="J718" s="53" t="s">
        <v>8091</v>
      </c>
      <c r="K718" s="53" t="s">
        <v>8092</v>
      </c>
      <c r="L718" s="53" t="s">
        <v>8111</v>
      </c>
      <c r="M718" s="53" t="s">
        <v>8094</v>
      </c>
      <c r="N718" s="53" t="s">
        <v>8112</v>
      </c>
      <c r="O718" s="53" t="s">
        <v>8104</v>
      </c>
      <c r="P718" s="53" t="s">
        <v>8105</v>
      </c>
      <c r="Q718" s="53" t="s">
        <v>8106</v>
      </c>
      <c r="R718" s="73">
        <v>100</v>
      </c>
      <c r="S718" s="74">
        <v>1070</v>
      </c>
      <c r="T718" s="75">
        <v>0</v>
      </c>
      <c r="U718" s="75">
        <f t="shared" si="116"/>
        <v>0</v>
      </c>
      <c r="V718" s="48"/>
      <c r="W718" s="48">
        <v>2017</v>
      </c>
      <c r="X718" s="48"/>
      <c r="Y718" s="1">
        <f>VLOOKUP(A718,'[1]план на 2017'!$A:$X,20,0)</f>
        <v>0</v>
      </c>
      <c r="Z718" s="156">
        <f t="shared" si="111"/>
        <v>0</v>
      </c>
    </row>
    <row r="719" spans="1:26" ht="49.5" customHeight="1" x14ac:dyDescent="0.25">
      <c r="A719" s="48" t="s">
        <v>784</v>
      </c>
      <c r="B719" s="53" t="s">
        <v>3273</v>
      </c>
      <c r="C719" s="53" t="s">
        <v>3833</v>
      </c>
      <c r="D719" s="53" t="s">
        <v>3834</v>
      </c>
      <c r="E719" s="53" t="s">
        <v>3835</v>
      </c>
      <c r="F719" s="53" t="s">
        <v>4507</v>
      </c>
      <c r="G719" s="53" t="s">
        <v>3284</v>
      </c>
      <c r="H719" s="53">
        <v>0</v>
      </c>
      <c r="I719" s="53">
        <v>430000000</v>
      </c>
      <c r="J719" s="53" t="s">
        <v>8091</v>
      </c>
      <c r="K719" s="53" t="s">
        <v>8092</v>
      </c>
      <c r="L719" s="53" t="s">
        <v>8111</v>
      </c>
      <c r="M719" s="53" t="s">
        <v>8094</v>
      </c>
      <c r="N719" s="53" t="s">
        <v>8112</v>
      </c>
      <c r="O719" s="53" t="s">
        <v>8104</v>
      </c>
      <c r="P719" s="53" t="s">
        <v>8105</v>
      </c>
      <c r="Q719" s="53" t="s">
        <v>8106</v>
      </c>
      <c r="R719" s="73">
        <v>100</v>
      </c>
      <c r="S719" s="74">
        <v>1070</v>
      </c>
      <c r="T719" s="75">
        <v>0</v>
      </c>
      <c r="U719" s="75">
        <f t="shared" si="116"/>
        <v>0</v>
      </c>
      <c r="V719" s="48"/>
      <c r="W719" s="48">
        <v>2017</v>
      </c>
      <c r="X719" s="48" t="s">
        <v>8140</v>
      </c>
      <c r="Y719" s="1">
        <f>VLOOKUP(A719,'[1]план на 2017'!$A:$X,20,0)</f>
        <v>0</v>
      </c>
      <c r="Z719" s="156">
        <f t="shared" si="111"/>
        <v>0</v>
      </c>
    </row>
    <row r="720" spans="1:26" ht="49.5" customHeight="1" x14ac:dyDescent="0.25">
      <c r="A720" s="48" t="s">
        <v>785</v>
      </c>
      <c r="B720" s="53" t="s">
        <v>3273</v>
      </c>
      <c r="C720" s="53" t="s">
        <v>3833</v>
      </c>
      <c r="D720" s="53" t="s">
        <v>3834</v>
      </c>
      <c r="E720" s="53" t="s">
        <v>3835</v>
      </c>
      <c r="F720" s="53" t="s">
        <v>4507</v>
      </c>
      <c r="G720" s="53" t="s">
        <v>3284</v>
      </c>
      <c r="H720" s="53">
        <v>0</v>
      </c>
      <c r="I720" s="53">
        <v>430000000</v>
      </c>
      <c r="J720" s="53" t="s">
        <v>8091</v>
      </c>
      <c r="K720" s="53" t="s">
        <v>8124</v>
      </c>
      <c r="L720" s="53" t="s">
        <v>8111</v>
      </c>
      <c r="M720" s="53" t="s">
        <v>8094</v>
      </c>
      <c r="N720" s="53" t="s">
        <v>8112</v>
      </c>
      <c r="O720" s="53" t="s">
        <v>8104</v>
      </c>
      <c r="P720" s="53" t="s">
        <v>8105</v>
      </c>
      <c r="Q720" s="53" t="s">
        <v>8106</v>
      </c>
      <c r="R720" s="73">
        <v>50</v>
      </c>
      <c r="S720" s="74">
        <v>1070</v>
      </c>
      <c r="T720" s="75">
        <v>0</v>
      </c>
      <c r="U720" s="75">
        <f t="shared" si="116"/>
        <v>0</v>
      </c>
      <c r="V720" s="48"/>
      <c r="W720" s="48">
        <v>2017</v>
      </c>
      <c r="X720" s="48" t="s">
        <v>8151</v>
      </c>
      <c r="Y720" s="1">
        <f>VLOOKUP(A720,'[1]план на 2017'!$A:$X,20,0)</f>
        <v>0</v>
      </c>
      <c r="Z720" s="156">
        <f t="shared" si="111"/>
        <v>0</v>
      </c>
    </row>
    <row r="721" spans="1:26" ht="49.5" customHeight="1" x14ac:dyDescent="0.25">
      <c r="A721" s="49" t="s">
        <v>786</v>
      </c>
      <c r="B721" s="49" t="s">
        <v>3273</v>
      </c>
      <c r="C721" s="49" t="s">
        <v>3833</v>
      </c>
      <c r="D721" s="49" t="s">
        <v>3834</v>
      </c>
      <c r="E721" s="49" t="s">
        <v>3835</v>
      </c>
      <c r="F721" s="49" t="s">
        <v>4507</v>
      </c>
      <c r="G721" s="49" t="s">
        <v>4139</v>
      </c>
      <c r="H721" s="49">
        <v>0</v>
      </c>
      <c r="I721" s="49">
        <v>430000000</v>
      </c>
      <c r="J721" s="49" t="s">
        <v>8091</v>
      </c>
      <c r="K721" s="49" t="s">
        <v>8110</v>
      </c>
      <c r="L721" s="49" t="s">
        <v>8111</v>
      </c>
      <c r="M721" s="49" t="s">
        <v>8094</v>
      </c>
      <c r="N721" s="49" t="s">
        <v>8112</v>
      </c>
      <c r="O721" s="49" t="s">
        <v>8104</v>
      </c>
      <c r="P721" s="49" t="s">
        <v>8105</v>
      </c>
      <c r="Q721" s="49" t="s">
        <v>8106</v>
      </c>
      <c r="R721" s="49">
        <v>50</v>
      </c>
      <c r="S721" s="83">
        <v>10109</v>
      </c>
      <c r="T721" s="76">
        <f t="shared" ref="T721" si="120">S721*R721</f>
        <v>505450</v>
      </c>
      <c r="U721" s="76">
        <f t="shared" si="116"/>
        <v>566104</v>
      </c>
      <c r="V721" s="49"/>
      <c r="W721" s="49">
        <v>2017</v>
      </c>
      <c r="X721" s="49" t="s">
        <v>8181</v>
      </c>
      <c r="Y721" s="1">
        <f>VLOOKUP(A721,'[1]план на 2017'!$A:$X,20,0)</f>
        <v>505450</v>
      </c>
      <c r="Z721" s="156">
        <f t="shared" si="111"/>
        <v>0</v>
      </c>
    </row>
    <row r="722" spans="1:26" ht="49.5" customHeight="1" x14ac:dyDescent="0.25">
      <c r="A722" s="48" t="s">
        <v>787</v>
      </c>
      <c r="B722" s="53" t="s">
        <v>3273</v>
      </c>
      <c r="C722" s="53" t="s">
        <v>3833</v>
      </c>
      <c r="D722" s="53" t="s">
        <v>3834</v>
      </c>
      <c r="E722" s="53" t="s">
        <v>3835</v>
      </c>
      <c r="F722" s="53" t="s">
        <v>4508</v>
      </c>
      <c r="G722" s="54" t="s">
        <v>8876</v>
      </c>
      <c r="H722" s="53">
        <v>0</v>
      </c>
      <c r="I722" s="53">
        <v>430000000</v>
      </c>
      <c r="J722" s="53" t="s">
        <v>8091</v>
      </c>
      <c r="K722" s="53" t="s">
        <v>8092</v>
      </c>
      <c r="L722" s="53" t="s">
        <v>8111</v>
      </c>
      <c r="M722" s="53" t="s">
        <v>8094</v>
      </c>
      <c r="N722" s="53" t="s">
        <v>8112</v>
      </c>
      <c r="O722" s="53" t="s">
        <v>8104</v>
      </c>
      <c r="P722" s="53" t="s">
        <v>8105</v>
      </c>
      <c r="Q722" s="53" t="s">
        <v>8106</v>
      </c>
      <c r="R722" s="73">
        <v>99</v>
      </c>
      <c r="S722" s="74">
        <v>1504.42</v>
      </c>
      <c r="T722" s="75">
        <v>0</v>
      </c>
      <c r="U722" s="75">
        <f t="shared" si="116"/>
        <v>0</v>
      </c>
      <c r="V722" s="48"/>
      <c r="W722" s="48">
        <v>2017</v>
      </c>
      <c r="X722" s="48"/>
      <c r="Y722" s="1">
        <f>VLOOKUP(A722,'[1]план на 2017'!$A:$X,20,0)</f>
        <v>0</v>
      </c>
      <c r="Z722" s="156">
        <f t="shared" ref="Z722:Z785" si="121">T722-Y722</f>
        <v>0</v>
      </c>
    </row>
    <row r="723" spans="1:26" ht="49.5" customHeight="1" x14ac:dyDescent="0.25">
      <c r="A723" s="48" t="s">
        <v>788</v>
      </c>
      <c r="B723" s="53" t="s">
        <v>3273</v>
      </c>
      <c r="C723" s="53" t="s">
        <v>3833</v>
      </c>
      <c r="D723" s="53" t="s">
        <v>3834</v>
      </c>
      <c r="E723" s="53" t="s">
        <v>3835</v>
      </c>
      <c r="F723" s="53" t="s">
        <v>4508</v>
      </c>
      <c r="G723" s="53" t="s">
        <v>3284</v>
      </c>
      <c r="H723" s="53">
        <v>0</v>
      </c>
      <c r="I723" s="53">
        <v>430000000</v>
      </c>
      <c r="J723" s="53" t="s">
        <v>8091</v>
      </c>
      <c r="K723" s="53" t="s">
        <v>8092</v>
      </c>
      <c r="L723" s="53" t="s">
        <v>8111</v>
      </c>
      <c r="M723" s="53" t="s">
        <v>8094</v>
      </c>
      <c r="N723" s="53" t="s">
        <v>8112</v>
      </c>
      <c r="O723" s="53" t="s">
        <v>8104</v>
      </c>
      <c r="P723" s="53" t="s">
        <v>8105</v>
      </c>
      <c r="Q723" s="53" t="s">
        <v>8106</v>
      </c>
      <c r="R723" s="73">
        <v>99</v>
      </c>
      <c r="S723" s="74">
        <v>1504.42</v>
      </c>
      <c r="T723" s="75">
        <v>0</v>
      </c>
      <c r="U723" s="75">
        <f t="shared" si="116"/>
        <v>0</v>
      </c>
      <c r="V723" s="48"/>
      <c r="W723" s="48">
        <v>2017</v>
      </c>
      <c r="X723" s="48" t="s">
        <v>8140</v>
      </c>
      <c r="Y723" s="1">
        <f>VLOOKUP(A723,'[1]план на 2017'!$A:$X,20,0)</f>
        <v>0</v>
      </c>
      <c r="Z723" s="156">
        <f t="shared" si="121"/>
        <v>0</v>
      </c>
    </row>
    <row r="724" spans="1:26" ht="49.5" customHeight="1" x14ac:dyDescent="0.25">
      <c r="A724" s="48" t="s">
        <v>789</v>
      </c>
      <c r="B724" s="53" t="s">
        <v>3273</v>
      </c>
      <c r="C724" s="53" t="s">
        <v>3833</v>
      </c>
      <c r="D724" s="53" t="s">
        <v>3834</v>
      </c>
      <c r="E724" s="53" t="s">
        <v>3835</v>
      </c>
      <c r="F724" s="53" t="s">
        <v>4508</v>
      </c>
      <c r="G724" s="53" t="s">
        <v>3284</v>
      </c>
      <c r="H724" s="53">
        <v>0</v>
      </c>
      <c r="I724" s="53">
        <v>430000000</v>
      </c>
      <c r="J724" s="53" t="s">
        <v>8091</v>
      </c>
      <c r="K724" s="53" t="s">
        <v>8124</v>
      </c>
      <c r="L724" s="53" t="s">
        <v>8111</v>
      </c>
      <c r="M724" s="53" t="s">
        <v>8094</v>
      </c>
      <c r="N724" s="53" t="s">
        <v>8112</v>
      </c>
      <c r="O724" s="53" t="s">
        <v>8104</v>
      </c>
      <c r="P724" s="53" t="s">
        <v>8105</v>
      </c>
      <c r="Q724" s="53" t="s">
        <v>8106</v>
      </c>
      <c r="R724" s="73">
        <v>100</v>
      </c>
      <c r="S724" s="74">
        <v>1504.42</v>
      </c>
      <c r="T724" s="75">
        <f t="shared" ref="T724" si="122">R724*S724</f>
        <v>150442</v>
      </c>
      <c r="U724" s="75">
        <f t="shared" si="116"/>
        <v>168495.04</v>
      </c>
      <c r="V724" s="48"/>
      <c r="W724" s="48">
        <v>2017</v>
      </c>
      <c r="X724" s="48" t="s">
        <v>8151</v>
      </c>
      <c r="Y724" s="1">
        <f>VLOOKUP(A724,'[1]план на 2017'!$A:$X,20,0)</f>
        <v>150442</v>
      </c>
      <c r="Z724" s="156">
        <f t="shared" si="121"/>
        <v>0</v>
      </c>
    </row>
    <row r="725" spans="1:26" ht="49.5" customHeight="1" x14ac:dyDescent="0.25">
      <c r="A725" s="48" t="s">
        <v>790</v>
      </c>
      <c r="B725" s="53" t="s">
        <v>3273</v>
      </c>
      <c r="C725" s="53" t="s">
        <v>3871</v>
      </c>
      <c r="D725" s="61" t="s">
        <v>3542</v>
      </c>
      <c r="E725" s="61" t="s">
        <v>3872</v>
      </c>
      <c r="F725" s="53" t="s">
        <v>4509</v>
      </c>
      <c r="G725" s="54" t="s">
        <v>8876</v>
      </c>
      <c r="H725" s="53">
        <v>0</v>
      </c>
      <c r="I725" s="53">
        <v>430000000</v>
      </c>
      <c r="J725" s="53" t="s">
        <v>8091</v>
      </c>
      <c r="K725" s="53" t="s">
        <v>8092</v>
      </c>
      <c r="L725" s="53" t="s">
        <v>8111</v>
      </c>
      <c r="M725" s="53" t="s">
        <v>8094</v>
      </c>
      <c r="N725" s="53" t="s">
        <v>8112</v>
      </c>
      <c r="O725" s="53" t="s">
        <v>8104</v>
      </c>
      <c r="P725" s="53" t="s">
        <v>8142</v>
      </c>
      <c r="Q725" s="53" t="s">
        <v>8143</v>
      </c>
      <c r="R725" s="73">
        <v>200</v>
      </c>
      <c r="S725" s="74">
        <v>1632.2850000000001</v>
      </c>
      <c r="T725" s="75">
        <v>0</v>
      </c>
      <c r="U725" s="75">
        <f t="shared" si="116"/>
        <v>0</v>
      </c>
      <c r="V725" s="48"/>
      <c r="W725" s="48">
        <v>2017</v>
      </c>
      <c r="X725" s="48" t="s">
        <v>8122</v>
      </c>
      <c r="Y725" s="1">
        <f>VLOOKUP(A725,'[1]план на 2017'!$A:$X,20,0)</f>
        <v>0</v>
      </c>
      <c r="Z725" s="156">
        <f t="shared" si="121"/>
        <v>0</v>
      </c>
    </row>
    <row r="726" spans="1:26" ht="49.5" customHeight="1" x14ac:dyDescent="0.25">
      <c r="A726" s="48" t="s">
        <v>791</v>
      </c>
      <c r="B726" s="53" t="s">
        <v>3273</v>
      </c>
      <c r="C726" s="53" t="s">
        <v>4440</v>
      </c>
      <c r="D726" s="53" t="s">
        <v>3928</v>
      </c>
      <c r="E726" s="53" t="s">
        <v>4093</v>
      </c>
      <c r="F726" s="53" t="s">
        <v>4510</v>
      </c>
      <c r="G726" s="54" t="s">
        <v>8876</v>
      </c>
      <c r="H726" s="53">
        <v>60</v>
      </c>
      <c r="I726" s="53">
        <v>430000000</v>
      </c>
      <c r="J726" s="53" t="s">
        <v>8091</v>
      </c>
      <c r="K726" s="53" t="s">
        <v>8092</v>
      </c>
      <c r="L726" s="53" t="s">
        <v>8111</v>
      </c>
      <c r="M726" s="53" t="s">
        <v>8094</v>
      </c>
      <c r="N726" s="53" t="s">
        <v>8112</v>
      </c>
      <c r="O726" s="53" t="s">
        <v>8096</v>
      </c>
      <c r="P726" s="53">
        <v>166</v>
      </c>
      <c r="Q726" s="53" t="s">
        <v>8131</v>
      </c>
      <c r="R726" s="73">
        <v>800</v>
      </c>
      <c r="S726" s="74">
        <v>826.04000000000008</v>
      </c>
      <c r="T726" s="75">
        <v>0</v>
      </c>
      <c r="U726" s="75">
        <f t="shared" si="116"/>
        <v>0</v>
      </c>
      <c r="V726" s="48" t="s">
        <v>8098</v>
      </c>
      <c r="W726" s="48">
        <v>2017</v>
      </c>
      <c r="X726" s="48"/>
      <c r="Y726" s="1">
        <f>VLOOKUP(A726,'[1]план на 2017'!$A:$X,20,0)</f>
        <v>0</v>
      </c>
      <c r="Z726" s="156">
        <f t="shared" si="121"/>
        <v>0</v>
      </c>
    </row>
    <row r="727" spans="1:26" ht="49.5" customHeight="1" x14ac:dyDescent="0.25">
      <c r="A727" s="48" t="s">
        <v>792</v>
      </c>
      <c r="B727" s="53" t="s">
        <v>3273</v>
      </c>
      <c r="C727" s="53" t="s">
        <v>4440</v>
      </c>
      <c r="D727" s="53" t="s">
        <v>3928</v>
      </c>
      <c r="E727" s="53" t="s">
        <v>4093</v>
      </c>
      <c r="F727" s="53" t="s">
        <v>4511</v>
      </c>
      <c r="G727" s="54" t="s">
        <v>8876</v>
      </c>
      <c r="H727" s="53">
        <v>60</v>
      </c>
      <c r="I727" s="53">
        <v>430000000</v>
      </c>
      <c r="J727" s="53" t="s">
        <v>8091</v>
      </c>
      <c r="K727" s="53" t="s">
        <v>8129</v>
      </c>
      <c r="L727" s="53" t="s">
        <v>8111</v>
      </c>
      <c r="M727" s="53" t="s">
        <v>8094</v>
      </c>
      <c r="N727" s="53" t="s">
        <v>8112</v>
      </c>
      <c r="O727" s="53" t="s">
        <v>8096</v>
      </c>
      <c r="P727" s="53">
        <v>166</v>
      </c>
      <c r="Q727" s="53" t="s">
        <v>8131</v>
      </c>
      <c r="R727" s="73">
        <v>800</v>
      </c>
      <c r="S727" s="74">
        <v>826.04000000000008</v>
      </c>
      <c r="T727" s="75">
        <v>0</v>
      </c>
      <c r="U727" s="75">
        <f t="shared" si="116"/>
        <v>0</v>
      </c>
      <c r="V727" s="48" t="s">
        <v>8098</v>
      </c>
      <c r="W727" s="48">
        <v>2017</v>
      </c>
      <c r="X727" s="48" t="s">
        <v>8149</v>
      </c>
      <c r="Y727" s="1">
        <f>VLOOKUP(A727,'[1]план на 2017'!$A:$X,20,0)</f>
        <v>0</v>
      </c>
      <c r="Z727" s="156">
        <f t="shared" si="121"/>
        <v>0</v>
      </c>
    </row>
    <row r="728" spans="1:26" ht="49.5" customHeight="1" x14ac:dyDescent="0.25">
      <c r="A728" s="48" t="s">
        <v>793</v>
      </c>
      <c r="B728" s="53" t="s">
        <v>3273</v>
      </c>
      <c r="C728" s="53" t="s">
        <v>4440</v>
      </c>
      <c r="D728" s="53" t="s">
        <v>3928</v>
      </c>
      <c r="E728" s="53" t="s">
        <v>4093</v>
      </c>
      <c r="F728" s="53" t="s">
        <v>4511</v>
      </c>
      <c r="G728" s="54" t="s">
        <v>8876</v>
      </c>
      <c r="H728" s="53">
        <v>60</v>
      </c>
      <c r="I728" s="53">
        <v>430000000</v>
      </c>
      <c r="J728" s="53" t="s">
        <v>8091</v>
      </c>
      <c r="K728" s="53" t="s">
        <v>8124</v>
      </c>
      <c r="L728" s="53" t="s">
        <v>8111</v>
      </c>
      <c r="M728" s="53" t="s">
        <v>8094</v>
      </c>
      <c r="N728" s="53" t="s">
        <v>8112</v>
      </c>
      <c r="O728" s="53" t="s">
        <v>8096</v>
      </c>
      <c r="P728" s="53">
        <v>166</v>
      </c>
      <c r="Q728" s="53" t="s">
        <v>8131</v>
      </c>
      <c r="R728" s="73">
        <v>600</v>
      </c>
      <c r="S728" s="74">
        <v>826.04000000000008</v>
      </c>
      <c r="T728" s="75">
        <f t="shared" si="113"/>
        <v>495624.00000000006</v>
      </c>
      <c r="U728" s="75">
        <f t="shared" si="116"/>
        <v>555098.88000000012</v>
      </c>
      <c r="V728" s="48" t="s">
        <v>8098</v>
      </c>
      <c r="W728" s="48">
        <v>2017</v>
      </c>
      <c r="X728" s="48" t="s">
        <v>8196</v>
      </c>
      <c r="Y728" s="1">
        <f>VLOOKUP(A728,'[1]план на 2017'!$A:$X,20,0)</f>
        <v>495624.00000000006</v>
      </c>
      <c r="Z728" s="156">
        <f t="shared" si="121"/>
        <v>0</v>
      </c>
    </row>
    <row r="729" spans="1:26" ht="49.5" customHeight="1" x14ac:dyDescent="0.25">
      <c r="A729" s="48" t="s">
        <v>794</v>
      </c>
      <c r="B729" s="53" t="s">
        <v>3273</v>
      </c>
      <c r="C729" s="53" t="s">
        <v>4440</v>
      </c>
      <c r="D729" s="53" t="s">
        <v>3928</v>
      </c>
      <c r="E729" s="53" t="s">
        <v>4093</v>
      </c>
      <c r="F729" s="53" t="s">
        <v>4512</v>
      </c>
      <c r="G729" s="54" t="s">
        <v>8876</v>
      </c>
      <c r="H729" s="53">
        <v>60</v>
      </c>
      <c r="I729" s="53">
        <v>430000000</v>
      </c>
      <c r="J729" s="53" t="s">
        <v>8091</v>
      </c>
      <c r="K729" s="53" t="s">
        <v>8092</v>
      </c>
      <c r="L729" s="53" t="s">
        <v>8111</v>
      </c>
      <c r="M729" s="53" t="s">
        <v>8094</v>
      </c>
      <c r="N729" s="53" t="s">
        <v>8112</v>
      </c>
      <c r="O729" s="53" t="s">
        <v>8096</v>
      </c>
      <c r="P729" s="53">
        <v>166</v>
      </c>
      <c r="Q729" s="53" t="s">
        <v>8131</v>
      </c>
      <c r="R729" s="73">
        <v>800</v>
      </c>
      <c r="S729" s="74">
        <v>826.04000000000008</v>
      </c>
      <c r="T729" s="75">
        <v>0</v>
      </c>
      <c r="U729" s="75">
        <f t="shared" si="116"/>
        <v>0</v>
      </c>
      <c r="V729" s="48" t="s">
        <v>8098</v>
      </c>
      <c r="W729" s="48">
        <v>2017</v>
      </c>
      <c r="X729" s="48"/>
      <c r="Y729" s="1">
        <f>VLOOKUP(A729,'[1]план на 2017'!$A:$X,20,0)</f>
        <v>0</v>
      </c>
      <c r="Z729" s="156">
        <f t="shared" si="121"/>
        <v>0</v>
      </c>
    </row>
    <row r="730" spans="1:26" ht="49.5" customHeight="1" x14ac:dyDescent="0.25">
      <c r="A730" s="48" t="s">
        <v>795</v>
      </c>
      <c r="B730" s="53" t="s">
        <v>3273</v>
      </c>
      <c r="C730" s="53" t="s">
        <v>4440</v>
      </c>
      <c r="D730" s="53" t="s">
        <v>3928</v>
      </c>
      <c r="E730" s="53" t="s">
        <v>4093</v>
      </c>
      <c r="F730" s="53" t="s">
        <v>4513</v>
      </c>
      <c r="G730" s="54" t="s">
        <v>8876</v>
      </c>
      <c r="H730" s="53">
        <v>60</v>
      </c>
      <c r="I730" s="53">
        <v>430000000</v>
      </c>
      <c r="J730" s="53" t="s">
        <v>8091</v>
      </c>
      <c r="K730" s="53" t="s">
        <v>8129</v>
      </c>
      <c r="L730" s="53" t="s">
        <v>8111</v>
      </c>
      <c r="M730" s="53" t="s">
        <v>8094</v>
      </c>
      <c r="N730" s="53" t="s">
        <v>8112</v>
      </c>
      <c r="O730" s="53" t="s">
        <v>8096</v>
      </c>
      <c r="P730" s="53">
        <v>166</v>
      </c>
      <c r="Q730" s="53" t="s">
        <v>8131</v>
      </c>
      <c r="R730" s="73">
        <v>800</v>
      </c>
      <c r="S730" s="74">
        <v>826.04000000000008</v>
      </c>
      <c r="T730" s="75">
        <v>0</v>
      </c>
      <c r="U730" s="75">
        <f t="shared" si="116"/>
        <v>0</v>
      </c>
      <c r="V730" s="48" t="s">
        <v>8098</v>
      </c>
      <c r="W730" s="48">
        <v>2017</v>
      </c>
      <c r="X730" s="48" t="s">
        <v>8149</v>
      </c>
      <c r="Y730" s="1">
        <f>VLOOKUP(A730,'[1]план на 2017'!$A:$X,20,0)</f>
        <v>0</v>
      </c>
      <c r="Z730" s="156">
        <f t="shared" si="121"/>
        <v>0</v>
      </c>
    </row>
    <row r="731" spans="1:26" ht="49.5" customHeight="1" x14ac:dyDescent="0.25">
      <c r="A731" s="48" t="s">
        <v>796</v>
      </c>
      <c r="B731" s="53" t="s">
        <v>3273</v>
      </c>
      <c r="C731" s="53" t="s">
        <v>4440</v>
      </c>
      <c r="D731" s="53" t="s">
        <v>3928</v>
      </c>
      <c r="E731" s="53" t="s">
        <v>4093</v>
      </c>
      <c r="F731" s="53" t="s">
        <v>4513</v>
      </c>
      <c r="G731" s="54" t="s">
        <v>8876</v>
      </c>
      <c r="H731" s="53">
        <v>60</v>
      </c>
      <c r="I731" s="53">
        <v>430000000</v>
      </c>
      <c r="J731" s="53" t="s">
        <v>8091</v>
      </c>
      <c r="K731" s="53" t="s">
        <v>8124</v>
      </c>
      <c r="L731" s="53" t="s">
        <v>8111</v>
      </c>
      <c r="M731" s="53" t="s">
        <v>8094</v>
      </c>
      <c r="N731" s="53" t="s">
        <v>8112</v>
      </c>
      <c r="O731" s="53" t="s">
        <v>8096</v>
      </c>
      <c r="P731" s="53">
        <v>166</v>
      </c>
      <c r="Q731" s="53" t="s">
        <v>8131</v>
      </c>
      <c r="R731" s="73">
        <v>600</v>
      </c>
      <c r="S731" s="74">
        <v>826.04000000000008</v>
      </c>
      <c r="T731" s="75">
        <f t="shared" si="113"/>
        <v>495624.00000000006</v>
      </c>
      <c r="U731" s="75">
        <f t="shared" si="116"/>
        <v>555098.88000000012</v>
      </c>
      <c r="V731" s="48" t="s">
        <v>8098</v>
      </c>
      <c r="W731" s="48">
        <v>2017</v>
      </c>
      <c r="X731" s="48" t="s">
        <v>8196</v>
      </c>
      <c r="Y731" s="1">
        <f>VLOOKUP(A731,'[1]план на 2017'!$A:$X,20,0)</f>
        <v>495624.00000000006</v>
      </c>
      <c r="Z731" s="156">
        <f t="shared" si="121"/>
        <v>0</v>
      </c>
    </row>
    <row r="732" spans="1:26" ht="49.5" customHeight="1" x14ac:dyDescent="0.25">
      <c r="A732" s="48" t="s">
        <v>797</v>
      </c>
      <c r="B732" s="53" t="s">
        <v>3273</v>
      </c>
      <c r="C732" s="53" t="s">
        <v>4514</v>
      </c>
      <c r="D732" s="53" t="s">
        <v>4515</v>
      </c>
      <c r="E732" s="53" t="s">
        <v>4516</v>
      </c>
      <c r="F732" s="53" t="s">
        <v>4517</v>
      </c>
      <c r="G732" s="54" t="s">
        <v>8876</v>
      </c>
      <c r="H732" s="53">
        <v>60</v>
      </c>
      <c r="I732" s="53">
        <v>430000000</v>
      </c>
      <c r="J732" s="53" t="s">
        <v>8091</v>
      </c>
      <c r="K732" s="53" t="s">
        <v>8092</v>
      </c>
      <c r="L732" s="53" t="s">
        <v>8111</v>
      </c>
      <c r="M732" s="53" t="s">
        <v>8094</v>
      </c>
      <c r="N732" s="53" t="s">
        <v>8112</v>
      </c>
      <c r="O732" s="53" t="s">
        <v>8096</v>
      </c>
      <c r="P732" s="53" t="s">
        <v>8105</v>
      </c>
      <c r="Q732" s="53" t="s">
        <v>8106</v>
      </c>
      <c r="R732" s="73">
        <v>2</v>
      </c>
      <c r="S732" s="74">
        <v>2646627.7999999998</v>
      </c>
      <c r="T732" s="75">
        <v>0</v>
      </c>
      <c r="U732" s="75">
        <f t="shared" si="116"/>
        <v>0</v>
      </c>
      <c r="V732" s="48" t="s">
        <v>8098</v>
      </c>
      <c r="W732" s="48">
        <v>2017</v>
      </c>
      <c r="X732" s="48" t="s">
        <v>8122</v>
      </c>
      <c r="Y732" s="1">
        <f>VLOOKUP(A732,'[1]план на 2017'!$A:$X,20,0)</f>
        <v>0</v>
      </c>
      <c r="Z732" s="156">
        <f t="shared" si="121"/>
        <v>0</v>
      </c>
    </row>
    <row r="733" spans="1:26" ht="49.5" customHeight="1" x14ac:dyDescent="0.25">
      <c r="A733" s="48" t="s">
        <v>798</v>
      </c>
      <c r="B733" s="53" t="s">
        <v>3273</v>
      </c>
      <c r="C733" s="53" t="s">
        <v>4518</v>
      </c>
      <c r="D733" s="53" t="s">
        <v>3899</v>
      </c>
      <c r="E733" s="53" t="s">
        <v>4519</v>
      </c>
      <c r="F733" s="53" t="s">
        <v>4520</v>
      </c>
      <c r="G733" s="54" t="s">
        <v>8876</v>
      </c>
      <c r="H733" s="53">
        <v>60</v>
      </c>
      <c r="I733" s="53">
        <v>430000000</v>
      </c>
      <c r="J733" s="53" t="s">
        <v>8091</v>
      </c>
      <c r="K733" s="53" t="s">
        <v>8092</v>
      </c>
      <c r="L733" s="53" t="s">
        <v>8111</v>
      </c>
      <c r="M733" s="53" t="s">
        <v>8094</v>
      </c>
      <c r="N733" s="53" t="s">
        <v>8112</v>
      </c>
      <c r="O733" s="53" t="s">
        <v>8096</v>
      </c>
      <c r="P733" s="53" t="s">
        <v>8105</v>
      </c>
      <c r="Q733" s="53" t="s">
        <v>8106</v>
      </c>
      <c r="R733" s="73">
        <v>2</v>
      </c>
      <c r="S733" s="74">
        <v>3662142</v>
      </c>
      <c r="T733" s="75">
        <v>0</v>
      </c>
      <c r="U733" s="75">
        <f t="shared" si="116"/>
        <v>0</v>
      </c>
      <c r="V733" s="48" t="s">
        <v>8098</v>
      </c>
      <c r="W733" s="48">
        <v>2017</v>
      </c>
      <c r="X733" s="48" t="s">
        <v>8122</v>
      </c>
      <c r="Y733" s="1">
        <f>VLOOKUP(A733,'[1]план на 2017'!$A:$X,20,0)</f>
        <v>0</v>
      </c>
      <c r="Z733" s="156">
        <f t="shared" si="121"/>
        <v>0</v>
      </c>
    </row>
    <row r="734" spans="1:26" ht="49.5" customHeight="1" x14ac:dyDescent="0.25">
      <c r="A734" s="48" t="s">
        <v>799</v>
      </c>
      <c r="B734" s="53" t="s">
        <v>3273</v>
      </c>
      <c r="C734" s="53" t="s">
        <v>4521</v>
      </c>
      <c r="D734" s="53" t="s">
        <v>4522</v>
      </c>
      <c r="E734" s="53" t="s">
        <v>4523</v>
      </c>
      <c r="F734" s="53" t="s">
        <v>4524</v>
      </c>
      <c r="G734" s="53" t="s">
        <v>3284</v>
      </c>
      <c r="H734" s="53">
        <v>0</v>
      </c>
      <c r="I734" s="53">
        <v>430000000</v>
      </c>
      <c r="J734" s="53" t="s">
        <v>8091</v>
      </c>
      <c r="K734" s="53" t="s">
        <v>8092</v>
      </c>
      <c r="L734" s="53" t="s">
        <v>8111</v>
      </c>
      <c r="M734" s="53" t="s">
        <v>8094</v>
      </c>
      <c r="N734" s="53" t="s">
        <v>8112</v>
      </c>
      <c r="O734" s="53" t="s">
        <v>8104</v>
      </c>
      <c r="P734" s="53" t="s">
        <v>8137</v>
      </c>
      <c r="Q734" s="53" t="s">
        <v>8123</v>
      </c>
      <c r="R734" s="73">
        <v>4</v>
      </c>
      <c r="S734" s="74">
        <v>7222.5</v>
      </c>
      <c r="T734" s="75">
        <f t="shared" si="113"/>
        <v>28890</v>
      </c>
      <c r="U734" s="75">
        <f t="shared" si="116"/>
        <v>32356.800000000003</v>
      </c>
      <c r="V734" s="48"/>
      <c r="W734" s="48">
        <v>2017</v>
      </c>
      <c r="X734" s="48"/>
      <c r="Y734" s="1">
        <f>VLOOKUP(A734,'[1]план на 2017'!$A:$X,20,0)</f>
        <v>28890</v>
      </c>
      <c r="Z734" s="156">
        <f t="shared" si="121"/>
        <v>0</v>
      </c>
    </row>
    <row r="735" spans="1:26" ht="49.5" customHeight="1" x14ac:dyDescent="0.25">
      <c r="A735" s="48" t="s">
        <v>800</v>
      </c>
      <c r="B735" s="53" t="s">
        <v>3273</v>
      </c>
      <c r="C735" s="53" t="s">
        <v>4525</v>
      </c>
      <c r="D735" s="53" t="s">
        <v>4526</v>
      </c>
      <c r="E735" s="53" t="s">
        <v>4527</v>
      </c>
      <c r="F735" s="53" t="s">
        <v>4528</v>
      </c>
      <c r="G735" s="53" t="s">
        <v>3284</v>
      </c>
      <c r="H735" s="53">
        <v>0</v>
      </c>
      <c r="I735" s="53">
        <v>430000000</v>
      </c>
      <c r="J735" s="53" t="s">
        <v>8091</v>
      </c>
      <c r="K735" s="53" t="s">
        <v>8092</v>
      </c>
      <c r="L735" s="53" t="s">
        <v>8111</v>
      </c>
      <c r="M735" s="53" t="s">
        <v>8094</v>
      </c>
      <c r="N735" s="53" t="s">
        <v>8112</v>
      </c>
      <c r="O735" s="53" t="s">
        <v>8104</v>
      </c>
      <c r="P735" s="53" t="s">
        <v>8105</v>
      </c>
      <c r="Q735" s="53" t="s">
        <v>8106</v>
      </c>
      <c r="R735" s="73">
        <v>20</v>
      </c>
      <c r="S735" s="74">
        <v>1444.5</v>
      </c>
      <c r="T735" s="75">
        <f t="shared" si="113"/>
        <v>28890</v>
      </c>
      <c r="U735" s="75">
        <f t="shared" si="116"/>
        <v>32356.800000000003</v>
      </c>
      <c r="V735" s="48"/>
      <c r="W735" s="48">
        <v>2017</v>
      </c>
      <c r="X735" s="48"/>
      <c r="Y735" s="1">
        <f>VLOOKUP(A735,'[1]план на 2017'!$A:$X,20,0)</f>
        <v>28890</v>
      </c>
      <c r="Z735" s="156">
        <f t="shared" si="121"/>
        <v>0</v>
      </c>
    </row>
    <row r="736" spans="1:26" ht="49.5" customHeight="1" x14ac:dyDescent="0.25">
      <c r="A736" s="48" t="s">
        <v>801</v>
      </c>
      <c r="B736" s="53" t="s">
        <v>3273</v>
      </c>
      <c r="C736" s="53" t="s">
        <v>4529</v>
      </c>
      <c r="D736" s="53" t="s">
        <v>4530</v>
      </c>
      <c r="E736" s="53" t="s">
        <v>4531</v>
      </c>
      <c r="F736" s="53" t="s">
        <v>4532</v>
      </c>
      <c r="G736" s="53" t="s">
        <v>3278</v>
      </c>
      <c r="H736" s="53">
        <v>0</v>
      </c>
      <c r="I736" s="53">
        <v>430000000</v>
      </c>
      <c r="J736" s="53" t="s">
        <v>8091</v>
      </c>
      <c r="K736" s="53" t="s">
        <v>8092</v>
      </c>
      <c r="L736" s="53" t="s">
        <v>8111</v>
      </c>
      <c r="M736" s="53" t="s">
        <v>8094</v>
      </c>
      <c r="N736" s="53" t="s">
        <v>8112</v>
      </c>
      <c r="O736" s="53" t="s">
        <v>8104</v>
      </c>
      <c r="P736" s="53" t="s">
        <v>8137</v>
      </c>
      <c r="Q736" s="53" t="s">
        <v>8123</v>
      </c>
      <c r="R736" s="73">
        <v>8</v>
      </c>
      <c r="S736" s="74">
        <v>5769.4400000000005</v>
      </c>
      <c r="T736" s="75">
        <f t="shared" si="113"/>
        <v>46155.520000000004</v>
      </c>
      <c r="U736" s="75">
        <f t="shared" si="116"/>
        <v>51694.182400000012</v>
      </c>
      <c r="V736" s="48"/>
      <c r="W736" s="48">
        <v>2017</v>
      </c>
      <c r="X736" s="48"/>
      <c r="Y736" s="1">
        <f>VLOOKUP(A736,'[1]план на 2017'!$A:$X,20,0)</f>
        <v>46155.520000000004</v>
      </c>
      <c r="Z736" s="156">
        <f t="shared" si="121"/>
        <v>0</v>
      </c>
    </row>
    <row r="737" spans="1:38" ht="49.5" customHeight="1" x14ac:dyDescent="0.25">
      <c r="A737" s="48" t="s">
        <v>802</v>
      </c>
      <c r="B737" s="53" t="s">
        <v>3273</v>
      </c>
      <c r="C737" s="53" t="s">
        <v>4435</v>
      </c>
      <c r="D737" s="53" t="s">
        <v>4436</v>
      </c>
      <c r="E737" s="53" t="s">
        <v>4437</v>
      </c>
      <c r="F737" s="53" t="s">
        <v>4533</v>
      </c>
      <c r="G737" s="53" t="s">
        <v>3284</v>
      </c>
      <c r="H737" s="53">
        <v>0</v>
      </c>
      <c r="I737" s="53">
        <v>430000000</v>
      </c>
      <c r="J737" s="53" t="s">
        <v>8091</v>
      </c>
      <c r="K737" s="53" t="s">
        <v>8092</v>
      </c>
      <c r="L737" s="53" t="s">
        <v>8111</v>
      </c>
      <c r="M737" s="53" t="s">
        <v>8094</v>
      </c>
      <c r="N737" s="53" t="s">
        <v>8112</v>
      </c>
      <c r="O737" s="53" t="s">
        <v>8104</v>
      </c>
      <c r="P737" s="53" t="s">
        <v>8142</v>
      </c>
      <c r="Q737" s="53" t="s">
        <v>8143</v>
      </c>
      <c r="R737" s="73">
        <v>400</v>
      </c>
      <c r="S737" s="74">
        <v>2431.0935000000004</v>
      </c>
      <c r="T737" s="75">
        <f t="shared" si="113"/>
        <v>972437.40000000014</v>
      </c>
      <c r="U737" s="75">
        <f t="shared" si="116"/>
        <v>1089129.8880000003</v>
      </c>
      <c r="V737" s="48"/>
      <c r="W737" s="48">
        <v>2017</v>
      </c>
      <c r="X737" s="48"/>
      <c r="Y737" s="1">
        <f>VLOOKUP(A737,'[1]план на 2017'!$A:$X,20,0)</f>
        <v>972437.40000000014</v>
      </c>
      <c r="Z737" s="156">
        <f t="shared" si="121"/>
        <v>0</v>
      </c>
    </row>
    <row r="738" spans="1:38" ht="49.5" customHeight="1" x14ac:dyDescent="0.25">
      <c r="A738" s="48" t="s">
        <v>803</v>
      </c>
      <c r="B738" s="53" t="s">
        <v>3273</v>
      </c>
      <c r="C738" s="53" t="s">
        <v>4435</v>
      </c>
      <c r="D738" s="53" t="s">
        <v>4436</v>
      </c>
      <c r="E738" s="53" t="s">
        <v>4437</v>
      </c>
      <c r="F738" s="53" t="s">
        <v>4534</v>
      </c>
      <c r="G738" s="53" t="s">
        <v>3284</v>
      </c>
      <c r="H738" s="53">
        <v>0</v>
      </c>
      <c r="I738" s="53">
        <v>430000000</v>
      </c>
      <c r="J738" s="53" t="s">
        <v>8091</v>
      </c>
      <c r="K738" s="53" t="s">
        <v>8092</v>
      </c>
      <c r="L738" s="53" t="s">
        <v>8111</v>
      </c>
      <c r="M738" s="53" t="s">
        <v>8094</v>
      </c>
      <c r="N738" s="53" t="s">
        <v>8112</v>
      </c>
      <c r="O738" s="53" t="s">
        <v>8104</v>
      </c>
      <c r="P738" s="53" t="s">
        <v>8142</v>
      </c>
      <c r="Q738" s="53" t="s">
        <v>8143</v>
      </c>
      <c r="R738" s="73">
        <v>50</v>
      </c>
      <c r="S738" s="74">
        <v>5055.75</v>
      </c>
      <c r="T738" s="75">
        <f t="shared" si="113"/>
        <v>252787.5</v>
      </c>
      <c r="U738" s="75">
        <f t="shared" si="116"/>
        <v>283122</v>
      </c>
      <c r="V738" s="48"/>
      <c r="W738" s="48">
        <v>2017</v>
      </c>
      <c r="X738" s="48"/>
      <c r="Y738" s="1">
        <f>VLOOKUP(A738,'[1]план на 2017'!$A:$X,20,0)</f>
        <v>252787.5</v>
      </c>
      <c r="Z738" s="156">
        <f t="shared" si="121"/>
        <v>0</v>
      </c>
    </row>
    <row r="739" spans="1:38" ht="49.5" customHeight="1" x14ac:dyDescent="0.25">
      <c r="A739" s="48" t="s">
        <v>804</v>
      </c>
      <c r="B739" s="53" t="s">
        <v>3273</v>
      </c>
      <c r="C739" s="53" t="s">
        <v>4535</v>
      </c>
      <c r="D739" s="53" t="s">
        <v>4536</v>
      </c>
      <c r="E739" s="53" t="s">
        <v>4537</v>
      </c>
      <c r="F739" s="53" t="s">
        <v>4538</v>
      </c>
      <c r="G739" s="54" t="s">
        <v>8876</v>
      </c>
      <c r="H739" s="53">
        <v>0</v>
      </c>
      <c r="I739" s="53">
        <v>430000000</v>
      </c>
      <c r="J739" s="53" t="s">
        <v>8091</v>
      </c>
      <c r="K739" s="53" t="s">
        <v>8092</v>
      </c>
      <c r="L739" s="53" t="s">
        <v>8111</v>
      </c>
      <c r="M739" s="53" t="s">
        <v>8094</v>
      </c>
      <c r="N739" s="53" t="s">
        <v>8112</v>
      </c>
      <c r="O739" s="53" t="s">
        <v>8104</v>
      </c>
      <c r="P739" s="53" t="s">
        <v>8105</v>
      </c>
      <c r="Q739" s="53" t="s">
        <v>8106</v>
      </c>
      <c r="R739" s="73">
        <v>50</v>
      </c>
      <c r="S739" s="74">
        <v>5243</v>
      </c>
      <c r="T739" s="75">
        <v>0</v>
      </c>
      <c r="U739" s="75">
        <f t="shared" si="116"/>
        <v>0</v>
      </c>
      <c r="V739" s="48"/>
      <c r="W739" s="48">
        <v>2017</v>
      </c>
      <c r="X739" s="48"/>
      <c r="Y739" s="1">
        <f>VLOOKUP(A739,'[1]план на 2017'!$A:$X,20,0)</f>
        <v>0</v>
      </c>
      <c r="Z739" s="156">
        <f t="shared" si="121"/>
        <v>0</v>
      </c>
    </row>
    <row r="740" spans="1:38" ht="49.5" customHeight="1" x14ac:dyDescent="0.25">
      <c r="A740" s="48" t="s">
        <v>805</v>
      </c>
      <c r="B740" s="53" t="s">
        <v>3273</v>
      </c>
      <c r="C740" s="53" t="s">
        <v>4535</v>
      </c>
      <c r="D740" s="53" t="s">
        <v>4536</v>
      </c>
      <c r="E740" s="53" t="s">
        <v>4537</v>
      </c>
      <c r="F740" s="53" t="s">
        <v>4538</v>
      </c>
      <c r="G740" s="53" t="s">
        <v>3284</v>
      </c>
      <c r="H740" s="53">
        <v>0</v>
      </c>
      <c r="I740" s="53">
        <v>430000000</v>
      </c>
      <c r="J740" s="53" t="s">
        <v>8091</v>
      </c>
      <c r="K740" s="53" t="s">
        <v>8129</v>
      </c>
      <c r="L740" s="53" t="s">
        <v>8111</v>
      </c>
      <c r="M740" s="53" t="s">
        <v>8094</v>
      </c>
      <c r="N740" s="53" t="s">
        <v>8112</v>
      </c>
      <c r="O740" s="53" t="s">
        <v>8104</v>
      </c>
      <c r="P740" s="53" t="s">
        <v>8105</v>
      </c>
      <c r="Q740" s="53" t="s">
        <v>8106</v>
      </c>
      <c r="R740" s="73">
        <v>50</v>
      </c>
      <c r="S740" s="74">
        <v>5243</v>
      </c>
      <c r="T740" s="75">
        <f t="shared" si="113"/>
        <v>262150</v>
      </c>
      <c r="U740" s="75">
        <f t="shared" si="116"/>
        <v>293608</v>
      </c>
      <c r="V740" s="48"/>
      <c r="W740" s="48">
        <v>2017</v>
      </c>
      <c r="X740" s="48" t="s">
        <v>8213</v>
      </c>
      <c r="Y740" s="1">
        <f>VLOOKUP(A740,'[1]план на 2017'!$A:$X,20,0)</f>
        <v>262150</v>
      </c>
      <c r="Z740" s="156">
        <f t="shared" si="121"/>
        <v>0</v>
      </c>
    </row>
    <row r="741" spans="1:38" ht="49.5" customHeight="1" x14ac:dyDescent="0.25">
      <c r="A741" s="48" t="s">
        <v>806</v>
      </c>
      <c r="B741" s="53" t="s">
        <v>3273</v>
      </c>
      <c r="C741" s="53" t="s">
        <v>4539</v>
      </c>
      <c r="D741" s="53" t="s">
        <v>3971</v>
      </c>
      <c r="E741" s="53" t="s">
        <v>4540</v>
      </c>
      <c r="F741" s="53" t="s">
        <v>4541</v>
      </c>
      <c r="G741" s="54" t="s">
        <v>8876</v>
      </c>
      <c r="H741" s="53">
        <v>0</v>
      </c>
      <c r="I741" s="53">
        <v>430000000</v>
      </c>
      <c r="J741" s="53" t="s">
        <v>8091</v>
      </c>
      <c r="K741" s="53" t="s">
        <v>8092</v>
      </c>
      <c r="L741" s="53" t="s">
        <v>8111</v>
      </c>
      <c r="M741" s="53" t="s">
        <v>8094</v>
      </c>
      <c r="N741" s="53" t="s">
        <v>8112</v>
      </c>
      <c r="O741" s="53" t="s">
        <v>8104</v>
      </c>
      <c r="P741" s="53" t="s">
        <v>8105</v>
      </c>
      <c r="Q741" s="53" t="s">
        <v>8106</v>
      </c>
      <c r="R741" s="73">
        <v>3</v>
      </c>
      <c r="S741" s="74">
        <v>50557.5</v>
      </c>
      <c r="T741" s="75">
        <f t="shared" si="113"/>
        <v>151672.5</v>
      </c>
      <c r="U741" s="75">
        <f t="shared" si="116"/>
        <v>169873.2</v>
      </c>
      <c r="V741" s="48"/>
      <c r="W741" s="48">
        <v>2017</v>
      </c>
      <c r="X741" s="48"/>
      <c r="Y741" s="1">
        <f>VLOOKUP(A741,'[1]план на 2017'!$A:$X,20,0)</f>
        <v>151672.5</v>
      </c>
      <c r="Z741" s="156">
        <f t="shared" si="121"/>
        <v>0</v>
      </c>
    </row>
    <row r="742" spans="1:38" ht="49.5" customHeight="1" x14ac:dyDescent="0.25">
      <c r="A742" s="48" t="s">
        <v>807</v>
      </c>
      <c r="B742" s="53" t="s">
        <v>3273</v>
      </c>
      <c r="C742" s="53" t="s">
        <v>4542</v>
      </c>
      <c r="D742" s="53" t="s">
        <v>4543</v>
      </c>
      <c r="E742" s="53" t="s">
        <v>4544</v>
      </c>
      <c r="F742" s="53" t="s">
        <v>4545</v>
      </c>
      <c r="G742" s="53" t="s">
        <v>3284</v>
      </c>
      <c r="H742" s="53">
        <v>0</v>
      </c>
      <c r="I742" s="53">
        <v>430000000</v>
      </c>
      <c r="J742" s="53" t="s">
        <v>8091</v>
      </c>
      <c r="K742" s="53" t="s">
        <v>8092</v>
      </c>
      <c r="L742" s="53" t="s">
        <v>8111</v>
      </c>
      <c r="M742" s="53" t="s">
        <v>8094</v>
      </c>
      <c r="N742" s="53" t="s">
        <v>8112</v>
      </c>
      <c r="O742" s="53" t="s">
        <v>8104</v>
      </c>
      <c r="P742" s="53" t="s">
        <v>8137</v>
      </c>
      <c r="Q742" s="53" t="s">
        <v>8123</v>
      </c>
      <c r="R742" s="73">
        <v>28</v>
      </c>
      <c r="S742" s="74">
        <v>17316.88</v>
      </c>
      <c r="T742" s="75">
        <v>0</v>
      </c>
      <c r="U742" s="75">
        <f t="shared" si="116"/>
        <v>0</v>
      </c>
      <c r="V742" s="48"/>
      <c r="W742" s="48">
        <v>2017</v>
      </c>
      <c r="X742" s="48"/>
      <c r="Y742" s="1">
        <f>VLOOKUP(A742,'[1]план на 2017'!$A:$X,20,0)</f>
        <v>0</v>
      </c>
      <c r="Z742" s="156">
        <f t="shared" si="121"/>
        <v>0</v>
      </c>
    </row>
    <row r="743" spans="1:38" ht="49.5" customHeight="1" x14ac:dyDescent="0.25">
      <c r="A743" s="48" t="s">
        <v>808</v>
      </c>
      <c r="B743" s="53" t="s">
        <v>3273</v>
      </c>
      <c r="C743" s="53" t="s">
        <v>4542</v>
      </c>
      <c r="D743" s="53" t="s">
        <v>4543</v>
      </c>
      <c r="E743" s="53" t="s">
        <v>4544</v>
      </c>
      <c r="F743" s="53" t="s">
        <v>4545</v>
      </c>
      <c r="G743" s="53" t="s">
        <v>3284</v>
      </c>
      <c r="H743" s="53">
        <v>0</v>
      </c>
      <c r="I743" s="53">
        <v>430000000</v>
      </c>
      <c r="J743" s="53" t="s">
        <v>8091</v>
      </c>
      <c r="K743" s="53" t="s">
        <v>8129</v>
      </c>
      <c r="L743" s="53" t="s">
        <v>8111</v>
      </c>
      <c r="M743" s="53" t="s">
        <v>8094</v>
      </c>
      <c r="N743" s="53" t="s">
        <v>8112</v>
      </c>
      <c r="O743" s="53" t="s">
        <v>8104</v>
      </c>
      <c r="P743" s="53" t="s">
        <v>8137</v>
      </c>
      <c r="Q743" s="53" t="s">
        <v>8123</v>
      </c>
      <c r="R743" s="73">
        <v>28</v>
      </c>
      <c r="S743" s="74">
        <v>17316.88</v>
      </c>
      <c r="T743" s="75">
        <v>0</v>
      </c>
      <c r="U743" s="75">
        <f t="shared" si="116"/>
        <v>0</v>
      </c>
      <c r="V743" s="48"/>
      <c r="W743" s="48">
        <v>2017</v>
      </c>
      <c r="X743" s="48" t="s">
        <v>8100</v>
      </c>
      <c r="Y743" s="1">
        <f>VLOOKUP(A743,'[1]план на 2017'!$A:$X,20,0)</f>
        <v>0</v>
      </c>
      <c r="Z743" s="156">
        <f t="shared" si="121"/>
        <v>0</v>
      </c>
    </row>
    <row r="744" spans="1:38" ht="49.5" customHeight="1" x14ac:dyDescent="0.25">
      <c r="A744" s="48" t="s">
        <v>809</v>
      </c>
      <c r="B744" s="53" t="s">
        <v>3273</v>
      </c>
      <c r="C744" s="53" t="s">
        <v>4542</v>
      </c>
      <c r="D744" s="53" t="s">
        <v>4543</v>
      </c>
      <c r="E744" s="53" t="s">
        <v>4544</v>
      </c>
      <c r="F744" s="53" t="s">
        <v>4545</v>
      </c>
      <c r="G744" s="53" t="s">
        <v>3284</v>
      </c>
      <c r="H744" s="53">
        <v>0</v>
      </c>
      <c r="I744" s="53">
        <v>430000000</v>
      </c>
      <c r="J744" s="53" t="s">
        <v>8091</v>
      </c>
      <c r="K744" s="53" t="s">
        <v>8129</v>
      </c>
      <c r="L744" s="53" t="s">
        <v>8111</v>
      </c>
      <c r="M744" s="53" t="s">
        <v>8094</v>
      </c>
      <c r="N744" s="53" t="s">
        <v>8112</v>
      </c>
      <c r="O744" s="53" t="s">
        <v>8104</v>
      </c>
      <c r="P744" s="53" t="s">
        <v>8137</v>
      </c>
      <c r="Q744" s="53" t="s">
        <v>8123</v>
      </c>
      <c r="R744" s="73">
        <v>28</v>
      </c>
      <c r="S744" s="74">
        <v>17316.88</v>
      </c>
      <c r="T744" s="75">
        <f t="shared" ref="T744" si="123">R744*S744</f>
        <v>484872.64</v>
      </c>
      <c r="U744" s="75">
        <f t="shared" si="116"/>
        <v>543057.35680000007</v>
      </c>
      <c r="V744" s="48"/>
      <c r="W744" s="48">
        <v>2017</v>
      </c>
      <c r="X744" s="48" t="s">
        <v>8218</v>
      </c>
      <c r="Y744" s="1">
        <f>VLOOKUP(A744,'[1]план на 2017'!$A:$X,20,0)</f>
        <v>484872.64</v>
      </c>
      <c r="Z744" s="156">
        <f t="shared" si="121"/>
        <v>0</v>
      </c>
    </row>
    <row r="745" spans="1:38" ht="49.5" customHeight="1" x14ac:dyDescent="0.25">
      <c r="A745" s="48" t="s">
        <v>810</v>
      </c>
      <c r="B745" s="53" t="s">
        <v>3273</v>
      </c>
      <c r="C745" s="53" t="s">
        <v>4076</v>
      </c>
      <c r="D745" s="53" t="s">
        <v>4077</v>
      </c>
      <c r="E745" s="53" t="s">
        <v>4078</v>
      </c>
      <c r="F745" s="53" t="s">
        <v>4546</v>
      </c>
      <c r="G745" s="54" t="s">
        <v>8876</v>
      </c>
      <c r="H745" s="53">
        <v>60</v>
      </c>
      <c r="I745" s="53">
        <v>430000000</v>
      </c>
      <c r="J745" s="53" t="s">
        <v>8091</v>
      </c>
      <c r="K745" s="53" t="s">
        <v>8092</v>
      </c>
      <c r="L745" s="53" t="s">
        <v>8111</v>
      </c>
      <c r="M745" s="53" t="s">
        <v>8094</v>
      </c>
      <c r="N745" s="53" t="s">
        <v>8112</v>
      </c>
      <c r="O745" s="53" t="s">
        <v>8096</v>
      </c>
      <c r="P745" s="53" t="s">
        <v>8105</v>
      </c>
      <c r="Q745" s="53" t="s">
        <v>8106</v>
      </c>
      <c r="R745" s="73">
        <v>16</v>
      </c>
      <c r="S745" s="74">
        <v>423323.38</v>
      </c>
      <c r="T745" s="75">
        <v>0</v>
      </c>
      <c r="U745" s="75">
        <f t="shared" si="116"/>
        <v>0</v>
      </c>
      <c r="V745" s="48" t="s">
        <v>8098</v>
      </c>
      <c r="W745" s="48">
        <v>2017</v>
      </c>
      <c r="X745" s="48" t="s">
        <v>8122</v>
      </c>
      <c r="Y745" s="1">
        <f>VLOOKUP(A745,'[1]план на 2017'!$A:$X,20,0)</f>
        <v>0</v>
      </c>
      <c r="Z745" s="156">
        <f t="shared" si="121"/>
        <v>0</v>
      </c>
    </row>
    <row r="746" spans="1:38" ht="49.5" customHeight="1" x14ac:dyDescent="0.25">
      <c r="A746" s="48" t="s">
        <v>811</v>
      </c>
      <c r="B746" s="53" t="s">
        <v>3273</v>
      </c>
      <c r="C746" s="53" t="s">
        <v>4547</v>
      </c>
      <c r="D746" s="53" t="s">
        <v>4548</v>
      </c>
      <c r="E746" s="53" t="s">
        <v>4549</v>
      </c>
      <c r="F746" s="53" t="s">
        <v>4550</v>
      </c>
      <c r="G746" s="53" t="s">
        <v>3278</v>
      </c>
      <c r="H746" s="53">
        <v>0</v>
      </c>
      <c r="I746" s="53">
        <v>430000000</v>
      </c>
      <c r="J746" s="53" t="s">
        <v>8091</v>
      </c>
      <c r="K746" s="53" t="s">
        <v>8092</v>
      </c>
      <c r="L746" s="53" t="s">
        <v>8111</v>
      </c>
      <c r="M746" s="53" t="s">
        <v>8094</v>
      </c>
      <c r="N746" s="53" t="s">
        <v>8112</v>
      </c>
      <c r="O746" s="53" t="s">
        <v>8104</v>
      </c>
      <c r="P746" s="53">
        <v>736</v>
      </c>
      <c r="Q746" s="53" t="s">
        <v>8133</v>
      </c>
      <c r="R746" s="73">
        <v>100</v>
      </c>
      <c r="S746" s="74">
        <v>7222.5</v>
      </c>
      <c r="T746" s="75">
        <v>0</v>
      </c>
      <c r="U746" s="75">
        <f t="shared" si="116"/>
        <v>0</v>
      </c>
      <c r="V746" s="48"/>
      <c r="W746" s="48">
        <v>2017</v>
      </c>
      <c r="X746" s="48"/>
      <c r="Y746" s="1">
        <f>VLOOKUP(A746,'[1]план на 2017'!$A:$X,20,0)</f>
        <v>0</v>
      </c>
      <c r="Z746" s="156">
        <f t="shared" si="121"/>
        <v>0</v>
      </c>
    </row>
    <row r="747" spans="1:38" ht="49.5" customHeight="1" x14ac:dyDescent="0.25">
      <c r="A747" s="48" t="s">
        <v>812</v>
      </c>
      <c r="B747" s="53" t="s">
        <v>3273</v>
      </c>
      <c r="C747" s="53" t="s">
        <v>4547</v>
      </c>
      <c r="D747" s="53" t="s">
        <v>4548</v>
      </c>
      <c r="E747" s="53" t="s">
        <v>4549</v>
      </c>
      <c r="F747" s="53" t="s">
        <v>4551</v>
      </c>
      <c r="G747" s="53" t="s">
        <v>3278</v>
      </c>
      <c r="H747" s="53">
        <v>0</v>
      </c>
      <c r="I747" s="53">
        <v>430000000</v>
      </c>
      <c r="J747" s="53" t="s">
        <v>8091</v>
      </c>
      <c r="K747" s="53" t="s">
        <v>8124</v>
      </c>
      <c r="L747" s="53" t="s">
        <v>8111</v>
      </c>
      <c r="M747" s="53" t="s">
        <v>8094</v>
      </c>
      <c r="N747" s="53" t="s">
        <v>8112</v>
      </c>
      <c r="O747" s="53" t="s">
        <v>8104</v>
      </c>
      <c r="P747" s="53">
        <v>736</v>
      </c>
      <c r="Q747" s="53" t="s">
        <v>8133</v>
      </c>
      <c r="R747" s="73">
        <v>30</v>
      </c>
      <c r="S747" s="74">
        <v>35000</v>
      </c>
      <c r="T747" s="75">
        <v>0</v>
      </c>
      <c r="U747" s="75">
        <f t="shared" si="116"/>
        <v>0</v>
      </c>
      <c r="V747" s="48"/>
      <c r="W747" s="48">
        <v>2017</v>
      </c>
      <c r="X747" s="53"/>
      <c r="Y747" s="1">
        <f>VLOOKUP(A747,'[1]план на 2017'!$A:$X,20,0)</f>
        <v>0</v>
      </c>
      <c r="Z747" s="156">
        <f t="shared" si="121"/>
        <v>0</v>
      </c>
    </row>
    <row r="748" spans="1:38" ht="42" customHeight="1" x14ac:dyDescent="0.25">
      <c r="A748" s="112" t="s">
        <v>9943</v>
      </c>
      <c r="B748" s="113" t="s">
        <v>3273</v>
      </c>
      <c r="C748" s="113" t="s">
        <v>4547</v>
      </c>
      <c r="D748" s="113" t="s">
        <v>4548</v>
      </c>
      <c r="E748" s="113" t="s">
        <v>4549</v>
      </c>
      <c r="F748" s="113" t="s">
        <v>4551</v>
      </c>
      <c r="G748" s="113" t="s">
        <v>3278</v>
      </c>
      <c r="H748" s="113">
        <v>0</v>
      </c>
      <c r="I748" s="113">
        <v>430000000</v>
      </c>
      <c r="J748" s="113" t="s">
        <v>8091</v>
      </c>
      <c r="K748" s="113" t="s">
        <v>8117</v>
      </c>
      <c r="L748" s="113" t="s">
        <v>8111</v>
      </c>
      <c r="M748" s="113" t="s">
        <v>8094</v>
      </c>
      <c r="N748" s="113" t="s">
        <v>8112</v>
      </c>
      <c r="O748" s="113" t="s">
        <v>8104</v>
      </c>
      <c r="P748" s="113">
        <v>736</v>
      </c>
      <c r="Q748" s="113" t="s">
        <v>8133</v>
      </c>
      <c r="R748" s="115">
        <v>30</v>
      </c>
      <c r="S748" s="116">
        <v>35000</v>
      </c>
      <c r="T748" s="130">
        <f>S748*R748</f>
        <v>1050000</v>
      </c>
      <c r="U748" s="130">
        <f t="shared" si="116"/>
        <v>1176000</v>
      </c>
      <c r="V748" s="112"/>
      <c r="W748" s="112">
        <v>2017</v>
      </c>
      <c r="X748" s="113" t="s">
        <v>8100</v>
      </c>
      <c r="Y748" s="1" t="e">
        <f>VLOOKUP(A748,'[1]план на 2017'!$A:$X,20,0)</f>
        <v>#N/A</v>
      </c>
      <c r="Z748" s="156" t="e">
        <f t="shared" si="121"/>
        <v>#N/A</v>
      </c>
      <c r="AA748"/>
      <c r="AB748"/>
      <c r="AC748"/>
      <c r="AD748"/>
      <c r="AE748"/>
      <c r="AF748"/>
      <c r="AG748"/>
      <c r="AH748"/>
      <c r="AI748"/>
      <c r="AJ748"/>
      <c r="AK748"/>
      <c r="AL748"/>
    </row>
    <row r="749" spans="1:38" ht="49.5" customHeight="1" x14ac:dyDescent="0.25">
      <c r="A749" s="48" t="s">
        <v>813</v>
      </c>
      <c r="B749" s="53" t="s">
        <v>3273</v>
      </c>
      <c r="C749" s="53" t="s">
        <v>4552</v>
      </c>
      <c r="D749" s="53" t="s">
        <v>4553</v>
      </c>
      <c r="E749" s="53" t="s">
        <v>4554</v>
      </c>
      <c r="F749" s="53" t="s">
        <v>4555</v>
      </c>
      <c r="G749" s="54" t="s">
        <v>8876</v>
      </c>
      <c r="H749" s="53">
        <v>0</v>
      </c>
      <c r="I749" s="53">
        <v>430000000</v>
      </c>
      <c r="J749" s="53" t="s">
        <v>8091</v>
      </c>
      <c r="K749" s="53" t="s">
        <v>8092</v>
      </c>
      <c r="L749" s="53" t="s">
        <v>8111</v>
      </c>
      <c r="M749" s="53" t="s">
        <v>8094</v>
      </c>
      <c r="N749" s="53" t="s">
        <v>8112</v>
      </c>
      <c r="O749" s="53" t="s">
        <v>8104</v>
      </c>
      <c r="P749" s="53" t="s">
        <v>8105</v>
      </c>
      <c r="Q749" s="53" t="s">
        <v>8106</v>
      </c>
      <c r="R749" s="73">
        <v>100</v>
      </c>
      <c r="S749" s="74">
        <v>42757.200000000004</v>
      </c>
      <c r="T749" s="75">
        <v>0</v>
      </c>
      <c r="U749" s="75">
        <f t="shared" si="116"/>
        <v>0</v>
      </c>
      <c r="V749" s="48"/>
      <c r="W749" s="48">
        <v>2017</v>
      </c>
      <c r="X749" s="48"/>
      <c r="Y749" s="1">
        <f>VLOOKUP(A749,'[1]план на 2017'!$A:$X,20,0)</f>
        <v>0</v>
      </c>
      <c r="Z749" s="156">
        <f t="shared" si="121"/>
        <v>0</v>
      </c>
    </row>
    <row r="750" spans="1:38" ht="49.5" customHeight="1" x14ac:dyDescent="0.25">
      <c r="A750" s="48" t="s">
        <v>814</v>
      </c>
      <c r="B750" s="53" t="s">
        <v>3273</v>
      </c>
      <c r="C750" s="58" t="s">
        <v>4552</v>
      </c>
      <c r="D750" s="59" t="s">
        <v>4553</v>
      </c>
      <c r="E750" s="59" t="s">
        <v>4554</v>
      </c>
      <c r="F750" s="53" t="s">
        <v>4556</v>
      </c>
      <c r="G750" s="54" t="s">
        <v>8876</v>
      </c>
      <c r="H750" s="53">
        <v>0</v>
      </c>
      <c r="I750" s="53">
        <v>430000000</v>
      </c>
      <c r="J750" s="53" t="s">
        <v>8091</v>
      </c>
      <c r="K750" s="53" t="s">
        <v>8129</v>
      </c>
      <c r="L750" s="53" t="s">
        <v>8111</v>
      </c>
      <c r="M750" s="53" t="s">
        <v>8094</v>
      </c>
      <c r="N750" s="53" t="s">
        <v>8112</v>
      </c>
      <c r="O750" s="53" t="s">
        <v>8104</v>
      </c>
      <c r="P750" s="53" t="s">
        <v>8105</v>
      </c>
      <c r="Q750" s="53" t="s">
        <v>8106</v>
      </c>
      <c r="R750" s="73">
        <v>100</v>
      </c>
      <c r="S750" s="74">
        <v>42757.200000000004</v>
      </c>
      <c r="T750" s="75">
        <v>0</v>
      </c>
      <c r="U750" s="75">
        <f t="shared" si="116"/>
        <v>0</v>
      </c>
      <c r="V750" s="48"/>
      <c r="W750" s="48">
        <v>2017</v>
      </c>
      <c r="X750" s="53" t="s">
        <v>8122</v>
      </c>
      <c r="Y750" s="1">
        <f>VLOOKUP(A750,'[1]план на 2017'!$A:$X,20,0)</f>
        <v>0</v>
      </c>
      <c r="Z750" s="156">
        <f t="shared" si="121"/>
        <v>0</v>
      </c>
    </row>
    <row r="751" spans="1:38" ht="49.5" customHeight="1" x14ac:dyDescent="0.25">
      <c r="A751" s="48" t="s">
        <v>815</v>
      </c>
      <c r="B751" s="53" t="s">
        <v>3273</v>
      </c>
      <c r="C751" s="53" t="s">
        <v>4324</v>
      </c>
      <c r="D751" s="59" t="s">
        <v>4325</v>
      </c>
      <c r="E751" s="59" t="s">
        <v>4326</v>
      </c>
      <c r="F751" s="53" t="s">
        <v>4557</v>
      </c>
      <c r="G751" s="53" t="s">
        <v>3284</v>
      </c>
      <c r="H751" s="53">
        <v>0</v>
      </c>
      <c r="I751" s="53">
        <v>430000000</v>
      </c>
      <c r="J751" s="53" t="s">
        <v>8091</v>
      </c>
      <c r="K751" s="53" t="s">
        <v>8092</v>
      </c>
      <c r="L751" s="53" t="s">
        <v>8111</v>
      </c>
      <c r="M751" s="53" t="s">
        <v>8094</v>
      </c>
      <c r="N751" s="53" t="s">
        <v>8112</v>
      </c>
      <c r="O751" s="53" t="s">
        <v>8104</v>
      </c>
      <c r="P751" s="53" t="s">
        <v>8105</v>
      </c>
      <c r="Q751" s="53" t="s">
        <v>8106</v>
      </c>
      <c r="R751" s="73">
        <v>4</v>
      </c>
      <c r="S751" s="74">
        <v>10379</v>
      </c>
      <c r="T751" s="75">
        <v>0</v>
      </c>
      <c r="U751" s="75">
        <f t="shared" si="116"/>
        <v>0</v>
      </c>
      <c r="V751" s="48"/>
      <c r="W751" s="48">
        <v>2017</v>
      </c>
      <c r="X751" s="48"/>
      <c r="Y751" s="1">
        <f>VLOOKUP(A751,'[1]план на 2017'!$A:$X,20,0)</f>
        <v>0</v>
      </c>
      <c r="Z751" s="156">
        <f t="shared" si="121"/>
        <v>0</v>
      </c>
    </row>
    <row r="752" spans="1:38" ht="49.5" customHeight="1" x14ac:dyDescent="0.25">
      <c r="A752" s="48" t="s">
        <v>816</v>
      </c>
      <c r="B752" s="53" t="s">
        <v>3273</v>
      </c>
      <c r="C752" s="53" t="s">
        <v>4324</v>
      </c>
      <c r="D752" s="59" t="s">
        <v>4325</v>
      </c>
      <c r="E752" s="59" t="s">
        <v>4326</v>
      </c>
      <c r="F752" s="53" t="s">
        <v>4557</v>
      </c>
      <c r="G752" s="53" t="s">
        <v>3284</v>
      </c>
      <c r="H752" s="53">
        <v>0</v>
      </c>
      <c r="I752" s="53">
        <v>430000000</v>
      </c>
      <c r="J752" s="53" t="s">
        <v>8091</v>
      </c>
      <c r="K752" s="53" t="s">
        <v>8129</v>
      </c>
      <c r="L752" s="53" t="s">
        <v>8111</v>
      </c>
      <c r="M752" s="53" t="s">
        <v>8094</v>
      </c>
      <c r="N752" s="53" t="s">
        <v>8112</v>
      </c>
      <c r="O752" s="53" t="s">
        <v>8104</v>
      </c>
      <c r="P752" s="53" t="s">
        <v>8105</v>
      </c>
      <c r="Q752" s="53" t="s">
        <v>8106</v>
      </c>
      <c r="R752" s="73">
        <v>4</v>
      </c>
      <c r="S752" s="74">
        <v>10379</v>
      </c>
      <c r="T752" s="75">
        <f t="shared" ref="T752:T768" si="124">R752*S752</f>
        <v>41516</v>
      </c>
      <c r="U752" s="75">
        <f t="shared" si="116"/>
        <v>46497.920000000006</v>
      </c>
      <c r="V752" s="48"/>
      <c r="W752" s="48">
        <v>2017</v>
      </c>
      <c r="X752" s="48" t="s">
        <v>8100</v>
      </c>
      <c r="Y752" s="1">
        <f>VLOOKUP(A752,'[1]план на 2017'!$A:$X,20,0)</f>
        <v>41516</v>
      </c>
      <c r="Z752" s="156">
        <f t="shared" si="121"/>
        <v>0</v>
      </c>
    </row>
    <row r="753" spans="1:26" ht="49.5" customHeight="1" x14ac:dyDescent="0.25">
      <c r="A753" s="48" t="s">
        <v>817</v>
      </c>
      <c r="B753" s="53" t="s">
        <v>3273</v>
      </c>
      <c r="C753" s="53" t="s">
        <v>4324</v>
      </c>
      <c r="D753" s="59" t="s">
        <v>4325</v>
      </c>
      <c r="E753" s="59" t="s">
        <v>4326</v>
      </c>
      <c r="F753" s="53" t="s">
        <v>4558</v>
      </c>
      <c r="G753" s="53" t="s">
        <v>3284</v>
      </c>
      <c r="H753" s="53">
        <v>0</v>
      </c>
      <c r="I753" s="53">
        <v>430000000</v>
      </c>
      <c r="J753" s="53" t="s">
        <v>8091</v>
      </c>
      <c r="K753" s="53" t="s">
        <v>8092</v>
      </c>
      <c r="L753" s="53" t="s">
        <v>8111</v>
      </c>
      <c r="M753" s="53" t="s">
        <v>8094</v>
      </c>
      <c r="N753" s="53" t="s">
        <v>8112</v>
      </c>
      <c r="O753" s="53" t="s">
        <v>8104</v>
      </c>
      <c r="P753" s="53" t="s">
        <v>8105</v>
      </c>
      <c r="Q753" s="53" t="s">
        <v>8106</v>
      </c>
      <c r="R753" s="73">
        <v>4</v>
      </c>
      <c r="S753" s="74">
        <v>12519</v>
      </c>
      <c r="T753" s="75">
        <v>0</v>
      </c>
      <c r="U753" s="75">
        <f t="shared" si="116"/>
        <v>0</v>
      </c>
      <c r="V753" s="48"/>
      <c r="W753" s="48">
        <v>2017</v>
      </c>
      <c r="X753" s="48"/>
      <c r="Y753" s="1">
        <f>VLOOKUP(A753,'[1]план на 2017'!$A:$X,20,0)</f>
        <v>0</v>
      </c>
      <c r="Z753" s="156">
        <f t="shared" si="121"/>
        <v>0</v>
      </c>
    </row>
    <row r="754" spans="1:26" ht="49.5" customHeight="1" x14ac:dyDescent="0.25">
      <c r="A754" s="48" t="s">
        <v>818</v>
      </c>
      <c r="B754" s="53" t="s">
        <v>3273</v>
      </c>
      <c r="C754" s="53" t="s">
        <v>4324</v>
      </c>
      <c r="D754" s="59" t="s">
        <v>4325</v>
      </c>
      <c r="E754" s="59" t="s">
        <v>4326</v>
      </c>
      <c r="F754" s="53" t="s">
        <v>4558</v>
      </c>
      <c r="G754" s="53" t="s">
        <v>3284</v>
      </c>
      <c r="H754" s="53">
        <v>0</v>
      </c>
      <c r="I754" s="53">
        <v>430000000</v>
      </c>
      <c r="J754" s="53" t="s">
        <v>8091</v>
      </c>
      <c r="K754" s="53" t="s">
        <v>8129</v>
      </c>
      <c r="L754" s="53" t="s">
        <v>8111</v>
      </c>
      <c r="M754" s="53" t="s">
        <v>8094</v>
      </c>
      <c r="N754" s="53" t="s">
        <v>8112</v>
      </c>
      <c r="O754" s="53" t="s">
        <v>8104</v>
      </c>
      <c r="P754" s="53" t="s">
        <v>8105</v>
      </c>
      <c r="Q754" s="53" t="s">
        <v>8106</v>
      </c>
      <c r="R754" s="73">
        <v>4</v>
      </c>
      <c r="S754" s="74">
        <v>12519</v>
      </c>
      <c r="T754" s="75">
        <v>0</v>
      </c>
      <c r="U754" s="75">
        <f t="shared" si="116"/>
        <v>0</v>
      </c>
      <c r="V754" s="48"/>
      <c r="W754" s="48">
        <v>2017</v>
      </c>
      <c r="X754" s="48" t="s">
        <v>8219</v>
      </c>
      <c r="Y754" s="1">
        <f>VLOOKUP(A754,'[1]план на 2017'!$A:$X,20,0)</f>
        <v>0</v>
      </c>
      <c r="Z754" s="156">
        <f t="shared" si="121"/>
        <v>0</v>
      </c>
    </row>
    <row r="755" spans="1:26" ht="49.5" customHeight="1" x14ac:dyDescent="0.25">
      <c r="A755" s="48" t="s">
        <v>819</v>
      </c>
      <c r="B755" s="53" t="s">
        <v>3273</v>
      </c>
      <c r="C755" s="53" t="s">
        <v>4324</v>
      </c>
      <c r="D755" s="59" t="s">
        <v>4325</v>
      </c>
      <c r="E755" s="59" t="s">
        <v>4326</v>
      </c>
      <c r="F755" s="53" t="s">
        <v>4559</v>
      </c>
      <c r="G755" s="53" t="s">
        <v>3284</v>
      </c>
      <c r="H755" s="53">
        <v>0</v>
      </c>
      <c r="I755" s="53">
        <v>430000000</v>
      </c>
      <c r="J755" s="53" t="s">
        <v>8091</v>
      </c>
      <c r="K755" s="53" t="s">
        <v>8092</v>
      </c>
      <c r="L755" s="53" t="s">
        <v>8111</v>
      </c>
      <c r="M755" s="53" t="s">
        <v>8094</v>
      </c>
      <c r="N755" s="53" t="s">
        <v>8112</v>
      </c>
      <c r="O755" s="53" t="s">
        <v>8104</v>
      </c>
      <c r="P755" s="53" t="s">
        <v>8105</v>
      </c>
      <c r="Q755" s="53" t="s">
        <v>8106</v>
      </c>
      <c r="R755" s="73">
        <v>4</v>
      </c>
      <c r="S755" s="74">
        <v>20865</v>
      </c>
      <c r="T755" s="75">
        <v>0</v>
      </c>
      <c r="U755" s="75">
        <f t="shared" si="116"/>
        <v>0</v>
      </c>
      <c r="V755" s="48"/>
      <c r="W755" s="48">
        <v>2017</v>
      </c>
      <c r="X755" s="48"/>
      <c r="Y755" s="1">
        <f>VLOOKUP(A755,'[1]план на 2017'!$A:$X,20,0)</f>
        <v>0</v>
      </c>
      <c r="Z755" s="156">
        <f t="shared" si="121"/>
        <v>0</v>
      </c>
    </row>
    <row r="756" spans="1:26" ht="49.5" customHeight="1" x14ac:dyDescent="0.25">
      <c r="A756" s="48" t="s">
        <v>820</v>
      </c>
      <c r="B756" s="53" t="s">
        <v>3273</v>
      </c>
      <c r="C756" s="53" t="s">
        <v>4324</v>
      </c>
      <c r="D756" s="59" t="s">
        <v>4325</v>
      </c>
      <c r="E756" s="59" t="s">
        <v>4326</v>
      </c>
      <c r="F756" s="53" t="s">
        <v>4559</v>
      </c>
      <c r="G756" s="53" t="s">
        <v>3284</v>
      </c>
      <c r="H756" s="53">
        <v>0</v>
      </c>
      <c r="I756" s="53">
        <v>430000000</v>
      </c>
      <c r="J756" s="53" t="s">
        <v>8091</v>
      </c>
      <c r="K756" s="53" t="s">
        <v>8129</v>
      </c>
      <c r="L756" s="53" t="s">
        <v>8111</v>
      </c>
      <c r="M756" s="53" t="s">
        <v>8094</v>
      </c>
      <c r="N756" s="53" t="s">
        <v>8112</v>
      </c>
      <c r="O756" s="53" t="s">
        <v>8104</v>
      </c>
      <c r="P756" s="53" t="s">
        <v>8105</v>
      </c>
      <c r="Q756" s="53" t="s">
        <v>8106</v>
      </c>
      <c r="R756" s="73">
        <v>4</v>
      </c>
      <c r="S756" s="74">
        <v>20865</v>
      </c>
      <c r="T756" s="75">
        <f t="shared" si="124"/>
        <v>83460</v>
      </c>
      <c r="U756" s="75">
        <f t="shared" si="116"/>
        <v>93475.200000000012</v>
      </c>
      <c r="V756" s="48"/>
      <c r="W756" s="48">
        <v>2017</v>
      </c>
      <c r="X756" s="48" t="s">
        <v>8100</v>
      </c>
      <c r="Y756" s="1">
        <f>VLOOKUP(A756,'[1]план на 2017'!$A:$X,20,0)</f>
        <v>83460</v>
      </c>
      <c r="Z756" s="156">
        <f t="shared" si="121"/>
        <v>0</v>
      </c>
    </row>
    <row r="757" spans="1:26" ht="49.5" customHeight="1" x14ac:dyDescent="0.25">
      <c r="A757" s="48" t="s">
        <v>821</v>
      </c>
      <c r="B757" s="53" t="s">
        <v>3273</v>
      </c>
      <c r="C757" s="53" t="s">
        <v>4324</v>
      </c>
      <c r="D757" s="59" t="s">
        <v>4325</v>
      </c>
      <c r="E757" s="59" t="s">
        <v>4326</v>
      </c>
      <c r="F757" s="53" t="s">
        <v>4560</v>
      </c>
      <c r="G757" s="53" t="s">
        <v>3284</v>
      </c>
      <c r="H757" s="53">
        <v>0</v>
      </c>
      <c r="I757" s="53">
        <v>430000000</v>
      </c>
      <c r="J757" s="53" t="s">
        <v>8091</v>
      </c>
      <c r="K757" s="53" t="s">
        <v>8092</v>
      </c>
      <c r="L757" s="53" t="s">
        <v>8111</v>
      </c>
      <c r="M757" s="53" t="s">
        <v>8094</v>
      </c>
      <c r="N757" s="53" t="s">
        <v>8112</v>
      </c>
      <c r="O757" s="53" t="s">
        <v>8104</v>
      </c>
      <c r="P757" s="53" t="s">
        <v>8105</v>
      </c>
      <c r="Q757" s="53" t="s">
        <v>8106</v>
      </c>
      <c r="R757" s="73">
        <v>4</v>
      </c>
      <c r="S757" s="74">
        <v>10325.5</v>
      </c>
      <c r="T757" s="75">
        <v>0</v>
      </c>
      <c r="U757" s="75">
        <f t="shared" si="116"/>
        <v>0</v>
      </c>
      <c r="V757" s="48"/>
      <c r="W757" s="48">
        <v>2017</v>
      </c>
      <c r="X757" s="48"/>
      <c r="Y757" s="1">
        <f>VLOOKUP(A757,'[1]план на 2017'!$A:$X,20,0)</f>
        <v>0</v>
      </c>
      <c r="Z757" s="156">
        <f t="shared" si="121"/>
        <v>0</v>
      </c>
    </row>
    <row r="758" spans="1:26" ht="49.5" customHeight="1" x14ac:dyDescent="0.25">
      <c r="A758" s="48" t="s">
        <v>822</v>
      </c>
      <c r="B758" s="53" t="s">
        <v>3273</v>
      </c>
      <c r="C758" s="53" t="s">
        <v>4324</v>
      </c>
      <c r="D758" s="59" t="s">
        <v>4325</v>
      </c>
      <c r="E758" s="59" t="s">
        <v>4326</v>
      </c>
      <c r="F758" s="53" t="s">
        <v>4560</v>
      </c>
      <c r="G758" s="53" t="s">
        <v>3284</v>
      </c>
      <c r="H758" s="53">
        <v>0</v>
      </c>
      <c r="I758" s="53">
        <v>430000000</v>
      </c>
      <c r="J758" s="53" t="s">
        <v>8091</v>
      </c>
      <c r="K758" s="53" t="s">
        <v>8129</v>
      </c>
      <c r="L758" s="53" t="s">
        <v>8111</v>
      </c>
      <c r="M758" s="53" t="s">
        <v>8094</v>
      </c>
      <c r="N758" s="53" t="s">
        <v>8112</v>
      </c>
      <c r="O758" s="53" t="s">
        <v>8104</v>
      </c>
      <c r="P758" s="53" t="s">
        <v>8105</v>
      </c>
      <c r="Q758" s="53" t="s">
        <v>8106</v>
      </c>
      <c r="R758" s="73">
        <v>4</v>
      </c>
      <c r="S758" s="74">
        <v>10325.5</v>
      </c>
      <c r="T758" s="75">
        <f t="shared" si="124"/>
        <v>41302</v>
      </c>
      <c r="U758" s="75">
        <f t="shared" si="116"/>
        <v>46258.240000000005</v>
      </c>
      <c r="V758" s="48"/>
      <c r="W758" s="48">
        <v>2017</v>
      </c>
      <c r="X758" s="48" t="s">
        <v>8100</v>
      </c>
      <c r="Y758" s="1">
        <f>VLOOKUP(A758,'[1]план на 2017'!$A:$X,20,0)</f>
        <v>41302</v>
      </c>
      <c r="Z758" s="156">
        <f t="shared" si="121"/>
        <v>0</v>
      </c>
    </row>
    <row r="759" spans="1:26" ht="49.5" customHeight="1" x14ac:dyDescent="0.25">
      <c r="A759" s="48" t="s">
        <v>823</v>
      </c>
      <c r="B759" s="53" t="s">
        <v>3273</v>
      </c>
      <c r="C759" s="53" t="s">
        <v>4324</v>
      </c>
      <c r="D759" s="59" t="s">
        <v>4325</v>
      </c>
      <c r="E759" s="59" t="s">
        <v>4326</v>
      </c>
      <c r="F759" s="53" t="s">
        <v>4561</v>
      </c>
      <c r="G759" s="53" t="s">
        <v>3284</v>
      </c>
      <c r="H759" s="53">
        <v>0</v>
      </c>
      <c r="I759" s="53">
        <v>430000000</v>
      </c>
      <c r="J759" s="53" t="s">
        <v>8091</v>
      </c>
      <c r="K759" s="53" t="s">
        <v>8092</v>
      </c>
      <c r="L759" s="53" t="s">
        <v>8111</v>
      </c>
      <c r="M759" s="53" t="s">
        <v>8094</v>
      </c>
      <c r="N759" s="53" t="s">
        <v>8112</v>
      </c>
      <c r="O759" s="53" t="s">
        <v>8104</v>
      </c>
      <c r="P759" s="53" t="s">
        <v>8105</v>
      </c>
      <c r="Q759" s="53" t="s">
        <v>8106</v>
      </c>
      <c r="R759" s="73">
        <v>4</v>
      </c>
      <c r="S759" s="74">
        <v>11770</v>
      </c>
      <c r="T759" s="75">
        <v>0</v>
      </c>
      <c r="U759" s="75">
        <f t="shared" si="116"/>
        <v>0</v>
      </c>
      <c r="V759" s="48"/>
      <c r="W759" s="48">
        <v>2017</v>
      </c>
      <c r="X759" s="48"/>
      <c r="Y759" s="1">
        <f>VLOOKUP(A759,'[1]план на 2017'!$A:$X,20,0)</f>
        <v>0</v>
      </c>
      <c r="Z759" s="156">
        <f t="shared" si="121"/>
        <v>0</v>
      </c>
    </row>
    <row r="760" spans="1:26" ht="49.5" customHeight="1" x14ac:dyDescent="0.25">
      <c r="A760" s="48" t="s">
        <v>824</v>
      </c>
      <c r="B760" s="53" t="s">
        <v>3273</v>
      </c>
      <c r="C760" s="53" t="s">
        <v>4324</v>
      </c>
      <c r="D760" s="59" t="s">
        <v>4325</v>
      </c>
      <c r="E760" s="59" t="s">
        <v>4326</v>
      </c>
      <c r="F760" s="53" t="s">
        <v>4561</v>
      </c>
      <c r="G760" s="53" t="s">
        <v>3284</v>
      </c>
      <c r="H760" s="53">
        <v>0</v>
      </c>
      <c r="I760" s="53">
        <v>430000000</v>
      </c>
      <c r="J760" s="53" t="s">
        <v>8091</v>
      </c>
      <c r="K760" s="53" t="s">
        <v>8129</v>
      </c>
      <c r="L760" s="53" t="s">
        <v>8111</v>
      </c>
      <c r="M760" s="53" t="s">
        <v>8094</v>
      </c>
      <c r="N760" s="53" t="s">
        <v>8112</v>
      </c>
      <c r="O760" s="53" t="s">
        <v>8104</v>
      </c>
      <c r="P760" s="53" t="s">
        <v>8105</v>
      </c>
      <c r="Q760" s="53" t="s">
        <v>8106</v>
      </c>
      <c r="R760" s="73">
        <v>4</v>
      </c>
      <c r="S760" s="74">
        <v>11770</v>
      </c>
      <c r="T760" s="75">
        <f t="shared" si="124"/>
        <v>47080</v>
      </c>
      <c r="U760" s="75">
        <f t="shared" si="116"/>
        <v>52729.600000000006</v>
      </c>
      <c r="V760" s="48"/>
      <c r="W760" s="48">
        <v>2017</v>
      </c>
      <c r="X760" s="48" t="s">
        <v>8100</v>
      </c>
      <c r="Y760" s="1">
        <f>VLOOKUP(A760,'[1]план на 2017'!$A:$X,20,0)</f>
        <v>47080</v>
      </c>
      <c r="Z760" s="156">
        <f t="shared" si="121"/>
        <v>0</v>
      </c>
    </row>
    <row r="761" spans="1:26" ht="49.5" customHeight="1" x14ac:dyDescent="0.25">
      <c r="A761" s="48" t="s">
        <v>825</v>
      </c>
      <c r="B761" s="53" t="s">
        <v>3273</v>
      </c>
      <c r="C761" s="53" t="s">
        <v>4324</v>
      </c>
      <c r="D761" s="59" t="s">
        <v>4325</v>
      </c>
      <c r="E761" s="59" t="s">
        <v>4326</v>
      </c>
      <c r="F761" s="53" t="s">
        <v>4562</v>
      </c>
      <c r="G761" s="53" t="s">
        <v>3284</v>
      </c>
      <c r="H761" s="53">
        <v>0</v>
      </c>
      <c r="I761" s="53">
        <v>430000000</v>
      </c>
      <c r="J761" s="53" t="s">
        <v>8091</v>
      </c>
      <c r="K761" s="53" t="s">
        <v>8092</v>
      </c>
      <c r="L761" s="53" t="s">
        <v>8111</v>
      </c>
      <c r="M761" s="53" t="s">
        <v>8094</v>
      </c>
      <c r="N761" s="53" t="s">
        <v>8112</v>
      </c>
      <c r="O761" s="53" t="s">
        <v>8104</v>
      </c>
      <c r="P761" s="53" t="s">
        <v>8105</v>
      </c>
      <c r="Q761" s="53" t="s">
        <v>8106</v>
      </c>
      <c r="R761" s="73">
        <v>4</v>
      </c>
      <c r="S761" s="74">
        <v>12465.5</v>
      </c>
      <c r="T761" s="75">
        <v>0</v>
      </c>
      <c r="U761" s="75">
        <f t="shared" si="116"/>
        <v>0</v>
      </c>
      <c r="V761" s="48"/>
      <c r="W761" s="48">
        <v>2017</v>
      </c>
      <c r="X761" s="48"/>
      <c r="Y761" s="1">
        <f>VLOOKUP(A761,'[1]план на 2017'!$A:$X,20,0)</f>
        <v>0</v>
      </c>
      <c r="Z761" s="156">
        <f t="shared" si="121"/>
        <v>0</v>
      </c>
    </row>
    <row r="762" spans="1:26" ht="49.5" customHeight="1" x14ac:dyDescent="0.25">
      <c r="A762" s="48" t="s">
        <v>826</v>
      </c>
      <c r="B762" s="53" t="s">
        <v>3273</v>
      </c>
      <c r="C762" s="53" t="s">
        <v>4324</v>
      </c>
      <c r="D762" s="59" t="s">
        <v>4325</v>
      </c>
      <c r="E762" s="59" t="s">
        <v>4326</v>
      </c>
      <c r="F762" s="53" t="s">
        <v>4562</v>
      </c>
      <c r="G762" s="53" t="s">
        <v>3284</v>
      </c>
      <c r="H762" s="53">
        <v>0</v>
      </c>
      <c r="I762" s="53">
        <v>430000000</v>
      </c>
      <c r="J762" s="53" t="s">
        <v>8091</v>
      </c>
      <c r="K762" s="53" t="s">
        <v>8129</v>
      </c>
      <c r="L762" s="53" t="s">
        <v>8111</v>
      </c>
      <c r="M762" s="53" t="s">
        <v>8094</v>
      </c>
      <c r="N762" s="53" t="s">
        <v>8112</v>
      </c>
      <c r="O762" s="53" t="s">
        <v>8104</v>
      </c>
      <c r="P762" s="53" t="s">
        <v>8105</v>
      </c>
      <c r="Q762" s="53" t="s">
        <v>8106</v>
      </c>
      <c r="R762" s="73">
        <v>4</v>
      </c>
      <c r="S762" s="74">
        <v>12465.5</v>
      </c>
      <c r="T762" s="75">
        <f t="shared" si="124"/>
        <v>49862</v>
      </c>
      <c r="U762" s="75">
        <f t="shared" si="116"/>
        <v>55845.440000000002</v>
      </c>
      <c r="V762" s="48"/>
      <c r="W762" s="48">
        <v>2017</v>
      </c>
      <c r="X762" s="48" t="s">
        <v>8100</v>
      </c>
      <c r="Y762" s="1">
        <f>VLOOKUP(A762,'[1]план на 2017'!$A:$X,20,0)</f>
        <v>49862</v>
      </c>
      <c r="Z762" s="156">
        <f t="shared" si="121"/>
        <v>0</v>
      </c>
    </row>
    <row r="763" spans="1:26" ht="49.5" customHeight="1" x14ac:dyDescent="0.25">
      <c r="A763" s="48" t="s">
        <v>827</v>
      </c>
      <c r="B763" s="53" t="s">
        <v>3273</v>
      </c>
      <c r="C763" s="53" t="s">
        <v>4324</v>
      </c>
      <c r="D763" s="59" t="s">
        <v>4325</v>
      </c>
      <c r="E763" s="59" t="s">
        <v>4326</v>
      </c>
      <c r="F763" s="53" t="s">
        <v>4563</v>
      </c>
      <c r="G763" s="53" t="s">
        <v>3284</v>
      </c>
      <c r="H763" s="53">
        <v>0</v>
      </c>
      <c r="I763" s="53">
        <v>430000000</v>
      </c>
      <c r="J763" s="53" t="s">
        <v>8091</v>
      </c>
      <c r="K763" s="53" t="s">
        <v>8092</v>
      </c>
      <c r="L763" s="53" t="s">
        <v>8111</v>
      </c>
      <c r="M763" s="53" t="s">
        <v>8094</v>
      </c>
      <c r="N763" s="53" t="s">
        <v>8112</v>
      </c>
      <c r="O763" s="53" t="s">
        <v>8104</v>
      </c>
      <c r="P763" s="53" t="s">
        <v>8105</v>
      </c>
      <c r="Q763" s="53" t="s">
        <v>8106</v>
      </c>
      <c r="R763" s="73">
        <v>4</v>
      </c>
      <c r="S763" s="74">
        <v>16724.100000000002</v>
      </c>
      <c r="T763" s="75">
        <v>0</v>
      </c>
      <c r="U763" s="75">
        <f t="shared" si="116"/>
        <v>0</v>
      </c>
      <c r="V763" s="48"/>
      <c r="W763" s="48">
        <v>2017</v>
      </c>
      <c r="X763" s="48"/>
      <c r="Y763" s="1">
        <f>VLOOKUP(A763,'[1]план на 2017'!$A:$X,20,0)</f>
        <v>0</v>
      </c>
      <c r="Z763" s="156">
        <f t="shared" si="121"/>
        <v>0</v>
      </c>
    </row>
    <row r="764" spans="1:26" ht="49.5" customHeight="1" x14ac:dyDescent="0.25">
      <c r="A764" s="48" t="s">
        <v>828</v>
      </c>
      <c r="B764" s="53" t="s">
        <v>3273</v>
      </c>
      <c r="C764" s="53" t="s">
        <v>4324</v>
      </c>
      <c r="D764" s="59" t="s">
        <v>4325</v>
      </c>
      <c r="E764" s="59" t="s">
        <v>4326</v>
      </c>
      <c r="F764" s="53" t="s">
        <v>4563</v>
      </c>
      <c r="G764" s="53" t="s">
        <v>3284</v>
      </c>
      <c r="H764" s="53">
        <v>0</v>
      </c>
      <c r="I764" s="53">
        <v>430000000</v>
      </c>
      <c r="J764" s="53" t="s">
        <v>8091</v>
      </c>
      <c r="K764" s="53" t="s">
        <v>8129</v>
      </c>
      <c r="L764" s="53" t="s">
        <v>8111</v>
      </c>
      <c r="M764" s="53" t="s">
        <v>8094</v>
      </c>
      <c r="N764" s="53" t="s">
        <v>8112</v>
      </c>
      <c r="O764" s="53" t="s">
        <v>8104</v>
      </c>
      <c r="P764" s="53" t="s">
        <v>8105</v>
      </c>
      <c r="Q764" s="53" t="s">
        <v>8106</v>
      </c>
      <c r="R764" s="73">
        <v>4</v>
      </c>
      <c r="S764" s="74">
        <v>16724.100000000002</v>
      </c>
      <c r="T764" s="75">
        <f t="shared" si="124"/>
        <v>66896.400000000009</v>
      </c>
      <c r="U764" s="75">
        <f t="shared" si="116"/>
        <v>74923.968000000023</v>
      </c>
      <c r="V764" s="48"/>
      <c r="W764" s="48">
        <v>2017</v>
      </c>
      <c r="X764" s="48" t="s">
        <v>8100</v>
      </c>
      <c r="Y764" s="1">
        <f>VLOOKUP(A764,'[1]план на 2017'!$A:$X,20,0)</f>
        <v>66896.400000000009</v>
      </c>
      <c r="Z764" s="156">
        <f t="shared" si="121"/>
        <v>0</v>
      </c>
    </row>
    <row r="765" spans="1:26" ht="49.5" customHeight="1" x14ac:dyDescent="0.25">
      <c r="A765" s="48" t="s">
        <v>829</v>
      </c>
      <c r="B765" s="53" t="s">
        <v>3273</v>
      </c>
      <c r="C765" s="53" t="s">
        <v>4324</v>
      </c>
      <c r="D765" s="59" t="s">
        <v>4325</v>
      </c>
      <c r="E765" s="59" t="s">
        <v>4326</v>
      </c>
      <c r="F765" s="53" t="s">
        <v>4564</v>
      </c>
      <c r="G765" s="53" t="s">
        <v>3284</v>
      </c>
      <c r="H765" s="53">
        <v>0</v>
      </c>
      <c r="I765" s="53">
        <v>430000000</v>
      </c>
      <c r="J765" s="53" t="s">
        <v>8091</v>
      </c>
      <c r="K765" s="53" t="s">
        <v>8092</v>
      </c>
      <c r="L765" s="53" t="s">
        <v>8111</v>
      </c>
      <c r="M765" s="53" t="s">
        <v>8094</v>
      </c>
      <c r="N765" s="53" t="s">
        <v>8112</v>
      </c>
      <c r="O765" s="53" t="s">
        <v>8104</v>
      </c>
      <c r="P765" s="53" t="s">
        <v>8105</v>
      </c>
      <c r="Q765" s="53" t="s">
        <v>8106</v>
      </c>
      <c r="R765" s="73">
        <v>4</v>
      </c>
      <c r="S765" s="74">
        <v>20961.300000000003</v>
      </c>
      <c r="T765" s="75">
        <v>0</v>
      </c>
      <c r="U765" s="75">
        <f t="shared" si="116"/>
        <v>0</v>
      </c>
      <c r="V765" s="48"/>
      <c r="W765" s="48">
        <v>2017</v>
      </c>
      <c r="X765" s="48"/>
      <c r="Y765" s="1">
        <f>VLOOKUP(A765,'[1]план на 2017'!$A:$X,20,0)</f>
        <v>0</v>
      </c>
      <c r="Z765" s="156">
        <f t="shared" si="121"/>
        <v>0</v>
      </c>
    </row>
    <row r="766" spans="1:26" ht="49.5" customHeight="1" x14ac:dyDescent="0.25">
      <c r="A766" s="48" t="s">
        <v>830</v>
      </c>
      <c r="B766" s="53" t="s">
        <v>3273</v>
      </c>
      <c r="C766" s="53" t="s">
        <v>4324</v>
      </c>
      <c r="D766" s="59" t="s">
        <v>4325</v>
      </c>
      <c r="E766" s="59" t="s">
        <v>4326</v>
      </c>
      <c r="F766" s="53" t="s">
        <v>4564</v>
      </c>
      <c r="G766" s="53" t="s">
        <v>3284</v>
      </c>
      <c r="H766" s="53">
        <v>0</v>
      </c>
      <c r="I766" s="53">
        <v>430000000</v>
      </c>
      <c r="J766" s="53" t="s">
        <v>8091</v>
      </c>
      <c r="K766" s="53" t="s">
        <v>8129</v>
      </c>
      <c r="L766" s="53" t="s">
        <v>8111</v>
      </c>
      <c r="M766" s="53" t="s">
        <v>8094</v>
      </c>
      <c r="N766" s="53" t="s">
        <v>8112</v>
      </c>
      <c r="O766" s="53" t="s">
        <v>8104</v>
      </c>
      <c r="P766" s="53" t="s">
        <v>8105</v>
      </c>
      <c r="Q766" s="53" t="s">
        <v>8106</v>
      </c>
      <c r="R766" s="73">
        <v>4</v>
      </c>
      <c r="S766" s="74">
        <v>20961.300000000003</v>
      </c>
      <c r="T766" s="75">
        <f t="shared" si="124"/>
        <v>83845.200000000012</v>
      </c>
      <c r="U766" s="75">
        <f t="shared" si="116"/>
        <v>93906.624000000025</v>
      </c>
      <c r="V766" s="48"/>
      <c r="W766" s="48">
        <v>2017</v>
      </c>
      <c r="X766" s="48" t="s">
        <v>8100</v>
      </c>
      <c r="Y766" s="1">
        <f>VLOOKUP(A766,'[1]план на 2017'!$A:$X,20,0)</f>
        <v>83845.200000000012</v>
      </c>
      <c r="Z766" s="156">
        <f t="shared" si="121"/>
        <v>0</v>
      </c>
    </row>
    <row r="767" spans="1:26" ht="49.5" customHeight="1" x14ac:dyDescent="0.25">
      <c r="A767" s="48" t="s">
        <v>831</v>
      </c>
      <c r="B767" s="53" t="s">
        <v>3273</v>
      </c>
      <c r="C767" s="53" t="s">
        <v>4324</v>
      </c>
      <c r="D767" s="59" t="s">
        <v>4325</v>
      </c>
      <c r="E767" s="59" t="s">
        <v>4326</v>
      </c>
      <c r="F767" s="53" t="s">
        <v>4565</v>
      </c>
      <c r="G767" s="53" t="s">
        <v>3284</v>
      </c>
      <c r="H767" s="53">
        <v>0</v>
      </c>
      <c r="I767" s="53">
        <v>430000000</v>
      </c>
      <c r="J767" s="53" t="s">
        <v>8091</v>
      </c>
      <c r="K767" s="53" t="s">
        <v>8092</v>
      </c>
      <c r="L767" s="53" t="s">
        <v>8111</v>
      </c>
      <c r="M767" s="53" t="s">
        <v>8094</v>
      </c>
      <c r="N767" s="53" t="s">
        <v>8112</v>
      </c>
      <c r="O767" s="53" t="s">
        <v>8104</v>
      </c>
      <c r="P767" s="53" t="s">
        <v>8105</v>
      </c>
      <c r="Q767" s="53" t="s">
        <v>8106</v>
      </c>
      <c r="R767" s="73">
        <v>4</v>
      </c>
      <c r="S767" s="74">
        <v>27873.5</v>
      </c>
      <c r="T767" s="75">
        <v>0</v>
      </c>
      <c r="U767" s="75">
        <f t="shared" si="116"/>
        <v>0</v>
      </c>
      <c r="V767" s="48"/>
      <c r="W767" s="48">
        <v>2017</v>
      </c>
      <c r="X767" s="48"/>
      <c r="Y767" s="1">
        <f>VLOOKUP(A767,'[1]план на 2017'!$A:$X,20,0)</f>
        <v>0</v>
      </c>
      <c r="Z767" s="156">
        <f t="shared" si="121"/>
        <v>0</v>
      </c>
    </row>
    <row r="768" spans="1:26" ht="49.5" customHeight="1" x14ac:dyDescent="0.25">
      <c r="A768" s="48" t="s">
        <v>832</v>
      </c>
      <c r="B768" s="53" t="s">
        <v>3273</v>
      </c>
      <c r="C768" s="53" t="s">
        <v>4324</v>
      </c>
      <c r="D768" s="59" t="s">
        <v>4325</v>
      </c>
      <c r="E768" s="59" t="s">
        <v>4326</v>
      </c>
      <c r="F768" s="53" t="s">
        <v>4565</v>
      </c>
      <c r="G768" s="53" t="s">
        <v>3284</v>
      </c>
      <c r="H768" s="53">
        <v>0</v>
      </c>
      <c r="I768" s="53">
        <v>430000000</v>
      </c>
      <c r="J768" s="53" t="s">
        <v>8091</v>
      </c>
      <c r="K768" s="53" t="s">
        <v>8129</v>
      </c>
      <c r="L768" s="53" t="s">
        <v>8111</v>
      </c>
      <c r="M768" s="53" t="s">
        <v>8094</v>
      </c>
      <c r="N768" s="53" t="s">
        <v>8112</v>
      </c>
      <c r="O768" s="53" t="s">
        <v>8104</v>
      </c>
      <c r="P768" s="53" t="s">
        <v>8105</v>
      </c>
      <c r="Q768" s="53" t="s">
        <v>8106</v>
      </c>
      <c r="R768" s="73">
        <v>4</v>
      </c>
      <c r="S768" s="74">
        <v>27873.5</v>
      </c>
      <c r="T768" s="75">
        <f t="shared" si="124"/>
        <v>111494</v>
      </c>
      <c r="U768" s="75">
        <f t="shared" si="116"/>
        <v>124873.28000000001</v>
      </c>
      <c r="V768" s="48"/>
      <c r="W768" s="48">
        <v>2017</v>
      </c>
      <c r="X768" s="48" t="s">
        <v>8100</v>
      </c>
      <c r="Y768" s="1">
        <f>VLOOKUP(A768,'[1]план на 2017'!$A:$X,20,0)</f>
        <v>111494</v>
      </c>
      <c r="Z768" s="156">
        <f t="shared" si="121"/>
        <v>0</v>
      </c>
    </row>
    <row r="769" spans="1:26" ht="49.5" customHeight="1" x14ac:dyDescent="0.25">
      <c r="A769" s="48" t="s">
        <v>833</v>
      </c>
      <c r="B769" s="53" t="s">
        <v>3273</v>
      </c>
      <c r="C769" s="53" t="s">
        <v>4566</v>
      </c>
      <c r="D769" s="53" t="s">
        <v>4567</v>
      </c>
      <c r="E769" s="53" t="s">
        <v>4568</v>
      </c>
      <c r="F769" s="53" t="s">
        <v>4569</v>
      </c>
      <c r="G769" s="53" t="s">
        <v>3284</v>
      </c>
      <c r="H769" s="53">
        <v>0</v>
      </c>
      <c r="I769" s="53">
        <v>430000000</v>
      </c>
      <c r="J769" s="53" t="s">
        <v>8091</v>
      </c>
      <c r="K769" s="53" t="s">
        <v>8092</v>
      </c>
      <c r="L769" s="53" t="s">
        <v>8111</v>
      </c>
      <c r="M769" s="53" t="s">
        <v>8094</v>
      </c>
      <c r="N769" s="53" t="s">
        <v>8112</v>
      </c>
      <c r="O769" s="53" t="s">
        <v>8104</v>
      </c>
      <c r="P769" s="53" t="s">
        <v>8105</v>
      </c>
      <c r="Q769" s="53" t="s">
        <v>8106</v>
      </c>
      <c r="R769" s="73">
        <v>4</v>
      </c>
      <c r="S769" s="74">
        <v>7004.22</v>
      </c>
      <c r="T769" s="75">
        <v>0</v>
      </c>
      <c r="U769" s="75">
        <f t="shared" si="116"/>
        <v>0</v>
      </c>
      <c r="V769" s="48"/>
      <c r="W769" s="48">
        <v>2017</v>
      </c>
      <c r="X769" s="48"/>
      <c r="Y769" s="1">
        <f>VLOOKUP(A769,'[1]план на 2017'!$A:$X,20,0)</f>
        <v>0</v>
      </c>
      <c r="Z769" s="156">
        <f t="shared" si="121"/>
        <v>0</v>
      </c>
    </row>
    <row r="770" spans="1:26" ht="49.5" customHeight="1" x14ac:dyDescent="0.25">
      <c r="A770" s="48" t="s">
        <v>834</v>
      </c>
      <c r="B770" s="53" t="s">
        <v>3273</v>
      </c>
      <c r="C770" s="53" t="s">
        <v>4566</v>
      </c>
      <c r="D770" s="53" t="s">
        <v>4567</v>
      </c>
      <c r="E770" s="53" t="s">
        <v>4568</v>
      </c>
      <c r="F770" s="53" t="s">
        <v>4569</v>
      </c>
      <c r="G770" s="53" t="s">
        <v>3284</v>
      </c>
      <c r="H770" s="53">
        <v>0</v>
      </c>
      <c r="I770" s="53">
        <v>430000000</v>
      </c>
      <c r="J770" s="53" t="s">
        <v>8091</v>
      </c>
      <c r="K770" s="53" t="s">
        <v>8129</v>
      </c>
      <c r="L770" s="53" t="s">
        <v>8111</v>
      </c>
      <c r="M770" s="53" t="s">
        <v>8094</v>
      </c>
      <c r="N770" s="53" t="s">
        <v>8112</v>
      </c>
      <c r="O770" s="53" t="s">
        <v>8104</v>
      </c>
      <c r="P770" s="53" t="s">
        <v>8105</v>
      </c>
      <c r="Q770" s="53" t="s">
        <v>8106</v>
      </c>
      <c r="R770" s="73">
        <v>4</v>
      </c>
      <c r="S770" s="74">
        <v>7004.22</v>
      </c>
      <c r="T770" s="75">
        <v>0</v>
      </c>
      <c r="U770" s="75">
        <f t="shared" si="116"/>
        <v>0</v>
      </c>
      <c r="V770" s="48"/>
      <c r="W770" s="48">
        <v>2017</v>
      </c>
      <c r="X770" s="48" t="s">
        <v>8219</v>
      </c>
      <c r="Y770" s="1">
        <f>VLOOKUP(A770,'[1]план на 2017'!$A:$X,20,0)</f>
        <v>0</v>
      </c>
      <c r="Z770" s="156">
        <f t="shared" si="121"/>
        <v>0</v>
      </c>
    </row>
    <row r="771" spans="1:26" ht="49.5" customHeight="1" x14ac:dyDescent="0.25">
      <c r="A771" s="48" t="s">
        <v>835</v>
      </c>
      <c r="B771" s="53" t="s">
        <v>3273</v>
      </c>
      <c r="C771" s="53" t="s">
        <v>4566</v>
      </c>
      <c r="D771" s="53" t="s">
        <v>4567</v>
      </c>
      <c r="E771" s="53" t="s">
        <v>4568</v>
      </c>
      <c r="F771" s="53" t="s">
        <v>4570</v>
      </c>
      <c r="G771" s="53" t="s">
        <v>3284</v>
      </c>
      <c r="H771" s="53">
        <v>0</v>
      </c>
      <c r="I771" s="53">
        <v>430000000</v>
      </c>
      <c r="J771" s="53" t="s">
        <v>8091</v>
      </c>
      <c r="K771" s="53" t="s">
        <v>8092</v>
      </c>
      <c r="L771" s="53" t="s">
        <v>8111</v>
      </c>
      <c r="M771" s="53" t="s">
        <v>8094</v>
      </c>
      <c r="N771" s="53" t="s">
        <v>8112</v>
      </c>
      <c r="O771" s="53" t="s">
        <v>8104</v>
      </c>
      <c r="P771" s="53" t="s">
        <v>8105</v>
      </c>
      <c r="Q771" s="53" t="s">
        <v>8106</v>
      </c>
      <c r="R771" s="73">
        <v>4</v>
      </c>
      <c r="S771" s="74">
        <v>7704</v>
      </c>
      <c r="T771" s="75">
        <v>0</v>
      </c>
      <c r="U771" s="75">
        <f t="shared" si="116"/>
        <v>0</v>
      </c>
      <c r="V771" s="48"/>
      <c r="W771" s="48">
        <v>2017</v>
      </c>
      <c r="X771" s="48"/>
      <c r="Y771" s="1">
        <f>VLOOKUP(A771,'[1]план на 2017'!$A:$X,20,0)</f>
        <v>0</v>
      </c>
      <c r="Z771" s="156">
        <f t="shared" si="121"/>
        <v>0</v>
      </c>
    </row>
    <row r="772" spans="1:26" ht="49.5" customHeight="1" x14ac:dyDescent="0.25">
      <c r="A772" s="48" t="s">
        <v>836</v>
      </c>
      <c r="B772" s="53" t="s">
        <v>3273</v>
      </c>
      <c r="C772" s="53" t="s">
        <v>4566</v>
      </c>
      <c r="D772" s="53" t="s">
        <v>4567</v>
      </c>
      <c r="E772" s="53" t="s">
        <v>4568</v>
      </c>
      <c r="F772" s="53" t="s">
        <v>4570</v>
      </c>
      <c r="G772" s="53" t="s">
        <v>3284</v>
      </c>
      <c r="H772" s="53">
        <v>0</v>
      </c>
      <c r="I772" s="53">
        <v>430000000</v>
      </c>
      <c r="J772" s="53" t="s">
        <v>8091</v>
      </c>
      <c r="K772" s="53" t="s">
        <v>8129</v>
      </c>
      <c r="L772" s="53" t="s">
        <v>8111</v>
      </c>
      <c r="M772" s="53" t="s">
        <v>8094</v>
      </c>
      <c r="N772" s="53" t="s">
        <v>8112</v>
      </c>
      <c r="O772" s="53" t="s">
        <v>8104</v>
      </c>
      <c r="P772" s="53" t="s">
        <v>8105</v>
      </c>
      <c r="Q772" s="53" t="s">
        <v>8106</v>
      </c>
      <c r="R772" s="73">
        <v>4</v>
      </c>
      <c r="S772" s="74">
        <v>7704</v>
      </c>
      <c r="T772" s="75">
        <v>0</v>
      </c>
      <c r="U772" s="75">
        <f t="shared" si="116"/>
        <v>0</v>
      </c>
      <c r="V772" s="48"/>
      <c r="W772" s="48">
        <v>2017</v>
      </c>
      <c r="X772" s="48" t="s">
        <v>8219</v>
      </c>
      <c r="Y772" s="1">
        <f>VLOOKUP(A772,'[1]план на 2017'!$A:$X,20,0)</f>
        <v>0</v>
      </c>
      <c r="Z772" s="156">
        <f t="shared" si="121"/>
        <v>0</v>
      </c>
    </row>
    <row r="773" spans="1:26" ht="49.5" customHeight="1" x14ac:dyDescent="0.25">
      <c r="A773" s="48" t="s">
        <v>837</v>
      </c>
      <c r="B773" s="53" t="s">
        <v>3273</v>
      </c>
      <c r="C773" s="53" t="s">
        <v>4566</v>
      </c>
      <c r="D773" s="53" t="s">
        <v>4567</v>
      </c>
      <c r="E773" s="53" t="s">
        <v>4568</v>
      </c>
      <c r="F773" s="53" t="s">
        <v>4571</v>
      </c>
      <c r="G773" s="53" t="s">
        <v>3284</v>
      </c>
      <c r="H773" s="53">
        <v>0</v>
      </c>
      <c r="I773" s="53">
        <v>430000000</v>
      </c>
      <c r="J773" s="53" t="s">
        <v>8091</v>
      </c>
      <c r="K773" s="53" t="s">
        <v>8092</v>
      </c>
      <c r="L773" s="53" t="s">
        <v>8111</v>
      </c>
      <c r="M773" s="53" t="s">
        <v>8094</v>
      </c>
      <c r="N773" s="53" t="s">
        <v>8112</v>
      </c>
      <c r="O773" s="53" t="s">
        <v>8104</v>
      </c>
      <c r="P773" s="53" t="s">
        <v>8105</v>
      </c>
      <c r="Q773" s="53" t="s">
        <v>8106</v>
      </c>
      <c r="R773" s="73">
        <v>4</v>
      </c>
      <c r="S773" s="74">
        <v>9181.67</v>
      </c>
      <c r="T773" s="75">
        <v>0</v>
      </c>
      <c r="U773" s="75">
        <f t="shared" si="116"/>
        <v>0</v>
      </c>
      <c r="V773" s="48"/>
      <c r="W773" s="48">
        <v>2017</v>
      </c>
      <c r="X773" s="48"/>
      <c r="Y773" s="1">
        <f>VLOOKUP(A773,'[1]план на 2017'!$A:$X,20,0)</f>
        <v>0</v>
      </c>
      <c r="Z773" s="156">
        <f t="shared" si="121"/>
        <v>0</v>
      </c>
    </row>
    <row r="774" spans="1:26" ht="49.5" customHeight="1" x14ac:dyDescent="0.25">
      <c r="A774" s="48" t="s">
        <v>838</v>
      </c>
      <c r="B774" s="53" t="s">
        <v>3273</v>
      </c>
      <c r="C774" s="53" t="s">
        <v>4566</v>
      </c>
      <c r="D774" s="53" t="s">
        <v>4567</v>
      </c>
      <c r="E774" s="53" t="s">
        <v>4568</v>
      </c>
      <c r="F774" s="53" t="s">
        <v>4571</v>
      </c>
      <c r="G774" s="53" t="s">
        <v>3284</v>
      </c>
      <c r="H774" s="53">
        <v>0</v>
      </c>
      <c r="I774" s="53">
        <v>430000000</v>
      </c>
      <c r="J774" s="53" t="s">
        <v>8091</v>
      </c>
      <c r="K774" s="53" t="s">
        <v>8129</v>
      </c>
      <c r="L774" s="53" t="s">
        <v>8111</v>
      </c>
      <c r="M774" s="53" t="s">
        <v>8094</v>
      </c>
      <c r="N774" s="53" t="s">
        <v>8112</v>
      </c>
      <c r="O774" s="53" t="s">
        <v>8104</v>
      </c>
      <c r="P774" s="53" t="s">
        <v>8105</v>
      </c>
      <c r="Q774" s="53" t="s">
        <v>8106</v>
      </c>
      <c r="R774" s="73">
        <v>4</v>
      </c>
      <c r="S774" s="74">
        <v>9181.67</v>
      </c>
      <c r="T774" s="75">
        <v>0</v>
      </c>
      <c r="U774" s="75">
        <f t="shared" si="116"/>
        <v>0</v>
      </c>
      <c r="V774" s="48"/>
      <c r="W774" s="48">
        <v>2017</v>
      </c>
      <c r="X774" s="48" t="s">
        <v>8219</v>
      </c>
      <c r="Y774" s="1">
        <f>VLOOKUP(A774,'[1]план на 2017'!$A:$X,20,0)</f>
        <v>0</v>
      </c>
      <c r="Z774" s="156">
        <f t="shared" si="121"/>
        <v>0</v>
      </c>
    </row>
    <row r="775" spans="1:26" ht="49.5" customHeight="1" x14ac:dyDescent="0.25">
      <c r="A775" s="48" t="s">
        <v>839</v>
      </c>
      <c r="B775" s="53" t="s">
        <v>3273</v>
      </c>
      <c r="C775" s="53" t="s">
        <v>4572</v>
      </c>
      <c r="D775" s="53" t="s">
        <v>4573</v>
      </c>
      <c r="E775" s="53" t="s">
        <v>4574</v>
      </c>
      <c r="F775" s="53" t="s">
        <v>4575</v>
      </c>
      <c r="G775" s="54" t="s">
        <v>8876</v>
      </c>
      <c r="H775" s="53">
        <v>60</v>
      </c>
      <c r="I775" s="53">
        <v>430000000</v>
      </c>
      <c r="J775" s="53" t="s">
        <v>8091</v>
      </c>
      <c r="K775" s="53" t="s">
        <v>8092</v>
      </c>
      <c r="L775" s="53" t="s">
        <v>8111</v>
      </c>
      <c r="M775" s="53" t="s">
        <v>8094</v>
      </c>
      <c r="N775" s="53" t="s">
        <v>8112</v>
      </c>
      <c r="O775" s="53" t="s">
        <v>8096</v>
      </c>
      <c r="P775" s="53" t="s">
        <v>8105</v>
      </c>
      <c r="Q775" s="53" t="s">
        <v>8106</v>
      </c>
      <c r="R775" s="73">
        <v>6</v>
      </c>
      <c r="S775" s="74">
        <v>133650</v>
      </c>
      <c r="T775" s="75">
        <v>0</v>
      </c>
      <c r="U775" s="75">
        <f t="shared" si="116"/>
        <v>0</v>
      </c>
      <c r="V775" s="48" t="s">
        <v>8098</v>
      </c>
      <c r="W775" s="48">
        <v>2017</v>
      </c>
      <c r="X775" s="48" t="s">
        <v>8122</v>
      </c>
      <c r="Y775" s="1">
        <f>VLOOKUP(A775,'[1]план на 2017'!$A:$X,20,0)</f>
        <v>0</v>
      </c>
      <c r="Z775" s="156">
        <f t="shared" si="121"/>
        <v>0</v>
      </c>
    </row>
    <row r="776" spans="1:26" ht="49.5" customHeight="1" x14ac:dyDescent="0.25">
      <c r="A776" s="48" t="s">
        <v>840</v>
      </c>
      <c r="B776" s="53" t="s">
        <v>3273</v>
      </c>
      <c r="C776" s="53" t="s">
        <v>4576</v>
      </c>
      <c r="D776" s="53" t="s">
        <v>3659</v>
      </c>
      <c r="E776" s="53" t="s">
        <v>4577</v>
      </c>
      <c r="F776" s="53" t="s">
        <v>4578</v>
      </c>
      <c r="G776" s="53" t="s">
        <v>3284</v>
      </c>
      <c r="H776" s="53">
        <v>60</v>
      </c>
      <c r="I776" s="53">
        <v>430000000</v>
      </c>
      <c r="J776" s="53" t="s">
        <v>8091</v>
      </c>
      <c r="K776" s="53" t="s">
        <v>8092</v>
      </c>
      <c r="L776" s="53" t="s">
        <v>8111</v>
      </c>
      <c r="M776" s="53" t="s">
        <v>8094</v>
      </c>
      <c r="N776" s="53" t="s">
        <v>8112</v>
      </c>
      <c r="O776" s="53" t="s">
        <v>8096</v>
      </c>
      <c r="P776" s="53" t="s">
        <v>8105</v>
      </c>
      <c r="Q776" s="53" t="s">
        <v>8106</v>
      </c>
      <c r="R776" s="73">
        <v>4</v>
      </c>
      <c r="S776" s="74">
        <v>53500</v>
      </c>
      <c r="T776" s="75">
        <f t="shared" si="113"/>
        <v>214000</v>
      </c>
      <c r="U776" s="75">
        <f t="shared" si="116"/>
        <v>239680.00000000003</v>
      </c>
      <c r="V776" s="48" t="s">
        <v>8098</v>
      </c>
      <c r="W776" s="48">
        <v>2017</v>
      </c>
      <c r="X776" s="48"/>
      <c r="Y776" s="1">
        <f>VLOOKUP(A776,'[1]план на 2017'!$A:$X,20,0)</f>
        <v>214000</v>
      </c>
      <c r="Z776" s="156">
        <f t="shared" si="121"/>
        <v>0</v>
      </c>
    </row>
    <row r="777" spans="1:26" ht="49.5" customHeight="1" x14ac:dyDescent="0.25">
      <c r="A777" s="48" t="s">
        <v>841</v>
      </c>
      <c r="B777" s="53" t="s">
        <v>3273</v>
      </c>
      <c r="C777" s="53" t="s">
        <v>4576</v>
      </c>
      <c r="D777" s="53" t="s">
        <v>3659</v>
      </c>
      <c r="E777" s="53" t="s">
        <v>4577</v>
      </c>
      <c r="F777" s="53" t="s">
        <v>4579</v>
      </c>
      <c r="G777" s="53" t="s">
        <v>3284</v>
      </c>
      <c r="H777" s="53">
        <v>60</v>
      </c>
      <c r="I777" s="53">
        <v>430000000</v>
      </c>
      <c r="J777" s="53" t="s">
        <v>8091</v>
      </c>
      <c r="K777" s="53" t="s">
        <v>8092</v>
      </c>
      <c r="L777" s="53" t="s">
        <v>8111</v>
      </c>
      <c r="M777" s="53" t="s">
        <v>8094</v>
      </c>
      <c r="N777" s="53" t="s">
        <v>8112</v>
      </c>
      <c r="O777" s="53" t="s">
        <v>8096</v>
      </c>
      <c r="P777" s="53" t="s">
        <v>8105</v>
      </c>
      <c r="Q777" s="53" t="s">
        <v>8106</v>
      </c>
      <c r="R777" s="73">
        <v>4</v>
      </c>
      <c r="S777" s="74">
        <v>64200.000000000007</v>
      </c>
      <c r="T777" s="75">
        <f t="shared" si="113"/>
        <v>256800.00000000003</v>
      </c>
      <c r="U777" s="75">
        <f t="shared" ref="U777:U843" si="125">T777*1.12</f>
        <v>287616.00000000006</v>
      </c>
      <c r="V777" s="48" t="s">
        <v>8098</v>
      </c>
      <c r="W777" s="48">
        <v>2017</v>
      </c>
      <c r="X777" s="48"/>
      <c r="Y777" s="1">
        <f>VLOOKUP(A777,'[1]план на 2017'!$A:$X,20,0)</f>
        <v>256800.00000000003</v>
      </c>
      <c r="Z777" s="156">
        <f t="shared" si="121"/>
        <v>0</v>
      </c>
    </row>
    <row r="778" spans="1:26" ht="49.5" customHeight="1" x14ac:dyDescent="0.25">
      <c r="A778" s="48" t="s">
        <v>842</v>
      </c>
      <c r="B778" s="53" t="s">
        <v>3273</v>
      </c>
      <c r="C778" s="53" t="s">
        <v>4580</v>
      </c>
      <c r="D778" s="53" t="s">
        <v>4581</v>
      </c>
      <c r="E778" s="53" t="s">
        <v>4582</v>
      </c>
      <c r="F778" s="53" t="s">
        <v>4583</v>
      </c>
      <c r="G778" s="54" t="s">
        <v>8876</v>
      </c>
      <c r="H778" s="53">
        <v>0</v>
      </c>
      <c r="I778" s="53">
        <v>430000000</v>
      </c>
      <c r="J778" s="53" t="s">
        <v>8091</v>
      </c>
      <c r="K778" s="53" t="s">
        <v>8092</v>
      </c>
      <c r="L778" s="53" t="s">
        <v>8111</v>
      </c>
      <c r="M778" s="53" t="s">
        <v>8094</v>
      </c>
      <c r="N778" s="53" t="s">
        <v>8112</v>
      </c>
      <c r="O778" s="53" t="s">
        <v>8104</v>
      </c>
      <c r="P778" s="53" t="s">
        <v>8105</v>
      </c>
      <c r="Q778" s="53" t="s">
        <v>8106</v>
      </c>
      <c r="R778" s="73">
        <v>4</v>
      </c>
      <c r="S778" s="74">
        <v>51253</v>
      </c>
      <c r="T778" s="75">
        <v>0</v>
      </c>
      <c r="U778" s="75">
        <f t="shared" si="125"/>
        <v>0</v>
      </c>
      <c r="V778" s="48"/>
      <c r="W778" s="48">
        <v>2017</v>
      </c>
      <c r="X778" s="53" t="s">
        <v>8173</v>
      </c>
      <c r="Y778" s="1">
        <f>VLOOKUP(A778,'[1]план на 2017'!$A:$X,20,0)</f>
        <v>0</v>
      </c>
      <c r="Z778" s="156">
        <f t="shared" si="121"/>
        <v>0</v>
      </c>
    </row>
    <row r="779" spans="1:26" ht="49.5" customHeight="1" x14ac:dyDescent="0.25">
      <c r="A779" s="48" t="s">
        <v>843</v>
      </c>
      <c r="B779" s="53" t="s">
        <v>3273</v>
      </c>
      <c r="C779" s="53" t="s">
        <v>4584</v>
      </c>
      <c r="D779" s="59" t="s">
        <v>4585</v>
      </c>
      <c r="E779" s="59" t="s">
        <v>4586</v>
      </c>
      <c r="F779" s="53" t="s">
        <v>4587</v>
      </c>
      <c r="G779" s="54" t="s">
        <v>8876</v>
      </c>
      <c r="H779" s="53">
        <v>0</v>
      </c>
      <c r="I779" s="53">
        <v>430000000</v>
      </c>
      <c r="J779" s="53" t="s">
        <v>8091</v>
      </c>
      <c r="K779" s="53" t="s">
        <v>8092</v>
      </c>
      <c r="L779" s="53" t="s">
        <v>8111</v>
      </c>
      <c r="M779" s="53" t="s">
        <v>8094</v>
      </c>
      <c r="N779" s="53" t="s">
        <v>8112</v>
      </c>
      <c r="O779" s="53" t="s">
        <v>8104</v>
      </c>
      <c r="P779" s="53" t="s">
        <v>8105</v>
      </c>
      <c r="Q779" s="53" t="s">
        <v>8106</v>
      </c>
      <c r="R779" s="73">
        <v>2</v>
      </c>
      <c r="S779" s="74">
        <v>66533.67</v>
      </c>
      <c r="T779" s="75">
        <v>0</v>
      </c>
      <c r="U779" s="75">
        <f t="shared" si="125"/>
        <v>0</v>
      </c>
      <c r="V779" s="48"/>
      <c r="W779" s="48">
        <v>2017</v>
      </c>
      <c r="X779" s="53" t="s">
        <v>8173</v>
      </c>
      <c r="Y779" s="1">
        <f>VLOOKUP(A779,'[1]план на 2017'!$A:$X,20,0)</f>
        <v>0</v>
      </c>
      <c r="Z779" s="156">
        <f t="shared" si="121"/>
        <v>0</v>
      </c>
    </row>
    <row r="780" spans="1:26" ht="49.5" customHeight="1" x14ac:dyDescent="0.25">
      <c r="A780" s="48" t="s">
        <v>844</v>
      </c>
      <c r="B780" s="53" t="s">
        <v>3273</v>
      </c>
      <c r="C780" s="53" t="s">
        <v>4584</v>
      </c>
      <c r="D780" s="59" t="s">
        <v>4585</v>
      </c>
      <c r="E780" s="59" t="s">
        <v>4586</v>
      </c>
      <c r="F780" s="53" t="s">
        <v>4588</v>
      </c>
      <c r="G780" s="54" t="s">
        <v>8876</v>
      </c>
      <c r="H780" s="53">
        <v>0</v>
      </c>
      <c r="I780" s="53">
        <v>430000000</v>
      </c>
      <c r="J780" s="53" t="s">
        <v>8091</v>
      </c>
      <c r="K780" s="53" t="s">
        <v>8092</v>
      </c>
      <c r="L780" s="53" t="s">
        <v>8111</v>
      </c>
      <c r="M780" s="53" t="s">
        <v>8094</v>
      </c>
      <c r="N780" s="53" t="s">
        <v>8112</v>
      </c>
      <c r="O780" s="53" t="s">
        <v>8104</v>
      </c>
      <c r="P780" s="53" t="s">
        <v>8105</v>
      </c>
      <c r="Q780" s="53" t="s">
        <v>8106</v>
      </c>
      <c r="R780" s="73">
        <v>4</v>
      </c>
      <c r="S780" s="74">
        <v>34427.25</v>
      </c>
      <c r="T780" s="75">
        <v>0</v>
      </c>
      <c r="U780" s="75">
        <f t="shared" si="125"/>
        <v>0</v>
      </c>
      <c r="V780" s="48"/>
      <c r="W780" s="48">
        <v>2017</v>
      </c>
      <c r="X780" s="53" t="s">
        <v>8173</v>
      </c>
      <c r="Y780" s="1">
        <f>VLOOKUP(A780,'[1]план на 2017'!$A:$X,20,0)</f>
        <v>0</v>
      </c>
      <c r="Z780" s="156">
        <f t="shared" si="121"/>
        <v>0</v>
      </c>
    </row>
    <row r="781" spans="1:26" ht="49.5" customHeight="1" x14ac:dyDescent="0.25">
      <c r="A781" s="48" t="s">
        <v>845</v>
      </c>
      <c r="B781" s="53" t="s">
        <v>3273</v>
      </c>
      <c r="C781" s="53" t="s">
        <v>4589</v>
      </c>
      <c r="D781" s="53" t="s">
        <v>3971</v>
      </c>
      <c r="E781" s="53" t="s">
        <v>4590</v>
      </c>
      <c r="F781" s="53" t="s">
        <v>4591</v>
      </c>
      <c r="G781" s="54" t="s">
        <v>8876</v>
      </c>
      <c r="H781" s="53">
        <v>60</v>
      </c>
      <c r="I781" s="53">
        <v>430000000</v>
      </c>
      <c r="J781" s="53" t="s">
        <v>8091</v>
      </c>
      <c r="K781" s="53" t="s">
        <v>8092</v>
      </c>
      <c r="L781" s="53" t="s">
        <v>8111</v>
      </c>
      <c r="M781" s="53" t="s">
        <v>8094</v>
      </c>
      <c r="N781" s="53" t="s">
        <v>8112</v>
      </c>
      <c r="O781" s="53" t="s">
        <v>8096</v>
      </c>
      <c r="P781" s="53" t="s">
        <v>8137</v>
      </c>
      <c r="Q781" s="53" t="s">
        <v>8123</v>
      </c>
      <c r="R781" s="73">
        <v>3</v>
      </c>
      <c r="S781" s="74">
        <v>5292994.6800000006</v>
      </c>
      <c r="T781" s="75">
        <v>0</v>
      </c>
      <c r="U781" s="75">
        <f t="shared" si="125"/>
        <v>0</v>
      </c>
      <c r="V781" s="48" t="s">
        <v>8098</v>
      </c>
      <c r="W781" s="48">
        <v>2017</v>
      </c>
      <c r="X781" s="48"/>
      <c r="Y781" s="1">
        <f>VLOOKUP(A781,'[1]план на 2017'!$A:$X,20,0)</f>
        <v>0</v>
      </c>
      <c r="Z781" s="156">
        <f t="shared" si="121"/>
        <v>0</v>
      </c>
    </row>
    <row r="782" spans="1:26" ht="49.5" customHeight="1" x14ac:dyDescent="0.25">
      <c r="A782" s="48" t="s">
        <v>846</v>
      </c>
      <c r="B782" s="53" t="s">
        <v>3273</v>
      </c>
      <c r="C782" s="53" t="s">
        <v>4589</v>
      </c>
      <c r="D782" s="53" t="s">
        <v>3971</v>
      </c>
      <c r="E782" s="53" t="s">
        <v>4590</v>
      </c>
      <c r="F782" s="53" t="s">
        <v>4591</v>
      </c>
      <c r="G782" s="54" t="s">
        <v>8876</v>
      </c>
      <c r="H782" s="53">
        <v>60</v>
      </c>
      <c r="I782" s="53">
        <v>430000000</v>
      </c>
      <c r="J782" s="53" t="s">
        <v>8091</v>
      </c>
      <c r="K782" s="53" t="s">
        <v>8129</v>
      </c>
      <c r="L782" s="53" t="s">
        <v>8111</v>
      </c>
      <c r="M782" s="53" t="s">
        <v>8094</v>
      </c>
      <c r="N782" s="53" t="s">
        <v>8112</v>
      </c>
      <c r="O782" s="53" t="s">
        <v>8096</v>
      </c>
      <c r="P782" s="53" t="s">
        <v>8137</v>
      </c>
      <c r="Q782" s="53" t="s">
        <v>8123</v>
      </c>
      <c r="R782" s="73">
        <v>3</v>
      </c>
      <c r="S782" s="74">
        <v>5292994.6800000006</v>
      </c>
      <c r="T782" s="75">
        <f t="shared" si="113"/>
        <v>15878984.040000003</v>
      </c>
      <c r="U782" s="75">
        <f t="shared" si="125"/>
        <v>17784462.124800004</v>
      </c>
      <c r="V782" s="48" t="s">
        <v>8098</v>
      </c>
      <c r="W782" s="48">
        <v>2017</v>
      </c>
      <c r="X782" s="48" t="s">
        <v>8100</v>
      </c>
      <c r="Y782" s="1">
        <f>VLOOKUP(A782,'[1]план на 2017'!$A:$X,20,0)</f>
        <v>15878984.040000003</v>
      </c>
      <c r="Z782" s="156">
        <f t="shared" si="121"/>
        <v>0</v>
      </c>
    </row>
    <row r="783" spans="1:26" ht="49.5" customHeight="1" x14ac:dyDescent="0.25">
      <c r="A783" s="48" t="s">
        <v>847</v>
      </c>
      <c r="B783" s="53" t="s">
        <v>3273</v>
      </c>
      <c r="C783" s="53" t="s">
        <v>4589</v>
      </c>
      <c r="D783" s="53" t="s">
        <v>3971</v>
      </c>
      <c r="E783" s="53" t="s">
        <v>4590</v>
      </c>
      <c r="F783" s="53" t="s">
        <v>4592</v>
      </c>
      <c r="G783" s="54" t="s">
        <v>8876</v>
      </c>
      <c r="H783" s="53">
        <v>60</v>
      </c>
      <c r="I783" s="53">
        <v>430000000</v>
      </c>
      <c r="J783" s="53" t="s">
        <v>8091</v>
      </c>
      <c r="K783" s="53" t="s">
        <v>8092</v>
      </c>
      <c r="L783" s="53" t="s">
        <v>8111</v>
      </c>
      <c r="M783" s="53" t="s">
        <v>8094</v>
      </c>
      <c r="N783" s="53" t="s">
        <v>8112</v>
      </c>
      <c r="O783" s="53" t="s">
        <v>8096</v>
      </c>
      <c r="P783" s="53" t="s">
        <v>8137</v>
      </c>
      <c r="Q783" s="53" t="s">
        <v>8123</v>
      </c>
      <c r="R783" s="73">
        <v>2</v>
      </c>
      <c r="S783" s="74">
        <v>5153721.7680000011</v>
      </c>
      <c r="T783" s="75">
        <v>0</v>
      </c>
      <c r="U783" s="75">
        <f t="shared" si="125"/>
        <v>0</v>
      </c>
      <c r="V783" s="48" t="s">
        <v>8098</v>
      </c>
      <c r="W783" s="48">
        <v>2017</v>
      </c>
      <c r="X783" s="48"/>
      <c r="Y783" s="1">
        <f>VLOOKUP(A783,'[1]план на 2017'!$A:$X,20,0)</f>
        <v>0</v>
      </c>
      <c r="Z783" s="156">
        <f t="shared" si="121"/>
        <v>0</v>
      </c>
    </row>
    <row r="784" spans="1:26" ht="49.5" customHeight="1" x14ac:dyDescent="0.25">
      <c r="A784" s="48" t="s">
        <v>848</v>
      </c>
      <c r="B784" s="53" t="s">
        <v>3273</v>
      </c>
      <c r="C784" s="53" t="s">
        <v>4589</v>
      </c>
      <c r="D784" s="53" t="s">
        <v>3971</v>
      </c>
      <c r="E784" s="53" t="s">
        <v>4590</v>
      </c>
      <c r="F784" s="53" t="s">
        <v>4592</v>
      </c>
      <c r="G784" s="54" t="s">
        <v>8876</v>
      </c>
      <c r="H784" s="53">
        <v>60</v>
      </c>
      <c r="I784" s="53">
        <v>430000000</v>
      </c>
      <c r="J784" s="53" t="s">
        <v>8091</v>
      </c>
      <c r="K784" s="53" t="s">
        <v>8176</v>
      </c>
      <c r="L784" s="53" t="s">
        <v>8111</v>
      </c>
      <c r="M784" s="53" t="s">
        <v>8094</v>
      </c>
      <c r="N784" s="53" t="s">
        <v>8112</v>
      </c>
      <c r="O784" s="53" t="s">
        <v>8096</v>
      </c>
      <c r="P784" s="53" t="s">
        <v>8137</v>
      </c>
      <c r="Q784" s="53" t="s">
        <v>8123</v>
      </c>
      <c r="R784" s="73">
        <v>2</v>
      </c>
      <c r="S784" s="74">
        <v>5153721.7680000011</v>
      </c>
      <c r="T784" s="75">
        <f t="shared" si="113"/>
        <v>10307443.536000002</v>
      </c>
      <c r="U784" s="75">
        <f t="shared" si="125"/>
        <v>11544336.760320004</v>
      </c>
      <c r="V784" s="48" t="s">
        <v>8098</v>
      </c>
      <c r="W784" s="48">
        <v>2017</v>
      </c>
      <c r="X784" s="48" t="s">
        <v>8100</v>
      </c>
      <c r="Y784" s="1">
        <f>VLOOKUP(A784,'[1]план на 2017'!$A:$X,20,0)</f>
        <v>10307443.536000002</v>
      </c>
      <c r="Z784" s="156">
        <f t="shared" si="121"/>
        <v>0</v>
      </c>
    </row>
    <row r="785" spans="1:26" ht="49.5" customHeight="1" x14ac:dyDescent="0.25">
      <c r="A785" s="48" t="s">
        <v>849</v>
      </c>
      <c r="B785" s="53" t="s">
        <v>3273</v>
      </c>
      <c r="C785" s="53" t="s">
        <v>4589</v>
      </c>
      <c r="D785" s="53" t="s">
        <v>3971</v>
      </c>
      <c r="E785" s="53" t="s">
        <v>4590</v>
      </c>
      <c r="F785" s="53" t="s">
        <v>4593</v>
      </c>
      <c r="G785" s="54" t="s">
        <v>8876</v>
      </c>
      <c r="H785" s="53">
        <v>60</v>
      </c>
      <c r="I785" s="53">
        <v>430000000</v>
      </c>
      <c r="J785" s="53" t="s">
        <v>8091</v>
      </c>
      <c r="K785" s="53" t="s">
        <v>8092</v>
      </c>
      <c r="L785" s="53" t="s">
        <v>8111</v>
      </c>
      <c r="M785" s="53" t="s">
        <v>8094</v>
      </c>
      <c r="N785" s="53" t="s">
        <v>8112</v>
      </c>
      <c r="O785" s="53" t="s">
        <v>8096</v>
      </c>
      <c r="P785" s="53" t="s">
        <v>8137</v>
      </c>
      <c r="Q785" s="53" t="s">
        <v>8123</v>
      </c>
      <c r="R785" s="73">
        <v>3</v>
      </c>
      <c r="S785" s="74">
        <v>5422501.4880000008</v>
      </c>
      <c r="T785" s="75">
        <v>0</v>
      </c>
      <c r="U785" s="75">
        <f t="shared" si="125"/>
        <v>0</v>
      </c>
      <c r="V785" s="48" t="s">
        <v>8098</v>
      </c>
      <c r="W785" s="48">
        <v>2017</v>
      </c>
      <c r="X785" s="48"/>
      <c r="Y785" s="1">
        <f>VLOOKUP(A785,'[1]план на 2017'!$A:$X,20,0)</f>
        <v>0</v>
      </c>
      <c r="Z785" s="156">
        <f t="shared" si="121"/>
        <v>0</v>
      </c>
    </row>
    <row r="786" spans="1:26" ht="49.5" customHeight="1" x14ac:dyDescent="0.25">
      <c r="A786" s="48" t="s">
        <v>850</v>
      </c>
      <c r="B786" s="53" t="s">
        <v>3273</v>
      </c>
      <c r="C786" s="53" t="s">
        <v>4589</v>
      </c>
      <c r="D786" s="53" t="s">
        <v>3971</v>
      </c>
      <c r="E786" s="53" t="s">
        <v>4590</v>
      </c>
      <c r="F786" s="53" t="s">
        <v>4593</v>
      </c>
      <c r="G786" s="54" t="s">
        <v>8876</v>
      </c>
      <c r="H786" s="53">
        <v>60</v>
      </c>
      <c r="I786" s="53">
        <v>430000000</v>
      </c>
      <c r="J786" s="53" t="s">
        <v>8091</v>
      </c>
      <c r="K786" s="53" t="s">
        <v>8176</v>
      </c>
      <c r="L786" s="53" t="s">
        <v>8111</v>
      </c>
      <c r="M786" s="53" t="s">
        <v>8094</v>
      </c>
      <c r="N786" s="53" t="s">
        <v>8112</v>
      </c>
      <c r="O786" s="53" t="s">
        <v>8096</v>
      </c>
      <c r="P786" s="53" t="s">
        <v>8137</v>
      </c>
      <c r="Q786" s="53" t="s">
        <v>8123</v>
      </c>
      <c r="R786" s="73">
        <v>3</v>
      </c>
      <c r="S786" s="74">
        <v>5422501.4880000008</v>
      </c>
      <c r="T786" s="75">
        <f t="shared" si="113"/>
        <v>16267504.464000002</v>
      </c>
      <c r="U786" s="75">
        <f t="shared" si="125"/>
        <v>18219604.999680005</v>
      </c>
      <c r="V786" s="48" t="s">
        <v>8098</v>
      </c>
      <c r="W786" s="48">
        <v>2017</v>
      </c>
      <c r="X786" s="48" t="s">
        <v>8100</v>
      </c>
      <c r="Y786" s="1">
        <f>VLOOKUP(A786,'[1]план на 2017'!$A:$X,20,0)</f>
        <v>16267504.464000002</v>
      </c>
      <c r="Z786" s="156">
        <f t="shared" ref="Z786:Z849" si="126">T786-Y786</f>
        <v>0</v>
      </c>
    </row>
    <row r="787" spans="1:26" ht="49.5" customHeight="1" x14ac:dyDescent="0.25">
      <c r="A787" s="48" t="s">
        <v>851</v>
      </c>
      <c r="B787" s="53" t="s">
        <v>3273</v>
      </c>
      <c r="C787" s="53" t="s">
        <v>4589</v>
      </c>
      <c r="D787" s="53" t="s">
        <v>3971</v>
      </c>
      <c r="E787" s="53" t="s">
        <v>4590</v>
      </c>
      <c r="F787" s="53" t="s">
        <v>4594</v>
      </c>
      <c r="G787" s="54" t="s">
        <v>8876</v>
      </c>
      <c r="H787" s="53">
        <v>60</v>
      </c>
      <c r="I787" s="53">
        <v>430000000</v>
      </c>
      <c r="J787" s="53" t="s">
        <v>8091</v>
      </c>
      <c r="K787" s="53" t="s">
        <v>8092</v>
      </c>
      <c r="L787" s="53" t="s">
        <v>8111</v>
      </c>
      <c r="M787" s="53" t="s">
        <v>8094</v>
      </c>
      <c r="N787" s="53" t="s">
        <v>8112</v>
      </c>
      <c r="O787" s="53" t="s">
        <v>8096</v>
      </c>
      <c r="P787" s="53" t="s">
        <v>8137</v>
      </c>
      <c r="Q787" s="53" t="s">
        <v>8123</v>
      </c>
      <c r="R787" s="73">
        <v>2</v>
      </c>
      <c r="S787" s="74">
        <v>3489377.6420000005</v>
      </c>
      <c r="T787" s="75">
        <v>0</v>
      </c>
      <c r="U787" s="75">
        <f t="shared" si="125"/>
        <v>0</v>
      </c>
      <c r="V787" s="48" t="s">
        <v>8098</v>
      </c>
      <c r="W787" s="48">
        <v>2017</v>
      </c>
      <c r="X787" s="48"/>
      <c r="Y787" s="1">
        <f>VLOOKUP(A787,'[1]план на 2017'!$A:$X,20,0)</f>
        <v>0</v>
      </c>
      <c r="Z787" s="156">
        <f t="shared" si="126"/>
        <v>0</v>
      </c>
    </row>
    <row r="788" spans="1:26" ht="49.5" customHeight="1" x14ac:dyDescent="0.25">
      <c r="A788" s="48" t="s">
        <v>852</v>
      </c>
      <c r="B788" s="53" t="s">
        <v>3273</v>
      </c>
      <c r="C788" s="53" t="s">
        <v>4589</v>
      </c>
      <c r="D788" s="53" t="s">
        <v>3971</v>
      </c>
      <c r="E788" s="53" t="s">
        <v>4590</v>
      </c>
      <c r="F788" s="53" t="s">
        <v>4594</v>
      </c>
      <c r="G788" s="54" t="s">
        <v>8876</v>
      </c>
      <c r="H788" s="53">
        <v>60</v>
      </c>
      <c r="I788" s="53">
        <v>430000000</v>
      </c>
      <c r="J788" s="53" t="s">
        <v>8091</v>
      </c>
      <c r="K788" s="53" t="s">
        <v>8176</v>
      </c>
      <c r="L788" s="53" t="s">
        <v>8111</v>
      </c>
      <c r="M788" s="53" t="s">
        <v>8094</v>
      </c>
      <c r="N788" s="53" t="s">
        <v>8112</v>
      </c>
      <c r="O788" s="53" t="s">
        <v>8096</v>
      </c>
      <c r="P788" s="53" t="s">
        <v>8137</v>
      </c>
      <c r="Q788" s="53" t="s">
        <v>8123</v>
      </c>
      <c r="R788" s="73">
        <v>2</v>
      </c>
      <c r="S788" s="74">
        <v>3489377.6420000005</v>
      </c>
      <c r="T788" s="75">
        <f t="shared" si="113"/>
        <v>6978755.2840000009</v>
      </c>
      <c r="U788" s="75">
        <f t="shared" si="125"/>
        <v>7816205.9180800021</v>
      </c>
      <c r="V788" s="48" t="s">
        <v>8098</v>
      </c>
      <c r="W788" s="48">
        <v>2017</v>
      </c>
      <c r="X788" s="48" t="s">
        <v>8100</v>
      </c>
      <c r="Y788" s="1">
        <f>VLOOKUP(A788,'[1]план на 2017'!$A:$X,20,0)</f>
        <v>6978755.2840000009</v>
      </c>
      <c r="Z788" s="156">
        <f t="shared" si="126"/>
        <v>0</v>
      </c>
    </row>
    <row r="789" spans="1:26" ht="49.5" customHeight="1" x14ac:dyDescent="0.25">
      <c r="A789" s="48" t="s">
        <v>853</v>
      </c>
      <c r="B789" s="53" t="s">
        <v>3273</v>
      </c>
      <c r="C789" s="53" t="s">
        <v>4595</v>
      </c>
      <c r="D789" s="59" t="s">
        <v>4596</v>
      </c>
      <c r="E789" s="59" t="s">
        <v>4037</v>
      </c>
      <c r="F789" s="53" t="s">
        <v>4597</v>
      </c>
      <c r="G789" s="54" t="s">
        <v>8876</v>
      </c>
      <c r="H789" s="53">
        <v>0</v>
      </c>
      <c r="I789" s="53">
        <v>430000000</v>
      </c>
      <c r="J789" s="53" t="s">
        <v>8091</v>
      </c>
      <c r="K789" s="53" t="s">
        <v>8092</v>
      </c>
      <c r="L789" s="53" t="s">
        <v>8111</v>
      </c>
      <c r="M789" s="53" t="s">
        <v>8094</v>
      </c>
      <c r="N789" s="53" t="s">
        <v>8112</v>
      </c>
      <c r="O789" s="53" t="s">
        <v>8104</v>
      </c>
      <c r="P789" s="53">
        <v>166</v>
      </c>
      <c r="Q789" s="53" t="s">
        <v>8131</v>
      </c>
      <c r="R789" s="73">
        <v>20700</v>
      </c>
      <c r="S789" s="74">
        <v>1655</v>
      </c>
      <c r="T789" s="75">
        <f t="shared" si="113"/>
        <v>34258500</v>
      </c>
      <c r="U789" s="75">
        <f t="shared" si="125"/>
        <v>38369520</v>
      </c>
      <c r="V789" s="48"/>
      <c r="W789" s="48">
        <v>2017</v>
      </c>
      <c r="X789" s="48"/>
      <c r="Y789" s="1">
        <f>VLOOKUP(A789,'[1]план на 2017'!$A:$X,20,0)</f>
        <v>34258500</v>
      </c>
      <c r="Z789" s="156">
        <f t="shared" si="126"/>
        <v>0</v>
      </c>
    </row>
    <row r="790" spans="1:26" ht="49.5" customHeight="1" x14ac:dyDescent="0.25">
      <c r="A790" s="48" t="s">
        <v>854</v>
      </c>
      <c r="B790" s="53" t="s">
        <v>3273</v>
      </c>
      <c r="C790" s="53" t="s">
        <v>4598</v>
      </c>
      <c r="D790" s="61" t="s">
        <v>4599</v>
      </c>
      <c r="E790" s="61" t="s">
        <v>4600</v>
      </c>
      <c r="F790" s="53" t="s">
        <v>4601</v>
      </c>
      <c r="G790" s="53" t="s">
        <v>3284</v>
      </c>
      <c r="H790" s="53">
        <v>0</v>
      </c>
      <c r="I790" s="53">
        <v>430000000</v>
      </c>
      <c r="J790" s="53" t="s">
        <v>8091</v>
      </c>
      <c r="K790" s="53" t="s">
        <v>8092</v>
      </c>
      <c r="L790" s="53" t="s">
        <v>8111</v>
      </c>
      <c r="M790" s="53" t="s">
        <v>8094</v>
      </c>
      <c r="N790" s="53" t="s">
        <v>8112</v>
      </c>
      <c r="O790" s="53" t="s">
        <v>8104</v>
      </c>
      <c r="P790" s="53" t="s">
        <v>8105</v>
      </c>
      <c r="Q790" s="53" t="s">
        <v>8106</v>
      </c>
      <c r="R790" s="73">
        <v>12</v>
      </c>
      <c r="S790" s="74">
        <v>88275</v>
      </c>
      <c r="T790" s="75">
        <f t="shared" si="113"/>
        <v>1059300</v>
      </c>
      <c r="U790" s="75">
        <f t="shared" si="125"/>
        <v>1186416</v>
      </c>
      <c r="V790" s="48"/>
      <c r="W790" s="48">
        <v>2017</v>
      </c>
      <c r="X790" s="48"/>
      <c r="Y790" s="1">
        <f>VLOOKUP(A790,'[1]план на 2017'!$A:$X,20,0)</f>
        <v>1059300</v>
      </c>
      <c r="Z790" s="156">
        <f t="shared" si="126"/>
        <v>0</v>
      </c>
    </row>
    <row r="791" spans="1:26" ht="49.5" customHeight="1" x14ac:dyDescent="0.25">
      <c r="A791" s="48" t="s">
        <v>855</v>
      </c>
      <c r="B791" s="53" t="s">
        <v>3273</v>
      </c>
      <c r="C791" s="53" t="s">
        <v>4598</v>
      </c>
      <c r="D791" s="61" t="s">
        <v>4599</v>
      </c>
      <c r="E791" s="61" t="s">
        <v>4600</v>
      </c>
      <c r="F791" s="53" t="s">
        <v>4602</v>
      </c>
      <c r="G791" s="53" t="s">
        <v>3284</v>
      </c>
      <c r="H791" s="53">
        <v>0</v>
      </c>
      <c r="I791" s="53">
        <v>430000000</v>
      </c>
      <c r="J791" s="53" t="s">
        <v>8091</v>
      </c>
      <c r="K791" s="53" t="s">
        <v>8092</v>
      </c>
      <c r="L791" s="53" t="s">
        <v>8111</v>
      </c>
      <c r="M791" s="53" t="s">
        <v>8094</v>
      </c>
      <c r="N791" s="53" t="s">
        <v>8112</v>
      </c>
      <c r="O791" s="53" t="s">
        <v>8104</v>
      </c>
      <c r="P791" s="53" t="s">
        <v>8105</v>
      </c>
      <c r="Q791" s="53" t="s">
        <v>8106</v>
      </c>
      <c r="R791" s="73">
        <v>6</v>
      </c>
      <c r="S791" s="74">
        <v>102613</v>
      </c>
      <c r="T791" s="75">
        <f t="shared" si="113"/>
        <v>615678</v>
      </c>
      <c r="U791" s="75">
        <f t="shared" si="125"/>
        <v>689559.3600000001</v>
      </c>
      <c r="V791" s="48"/>
      <c r="W791" s="48">
        <v>2017</v>
      </c>
      <c r="X791" s="48"/>
      <c r="Y791" s="1">
        <f>VLOOKUP(A791,'[1]план на 2017'!$A:$X,20,0)</f>
        <v>615678</v>
      </c>
      <c r="Z791" s="156">
        <f t="shared" si="126"/>
        <v>0</v>
      </c>
    </row>
    <row r="792" spans="1:26" ht="49.5" customHeight="1" x14ac:dyDescent="0.25">
      <c r="A792" s="48" t="s">
        <v>856</v>
      </c>
      <c r="B792" s="53" t="s">
        <v>3273</v>
      </c>
      <c r="C792" s="53" t="s">
        <v>4603</v>
      </c>
      <c r="D792" s="53" t="s">
        <v>4604</v>
      </c>
      <c r="E792" s="53" t="s">
        <v>4605</v>
      </c>
      <c r="F792" s="53" t="s">
        <v>4606</v>
      </c>
      <c r="G792" s="54" t="s">
        <v>8876</v>
      </c>
      <c r="H792" s="53">
        <v>60</v>
      </c>
      <c r="I792" s="53">
        <v>430000000</v>
      </c>
      <c r="J792" s="53" t="s">
        <v>8091</v>
      </c>
      <c r="K792" s="53" t="s">
        <v>8092</v>
      </c>
      <c r="L792" s="53" t="s">
        <v>8111</v>
      </c>
      <c r="M792" s="53" t="s">
        <v>8094</v>
      </c>
      <c r="N792" s="53" t="s">
        <v>8112</v>
      </c>
      <c r="O792" s="53" t="s">
        <v>8096</v>
      </c>
      <c r="P792" s="53" t="s">
        <v>8105</v>
      </c>
      <c r="Q792" s="53" t="s">
        <v>8106</v>
      </c>
      <c r="R792" s="73">
        <v>3</v>
      </c>
      <c r="S792" s="74">
        <v>404023.95</v>
      </c>
      <c r="T792" s="75">
        <v>0</v>
      </c>
      <c r="U792" s="75">
        <f t="shared" si="125"/>
        <v>0</v>
      </c>
      <c r="V792" s="48" t="s">
        <v>8098</v>
      </c>
      <c r="W792" s="48">
        <v>2017</v>
      </c>
      <c r="X792" s="48" t="s">
        <v>8122</v>
      </c>
      <c r="Y792" s="1">
        <f>VLOOKUP(A792,'[1]план на 2017'!$A:$X,20,0)</f>
        <v>0</v>
      </c>
      <c r="Z792" s="156">
        <f t="shared" si="126"/>
        <v>0</v>
      </c>
    </row>
    <row r="793" spans="1:26" ht="49.5" customHeight="1" x14ac:dyDescent="0.25">
      <c r="A793" s="48" t="s">
        <v>857</v>
      </c>
      <c r="B793" s="53" t="s">
        <v>3273</v>
      </c>
      <c r="C793" s="53" t="s">
        <v>4603</v>
      </c>
      <c r="D793" s="53" t="s">
        <v>4604</v>
      </c>
      <c r="E793" s="53" t="s">
        <v>4605</v>
      </c>
      <c r="F793" s="53" t="s">
        <v>4607</v>
      </c>
      <c r="G793" s="54" t="s">
        <v>8876</v>
      </c>
      <c r="H793" s="53">
        <v>60</v>
      </c>
      <c r="I793" s="53">
        <v>430000000</v>
      </c>
      <c r="J793" s="53" t="s">
        <v>8091</v>
      </c>
      <c r="K793" s="53" t="s">
        <v>8092</v>
      </c>
      <c r="L793" s="53" t="s">
        <v>8111</v>
      </c>
      <c r="M793" s="53" t="s">
        <v>8094</v>
      </c>
      <c r="N793" s="53" t="s">
        <v>8112</v>
      </c>
      <c r="O793" s="53" t="s">
        <v>8096</v>
      </c>
      <c r="P793" s="53" t="s">
        <v>8105</v>
      </c>
      <c r="Q793" s="53" t="s">
        <v>8106</v>
      </c>
      <c r="R793" s="73">
        <v>3</v>
      </c>
      <c r="S793" s="74">
        <v>801900</v>
      </c>
      <c r="T793" s="75">
        <v>0</v>
      </c>
      <c r="U793" s="75">
        <f t="shared" si="125"/>
        <v>0</v>
      </c>
      <c r="V793" s="48" t="s">
        <v>8098</v>
      </c>
      <c r="W793" s="48">
        <v>2017</v>
      </c>
      <c r="X793" s="48" t="s">
        <v>8122</v>
      </c>
      <c r="Y793" s="1">
        <f>VLOOKUP(A793,'[1]план на 2017'!$A:$X,20,0)</f>
        <v>0</v>
      </c>
      <c r="Z793" s="156">
        <f t="shared" si="126"/>
        <v>0</v>
      </c>
    </row>
    <row r="794" spans="1:26" ht="49.5" customHeight="1" x14ac:dyDescent="0.25">
      <c r="A794" s="48" t="s">
        <v>858</v>
      </c>
      <c r="B794" s="53" t="s">
        <v>3273</v>
      </c>
      <c r="C794" s="53" t="s">
        <v>4608</v>
      </c>
      <c r="D794" s="53" t="s">
        <v>3702</v>
      </c>
      <c r="E794" s="53" t="s">
        <v>4609</v>
      </c>
      <c r="F794" s="53" t="s">
        <v>4610</v>
      </c>
      <c r="G794" s="54" t="s">
        <v>8876</v>
      </c>
      <c r="H794" s="53">
        <v>60</v>
      </c>
      <c r="I794" s="53">
        <v>430000000</v>
      </c>
      <c r="J794" s="53" t="s">
        <v>8091</v>
      </c>
      <c r="K794" s="53" t="s">
        <v>8092</v>
      </c>
      <c r="L794" s="53" t="s">
        <v>8111</v>
      </c>
      <c r="M794" s="53" t="s">
        <v>8094</v>
      </c>
      <c r="N794" s="53" t="s">
        <v>8112</v>
      </c>
      <c r="O794" s="53" t="s">
        <v>8096</v>
      </c>
      <c r="P794" s="53" t="s">
        <v>8105</v>
      </c>
      <c r="Q794" s="53" t="s">
        <v>8106</v>
      </c>
      <c r="R794" s="73">
        <v>6</v>
      </c>
      <c r="S794" s="74">
        <v>3465000</v>
      </c>
      <c r="T794" s="75">
        <v>0</v>
      </c>
      <c r="U794" s="75">
        <f t="shared" si="125"/>
        <v>0</v>
      </c>
      <c r="V794" s="48" t="s">
        <v>8098</v>
      </c>
      <c r="W794" s="48">
        <v>2017</v>
      </c>
      <c r="X794" s="48" t="s">
        <v>8122</v>
      </c>
      <c r="Y794" s="1">
        <f>VLOOKUP(A794,'[1]план на 2017'!$A:$X,20,0)</f>
        <v>0</v>
      </c>
      <c r="Z794" s="156">
        <f t="shared" si="126"/>
        <v>0</v>
      </c>
    </row>
    <row r="795" spans="1:26" ht="49.5" customHeight="1" x14ac:dyDescent="0.25">
      <c r="A795" s="48" t="s">
        <v>859</v>
      </c>
      <c r="B795" s="53" t="s">
        <v>3273</v>
      </c>
      <c r="C795" s="53" t="s">
        <v>4611</v>
      </c>
      <c r="D795" s="53" t="s">
        <v>4454</v>
      </c>
      <c r="E795" s="53" t="s">
        <v>4612</v>
      </c>
      <c r="F795" s="53" t="s">
        <v>4613</v>
      </c>
      <c r="G795" s="54" t="s">
        <v>8876</v>
      </c>
      <c r="H795" s="53">
        <v>0</v>
      </c>
      <c r="I795" s="53">
        <v>430000000</v>
      </c>
      <c r="J795" s="53" t="s">
        <v>8091</v>
      </c>
      <c r="K795" s="53" t="s">
        <v>8092</v>
      </c>
      <c r="L795" s="53" t="s">
        <v>8111</v>
      </c>
      <c r="M795" s="53" t="s">
        <v>8094</v>
      </c>
      <c r="N795" s="53" t="s">
        <v>8112</v>
      </c>
      <c r="O795" s="53" t="s">
        <v>8104</v>
      </c>
      <c r="P795" s="53" t="s">
        <v>8105</v>
      </c>
      <c r="Q795" s="53" t="s">
        <v>8106</v>
      </c>
      <c r="R795" s="73">
        <v>1</v>
      </c>
      <c r="S795" s="74">
        <v>647350</v>
      </c>
      <c r="T795" s="75">
        <v>0</v>
      </c>
      <c r="U795" s="75">
        <f t="shared" si="125"/>
        <v>0</v>
      </c>
      <c r="V795" s="48"/>
      <c r="W795" s="48">
        <v>2017</v>
      </c>
      <c r="X795" s="48" t="s">
        <v>8152</v>
      </c>
      <c r="Y795" s="1">
        <f>VLOOKUP(A795,'[1]план на 2017'!$A:$X,20,0)</f>
        <v>0</v>
      </c>
      <c r="Z795" s="156">
        <f t="shared" si="126"/>
        <v>0</v>
      </c>
    </row>
    <row r="796" spans="1:26" ht="49.5" customHeight="1" x14ac:dyDescent="0.25">
      <c r="A796" s="48" t="s">
        <v>860</v>
      </c>
      <c r="B796" s="53" t="s">
        <v>3273</v>
      </c>
      <c r="C796" s="53" t="s">
        <v>4611</v>
      </c>
      <c r="D796" s="53" t="s">
        <v>4454</v>
      </c>
      <c r="E796" s="53" t="s">
        <v>4612</v>
      </c>
      <c r="F796" s="53" t="s">
        <v>4613</v>
      </c>
      <c r="G796" s="54" t="s">
        <v>8876</v>
      </c>
      <c r="H796" s="53">
        <v>0</v>
      </c>
      <c r="I796" s="53">
        <v>430000000</v>
      </c>
      <c r="J796" s="53" t="s">
        <v>8091</v>
      </c>
      <c r="K796" s="53" t="s">
        <v>8129</v>
      </c>
      <c r="L796" s="53" t="s">
        <v>8111</v>
      </c>
      <c r="M796" s="53" t="s">
        <v>8094</v>
      </c>
      <c r="N796" s="53" t="s">
        <v>8112</v>
      </c>
      <c r="O796" s="53" t="s">
        <v>8104</v>
      </c>
      <c r="P796" s="53" t="s">
        <v>8105</v>
      </c>
      <c r="Q796" s="53" t="s">
        <v>8106</v>
      </c>
      <c r="R796" s="73">
        <v>1</v>
      </c>
      <c r="S796" s="74">
        <v>647350</v>
      </c>
      <c r="T796" s="75">
        <v>0</v>
      </c>
      <c r="U796" s="75">
        <f t="shared" si="125"/>
        <v>0</v>
      </c>
      <c r="V796" s="48"/>
      <c r="W796" s="48">
        <v>2017</v>
      </c>
      <c r="X796" s="48" t="s">
        <v>8100</v>
      </c>
      <c r="Y796" s="1">
        <f>VLOOKUP(A796,'[1]план на 2017'!$A:$X,20,0)</f>
        <v>0</v>
      </c>
      <c r="Z796" s="156">
        <f t="shared" si="126"/>
        <v>0</v>
      </c>
    </row>
    <row r="797" spans="1:26" ht="49.5" customHeight="1" x14ac:dyDescent="0.25">
      <c r="A797" s="48" t="s">
        <v>861</v>
      </c>
      <c r="B797" s="53" t="s">
        <v>3273</v>
      </c>
      <c r="C797" s="53" t="s">
        <v>4611</v>
      </c>
      <c r="D797" s="53" t="s">
        <v>4454</v>
      </c>
      <c r="E797" s="53" t="s">
        <v>4612</v>
      </c>
      <c r="F797" s="53" t="s">
        <v>4613</v>
      </c>
      <c r="G797" s="54" t="s">
        <v>8876</v>
      </c>
      <c r="H797" s="53">
        <v>0</v>
      </c>
      <c r="I797" s="53">
        <v>430000000</v>
      </c>
      <c r="J797" s="53" t="s">
        <v>8091</v>
      </c>
      <c r="K797" s="53" t="s">
        <v>8124</v>
      </c>
      <c r="L797" s="53" t="s">
        <v>8111</v>
      </c>
      <c r="M797" s="53" t="s">
        <v>8094</v>
      </c>
      <c r="N797" s="53" t="s">
        <v>8112</v>
      </c>
      <c r="O797" s="53" t="s">
        <v>8104</v>
      </c>
      <c r="P797" s="53" t="s">
        <v>8105</v>
      </c>
      <c r="Q797" s="53" t="s">
        <v>8106</v>
      </c>
      <c r="R797" s="73">
        <v>1</v>
      </c>
      <c r="S797" s="74">
        <v>647350</v>
      </c>
      <c r="T797" s="75">
        <v>0</v>
      </c>
      <c r="U797" s="75">
        <f t="shared" si="125"/>
        <v>0</v>
      </c>
      <c r="V797" s="48"/>
      <c r="W797" s="48">
        <v>2017</v>
      </c>
      <c r="X797" s="48" t="s">
        <v>8100</v>
      </c>
      <c r="Y797" s="1">
        <f>VLOOKUP(A797,'[1]план на 2017'!$A:$X,20,0)</f>
        <v>0</v>
      </c>
      <c r="Z797" s="156">
        <f t="shared" si="126"/>
        <v>0</v>
      </c>
    </row>
    <row r="798" spans="1:26" ht="49.5" customHeight="1" x14ac:dyDescent="0.25">
      <c r="A798" s="48" t="s">
        <v>862</v>
      </c>
      <c r="B798" s="53" t="s">
        <v>3273</v>
      </c>
      <c r="C798" s="53" t="s">
        <v>4611</v>
      </c>
      <c r="D798" s="53" t="s">
        <v>4454</v>
      </c>
      <c r="E798" s="53" t="s">
        <v>4612</v>
      </c>
      <c r="F798" s="53" t="s">
        <v>4613</v>
      </c>
      <c r="G798" s="54" t="s">
        <v>8876</v>
      </c>
      <c r="H798" s="53">
        <v>0</v>
      </c>
      <c r="I798" s="53">
        <v>430000000</v>
      </c>
      <c r="J798" s="53" t="s">
        <v>8091</v>
      </c>
      <c r="K798" s="53" t="s">
        <v>8119</v>
      </c>
      <c r="L798" s="53" t="s">
        <v>8111</v>
      </c>
      <c r="M798" s="53" t="s">
        <v>8094</v>
      </c>
      <c r="N798" s="53" t="s">
        <v>8112</v>
      </c>
      <c r="O798" s="53" t="s">
        <v>8104</v>
      </c>
      <c r="P798" s="53" t="s">
        <v>8105</v>
      </c>
      <c r="Q798" s="53" t="s">
        <v>8106</v>
      </c>
      <c r="R798" s="73">
        <v>1</v>
      </c>
      <c r="S798" s="74">
        <v>647350</v>
      </c>
      <c r="T798" s="75">
        <f t="shared" ref="T798" si="127">R798*S798</f>
        <v>647350</v>
      </c>
      <c r="U798" s="75">
        <f t="shared" si="125"/>
        <v>725032.00000000012</v>
      </c>
      <c r="V798" s="48"/>
      <c r="W798" s="48">
        <v>2017</v>
      </c>
      <c r="X798" s="48" t="s">
        <v>8100</v>
      </c>
      <c r="Y798" s="1">
        <f>VLOOKUP(A798,'[1]план на 2017'!$A:$X,20,0)</f>
        <v>647350</v>
      </c>
      <c r="Z798" s="156">
        <f t="shared" si="126"/>
        <v>0</v>
      </c>
    </row>
    <row r="799" spans="1:26" ht="49.5" customHeight="1" x14ac:dyDescent="0.25">
      <c r="A799" s="48" t="s">
        <v>863</v>
      </c>
      <c r="B799" s="53" t="s">
        <v>3273</v>
      </c>
      <c r="C799" s="53" t="s">
        <v>4614</v>
      </c>
      <c r="D799" s="53" t="s">
        <v>4615</v>
      </c>
      <c r="E799" s="53" t="s">
        <v>4616</v>
      </c>
      <c r="F799" s="53" t="s">
        <v>4617</v>
      </c>
      <c r="G799" s="54" t="s">
        <v>8876</v>
      </c>
      <c r="H799" s="53">
        <v>0</v>
      </c>
      <c r="I799" s="53">
        <v>430000000</v>
      </c>
      <c r="J799" s="53" t="s">
        <v>8091</v>
      </c>
      <c r="K799" s="53" t="s">
        <v>8092</v>
      </c>
      <c r="L799" s="53" t="s">
        <v>8111</v>
      </c>
      <c r="M799" s="53" t="s">
        <v>8094</v>
      </c>
      <c r="N799" s="53" t="s">
        <v>8112</v>
      </c>
      <c r="O799" s="53" t="s">
        <v>8104</v>
      </c>
      <c r="P799" s="53" t="s">
        <v>8105</v>
      </c>
      <c r="Q799" s="53" t="s">
        <v>8106</v>
      </c>
      <c r="R799" s="73">
        <v>5</v>
      </c>
      <c r="S799" s="74">
        <v>24610</v>
      </c>
      <c r="T799" s="75">
        <v>0</v>
      </c>
      <c r="U799" s="75">
        <f t="shared" si="125"/>
        <v>0</v>
      </c>
      <c r="V799" s="48"/>
      <c r="W799" s="48">
        <v>2017</v>
      </c>
      <c r="X799" s="48"/>
      <c r="Y799" s="1">
        <f>VLOOKUP(A799,'[1]план на 2017'!$A:$X,20,0)</f>
        <v>0</v>
      </c>
      <c r="Z799" s="156">
        <f t="shared" si="126"/>
        <v>0</v>
      </c>
    </row>
    <row r="800" spans="1:26" ht="49.5" customHeight="1" x14ac:dyDescent="0.25">
      <c r="A800" s="48" t="s">
        <v>864</v>
      </c>
      <c r="B800" s="53" t="s">
        <v>3273</v>
      </c>
      <c r="C800" s="53" t="s">
        <v>4614</v>
      </c>
      <c r="D800" s="53" t="s">
        <v>4615</v>
      </c>
      <c r="E800" s="53" t="s">
        <v>4616</v>
      </c>
      <c r="F800" s="53" t="s">
        <v>4617</v>
      </c>
      <c r="G800" s="54" t="s">
        <v>8876</v>
      </c>
      <c r="H800" s="53">
        <v>0</v>
      </c>
      <c r="I800" s="53">
        <v>430000000</v>
      </c>
      <c r="J800" s="53" t="s">
        <v>8091</v>
      </c>
      <c r="K800" s="53" t="s">
        <v>8129</v>
      </c>
      <c r="L800" s="53" t="s">
        <v>8111</v>
      </c>
      <c r="M800" s="53" t="s">
        <v>8094</v>
      </c>
      <c r="N800" s="53" t="s">
        <v>8112</v>
      </c>
      <c r="O800" s="53" t="s">
        <v>8104</v>
      </c>
      <c r="P800" s="53" t="s">
        <v>8105</v>
      </c>
      <c r="Q800" s="53" t="s">
        <v>8106</v>
      </c>
      <c r="R800" s="73">
        <v>5</v>
      </c>
      <c r="S800" s="74">
        <v>24610</v>
      </c>
      <c r="T800" s="75">
        <v>0</v>
      </c>
      <c r="U800" s="75">
        <f t="shared" si="125"/>
        <v>0</v>
      </c>
      <c r="V800" s="48"/>
      <c r="W800" s="48">
        <v>2017</v>
      </c>
      <c r="X800" s="48" t="s">
        <v>8100</v>
      </c>
      <c r="Y800" s="1">
        <f>VLOOKUP(A800,'[1]план на 2017'!$A:$X,20,0)</f>
        <v>0</v>
      </c>
      <c r="Z800" s="156">
        <f t="shared" si="126"/>
        <v>0</v>
      </c>
    </row>
    <row r="801" spans="1:26" ht="49.5" customHeight="1" x14ac:dyDescent="0.25">
      <c r="A801" s="48" t="s">
        <v>865</v>
      </c>
      <c r="B801" s="53" t="s">
        <v>3273</v>
      </c>
      <c r="C801" s="53" t="s">
        <v>4614</v>
      </c>
      <c r="D801" s="53" t="s">
        <v>4615</v>
      </c>
      <c r="E801" s="53" t="s">
        <v>4616</v>
      </c>
      <c r="F801" s="53" t="s">
        <v>4617</v>
      </c>
      <c r="G801" s="54" t="s">
        <v>8876</v>
      </c>
      <c r="H801" s="53">
        <v>0</v>
      </c>
      <c r="I801" s="53">
        <v>430000000</v>
      </c>
      <c r="J801" s="53" t="s">
        <v>8091</v>
      </c>
      <c r="K801" s="53" t="s">
        <v>8124</v>
      </c>
      <c r="L801" s="53" t="s">
        <v>8111</v>
      </c>
      <c r="M801" s="53" t="s">
        <v>8094</v>
      </c>
      <c r="N801" s="53" t="s">
        <v>8112</v>
      </c>
      <c r="O801" s="53" t="s">
        <v>8104</v>
      </c>
      <c r="P801" s="53" t="s">
        <v>8105</v>
      </c>
      <c r="Q801" s="53" t="s">
        <v>8106</v>
      </c>
      <c r="R801" s="73">
        <v>5</v>
      </c>
      <c r="S801" s="74">
        <v>24610</v>
      </c>
      <c r="T801" s="75">
        <v>0</v>
      </c>
      <c r="U801" s="75">
        <f t="shared" si="125"/>
        <v>0</v>
      </c>
      <c r="V801" s="48"/>
      <c r="W801" s="48">
        <v>2017</v>
      </c>
      <c r="X801" s="48" t="s">
        <v>8100</v>
      </c>
      <c r="Y801" s="1">
        <f>VLOOKUP(A801,'[1]план на 2017'!$A:$X,20,0)</f>
        <v>0</v>
      </c>
      <c r="Z801" s="156">
        <f t="shared" si="126"/>
        <v>0</v>
      </c>
    </row>
    <row r="802" spans="1:26" ht="49.5" customHeight="1" x14ac:dyDescent="0.25">
      <c r="A802" s="48" t="s">
        <v>866</v>
      </c>
      <c r="B802" s="53" t="s">
        <v>3273</v>
      </c>
      <c r="C802" s="53" t="s">
        <v>4614</v>
      </c>
      <c r="D802" s="53" t="s">
        <v>4615</v>
      </c>
      <c r="E802" s="53" t="s">
        <v>4616</v>
      </c>
      <c r="F802" s="53" t="s">
        <v>4617</v>
      </c>
      <c r="G802" s="54" t="s">
        <v>8876</v>
      </c>
      <c r="H802" s="53">
        <v>0</v>
      </c>
      <c r="I802" s="53">
        <v>430000000</v>
      </c>
      <c r="J802" s="53" t="s">
        <v>8091</v>
      </c>
      <c r="K802" s="53" t="s">
        <v>8119</v>
      </c>
      <c r="L802" s="53" t="s">
        <v>8111</v>
      </c>
      <c r="M802" s="53" t="s">
        <v>8094</v>
      </c>
      <c r="N802" s="53" t="s">
        <v>8112</v>
      </c>
      <c r="O802" s="53" t="s">
        <v>8104</v>
      </c>
      <c r="P802" s="53" t="s">
        <v>8105</v>
      </c>
      <c r="Q802" s="53" t="s">
        <v>8106</v>
      </c>
      <c r="R802" s="73">
        <v>5</v>
      </c>
      <c r="S802" s="74">
        <v>24610</v>
      </c>
      <c r="T802" s="75">
        <f t="shared" ref="T802" si="128">R802*S802</f>
        <v>123050</v>
      </c>
      <c r="U802" s="75">
        <f t="shared" si="125"/>
        <v>137816</v>
      </c>
      <c r="V802" s="48"/>
      <c r="W802" s="48">
        <v>2017</v>
      </c>
      <c r="X802" s="48" t="s">
        <v>8100</v>
      </c>
      <c r="Y802" s="1">
        <f>VLOOKUP(A802,'[1]план на 2017'!$A:$X,20,0)</f>
        <v>123050</v>
      </c>
      <c r="Z802" s="156">
        <f t="shared" si="126"/>
        <v>0</v>
      </c>
    </row>
    <row r="803" spans="1:26" ht="49.5" customHeight="1" x14ac:dyDescent="0.25">
      <c r="A803" s="48" t="s">
        <v>867</v>
      </c>
      <c r="B803" s="53" t="s">
        <v>3273</v>
      </c>
      <c r="C803" s="53" t="s">
        <v>4618</v>
      </c>
      <c r="D803" s="59" t="s">
        <v>4619</v>
      </c>
      <c r="E803" s="59" t="s">
        <v>4620</v>
      </c>
      <c r="F803" s="53" t="s">
        <v>4621</v>
      </c>
      <c r="G803" s="54" t="s">
        <v>8876</v>
      </c>
      <c r="H803" s="53">
        <v>0</v>
      </c>
      <c r="I803" s="53">
        <v>430000000</v>
      </c>
      <c r="J803" s="53" t="s">
        <v>8091</v>
      </c>
      <c r="K803" s="53" t="s">
        <v>8092</v>
      </c>
      <c r="L803" s="53" t="s">
        <v>8111</v>
      </c>
      <c r="M803" s="53" t="s">
        <v>8094</v>
      </c>
      <c r="N803" s="53" t="s">
        <v>8112</v>
      </c>
      <c r="O803" s="53" t="s">
        <v>8104</v>
      </c>
      <c r="P803" s="53" t="s">
        <v>8105</v>
      </c>
      <c r="Q803" s="53" t="s">
        <v>8106</v>
      </c>
      <c r="R803" s="73">
        <v>5</v>
      </c>
      <c r="S803" s="74">
        <v>21737.050000000003</v>
      </c>
      <c r="T803" s="75">
        <v>0</v>
      </c>
      <c r="U803" s="75">
        <f t="shared" si="125"/>
        <v>0</v>
      </c>
      <c r="V803" s="48"/>
      <c r="W803" s="48">
        <v>2017</v>
      </c>
      <c r="X803" s="48"/>
      <c r="Y803" s="1">
        <f>VLOOKUP(A803,'[1]план на 2017'!$A:$X,20,0)</f>
        <v>0</v>
      </c>
      <c r="Z803" s="156">
        <f t="shared" si="126"/>
        <v>0</v>
      </c>
    </row>
    <row r="804" spans="1:26" ht="49.5" customHeight="1" x14ac:dyDescent="0.25">
      <c r="A804" s="48" t="s">
        <v>868</v>
      </c>
      <c r="B804" s="53" t="s">
        <v>3273</v>
      </c>
      <c r="C804" s="53" t="s">
        <v>4618</v>
      </c>
      <c r="D804" s="59" t="s">
        <v>4619</v>
      </c>
      <c r="E804" s="59" t="s">
        <v>4620</v>
      </c>
      <c r="F804" s="53" t="s">
        <v>4621</v>
      </c>
      <c r="G804" s="54" t="s">
        <v>8876</v>
      </c>
      <c r="H804" s="53">
        <v>0</v>
      </c>
      <c r="I804" s="53">
        <v>430000000</v>
      </c>
      <c r="J804" s="53" t="s">
        <v>8091</v>
      </c>
      <c r="K804" s="53" t="s">
        <v>8129</v>
      </c>
      <c r="L804" s="53" t="s">
        <v>8111</v>
      </c>
      <c r="M804" s="53" t="s">
        <v>8094</v>
      </c>
      <c r="N804" s="53" t="s">
        <v>8112</v>
      </c>
      <c r="O804" s="53" t="s">
        <v>8104</v>
      </c>
      <c r="P804" s="53" t="s">
        <v>8105</v>
      </c>
      <c r="Q804" s="53" t="s">
        <v>8106</v>
      </c>
      <c r="R804" s="73">
        <v>5</v>
      </c>
      <c r="S804" s="74">
        <v>21737.050000000003</v>
      </c>
      <c r="T804" s="75">
        <v>0</v>
      </c>
      <c r="U804" s="75">
        <f t="shared" si="125"/>
        <v>0</v>
      </c>
      <c r="V804" s="48"/>
      <c r="W804" s="48">
        <v>2017</v>
      </c>
      <c r="X804" s="48" t="s">
        <v>8100</v>
      </c>
      <c r="Y804" s="1">
        <f>VLOOKUP(A804,'[1]план на 2017'!$A:$X,20,0)</f>
        <v>0</v>
      </c>
      <c r="Z804" s="156">
        <f t="shared" si="126"/>
        <v>0</v>
      </c>
    </row>
    <row r="805" spans="1:26" ht="49.5" customHeight="1" x14ac:dyDescent="0.25">
      <c r="A805" s="48" t="s">
        <v>869</v>
      </c>
      <c r="B805" s="53" t="s">
        <v>3273</v>
      </c>
      <c r="C805" s="53" t="s">
        <v>4618</v>
      </c>
      <c r="D805" s="59" t="s">
        <v>4619</v>
      </c>
      <c r="E805" s="59" t="s">
        <v>4620</v>
      </c>
      <c r="F805" s="53" t="s">
        <v>4621</v>
      </c>
      <c r="G805" s="54" t="s">
        <v>8876</v>
      </c>
      <c r="H805" s="53">
        <v>0</v>
      </c>
      <c r="I805" s="53">
        <v>430000000</v>
      </c>
      <c r="J805" s="53" t="s">
        <v>8091</v>
      </c>
      <c r="K805" s="53" t="s">
        <v>8124</v>
      </c>
      <c r="L805" s="53" t="s">
        <v>8111</v>
      </c>
      <c r="M805" s="53" t="s">
        <v>8094</v>
      </c>
      <c r="N805" s="53" t="s">
        <v>8112</v>
      </c>
      <c r="O805" s="53" t="s">
        <v>8104</v>
      </c>
      <c r="P805" s="53" t="s">
        <v>8105</v>
      </c>
      <c r="Q805" s="53" t="s">
        <v>8106</v>
      </c>
      <c r="R805" s="73">
        <v>5</v>
      </c>
      <c r="S805" s="74">
        <v>21737.050000000003</v>
      </c>
      <c r="T805" s="75">
        <v>0</v>
      </c>
      <c r="U805" s="75">
        <f t="shared" si="125"/>
        <v>0</v>
      </c>
      <c r="V805" s="48"/>
      <c r="W805" s="48">
        <v>2017</v>
      </c>
      <c r="X805" s="48" t="s">
        <v>8100</v>
      </c>
      <c r="Y805" s="1">
        <f>VLOOKUP(A805,'[1]план на 2017'!$A:$X,20,0)</f>
        <v>0</v>
      </c>
      <c r="Z805" s="156">
        <f t="shared" si="126"/>
        <v>0</v>
      </c>
    </row>
    <row r="806" spans="1:26" ht="49.5" customHeight="1" x14ac:dyDescent="0.25">
      <c r="A806" s="48" t="s">
        <v>870</v>
      </c>
      <c r="B806" s="53" t="s">
        <v>3273</v>
      </c>
      <c r="C806" s="53" t="s">
        <v>4618</v>
      </c>
      <c r="D806" s="59" t="s">
        <v>4619</v>
      </c>
      <c r="E806" s="59" t="s">
        <v>4620</v>
      </c>
      <c r="F806" s="53" t="s">
        <v>4621</v>
      </c>
      <c r="G806" s="54" t="s">
        <v>8876</v>
      </c>
      <c r="H806" s="53">
        <v>0</v>
      </c>
      <c r="I806" s="53">
        <v>430000000</v>
      </c>
      <c r="J806" s="53" t="s">
        <v>8091</v>
      </c>
      <c r="K806" s="53" t="s">
        <v>8119</v>
      </c>
      <c r="L806" s="53" t="s">
        <v>8111</v>
      </c>
      <c r="M806" s="53" t="s">
        <v>8094</v>
      </c>
      <c r="N806" s="53" t="s">
        <v>8112</v>
      </c>
      <c r="O806" s="53" t="s">
        <v>8104</v>
      </c>
      <c r="P806" s="53" t="s">
        <v>8105</v>
      </c>
      <c r="Q806" s="53" t="s">
        <v>8106</v>
      </c>
      <c r="R806" s="73">
        <v>5</v>
      </c>
      <c r="S806" s="74">
        <v>21737.050000000003</v>
      </c>
      <c r="T806" s="75">
        <f t="shared" ref="T806" si="129">R806*S806</f>
        <v>108685.25000000001</v>
      </c>
      <c r="U806" s="75">
        <f t="shared" si="125"/>
        <v>121727.48000000003</v>
      </c>
      <c r="V806" s="48"/>
      <c r="W806" s="48">
        <v>2017</v>
      </c>
      <c r="X806" s="48" t="s">
        <v>8100</v>
      </c>
      <c r="Y806" s="1">
        <f>VLOOKUP(A806,'[1]план на 2017'!$A:$X,20,0)</f>
        <v>108685.25000000001</v>
      </c>
      <c r="Z806" s="156">
        <f t="shared" si="126"/>
        <v>0</v>
      </c>
    </row>
    <row r="807" spans="1:26" ht="49.5" customHeight="1" x14ac:dyDescent="0.25">
      <c r="A807" s="48" t="s">
        <v>871</v>
      </c>
      <c r="B807" s="53" t="s">
        <v>3273</v>
      </c>
      <c r="C807" s="53" t="s">
        <v>4614</v>
      </c>
      <c r="D807" s="53" t="s">
        <v>4615</v>
      </c>
      <c r="E807" s="53" t="s">
        <v>4616</v>
      </c>
      <c r="F807" s="53" t="s">
        <v>4622</v>
      </c>
      <c r="G807" s="54" t="s">
        <v>8876</v>
      </c>
      <c r="H807" s="53">
        <v>0</v>
      </c>
      <c r="I807" s="53">
        <v>430000000</v>
      </c>
      <c r="J807" s="53" t="s">
        <v>8091</v>
      </c>
      <c r="K807" s="53" t="s">
        <v>8092</v>
      </c>
      <c r="L807" s="53" t="s">
        <v>8111</v>
      </c>
      <c r="M807" s="53" t="s">
        <v>8094</v>
      </c>
      <c r="N807" s="53" t="s">
        <v>8112</v>
      </c>
      <c r="O807" s="53" t="s">
        <v>8104</v>
      </c>
      <c r="P807" s="53" t="s">
        <v>8105</v>
      </c>
      <c r="Q807" s="53" t="s">
        <v>8106</v>
      </c>
      <c r="R807" s="73">
        <v>2</v>
      </c>
      <c r="S807" s="74">
        <v>60168.240000000005</v>
      </c>
      <c r="T807" s="75">
        <v>0</v>
      </c>
      <c r="U807" s="75">
        <f t="shared" si="125"/>
        <v>0</v>
      </c>
      <c r="V807" s="48"/>
      <c r="W807" s="48">
        <v>2017</v>
      </c>
      <c r="X807" s="48"/>
      <c r="Y807" s="1">
        <f>VLOOKUP(A807,'[1]план на 2017'!$A:$X,20,0)</f>
        <v>0</v>
      </c>
      <c r="Z807" s="156">
        <f t="shared" si="126"/>
        <v>0</v>
      </c>
    </row>
    <row r="808" spans="1:26" ht="49.5" customHeight="1" x14ac:dyDescent="0.25">
      <c r="A808" s="48" t="s">
        <v>872</v>
      </c>
      <c r="B808" s="53" t="s">
        <v>3273</v>
      </c>
      <c r="C808" s="53" t="s">
        <v>4614</v>
      </c>
      <c r="D808" s="53" t="s">
        <v>4615</v>
      </c>
      <c r="E808" s="53" t="s">
        <v>4616</v>
      </c>
      <c r="F808" s="53" t="s">
        <v>4622</v>
      </c>
      <c r="G808" s="54" t="s">
        <v>8876</v>
      </c>
      <c r="H808" s="53">
        <v>0</v>
      </c>
      <c r="I808" s="53">
        <v>430000000</v>
      </c>
      <c r="J808" s="53" t="s">
        <v>8091</v>
      </c>
      <c r="K808" s="53" t="s">
        <v>8129</v>
      </c>
      <c r="L808" s="53" t="s">
        <v>8111</v>
      </c>
      <c r="M808" s="53" t="s">
        <v>8094</v>
      </c>
      <c r="N808" s="53" t="s">
        <v>8112</v>
      </c>
      <c r="O808" s="53" t="s">
        <v>8104</v>
      </c>
      <c r="P808" s="53" t="s">
        <v>8105</v>
      </c>
      <c r="Q808" s="53" t="s">
        <v>8106</v>
      </c>
      <c r="R808" s="73">
        <v>2</v>
      </c>
      <c r="S808" s="74">
        <v>60168.240000000005</v>
      </c>
      <c r="T808" s="75">
        <v>0</v>
      </c>
      <c r="U808" s="75">
        <f t="shared" si="125"/>
        <v>0</v>
      </c>
      <c r="V808" s="48"/>
      <c r="W808" s="48">
        <v>2017</v>
      </c>
      <c r="X808" s="48" t="s">
        <v>8100</v>
      </c>
      <c r="Y808" s="1">
        <f>VLOOKUP(A808,'[1]план на 2017'!$A:$X,20,0)</f>
        <v>0</v>
      </c>
      <c r="Z808" s="156">
        <f t="shared" si="126"/>
        <v>0</v>
      </c>
    </row>
    <row r="809" spans="1:26" ht="49.5" customHeight="1" x14ac:dyDescent="0.25">
      <c r="A809" s="48" t="s">
        <v>873</v>
      </c>
      <c r="B809" s="53" t="s">
        <v>3273</v>
      </c>
      <c r="C809" s="53" t="s">
        <v>4614</v>
      </c>
      <c r="D809" s="53" t="s">
        <v>4615</v>
      </c>
      <c r="E809" s="53" t="s">
        <v>4616</v>
      </c>
      <c r="F809" s="53" t="s">
        <v>4622</v>
      </c>
      <c r="G809" s="54" t="s">
        <v>8876</v>
      </c>
      <c r="H809" s="53">
        <v>0</v>
      </c>
      <c r="I809" s="53">
        <v>430000000</v>
      </c>
      <c r="J809" s="53" t="s">
        <v>8091</v>
      </c>
      <c r="K809" s="53" t="s">
        <v>8124</v>
      </c>
      <c r="L809" s="53" t="s">
        <v>8111</v>
      </c>
      <c r="M809" s="53" t="s">
        <v>8094</v>
      </c>
      <c r="N809" s="53" t="s">
        <v>8112</v>
      </c>
      <c r="O809" s="53" t="s">
        <v>8104</v>
      </c>
      <c r="P809" s="53" t="s">
        <v>8105</v>
      </c>
      <c r="Q809" s="53" t="s">
        <v>8106</v>
      </c>
      <c r="R809" s="73">
        <v>2</v>
      </c>
      <c r="S809" s="74">
        <v>60168.240000000005</v>
      </c>
      <c r="T809" s="75">
        <v>0</v>
      </c>
      <c r="U809" s="75">
        <f t="shared" si="125"/>
        <v>0</v>
      </c>
      <c r="V809" s="48"/>
      <c r="W809" s="48">
        <v>2017</v>
      </c>
      <c r="X809" s="48" t="s">
        <v>8100</v>
      </c>
      <c r="Y809" s="1">
        <f>VLOOKUP(A809,'[1]план на 2017'!$A:$X,20,0)</f>
        <v>0</v>
      </c>
      <c r="Z809" s="156">
        <f t="shared" si="126"/>
        <v>0</v>
      </c>
    </row>
    <row r="810" spans="1:26" ht="49.5" customHeight="1" x14ac:dyDescent="0.25">
      <c r="A810" s="48" t="s">
        <v>874</v>
      </c>
      <c r="B810" s="53" t="s">
        <v>3273</v>
      </c>
      <c r="C810" s="53" t="s">
        <v>4614</v>
      </c>
      <c r="D810" s="53" t="s">
        <v>4615</v>
      </c>
      <c r="E810" s="53" t="s">
        <v>4616</v>
      </c>
      <c r="F810" s="53" t="s">
        <v>4622</v>
      </c>
      <c r="G810" s="54" t="s">
        <v>8876</v>
      </c>
      <c r="H810" s="53">
        <v>0</v>
      </c>
      <c r="I810" s="53">
        <v>430000000</v>
      </c>
      <c r="J810" s="53" t="s">
        <v>8091</v>
      </c>
      <c r="K810" s="53" t="s">
        <v>8119</v>
      </c>
      <c r="L810" s="53" t="s">
        <v>8111</v>
      </c>
      <c r="M810" s="53" t="s">
        <v>8094</v>
      </c>
      <c r="N810" s="53" t="s">
        <v>8112</v>
      </c>
      <c r="O810" s="53" t="s">
        <v>8104</v>
      </c>
      <c r="P810" s="53" t="s">
        <v>8105</v>
      </c>
      <c r="Q810" s="53" t="s">
        <v>8106</v>
      </c>
      <c r="R810" s="73">
        <v>2</v>
      </c>
      <c r="S810" s="74">
        <v>60168.240000000005</v>
      </c>
      <c r="T810" s="75">
        <f t="shared" ref="T810" si="130">R810*S810</f>
        <v>120336.48000000001</v>
      </c>
      <c r="U810" s="75">
        <f t="shared" si="125"/>
        <v>134776.85760000002</v>
      </c>
      <c r="V810" s="48"/>
      <c r="W810" s="48">
        <v>2017</v>
      </c>
      <c r="X810" s="48" t="s">
        <v>8100</v>
      </c>
      <c r="Y810" s="1">
        <f>VLOOKUP(A810,'[1]план на 2017'!$A:$X,20,0)</f>
        <v>120336.48000000001</v>
      </c>
      <c r="Z810" s="156">
        <f t="shared" si="126"/>
        <v>0</v>
      </c>
    </row>
    <row r="811" spans="1:26" ht="49.5" customHeight="1" x14ac:dyDescent="0.25">
      <c r="A811" s="51" t="s">
        <v>875</v>
      </c>
      <c r="B811" s="65" t="s">
        <v>3273</v>
      </c>
      <c r="C811" s="58" t="s">
        <v>4623</v>
      </c>
      <c r="D811" s="66" t="s">
        <v>4067</v>
      </c>
      <c r="E811" s="66" t="s">
        <v>4624</v>
      </c>
      <c r="F811" s="65" t="s">
        <v>4625</v>
      </c>
      <c r="G811" s="54" t="s">
        <v>8876</v>
      </c>
      <c r="H811" s="65">
        <v>0</v>
      </c>
      <c r="I811" s="65">
        <v>430000000</v>
      </c>
      <c r="J811" s="53" t="s">
        <v>8091</v>
      </c>
      <c r="K811" s="65" t="s">
        <v>8092</v>
      </c>
      <c r="L811" s="65" t="s">
        <v>8093</v>
      </c>
      <c r="M811" s="65" t="s">
        <v>8094</v>
      </c>
      <c r="N811" s="65" t="s">
        <v>8112</v>
      </c>
      <c r="O811" s="65" t="s">
        <v>8104</v>
      </c>
      <c r="P811" s="65" t="s">
        <v>8105</v>
      </c>
      <c r="Q811" s="65" t="s">
        <v>8106</v>
      </c>
      <c r="R811" s="84">
        <v>3</v>
      </c>
      <c r="S811" s="85">
        <v>257000</v>
      </c>
      <c r="T811" s="86">
        <v>0</v>
      </c>
      <c r="U811" s="86">
        <f t="shared" si="125"/>
        <v>0</v>
      </c>
      <c r="V811" s="51"/>
      <c r="W811" s="51">
        <v>2017</v>
      </c>
      <c r="X811" s="51"/>
      <c r="Y811" s="1">
        <f>VLOOKUP(A811,'[1]план на 2017'!$A:$X,20,0)</f>
        <v>0</v>
      </c>
      <c r="Z811" s="156">
        <f t="shared" si="126"/>
        <v>0</v>
      </c>
    </row>
    <row r="812" spans="1:26" ht="49.5" customHeight="1" x14ac:dyDescent="0.25">
      <c r="A812" s="48" t="s">
        <v>876</v>
      </c>
      <c r="B812" s="53" t="s">
        <v>3273</v>
      </c>
      <c r="C812" s="53" t="s">
        <v>4623</v>
      </c>
      <c r="D812" s="53" t="s">
        <v>4067</v>
      </c>
      <c r="E812" s="53" t="s">
        <v>4624</v>
      </c>
      <c r="F812" s="53" t="s">
        <v>4625</v>
      </c>
      <c r="G812" s="54" t="s">
        <v>8876</v>
      </c>
      <c r="H812" s="53">
        <v>0</v>
      </c>
      <c r="I812" s="53">
        <v>430000000</v>
      </c>
      <c r="J812" s="53" t="s">
        <v>8091</v>
      </c>
      <c r="K812" s="53" t="s">
        <v>8187</v>
      </c>
      <c r="L812" s="53" t="s">
        <v>8093</v>
      </c>
      <c r="M812" s="53" t="s">
        <v>8094</v>
      </c>
      <c r="N812" s="53" t="s">
        <v>8112</v>
      </c>
      <c r="O812" s="53" t="s">
        <v>8104</v>
      </c>
      <c r="P812" s="53" t="s">
        <v>8105</v>
      </c>
      <c r="Q812" s="53" t="s">
        <v>8106</v>
      </c>
      <c r="R812" s="73">
        <v>3</v>
      </c>
      <c r="S812" s="74">
        <v>257000</v>
      </c>
      <c r="T812" s="75">
        <f t="shared" ref="T812" si="131">R812*S812</f>
        <v>771000</v>
      </c>
      <c r="U812" s="75">
        <f t="shared" si="125"/>
        <v>863520.00000000012</v>
      </c>
      <c r="V812" s="48"/>
      <c r="W812" s="48">
        <v>2017</v>
      </c>
      <c r="X812" s="48" t="s">
        <v>8100</v>
      </c>
      <c r="Y812" s="1">
        <f>VLOOKUP(A812,'[1]план на 2017'!$A:$X,20,0)</f>
        <v>771000</v>
      </c>
      <c r="Z812" s="156">
        <f t="shared" si="126"/>
        <v>0</v>
      </c>
    </row>
    <row r="813" spans="1:26" ht="49.5" customHeight="1" x14ac:dyDescent="0.25">
      <c r="A813" s="48" t="s">
        <v>877</v>
      </c>
      <c r="B813" s="53" t="s">
        <v>3273</v>
      </c>
      <c r="C813" s="53" t="s">
        <v>4626</v>
      </c>
      <c r="D813" s="53" t="s">
        <v>3556</v>
      </c>
      <c r="E813" s="53" t="s">
        <v>4627</v>
      </c>
      <c r="F813" s="53" t="s">
        <v>4628</v>
      </c>
      <c r="G813" s="53" t="s">
        <v>3278</v>
      </c>
      <c r="H813" s="53">
        <v>0</v>
      </c>
      <c r="I813" s="53">
        <v>430000000</v>
      </c>
      <c r="J813" s="53" t="s">
        <v>8091</v>
      </c>
      <c r="K813" s="53" t="s">
        <v>8092</v>
      </c>
      <c r="L813" s="53" t="s">
        <v>8093</v>
      </c>
      <c r="M813" s="53" t="s">
        <v>8094</v>
      </c>
      <c r="N813" s="53" t="s">
        <v>8112</v>
      </c>
      <c r="O813" s="53" t="s">
        <v>8104</v>
      </c>
      <c r="P813" s="53" t="s">
        <v>8105</v>
      </c>
      <c r="Q813" s="53" t="s">
        <v>8106</v>
      </c>
      <c r="R813" s="73">
        <v>30</v>
      </c>
      <c r="S813" s="74">
        <v>38000</v>
      </c>
      <c r="T813" s="75">
        <v>0</v>
      </c>
      <c r="U813" s="75">
        <f t="shared" si="125"/>
        <v>0</v>
      </c>
      <c r="V813" s="48"/>
      <c r="W813" s="48">
        <v>2017</v>
      </c>
      <c r="X813" s="48"/>
      <c r="Y813" s="1">
        <f>VLOOKUP(A813,'[1]план на 2017'!$A:$X,20,0)</f>
        <v>0</v>
      </c>
      <c r="Z813" s="156">
        <f t="shared" si="126"/>
        <v>0</v>
      </c>
    </row>
    <row r="814" spans="1:26" ht="49.5" customHeight="1" x14ac:dyDescent="0.25">
      <c r="A814" s="48" t="s">
        <v>878</v>
      </c>
      <c r="B814" s="53" t="s">
        <v>3273</v>
      </c>
      <c r="C814" s="53" t="s">
        <v>4626</v>
      </c>
      <c r="D814" s="53" t="s">
        <v>3556</v>
      </c>
      <c r="E814" s="53" t="s">
        <v>4627</v>
      </c>
      <c r="F814" s="53" t="s">
        <v>4628</v>
      </c>
      <c r="G814" s="53" t="s">
        <v>3284</v>
      </c>
      <c r="H814" s="53">
        <v>0</v>
      </c>
      <c r="I814" s="53">
        <v>430000000</v>
      </c>
      <c r="J814" s="53" t="s">
        <v>8091</v>
      </c>
      <c r="K814" s="53" t="s">
        <v>8092</v>
      </c>
      <c r="L814" s="53" t="s">
        <v>8093</v>
      </c>
      <c r="M814" s="53" t="s">
        <v>8094</v>
      </c>
      <c r="N814" s="53" t="s">
        <v>8112</v>
      </c>
      <c r="O814" s="53" t="s">
        <v>8104</v>
      </c>
      <c r="P814" s="53" t="s">
        <v>8105</v>
      </c>
      <c r="Q814" s="53" t="s">
        <v>8106</v>
      </c>
      <c r="R814" s="73">
        <v>30</v>
      </c>
      <c r="S814" s="74">
        <v>38000</v>
      </c>
      <c r="T814" s="75">
        <f t="shared" ref="T814:T884" si="132">R814*S814</f>
        <v>1140000</v>
      </c>
      <c r="U814" s="75">
        <f t="shared" si="125"/>
        <v>1276800.0000000002</v>
      </c>
      <c r="V814" s="48"/>
      <c r="W814" s="48">
        <v>2017</v>
      </c>
      <c r="X814" s="48" t="s">
        <v>8140</v>
      </c>
      <c r="Y814" s="1">
        <f>VLOOKUP(A814,'[1]план на 2017'!$A:$X,20,0)</f>
        <v>1140000</v>
      </c>
      <c r="Z814" s="156">
        <f t="shared" si="126"/>
        <v>0</v>
      </c>
    </row>
    <row r="815" spans="1:26" ht="49.5" customHeight="1" x14ac:dyDescent="0.25">
      <c r="A815" s="48" t="s">
        <v>879</v>
      </c>
      <c r="B815" s="53" t="s">
        <v>3273</v>
      </c>
      <c r="C815" s="53" t="s">
        <v>4373</v>
      </c>
      <c r="D815" s="53" t="s">
        <v>4374</v>
      </c>
      <c r="E815" s="53" t="s">
        <v>4375</v>
      </c>
      <c r="F815" s="53" t="s">
        <v>4629</v>
      </c>
      <c r="G815" s="54" t="s">
        <v>8876</v>
      </c>
      <c r="H815" s="53">
        <v>0</v>
      </c>
      <c r="I815" s="53">
        <v>430000000</v>
      </c>
      <c r="J815" s="53" t="s">
        <v>8091</v>
      </c>
      <c r="K815" s="53" t="s">
        <v>8092</v>
      </c>
      <c r="L815" s="53" t="s">
        <v>8093</v>
      </c>
      <c r="M815" s="53" t="s">
        <v>8094</v>
      </c>
      <c r="N815" s="53" t="s">
        <v>8112</v>
      </c>
      <c r="O815" s="53" t="s">
        <v>8104</v>
      </c>
      <c r="P815" s="53" t="s">
        <v>8105</v>
      </c>
      <c r="Q815" s="53" t="s">
        <v>8106</v>
      </c>
      <c r="R815" s="73">
        <v>5</v>
      </c>
      <c r="S815" s="74">
        <v>98000</v>
      </c>
      <c r="T815" s="75">
        <v>0</v>
      </c>
      <c r="U815" s="75">
        <f t="shared" si="125"/>
        <v>0</v>
      </c>
      <c r="V815" s="48"/>
      <c r="W815" s="48">
        <v>2017</v>
      </c>
      <c r="X815" s="48"/>
      <c r="Y815" s="1">
        <f>VLOOKUP(A815,'[1]план на 2017'!$A:$X,20,0)</f>
        <v>0</v>
      </c>
      <c r="Z815" s="156">
        <f t="shared" si="126"/>
        <v>0</v>
      </c>
    </row>
    <row r="816" spans="1:26" ht="49.5" customHeight="1" x14ac:dyDescent="0.25">
      <c r="A816" s="48" t="s">
        <v>880</v>
      </c>
      <c r="B816" s="53" t="s">
        <v>3273</v>
      </c>
      <c r="C816" s="53" t="s">
        <v>4373</v>
      </c>
      <c r="D816" s="53" t="s">
        <v>4374</v>
      </c>
      <c r="E816" s="53" t="s">
        <v>4375</v>
      </c>
      <c r="F816" s="53" t="s">
        <v>4629</v>
      </c>
      <c r="G816" s="54" t="s">
        <v>8876</v>
      </c>
      <c r="H816" s="53">
        <v>0</v>
      </c>
      <c r="I816" s="53">
        <v>430000000</v>
      </c>
      <c r="J816" s="53" t="s">
        <v>8091</v>
      </c>
      <c r="K816" s="53" t="s">
        <v>8124</v>
      </c>
      <c r="L816" s="53" t="s">
        <v>8093</v>
      </c>
      <c r="M816" s="53" t="s">
        <v>8094</v>
      </c>
      <c r="N816" s="53" t="s">
        <v>8112</v>
      </c>
      <c r="O816" s="53" t="s">
        <v>8104</v>
      </c>
      <c r="P816" s="53" t="s">
        <v>8105</v>
      </c>
      <c r="Q816" s="53" t="s">
        <v>8106</v>
      </c>
      <c r="R816" s="73">
        <v>9</v>
      </c>
      <c r="S816" s="74">
        <v>58000</v>
      </c>
      <c r="T816" s="75">
        <f t="shared" ref="T816" si="133">R816*S816</f>
        <v>522000</v>
      </c>
      <c r="U816" s="75">
        <f t="shared" si="125"/>
        <v>584640</v>
      </c>
      <c r="V816" s="48"/>
      <c r="W816" s="48">
        <v>2017</v>
      </c>
      <c r="X816" s="48" t="s">
        <v>8153</v>
      </c>
      <c r="Y816" s="1">
        <f>VLOOKUP(A816,'[1]план на 2017'!$A:$X,20,0)</f>
        <v>522000</v>
      </c>
      <c r="Z816" s="156">
        <f t="shared" si="126"/>
        <v>0</v>
      </c>
    </row>
    <row r="817" spans="1:26" ht="49.5" customHeight="1" x14ac:dyDescent="0.25">
      <c r="A817" s="48" t="s">
        <v>881</v>
      </c>
      <c r="B817" s="53" t="s">
        <v>3273</v>
      </c>
      <c r="C817" s="53" t="s">
        <v>4373</v>
      </c>
      <c r="D817" s="53" t="s">
        <v>4374</v>
      </c>
      <c r="E817" s="53" t="s">
        <v>4375</v>
      </c>
      <c r="F817" s="53" t="s">
        <v>4630</v>
      </c>
      <c r="G817" s="54" t="s">
        <v>8876</v>
      </c>
      <c r="H817" s="53">
        <v>0</v>
      </c>
      <c r="I817" s="53">
        <v>430000000</v>
      </c>
      <c r="J817" s="53" t="s">
        <v>8091</v>
      </c>
      <c r="K817" s="53" t="s">
        <v>8092</v>
      </c>
      <c r="L817" s="53" t="s">
        <v>8093</v>
      </c>
      <c r="M817" s="53" t="s">
        <v>8094</v>
      </c>
      <c r="N817" s="53" t="s">
        <v>8112</v>
      </c>
      <c r="O817" s="53" t="s">
        <v>8104</v>
      </c>
      <c r="P817" s="53" t="s">
        <v>8105</v>
      </c>
      <c r="Q817" s="53" t="s">
        <v>8106</v>
      </c>
      <c r="R817" s="73">
        <v>10</v>
      </c>
      <c r="S817" s="74">
        <v>37000</v>
      </c>
      <c r="T817" s="75">
        <v>0</v>
      </c>
      <c r="U817" s="75">
        <f t="shared" si="125"/>
        <v>0</v>
      </c>
      <c r="V817" s="48"/>
      <c r="W817" s="48">
        <v>2017</v>
      </c>
      <c r="X817" s="48"/>
      <c r="Y817" s="1">
        <f>VLOOKUP(A817,'[1]план на 2017'!$A:$X,20,0)</f>
        <v>0</v>
      </c>
      <c r="Z817" s="156">
        <f t="shared" si="126"/>
        <v>0</v>
      </c>
    </row>
    <row r="818" spans="1:26" ht="49.5" customHeight="1" x14ac:dyDescent="0.25">
      <c r="A818" s="48" t="s">
        <v>882</v>
      </c>
      <c r="B818" s="53" t="s">
        <v>3273</v>
      </c>
      <c r="C818" s="53" t="s">
        <v>4373</v>
      </c>
      <c r="D818" s="53" t="s">
        <v>4374</v>
      </c>
      <c r="E818" s="53" t="s">
        <v>4375</v>
      </c>
      <c r="F818" s="53" t="s">
        <v>4630</v>
      </c>
      <c r="G818" s="54" t="s">
        <v>8876</v>
      </c>
      <c r="H818" s="53">
        <v>0</v>
      </c>
      <c r="I818" s="53">
        <v>430000000</v>
      </c>
      <c r="J818" s="53" t="s">
        <v>8091</v>
      </c>
      <c r="K818" s="53" t="s">
        <v>8099</v>
      </c>
      <c r="L818" s="53" t="s">
        <v>8093</v>
      </c>
      <c r="M818" s="53" t="s">
        <v>8094</v>
      </c>
      <c r="N818" s="53" t="s">
        <v>8112</v>
      </c>
      <c r="O818" s="53" t="s">
        <v>8104</v>
      </c>
      <c r="P818" s="53" t="s">
        <v>8105</v>
      </c>
      <c r="Q818" s="53" t="s">
        <v>8106</v>
      </c>
      <c r="R818" s="73">
        <v>10</v>
      </c>
      <c r="S818" s="74">
        <v>37000</v>
      </c>
      <c r="T818" s="75">
        <f t="shared" ref="T818" si="134">R818*S818</f>
        <v>370000</v>
      </c>
      <c r="U818" s="75">
        <f t="shared" si="125"/>
        <v>414400.00000000006</v>
      </c>
      <c r="V818" s="48"/>
      <c r="W818" s="48">
        <v>2017</v>
      </c>
      <c r="X818" s="48" t="s">
        <v>8100</v>
      </c>
      <c r="Y818" s="1">
        <f>VLOOKUP(A818,'[1]план на 2017'!$A:$X,20,0)</f>
        <v>370000</v>
      </c>
      <c r="Z818" s="156">
        <f t="shared" si="126"/>
        <v>0</v>
      </c>
    </row>
    <row r="819" spans="1:26" ht="49.5" customHeight="1" x14ac:dyDescent="0.25">
      <c r="A819" s="48" t="s">
        <v>883</v>
      </c>
      <c r="B819" s="53" t="s">
        <v>3273</v>
      </c>
      <c r="C819" s="53" t="s">
        <v>4631</v>
      </c>
      <c r="D819" s="53" t="s">
        <v>4632</v>
      </c>
      <c r="E819" s="53" t="s">
        <v>4633</v>
      </c>
      <c r="F819" s="53" t="s">
        <v>4634</v>
      </c>
      <c r="G819" s="54" t="s">
        <v>8876</v>
      </c>
      <c r="H819" s="53">
        <v>0</v>
      </c>
      <c r="I819" s="53">
        <v>430000000</v>
      </c>
      <c r="J819" s="53" t="s">
        <v>8091</v>
      </c>
      <c r="K819" s="53" t="s">
        <v>8092</v>
      </c>
      <c r="L819" s="53" t="s">
        <v>8111</v>
      </c>
      <c r="M819" s="53" t="s">
        <v>8094</v>
      </c>
      <c r="N819" s="53" t="s">
        <v>8112</v>
      </c>
      <c r="O819" s="53" t="s">
        <v>8104</v>
      </c>
      <c r="P819" s="53" t="s">
        <v>8105</v>
      </c>
      <c r="Q819" s="53" t="s">
        <v>8106</v>
      </c>
      <c r="R819" s="73">
        <v>7</v>
      </c>
      <c r="S819" s="74">
        <v>117700</v>
      </c>
      <c r="T819" s="75">
        <v>0</v>
      </c>
      <c r="U819" s="75">
        <f t="shared" si="125"/>
        <v>0</v>
      </c>
      <c r="V819" s="48"/>
      <c r="W819" s="48">
        <v>2017</v>
      </c>
      <c r="X819" s="48"/>
      <c r="Y819" s="1">
        <f>VLOOKUP(A819,'[1]план на 2017'!$A:$X,20,0)</f>
        <v>0</v>
      </c>
      <c r="Z819" s="156">
        <f t="shared" si="126"/>
        <v>0</v>
      </c>
    </row>
    <row r="820" spans="1:26" ht="49.5" customHeight="1" x14ac:dyDescent="0.25">
      <c r="A820" s="48" t="s">
        <v>884</v>
      </c>
      <c r="B820" s="53" t="s">
        <v>3273</v>
      </c>
      <c r="C820" s="53" t="s">
        <v>4631</v>
      </c>
      <c r="D820" s="53" t="s">
        <v>4632</v>
      </c>
      <c r="E820" s="53" t="s">
        <v>4633</v>
      </c>
      <c r="F820" s="53" t="s">
        <v>4632</v>
      </c>
      <c r="G820" s="53" t="s">
        <v>3284</v>
      </c>
      <c r="H820" s="53">
        <v>0</v>
      </c>
      <c r="I820" s="53">
        <v>430000000</v>
      </c>
      <c r="J820" s="53" t="s">
        <v>8091</v>
      </c>
      <c r="K820" s="53" t="s">
        <v>8092</v>
      </c>
      <c r="L820" s="53" t="s">
        <v>8111</v>
      </c>
      <c r="M820" s="53" t="s">
        <v>8094</v>
      </c>
      <c r="N820" s="53" t="s">
        <v>8112</v>
      </c>
      <c r="O820" s="53" t="s">
        <v>8104</v>
      </c>
      <c r="P820" s="53" t="s">
        <v>8105</v>
      </c>
      <c r="Q820" s="53" t="s">
        <v>8106</v>
      </c>
      <c r="R820" s="73">
        <v>7</v>
      </c>
      <c r="S820" s="74">
        <v>117700</v>
      </c>
      <c r="T820" s="75">
        <f t="shared" si="132"/>
        <v>823900</v>
      </c>
      <c r="U820" s="75">
        <f t="shared" si="125"/>
        <v>922768.00000000012</v>
      </c>
      <c r="V820" s="48"/>
      <c r="W820" s="48">
        <v>2017</v>
      </c>
      <c r="X820" s="48" t="s">
        <v>8220</v>
      </c>
      <c r="Y820" s="1">
        <f>VLOOKUP(A820,'[1]план на 2017'!$A:$X,20,0)</f>
        <v>823900</v>
      </c>
      <c r="Z820" s="156">
        <f t="shared" si="126"/>
        <v>0</v>
      </c>
    </row>
    <row r="821" spans="1:26" ht="49.5" customHeight="1" x14ac:dyDescent="0.25">
      <c r="A821" s="48" t="s">
        <v>885</v>
      </c>
      <c r="B821" s="53" t="s">
        <v>3273</v>
      </c>
      <c r="C821" s="53" t="s">
        <v>4635</v>
      </c>
      <c r="D821" s="53" t="s">
        <v>4636</v>
      </c>
      <c r="E821" s="53" t="s">
        <v>4637</v>
      </c>
      <c r="F821" s="53" t="s">
        <v>4638</v>
      </c>
      <c r="G821" s="54" t="s">
        <v>8876</v>
      </c>
      <c r="H821" s="53">
        <v>0</v>
      </c>
      <c r="I821" s="53">
        <v>430000000</v>
      </c>
      <c r="J821" s="53" t="s">
        <v>8091</v>
      </c>
      <c r="K821" s="53" t="s">
        <v>8092</v>
      </c>
      <c r="L821" s="53" t="s">
        <v>8111</v>
      </c>
      <c r="M821" s="53" t="s">
        <v>8094</v>
      </c>
      <c r="N821" s="53" t="s">
        <v>8112</v>
      </c>
      <c r="O821" s="53" t="s">
        <v>8104</v>
      </c>
      <c r="P821" s="53" t="s">
        <v>8105</v>
      </c>
      <c r="Q821" s="53" t="s">
        <v>8106</v>
      </c>
      <c r="R821" s="73">
        <v>4</v>
      </c>
      <c r="S821" s="74">
        <v>71500</v>
      </c>
      <c r="T821" s="75">
        <v>0</v>
      </c>
      <c r="U821" s="75">
        <f t="shared" si="125"/>
        <v>0</v>
      </c>
      <c r="V821" s="48"/>
      <c r="W821" s="48">
        <v>2017</v>
      </c>
      <c r="X821" s="48"/>
      <c r="Y821" s="1">
        <f>VLOOKUP(A821,'[1]план на 2017'!$A:$X,20,0)</f>
        <v>0</v>
      </c>
      <c r="Z821" s="156">
        <f t="shared" si="126"/>
        <v>0</v>
      </c>
    </row>
    <row r="822" spans="1:26" ht="49.5" customHeight="1" x14ac:dyDescent="0.25">
      <c r="A822" s="48" t="s">
        <v>886</v>
      </c>
      <c r="B822" s="53" t="s">
        <v>3273</v>
      </c>
      <c r="C822" s="53" t="s">
        <v>4635</v>
      </c>
      <c r="D822" s="53" t="s">
        <v>4636</v>
      </c>
      <c r="E822" s="53" t="s">
        <v>4637</v>
      </c>
      <c r="F822" s="53" t="s">
        <v>4638</v>
      </c>
      <c r="G822" s="54" t="s">
        <v>8876</v>
      </c>
      <c r="H822" s="53">
        <v>0</v>
      </c>
      <c r="I822" s="53">
        <v>430000000</v>
      </c>
      <c r="J822" s="53" t="s">
        <v>8091</v>
      </c>
      <c r="K822" s="53" t="s">
        <v>8129</v>
      </c>
      <c r="L822" s="53" t="s">
        <v>8111</v>
      </c>
      <c r="M822" s="53" t="s">
        <v>8094</v>
      </c>
      <c r="N822" s="53" t="s">
        <v>8112</v>
      </c>
      <c r="O822" s="53" t="s">
        <v>8104</v>
      </c>
      <c r="P822" s="53" t="s">
        <v>8105</v>
      </c>
      <c r="Q822" s="53" t="s">
        <v>8106</v>
      </c>
      <c r="R822" s="73">
        <v>4</v>
      </c>
      <c r="S822" s="74">
        <v>71500</v>
      </c>
      <c r="T822" s="75">
        <f t="shared" si="132"/>
        <v>286000</v>
      </c>
      <c r="U822" s="75">
        <f t="shared" si="125"/>
        <v>320320.00000000006</v>
      </c>
      <c r="V822" s="48"/>
      <c r="W822" s="48">
        <v>2017</v>
      </c>
      <c r="X822" s="48" t="s">
        <v>8100</v>
      </c>
      <c r="Y822" s="1">
        <f>VLOOKUP(A822,'[1]план на 2017'!$A:$X,20,0)</f>
        <v>286000</v>
      </c>
      <c r="Z822" s="156">
        <f t="shared" si="126"/>
        <v>0</v>
      </c>
    </row>
    <row r="823" spans="1:26" ht="49.5" customHeight="1" x14ac:dyDescent="0.25">
      <c r="A823" s="48" t="s">
        <v>887</v>
      </c>
      <c r="B823" s="53" t="s">
        <v>3273</v>
      </c>
      <c r="C823" s="53" t="s">
        <v>3525</v>
      </c>
      <c r="D823" s="59" t="s">
        <v>3526</v>
      </c>
      <c r="E823" s="59" t="s">
        <v>3527</v>
      </c>
      <c r="F823" s="53" t="s">
        <v>4639</v>
      </c>
      <c r="G823" s="53" t="s">
        <v>3284</v>
      </c>
      <c r="H823" s="53">
        <v>0</v>
      </c>
      <c r="I823" s="53">
        <v>430000000</v>
      </c>
      <c r="J823" s="53" t="s">
        <v>8091</v>
      </c>
      <c r="K823" s="53" t="s">
        <v>8092</v>
      </c>
      <c r="L823" s="53" t="s">
        <v>8111</v>
      </c>
      <c r="M823" s="53" t="s">
        <v>8094</v>
      </c>
      <c r="N823" s="53" t="s">
        <v>8112</v>
      </c>
      <c r="O823" s="53" t="s">
        <v>8104</v>
      </c>
      <c r="P823" s="53" t="s">
        <v>8105</v>
      </c>
      <c r="Q823" s="53" t="s">
        <v>8106</v>
      </c>
      <c r="R823" s="73">
        <v>80</v>
      </c>
      <c r="S823" s="74">
        <v>7490</v>
      </c>
      <c r="T823" s="75">
        <v>0</v>
      </c>
      <c r="U823" s="75">
        <f t="shared" si="125"/>
        <v>0</v>
      </c>
      <c r="V823" s="48"/>
      <c r="W823" s="48">
        <v>2017</v>
      </c>
      <c r="X823" s="48"/>
      <c r="Y823" s="1">
        <f>VLOOKUP(A823,'[1]план на 2017'!$A:$X,20,0)</f>
        <v>0</v>
      </c>
      <c r="Z823" s="156">
        <f t="shared" si="126"/>
        <v>0</v>
      </c>
    </row>
    <row r="824" spans="1:26" ht="49.5" customHeight="1" x14ac:dyDescent="0.25">
      <c r="A824" s="48" t="s">
        <v>888</v>
      </c>
      <c r="B824" s="53" t="s">
        <v>3273</v>
      </c>
      <c r="C824" s="53" t="s">
        <v>3525</v>
      </c>
      <c r="D824" s="59" t="s">
        <v>3526</v>
      </c>
      <c r="E824" s="59" t="s">
        <v>3527</v>
      </c>
      <c r="F824" s="53" t="s">
        <v>4639</v>
      </c>
      <c r="G824" s="54" t="s">
        <v>8876</v>
      </c>
      <c r="H824" s="53">
        <v>0</v>
      </c>
      <c r="I824" s="53">
        <v>430000000</v>
      </c>
      <c r="J824" s="53" t="s">
        <v>8091</v>
      </c>
      <c r="K824" s="53" t="s">
        <v>8129</v>
      </c>
      <c r="L824" s="53" t="s">
        <v>8111</v>
      </c>
      <c r="M824" s="53" t="s">
        <v>8094</v>
      </c>
      <c r="N824" s="53" t="s">
        <v>8112</v>
      </c>
      <c r="O824" s="53" t="s">
        <v>8104</v>
      </c>
      <c r="P824" s="53" t="s">
        <v>8105</v>
      </c>
      <c r="Q824" s="53" t="s">
        <v>8106</v>
      </c>
      <c r="R824" s="73">
        <v>80</v>
      </c>
      <c r="S824" s="74">
        <v>7490</v>
      </c>
      <c r="T824" s="75">
        <f t="shared" si="132"/>
        <v>599200</v>
      </c>
      <c r="U824" s="75">
        <f t="shared" si="125"/>
        <v>671104.00000000012</v>
      </c>
      <c r="V824" s="48"/>
      <c r="W824" s="48">
        <v>2017</v>
      </c>
      <c r="X824" s="48" t="s">
        <v>8213</v>
      </c>
      <c r="Y824" s="1">
        <f>VLOOKUP(A824,'[1]план на 2017'!$A:$X,20,0)</f>
        <v>599200</v>
      </c>
      <c r="Z824" s="156">
        <f t="shared" si="126"/>
        <v>0</v>
      </c>
    </row>
    <row r="825" spans="1:26" ht="49.5" customHeight="1" x14ac:dyDescent="0.25">
      <c r="A825" s="48" t="s">
        <v>889</v>
      </c>
      <c r="B825" s="53" t="s">
        <v>3273</v>
      </c>
      <c r="C825" s="53" t="s">
        <v>4635</v>
      </c>
      <c r="D825" s="53" t="s">
        <v>4636</v>
      </c>
      <c r="E825" s="53" t="s">
        <v>4637</v>
      </c>
      <c r="F825" s="53" t="s">
        <v>4640</v>
      </c>
      <c r="G825" s="54" t="s">
        <v>8876</v>
      </c>
      <c r="H825" s="53">
        <v>0</v>
      </c>
      <c r="I825" s="53">
        <v>430000000</v>
      </c>
      <c r="J825" s="53" t="s">
        <v>8091</v>
      </c>
      <c r="K825" s="53" t="s">
        <v>8092</v>
      </c>
      <c r="L825" s="53" t="s">
        <v>8093</v>
      </c>
      <c r="M825" s="53" t="s">
        <v>8094</v>
      </c>
      <c r="N825" s="53" t="s">
        <v>8112</v>
      </c>
      <c r="O825" s="53" t="s">
        <v>8104</v>
      </c>
      <c r="P825" s="53" t="s">
        <v>8105</v>
      </c>
      <c r="Q825" s="53" t="s">
        <v>8106</v>
      </c>
      <c r="R825" s="73">
        <v>40</v>
      </c>
      <c r="S825" s="74">
        <v>24840</v>
      </c>
      <c r="T825" s="75">
        <v>0</v>
      </c>
      <c r="U825" s="75">
        <f t="shared" si="125"/>
        <v>0</v>
      </c>
      <c r="V825" s="48"/>
      <c r="W825" s="48">
        <v>2017</v>
      </c>
      <c r="X825" s="48"/>
      <c r="Y825" s="1">
        <f>VLOOKUP(A825,'[1]план на 2017'!$A:$X,20,0)</f>
        <v>0</v>
      </c>
      <c r="Z825" s="156">
        <f t="shared" si="126"/>
        <v>0</v>
      </c>
    </row>
    <row r="826" spans="1:26" ht="49.5" customHeight="1" x14ac:dyDescent="0.25">
      <c r="A826" s="48" t="s">
        <v>890</v>
      </c>
      <c r="B826" s="53" t="s">
        <v>3273</v>
      </c>
      <c r="C826" s="53" t="s">
        <v>4635</v>
      </c>
      <c r="D826" s="53" t="s">
        <v>4636</v>
      </c>
      <c r="E826" s="53" t="s">
        <v>4637</v>
      </c>
      <c r="F826" s="53" t="s">
        <v>4640</v>
      </c>
      <c r="G826" s="54" t="s">
        <v>8876</v>
      </c>
      <c r="H826" s="53">
        <v>0</v>
      </c>
      <c r="I826" s="53">
        <v>430000000</v>
      </c>
      <c r="J826" s="53" t="s">
        <v>8091</v>
      </c>
      <c r="K826" s="53" t="s">
        <v>8129</v>
      </c>
      <c r="L826" s="53" t="s">
        <v>8093</v>
      </c>
      <c r="M826" s="53" t="s">
        <v>8094</v>
      </c>
      <c r="N826" s="53" t="s">
        <v>8112</v>
      </c>
      <c r="O826" s="53" t="s">
        <v>8104</v>
      </c>
      <c r="P826" s="53" t="s">
        <v>8105</v>
      </c>
      <c r="Q826" s="53" t="s">
        <v>8106</v>
      </c>
      <c r="R826" s="73">
        <v>40</v>
      </c>
      <c r="S826" s="74">
        <v>24840</v>
      </c>
      <c r="T826" s="75">
        <f t="shared" si="132"/>
        <v>993600</v>
      </c>
      <c r="U826" s="75">
        <f t="shared" si="125"/>
        <v>1112832</v>
      </c>
      <c r="V826" s="48"/>
      <c r="W826" s="48">
        <v>2017</v>
      </c>
      <c r="X826" s="48" t="s">
        <v>8100</v>
      </c>
      <c r="Y826" s="1">
        <f>VLOOKUP(A826,'[1]план на 2017'!$A:$X,20,0)</f>
        <v>993600</v>
      </c>
      <c r="Z826" s="156">
        <f t="shared" si="126"/>
        <v>0</v>
      </c>
    </row>
    <row r="827" spans="1:26" ht="49.5" customHeight="1" x14ac:dyDescent="0.25">
      <c r="A827" s="48" t="s">
        <v>891</v>
      </c>
      <c r="B827" s="53" t="s">
        <v>3273</v>
      </c>
      <c r="C827" s="53" t="s">
        <v>4641</v>
      </c>
      <c r="D827" s="59" t="s">
        <v>4642</v>
      </c>
      <c r="E827" s="59" t="s">
        <v>4643</v>
      </c>
      <c r="F827" s="53" t="s">
        <v>4644</v>
      </c>
      <c r="G827" s="54" t="s">
        <v>8876</v>
      </c>
      <c r="H827" s="53">
        <v>0</v>
      </c>
      <c r="I827" s="53">
        <v>430000000</v>
      </c>
      <c r="J827" s="53" t="s">
        <v>8091</v>
      </c>
      <c r="K827" s="53" t="s">
        <v>8092</v>
      </c>
      <c r="L827" s="53" t="s">
        <v>8093</v>
      </c>
      <c r="M827" s="53" t="s">
        <v>8094</v>
      </c>
      <c r="N827" s="53" t="s">
        <v>8112</v>
      </c>
      <c r="O827" s="53" t="s">
        <v>8104</v>
      </c>
      <c r="P827" s="53" t="s">
        <v>8105</v>
      </c>
      <c r="Q827" s="53" t="s">
        <v>8106</v>
      </c>
      <c r="R827" s="73">
        <v>2</v>
      </c>
      <c r="S827" s="74">
        <v>580000</v>
      </c>
      <c r="T827" s="75">
        <v>0</v>
      </c>
      <c r="U827" s="75">
        <f t="shared" si="125"/>
        <v>0</v>
      </c>
      <c r="V827" s="48"/>
      <c r="W827" s="48">
        <v>2017</v>
      </c>
      <c r="X827" s="48"/>
      <c r="Y827" s="1">
        <f>VLOOKUP(A827,'[1]план на 2017'!$A:$X,20,0)</f>
        <v>0</v>
      </c>
      <c r="Z827" s="156">
        <f t="shared" si="126"/>
        <v>0</v>
      </c>
    </row>
    <row r="828" spans="1:26" ht="49.5" customHeight="1" x14ac:dyDescent="0.25">
      <c r="A828" s="48" t="s">
        <v>892</v>
      </c>
      <c r="B828" s="53" t="s">
        <v>3273</v>
      </c>
      <c r="C828" s="53" t="s">
        <v>4641</v>
      </c>
      <c r="D828" s="59" t="s">
        <v>4642</v>
      </c>
      <c r="E828" s="59" t="s">
        <v>4643</v>
      </c>
      <c r="F828" s="53" t="s">
        <v>4644</v>
      </c>
      <c r="G828" s="54" t="s">
        <v>8876</v>
      </c>
      <c r="H828" s="53">
        <v>0</v>
      </c>
      <c r="I828" s="53">
        <v>430000000</v>
      </c>
      <c r="J828" s="53" t="s">
        <v>8091</v>
      </c>
      <c r="K828" s="53" t="s">
        <v>8129</v>
      </c>
      <c r="L828" s="53" t="s">
        <v>8093</v>
      </c>
      <c r="M828" s="53" t="s">
        <v>8094</v>
      </c>
      <c r="N828" s="53" t="s">
        <v>8112</v>
      </c>
      <c r="O828" s="53" t="s">
        <v>8104</v>
      </c>
      <c r="P828" s="53" t="s">
        <v>8105</v>
      </c>
      <c r="Q828" s="53" t="s">
        <v>8106</v>
      </c>
      <c r="R828" s="73">
        <v>2</v>
      </c>
      <c r="S828" s="74">
        <v>580000</v>
      </c>
      <c r="T828" s="75">
        <f t="shared" si="132"/>
        <v>1160000</v>
      </c>
      <c r="U828" s="75">
        <f t="shared" si="125"/>
        <v>1299200.0000000002</v>
      </c>
      <c r="V828" s="48"/>
      <c r="W828" s="48">
        <v>2017</v>
      </c>
      <c r="X828" s="48" t="s">
        <v>8100</v>
      </c>
      <c r="Y828" s="1">
        <f>VLOOKUP(A828,'[1]план на 2017'!$A:$X,20,0)</f>
        <v>1160000</v>
      </c>
      <c r="Z828" s="156">
        <f t="shared" si="126"/>
        <v>0</v>
      </c>
    </row>
    <row r="829" spans="1:26" ht="49.5" customHeight="1" x14ac:dyDescent="0.25">
      <c r="A829" s="48" t="s">
        <v>893</v>
      </c>
      <c r="B829" s="53" t="s">
        <v>3273</v>
      </c>
      <c r="C829" s="53" t="s">
        <v>4641</v>
      </c>
      <c r="D829" s="59" t="s">
        <v>4642</v>
      </c>
      <c r="E829" s="59" t="s">
        <v>4643</v>
      </c>
      <c r="F829" s="53" t="s">
        <v>4645</v>
      </c>
      <c r="G829" s="54" t="s">
        <v>8876</v>
      </c>
      <c r="H829" s="53">
        <v>0</v>
      </c>
      <c r="I829" s="53">
        <v>430000000</v>
      </c>
      <c r="J829" s="53" t="s">
        <v>8091</v>
      </c>
      <c r="K829" s="53" t="s">
        <v>8092</v>
      </c>
      <c r="L829" s="53" t="s">
        <v>8111</v>
      </c>
      <c r="M829" s="53" t="s">
        <v>8094</v>
      </c>
      <c r="N829" s="53" t="s">
        <v>8112</v>
      </c>
      <c r="O829" s="53" t="s">
        <v>8104</v>
      </c>
      <c r="P829" s="53" t="s">
        <v>8105</v>
      </c>
      <c r="Q829" s="53" t="s">
        <v>8106</v>
      </c>
      <c r="R829" s="73">
        <v>2</v>
      </c>
      <c r="S829" s="74">
        <v>340000</v>
      </c>
      <c r="T829" s="75">
        <v>0</v>
      </c>
      <c r="U829" s="75">
        <f t="shared" si="125"/>
        <v>0</v>
      </c>
      <c r="V829" s="48"/>
      <c r="W829" s="48">
        <v>2017</v>
      </c>
      <c r="X829" s="48"/>
      <c r="Y829" s="1">
        <f>VLOOKUP(A829,'[1]план на 2017'!$A:$X,20,0)</f>
        <v>0</v>
      </c>
      <c r="Z829" s="156">
        <f t="shared" si="126"/>
        <v>0</v>
      </c>
    </row>
    <row r="830" spans="1:26" ht="49.5" customHeight="1" x14ac:dyDescent="0.25">
      <c r="A830" s="48" t="s">
        <v>894</v>
      </c>
      <c r="B830" s="53" t="s">
        <v>3273</v>
      </c>
      <c r="C830" s="53" t="s">
        <v>4641</v>
      </c>
      <c r="D830" s="59" t="s">
        <v>4642</v>
      </c>
      <c r="E830" s="59" t="s">
        <v>4643</v>
      </c>
      <c r="F830" s="53" t="s">
        <v>4645</v>
      </c>
      <c r="G830" s="54" t="s">
        <v>8876</v>
      </c>
      <c r="H830" s="53">
        <v>0</v>
      </c>
      <c r="I830" s="53">
        <v>430000000</v>
      </c>
      <c r="J830" s="53" t="s">
        <v>8091</v>
      </c>
      <c r="K830" s="53" t="s">
        <v>8129</v>
      </c>
      <c r="L830" s="53" t="s">
        <v>8111</v>
      </c>
      <c r="M830" s="53" t="s">
        <v>8094</v>
      </c>
      <c r="N830" s="53" t="s">
        <v>8112</v>
      </c>
      <c r="O830" s="53" t="s">
        <v>8104</v>
      </c>
      <c r="P830" s="53" t="s">
        <v>8105</v>
      </c>
      <c r="Q830" s="53" t="s">
        <v>8106</v>
      </c>
      <c r="R830" s="73">
        <v>2</v>
      </c>
      <c r="S830" s="74">
        <v>340000</v>
      </c>
      <c r="T830" s="75">
        <f t="shared" si="132"/>
        <v>680000</v>
      </c>
      <c r="U830" s="75">
        <f t="shared" si="125"/>
        <v>761600.00000000012</v>
      </c>
      <c r="V830" s="48"/>
      <c r="W830" s="48">
        <v>2017</v>
      </c>
      <c r="X830" s="48" t="s">
        <v>8100</v>
      </c>
      <c r="Y830" s="1">
        <f>VLOOKUP(A830,'[1]план на 2017'!$A:$X,20,0)</f>
        <v>680000</v>
      </c>
      <c r="Z830" s="156">
        <f t="shared" si="126"/>
        <v>0</v>
      </c>
    </row>
    <row r="831" spans="1:26" ht="49.5" customHeight="1" x14ac:dyDescent="0.25">
      <c r="A831" s="48" t="s">
        <v>895</v>
      </c>
      <c r="B831" s="53" t="s">
        <v>3273</v>
      </c>
      <c r="C831" s="53" t="s">
        <v>4646</v>
      </c>
      <c r="D831" s="53" t="s">
        <v>4374</v>
      </c>
      <c r="E831" s="53" t="s">
        <v>4647</v>
      </c>
      <c r="F831" s="53" t="s">
        <v>4648</v>
      </c>
      <c r="G831" s="54" t="s">
        <v>8876</v>
      </c>
      <c r="H831" s="53">
        <v>0</v>
      </c>
      <c r="I831" s="53">
        <v>430000000</v>
      </c>
      <c r="J831" s="53" t="s">
        <v>8091</v>
      </c>
      <c r="K831" s="53" t="s">
        <v>8092</v>
      </c>
      <c r="L831" s="53" t="s">
        <v>8093</v>
      </c>
      <c r="M831" s="53" t="s">
        <v>8094</v>
      </c>
      <c r="N831" s="53" t="s">
        <v>8112</v>
      </c>
      <c r="O831" s="53" t="s">
        <v>8104</v>
      </c>
      <c r="P831" s="53" t="s">
        <v>8137</v>
      </c>
      <c r="Q831" s="53" t="s">
        <v>8123</v>
      </c>
      <c r="R831" s="73">
        <v>3</v>
      </c>
      <c r="S831" s="74">
        <v>800000</v>
      </c>
      <c r="T831" s="75">
        <v>0</v>
      </c>
      <c r="U831" s="75">
        <f t="shared" si="125"/>
        <v>0</v>
      </c>
      <c r="V831" s="48"/>
      <c r="W831" s="48">
        <v>2017</v>
      </c>
      <c r="X831" s="48"/>
      <c r="Y831" s="1">
        <f>VLOOKUP(A831,'[1]план на 2017'!$A:$X,20,0)</f>
        <v>0</v>
      </c>
      <c r="Z831" s="156">
        <f t="shared" si="126"/>
        <v>0</v>
      </c>
    </row>
    <row r="832" spans="1:26" ht="49.5" customHeight="1" x14ac:dyDescent="0.25">
      <c r="A832" s="48" t="s">
        <v>896</v>
      </c>
      <c r="B832" s="53" t="s">
        <v>3273</v>
      </c>
      <c r="C832" s="53" t="s">
        <v>4646</v>
      </c>
      <c r="D832" s="53" t="s">
        <v>4374</v>
      </c>
      <c r="E832" s="53" t="s">
        <v>4647</v>
      </c>
      <c r="F832" s="53" t="s">
        <v>4648</v>
      </c>
      <c r="G832" s="54" t="s">
        <v>8876</v>
      </c>
      <c r="H832" s="53">
        <v>0</v>
      </c>
      <c r="I832" s="53">
        <v>430000000</v>
      </c>
      <c r="J832" s="53" t="s">
        <v>8091</v>
      </c>
      <c r="K832" s="53" t="s">
        <v>8187</v>
      </c>
      <c r="L832" s="53" t="s">
        <v>8093</v>
      </c>
      <c r="M832" s="53" t="s">
        <v>8094</v>
      </c>
      <c r="N832" s="53" t="s">
        <v>8112</v>
      </c>
      <c r="O832" s="53" t="s">
        <v>8104</v>
      </c>
      <c r="P832" s="53" t="s">
        <v>8137</v>
      </c>
      <c r="Q832" s="53" t="s">
        <v>8123</v>
      </c>
      <c r="R832" s="73">
        <v>3</v>
      </c>
      <c r="S832" s="74">
        <v>800000</v>
      </c>
      <c r="T832" s="75">
        <f t="shared" ref="T832" si="135">R832*S832</f>
        <v>2400000</v>
      </c>
      <c r="U832" s="75">
        <f t="shared" si="125"/>
        <v>2688000.0000000005</v>
      </c>
      <c r="V832" s="48"/>
      <c r="W832" s="48">
        <v>2017</v>
      </c>
      <c r="X832" s="48" t="s">
        <v>8100</v>
      </c>
      <c r="Y832" s="1">
        <f>VLOOKUP(A832,'[1]план на 2017'!$A:$X,20,0)</f>
        <v>2400000</v>
      </c>
      <c r="Z832" s="156">
        <f t="shared" si="126"/>
        <v>0</v>
      </c>
    </row>
    <row r="833" spans="1:26" ht="49.5" customHeight="1" x14ac:dyDescent="0.25">
      <c r="A833" s="48" t="s">
        <v>897</v>
      </c>
      <c r="B833" s="53" t="s">
        <v>3273</v>
      </c>
      <c r="C833" s="53" t="s">
        <v>4646</v>
      </c>
      <c r="D833" s="53" t="s">
        <v>4374</v>
      </c>
      <c r="E833" s="53" t="s">
        <v>4647</v>
      </c>
      <c r="F833" s="53" t="s">
        <v>4649</v>
      </c>
      <c r="G833" s="54" t="s">
        <v>8876</v>
      </c>
      <c r="H833" s="53">
        <v>0</v>
      </c>
      <c r="I833" s="53">
        <v>430000000</v>
      </c>
      <c r="J833" s="53" t="s">
        <v>8091</v>
      </c>
      <c r="K833" s="53" t="s">
        <v>8092</v>
      </c>
      <c r="L833" s="53" t="s">
        <v>8093</v>
      </c>
      <c r="M833" s="53" t="s">
        <v>8094</v>
      </c>
      <c r="N833" s="53" t="s">
        <v>8112</v>
      </c>
      <c r="O833" s="53" t="s">
        <v>8104</v>
      </c>
      <c r="P833" s="53" t="s">
        <v>8137</v>
      </c>
      <c r="Q833" s="53" t="s">
        <v>8123</v>
      </c>
      <c r="R833" s="73">
        <v>3</v>
      </c>
      <c r="S833" s="74">
        <v>480000</v>
      </c>
      <c r="T833" s="75">
        <v>0</v>
      </c>
      <c r="U833" s="75">
        <f t="shared" si="125"/>
        <v>0</v>
      </c>
      <c r="V833" s="48"/>
      <c r="W833" s="48">
        <v>2017</v>
      </c>
      <c r="X833" s="48"/>
      <c r="Y833" s="1">
        <f>VLOOKUP(A833,'[1]план на 2017'!$A:$X,20,0)</f>
        <v>0</v>
      </c>
      <c r="Z833" s="156">
        <f t="shared" si="126"/>
        <v>0</v>
      </c>
    </row>
    <row r="834" spans="1:26" ht="49.5" customHeight="1" x14ac:dyDescent="0.25">
      <c r="A834" s="48" t="s">
        <v>898</v>
      </c>
      <c r="B834" s="53" t="s">
        <v>3273</v>
      </c>
      <c r="C834" s="53" t="s">
        <v>4646</v>
      </c>
      <c r="D834" s="53" t="s">
        <v>4374</v>
      </c>
      <c r="E834" s="53" t="s">
        <v>4647</v>
      </c>
      <c r="F834" s="53" t="s">
        <v>4649</v>
      </c>
      <c r="G834" s="54" t="s">
        <v>8876</v>
      </c>
      <c r="H834" s="53">
        <v>0</v>
      </c>
      <c r="I834" s="53">
        <v>430000000</v>
      </c>
      <c r="J834" s="53" t="s">
        <v>8091</v>
      </c>
      <c r="K834" s="53" t="s">
        <v>8187</v>
      </c>
      <c r="L834" s="53" t="s">
        <v>8093</v>
      </c>
      <c r="M834" s="53" t="s">
        <v>8094</v>
      </c>
      <c r="N834" s="53" t="s">
        <v>8112</v>
      </c>
      <c r="O834" s="53" t="s">
        <v>8104</v>
      </c>
      <c r="P834" s="53" t="s">
        <v>8137</v>
      </c>
      <c r="Q834" s="53" t="s">
        <v>8123</v>
      </c>
      <c r="R834" s="73">
        <v>3</v>
      </c>
      <c r="S834" s="74">
        <v>480000</v>
      </c>
      <c r="T834" s="75">
        <f t="shared" ref="T834" si="136">R834*S834</f>
        <v>1440000</v>
      </c>
      <c r="U834" s="75">
        <f t="shared" si="125"/>
        <v>1612800.0000000002</v>
      </c>
      <c r="V834" s="48"/>
      <c r="W834" s="48">
        <v>2017</v>
      </c>
      <c r="X834" s="48" t="s">
        <v>8100</v>
      </c>
      <c r="Y834" s="1">
        <f>VLOOKUP(A834,'[1]план на 2017'!$A:$X,20,0)</f>
        <v>1440000</v>
      </c>
      <c r="Z834" s="156">
        <f t="shared" si="126"/>
        <v>0</v>
      </c>
    </row>
    <row r="835" spans="1:26" ht="49.5" customHeight="1" x14ac:dyDescent="0.25">
      <c r="A835" s="48" t="s">
        <v>899</v>
      </c>
      <c r="B835" s="53" t="s">
        <v>3273</v>
      </c>
      <c r="C835" s="53" t="s">
        <v>4650</v>
      </c>
      <c r="D835" s="53" t="s">
        <v>4651</v>
      </c>
      <c r="E835" s="53" t="s">
        <v>4652</v>
      </c>
      <c r="F835" s="53" t="s">
        <v>4653</v>
      </c>
      <c r="G835" s="53" t="s">
        <v>3278</v>
      </c>
      <c r="H835" s="53">
        <v>0</v>
      </c>
      <c r="I835" s="53">
        <v>430000000</v>
      </c>
      <c r="J835" s="53" t="s">
        <v>8091</v>
      </c>
      <c r="K835" s="53" t="s">
        <v>8092</v>
      </c>
      <c r="L835" s="53" t="s">
        <v>8111</v>
      </c>
      <c r="M835" s="53" t="s">
        <v>8094</v>
      </c>
      <c r="N835" s="53" t="s">
        <v>8112</v>
      </c>
      <c r="O835" s="53" t="s">
        <v>8104</v>
      </c>
      <c r="P835" s="53" t="s">
        <v>8105</v>
      </c>
      <c r="Q835" s="53" t="s">
        <v>8106</v>
      </c>
      <c r="R835" s="73">
        <v>600</v>
      </c>
      <c r="S835" s="74">
        <v>2350</v>
      </c>
      <c r="T835" s="75">
        <f t="shared" si="132"/>
        <v>1410000</v>
      </c>
      <c r="U835" s="75">
        <f t="shared" si="125"/>
        <v>1579200.0000000002</v>
      </c>
      <c r="V835" s="48"/>
      <c r="W835" s="48">
        <v>2017</v>
      </c>
      <c r="X835" s="48"/>
      <c r="Y835" s="1">
        <f>VLOOKUP(A835,'[1]план на 2017'!$A:$X,20,0)</f>
        <v>1410000</v>
      </c>
      <c r="Z835" s="156">
        <f t="shared" si="126"/>
        <v>0</v>
      </c>
    </row>
    <row r="836" spans="1:26" ht="49.5" customHeight="1" x14ac:dyDescent="0.25">
      <c r="A836" s="48" t="s">
        <v>900</v>
      </c>
      <c r="B836" s="53" t="s">
        <v>3273</v>
      </c>
      <c r="C836" s="53" t="s">
        <v>4654</v>
      </c>
      <c r="D836" s="53" t="s">
        <v>4655</v>
      </c>
      <c r="E836" s="53" t="s">
        <v>4656</v>
      </c>
      <c r="F836" s="53" t="s">
        <v>4657</v>
      </c>
      <c r="G836" s="53" t="s">
        <v>3278</v>
      </c>
      <c r="H836" s="53">
        <v>0</v>
      </c>
      <c r="I836" s="53">
        <v>430000000</v>
      </c>
      <c r="J836" s="53" t="s">
        <v>8091</v>
      </c>
      <c r="K836" s="53" t="s">
        <v>8092</v>
      </c>
      <c r="L836" s="53" t="s">
        <v>8111</v>
      </c>
      <c r="M836" s="53" t="s">
        <v>8094</v>
      </c>
      <c r="N836" s="53" t="s">
        <v>8112</v>
      </c>
      <c r="O836" s="53" t="s">
        <v>8104</v>
      </c>
      <c r="P836" s="53" t="s">
        <v>8105</v>
      </c>
      <c r="Q836" s="53" t="s">
        <v>8106</v>
      </c>
      <c r="R836" s="73">
        <v>500</v>
      </c>
      <c r="S836" s="74">
        <v>2568</v>
      </c>
      <c r="T836" s="75">
        <f t="shared" si="132"/>
        <v>1284000</v>
      </c>
      <c r="U836" s="75">
        <f t="shared" si="125"/>
        <v>1438080.0000000002</v>
      </c>
      <c r="V836" s="48"/>
      <c r="W836" s="48">
        <v>2017</v>
      </c>
      <c r="X836" s="48"/>
      <c r="Y836" s="1">
        <f>VLOOKUP(A836,'[1]план на 2017'!$A:$X,20,0)</f>
        <v>1284000</v>
      </c>
      <c r="Z836" s="156">
        <f t="shared" si="126"/>
        <v>0</v>
      </c>
    </row>
    <row r="837" spans="1:26" ht="49.5" customHeight="1" x14ac:dyDescent="0.25">
      <c r="A837" s="48" t="s">
        <v>901</v>
      </c>
      <c r="B837" s="53" t="s">
        <v>3273</v>
      </c>
      <c r="C837" s="53" t="s">
        <v>4658</v>
      </c>
      <c r="D837" s="53" t="s">
        <v>4659</v>
      </c>
      <c r="E837" s="53" t="s">
        <v>4660</v>
      </c>
      <c r="F837" s="53" t="s">
        <v>4661</v>
      </c>
      <c r="G837" s="53" t="s">
        <v>3278</v>
      </c>
      <c r="H837" s="53">
        <v>0</v>
      </c>
      <c r="I837" s="53">
        <v>430000000</v>
      </c>
      <c r="J837" s="53" t="s">
        <v>8091</v>
      </c>
      <c r="K837" s="53" t="s">
        <v>8092</v>
      </c>
      <c r="L837" s="53" t="s">
        <v>8111</v>
      </c>
      <c r="M837" s="53" t="s">
        <v>8094</v>
      </c>
      <c r="N837" s="53" t="s">
        <v>8112</v>
      </c>
      <c r="O837" s="53" t="s">
        <v>8104</v>
      </c>
      <c r="P837" s="53">
        <v>715</v>
      </c>
      <c r="Q837" s="53" t="s">
        <v>8132</v>
      </c>
      <c r="R837" s="73">
        <v>40</v>
      </c>
      <c r="S837" s="74">
        <v>2541.25</v>
      </c>
      <c r="T837" s="75">
        <f t="shared" si="132"/>
        <v>101650</v>
      </c>
      <c r="U837" s="75">
        <f t="shared" si="125"/>
        <v>113848.00000000001</v>
      </c>
      <c r="V837" s="48"/>
      <c r="W837" s="48">
        <v>2017</v>
      </c>
      <c r="X837" s="48"/>
      <c r="Y837" s="1">
        <f>VLOOKUP(A837,'[1]план на 2017'!$A:$X,20,0)</f>
        <v>101650</v>
      </c>
      <c r="Z837" s="156">
        <f t="shared" si="126"/>
        <v>0</v>
      </c>
    </row>
    <row r="838" spans="1:26" ht="49.5" customHeight="1" x14ac:dyDescent="0.25">
      <c r="A838" s="48" t="s">
        <v>902</v>
      </c>
      <c r="B838" s="53" t="s">
        <v>3273</v>
      </c>
      <c r="C838" s="53" t="s">
        <v>4662</v>
      </c>
      <c r="D838" s="53" t="s">
        <v>4663</v>
      </c>
      <c r="E838" s="53" t="s">
        <v>9886</v>
      </c>
      <c r="F838" s="53" t="s">
        <v>4665</v>
      </c>
      <c r="G838" s="53" t="s">
        <v>3278</v>
      </c>
      <c r="H838" s="53">
        <v>0</v>
      </c>
      <c r="I838" s="53">
        <v>430000000</v>
      </c>
      <c r="J838" s="53" t="s">
        <v>8091</v>
      </c>
      <c r="K838" s="53" t="s">
        <v>8092</v>
      </c>
      <c r="L838" s="53" t="s">
        <v>8111</v>
      </c>
      <c r="M838" s="53" t="s">
        <v>8094</v>
      </c>
      <c r="N838" s="53" t="s">
        <v>8112</v>
      </c>
      <c r="O838" s="53" t="s">
        <v>8221</v>
      </c>
      <c r="P838" s="53" t="s">
        <v>8105</v>
      </c>
      <c r="Q838" s="53" t="s">
        <v>8106</v>
      </c>
      <c r="R838" s="73">
        <v>105</v>
      </c>
      <c r="S838" s="74">
        <v>7217.1500000000005</v>
      </c>
      <c r="T838" s="75">
        <f t="shared" si="132"/>
        <v>757800.75</v>
      </c>
      <c r="U838" s="75">
        <f t="shared" si="125"/>
        <v>848736.84000000008</v>
      </c>
      <c r="V838" s="48"/>
      <c r="W838" s="48">
        <v>2017</v>
      </c>
      <c r="X838" s="48"/>
      <c r="Y838" s="1">
        <f>VLOOKUP(A838,'[1]план на 2017'!$A:$X,20,0)</f>
        <v>757800.75</v>
      </c>
      <c r="Z838" s="156">
        <f t="shared" si="126"/>
        <v>0</v>
      </c>
    </row>
    <row r="839" spans="1:26" ht="49.5" customHeight="1" x14ac:dyDescent="0.25">
      <c r="A839" s="48" t="s">
        <v>903</v>
      </c>
      <c r="B839" s="53" t="s">
        <v>3273</v>
      </c>
      <c r="C839" s="53" t="s">
        <v>4666</v>
      </c>
      <c r="D839" s="53" t="s">
        <v>4667</v>
      </c>
      <c r="E839" s="53" t="s">
        <v>4668</v>
      </c>
      <c r="F839" s="53" t="s">
        <v>4669</v>
      </c>
      <c r="G839" s="53" t="s">
        <v>3278</v>
      </c>
      <c r="H839" s="53">
        <v>0</v>
      </c>
      <c r="I839" s="53">
        <v>430000000</v>
      </c>
      <c r="J839" s="53" t="s">
        <v>8091</v>
      </c>
      <c r="K839" s="53" t="s">
        <v>8092</v>
      </c>
      <c r="L839" s="53" t="s">
        <v>8093</v>
      </c>
      <c r="M839" s="53" t="s">
        <v>8094</v>
      </c>
      <c r="N839" s="53" t="s">
        <v>8112</v>
      </c>
      <c r="O839" s="53" t="s">
        <v>8104</v>
      </c>
      <c r="P839" s="53">
        <v>704</v>
      </c>
      <c r="Q839" s="53" t="s">
        <v>8160</v>
      </c>
      <c r="R839" s="73">
        <v>2</v>
      </c>
      <c r="S839" s="74">
        <v>5350</v>
      </c>
      <c r="T839" s="75">
        <f t="shared" si="132"/>
        <v>10700</v>
      </c>
      <c r="U839" s="75">
        <f t="shared" si="125"/>
        <v>11984.000000000002</v>
      </c>
      <c r="V839" s="48"/>
      <c r="W839" s="48">
        <v>2017</v>
      </c>
      <c r="X839" s="48"/>
      <c r="Y839" s="1">
        <f>VLOOKUP(A839,'[1]план на 2017'!$A:$X,20,0)</f>
        <v>10700</v>
      </c>
      <c r="Z839" s="156">
        <f t="shared" si="126"/>
        <v>0</v>
      </c>
    </row>
    <row r="840" spans="1:26" ht="49.5" customHeight="1" x14ac:dyDescent="0.25">
      <c r="A840" s="48" t="s">
        <v>904</v>
      </c>
      <c r="B840" s="53" t="s">
        <v>3273</v>
      </c>
      <c r="C840" s="53" t="s">
        <v>4670</v>
      </c>
      <c r="D840" s="53" t="s">
        <v>4671</v>
      </c>
      <c r="E840" s="53" t="s">
        <v>4672</v>
      </c>
      <c r="F840" s="53" t="s">
        <v>4673</v>
      </c>
      <c r="G840" s="53" t="s">
        <v>3278</v>
      </c>
      <c r="H840" s="53">
        <v>0</v>
      </c>
      <c r="I840" s="53">
        <v>430000000</v>
      </c>
      <c r="J840" s="53" t="s">
        <v>8091</v>
      </c>
      <c r="K840" s="53" t="s">
        <v>8092</v>
      </c>
      <c r="L840" s="53" t="s">
        <v>8093</v>
      </c>
      <c r="M840" s="53" t="s">
        <v>8094</v>
      </c>
      <c r="N840" s="53" t="s">
        <v>8112</v>
      </c>
      <c r="O840" s="53" t="s">
        <v>8104</v>
      </c>
      <c r="P840" s="53" t="s">
        <v>8105</v>
      </c>
      <c r="Q840" s="53" t="s">
        <v>8106</v>
      </c>
      <c r="R840" s="73">
        <v>4</v>
      </c>
      <c r="S840" s="74">
        <v>6955</v>
      </c>
      <c r="T840" s="75">
        <f t="shared" si="132"/>
        <v>27820</v>
      </c>
      <c r="U840" s="75">
        <f t="shared" si="125"/>
        <v>31158.400000000001</v>
      </c>
      <c r="V840" s="48"/>
      <c r="W840" s="48">
        <v>2017</v>
      </c>
      <c r="X840" s="48"/>
      <c r="Y840" s="1">
        <f>VLOOKUP(A840,'[1]план на 2017'!$A:$X,20,0)</f>
        <v>27820</v>
      </c>
      <c r="Z840" s="156">
        <f t="shared" si="126"/>
        <v>0</v>
      </c>
    </row>
    <row r="841" spans="1:26" ht="49.5" customHeight="1" x14ac:dyDescent="0.25">
      <c r="A841" s="48" t="s">
        <v>905</v>
      </c>
      <c r="B841" s="53" t="s">
        <v>3273</v>
      </c>
      <c r="C841" s="53" t="s">
        <v>4674</v>
      </c>
      <c r="D841" s="53" t="s">
        <v>4675</v>
      </c>
      <c r="E841" s="53" t="s">
        <v>4676</v>
      </c>
      <c r="F841" s="53" t="s">
        <v>4677</v>
      </c>
      <c r="G841" s="53" t="s">
        <v>3278</v>
      </c>
      <c r="H841" s="53">
        <v>0</v>
      </c>
      <c r="I841" s="53">
        <v>430000000</v>
      </c>
      <c r="J841" s="53" t="s">
        <v>8091</v>
      </c>
      <c r="K841" s="53" t="s">
        <v>8092</v>
      </c>
      <c r="L841" s="53" t="s">
        <v>8093</v>
      </c>
      <c r="M841" s="53" t="s">
        <v>8094</v>
      </c>
      <c r="N841" s="53" t="s">
        <v>8112</v>
      </c>
      <c r="O841" s="53" t="s">
        <v>8104</v>
      </c>
      <c r="P841" s="53" t="s">
        <v>8105</v>
      </c>
      <c r="Q841" s="53" t="s">
        <v>8106</v>
      </c>
      <c r="R841" s="73">
        <v>30</v>
      </c>
      <c r="S841" s="74">
        <v>107</v>
      </c>
      <c r="T841" s="75">
        <f t="shared" si="132"/>
        <v>3210</v>
      </c>
      <c r="U841" s="75">
        <f t="shared" si="125"/>
        <v>3595.2000000000003</v>
      </c>
      <c r="V841" s="48"/>
      <c r="W841" s="48">
        <v>2017</v>
      </c>
      <c r="X841" s="48"/>
      <c r="Y841" s="1">
        <f>VLOOKUP(A841,'[1]план на 2017'!$A:$X,20,0)</f>
        <v>3210</v>
      </c>
      <c r="Z841" s="156">
        <f t="shared" si="126"/>
        <v>0</v>
      </c>
    </row>
    <row r="842" spans="1:26" ht="49.5" customHeight="1" x14ac:dyDescent="0.25">
      <c r="A842" s="48" t="s">
        <v>906</v>
      </c>
      <c r="B842" s="53" t="s">
        <v>3273</v>
      </c>
      <c r="C842" s="53" t="s">
        <v>4678</v>
      </c>
      <c r="D842" s="53" t="s">
        <v>4679</v>
      </c>
      <c r="E842" s="53" t="s">
        <v>4680</v>
      </c>
      <c r="F842" s="53" t="s">
        <v>4681</v>
      </c>
      <c r="G842" s="53" t="s">
        <v>3278</v>
      </c>
      <c r="H842" s="53">
        <v>0</v>
      </c>
      <c r="I842" s="53">
        <v>430000000</v>
      </c>
      <c r="J842" s="53" t="s">
        <v>8091</v>
      </c>
      <c r="K842" s="53" t="s">
        <v>8092</v>
      </c>
      <c r="L842" s="53" t="s">
        <v>8093</v>
      </c>
      <c r="M842" s="53" t="s">
        <v>8094</v>
      </c>
      <c r="N842" s="53" t="s">
        <v>8112</v>
      </c>
      <c r="O842" s="53" t="s">
        <v>8104</v>
      </c>
      <c r="P842" s="53" t="s">
        <v>8105</v>
      </c>
      <c r="Q842" s="53" t="s">
        <v>8106</v>
      </c>
      <c r="R842" s="73">
        <v>50</v>
      </c>
      <c r="S842" s="74">
        <v>107</v>
      </c>
      <c r="T842" s="75">
        <f t="shared" si="132"/>
        <v>5350</v>
      </c>
      <c r="U842" s="75">
        <f t="shared" si="125"/>
        <v>5992.0000000000009</v>
      </c>
      <c r="V842" s="48"/>
      <c r="W842" s="48">
        <v>2017</v>
      </c>
      <c r="X842" s="48"/>
      <c r="Y842" s="1">
        <f>VLOOKUP(A842,'[1]план на 2017'!$A:$X,20,0)</f>
        <v>5350</v>
      </c>
      <c r="Z842" s="156">
        <f t="shared" si="126"/>
        <v>0</v>
      </c>
    </row>
    <row r="843" spans="1:26" ht="49.5" customHeight="1" x14ac:dyDescent="0.25">
      <c r="A843" s="48" t="s">
        <v>907</v>
      </c>
      <c r="B843" s="53" t="s">
        <v>3273</v>
      </c>
      <c r="C843" s="53" t="s">
        <v>4682</v>
      </c>
      <c r="D843" s="53" t="s">
        <v>4683</v>
      </c>
      <c r="E843" s="53" t="s">
        <v>4684</v>
      </c>
      <c r="F843" s="53" t="s">
        <v>4685</v>
      </c>
      <c r="G843" s="53" t="s">
        <v>3278</v>
      </c>
      <c r="H843" s="53">
        <v>0</v>
      </c>
      <c r="I843" s="53">
        <v>430000000</v>
      </c>
      <c r="J843" s="53" t="s">
        <v>8091</v>
      </c>
      <c r="K843" s="53" t="s">
        <v>8092</v>
      </c>
      <c r="L843" s="53" t="s">
        <v>8093</v>
      </c>
      <c r="M843" s="53" t="s">
        <v>8094</v>
      </c>
      <c r="N843" s="53" t="s">
        <v>8112</v>
      </c>
      <c r="O843" s="53" t="s">
        <v>8104</v>
      </c>
      <c r="P843" s="53" t="s">
        <v>8105</v>
      </c>
      <c r="Q843" s="53" t="s">
        <v>8106</v>
      </c>
      <c r="R843" s="73">
        <v>50</v>
      </c>
      <c r="S843" s="74">
        <v>107</v>
      </c>
      <c r="T843" s="75">
        <f t="shared" si="132"/>
        <v>5350</v>
      </c>
      <c r="U843" s="75">
        <f t="shared" si="125"/>
        <v>5992.0000000000009</v>
      </c>
      <c r="V843" s="48"/>
      <c r="W843" s="48">
        <v>2017</v>
      </c>
      <c r="X843" s="48"/>
      <c r="Y843" s="1">
        <f>VLOOKUP(A843,'[1]план на 2017'!$A:$X,20,0)</f>
        <v>5350</v>
      </c>
      <c r="Z843" s="156">
        <f t="shared" si="126"/>
        <v>0</v>
      </c>
    </row>
    <row r="844" spans="1:26" ht="49.5" customHeight="1" x14ac:dyDescent="0.25">
      <c r="A844" s="48" t="s">
        <v>908</v>
      </c>
      <c r="B844" s="53" t="s">
        <v>3273</v>
      </c>
      <c r="C844" s="53" t="s">
        <v>4686</v>
      </c>
      <c r="D844" s="53" t="s">
        <v>4687</v>
      </c>
      <c r="E844" s="53" t="s">
        <v>9887</v>
      </c>
      <c r="F844" s="53" t="s">
        <v>4688</v>
      </c>
      <c r="G844" s="53" t="s">
        <v>3278</v>
      </c>
      <c r="H844" s="53">
        <v>0</v>
      </c>
      <c r="I844" s="53">
        <v>430000000</v>
      </c>
      <c r="J844" s="53" t="s">
        <v>8091</v>
      </c>
      <c r="K844" s="53" t="s">
        <v>8092</v>
      </c>
      <c r="L844" s="53" t="s">
        <v>8093</v>
      </c>
      <c r="M844" s="53" t="s">
        <v>8094</v>
      </c>
      <c r="N844" s="53" t="s">
        <v>8112</v>
      </c>
      <c r="O844" s="53" t="s">
        <v>8104</v>
      </c>
      <c r="P844" s="53" t="s">
        <v>8105</v>
      </c>
      <c r="Q844" s="53" t="s">
        <v>8106</v>
      </c>
      <c r="R844" s="73">
        <v>50</v>
      </c>
      <c r="S844" s="74">
        <v>214</v>
      </c>
      <c r="T844" s="75">
        <f t="shared" si="132"/>
        <v>10700</v>
      </c>
      <c r="U844" s="75">
        <f t="shared" ref="U844:U917" si="137">T844*1.12</f>
        <v>11984.000000000002</v>
      </c>
      <c r="V844" s="48"/>
      <c r="W844" s="48">
        <v>2017</v>
      </c>
      <c r="X844" s="48"/>
      <c r="Y844" s="1">
        <f>VLOOKUP(A844,'[1]план на 2017'!$A:$X,20,0)</f>
        <v>10700</v>
      </c>
      <c r="Z844" s="156">
        <f t="shared" si="126"/>
        <v>0</v>
      </c>
    </row>
    <row r="845" spans="1:26" ht="49.5" customHeight="1" x14ac:dyDescent="0.25">
      <c r="A845" s="48" t="s">
        <v>909</v>
      </c>
      <c r="B845" s="53" t="s">
        <v>3273</v>
      </c>
      <c r="C845" s="53" t="s">
        <v>4689</v>
      </c>
      <c r="D845" s="53" t="s">
        <v>4690</v>
      </c>
      <c r="E845" s="53" t="s">
        <v>4691</v>
      </c>
      <c r="F845" s="53" t="s">
        <v>4692</v>
      </c>
      <c r="G845" s="53" t="s">
        <v>3278</v>
      </c>
      <c r="H845" s="53">
        <v>0</v>
      </c>
      <c r="I845" s="53">
        <v>430000000</v>
      </c>
      <c r="J845" s="53" t="s">
        <v>8091</v>
      </c>
      <c r="K845" s="53" t="s">
        <v>8092</v>
      </c>
      <c r="L845" s="53" t="s">
        <v>8093</v>
      </c>
      <c r="M845" s="53" t="s">
        <v>8094</v>
      </c>
      <c r="N845" s="53" t="s">
        <v>8112</v>
      </c>
      <c r="O845" s="53" t="s">
        <v>8104</v>
      </c>
      <c r="P845" s="53" t="s">
        <v>8105</v>
      </c>
      <c r="Q845" s="53" t="s">
        <v>8106</v>
      </c>
      <c r="R845" s="73">
        <v>30</v>
      </c>
      <c r="S845" s="74">
        <v>107</v>
      </c>
      <c r="T845" s="75">
        <f t="shared" si="132"/>
        <v>3210</v>
      </c>
      <c r="U845" s="75">
        <f t="shared" si="137"/>
        <v>3595.2000000000003</v>
      </c>
      <c r="V845" s="48"/>
      <c r="W845" s="48">
        <v>2017</v>
      </c>
      <c r="X845" s="48"/>
      <c r="Y845" s="1">
        <f>VLOOKUP(A845,'[1]план на 2017'!$A:$X,20,0)</f>
        <v>3210</v>
      </c>
      <c r="Z845" s="156">
        <f t="shared" si="126"/>
        <v>0</v>
      </c>
    </row>
    <row r="846" spans="1:26" ht="49.5" customHeight="1" x14ac:dyDescent="0.25">
      <c r="A846" s="48" t="s">
        <v>910</v>
      </c>
      <c r="B846" s="53" t="s">
        <v>3273</v>
      </c>
      <c r="C846" s="53" t="s">
        <v>4693</v>
      </c>
      <c r="D846" s="53" t="s">
        <v>4694</v>
      </c>
      <c r="E846" s="53" t="s">
        <v>4695</v>
      </c>
      <c r="F846" s="53" t="s">
        <v>4696</v>
      </c>
      <c r="G846" s="53" t="s">
        <v>3278</v>
      </c>
      <c r="H846" s="53">
        <v>0</v>
      </c>
      <c r="I846" s="53">
        <v>430000000</v>
      </c>
      <c r="J846" s="53" t="s">
        <v>8091</v>
      </c>
      <c r="K846" s="53" t="s">
        <v>8092</v>
      </c>
      <c r="L846" s="53" t="s">
        <v>8093</v>
      </c>
      <c r="M846" s="53" t="s">
        <v>8094</v>
      </c>
      <c r="N846" s="53" t="s">
        <v>8112</v>
      </c>
      <c r="O846" s="53" t="s">
        <v>8104</v>
      </c>
      <c r="P846" s="53" t="s">
        <v>8105</v>
      </c>
      <c r="Q846" s="53" t="s">
        <v>8106</v>
      </c>
      <c r="R846" s="73">
        <v>2</v>
      </c>
      <c r="S846" s="74">
        <v>21667.5</v>
      </c>
      <c r="T846" s="75">
        <v>0</v>
      </c>
      <c r="U846" s="75">
        <f t="shared" si="137"/>
        <v>0</v>
      </c>
      <c r="V846" s="48"/>
      <c r="W846" s="48">
        <v>2017</v>
      </c>
      <c r="X846" s="48"/>
      <c r="Y846" s="1">
        <f>VLOOKUP(A846,'[1]план на 2017'!$A:$X,20,0)</f>
        <v>0</v>
      </c>
      <c r="Z846" s="156">
        <f t="shared" si="126"/>
        <v>0</v>
      </c>
    </row>
    <row r="847" spans="1:26" ht="49.5" customHeight="1" x14ac:dyDescent="0.25">
      <c r="A847" s="48" t="s">
        <v>911</v>
      </c>
      <c r="B847" s="53" t="s">
        <v>3273</v>
      </c>
      <c r="C847" s="53" t="s">
        <v>4693</v>
      </c>
      <c r="D847" s="53" t="s">
        <v>4694</v>
      </c>
      <c r="E847" s="53" t="s">
        <v>4695</v>
      </c>
      <c r="F847" s="53" t="s">
        <v>4696</v>
      </c>
      <c r="G847" s="53" t="s">
        <v>3278</v>
      </c>
      <c r="H847" s="53">
        <v>0</v>
      </c>
      <c r="I847" s="53">
        <v>430000000</v>
      </c>
      <c r="J847" s="53" t="s">
        <v>8091</v>
      </c>
      <c r="K847" s="53" t="s">
        <v>8187</v>
      </c>
      <c r="L847" s="53" t="s">
        <v>8093</v>
      </c>
      <c r="M847" s="53" t="s">
        <v>8094</v>
      </c>
      <c r="N847" s="53" t="s">
        <v>8112</v>
      </c>
      <c r="O847" s="53" t="s">
        <v>8104</v>
      </c>
      <c r="P847" s="53" t="s">
        <v>8105</v>
      </c>
      <c r="Q847" s="53" t="s">
        <v>8106</v>
      </c>
      <c r="R847" s="73">
        <v>2</v>
      </c>
      <c r="S847" s="74">
        <v>21667.5</v>
      </c>
      <c r="T847" s="75">
        <v>0</v>
      </c>
      <c r="U847" s="75">
        <f t="shared" si="137"/>
        <v>0</v>
      </c>
      <c r="V847" s="48"/>
      <c r="W847" s="48">
        <v>2017</v>
      </c>
      <c r="X847" s="48" t="s">
        <v>8222</v>
      </c>
      <c r="Y847" s="1">
        <f>VLOOKUP(A847,'[1]план на 2017'!$A:$X,20,0)</f>
        <v>0</v>
      </c>
      <c r="Z847" s="156">
        <f t="shared" si="126"/>
        <v>0</v>
      </c>
    </row>
    <row r="848" spans="1:26" ht="49.5" customHeight="1" x14ac:dyDescent="0.25">
      <c r="A848" s="48" t="s">
        <v>912</v>
      </c>
      <c r="B848" s="53" t="s">
        <v>3273</v>
      </c>
      <c r="C848" s="53" t="s">
        <v>4697</v>
      </c>
      <c r="D848" s="53" t="s">
        <v>4651</v>
      </c>
      <c r="E848" s="53" t="s">
        <v>4698</v>
      </c>
      <c r="F848" s="53" t="s">
        <v>4699</v>
      </c>
      <c r="G848" s="53" t="s">
        <v>3278</v>
      </c>
      <c r="H848" s="53">
        <v>0</v>
      </c>
      <c r="I848" s="53">
        <v>430000000</v>
      </c>
      <c r="J848" s="53" t="s">
        <v>8091</v>
      </c>
      <c r="K848" s="53" t="s">
        <v>8092</v>
      </c>
      <c r="L848" s="53" t="s">
        <v>8093</v>
      </c>
      <c r="M848" s="53" t="s">
        <v>8094</v>
      </c>
      <c r="N848" s="53" t="s">
        <v>8112</v>
      </c>
      <c r="O848" s="53" t="s">
        <v>8104</v>
      </c>
      <c r="P848" s="53" t="s">
        <v>8105</v>
      </c>
      <c r="Q848" s="53" t="s">
        <v>8106</v>
      </c>
      <c r="R848" s="73">
        <v>30</v>
      </c>
      <c r="S848" s="74">
        <v>1605</v>
      </c>
      <c r="T848" s="75">
        <f t="shared" si="132"/>
        <v>48150</v>
      </c>
      <c r="U848" s="75">
        <f t="shared" si="137"/>
        <v>53928.000000000007</v>
      </c>
      <c r="V848" s="48"/>
      <c r="W848" s="48">
        <v>2017</v>
      </c>
      <c r="X848" s="48"/>
      <c r="Y848" s="1">
        <f>VLOOKUP(A848,'[1]план на 2017'!$A:$X,20,0)</f>
        <v>48150</v>
      </c>
      <c r="Z848" s="156">
        <f t="shared" si="126"/>
        <v>0</v>
      </c>
    </row>
    <row r="849" spans="1:26" ht="49.5" customHeight="1" x14ac:dyDescent="0.25">
      <c r="A849" s="48" t="s">
        <v>913</v>
      </c>
      <c r="B849" s="53" t="s">
        <v>3273</v>
      </c>
      <c r="C849" s="53" t="s">
        <v>4700</v>
      </c>
      <c r="D849" s="53" t="s">
        <v>4701</v>
      </c>
      <c r="E849" s="53" t="s">
        <v>4664</v>
      </c>
      <c r="F849" s="53" t="s">
        <v>4702</v>
      </c>
      <c r="G849" s="53" t="s">
        <v>3278</v>
      </c>
      <c r="H849" s="53">
        <v>0</v>
      </c>
      <c r="I849" s="53">
        <v>430000000</v>
      </c>
      <c r="J849" s="53" t="s">
        <v>8091</v>
      </c>
      <c r="K849" s="53" t="s">
        <v>8092</v>
      </c>
      <c r="L849" s="53" t="s">
        <v>8093</v>
      </c>
      <c r="M849" s="53" t="s">
        <v>8094</v>
      </c>
      <c r="N849" s="53" t="s">
        <v>8112</v>
      </c>
      <c r="O849" s="53" t="s">
        <v>8104</v>
      </c>
      <c r="P849" s="53" t="s">
        <v>8105</v>
      </c>
      <c r="Q849" s="53" t="s">
        <v>8106</v>
      </c>
      <c r="R849" s="73">
        <v>10</v>
      </c>
      <c r="S849" s="74">
        <v>1070</v>
      </c>
      <c r="T849" s="75">
        <f t="shared" si="132"/>
        <v>10700</v>
      </c>
      <c r="U849" s="75">
        <f t="shared" si="137"/>
        <v>11984.000000000002</v>
      </c>
      <c r="V849" s="48"/>
      <c r="W849" s="48">
        <v>2017</v>
      </c>
      <c r="X849" s="48"/>
      <c r="Y849" s="1">
        <f>VLOOKUP(A849,'[1]план на 2017'!$A:$X,20,0)</f>
        <v>10700</v>
      </c>
      <c r="Z849" s="156">
        <f t="shared" si="126"/>
        <v>0</v>
      </c>
    </row>
    <row r="850" spans="1:26" ht="49.5" customHeight="1" x14ac:dyDescent="0.25">
      <c r="A850" s="48" t="s">
        <v>914</v>
      </c>
      <c r="B850" s="53" t="s">
        <v>3273</v>
      </c>
      <c r="C850" s="53" t="s">
        <v>4703</v>
      </c>
      <c r="D850" s="53" t="s">
        <v>4690</v>
      </c>
      <c r="E850" s="53" t="s">
        <v>4704</v>
      </c>
      <c r="F850" s="53" t="s">
        <v>4705</v>
      </c>
      <c r="G850" s="53" t="s">
        <v>3278</v>
      </c>
      <c r="H850" s="53">
        <v>0</v>
      </c>
      <c r="I850" s="53">
        <v>430000000</v>
      </c>
      <c r="J850" s="53" t="s">
        <v>8091</v>
      </c>
      <c r="K850" s="53" t="s">
        <v>8092</v>
      </c>
      <c r="L850" s="53" t="s">
        <v>8093</v>
      </c>
      <c r="M850" s="53" t="s">
        <v>8094</v>
      </c>
      <c r="N850" s="53" t="s">
        <v>8112</v>
      </c>
      <c r="O850" s="53" t="s">
        <v>8104</v>
      </c>
      <c r="P850" s="53" t="s">
        <v>8105</v>
      </c>
      <c r="Q850" s="53" t="s">
        <v>8106</v>
      </c>
      <c r="R850" s="73">
        <v>20</v>
      </c>
      <c r="S850" s="74">
        <v>107</v>
      </c>
      <c r="T850" s="75">
        <f t="shared" si="132"/>
        <v>2140</v>
      </c>
      <c r="U850" s="75">
        <f t="shared" si="137"/>
        <v>2396.8000000000002</v>
      </c>
      <c r="V850" s="48"/>
      <c r="W850" s="48">
        <v>2017</v>
      </c>
      <c r="X850" s="48"/>
      <c r="Y850" s="1">
        <f>VLOOKUP(A850,'[1]план на 2017'!$A:$X,20,0)</f>
        <v>2140</v>
      </c>
      <c r="Z850" s="156">
        <f t="shared" ref="Z850:Z913" si="138">T850-Y850</f>
        <v>0</v>
      </c>
    </row>
    <row r="851" spans="1:26" ht="49.5" customHeight="1" x14ac:dyDescent="0.25">
      <c r="A851" s="48" t="s">
        <v>915</v>
      </c>
      <c r="B851" s="53" t="s">
        <v>3273</v>
      </c>
      <c r="C851" s="53" t="s">
        <v>4706</v>
      </c>
      <c r="D851" s="53" t="s">
        <v>4227</v>
      </c>
      <c r="E851" s="53" t="s">
        <v>4707</v>
      </c>
      <c r="F851" s="53" t="s">
        <v>4708</v>
      </c>
      <c r="G851" s="53" t="s">
        <v>3278</v>
      </c>
      <c r="H851" s="53">
        <v>0</v>
      </c>
      <c r="I851" s="53">
        <v>430000000</v>
      </c>
      <c r="J851" s="53" t="s">
        <v>8091</v>
      </c>
      <c r="K851" s="53" t="s">
        <v>8092</v>
      </c>
      <c r="L851" s="53" t="s">
        <v>8093</v>
      </c>
      <c r="M851" s="53" t="s">
        <v>8094</v>
      </c>
      <c r="N851" s="53" t="s">
        <v>8112</v>
      </c>
      <c r="O851" s="53" t="s">
        <v>8104</v>
      </c>
      <c r="P851" s="53" t="s">
        <v>8105</v>
      </c>
      <c r="Q851" s="53" t="s">
        <v>8106</v>
      </c>
      <c r="R851" s="73">
        <v>20</v>
      </c>
      <c r="S851" s="74">
        <v>107</v>
      </c>
      <c r="T851" s="75">
        <f t="shared" si="132"/>
        <v>2140</v>
      </c>
      <c r="U851" s="75">
        <f t="shared" si="137"/>
        <v>2396.8000000000002</v>
      </c>
      <c r="V851" s="48"/>
      <c r="W851" s="48">
        <v>2017</v>
      </c>
      <c r="X851" s="48"/>
      <c r="Y851" s="1">
        <f>VLOOKUP(A851,'[1]план на 2017'!$A:$X,20,0)</f>
        <v>2140</v>
      </c>
      <c r="Z851" s="156">
        <f t="shared" si="138"/>
        <v>0</v>
      </c>
    </row>
    <row r="852" spans="1:26" ht="49.5" customHeight="1" x14ac:dyDescent="0.25">
      <c r="A852" s="48" t="s">
        <v>916</v>
      </c>
      <c r="B852" s="53" t="s">
        <v>3273</v>
      </c>
      <c r="C852" s="53" t="s">
        <v>4709</v>
      </c>
      <c r="D852" s="53" t="s">
        <v>4283</v>
      </c>
      <c r="E852" s="53" t="s">
        <v>4710</v>
      </c>
      <c r="F852" s="53" t="s">
        <v>4711</v>
      </c>
      <c r="G852" s="53" t="s">
        <v>3278</v>
      </c>
      <c r="H852" s="53">
        <v>0</v>
      </c>
      <c r="I852" s="53">
        <v>430000000</v>
      </c>
      <c r="J852" s="53" t="s">
        <v>8091</v>
      </c>
      <c r="K852" s="53" t="s">
        <v>8092</v>
      </c>
      <c r="L852" s="53" t="s">
        <v>8093</v>
      </c>
      <c r="M852" s="53" t="s">
        <v>8094</v>
      </c>
      <c r="N852" s="53" t="s">
        <v>8112</v>
      </c>
      <c r="O852" s="53" t="s">
        <v>8104</v>
      </c>
      <c r="P852" s="53" t="s">
        <v>8105</v>
      </c>
      <c r="Q852" s="53" t="s">
        <v>8106</v>
      </c>
      <c r="R852" s="73">
        <v>4</v>
      </c>
      <c r="S852" s="74">
        <v>107</v>
      </c>
      <c r="T852" s="75">
        <f t="shared" si="132"/>
        <v>428</v>
      </c>
      <c r="U852" s="75">
        <f t="shared" si="137"/>
        <v>479.36000000000007</v>
      </c>
      <c r="V852" s="48"/>
      <c r="W852" s="48">
        <v>2017</v>
      </c>
      <c r="X852" s="48"/>
      <c r="Y852" s="1">
        <f>VLOOKUP(A852,'[1]план на 2017'!$A:$X,20,0)</f>
        <v>428</v>
      </c>
      <c r="Z852" s="156">
        <f t="shared" si="138"/>
        <v>0</v>
      </c>
    </row>
    <row r="853" spans="1:26" ht="49.5" customHeight="1" x14ac:dyDescent="0.25">
      <c r="A853" s="48" t="s">
        <v>917</v>
      </c>
      <c r="B853" s="53" t="s">
        <v>3273</v>
      </c>
      <c r="C853" s="53" t="s">
        <v>4712</v>
      </c>
      <c r="D853" s="53" t="s">
        <v>4713</v>
      </c>
      <c r="E853" s="53" t="s">
        <v>4714</v>
      </c>
      <c r="F853" s="53" t="s">
        <v>4715</v>
      </c>
      <c r="G853" s="53" t="s">
        <v>3278</v>
      </c>
      <c r="H853" s="53">
        <v>0</v>
      </c>
      <c r="I853" s="53">
        <v>430000000</v>
      </c>
      <c r="J853" s="53" t="s">
        <v>8091</v>
      </c>
      <c r="K853" s="53" t="s">
        <v>8092</v>
      </c>
      <c r="L853" s="53" t="s">
        <v>8093</v>
      </c>
      <c r="M853" s="53" t="s">
        <v>8094</v>
      </c>
      <c r="N853" s="53" t="s">
        <v>8112</v>
      </c>
      <c r="O853" s="53" t="s">
        <v>8104</v>
      </c>
      <c r="P853" s="53" t="s">
        <v>8105</v>
      </c>
      <c r="Q853" s="53" t="s">
        <v>8106</v>
      </c>
      <c r="R853" s="73">
        <v>4</v>
      </c>
      <c r="S853" s="74">
        <v>8025.0000000000009</v>
      </c>
      <c r="T853" s="75">
        <v>0</v>
      </c>
      <c r="U853" s="75">
        <f t="shared" si="137"/>
        <v>0</v>
      </c>
      <c r="V853" s="48"/>
      <c r="W853" s="48">
        <v>2017</v>
      </c>
      <c r="X853" s="48" t="s">
        <v>8122</v>
      </c>
      <c r="Y853" s="1">
        <f>VLOOKUP(A853,'[1]план на 2017'!$A:$X,20,0)</f>
        <v>0</v>
      </c>
      <c r="Z853" s="156">
        <f t="shared" si="138"/>
        <v>0</v>
      </c>
    </row>
    <row r="854" spans="1:26" ht="49.5" customHeight="1" x14ac:dyDescent="0.25">
      <c r="A854" s="48" t="s">
        <v>918</v>
      </c>
      <c r="B854" s="53" t="s">
        <v>3273</v>
      </c>
      <c r="C854" s="53" t="s">
        <v>4716</v>
      </c>
      <c r="D854" s="53" t="s">
        <v>4713</v>
      </c>
      <c r="E854" s="53" t="s">
        <v>4717</v>
      </c>
      <c r="F854" s="53" t="s">
        <v>4718</v>
      </c>
      <c r="G854" s="53" t="s">
        <v>3278</v>
      </c>
      <c r="H854" s="53">
        <v>0</v>
      </c>
      <c r="I854" s="53">
        <v>430000000</v>
      </c>
      <c r="J854" s="53" t="s">
        <v>8091</v>
      </c>
      <c r="K854" s="53" t="s">
        <v>8092</v>
      </c>
      <c r="L854" s="53" t="s">
        <v>8093</v>
      </c>
      <c r="M854" s="53" t="s">
        <v>8094</v>
      </c>
      <c r="N854" s="53" t="s">
        <v>8112</v>
      </c>
      <c r="O854" s="53" t="s">
        <v>8104</v>
      </c>
      <c r="P854" s="53" t="s">
        <v>8105</v>
      </c>
      <c r="Q854" s="53" t="s">
        <v>8106</v>
      </c>
      <c r="R854" s="73">
        <v>4</v>
      </c>
      <c r="S854" s="74">
        <v>5350</v>
      </c>
      <c r="T854" s="75">
        <v>0</v>
      </c>
      <c r="U854" s="75">
        <f t="shared" si="137"/>
        <v>0</v>
      </c>
      <c r="V854" s="48"/>
      <c r="W854" s="48">
        <v>2017</v>
      </c>
      <c r="X854" s="48" t="s">
        <v>8122</v>
      </c>
      <c r="Y854" s="1">
        <f>VLOOKUP(A854,'[1]план на 2017'!$A:$X,20,0)</f>
        <v>0</v>
      </c>
      <c r="Z854" s="156">
        <f t="shared" si="138"/>
        <v>0</v>
      </c>
    </row>
    <row r="855" spans="1:26" ht="49.5" customHeight="1" x14ac:dyDescent="0.25">
      <c r="A855" s="48" t="s">
        <v>919</v>
      </c>
      <c r="B855" s="53" t="s">
        <v>3273</v>
      </c>
      <c r="C855" s="53" t="s">
        <v>4719</v>
      </c>
      <c r="D855" s="53" t="s">
        <v>4720</v>
      </c>
      <c r="E855" s="53" t="s">
        <v>4721</v>
      </c>
      <c r="F855" s="53" t="s">
        <v>4722</v>
      </c>
      <c r="G855" s="53" t="s">
        <v>3284</v>
      </c>
      <c r="H855" s="53">
        <v>0</v>
      </c>
      <c r="I855" s="53">
        <v>430000000</v>
      </c>
      <c r="J855" s="53" t="s">
        <v>8091</v>
      </c>
      <c r="K855" s="53" t="s">
        <v>8092</v>
      </c>
      <c r="L855" s="53" t="s">
        <v>8093</v>
      </c>
      <c r="M855" s="53" t="s">
        <v>8094</v>
      </c>
      <c r="N855" s="53" t="s">
        <v>8112</v>
      </c>
      <c r="O855" s="53" t="s">
        <v>8104</v>
      </c>
      <c r="P855" s="53" t="s">
        <v>8105</v>
      </c>
      <c r="Q855" s="53" t="s">
        <v>8106</v>
      </c>
      <c r="R855" s="73">
        <v>5</v>
      </c>
      <c r="S855" s="74">
        <v>183920</v>
      </c>
      <c r="T855" s="75">
        <f t="shared" si="132"/>
        <v>919600</v>
      </c>
      <c r="U855" s="75">
        <f t="shared" si="137"/>
        <v>1029952.0000000001</v>
      </c>
      <c r="V855" s="48"/>
      <c r="W855" s="48">
        <v>2017</v>
      </c>
      <c r="X855" s="48"/>
      <c r="Y855" s="1">
        <f>VLOOKUP(A855,'[1]план на 2017'!$A:$X,20,0)</f>
        <v>919600</v>
      </c>
      <c r="Z855" s="156">
        <f t="shared" si="138"/>
        <v>0</v>
      </c>
    </row>
    <row r="856" spans="1:26" ht="49.5" customHeight="1" x14ac:dyDescent="0.25">
      <c r="A856" s="48" t="s">
        <v>920</v>
      </c>
      <c r="B856" s="53" t="s">
        <v>3273</v>
      </c>
      <c r="C856" s="53" t="s">
        <v>3829</v>
      </c>
      <c r="D856" s="53" t="s">
        <v>3830</v>
      </c>
      <c r="E856" s="53" t="s">
        <v>3831</v>
      </c>
      <c r="F856" s="53" t="s">
        <v>4723</v>
      </c>
      <c r="G856" s="53" t="s">
        <v>3284</v>
      </c>
      <c r="H856" s="53">
        <v>0</v>
      </c>
      <c r="I856" s="53">
        <v>430000000</v>
      </c>
      <c r="J856" s="53" t="s">
        <v>8091</v>
      </c>
      <c r="K856" s="53" t="s">
        <v>8092</v>
      </c>
      <c r="L856" s="53" t="s">
        <v>8111</v>
      </c>
      <c r="M856" s="53" t="s">
        <v>8094</v>
      </c>
      <c r="N856" s="53" t="s">
        <v>8112</v>
      </c>
      <c r="O856" s="53" t="s">
        <v>8104</v>
      </c>
      <c r="P856" s="53" t="s">
        <v>8105</v>
      </c>
      <c r="Q856" s="53" t="s">
        <v>8106</v>
      </c>
      <c r="R856" s="73">
        <v>8</v>
      </c>
      <c r="S856" s="74">
        <v>72225</v>
      </c>
      <c r="T856" s="75">
        <v>0</v>
      </c>
      <c r="U856" s="75">
        <f t="shared" si="137"/>
        <v>0</v>
      </c>
      <c r="V856" s="48"/>
      <c r="W856" s="48">
        <v>2017</v>
      </c>
      <c r="X856" s="48"/>
      <c r="Y856" s="1">
        <f>VLOOKUP(A856,'[1]план на 2017'!$A:$X,20,0)</f>
        <v>0</v>
      </c>
      <c r="Z856" s="156">
        <f t="shared" si="138"/>
        <v>0</v>
      </c>
    </row>
    <row r="857" spans="1:26" ht="49.5" customHeight="1" x14ac:dyDescent="0.25">
      <c r="A857" s="48" t="s">
        <v>921</v>
      </c>
      <c r="B857" s="53" t="s">
        <v>3273</v>
      </c>
      <c r="C857" s="53" t="s">
        <v>3829</v>
      </c>
      <c r="D857" s="53" t="s">
        <v>3830</v>
      </c>
      <c r="E857" s="53" t="s">
        <v>3831</v>
      </c>
      <c r="F857" s="53" t="s">
        <v>4723</v>
      </c>
      <c r="G857" s="53" t="s">
        <v>3284</v>
      </c>
      <c r="H857" s="53">
        <v>0</v>
      </c>
      <c r="I857" s="53">
        <v>430000000</v>
      </c>
      <c r="J857" s="53" t="s">
        <v>8091</v>
      </c>
      <c r="K857" s="53" t="s">
        <v>8129</v>
      </c>
      <c r="L857" s="53" t="s">
        <v>8111</v>
      </c>
      <c r="M857" s="53" t="s">
        <v>8094</v>
      </c>
      <c r="N857" s="53" t="s">
        <v>8112</v>
      </c>
      <c r="O857" s="53" t="s">
        <v>8104</v>
      </c>
      <c r="P857" s="53" t="s">
        <v>8105</v>
      </c>
      <c r="Q857" s="53" t="s">
        <v>8106</v>
      </c>
      <c r="R857" s="73">
        <v>8</v>
      </c>
      <c r="S857" s="74">
        <v>72225</v>
      </c>
      <c r="T857" s="75">
        <f t="shared" si="132"/>
        <v>577800</v>
      </c>
      <c r="U857" s="75">
        <f t="shared" si="137"/>
        <v>647136.00000000012</v>
      </c>
      <c r="V857" s="48"/>
      <c r="W857" s="48">
        <v>2017</v>
      </c>
      <c r="X857" s="48" t="s">
        <v>8100</v>
      </c>
      <c r="Y857" s="1">
        <f>VLOOKUP(A857,'[1]план на 2017'!$A:$X,20,0)</f>
        <v>577800</v>
      </c>
      <c r="Z857" s="156">
        <f t="shared" si="138"/>
        <v>0</v>
      </c>
    </row>
    <row r="858" spans="1:26" ht="49.5" customHeight="1" x14ac:dyDescent="0.25">
      <c r="A858" s="48" t="s">
        <v>922</v>
      </c>
      <c r="B858" s="53" t="s">
        <v>3273</v>
      </c>
      <c r="C858" s="53" t="s">
        <v>4724</v>
      </c>
      <c r="D858" s="63" t="s">
        <v>4089</v>
      </c>
      <c r="E858" s="67" t="s">
        <v>4725</v>
      </c>
      <c r="F858" s="53" t="s">
        <v>4726</v>
      </c>
      <c r="G858" s="54" t="s">
        <v>8876</v>
      </c>
      <c r="H858" s="53">
        <v>0</v>
      </c>
      <c r="I858" s="53">
        <v>430000000</v>
      </c>
      <c r="J858" s="53" t="s">
        <v>8091</v>
      </c>
      <c r="K858" s="53" t="s">
        <v>8092</v>
      </c>
      <c r="L858" s="53" t="s">
        <v>8111</v>
      </c>
      <c r="M858" s="53" t="s">
        <v>8094</v>
      </c>
      <c r="N858" s="53" t="s">
        <v>8112</v>
      </c>
      <c r="O858" s="53" t="s">
        <v>8104</v>
      </c>
      <c r="P858" s="53" t="s">
        <v>8105</v>
      </c>
      <c r="Q858" s="53" t="s">
        <v>8106</v>
      </c>
      <c r="R858" s="73">
        <v>6</v>
      </c>
      <c r="S858" s="74">
        <v>107000</v>
      </c>
      <c r="T858" s="75">
        <f t="shared" si="132"/>
        <v>642000</v>
      </c>
      <c r="U858" s="75">
        <f t="shared" si="137"/>
        <v>719040.00000000012</v>
      </c>
      <c r="V858" s="48"/>
      <c r="W858" s="48">
        <v>2017</v>
      </c>
      <c r="X858" s="48"/>
      <c r="Y858" s="1">
        <f>VLOOKUP(A858,'[1]план на 2017'!$A:$X,20,0)</f>
        <v>642000</v>
      </c>
      <c r="Z858" s="156">
        <f t="shared" si="138"/>
        <v>0</v>
      </c>
    </row>
    <row r="859" spans="1:26" ht="49.5" customHeight="1" x14ac:dyDescent="0.25">
      <c r="A859" s="48" t="s">
        <v>923</v>
      </c>
      <c r="B859" s="53" t="s">
        <v>3273</v>
      </c>
      <c r="C859" s="53" t="s">
        <v>4727</v>
      </c>
      <c r="D859" s="53" t="s">
        <v>4728</v>
      </c>
      <c r="E859" s="53" t="s">
        <v>4729</v>
      </c>
      <c r="F859" s="53" t="s">
        <v>4730</v>
      </c>
      <c r="G859" s="53" t="s">
        <v>3284</v>
      </c>
      <c r="H859" s="53">
        <v>0</v>
      </c>
      <c r="I859" s="53">
        <v>430000000</v>
      </c>
      <c r="J859" s="53" t="s">
        <v>8091</v>
      </c>
      <c r="K859" s="53" t="s">
        <v>8092</v>
      </c>
      <c r="L859" s="53" t="s">
        <v>8111</v>
      </c>
      <c r="M859" s="53" t="s">
        <v>8094</v>
      </c>
      <c r="N859" s="53" t="s">
        <v>8112</v>
      </c>
      <c r="O859" s="53" t="s">
        <v>8104</v>
      </c>
      <c r="P859" s="53" t="s">
        <v>8105</v>
      </c>
      <c r="Q859" s="53" t="s">
        <v>8106</v>
      </c>
      <c r="R859" s="73">
        <v>2</v>
      </c>
      <c r="S859" s="74">
        <v>1026761.3</v>
      </c>
      <c r="T859" s="75">
        <f t="shared" si="132"/>
        <v>2053522.6</v>
      </c>
      <c r="U859" s="75">
        <f t="shared" si="137"/>
        <v>2299945.3120000004</v>
      </c>
      <c r="V859" s="48"/>
      <c r="W859" s="48">
        <v>2017</v>
      </c>
      <c r="X859" s="48"/>
      <c r="Y859" s="1">
        <f>VLOOKUP(A859,'[1]план на 2017'!$A:$X,20,0)</f>
        <v>2053522.6</v>
      </c>
      <c r="Z859" s="156">
        <f t="shared" si="138"/>
        <v>0</v>
      </c>
    </row>
    <row r="860" spans="1:26" ht="49.5" customHeight="1" x14ac:dyDescent="0.25">
      <c r="A860" s="48" t="s">
        <v>924</v>
      </c>
      <c r="B860" s="53" t="s">
        <v>3273</v>
      </c>
      <c r="C860" s="53" t="s">
        <v>4731</v>
      </c>
      <c r="D860" s="53" t="s">
        <v>4102</v>
      </c>
      <c r="E860" s="53" t="s">
        <v>4732</v>
      </c>
      <c r="F860" s="53" t="s">
        <v>4733</v>
      </c>
      <c r="G860" s="53" t="s">
        <v>3284</v>
      </c>
      <c r="H860" s="53">
        <v>0</v>
      </c>
      <c r="I860" s="53">
        <v>430000000</v>
      </c>
      <c r="J860" s="53" t="s">
        <v>8091</v>
      </c>
      <c r="K860" s="53" t="s">
        <v>8092</v>
      </c>
      <c r="L860" s="53" t="s">
        <v>8111</v>
      </c>
      <c r="M860" s="53" t="s">
        <v>8094</v>
      </c>
      <c r="N860" s="53" t="s">
        <v>8112</v>
      </c>
      <c r="O860" s="53" t="s">
        <v>8104</v>
      </c>
      <c r="P860" s="53" t="s">
        <v>8105</v>
      </c>
      <c r="Q860" s="53" t="s">
        <v>8106</v>
      </c>
      <c r="R860" s="73">
        <v>2</v>
      </c>
      <c r="S860" s="74">
        <v>43335</v>
      </c>
      <c r="T860" s="75">
        <v>0</v>
      </c>
      <c r="U860" s="75">
        <f t="shared" si="137"/>
        <v>0</v>
      </c>
      <c r="V860" s="48"/>
      <c r="W860" s="48">
        <v>2017</v>
      </c>
      <c r="X860" s="48"/>
      <c r="Y860" s="1">
        <f>VLOOKUP(A860,'[1]план на 2017'!$A:$X,20,0)</f>
        <v>0</v>
      </c>
      <c r="Z860" s="156">
        <f t="shared" si="138"/>
        <v>0</v>
      </c>
    </row>
    <row r="861" spans="1:26" ht="49.5" customHeight="1" x14ac:dyDescent="0.25">
      <c r="A861" s="48" t="s">
        <v>925</v>
      </c>
      <c r="B861" s="53" t="s">
        <v>3273</v>
      </c>
      <c r="C861" s="53" t="s">
        <v>4731</v>
      </c>
      <c r="D861" s="53" t="s">
        <v>4102</v>
      </c>
      <c r="E861" s="53" t="s">
        <v>4732</v>
      </c>
      <c r="F861" s="53" t="s">
        <v>4733</v>
      </c>
      <c r="G861" s="53" t="s">
        <v>3284</v>
      </c>
      <c r="H861" s="53">
        <v>0</v>
      </c>
      <c r="I861" s="53">
        <v>430000000</v>
      </c>
      <c r="J861" s="53" t="s">
        <v>8091</v>
      </c>
      <c r="K861" s="53" t="s">
        <v>8124</v>
      </c>
      <c r="L861" s="53" t="s">
        <v>8111</v>
      </c>
      <c r="M861" s="53" t="s">
        <v>8094</v>
      </c>
      <c r="N861" s="53" t="s">
        <v>8112</v>
      </c>
      <c r="O861" s="53" t="s">
        <v>8104</v>
      </c>
      <c r="P861" s="53" t="s">
        <v>8105</v>
      </c>
      <c r="Q861" s="53" t="s">
        <v>8106</v>
      </c>
      <c r="R861" s="73">
        <v>2</v>
      </c>
      <c r="S861" s="74">
        <v>60000</v>
      </c>
      <c r="T861" s="75">
        <v>0</v>
      </c>
      <c r="U861" s="75">
        <f t="shared" si="137"/>
        <v>0</v>
      </c>
      <c r="V861" s="48"/>
      <c r="W861" s="48">
        <v>2017</v>
      </c>
      <c r="X861" s="48" t="s">
        <v>8181</v>
      </c>
      <c r="Y861" s="1">
        <f>VLOOKUP(A861,'[1]план на 2017'!$A:$X,20,0)</f>
        <v>0</v>
      </c>
      <c r="Z861" s="156">
        <f t="shared" si="138"/>
        <v>0</v>
      </c>
    </row>
    <row r="862" spans="1:26" ht="49.5" customHeight="1" x14ac:dyDescent="0.25">
      <c r="A862" s="48" t="s">
        <v>926</v>
      </c>
      <c r="B862" s="53" t="s">
        <v>3273</v>
      </c>
      <c r="C862" s="53" t="s">
        <v>4731</v>
      </c>
      <c r="D862" s="53" t="s">
        <v>4102</v>
      </c>
      <c r="E862" s="53" t="s">
        <v>4732</v>
      </c>
      <c r="F862" s="53" t="s">
        <v>4733</v>
      </c>
      <c r="G862" s="53" t="s">
        <v>3284</v>
      </c>
      <c r="H862" s="53">
        <v>0</v>
      </c>
      <c r="I862" s="53">
        <v>430000000</v>
      </c>
      <c r="J862" s="53" t="s">
        <v>8091</v>
      </c>
      <c r="K862" s="53" t="s">
        <v>8099</v>
      </c>
      <c r="L862" s="53" t="s">
        <v>8111</v>
      </c>
      <c r="M862" s="53" t="s">
        <v>8094</v>
      </c>
      <c r="N862" s="53" t="s">
        <v>8112</v>
      </c>
      <c r="O862" s="53" t="s">
        <v>8104</v>
      </c>
      <c r="P862" s="53" t="s">
        <v>8105</v>
      </c>
      <c r="Q862" s="53" t="s">
        <v>8106</v>
      </c>
      <c r="R862" s="73">
        <v>2</v>
      </c>
      <c r="S862" s="74">
        <v>60000</v>
      </c>
      <c r="T862" s="75">
        <f t="shared" ref="T862" si="139">R862*S862</f>
        <v>120000</v>
      </c>
      <c r="U862" s="75">
        <f t="shared" si="137"/>
        <v>134400</v>
      </c>
      <c r="V862" s="48"/>
      <c r="W862" s="48">
        <v>2017</v>
      </c>
      <c r="X862" s="48" t="s">
        <v>8100</v>
      </c>
      <c r="Y862" s="1">
        <f>VLOOKUP(A862,'[1]план на 2017'!$A:$X,20,0)</f>
        <v>120000</v>
      </c>
      <c r="Z862" s="156">
        <f t="shared" si="138"/>
        <v>0</v>
      </c>
    </row>
    <row r="863" spans="1:26" ht="49.5" customHeight="1" x14ac:dyDescent="0.25">
      <c r="A863" s="48" t="s">
        <v>927</v>
      </c>
      <c r="B863" s="53" t="s">
        <v>3273</v>
      </c>
      <c r="C863" s="53" t="s">
        <v>4734</v>
      </c>
      <c r="D863" s="53" t="s">
        <v>4735</v>
      </c>
      <c r="E863" s="53" t="s">
        <v>4736</v>
      </c>
      <c r="F863" s="53" t="s">
        <v>4737</v>
      </c>
      <c r="G863" s="53" t="s">
        <v>3278</v>
      </c>
      <c r="H863" s="53">
        <v>0</v>
      </c>
      <c r="I863" s="53">
        <v>430000000</v>
      </c>
      <c r="J863" s="53" t="s">
        <v>8091</v>
      </c>
      <c r="K863" s="53" t="s">
        <v>8092</v>
      </c>
      <c r="L863" s="53" t="s">
        <v>8111</v>
      </c>
      <c r="M863" s="53" t="s">
        <v>8094</v>
      </c>
      <c r="N863" s="53" t="s">
        <v>8112</v>
      </c>
      <c r="O863" s="53" t="s">
        <v>8104</v>
      </c>
      <c r="P863" s="53" t="s">
        <v>8105</v>
      </c>
      <c r="Q863" s="53" t="s">
        <v>8106</v>
      </c>
      <c r="R863" s="73">
        <v>1</v>
      </c>
      <c r="S863" s="74">
        <v>144450</v>
      </c>
      <c r="T863" s="75">
        <v>0</v>
      </c>
      <c r="U863" s="75">
        <f t="shared" si="137"/>
        <v>0</v>
      </c>
      <c r="V863" s="48"/>
      <c r="W863" s="48">
        <v>2017</v>
      </c>
      <c r="X863" s="48"/>
      <c r="Y863" s="1">
        <f>VLOOKUP(A863,'[1]план на 2017'!$A:$X,20,0)</f>
        <v>0</v>
      </c>
      <c r="Z863" s="156">
        <f t="shared" si="138"/>
        <v>0</v>
      </c>
    </row>
    <row r="864" spans="1:26" ht="49.5" customHeight="1" x14ac:dyDescent="0.25">
      <c r="A864" s="48" t="s">
        <v>928</v>
      </c>
      <c r="B864" s="53" t="s">
        <v>3273</v>
      </c>
      <c r="C864" s="53" t="s">
        <v>4734</v>
      </c>
      <c r="D864" s="53" t="s">
        <v>4735</v>
      </c>
      <c r="E864" s="53" t="s">
        <v>4736</v>
      </c>
      <c r="F864" s="53" t="s">
        <v>4738</v>
      </c>
      <c r="G864" s="53" t="s">
        <v>3278</v>
      </c>
      <c r="H864" s="53">
        <v>0</v>
      </c>
      <c r="I864" s="53">
        <v>430000000</v>
      </c>
      <c r="J864" s="53" t="s">
        <v>8091</v>
      </c>
      <c r="K864" s="53" t="s">
        <v>8092</v>
      </c>
      <c r="L864" s="53" t="s">
        <v>8111</v>
      </c>
      <c r="M864" s="53" t="s">
        <v>8094</v>
      </c>
      <c r="N864" s="53" t="s">
        <v>8112</v>
      </c>
      <c r="O864" s="53" t="s">
        <v>8104</v>
      </c>
      <c r="P864" s="53" t="s">
        <v>8105</v>
      </c>
      <c r="Q864" s="53" t="s">
        <v>8106</v>
      </c>
      <c r="R864" s="73">
        <v>1</v>
      </c>
      <c r="S864" s="74">
        <v>144450</v>
      </c>
      <c r="T864" s="75">
        <f t="shared" si="132"/>
        <v>144450</v>
      </c>
      <c r="U864" s="75">
        <f t="shared" si="137"/>
        <v>161784.00000000003</v>
      </c>
      <c r="V864" s="48"/>
      <c r="W864" s="48">
        <v>2017</v>
      </c>
      <c r="X864" s="48" t="s">
        <v>8183</v>
      </c>
      <c r="Y864" s="1">
        <f>VLOOKUP(A864,'[1]план на 2017'!$A:$X,20,0)</f>
        <v>144450</v>
      </c>
      <c r="Z864" s="156">
        <f t="shared" si="138"/>
        <v>0</v>
      </c>
    </row>
    <row r="865" spans="1:26" ht="49.5" customHeight="1" x14ac:dyDescent="0.25">
      <c r="A865" s="48" t="s">
        <v>929</v>
      </c>
      <c r="B865" s="53" t="s">
        <v>3273</v>
      </c>
      <c r="C865" s="53" t="s">
        <v>3643</v>
      </c>
      <c r="D865" s="53" t="s">
        <v>3644</v>
      </c>
      <c r="E865" s="53" t="s">
        <v>3814</v>
      </c>
      <c r="F865" s="53" t="s">
        <v>4739</v>
      </c>
      <c r="G865" s="54" t="s">
        <v>8876</v>
      </c>
      <c r="H865" s="53">
        <v>0</v>
      </c>
      <c r="I865" s="53">
        <v>430000000</v>
      </c>
      <c r="J865" s="53" t="s">
        <v>8091</v>
      </c>
      <c r="K865" s="53" t="s">
        <v>8092</v>
      </c>
      <c r="L865" s="53" t="s">
        <v>8111</v>
      </c>
      <c r="M865" s="53" t="s">
        <v>8094</v>
      </c>
      <c r="N865" s="53" t="s">
        <v>8112</v>
      </c>
      <c r="O865" s="53" t="s">
        <v>8104</v>
      </c>
      <c r="P865" s="53" t="s">
        <v>8105</v>
      </c>
      <c r="Q865" s="53" t="s">
        <v>8106</v>
      </c>
      <c r="R865" s="73">
        <v>4</v>
      </c>
      <c r="S865" s="74">
        <v>3750716.66</v>
      </c>
      <c r="T865" s="75">
        <f t="shared" si="132"/>
        <v>15002866.640000001</v>
      </c>
      <c r="U865" s="75">
        <f t="shared" si="137"/>
        <v>16803210.636800002</v>
      </c>
      <c r="V865" s="48"/>
      <c r="W865" s="48">
        <v>2017</v>
      </c>
      <c r="X865" s="48"/>
      <c r="Y865" s="1">
        <f>VLOOKUP(A865,'[1]план на 2017'!$A:$X,20,0)</f>
        <v>15002866.640000001</v>
      </c>
      <c r="Z865" s="156">
        <f t="shared" si="138"/>
        <v>0</v>
      </c>
    </row>
    <row r="866" spans="1:26" ht="49.5" customHeight="1" x14ac:dyDescent="0.25">
      <c r="A866" s="48" t="s">
        <v>930</v>
      </c>
      <c r="B866" s="53" t="s">
        <v>3273</v>
      </c>
      <c r="C866" s="53" t="s">
        <v>3643</v>
      </c>
      <c r="D866" s="53" t="s">
        <v>3644</v>
      </c>
      <c r="E866" s="53" t="s">
        <v>3814</v>
      </c>
      <c r="F866" s="53" t="s">
        <v>4740</v>
      </c>
      <c r="G866" s="54" t="s">
        <v>8876</v>
      </c>
      <c r="H866" s="53">
        <v>0</v>
      </c>
      <c r="I866" s="53">
        <v>430000000</v>
      </c>
      <c r="J866" s="53" t="s">
        <v>8091</v>
      </c>
      <c r="K866" s="53" t="s">
        <v>8092</v>
      </c>
      <c r="L866" s="53" t="s">
        <v>8111</v>
      </c>
      <c r="M866" s="53" t="s">
        <v>8094</v>
      </c>
      <c r="N866" s="53" t="s">
        <v>8112</v>
      </c>
      <c r="O866" s="53" t="s">
        <v>8104</v>
      </c>
      <c r="P866" s="53" t="s">
        <v>8105</v>
      </c>
      <c r="Q866" s="53" t="s">
        <v>8106</v>
      </c>
      <c r="R866" s="73">
        <v>2</v>
      </c>
      <c r="S866" s="74">
        <v>1607450</v>
      </c>
      <c r="T866" s="75">
        <f t="shared" si="132"/>
        <v>3214900</v>
      </c>
      <c r="U866" s="75">
        <f t="shared" si="137"/>
        <v>3600688.0000000005</v>
      </c>
      <c r="V866" s="48"/>
      <c r="W866" s="48">
        <v>2017</v>
      </c>
      <c r="X866" s="48"/>
      <c r="Y866" s="1">
        <f>VLOOKUP(A866,'[1]план на 2017'!$A:$X,20,0)</f>
        <v>3214900</v>
      </c>
      <c r="Z866" s="156">
        <f t="shared" si="138"/>
        <v>0</v>
      </c>
    </row>
    <row r="867" spans="1:26" ht="49.5" customHeight="1" x14ac:dyDescent="0.25">
      <c r="A867" s="48" t="s">
        <v>931</v>
      </c>
      <c r="B867" s="53" t="s">
        <v>3273</v>
      </c>
      <c r="C867" s="53" t="s">
        <v>3643</v>
      </c>
      <c r="D867" s="53" t="s">
        <v>3644</v>
      </c>
      <c r="E867" s="53" t="s">
        <v>3814</v>
      </c>
      <c r="F867" s="53" t="s">
        <v>4741</v>
      </c>
      <c r="G867" s="54" t="s">
        <v>8876</v>
      </c>
      <c r="H867" s="53">
        <v>0</v>
      </c>
      <c r="I867" s="53">
        <v>430000000</v>
      </c>
      <c r="J867" s="53" t="s">
        <v>8091</v>
      </c>
      <c r="K867" s="53" t="s">
        <v>8092</v>
      </c>
      <c r="L867" s="53" t="s">
        <v>8111</v>
      </c>
      <c r="M867" s="53" t="s">
        <v>8094</v>
      </c>
      <c r="N867" s="53" t="s">
        <v>8112</v>
      </c>
      <c r="O867" s="53" t="s">
        <v>8104</v>
      </c>
      <c r="P867" s="53" t="s">
        <v>8105</v>
      </c>
      <c r="Q867" s="53" t="s">
        <v>8106</v>
      </c>
      <c r="R867" s="73">
        <v>2</v>
      </c>
      <c r="S867" s="74">
        <v>1607450</v>
      </c>
      <c r="T867" s="75">
        <f t="shared" si="132"/>
        <v>3214900</v>
      </c>
      <c r="U867" s="75">
        <f t="shared" si="137"/>
        <v>3600688.0000000005</v>
      </c>
      <c r="V867" s="48"/>
      <c r="W867" s="48">
        <v>2017</v>
      </c>
      <c r="X867" s="48"/>
      <c r="Y867" s="1">
        <f>VLOOKUP(A867,'[1]план на 2017'!$A:$X,20,0)</f>
        <v>3214900</v>
      </c>
      <c r="Z867" s="156">
        <f t="shared" si="138"/>
        <v>0</v>
      </c>
    </row>
    <row r="868" spans="1:26" ht="49.5" customHeight="1" x14ac:dyDescent="0.25">
      <c r="A868" s="48" t="s">
        <v>932</v>
      </c>
      <c r="B868" s="53" t="s">
        <v>3273</v>
      </c>
      <c r="C868" s="53" t="s">
        <v>3643</v>
      </c>
      <c r="D868" s="53" t="s">
        <v>3644</v>
      </c>
      <c r="E868" s="53" t="s">
        <v>3814</v>
      </c>
      <c r="F868" s="53" t="s">
        <v>4742</v>
      </c>
      <c r="G868" s="54" t="s">
        <v>8876</v>
      </c>
      <c r="H868" s="53">
        <v>0</v>
      </c>
      <c r="I868" s="53">
        <v>430000000</v>
      </c>
      <c r="J868" s="53" t="s">
        <v>8091</v>
      </c>
      <c r="K868" s="53" t="s">
        <v>8092</v>
      </c>
      <c r="L868" s="53" t="s">
        <v>8111</v>
      </c>
      <c r="M868" s="53" t="s">
        <v>8094</v>
      </c>
      <c r="N868" s="53" t="s">
        <v>8112</v>
      </c>
      <c r="O868" s="53" t="s">
        <v>8104</v>
      </c>
      <c r="P868" s="53" t="s">
        <v>8105</v>
      </c>
      <c r="Q868" s="53" t="s">
        <v>8106</v>
      </c>
      <c r="R868" s="73">
        <v>4</v>
      </c>
      <c r="S868" s="74">
        <v>3750716.66</v>
      </c>
      <c r="T868" s="75">
        <f t="shared" si="132"/>
        <v>15002866.640000001</v>
      </c>
      <c r="U868" s="75">
        <f t="shared" si="137"/>
        <v>16803210.636800002</v>
      </c>
      <c r="V868" s="48"/>
      <c r="W868" s="48">
        <v>2017</v>
      </c>
      <c r="X868" s="48"/>
      <c r="Y868" s="1">
        <f>VLOOKUP(A868,'[1]план на 2017'!$A:$X,20,0)</f>
        <v>15002866.640000001</v>
      </c>
      <c r="Z868" s="156">
        <f t="shared" si="138"/>
        <v>0</v>
      </c>
    </row>
    <row r="869" spans="1:26" ht="49.5" customHeight="1" x14ac:dyDescent="0.25">
      <c r="A869" s="48" t="s">
        <v>933</v>
      </c>
      <c r="B869" s="53" t="s">
        <v>3273</v>
      </c>
      <c r="C869" s="53" t="s">
        <v>4743</v>
      </c>
      <c r="D869" s="59" t="s">
        <v>4744</v>
      </c>
      <c r="E869" s="59" t="s">
        <v>4745</v>
      </c>
      <c r="F869" s="53" t="s">
        <v>4746</v>
      </c>
      <c r="G869" s="53" t="s">
        <v>3284</v>
      </c>
      <c r="H869" s="53">
        <v>0</v>
      </c>
      <c r="I869" s="53">
        <v>430000000</v>
      </c>
      <c r="J869" s="53" t="s">
        <v>8091</v>
      </c>
      <c r="K869" s="53" t="s">
        <v>8092</v>
      </c>
      <c r="L869" s="53" t="s">
        <v>8111</v>
      </c>
      <c r="M869" s="53" t="s">
        <v>8094</v>
      </c>
      <c r="N869" s="53" t="s">
        <v>8112</v>
      </c>
      <c r="O869" s="53" t="s">
        <v>8104</v>
      </c>
      <c r="P869" s="53" t="s">
        <v>8105</v>
      </c>
      <c r="Q869" s="53" t="s">
        <v>8106</v>
      </c>
      <c r="R869" s="73">
        <v>4</v>
      </c>
      <c r="S869" s="74">
        <v>89880</v>
      </c>
      <c r="T869" s="75">
        <f t="shared" si="132"/>
        <v>359520</v>
      </c>
      <c r="U869" s="75">
        <f t="shared" si="137"/>
        <v>402662.40000000002</v>
      </c>
      <c r="V869" s="48"/>
      <c r="W869" s="48">
        <v>2017</v>
      </c>
      <c r="X869" s="48"/>
      <c r="Y869" s="1">
        <f>VLOOKUP(A869,'[1]план на 2017'!$A:$X,20,0)</f>
        <v>359520</v>
      </c>
      <c r="Z869" s="156">
        <f t="shared" si="138"/>
        <v>0</v>
      </c>
    </row>
    <row r="870" spans="1:26" ht="49.5" customHeight="1" x14ac:dyDescent="0.25">
      <c r="A870" s="48" t="s">
        <v>934</v>
      </c>
      <c r="B870" s="53" t="s">
        <v>3273</v>
      </c>
      <c r="C870" s="53" t="s">
        <v>4743</v>
      </c>
      <c r="D870" s="59" t="s">
        <v>4744</v>
      </c>
      <c r="E870" s="59" t="s">
        <v>4745</v>
      </c>
      <c r="F870" s="53" t="s">
        <v>4747</v>
      </c>
      <c r="G870" s="53" t="s">
        <v>3284</v>
      </c>
      <c r="H870" s="53">
        <v>0</v>
      </c>
      <c r="I870" s="53">
        <v>430000000</v>
      </c>
      <c r="J870" s="53" t="s">
        <v>8091</v>
      </c>
      <c r="K870" s="53" t="s">
        <v>8092</v>
      </c>
      <c r="L870" s="53" t="s">
        <v>8111</v>
      </c>
      <c r="M870" s="53" t="s">
        <v>8094</v>
      </c>
      <c r="N870" s="53" t="s">
        <v>8112</v>
      </c>
      <c r="O870" s="53" t="s">
        <v>8104</v>
      </c>
      <c r="P870" s="53" t="s">
        <v>8105</v>
      </c>
      <c r="Q870" s="53" t="s">
        <v>8106</v>
      </c>
      <c r="R870" s="73">
        <v>4</v>
      </c>
      <c r="S870" s="74">
        <v>60990</v>
      </c>
      <c r="T870" s="75">
        <v>0</v>
      </c>
      <c r="U870" s="75">
        <f t="shared" si="137"/>
        <v>0</v>
      </c>
      <c r="V870" s="48"/>
      <c r="W870" s="48">
        <v>2017</v>
      </c>
      <c r="X870" s="48"/>
      <c r="Y870" s="1">
        <f>VLOOKUP(A870,'[1]план на 2017'!$A:$X,20,0)</f>
        <v>0</v>
      </c>
      <c r="Z870" s="156">
        <f t="shared" si="138"/>
        <v>0</v>
      </c>
    </row>
    <row r="871" spans="1:26" ht="49.5" customHeight="1" x14ac:dyDescent="0.25">
      <c r="A871" s="48" t="s">
        <v>935</v>
      </c>
      <c r="B871" s="53" t="s">
        <v>3273</v>
      </c>
      <c r="C871" s="53" t="s">
        <v>4743</v>
      </c>
      <c r="D871" s="59" t="s">
        <v>4744</v>
      </c>
      <c r="E871" s="59" t="s">
        <v>4745</v>
      </c>
      <c r="F871" s="53" t="s">
        <v>4748</v>
      </c>
      <c r="G871" s="53" t="s">
        <v>3284</v>
      </c>
      <c r="H871" s="53">
        <v>0</v>
      </c>
      <c r="I871" s="53">
        <v>430000000</v>
      </c>
      <c r="J871" s="53" t="s">
        <v>8091</v>
      </c>
      <c r="K871" s="53" t="s">
        <v>8092</v>
      </c>
      <c r="L871" s="53" t="s">
        <v>8111</v>
      </c>
      <c r="M871" s="53" t="s">
        <v>8094</v>
      </c>
      <c r="N871" s="53" t="s">
        <v>8112</v>
      </c>
      <c r="O871" s="53" t="s">
        <v>8104</v>
      </c>
      <c r="P871" s="53" t="s">
        <v>8105</v>
      </c>
      <c r="Q871" s="53" t="s">
        <v>8106</v>
      </c>
      <c r="R871" s="73">
        <v>5</v>
      </c>
      <c r="S871" s="74">
        <v>54402</v>
      </c>
      <c r="T871" s="75">
        <v>0</v>
      </c>
      <c r="U871" s="75">
        <f t="shared" si="137"/>
        <v>0</v>
      </c>
      <c r="V871" s="48"/>
      <c r="W871" s="48">
        <v>2017</v>
      </c>
      <c r="X871" s="53" t="s">
        <v>8223</v>
      </c>
      <c r="Y871" s="1">
        <f>VLOOKUP(A871,'[1]план на 2017'!$A:$X,20,0)</f>
        <v>0</v>
      </c>
      <c r="Z871" s="156">
        <f t="shared" si="138"/>
        <v>0</v>
      </c>
    </row>
    <row r="872" spans="1:26" ht="49.5" customHeight="1" x14ac:dyDescent="0.25">
      <c r="A872" s="48" t="s">
        <v>936</v>
      </c>
      <c r="B872" s="53" t="s">
        <v>3273</v>
      </c>
      <c r="C872" s="53" t="s">
        <v>4749</v>
      </c>
      <c r="D872" s="59" t="s">
        <v>3693</v>
      </c>
      <c r="E872" s="59" t="s">
        <v>4750</v>
      </c>
      <c r="F872" s="53" t="s">
        <v>4751</v>
      </c>
      <c r="G872" s="54" t="s">
        <v>8876</v>
      </c>
      <c r="H872" s="53">
        <v>0</v>
      </c>
      <c r="I872" s="53">
        <v>430000000</v>
      </c>
      <c r="J872" s="53" t="s">
        <v>8091</v>
      </c>
      <c r="K872" s="53" t="s">
        <v>8092</v>
      </c>
      <c r="L872" s="53" t="s">
        <v>8111</v>
      </c>
      <c r="M872" s="53" t="s">
        <v>8094</v>
      </c>
      <c r="N872" s="53" t="s">
        <v>8112</v>
      </c>
      <c r="O872" s="53" t="s">
        <v>8104</v>
      </c>
      <c r="P872" s="53">
        <v>112</v>
      </c>
      <c r="Q872" s="53" t="s">
        <v>8170</v>
      </c>
      <c r="R872" s="73">
        <v>200</v>
      </c>
      <c r="S872" s="74">
        <v>7222.5</v>
      </c>
      <c r="T872" s="75">
        <f t="shared" si="132"/>
        <v>1444500</v>
      </c>
      <c r="U872" s="75">
        <f t="shared" si="137"/>
        <v>1617840.0000000002</v>
      </c>
      <c r="V872" s="48"/>
      <c r="W872" s="48">
        <v>2017</v>
      </c>
      <c r="X872" s="48"/>
      <c r="Y872" s="1">
        <f>VLOOKUP(A872,'[1]план на 2017'!$A:$X,20,0)</f>
        <v>1444500</v>
      </c>
      <c r="Z872" s="156">
        <f t="shared" si="138"/>
        <v>0</v>
      </c>
    </row>
    <row r="873" spans="1:26" ht="49.5" customHeight="1" x14ac:dyDescent="0.25">
      <c r="A873" s="48" t="s">
        <v>937</v>
      </c>
      <c r="B873" s="53" t="s">
        <v>3273</v>
      </c>
      <c r="C873" s="53" t="s">
        <v>4749</v>
      </c>
      <c r="D873" s="59" t="s">
        <v>3693</v>
      </c>
      <c r="E873" s="59" t="s">
        <v>4750</v>
      </c>
      <c r="F873" s="53" t="s">
        <v>4752</v>
      </c>
      <c r="G873" s="54" t="s">
        <v>8876</v>
      </c>
      <c r="H873" s="53">
        <v>0</v>
      </c>
      <c r="I873" s="53">
        <v>430000000</v>
      </c>
      <c r="J873" s="53" t="s">
        <v>8091</v>
      </c>
      <c r="K873" s="53" t="s">
        <v>8092</v>
      </c>
      <c r="L873" s="53" t="s">
        <v>8111</v>
      </c>
      <c r="M873" s="53" t="s">
        <v>8094</v>
      </c>
      <c r="N873" s="53" t="s">
        <v>8112</v>
      </c>
      <c r="O873" s="53" t="s">
        <v>8104</v>
      </c>
      <c r="P873" s="53">
        <v>112</v>
      </c>
      <c r="Q873" s="53" t="s">
        <v>8170</v>
      </c>
      <c r="R873" s="73">
        <v>50</v>
      </c>
      <c r="S873" s="74">
        <v>4333.5000000000009</v>
      </c>
      <c r="T873" s="75">
        <f t="shared" si="132"/>
        <v>216675.00000000006</v>
      </c>
      <c r="U873" s="75">
        <f t="shared" si="137"/>
        <v>242676.00000000009</v>
      </c>
      <c r="V873" s="48"/>
      <c r="W873" s="48">
        <v>2017</v>
      </c>
      <c r="X873" s="48"/>
      <c r="Y873" s="1">
        <f>VLOOKUP(A873,'[1]план на 2017'!$A:$X,20,0)</f>
        <v>216675.00000000006</v>
      </c>
      <c r="Z873" s="156">
        <f t="shared" si="138"/>
        <v>0</v>
      </c>
    </row>
    <row r="874" spans="1:26" ht="49.5" customHeight="1" x14ac:dyDescent="0.25">
      <c r="A874" s="48" t="s">
        <v>938</v>
      </c>
      <c r="B874" s="53" t="s">
        <v>3273</v>
      </c>
      <c r="C874" s="53" t="s">
        <v>4753</v>
      </c>
      <c r="D874" s="53" t="s">
        <v>3698</v>
      </c>
      <c r="E874" s="53" t="s">
        <v>4754</v>
      </c>
      <c r="F874" s="53" t="s">
        <v>4755</v>
      </c>
      <c r="G874" s="54" t="s">
        <v>8876</v>
      </c>
      <c r="H874" s="53">
        <v>60</v>
      </c>
      <c r="I874" s="53">
        <v>430000000</v>
      </c>
      <c r="J874" s="53" t="s">
        <v>8091</v>
      </c>
      <c r="K874" s="53" t="s">
        <v>8092</v>
      </c>
      <c r="L874" s="53" t="s">
        <v>8111</v>
      </c>
      <c r="M874" s="53" t="s">
        <v>8094</v>
      </c>
      <c r="N874" s="53" t="s">
        <v>8112</v>
      </c>
      <c r="O874" s="53" t="s">
        <v>8096</v>
      </c>
      <c r="P874" s="53" t="s">
        <v>8105</v>
      </c>
      <c r="Q874" s="53" t="s">
        <v>8106</v>
      </c>
      <c r="R874" s="73">
        <v>6</v>
      </c>
      <c r="S874" s="74">
        <v>43638.13</v>
      </c>
      <c r="T874" s="75">
        <v>0</v>
      </c>
      <c r="U874" s="75">
        <f t="shared" si="137"/>
        <v>0</v>
      </c>
      <c r="V874" s="48" t="s">
        <v>8098</v>
      </c>
      <c r="W874" s="48">
        <v>2017</v>
      </c>
      <c r="X874" s="48" t="s">
        <v>8172</v>
      </c>
      <c r="Y874" s="1">
        <f>VLOOKUP(A874,'[1]план на 2017'!$A:$X,20,0)</f>
        <v>0</v>
      </c>
      <c r="Z874" s="156">
        <f t="shared" si="138"/>
        <v>0</v>
      </c>
    </row>
    <row r="875" spans="1:26" ht="49.5" customHeight="1" x14ac:dyDescent="0.25">
      <c r="A875" s="48" t="s">
        <v>939</v>
      </c>
      <c r="B875" s="53" t="s">
        <v>3273</v>
      </c>
      <c r="C875" s="53" t="s">
        <v>4753</v>
      </c>
      <c r="D875" s="53" t="s">
        <v>3698</v>
      </c>
      <c r="E875" s="53" t="s">
        <v>4754</v>
      </c>
      <c r="F875" s="53" t="s">
        <v>4756</v>
      </c>
      <c r="G875" s="54" t="s">
        <v>8876</v>
      </c>
      <c r="H875" s="53">
        <v>60</v>
      </c>
      <c r="I875" s="53">
        <v>430000000</v>
      </c>
      <c r="J875" s="53" t="s">
        <v>8091</v>
      </c>
      <c r="K875" s="53" t="s">
        <v>8092</v>
      </c>
      <c r="L875" s="53" t="s">
        <v>8111</v>
      </c>
      <c r="M875" s="53" t="s">
        <v>8094</v>
      </c>
      <c r="N875" s="53" t="s">
        <v>8112</v>
      </c>
      <c r="O875" s="53" t="s">
        <v>8096</v>
      </c>
      <c r="P875" s="53" t="s">
        <v>8105</v>
      </c>
      <c r="Q875" s="53" t="s">
        <v>8106</v>
      </c>
      <c r="R875" s="73">
        <v>13</v>
      </c>
      <c r="S875" s="74">
        <v>129465.4</v>
      </c>
      <c r="T875" s="75">
        <v>0</v>
      </c>
      <c r="U875" s="75">
        <f t="shared" si="137"/>
        <v>0</v>
      </c>
      <c r="V875" s="48" t="s">
        <v>8098</v>
      </c>
      <c r="W875" s="48">
        <v>2017</v>
      </c>
      <c r="X875" s="48" t="s">
        <v>8172</v>
      </c>
      <c r="Y875" s="1">
        <f>VLOOKUP(A875,'[1]план на 2017'!$A:$X,20,0)</f>
        <v>0</v>
      </c>
      <c r="Z875" s="156">
        <f t="shared" si="138"/>
        <v>0</v>
      </c>
    </row>
    <row r="876" spans="1:26" ht="49.5" customHeight="1" x14ac:dyDescent="0.25">
      <c r="A876" s="48" t="s">
        <v>940</v>
      </c>
      <c r="B876" s="53" t="s">
        <v>3273</v>
      </c>
      <c r="C876" s="53" t="s">
        <v>4753</v>
      </c>
      <c r="D876" s="53" t="s">
        <v>3698</v>
      </c>
      <c r="E876" s="53" t="s">
        <v>4754</v>
      </c>
      <c r="F876" s="53" t="s">
        <v>4757</v>
      </c>
      <c r="G876" s="54" t="s">
        <v>8876</v>
      </c>
      <c r="H876" s="53">
        <v>60</v>
      </c>
      <c r="I876" s="53">
        <v>430000000</v>
      </c>
      <c r="J876" s="53" t="s">
        <v>8091</v>
      </c>
      <c r="K876" s="53" t="s">
        <v>8092</v>
      </c>
      <c r="L876" s="53" t="s">
        <v>8111</v>
      </c>
      <c r="M876" s="53" t="s">
        <v>8094</v>
      </c>
      <c r="N876" s="53" t="s">
        <v>8112</v>
      </c>
      <c r="O876" s="53" t="s">
        <v>8096</v>
      </c>
      <c r="P876" s="53" t="s">
        <v>8105</v>
      </c>
      <c r="Q876" s="53" t="s">
        <v>8106</v>
      </c>
      <c r="R876" s="73">
        <v>10</v>
      </c>
      <c r="S876" s="74">
        <v>172910.33</v>
      </c>
      <c r="T876" s="75">
        <v>0</v>
      </c>
      <c r="U876" s="75">
        <f t="shared" si="137"/>
        <v>0</v>
      </c>
      <c r="V876" s="48" t="s">
        <v>8098</v>
      </c>
      <c r="W876" s="48">
        <v>2017</v>
      </c>
      <c r="X876" s="48" t="s">
        <v>8172</v>
      </c>
      <c r="Y876" s="1">
        <f>VLOOKUP(A876,'[1]план на 2017'!$A:$X,20,0)</f>
        <v>0</v>
      </c>
      <c r="Z876" s="156">
        <f t="shared" si="138"/>
        <v>0</v>
      </c>
    </row>
    <row r="877" spans="1:26" ht="49.5" customHeight="1" x14ac:dyDescent="0.25">
      <c r="A877" s="48" t="s">
        <v>941</v>
      </c>
      <c r="B877" s="53" t="s">
        <v>3273</v>
      </c>
      <c r="C877" s="53" t="s">
        <v>4753</v>
      </c>
      <c r="D877" s="53" t="s">
        <v>3698</v>
      </c>
      <c r="E877" s="53" t="s">
        <v>4754</v>
      </c>
      <c r="F877" s="53" t="s">
        <v>4758</v>
      </c>
      <c r="G877" s="54" t="s">
        <v>8876</v>
      </c>
      <c r="H877" s="53">
        <v>60</v>
      </c>
      <c r="I877" s="53">
        <v>430000000</v>
      </c>
      <c r="J877" s="53" t="s">
        <v>8091</v>
      </c>
      <c r="K877" s="53" t="s">
        <v>8092</v>
      </c>
      <c r="L877" s="53" t="s">
        <v>8111</v>
      </c>
      <c r="M877" s="53" t="s">
        <v>8094</v>
      </c>
      <c r="N877" s="53" t="s">
        <v>8112</v>
      </c>
      <c r="O877" s="53" t="s">
        <v>8096</v>
      </c>
      <c r="P877" s="53" t="s">
        <v>8105</v>
      </c>
      <c r="Q877" s="53" t="s">
        <v>8106</v>
      </c>
      <c r="R877" s="73">
        <v>5</v>
      </c>
      <c r="S877" s="74">
        <v>86834.66</v>
      </c>
      <c r="T877" s="75">
        <v>0</v>
      </c>
      <c r="U877" s="75">
        <f t="shared" si="137"/>
        <v>0</v>
      </c>
      <c r="V877" s="48" t="s">
        <v>8098</v>
      </c>
      <c r="W877" s="48">
        <v>2017</v>
      </c>
      <c r="X877" s="48" t="s">
        <v>8172</v>
      </c>
      <c r="Y877" s="1">
        <f>VLOOKUP(A877,'[1]план на 2017'!$A:$X,20,0)</f>
        <v>0</v>
      </c>
      <c r="Z877" s="156">
        <f t="shared" si="138"/>
        <v>0</v>
      </c>
    </row>
    <row r="878" spans="1:26" ht="49.5" customHeight="1" x14ac:dyDescent="0.25">
      <c r="A878" s="48" t="s">
        <v>942</v>
      </c>
      <c r="B878" s="53" t="s">
        <v>3273</v>
      </c>
      <c r="C878" s="53" t="s">
        <v>4753</v>
      </c>
      <c r="D878" s="53" t="s">
        <v>3698</v>
      </c>
      <c r="E878" s="53" t="s">
        <v>4754</v>
      </c>
      <c r="F878" s="53" t="s">
        <v>4759</v>
      </c>
      <c r="G878" s="54" t="s">
        <v>8876</v>
      </c>
      <c r="H878" s="53">
        <v>60</v>
      </c>
      <c r="I878" s="53">
        <v>430000000</v>
      </c>
      <c r="J878" s="53" t="s">
        <v>8091</v>
      </c>
      <c r="K878" s="53" t="s">
        <v>8092</v>
      </c>
      <c r="L878" s="53" t="s">
        <v>8111</v>
      </c>
      <c r="M878" s="53" t="s">
        <v>8094</v>
      </c>
      <c r="N878" s="53" t="s">
        <v>8112</v>
      </c>
      <c r="O878" s="53" t="s">
        <v>8096</v>
      </c>
      <c r="P878" s="53" t="s">
        <v>8105</v>
      </c>
      <c r="Q878" s="53" t="s">
        <v>8106</v>
      </c>
      <c r="R878" s="73">
        <v>20</v>
      </c>
      <c r="S878" s="74">
        <v>150651.34</v>
      </c>
      <c r="T878" s="75">
        <v>0</v>
      </c>
      <c r="U878" s="75">
        <f t="shared" si="137"/>
        <v>0</v>
      </c>
      <c r="V878" s="48" t="s">
        <v>8098</v>
      </c>
      <c r="W878" s="48">
        <v>2017</v>
      </c>
      <c r="X878" s="48" t="s">
        <v>8172</v>
      </c>
      <c r="Y878" s="1">
        <f>VLOOKUP(A878,'[1]план на 2017'!$A:$X,20,0)</f>
        <v>0</v>
      </c>
      <c r="Z878" s="156">
        <f t="shared" si="138"/>
        <v>0</v>
      </c>
    </row>
    <row r="879" spans="1:26" ht="49.5" customHeight="1" x14ac:dyDescent="0.25">
      <c r="A879" s="48" t="s">
        <v>943</v>
      </c>
      <c r="B879" s="53" t="s">
        <v>3273</v>
      </c>
      <c r="C879" s="53" t="s">
        <v>4753</v>
      </c>
      <c r="D879" s="53" t="s">
        <v>3698</v>
      </c>
      <c r="E879" s="53" t="s">
        <v>4754</v>
      </c>
      <c r="F879" s="53" t="s">
        <v>4760</v>
      </c>
      <c r="G879" s="54" t="s">
        <v>8876</v>
      </c>
      <c r="H879" s="53">
        <v>60</v>
      </c>
      <c r="I879" s="53">
        <v>430000000</v>
      </c>
      <c r="J879" s="53" t="s">
        <v>8091</v>
      </c>
      <c r="K879" s="53" t="s">
        <v>8092</v>
      </c>
      <c r="L879" s="53" t="s">
        <v>8111</v>
      </c>
      <c r="M879" s="53" t="s">
        <v>8094</v>
      </c>
      <c r="N879" s="53" t="s">
        <v>8112</v>
      </c>
      <c r="O879" s="53" t="s">
        <v>8096</v>
      </c>
      <c r="P879" s="53" t="s">
        <v>8105</v>
      </c>
      <c r="Q879" s="53" t="s">
        <v>8106</v>
      </c>
      <c r="R879" s="73">
        <v>20</v>
      </c>
      <c r="S879" s="74">
        <v>183819.86</v>
      </c>
      <c r="T879" s="75">
        <v>0</v>
      </c>
      <c r="U879" s="75">
        <f t="shared" si="137"/>
        <v>0</v>
      </c>
      <c r="V879" s="48" t="s">
        <v>8098</v>
      </c>
      <c r="W879" s="48">
        <v>2017</v>
      </c>
      <c r="X879" s="48" t="s">
        <v>8172</v>
      </c>
      <c r="Y879" s="1">
        <f>VLOOKUP(A879,'[1]план на 2017'!$A:$X,20,0)</f>
        <v>0</v>
      </c>
      <c r="Z879" s="156">
        <f t="shared" si="138"/>
        <v>0</v>
      </c>
    </row>
    <row r="880" spans="1:26" ht="49.5" customHeight="1" x14ac:dyDescent="0.25">
      <c r="A880" s="48" t="s">
        <v>944</v>
      </c>
      <c r="B880" s="53" t="s">
        <v>3273</v>
      </c>
      <c r="C880" s="53" t="s">
        <v>4753</v>
      </c>
      <c r="D880" s="53" t="s">
        <v>3698</v>
      </c>
      <c r="E880" s="53" t="s">
        <v>4754</v>
      </c>
      <c r="F880" s="53" t="s">
        <v>4761</v>
      </c>
      <c r="G880" s="54" t="s">
        <v>8876</v>
      </c>
      <c r="H880" s="53">
        <v>60</v>
      </c>
      <c r="I880" s="53">
        <v>430000000</v>
      </c>
      <c r="J880" s="53" t="s">
        <v>8091</v>
      </c>
      <c r="K880" s="53" t="s">
        <v>8092</v>
      </c>
      <c r="L880" s="53" t="s">
        <v>8111</v>
      </c>
      <c r="M880" s="53" t="s">
        <v>8094</v>
      </c>
      <c r="N880" s="53" t="s">
        <v>8112</v>
      </c>
      <c r="O880" s="53" t="s">
        <v>8096</v>
      </c>
      <c r="P880" s="53" t="s">
        <v>8105</v>
      </c>
      <c r="Q880" s="53" t="s">
        <v>8106</v>
      </c>
      <c r="R880" s="73">
        <v>10</v>
      </c>
      <c r="S880" s="74">
        <v>217546.66</v>
      </c>
      <c r="T880" s="75">
        <v>0</v>
      </c>
      <c r="U880" s="75">
        <f t="shared" si="137"/>
        <v>0</v>
      </c>
      <c r="V880" s="48" t="s">
        <v>8098</v>
      </c>
      <c r="W880" s="48">
        <v>2017</v>
      </c>
      <c r="X880" s="48" t="s">
        <v>8172</v>
      </c>
      <c r="Y880" s="1">
        <f>VLOOKUP(A880,'[1]план на 2017'!$A:$X,20,0)</f>
        <v>0</v>
      </c>
      <c r="Z880" s="156">
        <f t="shared" si="138"/>
        <v>0</v>
      </c>
    </row>
    <row r="881" spans="1:26" ht="49.5" customHeight="1" x14ac:dyDescent="0.25">
      <c r="A881" s="48" t="s">
        <v>945</v>
      </c>
      <c r="B881" s="53" t="s">
        <v>3273</v>
      </c>
      <c r="C881" s="53" t="s">
        <v>4753</v>
      </c>
      <c r="D881" s="53" t="s">
        <v>3698</v>
      </c>
      <c r="E881" s="53" t="s">
        <v>4754</v>
      </c>
      <c r="F881" s="53" t="s">
        <v>4762</v>
      </c>
      <c r="G881" s="54" t="s">
        <v>8876</v>
      </c>
      <c r="H881" s="53">
        <v>60</v>
      </c>
      <c r="I881" s="53">
        <v>430000000</v>
      </c>
      <c r="J881" s="53" t="s">
        <v>8091</v>
      </c>
      <c r="K881" s="53" t="s">
        <v>8092</v>
      </c>
      <c r="L881" s="53" t="s">
        <v>8111</v>
      </c>
      <c r="M881" s="53" t="s">
        <v>8094</v>
      </c>
      <c r="N881" s="53" t="s">
        <v>8112</v>
      </c>
      <c r="O881" s="53" t="s">
        <v>8096</v>
      </c>
      <c r="P881" s="53" t="s">
        <v>8105</v>
      </c>
      <c r="Q881" s="53" t="s">
        <v>8106</v>
      </c>
      <c r="R881" s="73">
        <v>6</v>
      </c>
      <c r="S881" s="74">
        <v>108773.33</v>
      </c>
      <c r="T881" s="75">
        <v>0</v>
      </c>
      <c r="U881" s="75">
        <f t="shared" si="137"/>
        <v>0</v>
      </c>
      <c r="V881" s="48" t="s">
        <v>8098</v>
      </c>
      <c r="W881" s="48">
        <v>2017</v>
      </c>
      <c r="X881" s="48" t="s">
        <v>8172</v>
      </c>
      <c r="Y881" s="1">
        <f>VLOOKUP(A881,'[1]план на 2017'!$A:$X,20,0)</f>
        <v>0</v>
      </c>
      <c r="Z881" s="156">
        <f t="shared" si="138"/>
        <v>0</v>
      </c>
    </row>
    <row r="882" spans="1:26" ht="49.5" customHeight="1" x14ac:dyDescent="0.25">
      <c r="A882" s="48" t="s">
        <v>946</v>
      </c>
      <c r="B882" s="53" t="s">
        <v>3273</v>
      </c>
      <c r="C882" s="53" t="s">
        <v>4753</v>
      </c>
      <c r="D882" s="53" t="s">
        <v>3698</v>
      </c>
      <c r="E882" s="53" t="s">
        <v>4754</v>
      </c>
      <c r="F882" s="53" t="s">
        <v>4763</v>
      </c>
      <c r="G882" s="54" t="s">
        <v>8876</v>
      </c>
      <c r="H882" s="53">
        <v>60</v>
      </c>
      <c r="I882" s="53">
        <v>430000000</v>
      </c>
      <c r="J882" s="53" t="s">
        <v>8091</v>
      </c>
      <c r="K882" s="53" t="s">
        <v>8092</v>
      </c>
      <c r="L882" s="53" t="s">
        <v>8111</v>
      </c>
      <c r="M882" s="53" t="s">
        <v>8094</v>
      </c>
      <c r="N882" s="53" t="s">
        <v>8112</v>
      </c>
      <c r="O882" s="53" t="s">
        <v>8096</v>
      </c>
      <c r="P882" s="53" t="s">
        <v>8105</v>
      </c>
      <c r="Q882" s="53" t="s">
        <v>8106</v>
      </c>
      <c r="R882" s="73">
        <v>5</v>
      </c>
      <c r="S882" s="74">
        <v>151381.06</v>
      </c>
      <c r="T882" s="75">
        <v>0</v>
      </c>
      <c r="U882" s="75">
        <f t="shared" si="137"/>
        <v>0</v>
      </c>
      <c r="V882" s="48" t="s">
        <v>8098</v>
      </c>
      <c r="W882" s="48">
        <v>2017</v>
      </c>
      <c r="X882" s="48" t="s">
        <v>8172</v>
      </c>
      <c r="Y882" s="1">
        <f>VLOOKUP(A882,'[1]план на 2017'!$A:$X,20,0)</f>
        <v>0</v>
      </c>
      <c r="Z882" s="156">
        <f t="shared" si="138"/>
        <v>0</v>
      </c>
    </row>
    <row r="883" spans="1:26" ht="49.5" customHeight="1" x14ac:dyDescent="0.25">
      <c r="A883" s="48" t="s">
        <v>947</v>
      </c>
      <c r="B883" s="53" t="s">
        <v>3273</v>
      </c>
      <c r="C883" s="53" t="s">
        <v>4753</v>
      </c>
      <c r="D883" s="53" t="s">
        <v>3698</v>
      </c>
      <c r="E883" s="53" t="s">
        <v>4754</v>
      </c>
      <c r="F883" s="53" t="s">
        <v>4764</v>
      </c>
      <c r="G883" s="54" t="s">
        <v>8876</v>
      </c>
      <c r="H883" s="53">
        <v>60</v>
      </c>
      <c r="I883" s="53">
        <v>430000000</v>
      </c>
      <c r="J883" s="53" t="s">
        <v>8091</v>
      </c>
      <c r="K883" s="53" t="s">
        <v>8092</v>
      </c>
      <c r="L883" s="53" t="s">
        <v>8111</v>
      </c>
      <c r="M883" s="53" t="s">
        <v>8094</v>
      </c>
      <c r="N883" s="53" t="s">
        <v>8112</v>
      </c>
      <c r="O883" s="53" t="s">
        <v>8096</v>
      </c>
      <c r="P883" s="53" t="s">
        <v>8105</v>
      </c>
      <c r="Q883" s="53" t="s">
        <v>8106</v>
      </c>
      <c r="R883" s="73">
        <v>5</v>
      </c>
      <c r="S883" s="74">
        <v>183819.86</v>
      </c>
      <c r="T883" s="75">
        <v>0</v>
      </c>
      <c r="U883" s="75">
        <f t="shared" si="137"/>
        <v>0</v>
      </c>
      <c r="V883" s="48" t="s">
        <v>8098</v>
      </c>
      <c r="W883" s="48">
        <v>2017</v>
      </c>
      <c r="X883" s="48" t="s">
        <v>8172</v>
      </c>
      <c r="Y883" s="1">
        <f>VLOOKUP(A883,'[1]план на 2017'!$A:$X,20,0)</f>
        <v>0</v>
      </c>
      <c r="Z883" s="156">
        <f t="shared" si="138"/>
        <v>0</v>
      </c>
    </row>
    <row r="884" spans="1:26" ht="49.5" customHeight="1" x14ac:dyDescent="0.25">
      <c r="A884" s="48" t="s">
        <v>948</v>
      </c>
      <c r="B884" s="53" t="s">
        <v>3273</v>
      </c>
      <c r="C884" s="53" t="s">
        <v>4753</v>
      </c>
      <c r="D884" s="53" t="s">
        <v>3698</v>
      </c>
      <c r="E884" s="53" t="s">
        <v>4754</v>
      </c>
      <c r="F884" s="53" t="s">
        <v>4765</v>
      </c>
      <c r="G884" s="54" t="s">
        <v>8876</v>
      </c>
      <c r="H884" s="53">
        <v>60</v>
      </c>
      <c r="I884" s="53">
        <v>430000000</v>
      </c>
      <c r="J884" s="53" t="s">
        <v>8091</v>
      </c>
      <c r="K884" s="53" t="s">
        <v>8092</v>
      </c>
      <c r="L884" s="53" t="s">
        <v>8111</v>
      </c>
      <c r="M884" s="53" t="s">
        <v>8094</v>
      </c>
      <c r="N884" s="53" t="s">
        <v>8112</v>
      </c>
      <c r="O884" s="53" t="s">
        <v>8096</v>
      </c>
      <c r="P884" s="53" t="s">
        <v>8105</v>
      </c>
      <c r="Q884" s="53" t="s">
        <v>8106</v>
      </c>
      <c r="R884" s="73">
        <v>2</v>
      </c>
      <c r="S884" s="74">
        <v>227071.6</v>
      </c>
      <c r="T884" s="75">
        <f t="shared" si="132"/>
        <v>454143.2</v>
      </c>
      <c r="U884" s="75">
        <f t="shared" si="137"/>
        <v>508640.38400000008</v>
      </c>
      <c r="V884" s="48" t="s">
        <v>8098</v>
      </c>
      <c r="W884" s="48">
        <v>2017</v>
      </c>
      <c r="X884" s="48" t="s">
        <v>8152</v>
      </c>
      <c r="Y884" s="1">
        <f>VLOOKUP(A884,'[1]план на 2017'!$A:$X,20,0)</f>
        <v>454143.2</v>
      </c>
      <c r="Z884" s="156">
        <f t="shared" si="138"/>
        <v>0</v>
      </c>
    </row>
    <row r="885" spans="1:26" ht="49.5" customHeight="1" x14ac:dyDescent="0.25">
      <c r="A885" s="48" t="s">
        <v>949</v>
      </c>
      <c r="B885" s="53" t="s">
        <v>3273</v>
      </c>
      <c r="C885" s="53" t="s">
        <v>4766</v>
      </c>
      <c r="D885" s="53" t="s">
        <v>4604</v>
      </c>
      <c r="E885" s="53" t="s">
        <v>4767</v>
      </c>
      <c r="F885" s="53" t="s">
        <v>4768</v>
      </c>
      <c r="G885" s="54" t="s">
        <v>8876</v>
      </c>
      <c r="H885" s="53">
        <v>60</v>
      </c>
      <c r="I885" s="53">
        <v>430000000</v>
      </c>
      <c r="J885" s="53" t="s">
        <v>8091</v>
      </c>
      <c r="K885" s="53" t="s">
        <v>8092</v>
      </c>
      <c r="L885" s="53" t="s">
        <v>8111</v>
      </c>
      <c r="M885" s="53" t="s">
        <v>8094</v>
      </c>
      <c r="N885" s="53" t="s">
        <v>8112</v>
      </c>
      <c r="O885" s="53" t="s">
        <v>8096</v>
      </c>
      <c r="P885" s="53" t="s">
        <v>8105</v>
      </c>
      <c r="Q885" s="53" t="s">
        <v>8106</v>
      </c>
      <c r="R885" s="73">
        <v>10</v>
      </c>
      <c r="S885" s="74">
        <v>217546.66</v>
      </c>
      <c r="T885" s="75">
        <v>0</v>
      </c>
      <c r="U885" s="75">
        <f t="shared" si="137"/>
        <v>0</v>
      </c>
      <c r="V885" s="48" t="s">
        <v>8098</v>
      </c>
      <c r="W885" s="48">
        <v>2017</v>
      </c>
      <c r="X885" s="48" t="s">
        <v>8172</v>
      </c>
      <c r="Y885" s="1">
        <f>VLOOKUP(A885,'[1]план на 2017'!$A:$X,20,0)</f>
        <v>0</v>
      </c>
      <c r="Z885" s="156">
        <f t="shared" si="138"/>
        <v>0</v>
      </c>
    </row>
    <row r="886" spans="1:26" ht="49.5" customHeight="1" x14ac:dyDescent="0.25">
      <c r="A886" s="48" t="s">
        <v>950</v>
      </c>
      <c r="B886" s="53" t="s">
        <v>3273</v>
      </c>
      <c r="C886" s="53" t="s">
        <v>4766</v>
      </c>
      <c r="D886" s="53" t="s">
        <v>4604</v>
      </c>
      <c r="E886" s="53" t="s">
        <v>4767</v>
      </c>
      <c r="F886" s="53" t="s">
        <v>4769</v>
      </c>
      <c r="G886" s="54" t="s">
        <v>8876</v>
      </c>
      <c r="H886" s="53">
        <v>60</v>
      </c>
      <c r="I886" s="53">
        <v>430000000</v>
      </c>
      <c r="J886" s="53" t="s">
        <v>8091</v>
      </c>
      <c r="K886" s="53" t="s">
        <v>8092</v>
      </c>
      <c r="L886" s="53" t="s">
        <v>8111</v>
      </c>
      <c r="M886" s="53" t="s">
        <v>8094</v>
      </c>
      <c r="N886" s="53" t="s">
        <v>8112</v>
      </c>
      <c r="O886" s="53" t="s">
        <v>8096</v>
      </c>
      <c r="P886" s="53" t="s">
        <v>8105</v>
      </c>
      <c r="Q886" s="53" t="s">
        <v>8106</v>
      </c>
      <c r="R886" s="73">
        <v>10</v>
      </c>
      <c r="S886" s="74">
        <v>377325.66</v>
      </c>
      <c r="T886" s="75">
        <v>0</v>
      </c>
      <c r="U886" s="75">
        <f t="shared" si="137"/>
        <v>0</v>
      </c>
      <c r="V886" s="48" t="s">
        <v>8098</v>
      </c>
      <c r="W886" s="48">
        <v>2017</v>
      </c>
      <c r="X886" s="48" t="s">
        <v>8172</v>
      </c>
      <c r="Y886" s="1">
        <f>VLOOKUP(A886,'[1]план на 2017'!$A:$X,20,0)</f>
        <v>0</v>
      </c>
      <c r="Z886" s="156">
        <f t="shared" si="138"/>
        <v>0</v>
      </c>
    </row>
    <row r="887" spans="1:26" ht="49.5" customHeight="1" x14ac:dyDescent="0.25">
      <c r="A887" s="48" t="s">
        <v>951</v>
      </c>
      <c r="B887" s="53" t="s">
        <v>3273</v>
      </c>
      <c r="C887" s="53" t="s">
        <v>4766</v>
      </c>
      <c r="D887" s="53" t="s">
        <v>4604</v>
      </c>
      <c r="E887" s="53" t="s">
        <v>4767</v>
      </c>
      <c r="F887" s="53" t="s">
        <v>4770</v>
      </c>
      <c r="G887" s="54" t="s">
        <v>8876</v>
      </c>
      <c r="H887" s="53">
        <v>60</v>
      </c>
      <c r="I887" s="53">
        <v>430000000</v>
      </c>
      <c r="J887" s="53" t="s">
        <v>8091</v>
      </c>
      <c r="K887" s="53" t="s">
        <v>8092</v>
      </c>
      <c r="L887" s="53" t="s">
        <v>8111</v>
      </c>
      <c r="M887" s="53" t="s">
        <v>8094</v>
      </c>
      <c r="N887" s="53" t="s">
        <v>8112</v>
      </c>
      <c r="O887" s="53" t="s">
        <v>8096</v>
      </c>
      <c r="P887" s="53" t="s">
        <v>8105</v>
      </c>
      <c r="Q887" s="53" t="s">
        <v>8106</v>
      </c>
      <c r="R887" s="73">
        <v>2</v>
      </c>
      <c r="S887" s="74">
        <v>1957920</v>
      </c>
      <c r="T887" s="75">
        <v>0</v>
      </c>
      <c r="U887" s="75">
        <f t="shared" si="137"/>
        <v>0</v>
      </c>
      <c r="V887" s="48" t="s">
        <v>8098</v>
      </c>
      <c r="W887" s="48">
        <v>2017</v>
      </c>
      <c r="X887" s="48" t="s">
        <v>8172</v>
      </c>
      <c r="Y887" s="1">
        <f>VLOOKUP(A887,'[1]план на 2017'!$A:$X,20,0)</f>
        <v>0</v>
      </c>
      <c r="Z887" s="156">
        <f t="shared" si="138"/>
        <v>0</v>
      </c>
    </row>
    <row r="888" spans="1:26" ht="49.5" customHeight="1" x14ac:dyDescent="0.25">
      <c r="A888" s="48" t="s">
        <v>952</v>
      </c>
      <c r="B888" s="53" t="s">
        <v>3273</v>
      </c>
      <c r="C888" s="53" t="s">
        <v>4771</v>
      </c>
      <c r="D888" s="53" t="s">
        <v>4772</v>
      </c>
      <c r="E888" s="53" t="s">
        <v>4773</v>
      </c>
      <c r="F888" s="53" t="s">
        <v>4774</v>
      </c>
      <c r="G888" s="53" t="s">
        <v>3284</v>
      </c>
      <c r="H888" s="53">
        <v>60</v>
      </c>
      <c r="I888" s="53">
        <v>430000000</v>
      </c>
      <c r="J888" s="53" t="s">
        <v>8091</v>
      </c>
      <c r="K888" s="53" t="s">
        <v>8092</v>
      </c>
      <c r="L888" s="53" t="s">
        <v>8111</v>
      </c>
      <c r="M888" s="53" t="s">
        <v>8094</v>
      </c>
      <c r="N888" s="53" t="s">
        <v>8112</v>
      </c>
      <c r="O888" s="53" t="s">
        <v>8096</v>
      </c>
      <c r="P888" s="53" t="s">
        <v>8105</v>
      </c>
      <c r="Q888" s="53" t="s">
        <v>8106</v>
      </c>
      <c r="R888" s="73">
        <v>20</v>
      </c>
      <c r="S888" s="74">
        <v>11556</v>
      </c>
      <c r="T888" s="75">
        <v>0</v>
      </c>
      <c r="U888" s="75">
        <f t="shared" si="137"/>
        <v>0</v>
      </c>
      <c r="V888" s="48" t="s">
        <v>8098</v>
      </c>
      <c r="W888" s="48">
        <v>2017</v>
      </c>
      <c r="X888" s="53" t="s">
        <v>8165</v>
      </c>
      <c r="Y888" s="1">
        <f>VLOOKUP(A888,'[1]план на 2017'!$A:$X,20,0)</f>
        <v>0</v>
      </c>
      <c r="Z888" s="156">
        <f t="shared" si="138"/>
        <v>0</v>
      </c>
    </row>
    <row r="889" spans="1:26" ht="49.5" customHeight="1" x14ac:dyDescent="0.25">
      <c r="A889" s="48" t="s">
        <v>953</v>
      </c>
      <c r="B889" s="53" t="s">
        <v>3273</v>
      </c>
      <c r="C889" s="53" t="s">
        <v>4771</v>
      </c>
      <c r="D889" s="53" t="s">
        <v>4772</v>
      </c>
      <c r="E889" s="53" t="s">
        <v>4773</v>
      </c>
      <c r="F889" s="53" t="s">
        <v>4775</v>
      </c>
      <c r="G889" s="53" t="s">
        <v>3284</v>
      </c>
      <c r="H889" s="53">
        <v>60</v>
      </c>
      <c r="I889" s="53">
        <v>430000000</v>
      </c>
      <c r="J889" s="53" t="s">
        <v>8091</v>
      </c>
      <c r="K889" s="53" t="s">
        <v>8092</v>
      </c>
      <c r="L889" s="53" t="s">
        <v>8111</v>
      </c>
      <c r="M889" s="53" t="s">
        <v>8094</v>
      </c>
      <c r="N889" s="53" t="s">
        <v>8112</v>
      </c>
      <c r="O889" s="53" t="s">
        <v>8096</v>
      </c>
      <c r="P889" s="53" t="s">
        <v>8105</v>
      </c>
      <c r="Q889" s="53" t="s">
        <v>8106</v>
      </c>
      <c r="R889" s="73">
        <v>10</v>
      </c>
      <c r="S889" s="74">
        <v>17334</v>
      </c>
      <c r="T889" s="75">
        <v>0</v>
      </c>
      <c r="U889" s="75">
        <f t="shared" si="137"/>
        <v>0</v>
      </c>
      <c r="V889" s="48" t="s">
        <v>8098</v>
      </c>
      <c r="W889" s="48">
        <v>2017</v>
      </c>
      <c r="X889" s="53" t="s">
        <v>8165</v>
      </c>
      <c r="Y889" s="1">
        <f>VLOOKUP(A889,'[1]план на 2017'!$A:$X,20,0)</f>
        <v>0</v>
      </c>
      <c r="Z889" s="156">
        <f t="shared" si="138"/>
        <v>0</v>
      </c>
    </row>
    <row r="890" spans="1:26" ht="49.5" customHeight="1" x14ac:dyDescent="0.25">
      <c r="A890" s="48" t="s">
        <v>954</v>
      </c>
      <c r="B890" s="53" t="s">
        <v>3273</v>
      </c>
      <c r="C890" s="53" t="s">
        <v>4771</v>
      </c>
      <c r="D890" s="53" t="s">
        <v>4772</v>
      </c>
      <c r="E890" s="53" t="s">
        <v>4773</v>
      </c>
      <c r="F890" s="53" t="s">
        <v>4776</v>
      </c>
      <c r="G890" s="53" t="s">
        <v>3284</v>
      </c>
      <c r="H890" s="53">
        <v>60</v>
      </c>
      <c r="I890" s="53">
        <v>430000000</v>
      </c>
      <c r="J890" s="53" t="s">
        <v>8091</v>
      </c>
      <c r="K890" s="53" t="s">
        <v>8092</v>
      </c>
      <c r="L890" s="53" t="s">
        <v>8111</v>
      </c>
      <c r="M890" s="53" t="s">
        <v>8094</v>
      </c>
      <c r="N890" s="53" t="s">
        <v>8112</v>
      </c>
      <c r="O890" s="53" t="s">
        <v>8096</v>
      </c>
      <c r="P890" s="53" t="s">
        <v>8105</v>
      </c>
      <c r="Q890" s="53" t="s">
        <v>8106</v>
      </c>
      <c r="R890" s="73">
        <v>10</v>
      </c>
      <c r="S890" s="74">
        <v>17334</v>
      </c>
      <c r="T890" s="75">
        <v>0</v>
      </c>
      <c r="U890" s="75">
        <f t="shared" si="137"/>
        <v>0</v>
      </c>
      <c r="V890" s="48" t="s">
        <v>8098</v>
      </c>
      <c r="W890" s="48">
        <v>2017</v>
      </c>
      <c r="X890" s="53" t="s">
        <v>8165</v>
      </c>
      <c r="Y890" s="1">
        <f>VLOOKUP(A890,'[1]план на 2017'!$A:$X,20,0)</f>
        <v>0</v>
      </c>
      <c r="Z890" s="156">
        <f t="shared" si="138"/>
        <v>0</v>
      </c>
    </row>
    <row r="891" spans="1:26" ht="49.5" customHeight="1" x14ac:dyDescent="0.25">
      <c r="A891" s="48" t="s">
        <v>955</v>
      </c>
      <c r="B891" s="53" t="s">
        <v>3273</v>
      </c>
      <c r="C891" s="53" t="s">
        <v>4771</v>
      </c>
      <c r="D891" s="53" t="s">
        <v>4772</v>
      </c>
      <c r="E891" s="53" t="s">
        <v>4773</v>
      </c>
      <c r="F891" s="53" t="s">
        <v>4777</v>
      </c>
      <c r="G891" s="53" t="s">
        <v>3284</v>
      </c>
      <c r="H891" s="53">
        <v>60</v>
      </c>
      <c r="I891" s="53">
        <v>430000000</v>
      </c>
      <c r="J891" s="53" t="s">
        <v>8091</v>
      </c>
      <c r="K891" s="53" t="s">
        <v>8092</v>
      </c>
      <c r="L891" s="53" t="s">
        <v>8111</v>
      </c>
      <c r="M891" s="53" t="s">
        <v>8094</v>
      </c>
      <c r="N891" s="53" t="s">
        <v>8112</v>
      </c>
      <c r="O891" s="53" t="s">
        <v>8096</v>
      </c>
      <c r="P891" s="53" t="s">
        <v>8105</v>
      </c>
      <c r="Q891" s="53" t="s">
        <v>8106</v>
      </c>
      <c r="R891" s="73">
        <v>10</v>
      </c>
      <c r="S891" s="74">
        <v>23112</v>
      </c>
      <c r="T891" s="75">
        <v>0</v>
      </c>
      <c r="U891" s="75">
        <f t="shared" si="137"/>
        <v>0</v>
      </c>
      <c r="V891" s="48" t="s">
        <v>8098</v>
      </c>
      <c r="W891" s="48">
        <v>2017</v>
      </c>
      <c r="X891" s="53" t="s">
        <v>8165</v>
      </c>
      <c r="Y891" s="1">
        <f>VLOOKUP(A891,'[1]план на 2017'!$A:$X,20,0)</f>
        <v>0</v>
      </c>
      <c r="Z891" s="156">
        <f t="shared" si="138"/>
        <v>0</v>
      </c>
    </row>
    <row r="892" spans="1:26" ht="49.5" customHeight="1" x14ac:dyDescent="0.25">
      <c r="A892" s="48" t="s">
        <v>956</v>
      </c>
      <c r="B892" s="53" t="s">
        <v>3273</v>
      </c>
      <c r="C892" s="53" t="s">
        <v>4771</v>
      </c>
      <c r="D892" s="53" t="s">
        <v>4772</v>
      </c>
      <c r="E892" s="53" t="s">
        <v>4773</v>
      </c>
      <c r="F892" s="53" t="s">
        <v>4778</v>
      </c>
      <c r="G892" s="53" t="s">
        <v>3284</v>
      </c>
      <c r="H892" s="53">
        <v>60</v>
      </c>
      <c r="I892" s="53">
        <v>430000000</v>
      </c>
      <c r="J892" s="53" t="s">
        <v>8091</v>
      </c>
      <c r="K892" s="53" t="s">
        <v>8092</v>
      </c>
      <c r="L892" s="53" t="s">
        <v>8111</v>
      </c>
      <c r="M892" s="53" t="s">
        <v>8094</v>
      </c>
      <c r="N892" s="53" t="s">
        <v>8112</v>
      </c>
      <c r="O892" s="53" t="s">
        <v>8096</v>
      </c>
      <c r="P892" s="53" t="s">
        <v>8105</v>
      </c>
      <c r="Q892" s="53" t="s">
        <v>8106</v>
      </c>
      <c r="R892" s="73">
        <v>10</v>
      </c>
      <c r="S892" s="74">
        <v>34668</v>
      </c>
      <c r="T892" s="75">
        <v>0</v>
      </c>
      <c r="U892" s="75">
        <f t="shared" si="137"/>
        <v>0</v>
      </c>
      <c r="V892" s="48" t="s">
        <v>8098</v>
      </c>
      <c r="W892" s="48">
        <v>2017</v>
      </c>
      <c r="X892" s="53" t="s">
        <v>8165</v>
      </c>
      <c r="Y892" s="1">
        <f>VLOOKUP(A892,'[1]план на 2017'!$A:$X,20,0)</f>
        <v>0</v>
      </c>
      <c r="Z892" s="156">
        <f t="shared" si="138"/>
        <v>0</v>
      </c>
    </row>
    <row r="893" spans="1:26" ht="49.5" customHeight="1" x14ac:dyDescent="0.25">
      <c r="A893" s="48" t="s">
        <v>957</v>
      </c>
      <c r="B893" s="53" t="s">
        <v>3273</v>
      </c>
      <c r="C893" s="53" t="s">
        <v>4779</v>
      </c>
      <c r="D893" s="53" t="s">
        <v>3613</v>
      </c>
      <c r="E893" s="53" t="s">
        <v>4780</v>
      </c>
      <c r="F893" s="53" t="s">
        <v>4781</v>
      </c>
      <c r="G893" s="53" t="s">
        <v>3284</v>
      </c>
      <c r="H893" s="53">
        <v>60</v>
      </c>
      <c r="I893" s="53">
        <v>430000000</v>
      </c>
      <c r="J893" s="53" t="s">
        <v>8091</v>
      </c>
      <c r="K893" s="53" t="s">
        <v>8092</v>
      </c>
      <c r="L893" s="53" t="s">
        <v>8111</v>
      </c>
      <c r="M893" s="53" t="s">
        <v>8094</v>
      </c>
      <c r="N893" s="53" t="s">
        <v>8112</v>
      </c>
      <c r="O893" s="53" t="s">
        <v>8096</v>
      </c>
      <c r="P893" s="53" t="s">
        <v>8105</v>
      </c>
      <c r="Q893" s="53" t="s">
        <v>8106</v>
      </c>
      <c r="R893" s="73">
        <v>5</v>
      </c>
      <c r="S893" s="74">
        <v>10031.25</v>
      </c>
      <c r="T893" s="75">
        <v>0</v>
      </c>
      <c r="U893" s="75">
        <f t="shared" si="137"/>
        <v>0</v>
      </c>
      <c r="V893" s="48" t="s">
        <v>8098</v>
      </c>
      <c r="W893" s="48">
        <v>2017</v>
      </c>
      <c r="X893" s="53" t="s">
        <v>8165</v>
      </c>
      <c r="Y893" s="1">
        <f>VLOOKUP(A893,'[1]план на 2017'!$A:$X,20,0)</f>
        <v>0</v>
      </c>
      <c r="Z893" s="156">
        <f t="shared" si="138"/>
        <v>0</v>
      </c>
    </row>
    <row r="894" spans="1:26" ht="49.5" customHeight="1" x14ac:dyDescent="0.25">
      <c r="A894" s="48" t="s">
        <v>958</v>
      </c>
      <c r="B894" s="53" t="s">
        <v>3273</v>
      </c>
      <c r="C894" s="53" t="s">
        <v>4779</v>
      </c>
      <c r="D894" s="53" t="s">
        <v>3613</v>
      </c>
      <c r="E894" s="53" t="s">
        <v>4780</v>
      </c>
      <c r="F894" s="53" t="s">
        <v>4782</v>
      </c>
      <c r="G894" s="53" t="s">
        <v>3284</v>
      </c>
      <c r="H894" s="53">
        <v>60</v>
      </c>
      <c r="I894" s="53">
        <v>430000000</v>
      </c>
      <c r="J894" s="53" t="s">
        <v>8091</v>
      </c>
      <c r="K894" s="53" t="s">
        <v>8092</v>
      </c>
      <c r="L894" s="53" t="s">
        <v>8111</v>
      </c>
      <c r="M894" s="53" t="s">
        <v>8094</v>
      </c>
      <c r="N894" s="53" t="s">
        <v>8112</v>
      </c>
      <c r="O894" s="53" t="s">
        <v>8096</v>
      </c>
      <c r="P894" s="53" t="s">
        <v>8105</v>
      </c>
      <c r="Q894" s="53" t="s">
        <v>8106</v>
      </c>
      <c r="R894" s="73">
        <v>5</v>
      </c>
      <c r="S894" s="74">
        <v>18151.790300000001</v>
      </c>
      <c r="T894" s="75">
        <v>0</v>
      </c>
      <c r="U894" s="75">
        <f t="shared" si="137"/>
        <v>0</v>
      </c>
      <c r="V894" s="48" t="s">
        <v>8098</v>
      </c>
      <c r="W894" s="48">
        <v>2017</v>
      </c>
      <c r="X894" s="53" t="s">
        <v>8165</v>
      </c>
      <c r="Y894" s="1">
        <f>VLOOKUP(A894,'[1]план на 2017'!$A:$X,20,0)</f>
        <v>0</v>
      </c>
      <c r="Z894" s="156">
        <f t="shared" si="138"/>
        <v>0</v>
      </c>
    </row>
    <row r="895" spans="1:26" ht="49.5" customHeight="1" x14ac:dyDescent="0.25">
      <c r="A895" s="48" t="s">
        <v>959</v>
      </c>
      <c r="B895" s="53" t="s">
        <v>3273</v>
      </c>
      <c r="C895" s="53" t="s">
        <v>4779</v>
      </c>
      <c r="D895" s="53" t="s">
        <v>3613</v>
      </c>
      <c r="E895" s="53" t="s">
        <v>4780</v>
      </c>
      <c r="F895" s="53" t="s">
        <v>4783</v>
      </c>
      <c r="G895" s="53" t="s">
        <v>3284</v>
      </c>
      <c r="H895" s="53">
        <v>60</v>
      </c>
      <c r="I895" s="53">
        <v>430000000</v>
      </c>
      <c r="J895" s="53" t="s">
        <v>8091</v>
      </c>
      <c r="K895" s="53" t="s">
        <v>8092</v>
      </c>
      <c r="L895" s="53" t="s">
        <v>8111</v>
      </c>
      <c r="M895" s="53" t="s">
        <v>8094</v>
      </c>
      <c r="N895" s="53" t="s">
        <v>8112</v>
      </c>
      <c r="O895" s="53" t="s">
        <v>8096</v>
      </c>
      <c r="P895" s="53" t="s">
        <v>8105</v>
      </c>
      <c r="Q895" s="53" t="s">
        <v>8106</v>
      </c>
      <c r="R895" s="73">
        <v>5</v>
      </c>
      <c r="S895" s="74">
        <v>26367.860200000003</v>
      </c>
      <c r="T895" s="75">
        <v>0</v>
      </c>
      <c r="U895" s="75">
        <f t="shared" si="137"/>
        <v>0</v>
      </c>
      <c r="V895" s="48" t="s">
        <v>8098</v>
      </c>
      <c r="W895" s="48">
        <v>2017</v>
      </c>
      <c r="X895" s="53" t="s">
        <v>8165</v>
      </c>
      <c r="Y895" s="1">
        <f>VLOOKUP(A895,'[1]план на 2017'!$A:$X,20,0)</f>
        <v>0</v>
      </c>
      <c r="Z895" s="156">
        <f t="shared" si="138"/>
        <v>0</v>
      </c>
    </row>
    <row r="896" spans="1:26" ht="49.5" customHeight="1" x14ac:dyDescent="0.25">
      <c r="A896" s="48" t="s">
        <v>960</v>
      </c>
      <c r="B896" s="53" t="s">
        <v>3273</v>
      </c>
      <c r="C896" s="53" t="s">
        <v>4779</v>
      </c>
      <c r="D896" s="53" t="s">
        <v>3613</v>
      </c>
      <c r="E896" s="53" t="s">
        <v>4780</v>
      </c>
      <c r="F896" s="53" t="s">
        <v>4784</v>
      </c>
      <c r="G896" s="53" t="s">
        <v>3284</v>
      </c>
      <c r="H896" s="53">
        <v>60</v>
      </c>
      <c r="I896" s="53">
        <v>430000000</v>
      </c>
      <c r="J896" s="53" t="s">
        <v>8091</v>
      </c>
      <c r="K896" s="53" t="s">
        <v>8092</v>
      </c>
      <c r="L896" s="53" t="s">
        <v>8111</v>
      </c>
      <c r="M896" s="53" t="s">
        <v>8094</v>
      </c>
      <c r="N896" s="53" t="s">
        <v>8112</v>
      </c>
      <c r="O896" s="53" t="s">
        <v>8096</v>
      </c>
      <c r="P896" s="53" t="s">
        <v>8105</v>
      </c>
      <c r="Q896" s="53" t="s">
        <v>8106</v>
      </c>
      <c r="R896" s="73">
        <v>5</v>
      </c>
      <c r="S896" s="74">
        <v>53022.330600000008</v>
      </c>
      <c r="T896" s="75">
        <v>0</v>
      </c>
      <c r="U896" s="75">
        <f t="shared" si="137"/>
        <v>0</v>
      </c>
      <c r="V896" s="48" t="s">
        <v>8098</v>
      </c>
      <c r="W896" s="48">
        <v>2017</v>
      </c>
      <c r="X896" s="53" t="s">
        <v>8165</v>
      </c>
      <c r="Y896" s="1">
        <f>VLOOKUP(A896,'[1]план на 2017'!$A:$X,20,0)</f>
        <v>0</v>
      </c>
      <c r="Z896" s="156">
        <f t="shared" si="138"/>
        <v>0</v>
      </c>
    </row>
    <row r="897" spans="1:26" ht="49.5" customHeight="1" x14ac:dyDescent="0.25">
      <c r="A897" s="48" t="s">
        <v>961</v>
      </c>
      <c r="B897" s="53" t="s">
        <v>3273</v>
      </c>
      <c r="C897" s="53" t="s">
        <v>4785</v>
      </c>
      <c r="D897" s="53" t="s">
        <v>3286</v>
      </c>
      <c r="E897" s="53" t="s">
        <v>9888</v>
      </c>
      <c r="F897" s="53" t="s">
        <v>4787</v>
      </c>
      <c r="G897" s="54" t="s">
        <v>8876</v>
      </c>
      <c r="H897" s="53">
        <v>0</v>
      </c>
      <c r="I897" s="53">
        <v>430000000</v>
      </c>
      <c r="J897" s="53" t="s">
        <v>8091</v>
      </c>
      <c r="K897" s="53" t="s">
        <v>8092</v>
      </c>
      <c r="L897" s="53" t="s">
        <v>8111</v>
      </c>
      <c r="M897" s="53" t="s">
        <v>8094</v>
      </c>
      <c r="N897" s="53" t="s">
        <v>8112</v>
      </c>
      <c r="O897" s="53" t="s">
        <v>8104</v>
      </c>
      <c r="P897" s="53" t="s">
        <v>8142</v>
      </c>
      <c r="Q897" s="53" t="s">
        <v>8143</v>
      </c>
      <c r="R897" s="73">
        <v>50</v>
      </c>
      <c r="S897" s="74">
        <v>2700</v>
      </c>
      <c r="T897" s="75">
        <v>0</v>
      </c>
      <c r="U897" s="75">
        <f t="shared" si="137"/>
        <v>0</v>
      </c>
      <c r="V897" s="48" t="s">
        <v>8098</v>
      </c>
      <c r="W897" s="48">
        <v>2017</v>
      </c>
      <c r="X897" s="48"/>
      <c r="Y897" s="1">
        <f>VLOOKUP(A897,'[1]план на 2017'!$A:$X,20,0)</f>
        <v>0</v>
      </c>
      <c r="Z897" s="156">
        <f t="shared" si="138"/>
        <v>0</v>
      </c>
    </row>
    <row r="898" spans="1:26" ht="49.5" customHeight="1" x14ac:dyDescent="0.25">
      <c r="A898" s="48" t="s">
        <v>962</v>
      </c>
      <c r="B898" s="53" t="s">
        <v>3273</v>
      </c>
      <c r="C898" s="53" t="s">
        <v>4785</v>
      </c>
      <c r="D898" s="53" t="s">
        <v>3286</v>
      </c>
      <c r="E898" s="53" t="s">
        <v>9888</v>
      </c>
      <c r="F898" s="53" t="s">
        <v>4787</v>
      </c>
      <c r="G898" s="54" t="s">
        <v>8876</v>
      </c>
      <c r="H898" s="53">
        <v>0</v>
      </c>
      <c r="I898" s="53">
        <v>430000000</v>
      </c>
      <c r="J898" s="53" t="s">
        <v>8091</v>
      </c>
      <c r="K898" s="53" t="s">
        <v>8119</v>
      </c>
      <c r="L898" s="53" t="s">
        <v>8111</v>
      </c>
      <c r="M898" s="53" t="s">
        <v>8094</v>
      </c>
      <c r="N898" s="53" t="s">
        <v>8112</v>
      </c>
      <c r="O898" s="53" t="s">
        <v>8104</v>
      </c>
      <c r="P898" s="53" t="s">
        <v>8142</v>
      </c>
      <c r="Q898" s="53" t="s">
        <v>8143</v>
      </c>
      <c r="R898" s="73">
        <v>50</v>
      </c>
      <c r="S898" s="74">
        <v>2700</v>
      </c>
      <c r="T898" s="75">
        <f t="shared" ref="T898" si="140">R898*S898</f>
        <v>135000</v>
      </c>
      <c r="U898" s="75">
        <f t="shared" si="137"/>
        <v>151200</v>
      </c>
      <c r="V898" s="48"/>
      <c r="W898" s="48">
        <v>2017</v>
      </c>
      <c r="X898" s="48" t="s">
        <v>8224</v>
      </c>
      <c r="Y898" s="1">
        <f>VLOOKUP(A898,'[1]план на 2017'!$A:$X,20,0)</f>
        <v>135000</v>
      </c>
      <c r="Z898" s="156">
        <f t="shared" si="138"/>
        <v>0</v>
      </c>
    </row>
    <row r="899" spans="1:26" ht="49.5" customHeight="1" x14ac:dyDescent="0.25">
      <c r="A899" s="48" t="s">
        <v>963</v>
      </c>
      <c r="B899" s="53" t="s">
        <v>3273</v>
      </c>
      <c r="C899" s="53" t="s">
        <v>4785</v>
      </c>
      <c r="D899" s="53" t="s">
        <v>3286</v>
      </c>
      <c r="E899" s="53" t="s">
        <v>9888</v>
      </c>
      <c r="F899" s="53" t="s">
        <v>4788</v>
      </c>
      <c r="G899" s="54" t="s">
        <v>8876</v>
      </c>
      <c r="H899" s="53">
        <v>0</v>
      </c>
      <c r="I899" s="53">
        <v>430000000</v>
      </c>
      <c r="J899" s="53" t="s">
        <v>8091</v>
      </c>
      <c r="K899" s="53" t="s">
        <v>8092</v>
      </c>
      <c r="L899" s="53" t="s">
        <v>8111</v>
      </c>
      <c r="M899" s="53" t="s">
        <v>8094</v>
      </c>
      <c r="N899" s="53" t="s">
        <v>8112</v>
      </c>
      <c r="O899" s="53" t="s">
        <v>8104</v>
      </c>
      <c r="P899" s="53" t="s">
        <v>8142</v>
      </c>
      <c r="Q899" s="53" t="s">
        <v>8143</v>
      </c>
      <c r="R899" s="73">
        <v>50</v>
      </c>
      <c r="S899" s="74">
        <v>3177.9</v>
      </c>
      <c r="T899" s="75">
        <v>0</v>
      </c>
      <c r="U899" s="75">
        <f t="shared" si="137"/>
        <v>0</v>
      </c>
      <c r="V899" s="48" t="s">
        <v>8098</v>
      </c>
      <c r="W899" s="48">
        <v>2017</v>
      </c>
      <c r="X899" s="48"/>
      <c r="Y899" s="1">
        <f>VLOOKUP(A899,'[1]план на 2017'!$A:$X,20,0)</f>
        <v>0</v>
      </c>
      <c r="Z899" s="156">
        <f t="shared" si="138"/>
        <v>0</v>
      </c>
    </row>
    <row r="900" spans="1:26" ht="49.5" customHeight="1" x14ac:dyDescent="0.25">
      <c r="A900" s="48" t="s">
        <v>964</v>
      </c>
      <c r="B900" s="53" t="s">
        <v>3273</v>
      </c>
      <c r="C900" s="53" t="s">
        <v>4785</v>
      </c>
      <c r="D900" s="53" t="s">
        <v>3286</v>
      </c>
      <c r="E900" s="53" t="s">
        <v>9888</v>
      </c>
      <c r="F900" s="53" t="s">
        <v>4789</v>
      </c>
      <c r="G900" s="54" t="s">
        <v>8876</v>
      </c>
      <c r="H900" s="53">
        <v>0</v>
      </c>
      <c r="I900" s="53">
        <v>430000000</v>
      </c>
      <c r="J900" s="53" t="s">
        <v>8091</v>
      </c>
      <c r="K900" s="53" t="s">
        <v>8124</v>
      </c>
      <c r="L900" s="53" t="s">
        <v>8111</v>
      </c>
      <c r="M900" s="53" t="s">
        <v>8094</v>
      </c>
      <c r="N900" s="53" t="s">
        <v>8112</v>
      </c>
      <c r="O900" s="53" t="s">
        <v>8104</v>
      </c>
      <c r="P900" s="53" t="s">
        <v>8142</v>
      </c>
      <c r="Q900" s="53" t="s">
        <v>8143</v>
      </c>
      <c r="R900" s="73">
        <v>5050</v>
      </c>
      <c r="S900" s="74">
        <v>2600</v>
      </c>
      <c r="T900" s="75">
        <v>0</v>
      </c>
      <c r="U900" s="75">
        <f t="shared" si="137"/>
        <v>0</v>
      </c>
      <c r="V900" s="48"/>
      <c r="W900" s="48">
        <v>2017</v>
      </c>
      <c r="X900" s="48" t="s">
        <v>8153</v>
      </c>
      <c r="Y900" s="1">
        <f>VLOOKUP(A900,'[1]план на 2017'!$A:$X,20,0)</f>
        <v>0</v>
      </c>
      <c r="Z900" s="156">
        <f t="shared" si="138"/>
        <v>0</v>
      </c>
    </row>
    <row r="901" spans="1:26" ht="49.5" customHeight="1" x14ac:dyDescent="0.25">
      <c r="A901" s="48" t="s">
        <v>965</v>
      </c>
      <c r="B901" s="53" t="s">
        <v>3273</v>
      </c>
      <c r="C901" s="53" t="s">
        <v>4785</v>
      </c>
      <c r="D901" s="53" t="s">
        <v>3286</v>
      </c>
      <c r="E901" s="53" t="s">
        <v>9888</v>
      </c>
      <c r="F901" s="53" t="s">
        <v>4789</v>
      </c>
      <c r="G901" s="54" t="s">
        <v>8876</v>
      </c>
      <c r="H901" s="53">
        <v>0</v>
      </c>
      <c r="I901" s="53">
        <v>430000000</v>
      </c>
      <c r="J901" s="53" t="s">
        <v>8091</v>
      </c>
      <c r="K901" s="53" t="s">
        <v>8119</v>
      </c>
      <c r="L901" s="53" t="s">
        <v>8111</v>
      </c>
      <c r="M901" s="53" t="s">
        <v>8094</v>
      </c>
      <c r="N901" s="53" t="s">
        <v>8112</v>
      </c>
      <c r="O901" s="53" t="s">
        <v>8104</v>
      </c>
      <c r="P901" s="53" t="s">
        <v>8142</v>
      </c>
      <c r="Q901" s="53" t="s">
        <v>8143</v>
      </c>
      <c r="R901" s="73">
        <v>5000</v>
      </c>
      <c r="S901" s="74">
        <v>2600</v>
      </c>
      <c r="T901" s="75">
        <f t="shared" ref="T901" si="141">R901*S901</f>
        <v>13000000</v>
      </c>
      <c r="U901" s="75">
        <f t="shared" si="137"/>
        <v>14560000.000000002</v>
      </c>
      <c r="V901" s="48"/>
      <c r="W901" s="48">
        <v>2017</v>
      </c>
      <c r="X901" s="53" t="s">
        <v>8225</v>
      </c>
      <c r="Y901" s="1">
        <f>VLOOKUP(A901,'[1]план на 2017'!$A:$X,20,0)</f>
        <v>13000000</v>
      </c>
      <c r="Z901" s="156">
        <f t="shared" si="138"/>
        <v>0</v>
      </c>
    </row>
    <row r="902" spans="1:26" ht="49.5" customHeight="1" x14ac:dyDescent="0.25">
      <c r="A902" s="48" t="s">
        <v>966</v>
      </c>
      <c r="B902" s="53" t="s">
        <v>3273</v>
      </c>
      <c r="C902" s="53" t="s">
        <v>4790</v>
      </c>
      <c r="D902" s="53" t="s">
        <v>3286</v>
      </c>
      <c r="E902" s="53" t="s">
        <v>9889</v>
      </c>
      <c r="F902" s="53" t="s">
        <v>4789</v>
      </c>
      <c r="G902" s="54" t="s">
        <v>8876</v>
      </c>
      <c r="H902" s="53">
        <v>0</v>
      </c>
      <c r="I902" s="53">
        <v>430000000</v>
      </c>
      <c r="J902" s="53" t="s">
        <v>8091</v>
      </c>
      <c r="K902" s="53" t="s">
        <v>8092</v>
      </c>
      <c r="L902" s="53" t="s">
        <v>8111</v>
      </c>
      <c r="M902" s="53" t="s">
        <v>8094</v>
      </c>
      <c r="N902" s="53" t="s">
        <v>8112</v>
      </c>
      <c r="O902" s="53" t="s">
        <v>8104</v>
      </c>
      <c r="P902" s="53" t="s">
        <v>8142</v>
      </c>
      <c r="Q902" s="53" t="s">
        <v>8143</v>
      </c>
      <c r="R902" s="73">
        <v>300</v>
      </c>
      <c r="S902" s="74">
        <v>3375</v>
      </c>
      <c r="T902" s="75">
        <v>0</v>
      </c>
      <c r="U902" s="75">
        <f t="shared" si="137"/>
        <v>0</v>
      </c>
      <c r="V902" s="48"/>
      <c r="W902" s="48">
        <v>2017</v>
      </c>
      <c r="X902" s="48" t="s">
        <v>8122</v>
      </c>
      <c r="Y902" s="1">
        <f>VLOOKUP(A902,'[1]план на 2017'!$A:$X,20,0)</f>
        <v>0</v>
      </c>
      <c r="Z902" s="156">
        <f t="shared" si="138"/>
        <v>0</v>
      </c>
    </row>
    <row r="903" spans="1:26" ht="49.5" customHeight="1" x14ac:dyDescent="0.25">
      <c r="A903" s="48" t="s">
        <v>967</v>
      </c>
      <c r="B903" s="53" t="s">
        <v>3273</v>
      </c>
      <c r="C903" s="53" t="s">
        <v>4791</v>
      </c>
      <c r="D903" s="53" t="s">
        <v>4287</v>
      </c>
      <c r="E903" s="53" t="s">
        <v>9890</v>
      </c>
      <c r="F903" s="53" t="s">
        <v>4792</v>
      </c>
      <c r="G903" s="53" t="s">
        <v>3278</v>
      </c>
      <c r="H903" s="53">
        <v>0</v>
      </c>
      <c r="I903" s="53">
        <v>430000000</v>
      </c>
      <c r="J903" s="53" t="s">
        <v>8091</v>
      </c>
      <c r="K903" s="53" t="s">
        <v>8092</v>
      </c>
      <c r="L903" s="53" t="s">
        <v>8111</v>
      </c>
      <c r="M903" s="53" t="s">
        <v>8094</v>
      </c>
      <c r="N903" s="53" t="s">
        <v>8112</v>
      </c>
      <c r="O903" s="53" t="s">
        <v>8104</v>
      </c>
      <c r="P903" s="53">
        <v>166</v>
      </c>
      <c r="Q903" s="53" t="s">
        <v>8131</v>
      </c>
      <c r="R903" s="73">
        <v>300</v>
      </c>
      <c r="S903" s="74">
        <v>551.21050000000002</v>
      </c>
      <c r="T903" s="75">
        <f t="shared" ref="T903:T998" si="142">R903*S903</f>
        <v>165363.15</v>
      </c>
      <c r="U903" s="75">
        <f t="shared" si="137"/>
        <v>185206.728</v>
      </c>
      <c r="V903" s="48"/>
      <c r="W903" s="48">
        <v>2017</v>
      </c>
      <c r="X903" s="48"/>
      <c r="Y903" s="1">
        <f>VLOOKUP(A903,'[1]план на 2017'!$A:$X,20,0)</f>
        <v>165363.15</v>
      </c>
      <c r="Z903" s="156">
        <f t="shared" si="138"/>
        <v>0</v>
      </c>
    </row>
    <row r="904" spans="1:26" ht="49.5" customHeight="1" x14ac:dyDescent="0.25">
      <c r="A904" s="48" t="s">
        <v>968</v>
      </c>
      <c r="B904" s="53" t="s">
        <v>3273</v>
      </c>
      <c r="C904" s="53" t="s">
        <v>4793</v>
      </c>
      <c r="D904" s="53" t="s">
        <v>4794</v>
      </c>
      <c r="E904" s="53" t="s">
        <v>4795</v>
      </c>
      <c r="F904" s="53" t="s">
        <v>4796</v>
      </c>
      <c r="G904" s="53" t="s">
        <v>3278</v>
      </c>
      <c r="H904" s="53">
        <v>0</v>
      </c>
      <c r="I904" s="53">
        <v>430000000</v>
      </c>
      <c r="J904" s="53" t="s">
        <v>8091</v>
      </c>
      <c r="K904" s="53" t="s">
        <v>8092</v>
      </c>
      <c r="L904" s="53" t="s">
        <v>8111</v>
      </c>
      <c r="M904" s="53" t="s">
        <v>8094</v>
      </c>
      <c r="N904" s="53" t="s">
        <v>8112</v>
      </c>
      <c r="O904" s="53" t="s">
        <v>8104</v>
      </c>
      <c r="P904" s="53" t="s">
        <v>8105</v>
      </c>
      <c r="Q904" s="53" t="s">
        <v>8106</v>
      </c>
      <c r="R904" s="73">
        <v>7</v>
      </c>
      <c r="S904" s="74">
        <v>3213.21</v>
      </c>
      <c r="T904" s="75">
        <f t="shared" si="142"/>
        <v>22492.47</v>
      </c>
      <c r="U904" s="75">
        <f t="shared" si="137"/>
        <v>25191.566400000003</v>
      </c>
      <c r="V904" s="48"/>
      <c r="W904" s="48">
        <v>2017</v>
      </c>
      <c r="X904" s="48"/>
      <c r="Y904" s="1">
        <f>VLOOKUP(A904,'[1]план на 2017'!$A:$X,20,0)</f>
        <v>22492.47</v>
      </c>
      <c r="Z904" s="156">
        <f t="shared" si="138"/>
        <v>0</v>
      </c>
    </row>
    <row r="905" spans="1:26" ht="49.5" customHeight="1" x14ac:dyDescent="0.25">
      <c r="A905" s="48" t="s">
        <v>969</v>
      </c>
      <c r="B905" s="53" t="s">
        <v>3273</v>
      </c>
      <c r="C905" s="53" t="s">
        <v>4797</v>
      </c>
      <c r="D905" s="53" t="s">
        <v>4798</v>
      </c>
      <c r="E905" s="53" t="s">
        <v>4799</v>
      </c>
      <c r="F905" s="53" t="s">
        <v>4800</v>
      </c>
      <c r="G905" s="53" t="s">
        <v>3278</v>
      </c>
      <c r="H905" s="53">
        <v>0</v>
      </c>
      <c r="I905" s="53">
        <v>430000000</v>
      </c>
      <c r="J905" s="53" t="s">
        <v>8091</v>
      </c>
      <c r="K905" s="53" t="s">
        <v>8092</v>
      </c>
      <c r="L905" s="53" t="s">
        <v>8111</v>
      </c>
      <c r="M905" s="53" t="s">
        <v>8094</v>
      </c>
      <c r="N905" s="53" t="s">
        <v>8112</v>
      </c>
      <c r="O905" s="53" t="s">
        <v>8104</v>
      </c>
      <c r="P905" s="53" t="s">
        <v>8105</v>
      </c>
      <c r="Q905" s="53" t="s">
        <v>8106</v>
      </c>
      <c r="R905" s="73">
        <v>7</v>
      </c>
      <c r="S905" s="74">
        <v>28890</v>
      </c>
      <c r="T905" s="75">
        <f t="shared" si="142"/>
        <v>202230</v>
      </c>
      <c r="U905" s="75">
        <f t="shared" si="137"/>
        <v>226497.60000000003</v>
      </c>
      <c r="V905" s="48"/>
      <c r="W905" s="48">
        <v>2017</v>
      </c>
      <c r="X905" s="48"/>
      <c r="Y905" s="1">
        <f>VLOOKUP(A905,'[1]план на 2017'!$A:$X,20,0)</f>
        <v>202230</v>
      </c>
      <c r="Z905" s="156">
        <f t="shared" si="138"/>
        <v>0</v>
      </c>
    </row>
    <row r="906" spans="1:26" ht="49.5" customHeight="1" x14ac:dyDescent="0.25">
      <c r="A906" s="48" t="s">
        <v>970</v>
      </c>
      <c r="B906" s="53" t="s">
        <v>3273</v>
      </c>
      <c r="C906" s="53" t="s">
        <v>4801</v>
      </c>
      <c r="D906" s="53" t="s">
        <v>4802</v>
      </c>
      <c r="E906" s="53" t="s">
        <v>4803</v>
      </c>
      <c r="F906" s="53" t="s">
        <v>4804</v>
      </c>
      <c r="G906" s="53" t="s">
        <v>3278</v>
      </c>
      <c r="H906" s="53">
        <v>0</v>
      </c>
      <c r="I906" s="53">
        <v>430000000</v>
      </c>
      <c r="J906" s="53" t="s">
        <v>8091</v>
      </c>
      <c r="K906" s="53" t="s">
        <v>8092</v>
      </c>
      <c r="L906" s="53" t="s">
        <v>8111</v>
      </c>
      <c r="M906" s="53" t="s">
        <v>8094</v>
      </c>
      <c r="N906" s="53" t="s">
        <v>8112</v>
      </c>
      <c r="O906" s="53" t="s">
        <v>8104</v>
      </c>
      <c r="P906" s="53" t="s">
        <v>8105</v>
      </c>
      <c r="Q906" s="53" t="s">
        <v>8106</v>
      </c>
      <c r="R906" s="73">
        <v>500</v>
      </c>
      <c r="S906" s="74">
        <v>963</v>
      </c>
      <c r="T906" s="75">
        <f t="shared" si="142"/>
        <v>481500</v>
      </c>
      <c r="U906" s="75">
        <f t="shared" si="137"/>
        <v>539280</v>
      </c>
      <c r="V906" s="48"/>
      <c r="W906" s="48">
        <v>2017</v>
      </c>
      <c r="X906" s="48"/>
      <c r="Y906" s="1">
        <f>VLOOKUP(A906,'[1]план на 2017'!$A:$X,20,0)</f>
        <v>481500</v>
      </c>
      <c r="Z906" s="156">
        <f t="shared" si="138"/>
        <v>0</v>
      </c>
    </row>
    <row r="907" spans="1:26" ht="49.5" customHeight="1" x14ac:dyDescent="0.25">
      <c r="A907" s="48" t="s">
        <v>971</v>
      </c>
      <c r="B907" s="53" t="s">
        <v>3273</v>
      </c>
      <c r="C907" s="53" t="s">
        <v>4805</v>
      </c>
      <c r="D907" s="53" t="s">
        <v>3747</v>
      </c>
      <c r="E907" s="53" t="s">
        <v>4806</v>
      </c>
      <c r="F907" s="53" t="s">
        <v>4807</v>
      </c>
      <c r="G907" s="53" t="s">
        <v>3278</v>
      </c>
      <c r="H907" s="53">
        <v>0</v>
      </c>
      <c r="I907" s="53">
        <v>430000000</v>
      </c>
      <c r="J907" s="53" t="s">
        <v>8091</v>
      </c>
      <c r="K907" s="53" t="s">
        <v>8092</v>
      </c>
      <c r="L907" s="53" t="s">
        <v>8111</v>
      </c>
      <c r="M907" s="53" t="s">
        <v>8094</v>
      </c>
      <c r="N907" s="53" t="s">
        <v>8112</v>
      </c>
      <c r="O907" s="53" t="s">
        <v>8104</v>
      </c>
      <c r="P907" s="53" t="s">
        <v>8105</v>
      </c>
      <c r="Q907" s="53" t="s">
        <v>8106</v>
      </c>
      <c r="R907" s="73">
        <v>3000</v>
      </c>
      <c r="S907" s="74">
        <v>44.940000000000005</v>
      </c>
      <c r="T907" s="75">
        <f t="shared" si="142"/>
        <v>134820</v>
      </c>
      <c r="U907" s="75">
        <f t="shared" si="137"/>
        <v>150998.40000000002</v>
      </c>
      <c r="V907" s="48"/>
      <c r="W907" s="48">
        <v>2017</v>
      </c>
      <c r="X907" s="48"/>
      <c r="Y907" s="1">
        <f>VLOOKUP(A907,'[1]план на 2017'!$A:$X,20,0)</f>
        <v>134820</v>
      </c>
      <c r="Z907" s="156">
        <f t="shared" si="138"/>
        <v>0</v>
      </c>
    </row>
    <row r="908" spans="1:26" ht="49.5" customHeight="1" x14ac:dyDescent="0.25">
      <c r="A908" s="48" t="s">
        <v>972</v>
      </c>
      <c r="B908" s="53" t="s">
        <v>3273</v>
      </c>
      <c r="C908" s="53" t="s">
        <v>4808</v>
      </c>
      <c r="D908" s="59" t="s">
        <v>4809</v>
      </c>
      <c r="E908" s="59" t="s">
        <v>4810</v>
      </c>
      <c r="F908" s="53" t="s">
        <v>4811</v>
      </c>
      <c r="G908" s="53" t="s">
        <v>3278</v>
      </c>
      <c r="H908" s="53">
        <v>0</v>
      </c>
      <c r="I908" s="53">
        <v>430000000</v>
      </c>
      <c r="J908" s="53" t="s">
        <v>8091</v>
      </c>
      <c r="K908" s="53" t="s">
        <v>8092</v>
      </c>
      <c r="L908" s="53" t="s">
        <v>8111</v>
      </c>
      <c r="M908" s="53" t="s">
        <v>8094</v>
      </c>
      <c r="N908" s="53" t="s">
        <v>8112</v>
      </c>
      <c r="O908" s="53" t="s">
        <v>8104</v>
      </c>
      <c r="P908" s="53" t="s">
        <v>8105</v>
      </c>
      <c r="Q908" s="53" t="s">
        <v>8106</v>
      </c>
      <c r="R908" s="73">
        <v>50</v>
      </c>
      <c r="S908" s="74">
        <v>144.45000000000002</v>
      </c>
      <c r="T908" s="75">
        <f t="shared" si="142"/>
        <v>7222.5000000000009</v>
      </c>
      <c r="U908" s="75">
        <f t="shared" si="137"/>
        <v>8089.2000000000016</v>
      </c>
      <c r="V908" s="48"/>
      <c r="W908" s="48">
        <v>2017</v>
      </c>
      <c r="X908" s="48"/>
      <c r="Y908" s="1">
        <f>VLOOKUP(A908,'[1]план на 2017'!$A:$X,20,0)</f>
        <v>7222.5000000000009</v>
      </c>
      <c r="Z908" s="156">
        <f t="shared" si="138"/>
        <v>0</v>
      </c>
    </row>
    <row r="909" spans="1:26" ht="49.5" customHeight="1" x14ac:dyDescent="0.25">
      <c r="A909" s="48" t="s">
        <v>973</v>
      </c>
      <c r="B909" s="53" t="s">
        <v>3273</v>
      </c>
      <c r="C909" s="53" t="s">
        <v>4812</v>
      </c>
      <c r="D909" s="53" t="s">
        <v>4813</v>
      </c>
      <c r="E909" s="53" t="s">
        <v>4814</v>
      </c>
      <c r="F909" s="53" t="s">
        <v>4815</v>
      </c>
      <c r="G909" s="54" t="s">
        <v>8876</v>
      </c>
      <c r="H909" s="53">
        <v>0</v>
      </c>
      <c r="I909" s="53">
        <v>430000000</v>
      </c>
      <c r="J909" s="53" t="s">
        <v>8091</v>
      </c>
      <c r="K909" s="53" t="s">
        <v>8092</v>
      </c>
      <c r="L909" s="53" t="s">
        <v>8111</v>
      </c>
      <c r="M909" s="53" t="s">
        <v>8094</v>
      </c>
      <c r="N909" s="53" t="s">
        <v>8112</v>
      </c>
      <c r="O909" s="53" t="s">
        <v>8104</v>
      </c>
      <c r="P909" s="53" t="s">
        <v>8105</v>
      </c>
      <c r="Q909" s="53" t="s">
        <v>8106</v>
      </c>
      <c r="R909" s="73">
        <v>2</v>
      </c>
      <c r="S909" s="74">
        <v>6987186.6700000009</v>
      </c>
      <c r="T909" s="75">
        <v>0</v>
      </c>
      <c r="U909" s="75">
        <f t="shared" si="137"/>
        <v>0</v>
      </c>
      <c r="V909" s="48"/>
      <c r="W909" s="48">
        <v>2017</v>
      </c>
      <c r="X909" s="48"/>
      <c r="Y909" s="1">
        <f>VLOOKUP(A909,'[1]план на 2017'!$A:$X,20,0)</f>
        <v>0</v>
      </c>
      <c r="Z909" s="156">
        <f t="shared" si="138"/>
        <v>0</v>
      </c>
    </row>
    <row r="910" spans="1:26" ht="49.5" customHeight="1" x14ac:dyDescent="0.25">
      <c r="A910" s="48" t="s">
        <v>974</v>
      </c>
      <c r="B910" s="53" t="s">
        <v>3273</v>
      </c>
      <c r="C910" s="53" t="s">
        <v>4812</v>
      </c>
      <c r="D910" s="53" t="s">
        <v>4813</v>
      </c>
      <c r="E910" s="53" t="s">
        <v>4814</v>
      </c>
      <c r="F910" s="53" t="s">
        <v>4815</v>
      </c>
      <c r="G910" s="54" t="s">
        <v>8876</v>
      </c>
      <c r="H910" s="53">
        <v>0</v>
      </c>
      <c r="I910" s="53">
        <v>430000000</v>
      </c>
      <c r="J910" s="53" t="s">
        <v>8091</v>
      </c>
      <c r="K910" s="53" t="s">
        <v>8226</v>
      </c>
      <c r="L910" s="53" t="s">
        <v>8111</v>
      </c>
      <c r="M910" s="53" t="s">
        <v>8094</v>
      </c>
      <c r="N910" s="53" t="s">
        <v>8112</v>
      </c>
      <c r="O910" s="53" t="s">
        <v>8104</v>
      </c>
      <c r="P910" s="53" t="s">
        <v>8105</v>
      </c>
      <c r="Q910" s="53" t="s">
        <v>8106</v>
      </c>
      <c r="R910" s="73">
        <v>2</v>
      </c>
      <c r="S910" s="74">
        <v>6987186.6700000009</v>
      </c>
      <c r="T910" s="75">
        <f t="shared" ref="T910" si="143">R910*S910</f>
        <v>13974373.340000002</v>
      </c>
      <c r="U910" s="75">
        <f t="shared" si="137"/>
        <v>15651298.140800003</v>
      </c>
      <c r="V910" s="48"/>
      <c r="W910" s="48">
        <v>2017</v>
      </c>
      <c r="X910" s="48"/>
      <c r="Y910" s="1">
        <f>VLOOKUP(A910,'[1]план на 2017'!$A:$X,20,0)</f>
        <v>13974373.340000002</v>
      </c>
      <c r="Z910" s="156">
        <f t="shared" si="138"/>
        <v>0</v>
      </c>
    </row>
    <row r="911" spans="1:26" ht="49.5" customHeight="1" x14ac:dyDescent="0.25">
      <c r="A911" s="48" t="s">
        <v>975</v>
      </c>
      <c r="B911" s="53" t="s">
        <v>3273</v>
      </c>
      <c r="C911" s="53" t="s">
        <v>4816</v>
      </c>
      <c r="D911" s="53" t="s">
        <v>4817</v>
      </c>
      <c r="E911" s="53" t="s">
        <v>9891</v>
      </c>
      <c r="F911" s="53" t="s">
        <v>4818</v>
      </c>
      <c r="G911" s="53" t="s">
        <v>3284</v>
      </c>
      <c r="H911" s="53">
        <v>0</v>
      </c>
      <c r="I911" s="53">
        <v>430000000</v>
      </c>
      <c r="J911" s="53" t="s">
        <v>8091</v>
      </c>
      <c r="K911" s="53" t="s">
        <v>8092</v>
      </c>
      <c r="L911" s="53" t="s">
        <v>8111</v>
      </c>
      <c r="M911" s="53" t="s">
        <v>8094</v>
      </c>
      <c r="N911" s="53" t="s">
        <v>8112</v>
      </c>
      <c r="O911" s="53" t="s">
        <v>8104</v>
      </c>
      <c r="P911" s="53" t="s">
        <v>8105</v>
      </c>
      <c r="Q911" s="53" t="s">
        <v>8106</v>
      </c>
      <c r="R911" s="73">
        <v>5</v>
      </c>
      <c r="S911" s="74">
        <v>28167.75</v>
      </c>
      <c r="T911" s="75">
        <f t="shared" si="142"/>
        <v>140838.75</v>
      </c>
      <c r="U911" s="75">
        <f t="shared" si="137"/>
        <v>157739.40000000002</v>
      </c>
      <c r="V911" s="48"/>
      <c r="W911" s="48">
        <v>2017</v>
      </c>
      <c r="X911" s="48"/>
      <c r="Y911" s="1">
        <f>VLOOKUP(A911,'[1]план на 2017'!$A:$X,20,0)</f>
        <v>140838.75</v>
      </c>
      <c r="Z911" s="156">
        <f t="shared" si="138"/>
        <v>0</v>
      </c>
    </row>
    <row r="912" spans="1:26" ht="49.5" customHeight="1" x14ac:dyDescent="0.25">
      <c r="A912" s="48" t="s">
        <v>976</v>
      </c>
      <c r="B912" s="53" t="s">
        <v>3273</v>
      </c>
      <c r="C912" s="53" t="s">
        <v>4819</v>
      </c>
      <c r="D912" s="68" t="s">
        <v>3693</v>
      </c>
      <c r="E912" s="59" t="s">
        <v>4820</v>
      </c>
      <c r="F912" s="53" t="s">
        <v>4821</v>
      </c>
      <c r="G912" s="54" t="s">
        <v>8876</v>
      </c>
      <c r="H912" s="53">
        <v>0</v>
      </c>
      <c r="I912" s="53">
        <v>430000000</v>
      </c>
      <c r="J912" s="53" t="s">
        <v>8091</v>
      </c>
      <c r="K912" s="53" t="s">
        <v>8092</v>
      </c>
      <c r="L912" s="53" t="s">
        <v>8111</v>
      </c>
      <c r="M912" s="53" t="s">
        <v>8094</v>
      </c>
      <c r="N912" s="53" t="s">
        <v>8112</v>
      </c>
      <c r="O912" s="53" t="s">
        <v>8104</v>
      </c>
      <c r="P912" s="53">
        <v>112</v>
      </c>
      <c r="Q912" s="53" t="s">
        <v>8170</v>
      </c>
      <c r="R912" s="73">
        <v>3300</v>
      </c>
      <c r="S912" s="74">
        <v>2728.5</v>
      </c>
      <c r="T912" s="75">
        <v>0</v>
      </c>
      <c r="U912" s="75">
        <f t="shared" si="137"/>
        <v>0</v>
      </c>
      <c r="V912" s="48"/>
      <c r="W912" s="48">
        <v>2017</v>
      </c>
      <c r="X912" s="48"/>
      <c r="Y912" s="1">
        <f>VLOOKUP(A912,'[1]план на 2017'!$A:$X,20,0)</f>
        <v>0</v>
      </c>
      <c r="Z912" s="156">
        <f t="shared" si="138"/>
        <v>0</v>
      </c>
    </row>
    <row r="913" spans="1:26" ht="49.5" customHeight="1" x14ac:dyDescent="0.25">
      <c r="A913" s="48" t="s">
        <v>977</v>
      </c>
      <c r="B913" s="53" t="s">
        <v>3273</v>
      </c>
      <c r="C913" s="53" t="s">
        <v>4819</v>
      </c>
      <c r="D913" s="68" t="s">
        <v>3693</v>
      </c>
      <c r="E913" s="59" t="s">
        <v>4820</v>
      </c>
      <c r="F913" s="53" t="s">
        <v>4821</v>
      </c>
      <c r="G913" s="54" t="s">
        <v>8876</v>
      </c>
      <c r="H913" s="53">
        <v>0</v>
      </c>
      <c r="I913" s="53">
        <v>430000000</v>
      </c>
      <c r="J913" s="53" t="s">
        <v>8091</v>
      </c>
      <c r="K913" s="53" t="s">
        <v>8129</v>
      </c>
      <c r="L913" s="53" t="s">
        <v>8111</v>
      </c>
      <c r="M913" s="53" t="s">
        <v>8094</v>
      </c>
      <c r="N913" s="53" t="s">
        <v>8112</v>
      </c>
      <c r="O913" s="53" t="s">
        <v>8104</v>
      </c>
      <c r="P913" s="53">
        <v>112</v>
      </c>
      <c r="Q913" s="53" t="s">
        <v>8170</v>
      </c>
      <c r="R913" s="73">
        <v>3300</v>
      </c>
      <c r="S913" s="74">
        <v>2728.5</v>
      </c>
      <c r="T913" s="75">
        <f t="shared" si="142"/>
        <v>9004050</v>
      </c>
      <c r="U913" s="75">
        <f t="shared" si="137"/>
        <v>10084536.000000002</v>
      </c>
      <c r="V913" s="48"/>
      <c r="W913" s="48">
        <v>2017</v>
      </c>
      <c r="X913" s="48" t="s">
        <v>8100</v>
      </c>
      <c r="Y913" s="1">
        <f>VLOOKUP(A913,'[1]план на 2017'!$A:$X,20,0)</f>
        <v>9004050</v>
      </c>
      <c r="Z913" s="156">
        <f t="shared" si="138"/>
        <v>0</v>
      </c>
    </row>
    <row r="914" spans="1:26" ht="49.5" customHeight="1" x14ac:dyDescent="0.25">
      <c r="A914" s="48" t="s">
        <v>978</v>
      </c>
      <c r="B914" s="53" t="s">
        <v>3273</v>
      </c>
      <c r="C914" s="53" t="s">
        <v>4822</v>
      </c>
      <c r="D914" s="61" t="s">
        <v>3971</v>
      </c>
      <c r="E914" s="61" t="s">
        <v>4823</v>
      </c>
      <c r="F914" s="53" t="s">
        <v>4824</v>
      </c>
      <c r="G914" s="54" t="s">
        <v>8876</v>
      </c>
      <c r="H914" s="53">
        <v>60</v>
      </c>
      <c r="I914" s="53">
        <v>430000000</v>
      </c>
      <c r="J914" s="53" t="s">
        <v>8091</v>
      </c>
      <c r="K914" s="53" t="s">
        <v>8092</v>
      </c>
      <c r="L914" s="53" t="s">
        <v>8111</v>
      </c>
      <c r="M914" s="53" t="s">
        <v>8094</v>
      </c>
      <c r="N914" s="53" t="s">
        <v>8112</v>
      </c>
      <c r="O914" s="53" t="s">
        <v>8096</v>
      </c>
      <c r="P914" s="53" t="s">
        <v>8137</v>
      </c>
      <c r="Q914" s="53" t="s">
        <v>8123</v>
      </c>
      <c r="R914" s="73">
        <v>4</v>
      </c>
      <c r="S914" s="74">
        <v>17907850.630000003</v>
      </c>
      <c r="T914" s="75">
        <v>0</v>
      </c>
      <c r="U914" s="75">
        <f t="shared" si="137"/>
        <v>0</v>
      </c>
      <c r="V914" s="48" t="s">
        <v>8098</v>
      </c>
      <c r="W914" s="48">
        <v>2017</v>
      </c>
      <c r="X914" s="48"/>
      <c r="Y914" s="1">
        <f>VLOOKUP(A914,'[1]план на 2017'!$A:$X,20,0)</f>
        <v>0</v>
      </c>
      <c r="Z914" s="156">
        <f t="shared" ref="Z914:Z977" si="144">T914-Y914</f>
        <v>0</v>
      </c>
    </row>
    <row r="915" spans="1:26" ht="49.5" customHeight="1" x14ac:dyDescent="0.25">
      <c r="A915" s="48" t="s">
        <v>979</v>
      </c>
      <c r="B915" s="53" t="s">
        <v>3273</v>
      </c>
      <c r="C915" s="53" t="s">
        <v>4822</v>
      </c>
      <c r="D915" s="61" t="s">
        <v>3971</v>
      </c>
      <c r="E915" s="61" t="s">
        <v>4823</v>
      </c>
      <c r="F915" s="53" t="s">
        <v>4824</v>
      </c>
      <c r="G915" s="54" t="s">
        <v>8876</v>
      </c>
      <c r="H915" s="53">
        <v>60</v>
      </c>
      <c r="I915" s="53">
        <v>430000000</v>
      </c>
      <c r="J915" s="53" t="s">
        <v>8091</v>
      </c>
      <c r="K915" s="53" t="s">
        <v>8129</v>
      </c>
      <c r="L915" s="53" t="s">
        <v>8111</v>
      </c>
      <c r="M915" s="53" t="s">
        <v>8094</v>
      </c>
      <c r="N915" s="53" t="s">
        <v>8112</v>
      </c>
      <c r="O915" s="53" t="s">
        <v>8096</v>
      </c>
      <c r="P915" s="53" t="s">
        <v>8137</v>
      </c>
      <c r="Q915" s="53" t="s">
        <v>8123</v>
      </c>
      <c r="R915" s="73">
        <v>4</v>
      </c>
      <c r="S915" s="74">
        <v>17907850.630000003</v>
      </c>
      <c r="T915" s="75">
        <v>0</v>
      </c>
      <c r="U915" s="75">
        <f t="shared" si="137"/>
        <v>0</v>
      </c>
      <c r="V915" s="48" t="s">
        <v>8098</v>
      </c>
      <c r="W915" s="48">
        <v>2017</v>
      </c>
      <c r="X915" s="53" t="s">
        <v>8227</v>
      </c>
      <c r="Y915" s="1">
        <f>VLOOKUP(A915,'[1]план на 2017'!$A:$X,20,0)</f>
        <v>0</v>
      </c>
      <c r="Z915" s="156">
        <f t="shared" si="144"/>
        <v>0</v>
      </c>
    </row>
    <row r="916" spans="1:26" ht="49.5" customHeight="1" x14ac:dyDescent="0.25">
      <c r="A916" s="48" t="s">
        <v>980</v>
      </c>
      <c r="B916" s="53" t="s">
        <v>3273</v>
      </c>
      <c r="C916" s="53" t="s">
        <v>4373</v>
      </c>
      <c r="D916" s="63" t="s">
        <v>4374</v>
      </c>
      <c r="E916" s="67" t="s">
        <v>4375</v>
      </c>
      <c r="F916" s="53" t="s">
        <v>4825</v>
      </c>
      <c r="G916" s="54" t="s">
        <v>8876</v>
      </c>
      <c r="H916" s="53">
        <v>0</v>
      </c>
      <c r="I916" s="53">
        <v>430000000</v>
      </c>
      <c r="J916" s="53" t="s">
        <v>8091</v>
      </c>
      <c r="K916" s="53" t="s">
        <v>8092</v>
      </c>
      <c r="L916" s="53" t="s">
        <v>8093</v>
      </c>
      <c r="M916" s="53" t="s">
        <v>8094</v>
      </c>
      <c r="N916" s="53" t="s">
        <v>8112</v>
      </c>
      <c r="O916" s="53" t="s">
        <v>8104</v>
      </c>
      <c r="P916" s="53" t="s">
        <v>8105</v>
      </c>
      <c r="Q916" s="53" t="s">
        <v>8106</v>
      </c>
      <c r="R916" s="73">
        <v>5</v>
      </c>
      <c r="S916" s="74">
        <v>44000</v>
      </c>
      <c r="T916" s="75">
        <v>0</v>
      </c>
      <c r="U916" s="75">
        <f t="shared" si="137"/>
        <v>0</v>
      </c>
      <c r="V916" s="48"/>
      <c r="W916" s="48">
        <v>2017</v>
      </c>
      <c r="X916" s="48"/>
      <c r="Y916" s="1">
        <f>VLOOKUP(A916,'[1]план на 2017'!$A:$X,20,0)</f>
        <v>0</v>
      </c>
      <c r="Z916" s="156">
        <f t="shared" si="144"/>
        <v>0</v>
      </c>
    </row>
    <row r="917" spans="1:26" ht="49.5" customHeight="1" x14ac:dyDescent="0.25">
      <c r="A917" s="48" t="s">
        <v>981</v>
      </c>
      <c r="B917" s="53" t="s">
        <v>3273</v>
      </c>
      <c r="C917" s="53" t="s">
        <v>4373</v>
      </c>
      <c r="D917" s="63" t="s">
        <v>4374</v>
      </c>
      <c r="E917" s="67" t="s">
        <v>4375</v>
      </c>
      <c r="F917" s="53" t="s">
        <v>4825</v>
      </c>
      <c r="G917" s="54" t="s">
        <v>8876</v>
      </c>
      <c r="H917" s="53">
        <v>0</v>
      </c>
      <c r="I917" s="53">
        <v>430000000</v>
      </c>
      <c r="J917" s="53" t="s">
        <v>8091</v>
      </c>
      <c r="K917" s="53" t="s">
        <v>8099</v>
      </c>
      <c r="L917" s="53" t="s">
        <v>8093</v>
      </c>
      <c r="M917" s="53" t="s">
        <v>8094</v>
      </c>
      <c r="N917" s="53" t="s">
        <v>8112</v>
      </c>
      <c r="O917" s="53" t="s">
        <v>8104</v>
      </c>
      <c r="P917" s="53" t="s">
        <v>8105</v>
      </c>
      <c r="Q917" s="53" t="s">
        <v>8106</v>
      </c>
      <c r="R917" s="73">
        <v>5</v>
      </c>
      <c r="S917" s="74">
        <v>44000</v>
      </c>
      <c r="T917" s="75">
        <f t="shared" ref="T917" si="145">R917*S917</f>
        <v>220000</v>
      </c>
      <c r="U917" s="75">
        <f t="shared" si="137"/>
        <v>246400.00000000003</v>
      </c>
      <c r="V917" s="48"/>
      <c r="W917" s="48">
        <v>2017</v>
      </c>
      <c r="X917" s="48" t="s">
        <v>8100</v>
      </c>
      <c r="Y917" s="1">
        <f>VLOOKUP(A917,'[1]план на 2017'!$A:$X,20,0)</f>
        <v>220000</v>
      </c>
      <c r="Z917" s="156">
        <f t="shared" si="144"/>
        <v>0</v>
      </c>
    </row>
    <row r="918" spans="1:26" ht="49.5" customHeight="1" x14ac:dyDescent="0.25">
      <c r="A918" s="48" t="s">
        <v>982</v>
      </c>
      <c r="B918" s="53" t="s">
        <v>3273</v>
      </c>
      <c r="C918" s="53" t="s">
        <v>4373</v>
      </c>
      <c r="D918" s="63" t="s">
        <v>4374</v>
      </c>
      <c r="E918" s="67" t="s">
        <v>4375</v>
      </c>
      <c r="F918" s="53" t="s">
        <v>4826</v>
      </c>
      <c r="G918" s="54" t="s">
        <v>8876</v>
      </c>
      <c r="H918" s="53">
        <v>0</v>
      </c>
      <c r="I918" s="53">
        <v>430000000</v>
      </c>
      <c r="J918" s="53" t="s">
        <v>8091</v>
      </c>
      <c r="K918" s="53" t="s">
        <v>8092</v>
      </c>
      <c r="L918" s="53" t="s">
        <v>8093</v>
      </c>
      <c r="M918" s="53" t="s">
        <v>8094</v>
      </c>
      <c r="N918" s="53" t="s">
        <v>8112</v>
      </c>
      <c r="O918" s="53" t="s">
        <v>8104</v>
      </c>
      <c r="P918" s="53" t="s">
        <v>8105</v>
      </c>
      <c r="Q918" s="53" t="s">
        <v>8106</v>
      </c>
      <c r="R918" s="73">
        <v>5</v>
      </c>
      <c r="S918" s="74">
        <v>44000</v>
      </c>
      <c r="T918" s="75">
        <v>0</v>
      </c>
      <c r="U918" s="75">
        <f t="shared" ref="U918:U991" si="146">T918*1.12</f>
        <v>0</v>
      </c>
      <c r="V918" s="48"/>
      <c r="W918" s="48">
        <v>2017</v>
      </c>
      <c r="X918" s="48"/>
      <c r="Y918" s="1">
        <f>VLOOKUP(A918,'[1]план на 2017'!$A:$X,20,0)</f>
        <v>0</v>
      </c>
      <c r="Z918" s="156">
        <f t="shared" si="144"/>
        <v>0</v>
      </c>
    </row>
    <row r="919" spans="1:26" ht="49.5" customHeight="1" x14ac:dyDescent="0.25">
      <c r="A919" s="48" t="s">
        <v>983</v>
      </c>
      <c r="B919" s="53" t="s">
        <v>3273</v>
      </c>
      <c r="C919" s="53" t="s">
        <v>4373</v>
      </c>
      <c r="D919" s="63" t="s">
        <v>4374</v>
      </c>
      <c r="E919" s="67" t="s">
        <v>4375</v>
      </c>
      <c r="F919" s="53" t="s">
        <v>4826</v>
      </c>
      <c r="G919" s="54" t="s">
        <v>8876</v>
      </c>
      <c r="H919" s="53">
        <v>0</v>
      </c>
      <c r="I919" s="53">
        <v>430000000</v>
      </c>
      <c r="J919" s="53" t="s">
        <v>8091</v>
      </c>
      <c r="K919" s="53" t="s">
        <v>8099</v>
      </c>
      <c r="L919" s="53" t="s">
        <v>8093</v>
      </c>
      <c r="M919" s="53" t="s">
        <v>8094</v>
      </c>
      <c r="N919" s="53" t="s">
        <v>8112</v>
      </c>
      <c r="O919" s="53" t="s">
        <v>8104</v>
      </c>
      <c r="P919" s="53" t="s">
        <v>8105</v>
      </c>
      <c r="Q919" s="53" t="s">
        <v>8106</v>
      </c>
      <c r="R919" s="73">
        <v>5</v>
      </c>
      <c r="S919" s="74">
        <v>44000</v>
      </c>
      <c r="T919" s="75">
        <f t="shared" ref="T919" si="147">R919*S919</f>
        <v>220000</v>
      </c>
      <c r="U919" s="75">
        <f t="shared" si="146"/>
        <v>246400.00000000003</v>
      </c>
      <c r="V919" s="48"/>
      <c r="W919" s="48">
        <v>2017</v>
      </c>
      <c r="X919" s="48" t="s">
        <v>8100</v>
      </c>
      <c r="Y919" s="1">
        <f>VLOOKUP(A919,'[1]план на 2017'!$A:$X,20,0)</f>
        <v>220000</v>
      </c>
      <c r="Z919" s="156">
        <f t="shared" si="144"/>
        <v>0</v>
      </c>
    </row>
    <row r="920" spans="1:26" ht="49.5" customHeight="1" x14ac:dyDescent="0.25">
      <c r="A920" s="48" t="s">
        <v>984</v>
      </c>
      <c r="B920" s="53" t="s">
        <v>3273</v>
      </c>
      <c r="C920" s="53" t="s">
        <v>4827</v>
      </c>
      <c r="D920" s="63" t="s">
        <v>4374</v>
      </c>
      <c r="E920" s="67" t="s">
        <v>4647</v>
      </c>
      <c r="F920" s="53" t="s">
        <v>4828</v>
      </c>
      <c r="G920" s="54" t="s">
        <v>8876</v>
      </c>
      <c r="H920" s="53">
        <v>0</v>
      </c>
      <c r="I920" s="53">
        <v>430000000</v>
      </c>
      <c r="J920" s="53" t="s">
        <v>8091</v>
      </c>
      <c r="K920" s="53" t="s">
        <v>8092</v>
      </c>
      <c r="L920" s="53" t="s">
        <v>8093</v>
      </c>
      <c r="M920" s="53" t="s">
        <v>8094</v>
      </c>
      <c r="N920" s="53" t="s">
        <v>8112</v>
      </c>
      <c r="O920" s="53" t="s">
        <v>8104</v>
      </c>
      <c r="P920" s="53" t="s">
        <v>8105</v>
      </c>
      <c r="Q920" s="53" t="s">
        <v>8106</v>
      </c>
      <c r="R920" s="73">
        <v>2</v>
      </c>
      <c r="S920" s="74">
        <v>94000</v>
      </c>
      <c r="T920" s="75">
        <v>0</v>
      </c>
      <c r="U920" s="75">
        <f t="shared" si="146"/>
        <v>0</v>
      </c>
      <c r="V920" s="48"/>
      <c r="W920" s="48">
        <v>2017</v>
      </c>
      <c r="X920" s="48"/>
      <c r="Y920" s="1">
        <f>VLOOKUP(A920,'[1]план на 2017'!$A:$X,20,0)</f>
        <v>0</v>
      </c>
      <c r="Z920" s="156">
        <f t="shared" si="144"/>
        <v>0</v>
      </c>
    </row>
    <row r="921" spans="1:26" ht="49.5" customHeight="1" x14ac:dyDescent="0.25">
      <c r="A921" s="48" t="s">
        <v>985</v>
      </c>
      <c r="B921" s="53" t="s">
        <v>3273</v>
      </c>
      <c r="C921" s="53" t="s">
        <v>4827</v>
      </c>
      <c r="D921" s="63" t="s">
        <v>4374</v>
      </c>
      <c r="E921" s="67" t="s">
        <v>4647</v>
      </c>
      <c r="F921" s="53" t="s">
        <v>4828</v>
      </c>
      <c r="G921" s="54" t="s">
        <v>8876</v>
      </c>
      <c r="H921" s="53">
        <v>0</v>
      </c>
      <c r="I921" s="53">
        <v>430000000</v>
      </c>
      <c r="J921" s="53" t="s">
        <v>8091</v>
      </c>
      <c r="K921" s="53" t="s">
        <v>8099</v>
      </c>
      <c r="L921" s="53" t="s">
        <v>8093</v>
      </c>
      <c r="M921" s="53" t="s">
        <v>8094</v>
      </c>
      <c r="N921" s="53" t="s">
        <v>8112</v>
      </c>
      <c r="O921" s="53" t="s">
        <v>8104</v>
      </c>
      <c r="P921" s="53" t="s">
        <v>8105</v>
      </c>
      <c r="Q921" s="53" t="s">
        <v>8106</v>
      </c>
      <c r="R921" s="73">
        <v>2</v>
      </c>
      <c r="S921" s="74">
        <v>94000</v>
      </c>
      <c r="T921" s="75">
        <f t="shared" ref="T921" si="148">R921*S921</f>
        <v>188000</v>
      </c>
      <c r="U921" s="75">
        <f t="shared" si="146"/>
        <v>210560.00000000003</v>
      </c>
      <c r="V921" s="48"/>
      <c r="W921" s="48">
        <v>2017</v>
      </c>
      <c r="X921" s="48" t="s">
        <v>8100</v>
      </c>
      <c r="Y921" s="1">
        <f>VLOOKUP(A921,'[1]план на 2017'!$A:$X,20,0)</f>
        <v>188000</v>
      </c>
      <c r="Z921" s="156">
        <f t="shared" si="144"/>
        <v>0</v>
      </c>
    </row>
    <row r="922" spans="1:26" ht="49.5" customHeight="1" x14ac:dyDescent="0.25">
      <c r="A922" s="48" t="s">
        <v>986</v>
      </c>
      <c r="B922" s="53" t="s">
        <v>3273</v>
      </c>
      <c r="C922" s="53" t="s">
        <v>4829</v>
      </c>
      <c r="D922" s="61" t="s">
        <v>4830</v>
      </c>
      <c r="E922" s="61" t="s">
        <v>4831</v>
      </c>
      <c r="F922" s="53" t="s">
        <v>4832</v>
      </c>
      <c r="G922" s="54" t="s">
        <v>8876</v>
      </c>
      <c r="H922" s="53">
        <v>0</v>
      </c>
      <c r="I922" s="53">
        <v>430000000</v>
      </c>
      <c r="J922" s="53" t="s">
        <v>8091</v>
      </c>
      <c r="K922" s="53" t="s">
        <v>8092</v>
      </c>
      <c r="L922" s="53" t="s">
        <v>8111</v>
      </c>
      <c r="M922" s="53" t="s">
        <v>8094</v>
      </c>
      <c r="N922" s="53" t="s">
        <v>8112</v>
      </c>
      <c r="O922" s="53" t="s">
        <v>8104</v>
      </c>
      <c r="P922" s="53" t="s">
        <v>8105</v>
      </c>
      <c r="Q922" s="53" t="s">
        <v>8106</v>
      </c>
      <c r="R922" s="73">
        <v>1</v>
      </c>
      <c r="S922" s="74">
        <v>287830</v>
      </c>
      <c r="T922" s="75">
        <v>0</v>
      </c>
      <c r="U922" s="75">
        <f t="shared" si="146"/>
        <v>0</v>
      </c>
      <c r="V922" s="48"/>
      <c r="W922" s="48">
        <v>2017</v>
      </c>
      <c r="X922" s="48"/>
      <c r="Y922" s="1">
        <f>VLOOKUP(A922,'[1]план на 2017'!$A:$X,20,0)</f>
        <v>0</v>
      </c>
      <c r="Z922" s="156">
        <f t="shared" si="144"/>
        <v>0</v>
      </c>
    </row>
    <row r="923" spans="1:26" ht="49.5" customHeight="1" x14ac:dyDescent="0.25">
      <c r="A923" s="48" t="s">
        <v>987</v>
      </c>
      <c r="B923" s="53" t="s">
        <v>3273</v>
      </c>
      <c r="C923" s="53" t="s">
        <v>4829</v>
      </c>
      <c r="D923" s="61" t="s">
        <v>4830</v>
      </c>
      <c r="E923" s="61" t="s">
        <v>4831</v>
      </c>
      <c r="F923" s="53" t="s">
        <v>4832</v>
      </c>
      <c r="G923" s="54" t="s">
        <v>8876</v>
      </c>
      <c r="H923" s="53">
        <v>0</v>
      </c>
      <c r="I923" s="53">
        <v>430000000</v>
      </c>
      <c r="J923" s="53" t="s">
        <v>8091</v>
      </c>
      <c r="K923" s="53" t="s">
        <v>8129</v>
      </c>
      <c r="L923" s="53" t="s">
        <v>8111</v>
      </c>
      <c r="M923" s="53" t="s">
        <v>8094</v>
      </c>
      <c r="N923" s="53" t="s">
        <v>8112</v>
      </c>
      <c r="O923" s="53" t="s">
        <v>8104</v>
      </c>
      <c r="P923" s="53" t="s">
        <v>8105</v>
      </c>
      <c r="Q923" s="53" t="s">
        <v>8106</v>
      </c>
      <c r="R923" s="73">
        <v>1</v>
      </c>
      <c r="S923" s="74">
        <v>287830</v>
      </c>
      <c r="T923" s="75">
        <f t="shared" si="142"/>
        <v>287830</v>
      </c>
      <c r="U923" s="75">
        <f t="shared" si="146"/>
        <v>322369.60000000003</v>
      </c>
      <c r="V923" s="48"/>
      <c r="W923" s="48">
        <v>2017</v>
      </c>
      <c r="X923" s="48" t="s">
        <v>8100</v>
      </c>
      <c r="Y923" s="1">
        <f>VLOOKUP(A923,'[1]план на 2017'!$A:$X,20,0)</f>
        <v>287830</v>
      </c>
      <c r="Z923" s="156">
        <f t="shared" si="144"/>
        <v>0</v>
      </c>
    </row>
    <row r="924" spans="1:26" ht="49.5" customHeight="1" x14ac:dyDescent="0.25">
      <c r="A924" s="48" t="s">
        <v>988</v>
      </c>
      <c r="B924" s="53" t="s">
        <v>3273</v>
      </c>
      <c r="C924" s="53" t="s">
        <v>3587</v>
      </c>
      <c r="D924" s="61" t="s">
        <v>3588</v>
      </c>
      <c r="E924" s="61" t="s">
        <v>3589</v>
      </c>
      <c r="F924" s="53" t="s">
        <v>4833</v>
      </c>
      <c r="G924" s="54" t="s">
        <v>8876</v>
      </c>
      <c r="H924" s="53">
        <v>0</v>
      </c>
      <c r="I924" s="53">
        <v>430000000</v>
      </c>
      <c r="J924" s="53" t="s">
        <v>8091</v>
      </c>
      <c r="K924" s="53" t="s">
        <v>8092</v>
      </c>
      <c r="L924" s="53" t="s">
        <v>8111</v>
      </c>
      <c r="M924" s="53" t="s">
        <v>8094</v>
      </c>
      <c r="N924" s="53" t="s">
        <v>8112</v>
      </c>
      <c r="O924" s="53" t="s">
        <v>8104</v>
      </c>
      <c r="P924" s="53" t="s">
        <v>8105</v>
      </c>
      <c r="Q924" s="53" t="s">
        <v>8106</v>
      </c>
      <c r="R924" s="73">
        <v>1</v>
      </c>
      <c r="S924" s="74">
        <v>1209482.1398</v>
      </c>
      <c r="T924" s="75">
        <v>0</v>
      </c>
      <c r="U924" s="75">
        <f t="shared" si="146"/>
        <v>0</v>
      </c>
      <c r="V924" s="48"/>
      <c r="W924" s="48">
        <v>2017</v>
      </c>
      <c r="X924" s="48"/>
      <c r="Y924" s="1">
        <f>VLOOKUP(A924,'[1]план на 2017'!$A:$X,20,0)</f>
        <v>0</v>
      </c>
      <c r="Z924" s="156">
        <f t="shared" si="144"/>
        <v>0</v>
      </c>
    </row>
    <row r="925" spans="1:26" ht="49.5" customHeight="1" x14ac:dyDescent="0.25">
      <c r="A925" s="48" t="s">
        <v>989</v>
      </c>
      <c r="B925" s="53" t="s">
        <v>3273</v>
      </c>
      <c r="C925" s="53" t="s">
        <v>3587</v>
      </c>
      <c r="D925" s="61" t="s">
        <v>3588</v>
      </c>
      <c r="E925" s="61" t="s">
        <v>3589</v>
      </c>
      <c r="F925" s="53" t="s">
        <v>4833</v>
      </c>
      <c r="G925" s="54" t="s">
        <v>8876</v>
      </c>
      <c r="H925" s="53">
        <v>0</v>
      </c>
      <c r="I925" s="53">
        <v>430000000</v>
      </c>
      <c r="J925" s="53" t="s">
        <v>8091</v>
      </c>
      <c r="K925" s="53" t="s">
        <v>8129</v>
      </c>
      <c r="L925" s="53" t="s">
        <v>8111</v>
      </c>
      <c r="M925" s="53" t="s">
        <v>8094</v>
      </c>
      <c r="N925" s="53" t="s">
        <v>8112</v>
      </c>
      <c r="O925" s="53" t="s">
        <v>8104</v>
      </c>
      <c r="P925" s="53" t="s">
        <v>8105</v>
      </c>
      <c r="Q925" s="53" t="s">
        <v>8106</v>
      </c>
      <c r="R925" s="73">
        <v>1</v>
      </c>
      <c r="S925" s="74">
        <v>1209482.1398</v>
      </c>
      <c r="T925" s="75">
        <f t="shared" si="142"/>
        <v>1209482.1398</v>
      </c>
      <c r="U925" s="75">
        <f t="shared" si="146"/>
        <v>1354619.9965760002</v>
      </c>
      <c r="V925" s="48"/>
      <c r="W925" s="48">
        <v>2017</v>
      </c>
      <c r="X925" s="48" t="s">
        <v>8100</v>
      </c>
      <c r="Y925" s="1">
        <f>VLOOKUP(A925,'[1]план на 2017'!$A:$X,20,0)</f>
        <v>1209482.1398</v>
      </c>
      <c r="Z925" s="156">
        <f t="shared" si="144"/>
        <v>0</v>
      </c>
    </row>
    <row r="926" spans="1:26" ht="49.5" customHeight="1" x14ac:dyDescent="0.25">
      <c r="A926" s="48" t="s">
        <v>990</v>
      </c>
      <c r="B926" s="53" t="s">
        <v>3273</v>
      </c>
      <c r="C926" s="53" t="s">
        <v>4834</v>
      </c>
      <c r="D926" s="63" t="s">
        <v>4835</v>
      </c>
      <c r="E926" s="67" t="s">
        <v>4836</v>
      </c>
      <c r="F926" s="53" t="s">
        <v>4837</v>
      </c>
      <c r="G926" s="54" t="s">
        <v>8876</v>
      </c>
      <c r="H926" s="53">
        <v>0</v>
      </c>
      <c r="I926" s="53">
        <v>430000000</v>
      </c>
      <c r="J926" s="53" t="s">
        <v>8091</v>
      </c>
      <c r="K926" s="53" t="s">
        <v>8092</v>
      </c>
      <c r="L926" s="53" t="s">
        <v>8111</v>
      </c>
      <c r="M926" s="53" t="s">
        <v>8094</v>
      </c>
      <c r="N926" s="53" t="s">
        <v>8112</v>
      </c>
      <c r="O926" s="53" t="s">
        <v>8104</v>
      </c>
      <c r="P926" s="53" t="s">
        <v>8105</v>
      </c>
      <c r="Q926" s="53" t="s">
        <v>8106</v>
      </c>
      <c r="R926" s="73">
        <v>7</v>
      </c>
      <c r="S926" s="74">
        <v>107000</v>
      </c>
      <c r="T926" s="75">
        <v>0</v>
      </c>
      <c r="U926" s="75">
        <f t="shared" si="146"/>
        <v>0</v>
      </c>
      <c r="V926" s="48"/>
      <c r="W926" s="48">
        <v>2017</v>
      </c>
      <c r="X926" s="48"/>
      <c r="Y926" s="1">
        <f>VLOOKUP(A926,'[1]план на 2017'!$A:$X,20,0)</f>
        <v>0</v>
      </c>
      <c r="Z926" s="156">
        <f t="shared" si="144"/>
        <v>0</v>
      </c>
    </row>
    <row r="927" spans="1:26" ht="49.5" customHeight="1" x14ac:dyDescent="0.25">
      <c r="A927" s="48" t="s">
        <v>991</v>
      </c>
      <c r="B927" s="53" t="s">
        <v>3273</v>
      </c>
      <c r="C927" s="53" t="s">
        <v>4834</v>
      </c>
      <c r="D927" s="63" t="s">
        <v>4835</v>
      </c>
      <c r="E927" s="67" t="s">
        <v>4836</v>
      </c>
      <c r="F927" s="53" t="s">
        <v>4837</v>
      </c>
      <c r="G927" s="54" t="s">
        <v>8876</v>
      </c>
      <c r="H927" s="53">
        <v>0</v>
      </c>
      <c r="I927" s="53">
        <v>430000000</v>
      </c>
      <c r="J927" s="53" t="s">
        <v>8091</v>
      </c>
      <c r="K927" s="53" t="s">
        <v>8129</v>
      </c>
      <c r="L927" s="53" t="s">
        <v>8111</v>
      </c>
      <c r="M927" s="53" t="s">
        <v>8094</v>
      </c>
      <c r="N927" s="53" t="s">
        <v>8112</v>
      </c>
      <c r="O927" s="53" t="s">
        <v>8104</v>
      </c>
      <c r="P927" s="53" t="s">
        <v>8105</v>
      </c>
      <c r="Q927" s="53" t="s">
        <v>8106</v>
      </c>
      <c r="R927" s="73">
        <v>7</v>
      </c>
      <c r="S927" s="74">
        <v>107000</v>
      </c>
      <c r="T927" s="75">
        <f t="shared" si="142"/>
        <v>749000</v>
      </c>
      <c r="U927" s="75">
        <f t="shared" si="146"/>
        <v>838880.00000000012</v>
      </c>
      <c r="V927" s="48"/>
      <c r="W927" s="48">
        <v>2017</v>
      </c>
      <c r="X927" s="48" t="s">
        <v>8100</v>
      </c>
      <c r="Y927" s="1">
        <f>VLOOKUP(A927,'[1]план на 2017'!$A:$X,20,0)</f>
        <v>749000</v>
      </c>
      <c r="Z927" s="156">
        <f t="shared" si="144"/>
        <v>0</v>
      </c>
    </row>
    <row r="928" spans="1:26" ht="49.5" customHeight="1" x14ac:dyDescent="0.25">
      <c r="A928" s="48" t="s">
        <v>992</v>
      </c>
      <c r="B928" s="53" t="s">
        <v>3273</v>
      </c>
      <c r="C928" s="53" t="s">
        <v>4838</v>
      </c>
      <c r="D928" s="63" t="s">
        <v>4119</v>
      </c>
      <c r="E928" s="67" t="s">
        <v>4839</v>
      </c>
      <c r="F928" s="53" t="s">
        <v>4840</v>
      </c>
      <c r="G928" s="53" t="s">
        <v>3284</v>
      </c>
      <c r="H928" s="53">
        <v>0</v>
      </c>
      <c r="I928" s="53">
        <v>430000000</v>
      </c>
      <c r="J928" s="53" t="s">
        <v>8091</v>
      </c>
      <c r="K928" s="53" t="s">
        <v>8092</v>
      </c>
      <c r="L928" s="53" t="s">
        <v>8111</v>
      </c>
      <c r="M928" s="53" t="s">
        <v>8094</v>
      </c>
      <c r="N928" s="53" t="s">
        <v>8112</v>
      </c>
      <c r="O928" s="53" t="s">
        <v>8104</v>
      </c>
      <c r="P928" s="53" t="s">
        <v>8105</v>
      </c>
      <c r="Q928" s="53" t="s">
        <v>8106</v>
      </c>
      <c r="R928" s="73">
        <v>65</v>
      </c>
      <c r="S928" s="74">
        <v>26750</v>
      </c>
      <c r="T928" s="75">
        <v>0</v>
      </c>
      <c r="U928" s="75">
        <f t="shared" si="146"/>
        <v>0</v>
      </c>
      <c r="V928" s="48"/>
      <c r="W928" s="48">
        <v>2017</v>
      </c>
      <c r="X928" s="48"/>
      <c r="Y928" s="1">
        <f>VLOOKUP(A928,'[1]план на 2017'!$A:$X,20,0)</f>
        <v>0</v>
      </c>
      <c r="Z928" s="156">
        <f t="shared" si="144"/>
        <v>0</v>
      </c>
    </row>
    <row r="929" spans="1:26" ht="49.5" customHeight="1" x14ac:dyDescent="0.25">
      <c r="A929" s="48" t="s">
        <v>993</v>
      </c>
      <c r="B929" s="53" t="s">
        <v>3273</v>
      </c>
      <c r="C929" s="53" t="s">
        <v>4838</v>
      </c>
      <c r="D929" s="63" t="s">
        <v>4119</v>
      </c>
      <c r="E929" s="67" t="s">
        <v>4839</v>
      </c>
      <c r="F929" s="53" t="s">
        <v>4840</v>
      </c>
      <c r="G929" s="53" t="s">
        <v>3284</v>
      </c>
      <c r="H929" s="53">
        <v>0</v>
      </c>
      <c r="I929" s="53">
        <v>430000000</v>
      </c>
      <c r="J929" s="53" t="s">
        <v>8091</v>
      </c>
      <c r="K929" s="53" t="s">
        <v>8129</v>
      </c>
      <c r="L929" s="53" t="s">
        <v>8111</v>
      </c>
      <c r="M929" s="53" t="s">
        <v>8094</v>
      </c>
      <c r="N929" s="53" t="s">
        <v>8112</v>
      </c>
      <c r="O929" s="53" t="s">
        <v>8104</v>
      </c>
      <c r="P929" s="53" t="s">
        <v>8105</v>
      </c>
      <c r="Q929" s="53" t="s">
        <v>8106</v>
      </c>
      <c r="R929" s="73">
        <v>65</v>
      </c>
      <c r="S929" s="74">
        <v>26750</v>
      </c>
      <c r="T929" s="75">
        <f t="shared" ref="T929" si="149">R929*S929</f>
        <v>1738750</v>
      </c>
      <c r="U929" s="75">
        <f t="shared" si="146"/>
        <v>1947400.0000000002</v>
      </c>
      <c r="V929" s="48"/>
      <c r="W929" s="48">
        <v>2017</v>
      </c>
      <c r="X929" s="48" t="s">
        <v>8100</v>
      </c>
      <c r="Y929" s="1">
        <f>VLOOKUP(A929,'[1]план на 2017'!$A:$X,20,0)</f>
        <v>1738750</v>
      </c>
      <c r="Z929" s="156">
        <f t="shared" si="144"/>
        <v>0</v>
      </c>
    </row>
    <row r="930" spans="1:26" ht="49.5" customHeight="1" x14ac:dyDescent="0.25">
      <c r="A930" s="48" t="s">
        <v>994</v>
      </c>
      <c r="B930" s="53" t="s">
        <v>3273</v>
      </c>
      <c r="C930" s="53" t="s">
        <v>4841</v>
      </c>
      <c r="D930" s="63" t="s">
        <v>4842</v>
      </c>
      <c r="E930" s="67" t="s">
        <v>4843</v>
      </c>
      <c r="F930" s="53" t="s">
        <v>4844</v>
      </c>
      <c r="G930" s="53" t="s">
        <v>3284</v>
      </c>
      <c r="H930" s="53">
        <v>0</v>
      </c>
      <c r="I930" s="53">
        <v>430000000</v>
      </c>
      <c r="J930" s="53" t="s">
        <v>8091</v>
      </c>
      <c r="K930" s="53" t="s">
        <v>8092</v>
      </c>
      <c r="L930" s="53" t="s">
        <v>8111</v>
      </c>
      <c r="M930" s="53" t="s">
        <v>8094</v>
      </c>
      <c r="N930" s="53" t="s">
        <v>8112</v>
      </c>
      <c r="O930" s="53" t="s">
        <v>8104</v>
      </c>
      <c r="P930" s="53" t="s">
        <v>8105</v>
      </c>
      <c r="Q930" s="53" t="s">
        <v>8106</v>
      </c>
      <c r="R930" s="73">
        <v>5</v>
      </c>
      <c r="S930" s="74">
        <v>21450</v>
      </c>
      <c r="T930" s="75">
        <v>0</v>
      </c>
      <c r="U930" s="75">
        <f t="shared" si="146"/>
        <v>0</v>
      </c>
      <c r="V930" s="48"/>
      <c r="W930" s="48">
        <v>2017</v>
      </c>
      <c r="X930" s="48"/>
      <c r="Y930" s="1">
        <f>VLOOKUP(A930,'[1]план на 2017'!$A:$X,20,0)</f>
        <v>0</v>
      </c>
      <c r="Z930" s="156">
        <f t="shared" si="144"/>
        <v>0</v>
      </c>
    </row>
    <row r="931" spans="1:26" ht="49.5" customHeight="1" x14ac:dyDescent="0.25">
      <c r="A931" s="48" t="s">
        <v>995</v>
      </c>
      <c r="B931" s="53" t="s">
        <v>3273</v>
      </c>
      <c r="C931" s="53" t="s">
        <v>4841</v>
      </c>
      <c r="D931" s="63" t="s">
        <v>4842</v>
      </c>
      <c r="E931" s="67" t="s">
        <v>4843</v>
      </c>
      <c r="F931" s="53" t="s">
        <v>4845</v>
      </c>
      <c r="G931" s="53" t="s">
        <v>3284</v>
      </c>
      <c r="H931" s="53">
        <v>0</v>
      </c>
      <c r="I931" s="53">
        <v>430000000</v>
      </c>
      <c r="J931" s="53" t="s">
        <v>8091</v>
      </c>
      <c r="K931" s="53" t="s">
        <v>8129</v>
      </c>
      <c r="L931" s="53" t="s">
        <v>8111</v>
      </c>
      <c r="M931" s="53" t="s">
        <v>8094</v>
      </c>
      <c r="N931" s="53" t="s">
        <v>8112</v>
      </c>
      <c r="O931" s="53" t="s">
        <v>8104</v>
      </c>
      <c r="P931" s="53" t="s">
        <v>8105</v>
      </c>
      <c r="Q931" s="53" t="s">
        <v>8106</v>
      </c>
      <c r="R931" s="73">
        <v>5</v>
      </c>
      <c r="S931" s="74">
        <v>21450</v>
      </c>
      <c r="T931" s="75">
        <f t="shared" si="142"/>
        <v>107250</v>
      </c>
      <c r="U931" s="75">
        <f t="shared" si="146"/>
        <v>120120.00000000001</v>
      </c>
      <c r="V931" s="48"/>
      <c r="W931" s="48">
        <v>2017</v>
      </c>
      <c r="X931" s="48"/>
      <c r="Y931" s="1">
        <f>VLOOKUP(A931,'[1]план на 2017'!$A:$X,20,0)</f>
        <v>107250</v>
      </c>
      <c r="Z931" s="156">
        <f t="shared" si="144"/>
        <v>0</v>
      </c>
    </row>
    <row r="932" spans="1:26" ht="49.5" customHeight="1" x14ac:dyDescent="0.25">
      <c r="A932" s="48" t="s">
        <v>996</v>
      </c>
      <c r="B932" s="53" t="s">
        <v>3273</v>
      </c>
      <c r="C932" s="53" t="s">
        <v>4724</v>
      </c>
      <c r="D932" s="63" t="s">
        <v>4089</v>
      </c>
      <c r="E932" s="67" t="s">
        <v>4725</v>
      </c>
      <c r="F932" s="53" t="s">
        <v>4846</v>
      </c>
      <c r="G932" s="54" t="s">
        <v>8876</v>
      </c>
      <c r="H932" s="53">
        <v>0</v>
      </c>
      <c r="I932" s="53">
        <v>430000000</v>
      </c>
      <c r="J932" s="53" t="s">
        <v>8091</v>
      </c>
      <c r="K932" s="53" t="s">
        <v>8092</v>
      </c>
      <c r="L932" s="53" t="s">
        <v>8111</v>
      </c>
      <c r="M932" s="53" t="s">
        <v>8094</v>
      </c>
      <c r="N932" s="53" t="s">
        <v>8112</v>
      </c>
      <c r="O932" s="53" t="s">
        <v>8104</v>
      </c>
      <c r="P932" s="53" t="s">
        <v>8105</v>
      </c>
      <c r="Q932" s="53" t="s">
        <v>8106</v>
      </c>
      <c r="R932" s="73">
        <v>10</v>
      </c>
      <c r="S932" s="74">
        <v>63500</v>
      </c>
      <c r="T932" s="75">
        <f t="shared" si="142"/>
        <v>635000</v>
      </c>
      <c r="U932" s="75">
        <f t="shared" si="146"/>
        <v>711200.00000000012</v>
      </c>
      <c r="V932" s="48"/>
      <c r="W932" s="48">
        <v>2017</v>
      </c>
      <c r="X932" s="48"/>
      <c r="Y932" s="1">
        <f>VLOOKUP(A932,'[1]план на 2017'!$A:$X,20,0)</f>
        <v>635000</v>
      </c>
      <c r="Z932" s="156">
        <f t="shared" si="144"/>
        <v>0</v>
      </c>
    </row>
    <row r="933" spans="1:26" ht="49.5" customHeight="1" x14ac:dyDescent="0.25">
      <c r="A933" s="48" t="s">
        <v>997</v>
      </c>
      <c r="B933" s="53" t="s">
        <v>3273</v>
      </c>
      <c r="C933" s="53" t="s">
        <v>4847</v>
      </c>
      <c r="D933" s="63" t="s">
        <v>4848</v>
      </c>
      <c r="E933" s="67" t="s">
        <v>4849</v>
      </c>
      <c r="F933" s="53" t="s">
        <v>4850</v>
      </c>
      <c r="G933" s="53" t="s">
        <v>3278</v>
      </c>
      <c r="H933" s="53">
        <v>0</v>
      </c>
      <c r="I933" s="53">
        <v>430000000</v>
      </c>
      <c r="J933" s="53" t="s">
        <v>8091</v>
      </c>
      <c r="K933" s="53" t="s">
        <v>8092</v>
      </c>
      <c r="L933" s="53" t="s">
        <v>8111</v>
      </c>
      <c r="M933" s="53" t="s">
        <v>8094</v>
      </c>
      <c r="N933" s="53" t="s">
        <v>8112</v>
      </c>
      <c r="O933" s="53" t="s">
        <v>8104</v>
      </c>
      <c r="P933" s="53">
        <v>736</v>
      </c>
      <c r="Q933" s="53" t="s">
        <v>8133</v>
      </c>
      <c r="R933" s="73">
        <v>40</v>
      </c>
      <c r="S933" s="74">
        <v>1337.4999999999998</v>
      </c>
      <c r="T933" s="75">
        <f t="shared" si="142"/>
        <v>53499.999999999993</v>
      </c>
      <c r="U933" s="75">
        <f t="shared" si="146"/>
        <v>59920</v>
      </c>
      <c r="V933" s="48"/>
      <c r="W933" s="48">
        <v>2017</v>
      </c>
      <c r="X933" s="48"/>
      <c r="Y933" s="1">
        <f>VLOOKUP(A933,'[1]план на 2017'!$A:$X,20,0)</f>
        <v>53499.999999999993</v>
      </c>
      <c r="Z933" s="156">
        <f t="shared" si="144"/>
        <v>0</v>
      </c>
    </row>
    <row r="934" spans="1:26" ht="49.5" customHeight="1" x14ac:dyDescent="0.25">
      <c r="A934" s="48" t="s">
        <v>998</v>
      </c>
      <c r="B934" s="53" t="s">
        <v>3273</v>
      </c>
      <c r="C934" s="53" t="s">
        <v>4847</v>
      </c>
      <c r="D934" s="63" t="s">
        <v>4848</v>
      </c>
      <c r="E934" s="67" t="s">
        <v>4849</v>
      </c>
      <c r="F934" s="53" t="s">
        <v>4851</v>
      </c>
      <c r="G934" s="53" t="s">
        <v>3278</v>
      </c>
      <c r="H934" s="53">
        <v>0</v>
      </c>
      <c r="I934" s="53">
        <v>430000000</v>
      </c>
      <c r="J934" s="53" t="s">
        <v>8091</v>
      </c>
      <c r="K934" s="53" t="s">
        <v>8092</v>
      </c>
      <c r="L934" s="53" t="s">
        <v>8111</v>
      </c>
      <c r="M934" s="53" t="s">
        <v>8094</v>
      </c>
      <c r="N934" s="53" t="s">
        <v>8112</v>
      </c>
      <c r="O934" s="53" t="s">
        <v>8104</v>
      </c>
      <c r="P934" s="53">
        <v>736</v>
      </c>
      <c r="Q934" s="53" t="s">
        <v>8133</v>
      </c>
      <c r="R934" s="73">
        <v>40</v>
      </c>
      <c r="S934" s="74">
        <v>7642.8571428571422</v>
      </c>
      <c r="T934" s="75">
        <f t="shared" si="142"/>
        <v>305714.28571428568</v>
      </c>
      <c r="U934" s="75">
        <f t="shared" si="146"/>
        <v>342400</v>
      </c>
      <c r="V934" s="48"/>
      <c r="W934" s="48">
        <v>2017</v>
      </c>
      <c r="X934" s="48"/>
      <c r="Y934" s="1">
        <f>VLOOKUP(A934,'[1]план на 2017'!$A:$X,20,0)</f>
        <v>305714.28571428568</v>
      </c>
      <c r="Z934" s="156">
        <f t="shared" si="144"/>
        <v>0</v>
      </c>
    </row>
    <row r="935" spans="1:26" ht="49.5" customHeight="1" x14ac:dyDescent="0.25">
      <c r="A935" s="48" t="s">
        <v>999</v>
      </c>
      <c r="B935" s="53" t="s">
        <v>3273</v>
      </c>
      <c r="C935" s="53" t="s">
        <v>4852</v>
      </c>
      <c r="D935" s="63" t="s">
        <v>3655</v>
      </c>
      <c r="E935" s="67" t="s">
        <v>4853</v>
      </c>
      <c r="F935" s="53" t="s">
        <v>4854</v>
      </c>
      <c r="G935" s="53" t="s">
        <v>3278</v>
      </c>
      <c r="H935" s="53">
        <v>0</v>
      </c>
      <c r="I935" s="53">
        <v>430000000</v>
      </c>
      <c r="J935" s="53" t="s">
        <v>8091</v>
      </c>
      <c r="K935" s="53" t="s">
        <v>8092</v>
      </c>
      <c r="L935" s="53" t="s">
        <v>8111</v>
      </c>
      <c r="M935" s="53" t="s">
        <v>8094</v>
      </c>
      <c r="N935" s="53" t="s">
        <v>8112</v>
      </c>
      <c r="O935" s="53" t="s">
        <v>8104</v>
      </c>
      <c r="P935" s="53">
        <v>736</v>
      </c>
      <c r="Q935" s="53" t="s">
        <v>8133</v>
      </c>
      <c r="R935" s="73">
        <v>70</v>
      </c>
      <c r="S935" s="74">
        <v>5923.2142857142853</v>
      </c>
      <c r="T935" s="75">
        <f t="shared" si="142"/>
        <v>414625</v>
      </c>
      <c r="U935" s="75">
        <f t="shared" si="146"/>
        <v>464380.00000000006</v>
      </c>
      <c r="V935" s="48"/>
      <c r="W935" s="48">
        <v>2017</v>
      </c>
      <c r="X935" s="48"/>
      <c r="Y935" s="1">
        <f>VLOOKUP(A935,'[1]план на 2017'!$A:$X,20,0)</f>
        <v>414625</v>
      </c>
      <c r="Z935" s="156">
        <f t="shared" si="144"/>
        <v>0</v>
      </c>
    </row>
    <row r="936" spans="1:26" ht="49.5" customHeight="1" x14ac:dyDescent="0.25">
      <c r="A936" s="48" t="s">
        <v>1000</v>
      </c>
      <c r="B936" s="53" t="s">
        <v>3273</v>
      </c>
      <c r="C936" s="53" t="s">
        <v>4855</v>
      </c>
      <c r="D936" s="61" t="s">
        <v>4856</v>
      </c>
      <c r="E936" s="61" t="s">
        <v>4857</v>
      </c>
      <c r="F936" s="53" t="s">
        <v>4858</v>
      </c>
      <c r="G936" s="53" t="s">
        <v>3284</v>
      </c>
      <c r="H936" s="53">
        <v>0</v>
      </c>
      <c r="I936" s="53">
        <v>430000000</v>
      </c>
      <c r="J936" s="53" t="s">
        <v>8091</v>
      </c>
      <c r="K936" s="53" t="s">
        <v>8092</v>
      </c>
      <c r="L936" s="53" t="s">
        <v>8111</v>
      </c>
      <c r="M936" s="53" t="s">
        <v>8094</v>
      </c>
      <c r="N936" s="53" t="s">
        <v>8112</v>
      </c>
      <c r="O936" s="53" t="s">
        <v>8104</v>
      </c>
      <c r="P936" s="53" t="s">
        <v>8105</v>
      </c>
      <c r="Q936" s="53" t="s">
        <v>8106</v>
      </c>
      <c r="R936" s="73">
        <v>3</v>
      </c>
      <c r="S936" s="74">
        <v>1332150</v>
      </c>
      <c r="T936" s="75">
        <v>0</v>
      </c>
      <c r="U936" s="75">
        <f t="shared" si="146"/>
        <v>0</v>
      </c>
      <c r="V936" s="48"/>
      <c r="W936" s="48">
        <v>2017</v>
      </c>
      <c r="X936" s="48"/>
      <c r="Y936" s="1">
        <f>VLOOKUP(A936,'[1]план на 2017'!$A:$X,20,0)</f>
        <v>0</v>
      </c>
      <c r="Z936" s="156">
        <f t="shared" si="144"/>
        <v>0</v>
      </c>
    </row>
    <row r="937" spans="1:26" ht="49.5" customHeight="1" x14ac:dyDescent="0.25">
      <c r="A937" s="48" t="s">
        <v>1001</v>
      </c>
      <c r="B937" s="53" t="s">
        <v>3273</v>
      </c>
      <c r="C937" s="53" t="s">
        <v>4855</v>
      </c>
      <c r="D937" s="61" t="s">
        <v>4856</v>
      </c>
      <c r="E937" s="61" t="s">
        <v>4857</v>
      </c>
      <c r="F937" s="53" t="s">
        <v>4858</v>
      </c>
      <c r="G937" s="53" t="s">
        <v>3278</v>
      </c>
      <c r="H937" s="53">
        <v>0</v>
      </c>
      <c r="I937" s="53">
        <v>430000000</v>
      </c>
      <c r="J937" s="53" t="s">
        <v>8091</v>
      </c>
      <c r="K937" s="53" t="s">
        <v>8107</v>
      </c>
      <c r="L937" s="53" t="s">
        <v>8111</v>
      </c>
      <c r="M937" s="53" t="s">
        <v>8094</v>
      </c>
      <c r="N937" s="53" t="s">
        <v>8112</v>
      </c>
      <c r="O937" s="53" t="s">
        <v>8104</v>
      </c>
      <c r="P937" s="53" t="s">
        <v>8105</v>
      </c>
      <c r="Q937" s="53" t="s">
        <v>8106</v>
      </c>
      <c r="R937" s="73">
        <v>3</v>
      </c>
      <c r="S937" s="74">
        <v>1332150</v>
      </c>
      <c r="T937" s="75">
        <v>0</v>
      </c>
      <c r="U937" s="75">
        <f t="shared" si="146"/>
        <v>0</v>
      </c>
      <c r="V937" s="48" t="s">
        <v>8126</v>
      </c>
      <c r="W937" s="48">
        <v>2017</v>
      </c>
      <c r="X937" s="53" t="s">
        <v>8228</v>
      </c>
      <c r="Y937" s="1">
        <f>VLOOKUP(A937,'[1]план на 2017'!$A:$X,20,0)</f>
        <v>0</v>
      </c>
      <c r="Z937" s="156">
        <f t="shared" si="144"/>
        <v>0</v>
      </c>
    </row>
    <row r="938" spans="1:26" ht="49.5" customHeight="1" x14ac:dyDescent="0.25">
      <c r="A938" s="48" t="s">
        <v>1002</v>
      </c>
      <c r="B938" s="53" t="s">
        <v>3273</v>
      </c>
      <c r="C938" s="53" t="s">
        <v>4859</v>
      </c>
      <c r="D938" s="61" t="s">
        <v>4860</v>
      </c>
      <c r="E938" s="61" t="s">
        <v>4861</v>
      </c>
      <c r="F938" s="53" t="s">
        <v>4862</v>
      </c>
      <c r="G938" s="53" t="s">
        <v>3284</v>
      </c>
      <c r="H938" s="53">
        <v>0</v>
      </c>
      <c r="I938" s="53">
        <v>430000000</v>
      </c>
      <c r="J938" s="53" t="s">
        <v>8091</v>
      </c>
      <c r="K938" s="53" t="s">
        <v>8092</v>
      </c>
      <c r="L938" s="53" t="s">
        <v>8111</v>
      </c>
      <c r="M938" s="53" t="s">
        <v>8094</v>
      </c>
      <c r="N938" s="53" t="s">
        <v>8112</v>
      </c>
      <c r="O938" s="53" t="s">
        <v>8104</v>
      </c>
      <c r="P938" s="53" t="s">
        <v>8137</v>
      </c>
      <c r="Q938" s="53" t="s">
        <v>8123</v>
      </c>
      <c r="R938" s="73">
        <v>5</v>
      </c>
      <c r="S938" s="74">
        <v>16050.000000000002</v>
      </c>
      <c r="T938" s="75">
        <v>0</v>
      </c>
      <c r="U938" s="75">
        <f t="shared" si="146"/>
        <v>0</v>
      </c>
      <c r="V938" s="48"/>
      <c r="W938" s="48">
        <v>2017</v>
      </c>
      <c r="X938" s="48"/>
      <c r="Y938" s="1">
        <f>VLOOKUP(A938,'[1]план на 2017'!$A:$X,20,0)</f>
        <v>0</v>
      </c>
      <c r="Z938" s="156">
        <f t="shared" si="144"/>
        <v>0</v>
      </c>
    </row>
    <row r="939" spans="1:26" ht="49.5" customHeight="1" x14ac:dyDescent="0.25">
      <c r="A939" s="48" t="s">
        <v>1003</v>
      </c>
      <c r="B939" s="53" t="s">
        <v>3273</v>
      </c>
      <c r="C939" s="53" t="s">
        <v>4859</v>
      </c>
      <c r="D939" s="61" t="s">
        <v>4860</v>
      </c>
      <c r="E939" s="61" t="s">
        <v>4861</v>
      </c>
      <c r="F939" s="53" t="s">
        <v>4862</v>
      </c>
      <c r="G939" s="53" t="s">
        <v>3284</v>
      </c>
      <c r="H939" s="53">
        <v>0</v>
      </c>
      <c r="I939" s="53">
        <v>430000000</v>
      </c>
      <c r="J939" s="53" t="s">
        <v>8091</v>
      </c>
      <c r="K939" s="53" t="s">
        <v>8129</v>
      </c>
      <c r="L939" s="53" t="s">
        <v>8111</v>
      </c>
      <c r="M939" s="53" t="s">
        <v>8094</v>
      </c>
      <c r="N939" s="53" t="s">
        <v>8112</v>
      </c>
      <c r="O939" s="53" t="s">
        <v>8104</v>
      </c>
      <c r="P939" s="53" t="s">
        <v>8137</v>
      </c>
      <c r="Q939" s="53" t="s">
        <v>8123</v>
      </c>
      <c r="R939" s="73">
        <v>5</v>
      </c>
      <c r="S939" s="74">
        <v>16050.000000000002</v>
      </c>
      <c r="T939" s="75">
        <v>0</v>
      </c>
      <c r="U939" s="75">
        <f t="shared" si="146"/>
        <v>0</v>
      </c>
      <c r="V939" s="48"/>
      <c r="W939" s="48">
        <v>2017</v>
      </c>
      <c r="X939" s="48" t="s">
        <v>8100</v>
      </c>
      <c r="Y939" s="1">
        <f>VLOOKUP(A939,'[1]план на 2017'!$A:$X,20,0)</f>
        <v>0</v>
      </c>
      <c r="Z939" s="156">
        <f t="shared" si="144"/>
        <v>0</v>
      </c>
    </row>
    <row r="940" spans="1:26" ht="49.5" customHeight="1" x14ac:dyDescent="0.25">
      <c r="A940" s="48" t="s">
        <v>1004</v>
      </c>
      <c r="B940" s="53" t="s">
        <v>3273</v>
      </c>
      <c r="C940" s="53" t="s">
        <v>4859</v>
      </c>
      <c r="D940" s="61" t="s">
        <v>4860</v>
      </c>
      <c r="E940" s="61" t="s">
        <v>4861</v>
      </c>
      <c r="F940" s="53" t="s">
        <v>4862</v>
      </c>
      <c r="G940" s="53" t="s">
        <v>3284</v>
      </c>
      <c r="H940" s="53">
        <v>0</v>
      </c>
      <c r="I940" s="53">
        <v>430000000</v>
      </c>
      <c r="J940" s="53" t="s">
        <v>8091</v>
      </c>
      <c r="K940" s="53" t="s">
        <v>8190</v>
      </c>
      <c r="L940" s="53" t="s">
        <v>8111</v>
      </c>
      <c r="M940" s="53" t="s">
        <v>8094</v>
      </c>
      <c r="N940" s="53" t="s">
        <v>8112</v>
      </c>
      <c r="O940" s="53" t="s">
        <v>8104</v>
      </c>
      <c r="P940" s="53" t="s">
        <v>8137</v>
      </c>
      <c r="Q940" s="53" t="s">
        <v>8123</v>
      </c>
      <c r="R940" s="74">
        <v>5</v>
      </c>
      <c r="S940" s="74">
        <v>16050.000000000002</v>
      </c>
      <c r="T940" s="75">
        <f t="shared" ref="T940" si="150">S940*R940</f>
        <v>80250.000000000015</v>
      </c>
      <c r="U940" s="75">
        <f t="shared" si="146"/>
        <v>89880.000000000029</v>
      </c>
      <c r="V940" s="48"/>
      <c r="W940" s="48">
        <v>2017</v>
      </c>
      <c r="X940" s="48" t="s">
        <v>8100</v>
      </c>
      <c r="Y940" s="1">
        <f>VLOOKUP(A940,'[1]план на 2017'!$A:$X,20,0)</f>
        <v>80250.000000000015</v>
      </c>
      <c r="Z940" s="156">
        <f t="shared" si="144"/>
        <v>0</v>
      </c>
    </row>
    <row r="941" spans="1:26" ht="49.5" customHeight="1" x14ac:dyDescent="0.25">
      <c r="A941" s="48" t="s">
        <v>1005</v>
      </c>
      <c r="B941" s="53" t="s">
        <v>3273</v>
      </c>
      <c r="C941" s="53" t="s">
        <v>4859</v>
      </c>
      <c r="D941" s="61" t="s">
        <v>4860</v>
      </c>
      <c r="E941" s="61" t="s">
        <v>4861</v>
      </c>
      <c r="F941" s="53" t="s">
        <v>4863</v>
      </c>
      <c r="G941" s="53" t="s">
        <v>3284</v>
      </c>
      <c r="H941" s="53">
        <v>0</v>
      </c>
      <c r="I941" s="53">
        <v>430000000</v>
      </c>
      <c r="J941" s="53" t="s">
        <v>8091</v>
      </c>
      <c r="K941" s="53" t="s">
        <v>8092</v>
      </c>
      <c r="L941" s="53" t="s">
        <v>8111</v>
      </c>
      <c r="M941" s="53" t="s">
        <v>8094</v>
      </c>
      <c r="N941" s="53" t="s">
        <v>8112</v>
      </c>
      <c r="O941" s="53" t="s">
        <v>8104</v>
      </c>
      <c r="P941" s="53" t="s">
        <v>8137</v>
      </c>
      <c r="Q941" s="53" t="s">
        <v>8123</v>
      </c>
      <c r="R941" s="73">
        <v>5</v>
      </c>
      <c r="S941" s="74">
        <v>18190</v>
      </c>
      <c r="T941" s="75">
        <v>0</v>
      </c>
      <c r="U941" s="75">
        <f t="shared" si="146"/>
        <v>0</v>
      </c>
      <c r="V941" s="48"/>
      <c r="W941" s="48">
        <v>2017</v>
      </c>
      <c r="X941" s="48"/>
      <c r="Y941" s="1">
        <f>VLOOKUP(A941,'[1]план на 2017'!$A:$X,20,0)</f>
        <v>0</v>
      </c>
      <c r="Z941" s="156">
        <f t="shared" si="144"/>
        <v>0</v>
      </c>
    </row>
    <row r="942" spans="1:26" ht="49.5" customHeight="1" x14ac:dyDescent="0.25">
      <c r="A942" s="48" t="s">
        <v>1006</v>
      </c>
      <c r="B942" s="53" t="s">
        <v>3273</v>
      </c>
      <c r="C942" s="53" t="s">
        <v>4859</v>
      </c>
      <c r="D942" s="61" t="s">
        <v>4860</v>
      </c>
      <c r="E942" s="61" t="s">
        <v>4861</v>
      </c>
      <c r="F942" s="53" t="s">
        <v>4863</v>
      </c>
      <c r="G942" s="53" t="s">
        <v>3284</v>
      </c>
      <c r="H942" s="53">
        <v>0</v>
      </c>
      <c r="I942" s="53">
        <v>430000000</v>
      </c>
      <c r="J942" s="53" t="s">
        <v>8091</v>
      </c>
      <c r="K942" s="53" t="s">
        <v>8129</v>
      </c>
      <c r="L942" s="53" t="s">
        <v>8111</v>
      </c>
      <c r="M942" s="53" t="s">
        <v>8094</v>
      </c>
      <c r="N942" s="53" t="s">
        <v>8112</v>
      </c>
      <c r="O942" s="53" t="s">
        <v>8104</v>
      </c>
      <c r="P942" s="53" t="s">
        <v>8137</v>
      </c>
      <c r="Q942" s="53" t="s">
        <v>8123</v>
      </c>
      <c r="R942" s="73">
        <v>5</v>
      </c>
      <c r="S942" s="74">
        <v>18190</v>
      </c>
      <c r="T942" s="75">
        <v>0</v>
      </c>
      <c r="U942" s="75">
        <f t="shared" si="146"/>
        <v>0</v>
      </c>
      <c r="V942" s="48"/>
      <c r="W942" s="48">
        <v>2017</v>
      </c>
      <c r="X942" s="48" t="s">
        <v>8100</v>
      </c>
      <c r="Y942" s="1">
        <f>VLOOKUP(A942,'[1]план на 2017'!$A:$X,20,0)</f>
        <v>0</v>
      </c>
      <c r="Z942" s="156">
        <f t="shared" si="144"/>
        <v>0</v>
      </c>
    </row>
    <row r="943" spans="1:26" ht="49.5" customHeight="1" x14ac:dyDescent="0.25">
      <c r="A943" s="48" t="s">
        <v>1007</v>
      </c>
      <c r="B943" s="53" t="s">
        <v>3273</v>
      </c>
      <c r="C943" s="53" t="s">
        <v>4859</v>
      </c>
      <c r="D943" s="61" t="s">
        <v>4860</v>
      </c>
      <c r="E943" s="61" t="s">
        <v>4861</v>
      </c>
      <c r="F943" s="53" t="s">
        <v>4863</v>
      </c>
      <c r="G943" s="53" t="s">
        <v>3284</v>
      </c>
      <c r="H943" s="53">
        <v>0</v>
      </c>
      <c r="I943" s="53">
        <v>430000000</v>
      </c>
      <c r="J943" s="53" t="s">
        <v>8091</v>
      </c>
      <c r="K943" s="53" t="s">
        <v>8190</v>
      </c>
      <c r="L943" s="53" t="s">
        <v>8111</v>
      </c>
      <c r="M943" s="53" t="s">
        <v>8094</v>
      </c>
      <c r="N943" s="53" t="s">
        <v>8112</v>
      </c>
      <c r="O943" s="53" t="s">
        <v>8104</v>
      </c>
      <c r="P943" s="53" t="s">
        <v>8137</v>
      </c>
      <c r="Q943" s="53" t="s">
        <v>8123</v>
      </c>
      <c r="R943" s="74">
        <v>5</v>
      </c>
      <c r="S943" s="74">
        <v>18190</v>
      </c>
      <c r="T943" s="75">
        <f t="shared" ref="T943" si="151">S943*R943</f>
        <v>90950</v>
      </c>
      <c r="U943" s="75">
        <f t="shared" si="146"/>
        <v>101864.00000000001</v>
      </c>
      <c r="V943" s="48"/>
      <c r="W943" s="48">
        <v>2017</v>
      </c>
      <c r="X943" s="48" t="s">
        <v>8100</v>
      </c>
      <c r="Y943" s="1">
        <f>VLOOKUP(A943,'[1]план на 2017'!$A:$X,20,0)</f>
        <v>90950</v>
      </c>
      <c r="Z943" s="156">
        <f t="shared" si="144"/>
        <v>0</v>
      </c>
    </row>
    <row r="944" spans="1:26" ht="49.5" customHeight="1" x14ac:dyDescent="0.25">
      <c r="A944" s="48" t="s">
        <v>1008</v>
      </c>
      <c r="B944" s="53" t="s">
        <v>3273</v>
      </c>
      <c r="C944" s="53" t="s">
        <v>4864</v>
      </c>
      <c r="D944" s="69" t="s">
        <v>4865</v>
      </c>
      <c r="E944" s="70" t="s">
        <v>4866</v>
      </c>
      <c r="F944" s="53" t="s">
        <v>4867</v>
      </c>
      <c r="G944" s="53" t="s">
        <v>3284</v>
      </c>
      <c r="H944" s="53">
        <v>60</v>
      </c>
      <c r="I944" s="53">
        <v>430000000</v>
      </c>
      <c r="J944" s="53" t="s">
        <v>8091</v>
      </c>
      <c r="K944" s="53" t="s">
        <v>8092</v>
      </c>
      <c r="L944" s="53" t="s">
        <v>8111</v>
      </c>
      <c r="M944" s="53" t="s">
        <v>8094</v>
      </c>
      <c r="N944" s="53" t="s">
        <v>8112</v>
      </c>
      <c r="O944" s="53" t="s">
        <v>8096</v>
      </c>
      <c r="P944" s="53" t="s">
        <v>8142</v>
      </c>
      <c r="Q944" s="53" t="s">
        <v>8143</v>
      </c>
      <c r="R944" s="73">
        <v>400</v>
      </c>
      <c r="S944" s="74">
        <v>2140</v>
      </c>
      <c r="T944" s="75">
        <v>0</v>
      </c>
      <c r="U944" s="75">
        <f t="shared" si="146"/>
        <v>0</v>
      </c>
      <c r="V944" s="48" t="s">
        <v>8098</v>
      </c>
      <c r="W944" s="48">
        <v>2017</v>
      </c>
      <c r="X944" s="48"/>
      <c r="Y944" s="1">
        <f>VLOOKUP(A944,'[1]план на 2017'!$A:$X,20,0)</f>
        <v>0</v>
      </c>
      <c r="Z944" s="156">
        <f t="shared" si="144"/>
        <v>0</v>
      </c>
    </row>
    <row r="945" spans="1:26" ht="49.5" customHeight="1" x14ac:dyDescent="0.25">
      <c r="A945" s="48" t="s">
        <v>1009</v>
      </c>
      <c r="B945" s="53" t="s">
        <v>3273</v>
      </c>
      <c r="C945" s="53" t="s">
        <v>4864</v>
      </c>
      <c r="D945" s="69" t="s">
        <v>4865</v>
      </c>
      <c r="E945" s="70" t="s">
        <v>4866</v>
      </c>
      <c r="F945" s="53" t="s">
        <v>4867</v>
      </c>
      <c r="G945" s="53" t="s">
        <v>3284</v>
      </c>
      <c r="H945" s="53">
        <v>0</v>
      </c>
      <c r="I945" s="53">
        <v>430000000</v>
      </c>
      <c r="J945" s="53" t="s">
        <v>8091</v>
      </c>
      <c r="K945" s="53" t="s">
        <v>8092</v>
      </c>
      <c r="L945" s="53" t="s">
        <v>8111</v>
      </c>
      <c r="M945" s="53" t="s">
        <v>8094</v>
      </c>
      <c r="N945" s="53" t="s">
        <v>8112</v>
      </c>
      <c r="O945" s="53" t="s">
        <v>8104</v>
      </c>
      <c r="P945" s="53" t="s">
        <v>8142</v>
      </c>
      <c r="Q945" s="53" t="s">
        <v>8143</v>
      </c>
      <c r="R945" s="73">
        <v>400</v>
      </c>
      <c r="S945" s="74">
        <v>2140</v>
      </c>
      <c r="T945" s="75">
        <f t="shared" si="142"/>
        <v>856000</v>
      </c>
      <c r="U945" s="75">
        <f t="shared" si="146"/>
        <v>958720.00000000012</v>
      </c>
      <c r="V945" s="48"/>
      <c r="W945" s="48">
        <v>2017</v>
      </c>
      <c r="X945" s="48" t="s">
        <v>8150</v>
      </c>
      <c r="Y945" s="1">
        <f>VLOOKUP(A945,'[1]план на 2017'!$A:$X,20,0)</f>
        <v>856000</v>
      </c>
      <c r="Z945" s="156">
        <f t="shared" si="144"/>
        <v>0</v>
      </c>
    </row>
    <row r="946" spans="1:26" ht="49.5" customHeight="1" x14ac:dyDescent="0.25">
      <c r="A946" s="48" t="s">
        <v>1010</v>
      </c>
      <c r="B946" s="53" t="s">
        <v>3273</v>
      </c>
      <c r="C946" s="53" t="s">
        <v>4868</v>
      </c>
      <c r="D946" s="69" t="s">
        <v>4067</v>
      </c>
      <c r="E946" s="70" t="s">
        <v>4869</v>
      </c>
      <c r="F946" s="53" t="s">
        <v>4870</v>
      </c>
      <c r="G946" s="54" t="s">
        <v>8876</v>
      </c>
      <c r="H946" s="53">
        <v>0</v>
      </c>
      <c r="I946" s="53">
        <v>430000000</v>
      </c>
      <c r="J946" s="53" t="s">
        <v>8091</v>
      </c>
      <c r="K946" s="53" t="s">
        <v>8092</v>
      </c>
      <c r="L946" s="53" t="s">
        <v>8111</v>
      </c>
      <c r="M946" s="53" t="s">
        <v>8094</v>
      </c>
      <c r="N946" s="53" t="s">
        <v>8112</v>
      </c>
      <c r="O946" s="53" t="s">
        <v>8104</v>
      </c>
      <c r="P946" s="53" t="s">
        <v>8137</v>
      </c>
      <c r="Q946" s="53" t="s">
        <v>8123</v>
      </c>
      <c r="R946" s="73">
        <v>2</v>
      </c>
      <c r="S946" s="74">
        <v>2478382.7999999998</v>
      </c>
      <c r="T946" s="75">
        <v>0</v>
      </c>
      <c r="U946" s="75">
        <f t="shared" si="146"/>
        <v>0</v>
      </c>
      <c r="V946" s="48"/>
      <c r="W946" s="48">
        <v>2017</v>
      </c>
      <c r="X946" s="48"/>
      <c r="Y946" s="1">
        <f>VLOOKUP(A946,'[1]план на 2017'!$A:$X,20,0)</f>
        <v>0</v>
      </c>
      <c r="Z946" s="156">
        <f t="shared" si="144"/>
        <v>0</v>
      </c>
    </row>
    <row r="947" spans="1:26" ht="49.5" customHeight="1" x14ac:dyDescent="0.25">
      <c r="A947" s="48" t="s">
        <v>1011</v>
      </c>
      <c r="B947" s="53" t="s">
        <v>3273</v>
      </c>
      <c r="C947" s="53" t="s">
        <v>4868</v>
      </c>
      <c r="D947" s="69" t="s">
        <v>4067</v>
      </c>
      <c r="E947" s="70" t="s">
        <v>4869</v>
      </c>
      <c r="F947" s="53" t="s">
        <v>4871</v>
      </c>
      <c r="G947" s="54" t="s">
        <v>3278</v>
      </c>
      <c r="H947" s="53">
        <v>0</v>
      </c>
      <c r="I947" s="53">
        <v>430000000</v>
      </c>
      <c r="J947" s="53" t="s">
        <v>8091</v>
      </c>
      <c r="K947" s="53" t="s">
        <v>8107</v>
      </c>
      <c r="L947" s="53" t="s">
        <v>8111</v>
      </c>
      <c r="M947" s="53" t="s">
        <v>8094</v>
      </c>
      <c r="N947" s="53" t="s">
        <v>8112</v>
      </c>
      <c r="O947" s="53" t="s">
        <v>8104</v>
      </c>
      <c r="P947" s="53" t="s">
        <v>8137</v>
      </c>
      <c r="Q947" s="53" t="s">
        <v>8123</v>
      </c>
      <c r="R947" s="73">
        <v>2</v>
      </c>
      <c r="S947" s="74">
        <v>2478382.7999999998</v>
      </c>
      <c r="T947" s="75">
        <f t="shared" ref="T947" si="152">R947*S947</f>
        <v>4956765.5999999996</v>
      </c>
      <c r="U947" s="75">
        <f t="shared" si="146"/>
        <v>5551577.4720000001</v>
      </c>
      <c r="V947" s="48" t="s">
        <v>8126</v>
      </c>
      <c r="W947" s="48">
        <v>2017</v>
      </c>
      <c r="X947" s="48" t="s">
        <v>8229</v>
      </c>
      <c r="Y947" s="1">
        <f>VLOOKUP(A947,'[1]план на 2017'!$A:$X,20,0)</f>
        <v>4956765.5999999996</v>
      </c>
      <c r="Z947" s="156">
        <f t="shared" si="144"/>
        <v>0</v>
      </c>
    </row>
    <row r="948" spans="1:26" ht="49.5" customHeight="1" x14ac:dyDescent="0.25">
      <c r="A948" s="48" t="s">
        <v>1012</v>
      </c>
      <c r="B948" s="53" t="s">
        <v>3273</v>
      </c>
      <c r="C948" s="61" t="s">
        <v>3974</v>
      </c>
      <c r="D948" s="63" t="s">
        <v>3971</v>
      </c>
      <c r="E948" s="61" t="s">
        <v>3975</v>
      </c>
      <c r="F948" s="53" t="s">
        <v>4872</v>
      </c>
      <c r="G948" s="54" t="s">
        <v>8876</v>
      </c>
      <c r="H948" s="53">
        <v>0</v>
      </c>
      <c r="I948" s="53">
        <v>430000000</v>
      </c>
      <c r="J948" s="53" t="s">
        <v>8091</v>
      </c>
      <c r="K948" s="53" t="s">
        <v>8092</v>
      </c>
      <c r="L948" s="53" t="s">
        <v>8111</v>
      </c>
      <c r="M948" s="53" t="s">
        <v>8094</v>
      </c>
      <c r="N948" s="53" t="s">
        <v>8112</v>
      </c>
      <c r="O948" s="53" t="s">
        <v>8104</v>
      </c>
      <c r="P948" s="53" t="s">
        <v>8105</v>
      </c>
      <c r="Q948" s="53" t="s">
        <v>8106</v>
      </c>
      <c r="R948" s="73">
        <v>1</v>
      </c>
      <c r="S948" s="74">
        <v>3729215.18</v>
      </c>
      <c r="T948" s="75">
        <v>0</v>
      </c>
      <c r="U948" s="75">
        <f t="shared" si="146"/>
        <v>0</v>
      </c>
      <c r="V948" s="48"/>
      <c r="W948" s="48">
        <v>2017</v>
      </c>
      <c r="X948" s="48"/>
      <c r="Y948" s="1">
        <f>VLOOKUP(A948,'[1]план на 2017'!$A:$X,20,0)</f>
        <v>0</v>
      </c>
      <c r="Z948" s="156">
        <f t="shared" si="144"/>
        <v>0</v>
      </c>
    </row>
    <row r="949" spans="1:26" ht="49.5" customHeight="1" x14ac:dyDescent="0.25">
      <c r="A949" s="48" t="s">
        <v>1013</v>
      </c>
      <c r="B949" s="53" t="s">
        <v>3273</v>
      </c>
      <c r="C949" s="61" t="s">
        <v>3974</v>
      </c>
      <c r="D949" s="63" t="s">
        <v>3971</v>
      </c>
      <c r="E949" s="61" t="s">
        <v>3975</v>
      </c>
      <c r="F949" s="53" t="s">
        <v>4872</v>
      </c>
      <c r="G949" s="54" t="s">
        <v>8876</v>
      </c>
      <c r="H949" s="53">
        <v>0</v>
      </c>
      <c r="I949" s="53">
        <v>430000000</v>
      </c>
      <c r="J949" s="53" t="s">
        <v>8091</v>
      </c>
      <c r="K949" s="53" t="s">
        <v>8099</v>
      </c>
      <c r="L949" s="53" t="s">
        <v>8111</v>
      </c>
      <c r="M949" s="53" t="s">
        <v>8094</v>
      </c>
      <c r="N949" s="53" t="s">
        <v>8112</v>
      </c>
      <c r="O949" s="53" t="s">
        <v>8104</v>
      </c>
      <c r="P949" s="53" t="s">
        <v>8105</v>
      </c>
      <c r="Q949" s="53" t="s">
        <v>8106</v>
      </c>
      <c r="R949" s="73">
        <v>1</v>
      </c>
      <c r="S949" s="74">
        <v>3729215.18</v>
      </c>
      <c r="T949" s="75">
        <f t="shared" ref="T949" si="153">R949*S949</f>
        <v>3729215.18</v>
      </c>
      <c r="U949" s="75">
        <f t="shared" si="146"/>
        <v>4176721.0016000005</v>
      </c>
      <c r="V949" s="48"/>
      <c r="W949" s="48">
        <v>2017</v>
      </c>
      <c r="X949" s="48" t="s">
        <v>8100</v>
      </c>
      <c r="Y949" s="1">
        <f>VLOOKUP(A949,'[1]план на 2017'!$A:$X,20,0)</f>
        <v>3729215.18</v>
      </c>
      <c r="Z949" s="156">
        <f t="shared" si="144"/>
        <v>0</v>
      </c>
    </row>
    <row r="950" spans="1:26" ht="49.5" customHeight="1" x14ac:dyDescent="0.25">
      <c r="A950" s="48" t="s">
        <v>1014</v>
      </c>
      <c r="B950" s="53" t="s">
        <v>3273</v>
      </c>
      <c r="C950" s="53" t="s">
        <v>4868</v>
      </c>
      <c r="D950" s="69" t="s">
        <v>4067</v>
      </c>
      <c r="E950" s="70" t="s">
        <v>4869</v>
      </c>
      <c r="F950" s="53" t="s">
        <v>4873</v>
      </c>
      <c r="G950" s="54" t="s">
        <v>8876</v>
      </c>
      <c r="H950" s="53">
        <v>0</v>
      </c>
      <c r="I950" s="53">
        <v>430000000</v>
      </c>
      <c r="J950" s="53" t="s">
        <v>8091</v>
      </c>
      <c r="K950" s="53" t="s">
        <v>8092</v>
      </c>
      <c r="L950" s="53" t="s">
        <v>8111</v>
      </c>
      <c r="M950" s="53" t="s">
        <v>8094</v>
      </c>
      <c r="N950" s="53" t="s">
        <v>8112</v>
      </c>
      <c r="O950" s="53" t="s">
        <v>8104</v>
      </c>
      <c r="P950" s="53" t="s">
        <v>8137</v>
      </c>
      <c r="Q950" s="53" t="s">
        <v>8123</v>
      </c>
      <c r="R950" s="73">
        <v>1</v>
      </c>
      <c r="S950" s="74">
        <v>10550708</v>
      </c>
      <c r="T950" s="75">
        <v>0</v>
      </c>
      <c r="U950" s="75">
        <f t="shared" si="146"/>
        <v>0</v>
      </c>
      <c r="V950" s="48"/>
      <c r="W950" s="48">
        <v>2017</v>
      </c>
      <c r="X950" s="53" t="s">
        <v>8230</v>
      </c>
      <c r="Y950" s="1">
        <f>VLOOKUP(A950,'[1]план на 2017'!$A:$X,20,0)</f>
        <v>0</v>
      </c>
      <c r="Z950" s="156">
        <f t="shared" si="144"/>
        <v>0</v>
      </c>
    </row>
    <row r="951" spans="1:26" ht="49.5" customHeight="1" x14ac:dyDescent="0.25">
      <c r="A951" s="48" t="s">
        <v>1015</v>
      </c>
      <c r="B951" s="53" t="s">
        <v>3273</v>
      </c>
      <c r="C951" s="53" t="s">
        <v>4874</v>
      </c>
      <c r="D951" s="53" t="s">
        <v>4067</v>
      </c>
      <c r="E951" s="53" t="s">
        <v>4875</v>
      </c>
      <c r="F951" s="53" t="s">
        <v>4876</v>
      </c>
      <c r="G951" s="54" t="s">
        <v>8876</v>
      </c>
      <c r="H951" s="53">
        <v>0</v>
      </c>
      <c r="I951" s="53">
        <v>430000000</v>
      </c>
      <c r="J951" s="53" t="s">
        <v>8091</v>
      </c>
      <c r="K951" s="53" t="s">
        <v>8092</v>
      </c>
      <c r="L951" s="53" t="s">
        <v>8111</v>
      </c>
      <c r="M951" s="53" t="s">
        <v>8094</v>
      </c>
      <c r="N951" s="53" t="s">
        <v>8112</v>
      </c>
      <c r="O951" s="53" t="s">
        <v>8104</v>
      </c>
      <c r="P951" s="53" t="s">
        <v>8137</v>
      </c>
      <c r="Q951" s="53" t="s">
        <v>8123</v>
      </c>
      <c r="R951" s="73">
        <v>1</v>
      </c>
      <c r="S951" s="74">
        <v>69206934.359999999</v>
      </c>
      <c r="T951" s="75">
        <v>0</v>
      </c>
      <c r="U951" s="75">
        <f t="shared" si="146"/>
        <v>0</v>
      </c>
      <c r="V951" s="48"/>
      <c r="W951" s="48">
        <v>2017</v>
      </c>
      <c r="X951" s="48"/>
      <c r="Y951" s="1">
        <f>VLOOKUP(A951,'[1]план на 2017'!$A:$X,20,0)</f>
        <v>0</v>
      </c>
      <c r="Z951" s="156">
        <f t="shared" si="144"/>
        <v>0</v>
      </c>
    </row>
    <row r="952" spans="1:26" ht="49.5" customHeight="1" x14ac:dyDescent="0.25">
      <c r="A952" s="48" t="s">
        <v>1016</v>
      </c>
      <c r="B952" s="53" t="s">
        <v>3273</v>
      </c>
      <c r="C952" s="53" t="s">
        <v>4874</v>
      </c>
      <c r="D952" s="53" t="s">
        <v>4067</v>
      </c>
      <c r="E952" s="53" t="s">
        <v>4875</v>
      </c>
      <c r="F952" s="53" t="s">
        <v>4876</v>
      </c>
      <c r="G952" s="54" t="s">
        <v>3278</v>
      </c>
      <c r="H952" s="53">
        <v>0</v>
      </c>
      <c r="I952" s="53">
        <v>430000000</v>
      </c>
      <c r="J952" s="53" t="s">
        <v>8091</v>
      </c>
      <c r="K952" s="53" t="s">
        <v>8124</v>
      </c>
      <c r="L952" s="53" t="s">
        <v>8111</v>
      </c>
      <c r="M952" s="53" t="s">
        <v>8094</v>
      </c>
      <c r="N952" s="53" t="s">
        <v>8112</v>
      </c>
      <c r="O952" s="53" t="s">
        <v>8104</v>
      </c>
      <c r="P952" s="53" t="s">
        <v>8137</v>
      </c>
      <c r="Q952" s="53" t="s">
        <v>8123</v>
      </c>
      <c r="R952" s="73">
        <v>1</v>
      </c>
      <c r="S952" s="74">
        <v>69206934.359999999</v>
      </c>
      <c r="T952" s="75">
        <f t="shared" ref="T952" si="154">R952*S952</f>
        <v>69206934.359999999</v>
      </c>
      <c r="U952" s="75">
        <f t="shared" si="146"/>
        <v>77511766.483200014</v>
      </c>
      <c r="V952" s="48" t="s">
        <v>8126</v>
      </c>
      <c r="W952" s="48">
        <v>2017</v>
      </c>
      <c r="X952" s="53" t="s">
        <v>8188</v>
      </c>
      <c r="Y952" s="1">
        <f>VLOOKUP(A952,'[1]план на 2017'!$A:$X,20,0)</f>
        <v>69206934.359999999</v>
      </c>
      <c r="Z952" s="156">
        <f t="shared" si="144"/>
        <v>0</v>
      </c>
    </row>
    <row r="953" spans="1:26" ht="49.5" customHeight="1" x14ac:dyDescent="0.25">
      <c r="A953" s="48" t="s">
        <v>1017</v>
      </c>
      <c r="B953" s="53" t="s">
        <v>3273</v>
      </c>
      <c r="C953" s="53" t="s">
        <v>4874</v>
      </c>
      <c r="D953" s="53" t="s">
        <v>4067</v>
      </c>
      <c r="E953" s="53" t="s">
        <v>4875</v>
      </c>
      <c r="F953" s="53" t="s">
        <v>4877</v>
      </c>
      <c r="G953" s="54" t="s">
        <v>8876</v>
      </c>
      <c r="H953" s="53">
        <v>0</v>
      </c>
      <c r="I953" s="53">
        <v>430000000</v>
      </c>
      <c r="J953" s="53" t="s">
        <v>8091</v>
      </c>
      <c r="K953" s="53" t="s">
        <v>8092</v>
      </c>
      <c r="L953" s="53" t="s">
        <v>8111</v>
      </c>
      <c r="M953" s="53" t="s">
        <v>8094</v>
      </c>
      <c r="N953" s="53" t="s">
        <v>8112</v>
      </c>
      <c r="O953" s="53" t="s">
        <v>8104</v>
      </c>
      <c r="P953" s="53" t="s">
        <v>8137</v>
      </c>
      <c r="Q953" s="53" t="s">
        <v>8123</v>
      </c>
      <c r="R953" s="73">
        <v>1</v>
      </c>
      <c r="S953" s="74">
        <v>54337732.079999998</v>
      </c>
      <c r="T953" s="75">
        <v>0</v>
      </c>
      <c r="U953" s="75">
        <f t="shared" si="146"/>
        <v>0</v>
      </c>
      <c r="V953" s="48"/>
      <c r="W953" s="48">
        <v>2017</v>
      </c>
      <c r="X953" s="48"/>
      <c r="Y953" s="1">
        <f>VLOOKUP(A953,'[1]план на 2017'!$A:$X,20,0)</f>
        <v>0</v>
      </c>
      <c r="Z953" s="156">
        <f t="shared" si="144"/>
        <v>0</v>
      </c>
    </row>
    <row r="954" spans="1:26" ht="49.5" customHeight="1" x14ac:dyDescent="0.25">
      <c r="A954" s="48" t="s">
        <v>1018</v>
      </c>
      <c r="B954" s="53" t="s">
        <v>3273</v>
      </c>
      <c r="C954" s="53" t="s">
        <v>4874</v>
      </c>
      <c r="D954" s="53" t="s">
        <v>4067</v>
      </c>
      <c r="E954" s="53" t="s">
        <v>4875</v>
      </c>
      <c r="F954" s="53" t="s">
        <v>4877</v>
      </c>
      <c r="G954" s="54" t="s">
        <v>3278</v>
      </c>
      <c r="H954" s="53">
        <v>0</v>
      </c>
      <c r="I954" s="53">
        <v>430000000</v>
      </c>
      <c r="J954" s="53" t="s">
        <v>8091</v>
      </c>
      <c r="K954" s="53" t="s">
        <v>8124</v>
      </c>
      <c r="L954" s="53" t="s">
        <v>8111</v>
      </c>
      <c r="M954" s="53" t="s">
        <v>8094</v>
      </c>
      <c r="N954" s="53" t="s">
        <v>8112</v>
      </c>
      <c r="O954" s="53" t="s">
        <v>8104</v>
      </c>
      <c r="P954" s="53" t="s">
        <v>8137</v>
      </c>
      <c r="Q954" s="53" t="s">
        <v>8123</v>
      </c>
      <c r="R954" s="73">
        <v>1</v>
      </c>
      <c r="S954" s="74">
        <v>54337732.079999998</v>
      </c>
      <c r="T954" s="75">
        <f t="shared" ref="T954" si="155">R954*S954</f>
        <v>54337732.079999998</v>
      </c>
      <c r="U954" s="75">
        <f t="shared" si="146"/>
        <v>60858259.9296</v>
      </c>
      <c r="V954" s="48" t="s">
        <v>8126</v>
      </c>
      <c r="W954" s="48">
        <v>2017</v>
      </c>
      <c r="X954" s="53" t="s">
        <v>8188</v>
      </c>
      <c r="Y954" s="1">
        <f>VLOOKUP(A954,'[1]план на 2017'!$A:$X,20,0)</f>
        <v>54337732.079999998</v>
      </c>
      <c r="Z954" s="156">
        <f t="shared" si="144"/>
        <v>0</v>
      </c>
    </row>
    <row r="955" spans="1:26" ht="49.5" customHeight="1" x14ac:dyDescent="0.25">
      <c r="A955" s="48" t="s">
        <v>1019</v>
      </c>
      <c r="B955" s="53" t="s">
        <v>3273</v>
      </c>
      <c r="C955" s="53" t="s">
        <v>4878</v>
      </c>
      <c r="D955" s="69" t="s">
        <v>3845</v>
      </c>
      <c r="E955" s="70" t="s">
        <v>4879</v>
      </c>
      <c r="F955" s="53" t="s">
        <v>4880</v>
      </c>
      <c r="G955" s="53" t="s">
        <v>3278</v>
      </c>
      <c r="H955" s="53">
        <v>0</v>
      </c>
      <c r="I955" s="53">
        <v>430000000</v>
      </c>
      <c r="J955" s="53" t="s">
        <v>8091</v>
      </c>
      <c r="K955" s="53" t="s">
        <v>8092</v>
      </c>
      <c r="L955" s="53" t="s">
        <v>8111</v>
      </c>
      <c r="M955" s="53" t="s">
        <v>8094</v>
      </c>
      <c r="N955" s="53" t="s">
        <v>8112</v>
      </c>
      <c r="O955" s="53" t="s">
        <v>8104</v>
      </c>
      <c r="P955" s="53" t="s">
        <v>8105</v>
      </c>
      <c r="Q955" s="53" t="s">
        <v>8106</v>
      </c>
      <c r="R955" s="73">
        <v>50</v>
      </c>
      <c r="S955" s="74">
        <v>6420</v>
      </c>
      <c r="T955" s="75">
        <f t="shared" si="142"/>
        <v>321000</v>
      </c>
      <c r="U955" s="75">
        <f t="shared" si="146"/>
        <v>359520.00000000006</v>
      </c>
      <c r="V955" s="48"/>
      <c r="W955" s="48">
        <v>2017</v>
      </c>
      <c r="X955" s="48"/>
      <c r="Y955" s="1">
        <f>VLOOKUP(A955,'[1]план на 2017'!$A:$X,20,0)</f>
        <v>321000</v>
      </c>
      <c r="Z955" s="156">
        <f t="shared" si="144"/>
        <v>0</v>
      </c>
    </row>
    <row r="956" spans="1:26" ht="49.5" customHeight="1" x14ac:dyDescent="0.25">
      <c r="A956" s="48" t="s">
        <v>1020</v>
      </c>
      <c r="B956" s="53" t="s">
        <v>3273</v>
      </c>
      <c r="C956" s="53" t="s">
        <v>4881</v>
      </c>
      <c r="D956" s="69" t="s">
        <v>3845</v>
      </c>
      <c r="E956" s="70" t="s">
        <v>4882</v>
      </c>
      <c r="F956" s="53" t="s">
        <v>4883</v>
      </c>
      <c r="G956" s="53" t="s">
        <v>3278</v>
      </c>
      <c r="H956" s="53">
        <v>0</v>
      </c>
      <c r="I956" s="53">
        <v>430000000</v>
      </c>
      <c r="J956" s="53" t="s">
        <v>8091</v>
      </c>
      <c r="K956" s="53" t="s">
        <v>8092</v>
      </c>
      <c r="L956" s="53" t="s">
        <v>8111</v>
      </c>
      <c r="M956" s="53" t="s">
        <v>8094</v>
      </c>
      <c r="N956" s="53" t="s">
        <v>8112</v>
      </c>
      <c r="O956" s="53" t="s">
        <v>8104</v>
      </c>
      <c r="P956" s="53" t="s">
        <v>8105</v>
      </c>
      <c r="Q956" s="53" t="s">
        <v>8106</v>
      </c>
      <c r="R956" s="73">
        <v>50</v>
      </c>
      <c r="S956" s="74">
        <v>1786.9</v>
      </c>
      <c r="T956" s="75">
        <v>0</v>
      </c>
      <c r="U956" s="75">
        <f t="shared" si="146"/>
        <v>0</v>
      </c>
      <c r="V956" s="48"/>
      <c r="W956" s="48">
        <v>2017</v>
      </c>
      <c r="X956" s="53" t="s">
        <v>8231</v>
      </c>
      <c r="Y956" s="1">
        <f>VLOOKUP(A956,'[1]план на 2017'!$A:$X,20,0)</f>
        <v>0</v>
      </c>
      <c r="Z956" s="156">
        <f t="shared" si="144"/>
        <v>0</v>
      </c>
    </row>
    <row r="957" spans="1:26" ht="49.5" customHeight="1" x14ac:dyDescent="0.25">
      <c r="A957" s="48" t="s">
        <v>1021</v>
      </c>
      <c r="B957" s="53" t="s">
        <v>3273</v>
      </c>
      <c r="C957" s="53" t="s">
        <v>4884</v>
      </c>
      <c r="D957" s="69" t="s">
        <v>3650</v>
      </c>
      <c r="E957" s="70" t="s">
        <v>4885</v>
      </c>
      <c r="F957" s="53" t="s">
        <v>4886</v>
      </c>
      <c r="G957" s="54" t="s">
        <v>8876</v>
      </c>
      <c r="H957" s="53">
        <v>0</v>
      </c>
      <c r="I957" s="53">
        <v>430000000</v>
      </c>
      <c r="J957" s="53" t="s">
        <v>8091</v>
      </c>
      <c r="K957" s="53" t="s">
        <v>8092</v>
      </c>
      <c r="L957" s="53" t="s">
        <v>8111</v>
      </c>
      <c r="M957" s="53" t="s">
        <v>8094</v>
      </c>
      <c r="N957" s="53" t="s">
        <v>8112</v>
      </c>
      <c r="O957" s="53" t="s">
        <v>8104</v>
      </c>
      <c r="P957" s="53" t="s">
        <v>8105</v>
      </c>
      <c r="Q957" s="53" t="s">
        <v>8106</v>
      </c>
      <c r="R957" s="73">
        <v>10</v>
      </c>
      <c r="S957" s="74">
        <v>53500</v>
      </c>
      <c r="T957" s="75">
        <f t="shared" si="142"/>
        <v>535000</v>
      </c>
      <c r="U957" s="75">
        <f t="shared" si="146"/>
        <v>599200</v>
      </c>
      <c r="V957" s="48"/>
      <c r="W957" s="48">
        <v>2017</v>
      </c>
      <c r="X957" s="48"/>
      <c r="Y957" s="1">
        <f>VLOOKUP(A957,'[1]план на 2017'!$A:$X,20,0)</f>
        <v>535000</v>
      </c>
      <c r="Z957" s="156">
        <f t="shared" si="144"/>
        <v>0</v>
      </c>
    </row>
    <row r="958" spans="1:26" ht="49.5" customHeight="1" x14ac:dyDescent="0.25">
      <c r="A958" s="48" t="s">
        <v>1022</v>
      </c>
      <c r="B958" s="53" t="s">
        <v>3273</v>
      </c>
      <c r="C958" s="53" t="s">
        <v>4887</v>
      </c>
      <c r="D958" s="69" t="s">
        <v>3650</v>
      </c>
      <c r="E958" s="70" t="s">
        <v>4888</v>
      </c>
      <c r="F958" s="53" t="s">
        <v>4889</v>
      </c>
      <c r="G958" s="54" t="s">
        <v>8876</v>
      </c>
      <c r="H958" s="53">
        <v>0</v>
      </c>
      <c r="I958" s="53">
        <v>430000000</v>
      </c>
      <c r="J958" s="53" t="s">
        <v>8091</v>
      </c>
      <c r="K958" s="53" t="s">
        <v>8092</v>
      </c>
      <c r="L958" s="53" t="s">
        <v>8111</v>
      </c>
      <c r="M958" s="53" t="s">
        <v>8094</v>
      </c>
      <c r="N958" s="53" t="s">
        <v>8112</v>
      </c>
      <c r="O958" s="53" t="s">
        <v>8104</v>
      </c>
      <c r="P958" s="53" t="s">
        <v>8105</v>
      </c>
      <c r="Q958" s="53" t="s">
        <v>8106</v>
      </c>
      <c r="R958" s="73">
        <v>20</v>
      </c>
      <c r="S958" s="74">
        <v>10700</v>
      </c>
      <c r="T958" s="75">
        <f t="shared" si="142"/>
        <v>214000</v>
      </c>
      <c r="U958" s="75">
        <f t="shared" si="146"/>
        <v>239680.00000000003</v>
      </c>
      <c r="V958" s="48"/>
      <c r="W958" s="48">
        <v>2017</v>
      </c>
      <c r="X958" s="48"/>
      <c r="Y958" s="1">
        <f>VLOOKUP(A958,'[1]план на 2017'!$A:$X,20,0)</f>
        <v>214000</v>
      </c>
      <c r="Z958" s="156">
        <f t="shared" si="144"/>
        <v>0</v>
      </c>
    </row>
    <row r="959" spans="1:26" ht="49.5" customHeight="1" x14ac:dyDescent="0.25">
      <c r="A959" s="48" t="s">
        <v>1023</v>
      </c>
      <c r="B959" s="53" t="s">
        <v>3273</v>
      </c>
      <c r="C959" s="53" t="s">
        <v>4890</v>
      </c>
      <c r="D959" s="69" t="s">
        <v>3650</v>
      </c>
      <c r="E959" s="70" t="s">
        <v>4891</v>
      </c>
      <c r="F959" s="53" t="s">
        <v>4892</v>
      </c>
      <c r="G959" s="54" t="s">
        <v>8876</v>
      </c>
      <c r="H959" s="53">
        <v>0</v>
      </c>
      <c r="I959" s="53">
        <v>430000000</v>
      </c>
      <c r="J959" s="53" t="s">
        <v>8091</v>
      </c>
      <c r="K959" s="53" t="s">
        <v>8092</v>
      </c>
      <c r="L959" s="53" t="s">
        <v>8111</v>
      </c>
      <c r="M959" s="53" t="s">
        <v>8094</v>
      </c>
      <c r="N959" s="53" t="s">
        <v>8112</v>
      </c>
      <c r="O959" s="53" t="s">
        <v>8104</v>
      </c>
      <c r="P959" s="53" t="s">
        <v>8105</v>
      </c>
      <c r="Q959" s="53" t="s">
        <v>8106</v>
      </c>
      <c r="R959" s="73">
        <v>20</v>
      </c>
      <c r="S959" s="74">
        <v>18190</v>
      </c>
      <c r="T959" s="75">
        <f t="shared" si="142"/>
        <v>363800</v>
      </c>
      <c r="U959" s="75">
        <f t="shared" si="146"/>
        <v>407456.00000000006</v>
      </c>
      <c r="V959" s="48"/>
      <c r="W959" s="48">
        <v>2017</v>
      </c>
      <c r="X959" s="48"/>
      <c r="Y959" s="1">
        <f>VLOOKUP(A959,'[1]план на 2017'!$A:$X,20,0)</f>
        <v>363800</v>
      </c>
      <c r="Z959" s="156">
        <f t="shared" si="144"/>
        <v>0</v>
      </c>
    </row>
    <row r="960" spans="1:26" ht="49.5" customHeight="1" x14ac:dyDescent="0.25">
      <c r="A960" s="48" t="s">
        <v>1024</v>
      </c>
      <c r="B960" s="53" t="s">
        <v>3273</v>
      </c>
      <c r="C960" s="53" t="s">
        <v>4893</v>
      </c>
      <c r="D960" s="69" t="s">
        <v>4894</v>
      </c>
      <c r="E960" s="70" t="s">
        <v>4895</v>
      </c>
      <c r="F960" s="53" t="s">
        <v>4896</v>
      </c>
      <c r="G960" s="54" t="s">
        <v>8876</v>
      </c>
      <c r="H960" s="53">
        <v>0</v>
      </c>
      <c r="I960" s="53">
        <v>430000000</v>
      </c>
      <c r="J960" s="53" t="s">
        <v>8091</v>
      </c>
      <c r="K960" s="53" t="s">
        <v>8092</v>
      </c>
      <c r="L960" s="53" t="s">
        <v>8111</v>
      </c>
      <c r="M960" s="53" t="s">
        <v>8094</v>
      </c>
      <c r="N960" s="53" t="s">
        <v>8112</v>
      </c>
      <c r="O960" s="53" t="s">
        <v>8104</v>
      </c>
      <c r="P960" s="53" t="s">
        <v>8105</v>
      </c>
      <c r="Q960" s="53" t="s">
        <v>8106</v>
      </c>
      <c r="R960" s="73">
        <v>2</v>
      </c>
      <c r="S960" s="74">
        <v>44940</v>
      </c>
      <c r="T960" s="75">
        <v>0</v>
      </c>
      <c r="U960" s="75">
        <f t="shared" si="146"/>
        <v>0</v>
      </c>
      <c r="V960" s="48"/>
      <c r="W960" s="48">
        <v>2017</v>
      </c>
      <c r="X960" s="48"/>
      <c r="Y960" s="1">
        <f>VLOOKUP(A960,'[1]план на 2017'!$A:$X,20,0)</f>
        <v>0</v>
      </c>
      <c r="Z960" s="156">
        <f t="shared" si="144"/>
        <v>0</v>
      </c>
    </row>
    <row r="961" spans="1:26" ht="49.5" customHeight="1" x14ac:dyDescent="0.25">
      <c r="A961" s="48" t="s">
        <v>1025</v>
      </c>
      <c r="B961" s="53" t="s">
        <v>3273</v>
      </c>
      <c r="C961" s="53" t="s">
        <v>4893</v>
      </c>
      <c r="D961" s="69" t="s">
        <v>4894</v>
      </c>
      <c r="E961" s="70" t="s">
        <v>4895</v>
      </c>
      <c r="F961" s="53" t="s">
        <v>4896</v>
      </c>
      <c r="G961" s="54" t="s">
        <v>8876</v>
      </c>
      <c r="H961" s="53">
        <v>0</v>
      </c>
      <c r="I961" s="53">
        <v>430000000</v>
      </c>
      <c r="J961" s="53" t="s">
        <v>8091</v>
      </c>
      <c r="K961" s="53" t="s">
        <v>8119</v>
      </c>
      <c r="L961" s="53" t="s">
        <v>8111</v>
      </c>
      <c r="M961" s="53" t="s">
        <v>8094</v>
      </c>
      <c r="N961" s="53" t="s">
        <v>8112</v>
      </c>
      <c r="O961" s="53" t="s">
        <v>8104</v>
      </c>
      <c r="P961" s="53" t="s">
        <v>8105</v>
      </c>
      <c r="Q961" s="53" t="s">
        <v>8106</v>
      </c>
      <c r="R961" s="73">
        <v>2</v>
      </c>
      <c r="S961" s="74">
        <v>44940</v>
      </c>
      <c r="T961" s="75">
        <v>0</v>
      </c>
      <c r="U961" s="75">
        <f t="shared" si="146"/>
        <v>0</v>
      </c>
      <c r="V961" s="48"/>
      <c r="W961" s="48">
        <v>2017</v>
      </c>
      <c r="X961" s="48" t="s">
        <v>8100</v>
      </c>
      <c r="Y961" s="1">
        <f>VLOOKUP(A961,'[1]план на 2017'!$A:$X,20,0)</f>
        <v>0</v>
      </c>
      <c r="Z961" s="156">
        <f t="shared" si="144"/>
        <v>0</v>
      </c>
    </row>
    <row r="962" spans="1:26" ht="49.5" customHeight="1" x14ac:dyDescent="0.25">
      <c r="A962" s="48" t="s">
        <v>1026</v>
      </c>
      <c r="B962" s="53" t="s">
        <v>3273</v>
      </c>
      <c r="C962" s="53" t="s">
        <v>4893</v>
      </c>
      <c r="D962" s="69" t="s">
        <v>4894</v>
      </c>
      <c r="E962" s="70" t="s">
        <v>4895</v>
      </c>
      <c r="F962" s="53" t="s">
        <v>4896</v>
      </c>
      <c r="G962" s="54" t="s">
        <v>8876</v>
      </c>
      <c r="H962" s="53">
        <v>0</v>
      </c>
      <c r="I962" s="53">
        <v>430000000</v>
      </c>
      <c r="J962" s="53" t="s">
        <v>8091</v>
      </c>
      <c r="K962" s="53" t="s">
        <v>8117</v>
      </c>
      <c r="L962" s="53" t="s">
        <v>8111</v>
      </c>
      <c r="M962" s="53" t="s">
        <v>8094</v>
      </c>
      <c r="N962" s="53" t="s">
        <v>8112</v>
      </c>
      <c r="O962" s="53" t="s">
        <v>8104</v>
      </c>
      <c r="P962" s="53" t="s">
        <v>8105</v>
      </c>
      <c r="Q962" s="53" t="s">
        <v>8106</v>
      </c>
      <c r="R962" s="74">
        <v>2</v>
      </c>
      <c r="S962" s="74">
        <v>44940</v>
      </c>
      <c r="T962" s="75">
        <f t="shared" ref="T962" si="156">S962*R962</f>
        <v>89880</v>
      </c>
      <c r="U962" s="75">
        <f t="shared" si="146"/>
        <v>100665.60000000001</v>
      </c>
      <c r="V962" s="48"/>
      <c r="W962" s="48">
        <v>2017</v>
      </c>
      <c r="X962" s="48" t="s">
        <v>8100</v>
      </c>
      <c r="Y962" s="1">
        <f>VLOOKUP(A962,'[1]план на 2017'!$A:$X,20,0)</f>
        <v>89880</v>
      </c>
      <c r="Z962" s="156">
        <f t="shared" si="144"/>
        <v>0</v>
      </c>
    </row>
    <row r="963" spans="1:26" ht="49.5" customHeight="1" x14ac:dyDescent="0.25">
      <c r="A963" s="48" t="s">
        <v>1027</v>
      </c>
      <c r="B963" s="53" t="s">
        <v>3273</v>
      </c>
      <c r="C963" s="53" t="s">
        <v>4897</v>
      </c>
      <c r="D963" s="69" t="s">
        <v>4898</v>
      </c>
      <c r="E963" s="70" t="s">
        <v>4899</v>
      </c>
      <c r="F963" s="53" t="s">
        <v>4900</v>
      </c>
      <c r="G963" s="54" t="s">
        <v>8876</v>
      </c>
      <c r="H963" s="53">
        <v>0</v>
      </c>
      <c r="I963" s="53">
        <v>430000000</v>
      </c>
      <c r="J963" s="53" t="s">
        <v>8091</v>
      </c>
      <c r="K963" s="53" t="s">
        <v>8092</v>
      </c>
      <c r="L963" s="53" t="s">
        <v>8111</v>
      </c>
      <c r="M963" s="53" t="s">
        <v>8094</v>
      </c>
      <c r="N963" s="53" t="s">
        <v>8112</v>
      </c>
      <c r="O963" s="53" t="s">
        <v>8104</v>
      </c>
      <c r="P963" s="53" t="s">
        <v>8105</v>
      </c>
      <c r="Q963" s="53" t="s">
        <v>8106</v>
      </c>
      <c r="R963" s="73">
        <v>1</v>
      </c>
      <c r="S963" s="74">
        <v>438700</v>
      </c>
      <c r="T963" s="75">
        <v>0</v>
      </c>
      <c r="U963" s="75">
        <f t="shared" si="146"/>
        <v>0</v>
      </c>
      <c r="V963" s="48"/>
      <c r="W963" s="48">
        <v>2017</v>
      </c>
      <c r="X963" s="48"/>
      <c r="Y963" s="1">
        <f>VLOOKUP(A963,'[1]план на 2017'!$A:$X,20,0)</f>
        <v>0</v>
      </c>
      <c r="Z963" s="156">
        <f t="shared" si="144"/>
        <v>0</v>
      </c>
    </row>
    <row r="964" spans="1:26" ht="49.5" customHeight="1" x14ac:dyDescent="0.25">
      <c r="A964" s="48" t="s">
        <v>1028</v>
      </c>
      <c r="B964" s="53" t="s">
        <v>3273</v>
      </c>
      <c r="C964" s="53" t="s">
        <v>4897</v>
      </c>
      <c r="D964" s="69" t="s">
        <v>4898</v>
      </c>
      <c r="E964" s="70" t="s">
        <v>4899</v>
      </c>
      <c r="F964" s="53" t="s">
        <v>4900</v>
      </c>
      <c r="G964" s="54" t="s">
        <v>8876</v>
      </c>
      <c r="H964" s="53">
        <v>0</v>
      </c>
      <c r="I964" s="53">
        <v>430000000</v>
      </c>
      <c r="J964" s="53" t="s">
        <v>8091</v>
      </c>
      <c r="K964" s="53" t="s">
        <v>8129</v>
      </c>
      <c r="L964" s="53" t="s">
        <v>8111</v>
      </c>
      <c r="M964" s="53" t="s">
        <v>8094</v>
      </c>
      <c r="N964" s="53" t="s">
        <v>8112</v>
      </c>
      <c r="O964" s="53" t="s">
        <v>8104</v>
      </c>
      <c r="P964" s="53" t="s">
        <v>8105</v>
      </c>
      <c r="Q964" s="53" t="s">
        <v>8106</v>
      </c>
      <c r="R964" s="73">
        <v>1</v>
      </c>
      <c r="S964" s="74">
        <v>438700</v>
      </c>
      <c r="T964" s="75">
        <v>0</v>
      </c>
      <c r="U964" s="75">
        <f t="shared" si="146"/>
        <v>0</v>
      </c>
      <c r="V964" s="48"/>
      <c r="W964" s="48">
        <v>2017</v>
      </c>
      <c r="X964" s="48" t="s">
        <v>8100</v>
      </c>
      <c r="Y964" s="1">
        <f>VLOOKUP(A964,'[1]план на 2017'!$A:$X,20,0)</f>
        <v>0</v>
      </c>
      <c r="Z964" s="156">
        <f t="shared" si="144"/>
        <v>0</v>
      </c>
    </row>
    <row r="965" spans="1:26" ht="49.5" customHeight="1" x14ac:dyDescent="0.25">
      <c r="A965" s="48" t="s">
        <v>1029</v>
      </c>
      <c r="B965" s="53" t="s">
        <v>3273</v>
      </c>
      <c r="C965" s="53" t="s">
        <v>4897</v>
      </c>
      <c r="D965" s="69" t="s">
        <v>4898</v>
      </c>
      <c r="E965" s="70" t="s">
        <v>4899</v>
      </c>
      <c r="F965" s="53" t="s">
        <v>4900</v>
      </c>
      <c r="G965" s="54" t="s">
        <v>8876</v>
      </c>
      <c r="H965" s="53">
        <v>0</v>
      </c>
      <c r="I965" s="53">
        <v>430000000</v>
      </c>
      <c r="J965" s="53" t="s">
        <v>8091</v>
      </c>
      <c r="K965" s="53" t="s">
        <v>8124</v>
      </c>
      <c r="L965" s="53" t="s">
        <v>8111</v>
      </c>
      <c r="M965" s="53" t="s">
        <v>8094</v>
      </c>
      <c r="N965" s="53" t="s">
        <v>8112</v>
      </c>
      <c r="O965" s="53" t="s">
        <v>8104</v>
      </c>
      <c r="P965" s="53" t="s">
        <v>8105</v>
      </c>
      <c r="Q965" s="53" t="s">
        <v>8106</v>
      </c>
      <c r="R965" s="73">
        <v>1</v>
      </c>
      <c r="S965" s="74">
        <v>438700</v>
      </c>
      <c r="T965" s="75">
        <v>0</v>
      </c>
      <c r="U965" s="75">
        <f t="shared" si="146"/>
        <v>0</v>
      </c>
      <c r="V965" s="48"/>
      <c r="W965" s="48">
        <v>2017</v>
      </c>
      <c r="X965" s="48" t="s">
        <v>8100</v>
      </c>
      <c r="Y965" s="1">
        <f>VLOOKUP(A965,'[1]план на 2017'!$A:$X,20,0)</f>
        <v>0</v>
      </c>
      <c r="Z965" s="156">
        <f t="shared" si="144"/>
        <v>0</v>
      </c>
    </row>
    <row r="966" spans="1:26" ht="49.5" customHeight="1" x14ac:dyDescent="0.25">
      <c r="A966" s="48" t="s">
        <v>1030</v>
      </c>
      <c r="B966" s="53" t="s">
        <v>3273</v>
      </c>
      <c r="C966" s="53" t="s">
        <v>4897</v>
      </c>
      <c r="D966" s="69" t="s">
        <v>4898</v>
      </c>
      <c r="E966" s="70" t="s">
        <v>4899</v>
      </c>
      <c r="F966" s="53" t="s">
        <v>4900</v>
      </c>
      <c r="G966" s="54" t="s">
        <v>8876</v>
      </c>
      <c r="H966" s="53">
        <v>0</v>
      </c>
      <c r="I966" s="53">
        <v>430000000</v>
      </c>
      <c r="J966" s="53" t="s">
        <v>8091</v>
      </c>
      <c r="K966" s="53" t="s">
        <v>8119</v>
      </c>
      <c r="L966" s="53" t="s">
        <v>8111</v>
      </c>
      <c r="M966" s="53" t="s">
        <v>8094</v>
      </c>
      <c r="N966" s="53" t="s">
        <v>8112</v>
      </c>
      <c r="O966" s="53" t="s">
        <v>8104</v>
      </c>
      <c r="P966" s="53" t="s">
        <v>8105</v>
      </c>
      <c r="Q966" s="53" t="s">
        <v>8106</v>
      </c>
      <c r="R966" s="73">
        <v>1</v>
      </c>
      <c r="S966" s="74">
        <v>438700</v>
      </c>
      <c r="T966" s="75">
        <f t="shared" ref="T966" si="157">R966*S966</f>
        <v>438700</v>
      </c>
      <c r="U966" s="75">
        <f t="shared" si="146"/>
        <v>491344.00000000006</v>
      </c>
      <c r="V966" s="48"/>
      <c r="W966" s="48">
        <v>2017</v>
      </c>
      <c r="X966" s="48" t="s">
        <v>8100</v>
      </c>
      <c r="Y966" s="1">
        <f>VLOOKUP(A966,'[1]план на 2017'!$A:$X,20,0)</f>
        <v>438700</v>
      </c>
      <c r="Z966" s="156">
        <f t="shared" si="144"/>
        <v>0</v>
      </c>
    </row>
    <row r="967" spans="1:26" ht="49.5" customHeight="1" x14ac:dyDescent="0.25">
      <c r="A967" s="48" t="s">
        <v>1031</v>
      </c>
      <c r="B967" s="53" t="s">
        <v>3273</v>
      </c>
      <c r="C967" s="53" t="s">
        <v>4897</v>
      </c>
      <c r="D967" s="69" t="s">
        <v>4898</v>
      </c>
      <c r="E967" s="70" t="s">
        <v>4899</v>
      </c>
      <c r="F967" s="53" t="s">
        <v>4901</v>
      </c>
      <c r="G967" s="54" t="s">
        <v>8876</v>
      </c>
      <c r="H967" s="53">
        <v>0</v>
      </c>
      <c r="I967" s="53">
        <v>430000000</v>
      </c>
      <c r="J967" s="53" t="s">
        <v>8091</v>
      </c>
      <c r="K967" s="53" t="s">
        <v>8092</v>
      </c>
      <c r="L967" s="53" t="s">
        <v>8111</v>
      </c>
      <c r="M967" s="53" t="s">
        <v>8094</v>
      </c>
      <c r="N967" s="53" t="s">
        <v>8112</v>
      </c>
      <c r="O967" s="53" t="s">
        <v>8104</v>
      </c>
      <c r="P967" s="53" t="s">
        <v>8105</v>
      </c>
      <c r="Q967" s="53" t="s">
        <v>8106</v>
      </c>
      <c r="R967" s="73">
        <v>1</v>
      </c>
      <c r="S967" s="74">
        <v>502900.00000000006</v>
      </c>
      <c r="T967" s="75">
        <v>0</v>
      </c>
      <c r="U967" s="75">
        <f t="shared" si="146"/>
        <v>0</v>
      </c>
      <c r="V967" s="48"/>
      <c r="W967" s="48">
        <v>2017</v>
      </c>
      <c r="X967" s="48"/>
      <c r="Y967" s="1">
        <f>VLOOKUP(A967,'[1]план на 2017'!$A:$X,20,0)</f>
        <v>0</v>
      </c>
      <c r="Z967" s="156">
        <f t="shared" si="144"/>
        <v>0</v>
      </c>
    </row>
    <row r="968" spans="1:26" ht="49.5" customHeight="1" x14ac:dyDescent="0.25">
      <c r="A968" s="48" t="s">
        <v>1032</v>
      </c>
      <c r="B968" s="53" t="s">
        <v>3273</v>
      </c>
      <c r="C968" s="53" t="s">
        <v>4897</v>
      </c>
      <c r="D968" s="69" t="s">
        <v>4898</v>
      </c>
      <c r="E968" s="70" t="s">
        <v>4899</v>
      </c>
      <c r="F968" s="53" t="s">
        <v>4901</v>
      </c>
      <c r="G968" s="54" t="s">
        <v>8876</v>
      </c>
      <c r="H968" s="53">
        <v>0</v>
      </c>
      <c r="I968" s="53">
        <v>430000000</v>
      </c>
      <c r="J968" s="53" t="s">
        <v>8091</v>
      </c>
      <c r="K968" s="53" t="s">
        <v>8129</v>
      </c>
      <c r="L968" s="53" t="s">
        <v>8111</v>
      </c>
      <c r="M968" s="53" t="s">
        <v>8094</v>
      </c>
      <c r="N968" s="53" t="s">
        <v>8112</v>
      </c>
      <c r="O968" s="53" t="s">
        <v>8104</v>
      </c>
      <c r="P968" s="53" t="s">
        <v>8105</v>
      </c>
      <c r="Q968" s="53" t="s">
        <v>8106</v>
      </c>
      <c r="R968" s="73">
        <v>1</v>
      </c>
      <c r="S968" s="74">
        <v>502900.00000000006</v>
      </c>
      <c r="T968" s="75">
        <v>0</v>
      </c>
      <c r="U968" s="75">
        <f t="shared" si="146"/>
        <v>0</v>
      </c>
      <c r="V968" s="48"/>
      <c r="W968" s="48">
        <v>2017</v>
      </c>
      <c r="X968" s="48" t="s">
        <v>8100</v>
      </c>
      <c r="Y968" s="1">
        <f>VLOOKUP(A968,'[1]план на 2017'!$A:$X,20,0)</f>
        <v>0</v>
      </c>
      <c r="Z968" s="156">
        <f t="shared" si="144"/>
        <v>0</v>
      </c>
    </row>
    <row r="969" spans="1:26" ht="49.5" customHeight="1" x14ac:dyDescent="0.25">
      <c r="A969" s="48" t="s">
        <v>1033</v>
      </c>
      <c r="B969" s="53" t="s">
        <v>3273</v>
      </c>
      <c r="C969" s="53" t="s">
        <v>4897</v>
      </c>
      <c r="D969" s="69" t="s">
        <v>4898</v>
      </c>
      <c r="E969" s="70" t="s">
        <v>4899</v>
      </c>
      <c r="F969" s="53" t="s">
        <v>4901</v>
      </c>
      <c r="G969" s="54" t="s">
        <v>8876</v>
      </c>
      <c r="H969" s="53">
        <v>0</v>
      </c>
      <c r="I969" s="53">
        <v>430000000</v>
      </c>
      <c r="J969" s="53" t="s">
        <v>8091</v>
      </c>
      <c r="K969" s="53" t="s">
        <v>8124</v>
      </c>
      <c r="L969" s="53" t="s">
        <v>8111</v>
      </c>
      <c r="M969" s="53" t="s">
        <v>8094</v>
      </c>
      <c r="N969" s="53" t="s">
        <v>8112</v>
      </c>
      <c r="O969" s="53" t="s">
        <v>8104</v>
      </c>
      <c r="P969" s="53" t="s">
        <v>8105</v>
      </c>
      <c r="Q969" s="53" t="s">
        <v>8106</v>
      </c>
      <c r="R969" s="73">
        <v>1</v>
      </c>
      <c r="S969" s="74">
        <v>502900.00000000006</v>
      </c>
      <c r="T969" s="75">
        <v>0</v>
      </c>
      <c r="U969" s="75">
        <f t="shared" si="146"/>
        <v>0</v>
      </c>
      <c r="V969" s="48"/>
      <c r="W969" s="48">
        <v>2017</v>
      </c>
      <c r="X969" s="48" t="s">
        <v>8100</v>
      </c>
      <c r="Y969" s="1">
        <f>VLOOKUP(A969,'[1]план на 2017'!$A:$X,20,0)</f>
        <v>0</v>
      </c>
      <c r="Z969" s="156">
        <f t="shared" si="144"/>
        <v>0</v>
      </c>
    </row>
    <row r="970" spans="1:26" ht="49.5" customHeight="1" x14ac:dyDescent="0.25">
      <c r="A970" s="48" t="s">
        <v>1034</v>
      </c>
      <c r="B970" s="53" t="s">
        <v>3273</v>
      </c>
      <c r="C970" s="53" t="s">
        <v>4897</v>
      </c>
      <c r="D970" s="69" t="s">
        <v>4898</v>
      </c>
      <c r="E970" s="70" t="s">
        <v>4899</v>
      </c>
      <c r="F970" s="53" t="s">
        <v>4901</v>
      </c>
      <c r="G970" s="54" t="s">
        <v>8876</v>
      </c>
      <c r="H970" s="53">
        <v>0</v>
      </c>
      <c r="I970" s="53">
        <v>430000000</v>
      </c>
      <c r="J970" s="53" t="s">
        <v>8091</v>
      </c>
      <c r="K970" s="53" t="s">
        <v>8119</v>
      </c>
      <c r="L970" s="53" t="s">
        <v>8111</v>
      </c>
      <c r="M970" s="53" t="s">
        <v>8094</v>
      </c>
      <c r="N970" s="53" t="s">
        <v>8112</v>
      </c>
      <c r="O970" s="53" t="s">
        <v>8104</v>
      </c>
      <c r="P970" s="53" t="s">
        <v>8105</v>
      </c>
      <c r="Q970" s="53" t="s">
        <v>8106</v>
      </c>
      <c r="R970" s="73">
        <v>1</v>
      </c>
      <c r="S970" s="74">
        <v>502900.00000000006</v>
      </c>
      <c r="T970" s="75">
        <f t="shared" ref="T970" si="158">R970*S970</f>
        <v>502900.00000000006</v>
      </c>
      <c r="U970" s="75">
        <f t="shared" si="146"/>
        <v>563248.00000000012</v>
      </c>
      <c r="V970" s="48"/>
      <c r="W970" s="48">
        <v>2017</v>
      </c>
      <c r="X970" s="48" t="s">
        <v>8100</v>
      </c>
      <c r="Y970" s="1">
        <f>VLOOKUP(A970,'[1]план на 2017'!$A:$X,20,0)</f>
        <v>502900.00000000006</v>
      </c>
      <c r="Z970" s="156">
        <f t="shared" si="144"/>
        <v>0</v>
      </c>
    </row>
    <row r="971" spans="1:26" ht="49.5" customHeight="1" x14ac:dyDescent="0.25">
      <c r="A971" s="48" t="s">
        <v>1035</v>
      </c>
      <c r="B971" s="53" t="s">
        <v>3273</v>
      </c>
      <c r="C971" s="53" t="s">
        <v>4902</v>
      </c>
      <c r="D971" s="69" t="s">
        <v>4256</v>
      </c>
      <c r="E971" s="70" t="s">
        <v>4903</v>
      </c>
      <c r="F971" s="53" t="s">
        <v>4904</v>
      </c>
      <c r="G971" s="53" t="s">
        <v>3284</v>
      </c>
      <c r="H971" s="53">
        <v>0</v>
      </c>
      <c r="I971" s="53">
        <v>430000000</v>
      </c>
      <c r="J971" s="53" t="s">
        <v>8091</v>
      </c>
      <c r="K971" s="53" t="s">
        <v>8092</v>
      </c>
      <c r="L971" s="53" t="s">
        <v>8111</v>
      </c>
      <c r="M971" s="53" t="s">
        <v>8094</v>
      </c>
      <c r="N971" s="53" t="s">
        <v>8112</v>
      </c>
      <c r="O971" s="53" t="s">
        <v>8104</v>
      </c>
      <c r="P971" s="53" t="s">
        <v>8105</v>
      </c>
      <c r="Q971" s="53" t="s">
        <v>8106</v>
      </c>
      <c r="R971" s="73">
        <v>5</v>
      </c>
      <c r="S971" s="74">
        <v>10700</v>
      </c>
      <c r="T971" s="75">
        <v>0</v>
      </c>
      <c r="U971" s="75">
        <f t="shared" si="146"/>
        <v>0</v>
      </c>
      <c r="V971" s="48"/>
      <c r="W971" s="48">
        <v>2017</v>
      </c>
      <c r="X971" s="48"/>
      <c r="Y971" s="1">
        <f>VLOOKUP(A971,'[1]план на 2017'!$A:$X,20,0)</f>
        <v>0</v>
      </c>
      <c r="Z971" s="156">
        <f t="shared" si="144"/>
        <v>0</v>
      </c>
    </row>
    <row r="972" spans="1:26" ht="49.5" customHeight="1" x14ac:dyDescent="0.25">
      <c r="A972" s="49" t="s">
        <v>1036</v>
      </c>
      <c r="B972" s="49" t="s">
        <v>3273</v>
      </c>
      <c r="C972" s="49" t="s">
        <v>4902</v>
      </c>
      <c r="D972" s="49" t="s">
        <v>4256</v>
      </c>
      <c r="E972" s="49" t="s">
        <v>4903</v>
      </c>
      <c r="F972" s="49" t="s">
        <v>4904</v>
      </c>
      <c r="G972" s="49" t="s">
        <v>4139</v>
      </c>
      <c r="H972" s="49">
        <v>0</v>
      </c>
      <c r="I972" s="49">
        <v>430000000</v>
      </c>
      <c r="J972" s="49" t="s">
        <v>8091</v>
      </c>
      <c r="K972" s="49" t="s">
        <v>8110</v>
      </c>
      <c r="L972" s="49" t="s">
        <v>8111</v>
      </c>
      <c r="M972" s="49" t="s">
        <v>8094</v>
      </c>
      <c r="N972" s="49" t="s">
        <v>8112</v>
      </c>
      <c r="O972" s="49" t="s">
        <v>8104</v>
      </c>
      <c r="P972" s="49" t="s">
        <v>8105</v>
      </c>
      <c r="Q972" s="49" t="s">
        <v>8106</v>
      </c>
      <c r="R972" s="49">
        <v>5</v>
      </c>
      <c r="S972" s="49">
        <v>15429</v>
      </c>
      <c r="T972" s="76">
        <f t="shared" ref="T972" si="159">S972*R972</f>
        <v>77145</v>
      </c>
      <c r="U972" s="76">
        <f t="shared" si="146"/>
        <v>86402.400000000009</v>
      </c>
      <c r="V972" s="49"/>
      <c r="W972" s="49">
        <v>2017</v>
      </c>
      <c r="X972" s="49" t="s">
        <v>8205</v>
      </c>
      <c r="Y972" s="1">
        <f>VLOOKUP(A972,'[1]план на 2017'!$A:$X,20,0)</f>
        <v>77145</v>
      </c>
      <c r="Z972" s="156">
        <f t="shared" si="144"/>
        <v>0</v>
      </c>
    </row>
    <row r="973" spans="1:26" ht="49.5" customHeight="1" x14ac:dyDescent="0.25">
      <c r="A973" s="48" t="s">
        <v>1037</v>
      </c>
      <c r="B973" s="53" t="s">
        <v>3273</v>
      </c>
      <c r="C973" s="53" t="s">
        <v>4905</v>
      </c>
      <c r="D973" s="69" t="s">
        <v>4906</v>
      </c>
      <c r="E973" s="70" t="s">
        <v>4907</v>
      </c>
      <c r="F973" s="53" t="s">
        <v>4908</v>
      </c>
      <c r="G973" s="53" t="s">
        <v>3278</v>
      </c>
      <c r="H973" s="53">
        <v>0</v>
      </c>
      <c r="I973" s="53">
        <v>430000000</v>
      </c>
      <c r="J973" s="53" t="s">
        <v>8091</v>
      </c>
      <c r="K973" s="53" t="s">
        <v>8092</v>
      </c>
      <c r="L973" s="53" t="s">
        <v>8111</v>
      </c>
      <c r="M973" s="53" t="s">
        <v>8094</v>
      </c>
      <c r="N973" s="53" t="s">
        <v>8112</v>
      </c>
      <c r="O973" s="53" t="s">
        <v>8104</v>
      </c>
      <c r="P973" s="53" t="s">
        <v>8105</v>
      </c>
      <c r="Q973" s="53" t="s">
        <v>8106</v>
      </c>
      <c r="R973" s="73">
        <v>2</v>
      </c>
      <c r="S973" s="74">
        <v>48623.857142857138</v>
      </c>
      <c r="T973" s="75">
        <f t="shared" si="142"/>
        <v>97247.714285714275</v>
      </c>
      <c r="U973" s="75">
        <f t="shared" si="146"/>
        <v>108917.44</v>
      </c>
      <c r="V973" s="48"/>
      <c r="W973" s="48">
        <v>2017</v>
      </c>
      <c r="X973" s="48"/>
      <c r="Y973" s="1">
        <f>VLOOKUP(A973,'[1]план на 2017'!$A:$X,20,0)</f>
        <v>97247.714285714275</v>
      </c>
      <c r="Z973" s="156">
        <f t="shared" si="144"/>
        <v>0</v>
      </c>
    </row>
    <row r="974" spans="1:26" ht="49.5" customHeight="1" x14ac:dyDescent="0.25">
      <c r="A974" s="48" t="s">
        <v>1038</v>
      </c>
      <c r="B974" s="53" t="s">
        <v>3273</v>
      </c>
      <c r="C974" s="53" t="s">
        <v>4905</v>
      </c>
      <c r="D974" s="69" t="s">
        <v>4906</v>
      </c>
      <c r="E974" s="70" t="s">
        <v>4907</v>
      </c>
      <c r="F974" s="53" t="s">
        <v>4909</v>
      </c>
      <c r="G974" s="53" t="s">
        <v>3278</v>
      </c>
      <c r="H974" s="53">
        <v>0</v>
      </c>
      <c r="I974" s="53">
        <v>430000000</v>
      </c>
      <c r="J974" s="53" t="s">
        <v>8091</v>
      </c>
      <c r="K974" s="53" t="s">
        <v>8092</v>
      </c>
      <c r="L974" s="53" t="s">
        <v>8111</v>
      </c>
      <c r="M974" s="53" t="s">
        <v>8094</v>
      </c>
      <c r="N974" s="53" t="s">
        <v>8112</v>
      </c>
      <c r="O974" s="53" t="s">
        <v>8104</v>
      </c>
      <c r="P974" s="53" t="s">
        <v>8105</v>
      </c>
      <c r="Q974" s="53" t="s">
        <v>8106</v>
      </c>
      <c r="R974" s="73">
        <v>2</v>
      </c>
      <c r="S974" s="74">
        <v>48623.857142857138</v>
      </c>
      <c r="T974" s="75">
        <f t="shared" si="142"/>
        <v>97247.714285714275</v>
      </c>
      <c r="U974" s="75">
        <f t="shared" si="146"/>
        <v>108917.44</v>
      </c>
      <c r="V974" s="48"/>
      <c r="W974" s="48">
        <v>2017</v>
      </c>
      <c r="X974" s="48"/>
      <c r="Y974" s="1">
        <f>VLOOKUP(A974,'[1]план на 2017'!$A:$X,20,0)</f>
        <v>97247.714285714275</v>
      </c>
      <c r="Z974" s="156">
        <f t="shared" si="144"/>
        <v>0</v>
      </c>
    </row>
    <row r="975" spans="1:26" ht="49.5" customHeight="1" x14ac:dyDescent="0.25">
      <c r="A975" s="48" t="s">
        <v>1039</v>
      </c>
      <c r="B975" s="53" t="s">
        <v>3273</v>
      </c>
      <c r="C975" s="53" t="s">
        <v>4910</v>
      </c>
      <c r="D975" s="69" t="s">
        <v>4911</v>
      </c>
      <c r="E975" s="70" t="s">
        <v>4912</v>
      </c>
      <c r="F975" s="53" t="s">
        <v>4913</v>
      </c>
      <c r="G975" s="53" t="s">
        <v>3284</v>
      </c>
      <c r="H975" s="53">
        <v>0</v>
      </c>
      <c r="I975" s="53">
        <v>430000000</v>
      </c>
      <c r="J975" s="53" t="s">
        <v>8091</v>
      </c>
      <c r="K975" s="53" t="s">
        <v>8092</v>
      </c>
      <c r="L975" s="53" t="s">
        <v>8111</v>
      </c>
      <c r="M975" s="53" t="s">
        <v>8094</v>
      </c>
      <c r="N975" s="53" t="s">
        <v>8112</v>
      </c>
      <c r="O975" s="53" t="s">
        <v>8104</v>
      </c>
      <c r="P975" s="53" t="s">
        <v>8105</v>
      </c>
      <c r="Q975" s="53" t="s">
        <v>8106</v>
      </c>
      <c r="R975" s="73">
        <v>2</v>
      </c>
      <c r="S975" s="74">
        <v>246100</v>
      </c>
      <c r="T975" s="75">
        <f t="shared" si="142"/>
        <v>492200</v>
      </c>
      <c r="U975" s="75">
        <f t="shared" si="146"/>
        <v>551264</v>
      </c>
      <c r="V975" s="48"/>
      <c r="W975" s="48">
        <v>2017</v>
      </c>
      <c r="X975" s="48"/>
      <c r="Y975" s="1">
        <f>VLOOKUP(A975,'[1]план на 2017'!$A:$X,20,0)</f>
        <v>492200</v>
      </c>
      <c r="Z975" s="156">
        <f t="shared" si="144"/>
        <v>0</v>
      </c>
    </row>
    <row r="976" spans="1:26" ht="49.5" customHeight="1" x14ac:dyDescent="0.25">
      <c r="A976" s="48" t="s">
        <v>1040</v>
      </c>
      <c r="B976" s="53" t="s">
        <v>3273</v>
      </c>
      <c r="C976" s="53" t="s">
        <v>4914</v>
      </c>
      <c r="D976" s="69" t="s">
        <v>4817</v>
      </c>
      <c r="E976" s="70" t="s">
        <v>4915</v>
      </c>
      <c r="F976" s="53" t="s">
        <v>4916</v>
      </c>
      <c r="G976" s="53" t="s">
        <v>3284</v>
      </c>
      <c r="H976" s="53">
        <v>0</v>
      </c>
      <c r="I976" s="53">
        <v>430000000</v>
      </c>
      <c r="J976" s="53" t="s">
        <v>8091</v>
      </c>
      <c r="K976" s="53" t="s">
        <v>8092</v>
      </c>
      <c r="L976" s="53" t="s">
        <v>8111</v>
      </c>
      <c r="M976" s="53" t="s">
        <v>8094</v>
      </c>
      <c r="N976" s="53" t="s">
        <v>8112</v>
      </c>
      <c r="O976" s="53" t="s">
        <v>8104</v>
      </c>
      <c r="P976" s="53" t="s">
        <v>8105</v>
      </c>
      <c r="Q976" s="53" t="s">
        <v>8106</v>
      </c>
      <c r="R976" s="73">
        <v>10</v>
      </c>
      <c r="S976" s="74">
        <v>7490</v>
      </c>
      <c r="T976" s="75">
        <f t="shared" si="142"/>
        <v>74900</v>
      </c>
      <c r="U976" s="75">
        <f t="shared" si="146"/>
        <v>83888.000000000015</v>
      </c>
      <c r="V976" s="48"/>
      <c r="W976" s="48">
        <v>2017</v>
      </c>
      <c r="X976" s="48"/>
      <c r="Y976" s="1">
        <f>VLOOKUP(A976,'[1]план на 2017'!$A:$X,20,0)</f>
        <v>74900</v>
      </c>
      <c r="Z976" s="156">
        <f t="shared" si="144"/>
        <v>0</v>
      </c>
    </row>
    <row r="977" spans="1:26" ht="49.5" customHeight="1" x14ac:dyDescent="0.25">
      <c r="A977" s="48" t="s">
        <v>1041</v>
      </c>
      <c r="B977" s="53" t="s">
        <v>3273</v>
      </c>
      <c r="C977" s="53" t="s">
        <v>4917</v>
      </c>
      <c r="D977" s="69" t="s">
        <v>4918</v>
      </c>
      <c r="E977" s="70" t="s">
        <v>4919</v>
      </c>
      <c r="F977" s="53" t="s">
        <v>4920</v>
      </c>
      <c r="G977" s="54" t="s">
        <v>8876</v>
      </c>
      <c r="H977" s="53">
        <v>0</v>
      </c>
      <c r="I977" s="53">
        <v>430000000</v>
      </c>
      <c r="J977" s="53" t="s">
        <v>8091</v>
      </c>
      <c r="K977" s="53" t="s">
        <v>8092</v>
      </c>
      <c r="L977" s="53" t="s">
        <v>8111</v>
      </c>
      <c r="M977" s="53" t="s">
        <v>8094</v>
      </c>
      <c r="N977" s="53" t="s">
        <v>8112</v>
      </c>
      <c r="O977" s="53" t="s">
        <v>8104</v>
      </c>
      <c r="P977" s="53" t="s">
        <v>8142</v>
      </c>
      <c r="Q977" s="53" t="s">
        <v>8143</v>
      </c>
      <c r="R977" s="73">
        <v>200</v>
      </c>
      <c r="S977" s="74">
        <v>3611.25</v>
      </c>
      <c r="T977" s="75">
        <v>0</v>
      </c>
      <c r="U977" s="75">
        <f t="shared" si="146"/>
        <v>0</v>
      </c>
      <c r="V977" s="48"/>
      <c r="W977" s="48">
        <v>2017</v>
      </c>
      <c r="X977" s="48" t="s">
        <v>8122</v>
      </c>
      <c r="Y977" s="1">
        <f>VLOOKUP(A977,'[1]план на 2017'!$A:$X,20,0)</f>
        <v>0</v>
      </c>
      <c r="Z977" s="156">
        <f t="shared" si="144"/>
        <v>0</v>
      </c>
    </row>
    <row r="978" spans="1:26" ht="49.5" customHeight="1" x14ac:dyDescent="0.25">
      <c r="A978" s="48" t="s">
        <v>1042</v>
      </c>
      <c r="B978" s="53" t="s">
        <v>3273</v>
      </c>
      <c r="C978" s="53" t="s">
        <v>4921</v>
      </c>
      <c r="D978" s="53" t="s">
        <v>4077</v>
      </c>
      <c r="E978" s="53" t="s">
        <v>4922</v>
      </c>
      <c r="F978" s="53" t="s">
        <v>4923</v>
      </c>
      <c r="G978" s="54" t="s">
        <v>8876</v>
      </c>
      <c r="H978" s="53">
        <v>0</v>
      </c>
      <c r="I978" s="53">
        <v>430000000</v>
      </c>
      <c r="J978" s="53" t="s">
        <v>8091</v>
      </c>
      <c r="K978" s="53" t="s">
        <v>8092</v>
      </c>
      <c r="L978" s="53" t="s">
        <v>8111</v>
      </c>
      <c r="M978" s="53" t="s">
        <v>8094</v>
      </c>
      <c r="N978" s="53" t="s">
        <v>8112</v>
      </c>
      <c r="O978" s="53" t="s">
        <v>8104</v>
      </c>
      <c r="P978" s="53" t="s">
        <v>8105</v>
      </c>
      <c r="Q978" s="53" t="s">
        <v>8106</v>
      </c>
      <c r="R978" s="73">
        <v>20</v>
      </c>
      <c r="S978" s="74">
        <v>13375</v>
      </c>
      <c r="T978" s="75">
        <v>0</v>
      </c>
      <c r="U978" s="75">
        <f t="shared" si="146"/>
        <v>0</v>
      </c>
      <c r="V978" s="48"/>
      <c r="W978" s="48">
        <v>2017</v>
      </c>
      <c r="X978" s="48"/>
      <c r="Y978" s="1">
        <f>VLOOKUP(A978,'[1]план на 2017'!$A:$X,20,0)</f>
        <v>0</v>
      </c>
      <c r="Z978" s="156">
        <f t="shared" ref="Z978:Z1041" si="160">T978-Y978</f>
        <v>0</v>
      </c>
    </row>
    <row r="979" spans="1:26" ht="49.5" customHeight="1" x14ac:dyDescent="0.25">
      <c r="A979" s="49" t="s">
        <v>1043</v>
      </c>
      <c r="B979" s="49" t="s">
        <v>3273</v>
      </c>
      <c r="C979" s="49" t="s">
        <v>4921</v>
      </c>
      <c r="D979" s="49" t="s">
        <v>4077</v>
      </c>
      <c r="E979" s="49" t="s">
        <v>4922</v>
      </c>
      <c r="F979" s="49" t="s">
        <v>4923</v>
      </c>
      <c r="G979" s="49" t="s">
        <v>3289</v>
      </c>
      <c r="H979" s="49">
        <v>0</v>
      </c>
      <c r="I979" s="49">
        <v>430000000</v>
      </c>
      <c r="J979" s="49" t="s">
        <v>8091</v>
      </c>
      <c r="K979" s="49" t="s">
        <v>8117</v>
      </c>
      <c r="L979" s="49" t="s">
        <v>8111</v>
      </c>
      <c r="M979" s="49" t="s">
        <v>8094</v>
      </c>
      <c r="N979" s="49" t="s">
        <v>8112</v>
      </c>
      <c r="O979" s="49" t="s">
        <v>8104</v>
      </c>
      <c r="P979" s="49" t="s">
        <v>8105</v>
      </c>
      <c r="Q979" s="49" t="s">
        <v>8106</v>
      </c>
      <c r="R979" s="49">
        <v>20</v>
      </c>
      <c r="S979" s="49">
        <v>35300</v>
      </c>
      <c r="T979" s="76">
        <f t="shared" ref="T979" si="161">S979*R979</f>
        <v>706000</v>
      </c>
      <c r="U979" s="76">
        <f t="shared" si="146"/>
        <v>790720.00000000012</v>
      </c>
      <c r="V979" s="49"/>
      <c r="W979" s="49">
        <v>2017</v>
      </c>
      <c r="X979" s="49" t="s">
        <v>8205</v>
      </c>
      <c r="Y979" s="1">
        <f>VLOOKUP(A979,'[1]план на 2017'!$A:$X,20,0)</f>
        <v>706000</v>
      </c>
      <c r="Z979" s="156">
        <f t="shared" si="160"/>
        <v>0</v>
      </c>
    </row>
    <row r="980" spans="1:26" ht="49.5" customHeight="1" x14ac:dyDescent="0.25">
      <c r="A980" s="48" t="s">
        <v>1044</v>
      </c>
      <c r="B980" s="53" t="s">
        <v>3273</v>
      </c>
      <c r="C980" s="53" t="s">
        <v>3931</v>
      </c>
      <c r="D980" s="69" t="s">
        <v>3781</v>
      </c>
      <c r="E980" s="70" t="s">
        <v>3932</v>
      </c>
      <c r="F980" s="53" t="s">
        <v>4924</v>
      </c>
      <c r="G980" s="53" t="s">
        <v>3284</v>
      </c>
      <c r="H980" s="53">
        <v>0</v>
      </c>
      <c r="I980" s="53">
        <v>430000000</v>
      </c>
      <c r="J980" s="53" t="s">
        <v>8091</v>
      </c>
      <c r="K980" s="53" t="s">
        <v>8092</v>
      </c>
      <c r="L980" s="53" t="s">
        <v>8111</v>
      </c>
      <c r="M980" s="53" t="s">
        <v>8094</v>
      </c>
      <c r="N980" s="53" t="s">
        <v>8112</v>
      </c>
      <c r="O980" s="53" t="s">
        <v>8104</v>
      </c>
      <c r="P980" s="53" t="s">
        <v>8142</v>
      </c>
      <c r="Q980" s="53" t="s">
        <v>8143</v>
      </c>
      <c r="R980" s="73">
        <v>70</v>
      </c>
      <c r="S980" s="74">
        <v>1605</v>
      </c>
      <c r="T980" s="75">
        <v>0</v>
      </c>
      <c r="U980" s="75">
        <f t="shared" si="146"/>
        <v>0</v>
      </c>
      <c r="V980" s="48"/>
      <c r="W980" s="48">
        <v>2017</v>
      </c>
      <c r="X980" s="48"/>
      <c r="Y980" s="1">
        <f>VLOOKUP(A980,'[1]план на 2017'!$A:$X,20,0)</f>
        <v>0</v>
      </c>
      <c r="Z980" s="156">
        <f t="shared" si="160"/>
        <v>0</v>
      </c>
    </row>
    <row r="981" spans="1:26" ht="49.5" customHeight="1" x14ac:dyDescent="0.25">
      <c r="A981" s="49" t="s">
        <v>1045</v>
      </c>
      <c r="B981" s="49" t="s">
        <v>3273</v>
      </c>
      <c r="C981" s="49" t="s">
        <v>3931</v>
      </c>
      <c r="D981" s="49" t="s">
        <v>3781</v>
      </c>
      <c r="E981" s="49" t="s">
        <v>3932</v>
      </c>
      <c r="F981" s="49" t="s">
        <v>4924</v>
      </c>
      <c r="G981" s="49" t="s">
        <v>4139</v>
      </c>
      <c r="H981" s="49">
        <v>0</v>
      </c>
      <c r="I981" s="49">
        <v>430000000</v>
      </c>
      <c r="J981" s="49" t="s">
        <v>8091</v>
      </c>
      <c r="K981" s="49" t="s">
        <v>8117</v>
      </c>
      <c r="L981" s="49" t="s">
        <v>8111</v>
      </c>
      <c r="M981" s="49" t="s">
        <v>8094</v>
      </c>
      <c r="N981" s="49" t="s">
        <v>8112</v>
      </c>
      <c r="O981" s="49" t="s">
        <v>8104</v>
      </c>
      <c r="P981" s="49" t="s">
        <v>8142</v>
      </c>
      <c r="Q981" s="49" t="s">
        <v>8143</v>
      </c>
      <c r="R981" s="49">
        <v>70</v>
      </c>
      <c r="S981" s="49">
        <v>2512</v>
      </c>
      <c r="T981" s="76">
        <f t="shared" ref="T981" si="162">S981*R981</f>
        <v>175840</v>
      </c>
      <c r="U981" s="76">
        <f t="shared" si="146"/>
        <v>196940.80000000002</v>
      </c>
      <c r="V981" s="49"/>
      <c r="W981" s="49">
        <v>2017</v>
      </c>
      <c r="X981" s="49" t="s">
        <v>8205</v>
      </c>
      <c r="Y981" s="1">
        <f>VLOOKUP(A981,'[1]план на 2017'!$A:$X,20,0)</f>
        <v>175840</v>
      </c>
      <c r="Z981" s="156">
        <f t="shared" si="160"/>
        <v>0</v>
      </c>
    </row>
    <row r="982" spans="1:26" ht="49.5" customHeight="1" x14ac:dyDescent="0.25">
      <c r="A982" s="48" t="s">
        <v>1046</v>
      </c>
      <c r="B982" s="53" t="s">
        <v>3273</v>
      </c>
      <c r="C982" s="53" t="s">
        <v>4925</v>
      </c>
      <c r="D982" s="69" t="s">
        <v>3781</v>
      </c>
      <c r="E982" s="70" t="s">
        <v>4451</v>
      </c>
      <c r="F982" s="53" t="s">
        <v>4926</v>
      </c>
      <c r="G982" s="53" t="s">
        <v>3284</v>
      </c>
      <c r="H982" s="53">
        <v>0</v>
      </c>
      <c r="I982" s="53">
        <v>430000000</v>
      </c>
      <c r="J982" s="53" t="s">
        <v>8091</v>
      </c>
      <c r="K982" s="53" t="s">
        <v>8092</v>
      </c>
      <c r="L982" s="53" t="s">
        <v>8111</v>
      </c>
      <c r="M982" s="53" t="s">
        <v>8094</v>
      </c>
      <c r="N982" s="53" t="s">
        <v>8112</v>
      </c>
      <c r="O982" s="53" t="s">
        <v>8104</v>
      </c>
      <c r="P982" s="53" t="s">
        <v>8105</v>
      </c>
      <c r="Q982" s="53" t="s">
        <v>8106</v>
      </c>
      <c r="R982" s="73">
        <v>5</v>
      </c>
      <c r="S982" s="74">
        <v>32367.500000000004</v>
      </c>
      <c r="T982" s="75">
        <v>0</v>
      </c>
      <c r="U982" s="75">
        <f t="shared" si="146"/>
        <v>0</v>
      </c>
      <c r="V982" s="48"/>
      <c r="W982" s="48">
        <v>2017</v>
      </c>
      <c r="X982" s="48"/>
      <c r="Y982" s="1">
        <f>VLOOKUP(A982,'[1]план на 2017'!$A:$X,20,0)</f>
        <v>0</v>
      </c>
      <c r="Z982" s="156">
        <f t="shared" si="160"/>
        <v>0</v>
      </c>
    </row>
    <row r="983" spans="1:26" ht="49.5" customHeight="1" x14ac:dyDescent="0.25">
      <c r="A983" s="49" t="s">
        <v>1047</v>
      </c>
      <c r="B983" s="49" t="s">
        <v>3273</v>
      </c>
      <c r="C983" s="49" t="s">
        <v>4925</v>
      </c>
      <c r="D983" s="49" t="s">
        <v>3781</v>
      </c>
      <c r="E983" s="49" t="s">
        <v>4451</v>
      </c>
      <c r="F983" s="49" t="s">
        <v>4926</v>
      </c>
      <c r="G983" s="49" t="s">
        <v>4139</v>
      </c>
      <c r="H983" s="49">
        <v>0</v>
      </c>
      <c r="I983" s="49">
        <v>430000000</v>
      </c>
      <c r="J983" s="49" t="s">
        <v>8091</v>
      </c>
      <c r="K983" s="49" t="s">
        <v>8117</v>
      </c>
      <c r="L983" s="49" t="s">
        <v>8111</v>
      </c>
      <c r="M983" s="49" t="s">
        <v>8094</v>
      </c>
      <c r="N983" s="49" t="s">
        <v>8112</v>
      </c>
      <c r="O983" s="49" t="s">
        <v>8096</v>
      </c>
      <c r="P983" s="49" t="s">
        <v>8105</v>
      </c>
      <c r="Q983" s="49" t="s">
        <v>8106</v>
      </c>
      <c r="R983" s="49">
        <v>5</v>
      </c>
      <c r="S983" s="49">
        <v>49207</v>
      </c>
      <c r="T983" s="76">
        <f t="shared" ref="T983" si="163">S983*R983</f>
        <v>246035</v>
      </c>
      <c r="U983" s="76">
        <f t="shared" si="146"/>
        <v>275559.2</v>
      </c>
      <c r="V983" s="49" t="s">
        <v>8098</v>
      </c>
      <c r="W983" s="49">
        <v>2017</v>
      </c>
      <c r="X983" s="49" t="s">
        <v>8205</v>
      </c>
      <c r="Y983" s="1">
        <f>VLOOKUP(A983,'[1]план на 2017'!$A:$X,20,0)</f>
        <v>246035</v>
      </c>
      <c r="Z983" s="156">
        <f t="shared" si="160"/>
        <v>0</v>
      </c>
    </row>
    <row r="984" spans="1:26" ht="49.5" customHeight="1" x14ac:dyDescent="0.25">
      <c r="A984" s="48" t="s">
        <v>1048</v>
      </c>
      <c r="B984" s="53" t="s">
        <v>3273</v>
      </c>
      <c r="C984" s="53" t="s">
        <v>4927</v>
      </c>
      <c r="D984" s="69" t="s">
        <v>4928</v>
      </c>
      <c r="E984" s="70" t="s">
        <v>4929</v>
      </c>
      <c r="F984" s="53" t="s">
        <v>4930</v>
      </c>
      <c r="G984" s="53" t="s">
        <v>3278</v>
      </c>
      <c r="H984" s="53">
        <v>0</v>
      </c>
      <c r="I984" s="53">
        <v>430000000</v>
      </c>
      <c r="J984" s="53" t="s">
        <v>8091</v>
      </c>
      <c r="K984" s="53" t="s">
        <v>8092</v>
      </c>
      <c r="L984" s="53" t="s">
        <v>8111</v>
      </c>
      <c r="M984" s="53" t="s">
        <v>8094</v>
      </c>
      <c r="N984" s="53" t="s">
        <v>8112</v>
      </c>
      <c r="O984" s="53" t="s">
        <v>8104</v>
      </c>
      <c r="P984" s="53" t="s">
        <v>8105</v>
      </c>
      <c r="Q984" s="53" t="s">
        <v>8106</v>
      </c>
      <c r="R984" s="73">
        <v>100</v>
      </c>
      <c r="S984" s="74">
        <v>5617.5</v>
      </c>
      <c r="T984" s="75">
        <v>0</v>
      </c>
      <c r="U984" s="75">
        <f t="shared" si="146"/>
        <v>0</v>
      </c>
      <c r="V984" s="48"/>
      <c r="W984" s="48">
        <v>2017</v>
      </c>
      <c r="X984" s="48"/>
      <c r="Y984" s="1">
        <f>VLOOKUP(A984,'[1]план на 2017'!$A:$X,20,0)</f>
        <v>0</v>
      </c>
      <c r="Z984" s="156">
        <f t="shared" si="160"/>
        <v>0</v>
      </c>
    </row>
    <row r="985" spans="1:26" ht="49.5" customHeight="1" x14ac:dyDescent="0.25">
      <c r="A985" s="48" t="s">
        <v>1049</v>
      </c>
      <c r="B985" s="53" t="s">
        <v>3273</v>
      </c>
      <c r="C985" s="53" t="s">
        <v>4927</v>
      </c>
      <c r="D985" s="69" t="s">
        <v>4928</v>
      </c>
      <c r="E985" s="70" t="s">
        <v>4929</v>
      </c>
      <c r="F985" s="53" t="s">
        <v>4930</v>
      </c>
      <c r="G985" s="53" t="s">
        <v>3278</v>
      </c>
      <c r="H985" s="53">
        <v>0</v>
      </c>
      <c r="I985" s="53">
        <v>430000000</v>
      </c>
      <c r="J985" s="53" t="s">
        <v>8091</v>
      </c>
      <c r="K985" s="53" t="s">
        <v>8129</v>
      </c>
      <c r="L985" s="53" t="s">
        <v>8111</v>
      </c>
      <c r="M985" s="53" t="s">
        <v>8094</v>
      </c>
      <c r="N985" s="53" t="s">
        <v>8112</v>
      </c>
      <c r="O985" s="53" t="s">
        <v>8104</v>
      </c>
      <c r="P985" s="53" t="s">
        <v>8105</v>
      </c>
      <c r="Q985" s="53" t="s">
        <v>8106</v>
      </c>
      <c r="R985" s="73">
        <v>100</v>
      </c>
      <c r="S985" s="74">
        <v>5617.5</v>
      </c>
      <c r="T985" s="75">
        <f t="shared" ref="T985:T987" si="164">R985*S985</f>
        <v>561750</v>
      </c>
      <c r="U985" s="75">
        <f t="shared" si="146"/>
        <v>629160.00000000012</v>
      </c>
      <c r="V985" s="48"/>
      <c r="W985" s="48">
        <v>2017</v>
      </c>
      <c r="X985" s="48" t="s">
        <v>8100</v>
      </c>
      <c r="Y985" s="1">
        <f>VLOOKUP(A985,'[1]план на 2017'!$A:$X,20,0)</f>
        <v>561750</v>
      </c>
      <c r="Z985" s="156">
        <f t="shared" si="160"/>
        <v>0</v>
      </c>
    </row>
    <row r="986" spans="1:26" ht="49.5" customHeight="1" x14ac:dyDescent="0.25">
      <c r="A986" s="48" t="s">
        <v>1050</v>
      </c>
      <c r="B986" s="53" t="s">
        <v>3273</v>
      </c>
      <c r="C986" s="53" t="s">
        <v>4931</v>
      </c>
      <c r="D986" s="69" t="s">
        <v>4932</v>
      </c>
      <c r="E986" s="70" t="s">
        <v>4933</v>
      </c>
      <c r="F986" s="53" t="s">
        <v>4934</v>
      </c>
      <c r="G986" s="53" t="s">
        <v>3278</v>
      </c>
      <c r="H986" s="53">
        <v>0</v>
      </c>
      <c r="I986" s="53">
        <v>430000000</v>
      </c>
      <c r="J986" s="53" t="s">
        <v>8091</v>
      </c>
      <c r="K986" s="53" t="s">
        <v>8092</v>
      </c>
      <c r="L986" s="53" t="s">
        <v>8111</v>
      </c>
      <c r="M986" s="53" t="s">
        <v>8094</v>
      </c>
      <c r="N986" s="53" t="s">
        <v>8112</v>
      </c>
      <c r="O986" s="53" t="s">
        <v>8104</v>
      </c>
      <c r="P986" s="53" t="s">
        <v>8105</v>
      </c>
      <c r="Q986" s="53" t="s">
        <v>8106</v>
      </c>
      <c r="R986" s="73">
        <v>100</v>
      </c>
      <c r="S986" s="74">
        <v>2942.5</v>
      </c>
      <c r="T986" s="75">
        <v>0</v>
      </c>
      <c r="U986" s="75">
        <f t="shared" si="146"/>
        <v>0</v>
      </c>
      <c r="V986" s="48"/>
      <c r="W986" s="48">
        <v>2017</v>
      </c>
      <c r="X986" s="48"/>
      <c r="Y986" s="1">
        <f>VLOOKUP(A986,'[1]план на 2017'!$A:$X,20,0)</f>
        <v>0</v>
      </c>
      <c r="Z986" s="156">
        <f t="shared" si="160"/>
        <v>0</v>
      </c>
    </row>
    <row r="987" spans="1:26" ht="49.5" customHeight="1" x14ac:dyDescent="0.25">
      <c r="A987" s="48" t="s">
        <v>1051</v>
      </c>
      <c r="B987" s="53" t="s">
        <v>3273</v>
      </c>
      <c r="C987" s="53" t="s">
        <v>4931</v>
      </c>
      <c r="D987" s="69" t="s">
        <v>4932</v>
      </c>
      <c r="E987" s="70" t="s">
        <v>4933</v>
      </c>
      <c r="F987" s="53" t="s">
        <v>4934</v>
      </c>
      <c r="G987" s="53" t="s">
        <v>3278</v>
      </c>
      <c r="H987" s="53">
        <v>0</v>
      </c>
      <c r="I987" s="53">
        <v>430000000</v>
      </c>
      <c r="J987" s="53" t="s">
        <v>8091</v>
      </c>
      <c r="K987" s="53" t="s">
        <v>8129</v>
      </c>
      <c r="L987" s="53" t="s">
        <v>8111</v>
      </c>
      <c r="M987" s="53" t="s">
        <v>8094</v>
      </c>
      <c r="N987" s="53" t="s">
        <v>8112</v>
      </c>
      <c r="O987" s="53" t="s">
        <v>8104</v>
      </c>
      <c r="P987" s="53" t="s">
        <v>8105</v>
      </c>
      <c r="Q987" s="53" t="s">
        <v>8106</v>
      </c>
      <c r="R987" s="73">
        <v>100</v>
      </c>
      <c r="S987" s="74">
        <v>2942.5</v>
      </c>
      <c r="T987" s="75">
        <f t="shared" si="164"/>
        <v>294250</v>
      </c>
      <c r="U987" s="75">
        <f t="shared" si="146"/>
        <v>329560.00000000006</v>
      </c>
      <c r="V987" s="48"/>
      <c r="W987" s="48">
        <v>2017</v>
      </c>
      <c r="X987" s="48" t="s">
        <v>8100</v>
      </c>
      <c r="Y987" s="1">
        <f>VLOOKUP(A987,'[1]план на 2017'!$A:$X,20,0)</f>
        <v>294250</v>
      </c>
      <c r="Z987" s="156">
        <f t="shared" si="160"/>
        <v>0</v>
      </c>
    </row>
    <row r="988" spans="1:26" ht="49.5" customHeight="1" x14ac:dyDescent="0.25">
      <c r="A988" s="48" t="s">
        <v>1052</v>
      </c>
      <c r="B988" s="53" t="s">
        <v>3273</v>
      </c>
      <c r="C988" s="53" t="s">
        <v>4935</v>
      </c>
      <c r="D988" s="63" t="s">
        <v>4110</v>
      </c>
      <c r="E988" s="67" t="s">
        <v>4936</v>
      </c>
      <c r="F988" s="53" t="s">
        <v>4937</v>
      </c>
      <c r="G988" s="53" t="s">
        <v>3284</v>
      </c>
      <c r="H988" s="53">
        <v>0</v>
      </c>
      <c r="I988" s="53">
        <v>430000000</v>
      </c>
      <c r="J988" s="53" t="s">
        <v>8091</v>
      </c>
      <c r="K988" s="53" t="s">
        <v>8092</v>
      </c>
      <c r="L988" s="53" t="s">
        <v>8111</v>
      </c>
      <c r="M988" s="53" t="s">
        <v>8094</v>
      </c>
      <c r="N988" s="53" t="s">
        <v>8112</v>
      </c>
      <c r="O988" s="53" t="s">
        <v>8104</v>
      </c>
      <c r="P988" s="53" t="s">
        <v>8137</v>
      </c>
      <c r="Q988" s="53" t="s">
        <v>8123</v>
      </c>
      <c r="R988" s="73">
        <v>2</v>
      </c>
      <c r="S988" s="74">
        <v>96300</v>
      </c>
      <c r="T988" s="75">
        <v>0</v>
      </c>
      <c r="U988" s="75">
        <f t="shared" si="146"/>
        <v>0</v>
      </c>
      <c r="V988" s="48"/>
      <c r="W988" s="48">
        <v>2017</v>
      </c>
      <c r="X988" s="48"/>
      <c r="Y988" s="1">
        <f>VLOOKUP(A988,'[1]план на 2017'!$A:$X,20,0)</f>
        <v>0</v>
      </c>
      <c r="Z988" s="156">
        <f t="shared" si="160"/>
        <v>0</v>
      </c>
    </row>
    <row r="989" spans="1:26" ht="49.5" customHeight="1" x14ac:dyDescent="0.25">
      <c r="A989" s="48" t="s">
        <v>1053</v>
      </c>
      <c r="B989" s="53" t="s">
        <v>3273</v>
      </c>
      <c r="C989" s="53" t="s">
        <v>4935</v>
      </c>
      <c r="D989" s="63" t="s">
        <v>4110</v>
      </c>
      <c r="E989" s="67" t="s">
        <v>4936</v>
      </c>
      <c r="F989" s="53" t="s">
        <v>4937</v>
      </c>
      <c r="G989" s="53" t="s">
        <v>3284</v>
      </c>
      <c r="H989" s="53">
        <v>0</v>
      </c>
      <c r="I989" s="53">
        <v>430000000</v>
      </c>
      <c r="J989" s="53" t="s">
        <v>8091</v>
      </c>
      <c r="K989" s="53" t="s">
        <v>8129</v>
      </c>
      <c r="L989" s="53" t="s">
        <v>8111</v>
      </c>
      <c r="M989" s="53" t="s">
        <v>8094</v>
      </c>
      <c r="N989" s="53" t="s">
        <v>8112</v>
      </c>
      <c r="O989" s="53" t="s">
        <v>8104</v>
      </c>
      <c r="P989" s="53" t="s">
        <v>8137</v>
      </c>
      <c r="Q989" s="53" t="s">
        <v>8123</v>
      </c>
      <c r="R989" s="73">
        <v>2</v>
      </c>
      <c r="S989" s="74">
        <v>96300</v>
      </c>
      <c r="T989" s="75">
        <f t="shared" si="142"/>
        <v>192600</v>
      </c>
      <c r="U989" s="75">
        <f t="shared" si="146"/>
        <v>215712.00000000003</v>
      </c>
      <c r="V989" s="48"/>
      <c r="W989" s="48">
        <v>2017</v>
      </c>
      <c r="X989" s="48" t="s">
        <v>8100</v>
      </c>
      <c r="Y989" s="1">
        <f>VLOOKUP(A989,'[1]план на 2017'!$A:$X,20,0)</f>
        <v>192600</v>
      </c>
      <c r="Z989" s="156">
        <f t="shared" si="160"/>
        <v>0</v>
      </c>
    </row>
    <row r="990" spans="1:26" ht="49.5" customHeight="1" x14ac:dyDescent="0.25">
      <c r="A990" s="48" t="s">
        <v>1054</v>
      </c>
      <c r="B990" s="53" t="s">
        <v>3273</v>
      </c>
      <c r="C990" s="53" t="s">
        <v>4790</v>
      </c>
      <c r="D990" s="63" t="s">
        <v>3286</v>
      </c>
      <c r="E990" s="63" t="s">
        <v>9889</v>
      </c>
      <c r="F990" s="53" t="s">
        <v>4938</v>
      </c>
      <c r="G990" s="54" t="s">
        <v>8876</v>
      </c>
      <c r="H990" s="53">
        <v>0</v>
      </c>
      <c r="I990" s="53">
        <v>430000000</v>
      </c>
      <c r="J990" s="53" t="s">
        <v>8091</v>
      </c>
      <c r="K990" s="53" t="s">
        <v>8092</v>
      </c>
      <c r="L990" s="53" t="s">
        <v>8111</v>
      </c>
      <c r="M990" s="53" t="s">
        <v>8094</v>
      </c>
      <c r="N990" s="53" t="s">
        <v>8112</v>
      </c>
      <c r="O990" s="53" t="s">
        <v>8104</v>
      </c>
      <c r="P990" s="53" t="s">
        <v>8142</v>
      </c>
      <c r="Q990" s="53" t="s">
        <v>8143</v>
      </c>
      <c r="R990" s="73">
        <v>500</v>
      </c>
      <c r="S990" s="74">
        <v>2354</v>
      </c>
      <c r="T990" s="75">
        <v>0</v>
      </c>
      <c r="U990" s="75">
        <f t="shared" si="146"/>
        <v>0</v>
      </c>
      <c r="V990" s="48"/>
      <c r="W990" s="48">
        <v>2017</v>
      </c>
      <c r="X990" s="48" t="s">
        <v>8122</v>
      </c>
      <c r="Y990" s="1">
        <f>VLOOKUP(A990,'[1]план на 2017'!$A:$X,20,0)</f>
        <v>0</v>
      </c>
      <c r="Z990" s="156">
        <f t="shared" si="160"/>
        <v>0</v>
      </c>
    </row>
    <row r="991" spans="1:26" ht="49.5" customHeight="1" x14ac:dyDescent="0.25">
      <c r="A991" s="48" t="s">
        <v>1055</v>
      </c>
      <c r="B991" s="53" t="s">
        <v>3273</v>
      </c>
      <c r="C991" s="53" t="s">
        <v>4939</v>
      </c>
      <c r="D991" s="53" t="s">
        <v>4940</v>
      </c>
      <c r="E991" s="53" t="s">
        <v>4941</v>
      </c>
      <c r="F991" s="53" t="s">
        <v>4942</v>
      </c>
      <c r="G991" s="54" t="s">
        <v>8876</v>
      </c>
      <c r="H991" s="53">
        <v>0</v>
      </c>
      <c r="I991" s="53">
        <v>430000000</v>
      </c>
      <c r="J991" s="53" t="s">
        <v>8091</v>
      </c>
      <c r="K991" s="53" t="s">
        <v>8092</v>
      </c>
      <c r="L991" s="53" t="s">
        <v>8111</v>
      </c>
      <c r="M991" s="53" t="s">
        <v>8094</v>
      </c>
      <c r="N991" s="53" t="s">
        <v>8112</v>
      </c>
      <c r="O991" s="53" t="s">
        <v>8104</v>
      </c>
      <c r="P991" s="53" t="s">
        <v>8137</v>
      </c>
      <c r="Q991" s="53" t="s">
        <v>8123</v>
      </c>
      <c r="R991" s="73">
        <v>6</v>
      </c>
      <c r="S991" s="74">
        <v>10518078.065000001</v>
      </c>
      <c r="T991" s="75">
        <v>0</v>
      </c>
      <c r="U991" s="75">
        <f t="shared" si="146"/>
        <v>0</v>
      </c>
      <c r="V991" s="48"/>
      <c r="W991" s="48">
        <v>2017</v>
      </c>
      <c r="X991" s="48"/>
      <c r="Y991" s="1">
        <f>VLOOKUP(A991,'[1]план на 2017'!$A:$X,20,0)</f>
        <v>0</v>
      </c>
      <c r="Z991" s="156">
        <f t="shared" si="160"/>
        <v>0</v>
      </c>
    </row>
    <row r="992" spans="1:26" ht="49.5" customHeight="1" x14ac:dyDescent="0.25">
      <c r="A992" s="48" t="s">
        <v>1056</v>
      </c>
      <c r="B992" s="53" t="s">
        <v>3273</v>
      </c>
      <c r="C992" s="53" t="s">
        <v>4939</v>
      </c>
      <c r="D992" s="53" t="s">
        <v>4940</v>
      </c>
      <c r="E992" s="53" t="s">
        <v>4941</v>
      </c>
      <c r="F992" s="53" t="s">
        <v>4942</v>
      </c>
      <c r="G992" s="54" t="s">
        <v>8876</v>
      </c>
      <c r="H992" s="53">
        <v>0</v>
      </c>
      <c r="I992" s="53">
        <v>430000000</v>
      </c>
      <c r="J992" s="53" t="s">
        <v>8091</v>
      </c>
      <c r="K992" s="53" t="s">
        <v>8124</v>
      </c>
      <c r="L992" s="53" t="s">
        <v>8111</v>
      </c>
      <c r="M992" s="53" t="s">
        <v>8094</v>
      </c>
      <c r="N992" s="53" t="s">
        <v>8112</v>
      </c>
      <c r="O992" s="53" t="s">
        <v>8104</v>
      </c>
      <c r="P992" s="53" t="s">
        <v>8137</v>
      </c>
      <c r="Q992" s="53" t="s">
        <v>8123</v>
      </c>
      <c r="R992" s="73">
        <v>3</v>
      </c>
      <c r="S992" s="74">
        <v>10518078.065000001</v>
      </c>
      <c r="T992" s="75">
        <v>0</v>
      </c>
      <c r="U992" s="75">
        <f t="shared" ref="U992:U1069" si="165">T992*1.12</f>
        <v>0</v>
      </c>
      <c r="V992" s="48"/>
      <c r="W992" s="48">
        <v>2017</v>
      </c>
      <c r="X992" s="53" t="s">
        <v>8232</v>
      </c>
      <c r="Y992" s="1">
        <f>VLOOKUP(A992,'[1]план на 2017'!$A:$X,20,0)</f>
        <v>0</v>
      </c>
      <c r="Z992" s="156">
        <f t="shared" si="160"/>
        <v>0</v>
      </c>
    </row>
    <row r="993" spans="1:26" ht="49.5" customHeight="1" x14ac:dyDescent="0.25">
      <c r="A993" s="48" t="s">
        <v>1057</v>
      </c>
      <c r="B993" s="53" t="s">
        <v>3273</v>
      </c>
      <c r="C993" s="53" t="s">
        <v>4939</v>
      </c>
      <c r="D993" s="53" t="s">
        <v>4940</v>
      </c>
      <c r="E993" s="53" t="s">
        <v>4941</v>
      </c>
      <c r="F993" s="53" t="s">
        <v>4942</v>
      </c>
      <c r="G993" s="54" t="s">
        <v>8876</v>
      </c>
      <c r="H993" s="53">
        <v>0</v>
      </c>
      <c r="I993" s="53">
        <v>430000000</v>
      </c>
      <c r="J993" s="53" t="s">
        <v>8091</v>
      </c>
      <c r="K993" s="53" t="s">
        <v>8233</v>
      </c>
      <c r="L993" s="53" t="s">
        <v>8111</v>
      </c>
      <c r="M993" s="53" t="s">
        <v>8094</v>
      </c>
      <c r="N993" s="53" t="s">
        <v>8112</v>
      </c>
      <c r="O993" s="53" t="s">
        <v>8104</v>
      </c>
      <c r="P993" s="53" t="s">
        <v>8137</v>
      </c>
      <c r="Q993" s="53" t="s">
        <v>8123</v>
      </c>
      <c r="R993" s="73">
        <v>3</v>
      </c>
      <c r="S993" s="74">
        <v>10518078.065000001</v>
      </c>
      <c r="T993" s="75">
        <f t="shared" ref="T993" si="166">R993*S993</f>
        <v>31554234.195000004</v>
      </c>
      <c r="U993" s="75">
        <f t="shared" si="165"/>
        <v>35340742.298400007</v>
      </c>
      <c r="V993" s="48"/>
      <c r="W993" s="48">
        <v>2017</v>
      </c>
      <c r="X993" s="53" t="s">
        <v>8234</v>
      </c>
      <c r="Y993" s="1">
        <f>VLOOKUP(A993,'[1]план на 2017'!$A:$X,20,0)</f>
        <v>31554234.195000004</v>
      </c>
      <c r="Z993" s="156">
        <f t="shared" si="160"/>
        <v>0</v>
      </c>
    </row>
    <row r="994" spans="1:26" ht="49.5" customHeight="1" x14ac:dyDescent="0.25">
      <c r="A994" s="48" t="s">
        <v>1058</v>
      </c>
      <c r="B994" s="53" t="s">
        <v>3273</v>
      </c>
      <c r="C994" s="53" t="s">
        <v>4943</v>
      </c>
      <c r="D994" s="53" t="s">
        <v>3971</v>
      </c>
      <c r="E994" s="53" t="s">
        <v>4944</v>
      </c>
      <c r="F994" s="53" t="s">
        <v>4945</v>
      </c>
      <c r="G994" s="54" t="s">
        <v>8876</v>
      </c>
      <c r="H994" s="53">
        <v>60</v>
      </c>
      <c r="I994" s="53">
        <v>430000000</v>
      </c>
      <c r="J994" s="53" t="s">
        <v>8091</v>
      </c>
      <c r="K994" s="53" t="s">
        <v>8092</v>
      </c>
      <c r="L994" s="53" t="s">
        <v>8111</v>
      </c>
      <c r="M994" s="53" t="s">
        <v>8094</v>
      </c>
      <c r="N994" s="53" t="s">
        <v>8112</v>
      </c>
      <c r="O994" s="53" t="s">
        <v>8096</v>
      </c>
      <c r="P994" s="53" t="s">
        <v>8137</v>
      </c>
      <c r="Q994" s="53" t="s">
        <v>8123</v>
      </c>
      <c r="R994" s="73">
        <v>1</v>
      </c>
      <c r="S994" s="74">
        <v>38334080.010000005</v>
      </c>
      <c r="T994" s="75">
        <v>0</v>
      </c>
      <c r="U994" s="75">
        <f t="shared" si="165"/>
        <v>0</v>
      </c>
      <c r="V994" s="48" t="s">
        <v>8098</v>
      </c>
      <c r="W994" s="48">
        <v>2017</v>
      </c>
      <c r="X994" s="48"/>
      <c r="Y994" s="1">
        <f>VLOOKUP(A994,'[1]план на 2017'!$A:$X,20,0)</f>
        <v>0</v>
      </c>
      <c r="Z994" s="156">
        <f t="shared" si="160"/>
        <v>0</v>
      </c>
    </row>
    <row r="995" spans="1:26" ht="49.5" customHeight="1" x14ac:dyDescent="0.25">
      <c r="A995" s="48" t="s">
        <v>1059</v>
      </c>
      <c r="B995" s="53" t="s">
        <v>3273</v>
      </c>
      <c r="C995" s="53" t="s">
        <v>4943</v>
      </c>
      <c r="D995" s="53" t="s">
        <v>3971</v>
      </c>
      <c r="E995" s="53" t="s">
        <v>4944</v>
      </c>
      <c r="F995" s="53" t="s">
        <v>4945</v>
      </c>
      <c r="G995" s="54" t="s">
        <v>8876</v>
      </c>
      <c r="H995" s="53">
        <v>60</v>
      </c>
      <c r="I995" s="53">
        <v>430000000</v>
      </c>
      <c r="J995" s="53" t="s">
        <v>8091</v>
      </c>
      <c r="K995" s="53" t="s">
        <v>8129</v>
      </c>
      <c r="L995" s="53" t="s">
        <v>8111</v>
      </c>
      <c r="M995" s="53" t="s">
        <v>8094</v>
      </c>
      <c r="N995" s="53" t="s">
        <v>8112</v>
      </c>
      <c r="O995" s="53" t="s">
        <v>8096</v>
      </c>
      <c r="P995" s="53" t="s">
        <v>8137</v>
      </c>
      <c r="Q995" s="53" t="s">
        <v>8123</v>
      </c>
      <c r="R995" s="73">
        <v>1</v>
      </c>
      <c r="S995" s="74">
        <v>38334080.010000005</v>
      </c>
      <c r="T995" s="75">
        <v>0</v>
      </c>
      <c r="U995" s="75">
        <f t="shared" si="165"/>
        <v>0</v>
      </c>
      <c r="V995" s="48" t="s">
        <v>8098</v>
      </c>
      <c r="W995" s="48">
        <v>2017</v>
      </c>
      <c r="X995" s="53" t="s">
        <v>8227</v>
      </c>
      <c r="Y995" s="1">
        <f>VLOOKUP(A995,'[1]план на 2017'!$A:$X,20,0)</f>
        <v>0</v>
      </c>
      <c r="Z995" s="156">
        <f t="shared" si="160"/>
        <v>0</v>
      </c>
    </row>
    <row r="996" spans="1:26" ht="49.5" customHeight="1" x14ac:dyDescent="0.25">
      <c r="A996" s="48" t="s">
        <v>1060</v>
      </c>
      <c r="B996" s="53" t="s">
        <v>3273</v>
      </c>
      <c r="C996" s="53" t="s">
        <v>4943</v>
      </c>
      <c r="D996" s="53" t="s">
        <v>3971</v>
      </c>
      <c r="E996" s="53" t="s">
        <v>4944</v>
      </c>
      <c r="F996" s="53" t="s">
        <v>4946</v>
      </c>
      <c r="G996" s="54" t="s">
        <v>8876</v>
      </c>
      <c r="H996" s="53">
        <v>60</v>
      </c>
      <c r="I996" s="53">
        <v>430000000</v>
      </c>
      <c r="J996" s="53" t="s">
        <v>8091</v>
      </c>
      <c r="K996" s="53" t="s">
        <v>8092</v>
      </c>
      <c r="L996" s="53" t="s">
        <v>8111</v>
      </c>
      <c r="M996" s="53" t="s">
        <v>8094</v>
      </c>
      <c r="N996" s="53" t="s">
        <v>8112</v>
      </c>
      <c r="O996" s="53" t="s">
        <v>8096</v>
      </c>
      <c r="P996" s="53" t="s">
        <v>8137</v>
      </c>
      <c r="Q996" s="53" t="s">
        <v>8123</v>
      </c>
      <c r="R996" s="73">
        <v>1</v>
      </c>
      <c r="S996" s="74">
        <v>37990612.107200004</v>
      </c>
      <c r="T996" s="75">
        <v>0</v>
      </c>
      <c r="U996" s="75">
        <f t="shared" si="165"/>
        <v>0</v>
      </c>
      <c r="V996" s="48" t="s">
        <v>8098</v>
      </c>
      <c r="W996" s="48">
        <v>2017</v>
      </c>
      <c r="X996" s="48" t="s">
        <v>8152</v>
      </c>
      <c r="Y996" s="1">
        <f>VLOOKUP(A996,'[1]план на 2017'!$A:$X,20,0)</f>
        <v>0</v>
      </c>
      <c r="Z996" s="156">
        <f t="shared" si="160"/>
        <v>0</v>
      </c>
    </row>
    <row r="997" spans="1:26" ht="49.5" customHeight="1" x14ac:dyDescent="0.25">
      <c r="A997" s="48" t="s">
        <v>1061</v>
      </c>
      <c r="B997" s="53" t="s">
        <v>3273</v>
      </c>
      <c r="C997" s="53" t="s">
        <v>4943</v>
      </c>
      <c r="D997" s="53" t="s">
        <v>3971</v>
      </c>
      <c r="E997" s="53" t="s">
        <v>4944</v>
      </c>
      <c r="F997" s="53" t="s">
        <v>4946</v>
      </c>
      <c r="G997" s="54" t="s">
        <v>8876</v>
      </c>
      <c r="H997" s="53">
        <v>60</v>
      </c>
      <c r="I997" s="53">
        <v>430000000</v>
      </c>
      <c r="J997" s="53" t="s">
        <v>8091</v>
      </c>
      <c r="K997" s="53" t="s">
        <v>8129</v>
      </c>
      <c r="L997" s="53" t="s">
        <v>8111</v>
      </c>
      <c r="M997" s="53" t="s">
        <v>8094</v>
      </c>
      <c r="N997" s="53" t="s">
        <v>8112</v>
      </c>
      <c r="O997" s="53" t="s">
        <v>8096</v>
      </c>
      <c r="P997" s="53" t="s">
        <v>8137</v>
      </c>
      <c r="Q997" s="53" t="s">
        <v>8123</v>
      </c>
      <c r="R997" s="73">
        <v>1</v>
      </c>
      <c r="S997" s="74">
        <v>37990612.107200004</v>
      </c>
      <c r="T997" s="75">
        <v>0</v>
      </c>
      <c r="U997" s="75">
        <f t="shared" si="165"/>
        <v>0</v>
      </c>
      <c r="V997" s="48" t="s">
        <v>8098</v>
      </c>
      <c r="W997" s="48">
        <v>2017</v>
      </c>
      <c r="X997" s="53" t="s">
        <v>8227</v>
      </c>
      <c r="Y997" s="1">
        <f>VLOOKUP(A997,'[1]план на 2017'!$A:$X,20,0)</f>
        <v>0</v>
      </c>
      <c r="Z997" s="156">
        <f t="shared" si="160"/>
        <v>0</v>
      </c>
    </row>
    <row r="998" spans="1:26" ht="49.5" customHeight="1" x14ac:dyDescent="0.25">
      <c r="A998" s="48" t="s">
        <v>1062</v>
      </c>
      <c r="B998" s="53" t="s">
        <v>3273</v>
      </c>
      <c r="C998" s="53" t="s">
        <v>4947</v>
      </c>
      <c r="D998" s="53" t="s">
        <v>4948</v>
      </c>
      <c r="E998" s="53" t="s">
        <v>4949</v>
      </c>
      <c r="F998" s="53" t="s">
        <v>4950</v>
      </c>
      <c r="G998" s="53" t="s">
        <v>3278</v>
      </c>
      <c r="H998" s="53">
        <v>0</v>
      </c>
      <c r="I998" s="53">
        <v>430000000</v>
      </c>
      <c r="J998" s="53" t="s">
        <v>8091</v>
      </c>
      <c r="K998" s="53" t="s">
        <v>8092</v>
      </c>
      <c r="L998" s="53" t="s">
        <v>8093</v>
      </c>
      <c r="M998" s="53" t="s">
        <v>8094</v>
      </c>
      <c r="N998" s="53" t="s">
        <v>8112</v>
      </c>
      <c r="O998" s="53" t="s">
        <v>8104</v>
      </c>
      <c r="P998" s="53" t="s">
        <v>8105</v>
      </c>
      <c r="Q998" s="53" t="s">
        <v>8106</v>
      </c>
      <c r="R998" s="73">
        <v>3</v>
      </c>
      <c r="S998" s="74">
        <v>4000</v>
      </c>
      <c r="T998" s="75">
        <f t="shared" si="142"/>
        <v>12000</v>
      </c>
      <c r="U998" s="75">
        <f t="shared" si="165"/>
        <v>13440.000000000002</v>
      </c>
      <c r="V998" s="48"/>
      <c r="W998" s="48">
        <v>2017</v>
      </c>
      <c r="X998" s="48"/>
      <c r="Y998" s="1">
        <f>VLOOKUP(A998,'[1]план на 2017'!$A:$X,20,0)</f>
        <v>12000</v>
      </c>
      <c r="Z998" s="156">
        <f t="shared" si="160"/>
        <v>0</v>
      </c>
    </row>
    <row r="999" spans="1:26" ht="49.5" customHeight="1" x14ac:dyDescent="0.25">
      <c r="A999" s="48" t="s">
        <v>1063</v>
      </c>
      <c r="B999" s="53" t="s">
        <v>3273</v>
      </c>
      <c r="C999" s="53" t="s">
        <v>4951</v>
      </c>
      <c r="D999" s="53" t="s">
        <v>4952</v>
      </c>
      <c r="E999" s="53" t="s">
        <v>4953</v>
      </c>
      <c r="F999" s="53" t="s">
        <v>4954</v>
      </c>
      <c r="G999" s="53" t="s">
        <v>3278</v>
      </c>
      <c r="H999" s="53">
        <v>0</v>
      </c>
      <c r="I999" s="53">
        <v>430000000</v>
      </c>
      <c r="J999" s="53" t="s">
        <v>8091</v>
      </c>
      <c r="K999" s="53" t="s">
        <v>8092</v>
      </c>
      <c r="L999" s="53" t="s">
        <v>8093</v>
      </c>
      <c r="M999" s="53" t="s">
        <v>8094</v>
      </c>
      <c r="N999" s="53" t="s">
        <v>8112</v>
      </c>
      <c r="O999" s="53" t="s">
        <v>8104</v>
      </c>
      <c r="P999" s="53" t="s">
        <v>8105</v>
      </c>
      <c r="Q999" s="53" t="s">
        <v>8106</v>
      </c>
      <c r="R999" s="73">
        <v>2</v>
      </c>
      <c r="S999" s="74">
        <v>3500</v>
      </c>
      <c r="T999" s="75">
        <f t="shared" ref="T999:T1118" si="167">R999*S999</f>
        <v>7000</v>
      </c>
      <c r="U999" s="75">
        <f t="shared" si="165"/>
        <v>7840.0000000000009</v>
      </c>
      <c r="V999" s="48"/>
      <c r="W999" s="48">
        <v>2017</v>
      </c>
      <c r="X999" s="48"/>
      <c r="Y999" s="1">
        <f>VLOOKUP(A999,'[1]план на 2017'!$A:$X,20,0)</f>
        <v>7000</v>
      </c>
      <c r="Z999" s="156">
        <f t="shared" si="160"/>
        <v>0</v>
      </c>
    </row>
    <row r="1000" spans="1:26" ht="49.5" customHeight="1" x14ac:dyDescent="0.25">
      <c r="A1000" s="48" t="s">
        <v>1064</v>
      </c>
      <c r="B1000" s="53" t="s">
        <v>3273</v>
      </c>
      <c r="C1000" s="53" t="s">
        <v>4955</v>
      </c>
      <c r="D1000" s="53" t="s">
        <v>4956</v>
      </c>
      <c r="E1000" s="53" t="s">
        <v>4957</v>
      </c>
      <c r="F1000" s="53" t="s">
        <v>4958</v>
      </c>
      <c r="G1000" s="53" t="s">
        <v>3278</v>
      </c>
      <c r="H1000" s="53">
        <v>0</v>
      </c>
      <c r="I1000" s="53">
        <v>430000000</v>
      </c>
      <c r="J1000" s="53" t="s">
        <v>8091</v>
      </c>
      <c r="K1000" s="53" t="s">
        <v>8092</v>
      </c>
      <c r="L1000" s="53" t="s">
        <v>8093</v>
      </c>
      <c r="M1000" s="53" t="s">
        <v>8094</v>
      </c>
      <c r="N1000" s="53" t="s">
        <v>8112</v>
      </c>
      <c r="O1000" s="53" t="s">
        <v>8104</v>
      </c>
      <c r="P1000" s="53">
        <v>704</v>
      </c>
      <c r="Q1000" s="53" t="s">
        <v>8160</v>
      </c>
      <c r="R1000" s="73">
        <v>1</v>
      </c>
      <c r="S1000" s="74">
        <v>5000</v>
      </c>
      <c r="T1000" s="75">
        <f t="shared" si="167"/>
        <v>5000</v>
      </c>
      <c r="U1000" s="75">
        <f t="shared" si="165"/>
        <v>5600.0000000000009</v>
      </c>
      <c r="V1000" s="48"/>
      <c r="W1000" s="48">
        <v>2017</v>
      </c>
      <c r="X1000" s="48"/>
      <c r="Y1000" s="1">
        <f>VLOOKUP(A1000,'[1]план на 2017'!$A:$X,20,0)</f>
        <v>5000</v>
      </c>
      <c r="Z1000" s="156">
        <f t="shared" si="160"/>
        <v>0</v>
      </c>
    </row>
    <row r="1001" spans="1:26" ht="49.5" customHeight="1" x14ac:dyDescent="0.25">
      <c r="A1001" s="48" t="s">
        <v>1065</v>
      </c>
      <c r="B1001" s="53" t="s">
        <v>3273</v>
      </c>
      <c r="C1001" s="53" t="s">
        <v>4959</v>
      </c>
      <c r="D1001" s="53" t="s">
        <v>4960</v>
      </c>
      <c r="E1001" s="53" t="s">
        <v>4961</v>
      </c>
      <c r="F1001" s="53" t="s">
        <v>4962</v>
      </c>
      <c r="G1001" s="53" t="s">
        <v>3278</v>
      </c>
      <c r="H1001" s="53">
        <v>0</v>
      </c>
      <c r="I1001" s="53">
        <v>430000000</v>
      </c>
      <c r="J1001" s="53" t="s">
        <v>8091</v>
      </c>
      <c r="K1001" s="53" t="s">
        <v>8092</v>
      </c>
      <c r="L1001" s="53" t="s">
        <v>8093</v>
      </c>
      <c r="M1001" s="53" t="s">
        <v>8094</v>
      </c>
      <c r="N1001" s="53" t="s">
        <v>8112</v>
      </c>
      <c r="O1001" s="53" t="s">
        <v>8104</v>
      </c>
      <c r="P1001" s="53">
        <v>704</v>
      </c>
      <c r="Q1001" s="53" t="s">
        <v>8160</v>
      </c>
      <c r="R1001" s="73">
        <v>1</v>
      </c>
      <c r="S1001" s="74">
        <v>54000</v>
      </c>
      <c r="T1001" s="75">
        <f t="shared" si="167"/>
        <v>54000</v>
      </c>
      <c r="U1001" s="75">
        <f t="shared" si="165"/>
        <v>60480.000000000007</v>
      </c>
      <c r="V1001" s="48"/>
      <c r="W1001" s="48">
        <v>2017</v>
      </c>
      <c r="X1001" s="48"/>
      <c r="Y1001" s="1">
        <f>VLOOKUP(A1001,'[1]план на 2017'!$A:$X,20,0)</f>
        <v>54000</v>
      </c>
      <c r="Z1001" s="156">
        <f t="shared" si="160"/>
        <v>0</v>
      </c>
    </row>
    <row r="1002" spans="1:26" ht="49.5" customHeight="1" x14ac:dyDescent="0.25">
      <c r="A1002" s="48" t="s">
        <v>1066</v>
      </c>
      <c r="B1002" s="53" t="s">
        <v>3273</v>
      </c>
      <c r="C1002" s="53" t="s">
        <v>4963</v>
      </c>
      <c r="D1002" s="53" t="s">
        <v>4964</v>
      </c>
      <c r="E1002" s="53" t="s">
        <v>4965</v>
      </c>
      <c r="F1002" s="53" t="s">
        <v>4966</v>
      </c>
      <c r="G1002" s="53" t="s">
        <v>3278</v>
      </c>
      <c r="H1002" s="53">
        <v>0</v>
      </c>
      <c r="I1002" s="53">
        <v>430000000</v>
      </c>
      <c r="J1002" s="53" t="s">
        <v>8091</v>
      </c>
      <c r="K1002" s="53" t="s">
        <v>8092</v>
      </c>
      <c r="L1002" s="53" t="s">
        <v>8093</v>
      </c>
      <c r="M1002" s="53" t="s">
        <v>8094</v>
      </c>
      <c r="N1002" s="53" t="s">
        <v>8112</v>
      </c>
      <c r="O1002" s="53" t="s">
        <v>8104</v>
      </c>
      <c r="P1002" s="53" t="s">
        <v>8105</v>
      </c>
      <c r="Q1002" s="53" t="s">
        <v>8106</v>
      </c>
      <c r="R1002" s="73">
        <v>2</v>
      </c>
      <c r="S1002" s="74">
        <v>8000</v>
      </c>
      <c r="T1002" s="75">
        <f t="shared" si="167"/>
        <v>16000</v>
      </c>
      <c r="U1002" s="75">
        <f t="shared" si="165"/>
        <v>17920</v>
      </c>
      <c r="V1002" s="48"/>
      <c r="W1002" s="48">
        <v>2017</v>
      </c>
      <c r="X1002" s="48"/>
      <c r="Y1002" s="1">
        <f>VLOOKUP(A1002,'[1]план на 2017'!$A:$X,20,0)</f>
        <v>16000</v>
      </c>
      <c r="Z1002" s="156">
        <f t="shared" si="160"/>
        <v>0</v>
      </c>
    </row>
    <row r="1003" spans="1:26" ht="49.5" customHeight="1" x14ac:dyDescent="0.25">
      <c r="A1003" s="48" t="s">
        <v>1067</v>
      </c>
      <c r="B1003" s="53" t="s">
        <v>3273</v>
      </c>
      <c r="C1003" s="53" t="s">
        <v>4963</v>
      </c>
      <c r="D1003" s="53" t="s">
        <v>4964</v>
      </c>
      <c r="E1003" s="53" t="s">
        <v>4965</v>
      </c>
      <c r="F1003" s="53" t="s">
        <v>4967</v>
      </c>
      <c r="G1003" s="53" t="s">
        <v>3278</v>
      </c>
      <c r="H1003" s="53">
        <v>0</v>
      </c>
      <c r="I1003" s="53">
        <v>430000000</v>
      </c>
      <c r="J1003" s="53" t="s">
        <v>8091</v>
      </c>
      <c r="K1003" s="53" t="s">
        <v>8092</v>
      </c>
      <c r="L1003" s="53" t="s">
        <v>8093</v>
      </c>
      <c r="M1003" s="53" t="s">
        <v>8094</v>
      </c>
      <c r="N1003" s="53" t="s">
        <v>8112</v>
      </c>
      <c r="O1003" s="53" t="s">
        <v>8104</v>
      </c>
      <c r="P1003" s="53" t="s">
        <v>8105</v>
      </c>
      <c r="Q1003" s="53" t="s">
        <v>8106</v>
      </c>
      <c r="R1003" s="73">
        <v>2</v>
      </c>
      <c r="S1003" s="74">
        <v>6800</v>
      </c>
      <c r="T1003" s="75">
        <f t="shared" si="167"/>
        <v>13600</v>
      </c>
      <c r="U1003" s="75">
        <f t="shared" si="165"/>
        <v>15232.000000000002</v>
      </c>
      <c r="V1003" s="48"/>
      <c r="W1003" s="48">
        <v>2017</v>
      </c>
      <c r="X1003" s="48"/>
      <c r="Y1003" s="1">
        <f>VLOOKUP(A1003,'[1]план на 2017'!$A:$X,20,0)</f>
        <v>13600</v>
      </c>
      <c r="Z1003" s="156">
        <f t="shared" si="160"/>
        <v>0</v>
      </c>
    </row>
    <row r="1004" spans="1:26" ht="49.5" customHeight="1" x14ac:dyDescent="0.25">
      <c r="A1004" s="48" t="s">
        <v>1068</v>
      </c>
      <c r="B1004" s="53" t="s">
        <v>3273</v>
      </c>
      <c r="C1004" s="53" t="s">
        <v>4968</v>
      </c>
      <c r="D1004" s="53" t="s">
        <v>4969</v>
      </c>
      <c r="E1004" s="53" t="s">
        <v>4965</v>
      </c>
      <c r="F1004" s="53" t="s">
        <v>4970</v>
      </c>
      <c r="G1004" s="53" t="s">
        <v>3278</v>
      </c>
      <c r="H1004" s="53">
        <v>0</v>
      </c>
      <c r="I1004" s="53">
        <v>430000000</v>
      </c>
      <c r="J1004" s="53" t="s">
        <v>8091</v>
      </c>
      <c r="K1004" s="53" t="s">
        <v>8092</v>
      </c>
      <c r="L1004" s="53" t="s">
        <v>8093</v>
      </c>
      <c r="M1004" s="53" t="s">
        <v>8094</v>
      </c>
      <c r="N1004" s="53" t="s">
        <v>8112</v>
      </c>
      <c r="O1004" s="53" t="s">
        <v>8104</v>
      </c>
      <c r="P1004" s="53" t="s">
        <v>8105</v>
      </c>
      <c r="Q1004" s="53" t="s">
        <v>8106</v>
      </c>
      <c r="R1004" s="73">
        <v>1</v>
      </c>
      <c r="S1004" s="74">
        <v>3000</v>
      </c>
      <c r="T1004" s="75">
        <f t="shared" si="167"/>
        <v>3000</v>
      </c>
      <c r="U1004" s="75">
        <f t="shared" si="165"/>
        <v>3360.0000000000005</v>
      </c>
      <c r="V1004" s="48"/>
      <c r="W1004" s="48">
        <v>2017</v>
      </c>
      <c r="X1004" s="48"/>
      <c r="Y1004" s="1">
        <f>VLOOKUP(A1004,'[1]план на 2017'!$A:$X,20,0)</f>
        <v>3000</v>
      </c>
      <c r="Z1004" s="156">
        <f t="shared" si="160"/>
        <v>0</v>
      </c>
    </row>
    <row r="1005" spans="1:26" ht="49.5" customHeight="1" x14ac:dyDescent="0.25">
      <c r="A1005" s="48" t="s">
        <v>1069</v>
      </c>
      <c r="B1005" s="53" t="s">
        <v>3273</v>
      </c>
      <c r="C1005" s="53" t="s">
        <v>4971</v>
      </c>
      <c r="D1005" s="53" t="s">
        <v>4972</v>
      </c>
      <c r="E1005" s="53" t="s">
        <v>4965</v>
      </c>
      <c r="F1005" s="53" t="s">
        <v>4973</v>
      </c>
      <c r="G1005" s="53" t="s">
        <v>3278</v>
      </c>
      <c r="H1005" s="53">
        <v>0</v>
      </c>
      <c r="I1005" s="53">
        <v>430000000</v>
      </c>
      <c r="J1005" s="53" t="s">
        <v>8091</v>
      </c>
      <c r="K1005" s="53" t="s">
        <v>8092</v>
      </c>
      <c r="L1005" s="53" t="s">
        <v>8093</v>
      </c>
      <c r="M1005" s="53" t="s">
        <v>8094</v>
      </c>
      <c r="N1005" s="53" t="s">
        <v>8112</v>
      </c>
      <c r="O1005" s="53" t="s">
        <v>8104</v>
      </c>
      <c r="P1005" s="53" t="s">
        <v>8105</v>
      </c>
      <c r="Q1005" s="53" t="s">
        <v>8106</v>
      </c>
      <c r="R1005" s="73">
        <v>3</v>
      </c>
      <c r="S1005" s="74">
        <v>2800</v>
      </c>
      <c r="T1005" s="75">
        <f t="shared" si="167"/>
        <v>8400</v>
      </c>
      <c r="U1005" s="75">
        <f t="shared" si="165"/>
        <v>9408</v>
      </c>
      <c r="V1005" s="48"/>
      <c r="W1005" s="48">
        <v>2017</v>
      </c>
      <c r="X1005" s="48"/>
      <c r="Y1005" s="1">
        <f>VLOOKUP(A1005,'[1]план на 2017'!$A:$X,20,0)</f>
        <v>8400</v>
      </c>
      <c r="Z1005" s="156">
        <f t="shared" si="160"/>
        <v>0</v>
      </c>
    </row>
    <row r="1006" spans="1:26" ht="49.5" customHeight="1" x14ac:dyDescent="0.25">
      <c r="A1006" s="48" t="s">
        <v>1070</v>
      </c>
      <c r="B1006" s="53" t="s">
        <v>3273</v>
      </c>
      <c r="C1006" s="53" t="s">
        <v>4974</v>
      </c>
      <c r="D1006" s="53" t="s">
        <v>4975</v>
      </c>
      <c r="E1006" s="53" t="s">
        <v>4976</v>
      </c>
      <c r="F1006" s="53" t="s">
        <v>4977</v>
      </c>
      <c r="G1006" s="53" t="s">
        <v>3278</v>
      </c>
      <c r="H1006" s="53">
        <v>0</v>
      </c>
      <c r="I1006" s="53">
        <v>430000000</v>
      </c>
      <c r="J1006" s="53" t="s">
        <v>8091</v>
      </c>
      <c r="K1006" s="53" t="s">
        <v>8092</v>
      </c>
      <c r="L1006" s="53" t="s">
        <v>8093</v>
      </c>
      <c r="M1006" s="53" t="s">
        <v>8094</v>
      </c>
      <c r="N1006" s="53" t="s">
        <v>8112</v>
      </c>
      <c r="O1006" s="53" t="s">
        <v>8104</v>
      </c>
      <c r="P1006" s="53" t="s">
        <v>8105</v>
      </c>
      <c r="Q1006" s="53" t="s">
        <v>8106</v>
      </c>
      <c r="R1006" s="73">
        <v>2</v>
      </c>
      <c r="S1006" s="74">
        <v>1200</v>
      </c>
      <c r="T1006" s="75">
        <f t="shared" si="167"/>
        <v>2400</v>
      </c>
      <c r="U1006" s="75">
        <f t="shared" si="165"/>
        <v>2688.0000000000005</v>
      </c>
      <c r="V1006" s="48"/>
      <c r="W1006" s="48">
        <v>2017</v>
      </c>
      <c r="X1006" s="48"/>
      <c r="Y1006" s="1">
        <f>VLOOKUP(A1006,'[1]план на 2017'!$A:$X,20,0)</f>
        <v>2400</v>
      </c>
      <c r="Z1006" s="156">
        <f t="shared" si="160"/>
        <v>0</v>
      </c>
    </row>
    <row r="1007" spans="1:26" ht="49.5" customHeight="1" x14ac:dyDescent="0.25">
      <c r="A1007" s="48" t="s">
        <v>1071</v>
      </c>
      <c r="B1007" s="53" t="s">
        <v>3273</v>
      </c>
      <c r="C1007" s="53" t="s">
        <v>4978</v>
      </c>
      <c r="D1007" s="53" t="s">
        <v>4979</v>
      </c>
      <c r="E1007" s="53" t="s">
        <v>4980</v>
      </c>
      <c r="F1007" s="53" t="s">
        <v>4981</v>
      </c>
      <c r="G1007" s="53" t="s">
        <v>3284</v>
      </c>
      <c r="H1007" s="53">
        <v>0</v>
      </c>
      <c r="I1007" s="53">
        <v>430000000</v>
      </c>
      <c r="J1007" s="53" t="s">
        <v>8091</v>
      </c>
      <c r="K1007" s="53" t="s">
        <v>8092</v>
      </c>
      <c r="L1007" s="53" t="s">
        <v>8093</v>
      </c>
      <c r="M1007" s="53" t="s">
        <v>8094</v>
      </c>
      <c r="N1007" s="53" t="s">
        <v>8112</v>
      </c>
      <c r="O1007" s="53" t="s">
        <v>8104</v>
      </c>
      <c r="P1007" s="53" t="s">
        <v>8105</v>
      </c>
      <c r="Q1007" s="53" t="s">
        <v>8106</v>
      </c>
      <c r="R1007" s="73">
        <v>5</v>
      </c>
      <c r="S1007" s="74">
        <v>216000</v>
      </c>
      <c r="T1007" s="75">
        <v>0</v>
      </c>
      <c r="U1007" s="75">
        <f t="shared" si="165"/>
        <v>0</v>
      </c>
      <c r="V1007" s="48"/>
      <c r="W1007" s="48">
        <v>2017</v>
      </c>
      <c r="X1007" s="48" t="s">
        <v>8235</v>
      </c>
      <c r="Y1007" s="1">
        <f>VLOOKUP(A1007,'[1]план на 2017'!$A:$X,20,0)</f>
        <v>0</v>
      </c>
      <c r="Z1007" s="156">
        <f t="shared" si="160"/>
        <v>0</v>
      </c>
    </row>
    <row r="1008" spans="1:26" ht="49.5" customHeight="1" x14ac:dyDescent="0.25">
      <c r="A1008" s="48" t="s">
        <v>1072</v>
      </c>
      <c r="B1008" s="53" t="s">
        <v>3273</v>
      </c>
      <c r="C1008" s="53" t="s">
        <v>4982</v>
      </c>
      <c r="D1008" s="53" t="s">
        <v>4983</v>
      </c>
      <c r="E1008" s="53" t="s">
        <v>4984</v>
      </c>
      <c r="F1008" s="53" t="s">
        <v>4985</v>
      </c>
      <c r="G1008" s="53" t="s">
        <v>3278</v>
      </c>
      <c r="H1008" s="53">
        <v>0</v>
      </c>
      <c r="I1008" s="53">
        <v>430000000</v>
      </c>
      <c r="J1008" s="53" t="s">
        <v>8091</v>
      </c>
      <c r="K1008" s="53" t="s">
        <v>8092</v>
      </c>
      <c r="L1008" s="53" t="s">
        <v>8093</v>
      </c>
      <c r="M1008" s="53" t="s">
        <v>8094</v>
      </c>
      <c r="N1008" s="53" t="s">
        <v>8112</v>
      </c>
      <c r="O1008" s="53" t="s">
        <v>8104</v>
      </c>
      <c r="P1008" s="53" t="s">
        <v>8105</v>
      </c>
      <c r="Q1008" s="53" t="s">
        <v>8106</v>
      </c>
      <c r="R1008" s="73">
        <v>3</v>
      </c>
      <c r="S1008" s="74">
        <v>67000</v>
      </c>
      <c r="T1008" s="75">
        <f t="shared" si="167"/>
        <v>201000</v>
      </c>
      <c r="U1008" s="75">
        <f t="shared" si="165"/>
        <v>225120.00000000003</v>
      </c>
      <c r="V1008" s="48"/>
      <c r="W1008" s="48">
        <v>2017</v>
      </c>
      <c r="X1008" s="48"/>
      <c r="Y1008" s="1">
        <f>VLOOKUP(A1008,'[1]план на 2017'!$A:$X,20,0)</f>
        <v>201000</v>
      </c>
      <c r="Z1008" s="156">
        <f t="shared" si="160"/>
        <v>0</v>
      </c>
    </row>
    <row r="1009" spans="1:26" ht="49.5" customHeight="1" x14ac:dyDescent="0.25">
      <c r="A1009" s="48" t="s">
        <v>1073</v>
      </c>
      <c r="B1009" s="53" t="s">
        <v>3273</v>
      </c>
      <c r="C1009" s="53" t="s">
        <v>4986</v>
      </c>
      <c r="D1009" s="53" t="s">
        <v>4987</v>
      </c>
      <c r="E1009" s="53" t="s">
        <v>4988</v>
      </c>
      <c r="F1009" s="53" t="s">
        <v>4989</v>
      </c>
      <c r="G1009" s="53" t="s">
        <v>3278</v>
      </c>
      <c r="H1009" s="53">
        <v>0</v>
      </c>
      <c r="I1009" s="53">
        <v>430000000</v>
      </c>
      <c r="J1009" s="53" t="s">
        <v>8091</v>
      </c>
      <c r="K1009" s="53" t="s">
        <v>8092</v>
      </c>
      <c r="L1009" s="53" t="s">
        <v>8093</v>
      </c>
      <c r="M1009" s="53" t="s">
        <v>8094</v>
      </c>
      <c r="N1009" s="53" t="s">
        <v>8112</v>
      </c>
      <c r="O1009" s="53" t="s">
        <v>8104</v>
      </c>
      <c r="P1009" s="53" t="s">
        <v>8105</v>
      </c>
      <c r="Q1009" s="53" t="s">
        <v>8106</v>
      </c>
      <c r="R1009" s="73">
        <v>50</v>
      </c>
      <c r="S1009" s="74">
        <v>750</v>
      </c>
      <c r="T1009" s="75">
        <f t="shared" si="167"/>
        <v>37500</v>
      </c>
      <c r="U1009" s="75">
        <f t="shared" si="165"/>
        <v>42000.000000000007</v>
      </c>
      <c r="V1009" s="48"/>
      <c r="W1009" s="48">
        <v>2017</v>
      </c>
      <c r="X1009" s="48"/>
      <c r="Y1009" s="1">
        <f>VLOOKUP(A1009,'[1]план на 2017'!$A:$X,20,0)</f>
        <v>37500</v>
      </c>
      <c r="Z1009" s="156">
        <f t="shared" si="160"/>
        <v>0</v>
      </c>
    </row>
    <row r="1010" spans="1:26" ht="49.5" customHeight="1" x14ac:dyDescent="0.25">
      <c r="A1010" s="48" t="s">
        <v>1074</v>
      </c>
      <c r="B1010" s="53" t="s">
        <v>3273</v>
      </c>
      <c r="C1010" s="53" t="s">
        <v>4990</v>
      </c>
      <c r="D1010" s="53" t="s">
        <v>4991</v>
      </c>
      <c r="E1010" s="53" t="s">
        <v>4992</v>
      </c>
      <c r="F1010" s="53" t="s">
        <v>4993</v>
      </c>
      <c r="G1010" s="53" t="s">
        <v>3278</v>
      </c>
      <c r="H1010" s="53">
        <v>0</v>
      </c>
      <c r="I1010" s="53">
        <v>430000000</v>
      </c>
      <c r="J1010" s="53" t="s">
        <v>8091</v>
      </c>
      <c r="K1010" s="53" t="s">
        <v>8092</v>
      </c>
      <c r="L1010" s="53" t="s">
        <v>8093</v>
      </c>
      <c r="M1010" s="53" t="s">
        <v>8094</v>
      </c>
      <c r="N1010" s="53" t="s">
        <v>8112</v>
      </c>
      <c r="O1010" s="53" t="s">
        <v>8104</v>
      </c>
      <c r="P1010" s="53" t="s">
        <v>8105</v>
      </c>
      <c r="Q1010" s="53" t="s">
        <v>8106</v>
      </c>
      <c r="R1010" s="73">
        <v>48</v>
      </c>
      <c r="S1010" s="74">
        <v>880</v>
      </c>
      <c r="T1010" s="75">
        <f t="shared" si="167"/>
        <v>42240</v>
      </c>
      <c r="U1010" s="75">
        <f t="shared" si="165"/>
        <v>47308.800000000003</v>
      </c>
      <c r="V1010" s="48"/>
      <c r="W1010" s="48">
        <v>2017</v>
      </c>
      <c r="X1010" s="48"/>
      <c r="Y1010" s="1">
        <f>VLOOKUP(A1010,'[1]план на 2017'!$A:$X,20,0)</f>
        <v>42240</v>
      </c>
      <c r="Z1010" s="156">
        <f t="shared" si="160"/>
        <v>0</v>
      </c>
    </row>
    <row r="1011" spans="1:26" ht="49.5" customHeight="1" x14ac:dyDescent="0.25">
      <c r="A1011" s="48" t="s">
        <v>1075</v>
      </c>
      <c r="B1011" s="53" t="s">
        <v>3273</v>
      </c>
      <c r="C1011" s="53" t="s">
        <v>4994</v>
      </c>
      <c r="D1011" s="53" t="s">
        <v>4995</v>
      </c>
      <c r="E1011" s="53" t="s">
        <v>4996</v>
      </c>
      <c r="F1011" s="53" t="s">
        <v>4997</v>
      </c>
      <c r="G1011" s="53" t="s">
        <v>3278</v>
      </c>
      <c r="H1011" s="53">
        <v>0</v>
      </c>
      <c r="I1011" s="53">
        <v>430000000</v>
      </c>
      <c r="J1011" s="53" t="s">
        <v>8091</v>
      </c>
      <c r="K1011" s="53" t="s">
        <v>8092</v>
      </c>
      <c r="L1011" s="53" t="s">
        <v>8093</v>
      </c>
      <c r="M1011" s="53" t="s">
        <v>8094</v>
      </c>
      <c r="N1011" s="53" t="s">
        <v>8112</v>
      </c>
      <c r="O1011" s="53" t="s">
        <v>8104</v>
      </c>
      <c r="P1011" s="53" t="s">
        <v>8105</v>
      </c>
      <c r="Q1011" s="53" t="s">
        <v>8106</v>
      </c>
      <c r="R1011" s="73">
        <v>24</v>
      </c>
      <c r="S1011" s="74">
        <v>2500</v>
      </c>
      <c r="T1011" s="75">
        <f t="shared" si="167"/>
        <v>60000</v>
      </c>
      <c r="U1011" s="75">
        <f t="shared" si="165"/>
        <v>67200</v>
      </c>
      <c r="V1011" s="48"/>
      <c r="W1011" s="48">
        <v>2017</v>
      </c>
      <c r="X1011" s="48"/>
      <c r="Y1011" s="1">
        <f>VLOOKUP(A1011,'[1]план на 2017'!$A:$X,20,0)</f>
        <v>60000</v>
      </c>
      <c r="Z1011" s="156">
        <f t="shared" si="160"/>
        <v>0</v>
      </c>
    </row>
    <row r="1012" spans="1:26" ht="49.5" customHeight="1" x14ac:dyDescent="0.25">
      <c r="A1012" s="48" t="s">
        <v>1076</v>
      </c>
      <c r="B1012" s="53" t="s">
        <v>3273</v>
      </c>
      <c r="C1012" s="53" t="s">
        <v>4998</v>
      </c>
      <c r="D1012" s="53" t="s">
        <v>4999</v>
      </c>
      <c r="E1012" s="53" t="s">
        <v>5000</v>
      </c>
      <c r="F1012" s="53" t="s">
        <v>5001</v>
      </c>
      <c r="G1012" s="53" t="s">
        <v>3278</v>
      </c>
      <c r="H1012" s="53">
        <v>0</v>
      </c>
      <c r="I1012" s="53">
        <v>430000000</v>
      </c>
      <c r="J1012" s="53" t="s">
        <v>8091</v>
      </c>
      <c r="K1012" s="53" t="s">
        <v>8092</v>
      </c>
      <c r="L1012" s="53" t="s">
        <v>8093</v>
      </c>
      <c r="M1012" s="53" t="s">
        <v>8094</v>
      </c>
      <c r="N1012" s="53" t="s">
        <v>8112</v>
      </c>
      <c r="O1012" s="53" t="s">
        <v>8104</v>
      </c>
      <c r="P1012" s="53" t="s">
        <v>8105</v>
      </c>
      <c r="Q1012" s="53" t="s">
        <v>8106</v>
      </c>
      <c r="R1012" s="73">
        <v>168</v>
      </c>
      <c r="S1012" s="74">
        <v>300</v>
      </c>
      <c r="T1012" s="75">
        <f t="shared" si="167"/>
        <v>50400</v>
      </c>
      <c r="U1012" s="75">
        <f t="shared" si="165"/>
        <v>56448.000000000007</v>
      </c>
      <c r="V1012" s="48"/>
      <c r="W1012" s="48">
        <v>2017</v>
      </c>
      <c r="X1012" s="48"/>
      <c r="Y1012" s="1">
        <f>VLOOKUP(A1012,'[1]план на 2017'!$A:$X,20,0)</f>
        <v>50400</v>
      </c>
      <c r="Z1012" s="156">
        <f t="shared" si="160"/>
        <v>0</v>
      </c>
    </row>
    <row r="1013" spans="1:26" ht="49.5" customHeight="1" x14ac:dyDescent="0.25">
      <c r="A1013" s="48" t="s">
        <v>1077</v>
      </c>
      <c r="B1013" s="53" t="s">
        <v>3273</v>
      </c>
      <c r="C1013" s="53" t="s">
        <v>5002</v>
      </c>
      <c r="D1013" s="53" t="s">
        <v>5003</v>
      </c>
      <c r="E1013" s="53" t="s">
        <v>5004</v>
      </c>
      <c r="F1013" s="53" t="s">
        <v>5005</v>
      </c>
      <c r="G1013" s="53" t="s">
        <v>3278</v>
      </c>
      <c r="H1013" s="53">
        <v>0</v>
      </c>
      <c r="I1013" s="53">
        <v>430000000</v>
      </c>
      <c r="J1013" s="53" t="s">
        <v>8091</v>
      </c>
      <c r="K1013" s="53" t="s">
        <v>8092</v>
      </c>
      <c r="L1013" s="53" t="s">
        <v>8093</v>
      </c>
      <c r="M1013" s="53" t="s">
        <v>8094</v>
      </c>
      <c r="N1013" s="53" t="s">
        <v>8112</v>
      </c>
      <c r="O1013" s="53" t="s">
        <v>8104</v>
      </c>
      <c r="P1013" s="53" t="s">
        <v>8134</v>
      </c>
      <c r="Q1013" s="53" t="s">
        <v>8135</v>
      </c>
      <c r="R1013" s="73">
        <v>48</v>
      </c>
      <c r="S1013" s="74">
        <v>370</v>
      </c>
      <c r="T1013" s="75">
        <f t="shared" si="167"/>
        <v>17760</v>
      </c>
      <c r="U1013" s="75">
        <f t="shared" si="165"/>
        <v>19891.2</v>
      </c>
      <c r="V1013" s="48"/>
      <c r="W1013" s="48">
        <v>2017</v>
      </c>
      <c r="X1013" s="48"/>
      <c r="Y1013" s="1">
        <f>VLOOKUP(A1013,'[1]план на 2017'!$A:$X,20,0)</f>
        <v>17760</v>
      </c>
      <c r="Z1013" s="156">
        <f t="shared" si="160"/>
        <v>0</v>
      </c>
    </row>
    <row r="1014" spans="1:26" ht="49.5" customHeight="1" x14ac:dyDescent="0.25">
      <c r="A1014" s="48" t="s">
        <v>1078</v>
      </c>
      <c r="B1014" s="53" t="s">
        <v>3273</v>
      </c>
      <c r="C1014" s="53" t="s">
        <v>5006</v>
      </c>
      <c r="D1014" s="49" t="s">
        <v>5009</v>
      </c>
      <c r="E1014" s="49" t="s">
        <v>9892</v>
      </c>
      <c r="F1014" s="53" t="s">
        <v>5008</v>
      </c>
      <c r="G1014" s="53" t="s">
        <v>3278</v>
      </c>
      <c r="H1014" s="53">
        <v>0</v>
      </c>
      <c r="I1014" s="53">
        <v>430000000</v>
      </c>
      <c r="J1014" s="53" t="s">
        <v>8091</v>
      </c>
      <c r="K1014" s="53" t="s">
        <v>8092</v>
      </c>
      <c r="L1014" s="53" t="s">
        <v>8093</v>
      </c>
      <c r="M1014" s="53" t="s">
        <v>8094</v>
      </c>
      <c r="N1014" s="53" t="s">
        <v>8112</v>
      </c>
      <c r="O1014" s="53" t="s">
        <v>8104</v>
      </c>
      <c r="P1014" s="53" t="s">
        <v>8105</v>
      </c>
      <c r="Q1014" s="53" t="s">
        <v>8106</v>
      </c>
      <c r="R1014" s="73">
        <v>74</v>
      </c>
      <c r="S1014" s="74">
        <v>32</v>
      </c>
      <c r="T1014" s="75">
        <v>0</v>
      </c>
      <c r="U1014" s="75">
        <f t="shared" si="165"/>
        <v>0</v>
      </c>
      <c r="V1014" s="48"/>
      <c r="W1014" s="48">
        <v>2017</v>
      </c>
      <c r="X1014" s="53"/>
      <c r="Y1014" s="1">
        <f>VLOOKUP(A1014,'[1]план на 2017'!$A:$X,20,0)</f>
        <v>0</v>
      </c>
      <c r="Z1014" s="156">
        <f t="shared" si="160"/>
        <v>0</v>
      </c>
    </row>
    <row r="1015" spans="1:26" ht="49.5" customHeight="1" x14ac:dyDescent="0.25">
      <c r="A1015" s="49" t="s">
        <v>1079</v>
      </c>
      <c r="B1015" s="49" t="s">
        <v>3273</v>
      </c>
      <c r="C1015" s="49" t="s">
        <v>5006</v>
      </c>
      <c r="D1015" s="49" t="s">
        <v>5009</v>
      </c>
      <c r="E1015" s="49" t="s">
        <v>5007</v>
      </c>
      <c r="F1015" s="49" t="s">
        <v>5008</v>
      </c>
      <c r="G1015" s="49" t="s">
        <v>3278</v>
      </c>
      <c r="H1015" s="49">
        <v>0</v>
      </c>
      <c r="I1015" s="49">
        <v>430000000</v>
      </c>
      <c r="J1015" s="49" t="s">
        <v>8091</v>
      </c>
      <c r="K1015" s="49" t="s">
        <v>8117</v>
      </c>
      <c r="L1015" s="49" t="s">
        <v>8093</v>
      </c>
      <c r="M1015" s="49" t="s">
        <v>8094</v>
      </c>
      <c r="N1015" s="49" t="s">
        <v>8112</v>
      </c>
      <c r="O1015" s="49" t="s">
        <v>8104</v>
      </c>
      <c r="P1015" s="49" t="s">
        <v>8105</v>
      </c>
      <c r="Q1015" s="49" t="s">
        <v>8106</v>
      </c>
      <c r="R1015" s="49">
        <v>226</v>
      </c>
      <c r="S1015" s="49">
        <v>32</v>
      </c>
      <c r="T1015" s="76">
        <f t="shared" ref="T1015" si="168">S1015*R1015</f>
        <v>7232</v>
      </c>
      <c r="U1015" s="76">
        <f t="shared" si="165"/>
        <v>8099.8400000000011</v>
      </c>
      <c r="V1015" s="49"/>
      <c r="W1015" s="49">
        <v>2017</v>
      </c>
      <c r="X1015" s="49" t="s">
        <v>8204</v>
      </c>
      <c r="Y1015" s="1">
        <f>VLOOKUP(A1015,'[1]план на 2017'!$A:$X,20,0)</f>
        <v>7232</v>
      </c>
      <c r="Z1015" s="156">
        <f t="shared" si="160"/>
        <v>0</v>
      </c>
    </row>
    <row r="1016" spans="1:26" ht="49.5" customHeight="1" x14ac:dyDescent="0.25">
      <c r="A1016" s="48" t="s">
        <v>1080</v>
      </c>
      <c r="B1016" s="53" t="s">
        <v>3273</v>
      </c>
      <c r="C1016" s="53" t="s">
        <v>5010</v>
      </c>
      <c r="D1016" s="49" t="s">
        <v>5009</v>
      </c>
      <c r="E1016" s="49" t="s">
        <v>9893</v>
      </c>
      <c r="F1016" s="53" t="s">
        <v>5012</v>
      </c>
      <c r="G1016" s="53" t="s">
        <v>3278</v>
      </c>
      <c r="H1016" s="53">
        <v>0</v>
      </c>
      <c r="I1016" s="53">
        <v>430000000</v>
      </c>
      <c r="J1016" s="53" t="s">
        <v>8091</v>
      </c>
      <c r="K1016" s="53" t="s">
        <v>8092</v>
      </c>
      <c r="L1016" s="53" t="s">
        <v>8093</v>
      </c>
      <c r="M1016" s="53" t="s">
        <v>8094</v>
      </c>
      <c r="N1016" s="53" t="s">
        <v>8112</v>
      </c>
      <c r="O1016" s="53" t="s">
        <v>8104</v>
      </c>
      <c r="P1016" s="53" t="s">
        <v>8105</v>
      </c>
      <c r="Q1016" s="53" t="s">
        <v>8106</v>
      </c>
      <c r="R1016" s="73">
        <v>200</v>
      </c>
      <c r="S1016" s="74">
        <v>35</v>
      </c>
      <c r="T1016" s="75">
        <v>0</v>
      </c>
      <c r="U1016" s="75">
        <f t="shared" si="165"/>
        <v>0</v>
      </c>
      <c r="V1016" s="48"/>
      <c r="W1016" s="48">
        <v>2017</v>
      </c>
      <c r="X1016" s="48"/>
      <c r="Y1016" s="1">
        <f>VLOOKUP(A1016,'[1]план на 2017'!$A:$X,20,0)</f>
        <v>0</v>
      </c>
      <c r="Z1016" s="156">
        <f t="shared" si="160"/>
        <v>0</v>
      </c>
    </row>
    <row r="1017" spans="1:26" ht="49.5" customHeight="1" x14ac:dyDescent="0.25">
      <c r="A1017" s="48" t="s">
        <v>1081</v>
      </c>
      <c r="B1017" s="53" t="s">
        <v>3273</v>
      </c>
      <c r="C1017" s="53" t="s">
        <v>5010</v>
      </c>
      <c r="D1017" s="49" t="s">
        <v>5009</v>
      </c>
      <c r="E1017" s="49" t="s">
        <v>9893</v>
      </c>
      <c r="F1017" s="53" t="s">
        <v>5012</v>
      </c>
      <c r="G1017" s="53" t="s">
        <v>3278</v>
      </c>
      <c r="H1017" s="53">
        <v>0</v>
      </c>
      <c r="I1017" s="53">
        <v>430000000</v>
      </c>
      <c r="J1017" s="53" t="s">
        <v>8091</v>
      </c>
      <c r="K1017" s="53" t="s">
        <v>8119</v>
      </c>
      <c r="L1017" s="53" t="s">
        <v>8093</v>
      </c>
      <c r="M1017" s="53" t="s">
        <v>8094</v>
      </c>
      <c r="N1017" s="53" t="s">
        <v>8112</v>
      </c>
      <c r="O1017" s="53" t="s">
        <v>8104</v>
      </c>
      <c r="P1017" s="53" t="s">
        <v>8105</v>
      </c>
      <c r="Q1017" s="53" t="s">
        <v>8106</v>
      </c>
      <c r="R1017" s="73">
        <v>200</v>
      </c>
      <c r="S1017" s="74">
        <v>35</v>
      </c>
      <c r="T1017" s="75">
        <v>0</v>
      </c>
      <c r="U1017" s="75">
        <f t="shared" si="165"/>
        <v>0</v>
      </c>
      <c r="V1017" s="48"/>
      <c r="W1017" s="48">
        <v>2017</v>
      </c>
      <c r="X1017" s="48" t="s">
        <v>8100</v>
      </c>
      <c r="Y1017" s="1">
        <f>VLOOKUP(A1017,'[1]план на 2017'!$A:$X,20,0)</f>
        <v>0</v>
      </c>
      <c r="Z1017" s="156">
        <f t="shared" si="160"/>
        <v>0</v>
      </c>
    </row>
    <row r="1018" spans="1:26" ht="49.5" customHeight="1" x14ac:dyDescent="0.25">
      <c r="A1018" s="49" t="s">
        <v>1082</v>
      </c>
      <c r="B1018" s="49" t="s">
        <v>3273</v>
      </c>
      <c r="C1018" s="49" t="s">
        <v>5010</v>
      </c>
      <c r="D1018" s="49" t="s">
        <v>5009</v>
      </c>
      <c r="E1018" s="49" t="s">
        <v>5011</v>
      </c>
      <c r="F1018" s="49" t="s">
        <v>5012</v>
      </c>
      <c r="G1018" s="49" t="s">
        <v>3278</v>
      </c>
      <c r="H1018" s="49">
        <v>0</v>
      </c>
      <c r="I1018" s="49">
        <v>430000000</v>
      </c>
      <c r="J1018" s="49" t="s">
        <v>8091</v>
      </c>
      <c r="K1018" s="49" t="s">
        <v>8117</v>
      </c>
      <c r="L1018" s="49" t="s">
        <v>8093</v>
      </c>
      <c r="M1018" s="49" t="s">
        <v>8094</v>
      </c>
      <c r="N1018" s="49" t="s">
        <v>8112</v>
      </c>
      <c r="O1018" s="49" t="s">
        <v>8104</v>
      </c>
      <c r="P1018" s="49" t="s">
        <v>8105</v>
      </c>
      <c r="Q1018" s="49" t="s">
        <v>8106</v>
      </c>
      <c r="R1018" s="49">
        <v>300</v>
      </c>
      <c r="S1018" s="49">
        <v>35</v>
      </c>
      <c r="T1018" s="76">
        <f t="shared" ref="T1018" si="169">S1018*R1018</f>
        <v>10500</v>
      </c>
      <c r="U1018" s="76">
        <f t="shared" si="165"/>
        <v>11760.000000000002</v>
      </c>
      <c r="V1018" s="49"/>
      <c r="W1018" s="49">
        <v>2017</v>
      </c>
      <c r="X1018" s="49" t="s">
        <v>8204</v>
      </c>
      <c r="Y1018" s="1">
        <f>VLOOKUP(A1018,'[1]план на 2017'!$A:$X,20,0)</f>
        <v>10500</v>
      </c>
      <c r="Z1018" s="156">
        <f t="shared" si="160"/>
        <v>0</v>
      </c>
    </row>
    <row r="1019" spans="1:26" ht="49.5" customHeight="1" x14ac:dyDescent="0.25">
      <c r="A1019" s="48" t="s">
        <v>1083</v>
      </c>
      <c r="B1019" s="53" t="s">
        <v>3273</v>
      </c>
      <c r="C1019" s="53" t="s">
        <v>5013</v>
      </c>
      <c r="D1019" s="53" t="s">
        <v>5014</v>
      </c>
      <c r="E1019" s="53" t="s">
        <v>5015</v>
      </c>
      <c r="F1019" s="53" t="s">
        <v>5016</v>
      </c>
      <c r="G1019" s="53" t="s">
        <v>3278</v>
      </c>
      <c r="H1019" s="53">
        <v>0</v>
      </c>
      <c r="I1019" s="53">
        <v>430000000</v>
      </c>
      <c r="J1019" s="53" t="s">
        <v>8091</v>
      </c>
      <c r="K1019" s="53" t="s">
        <v>8092</v>
      </c>
      <c r="L1019" s="53" t="s">
        <v>8093</v>
      </c>
      <c r="M1019" s="53" t="s">
        <v>8094</v>
      </c>
      <c r="N1019" s="53" t="s">
        <v>8112</v>
      </c>
      <c r="O1019" s="53" t="s">
        <v>8104</v>
      </c>
      <c r="P1019" s="53" t="s">
        <v>8105</v>
      </c>
      <c r="Q1019" s="53" t="s">
        <v>8106</v>
      </c>
      <c r="R1019" s="73">
        <v>200</v>
      </c>
      <c r="S1019" s="74">
        <v>25</v>
      </c>
      <c r="T1019" s="75">
        <v>0</v>
      </c>
      <c r="U1019" s="75">
        <f t="shared" si="165"/>
        <v>0</v>
      </c>
      <c r="V1019" s="48"/>
      <c r="W1019" s="48">
        <v>2017</v>
      </c>
      <c r="X1019" s="53"/>
      <c r="Y1019" s="1">
        <f>VLOOKUP(A1019,'[1]план на 2017'!$A:$X,20,0)</f>
        <v>0</v>
      </c>
      <c r="Z1019" s="156">
        <f t="shared" si="160"/>
        <v>0</v>
      </c>
    </row>
    <row r="1020" spans="1:26" ht="49.5" customHeight="1" x14ac:dyDescent="0.25">
      <c r="A1020" s="49" t="s">
        <v>1084</v>
      </c>
      <c r="B1020" s="49" t="s">
        <v>3273</v>
      </c>
      <c r="C1020" s="49" t="s">
        <v>5013</v>
      </c>
      <c r="D1020" s="49" t="s">
        <v>5014</v>
      </c>
      <c r="E1020" s="49" t="s">
        <v>5015</v>
      </c>
      <c r="F1020" s="49" t="s">
        <v>5016</v>
      </c>
      <c r="G1020" s="49" t="s">
        <v>3278</v>
      </c>
      <c r="H1020" s="49">
        <v>0</v>
      </c>
      <c r="I1020" s="49">
        <v>430000000</v>
      </c>
      <c r="J1020" s="49" t="s">
        <v>8091</v>
      </c>
      <c r="K1020" s="49" t="s">
        <v>8117</v>
      </c>
      <c r="L1020" s="49" t="s">
        <v>8093</v>
      </c>
      <c r="M1020" s="49" t="s">
        <v>8094</v>
      </c>
      <c r="N1020" s="49" t="s">
        <v>8112</v>
      </c>
      <c r="O1020" s="49" t="s">
        <v>8104</v>
      </c>
      <c r="P1020" s="49" t="s">
        <v>8105</v>
      </c>
      <c r="Q1020" s="49" t="s">
        <v>8106</v>
      </c>
      <c r="R1020" s="49">
        <v>100</v>
      </c>
      <c r="S1020" s="49">
        <v>25</v>
      </c>
      <c r="T1020" s="76">
        <f t="shared" ref="T1020" si="170">S1020*R1020</f>
        <v>2500</v>
      </c>
      <c r="U1020" s="76">
        <f t="shared" si="165"/>
        <v>2800.0000000000005</v>
      </c>
      <c r="V1020" s="49"/>
      <c r="W1020" s="49">
        <v>2017</v>
      </c>
      <c r="X1020" s="49" t="s">
        <v>8204</v>
      </c>
      <c r="Y1020" s="1">
        <f>VLOOKUP(A1020,'[1]план на 2017'!$A:$X,20,0)</f>
        <v>2500</v>
      </c>
      <c r="Z1020" s="156">
        <f t="shared" si="160"/>
        <v>0</v>
      </c>
    </row>
    <row r="1021" spans="1:26" ht="49.5" customHeight="1" x14ac:dyDescent="0.25">
      <c r="A1021" s="48" t="s">
        <v>1085</v>
      </c>
      <c r="B1021" s="53" t="s">
        <v>3273</v>
      </c>
      <c r="C1021" s="53" t="s">
        <v>3385</v>
      </c>
      <c r="D1021" s="53" t="s">
        <v>3386</v>
      </c>
      <c r="E1021" s="53" t="s">
        <v>3387</v>
      </c>
      <c r="F1021" s="53" t="s">
        <v>5017</v>
      </c>
      <c r="G1021" s="53" t="s">
        <v>3278</v>
      </c>
      <c r="H1021" s="53">
        <v>0</v>
      </c>
      <c r="I1021" s="53">
        <v>430000000</v>
      </c>
      <c r="J1021" s="53" t="s">
        <v>8091</v>
      </c>
      <c r="K1021" s="53" t="s">
        <v>8092</v>
      </c>
      <c r="L1021" s="53" t="s">
        <v>8093</v>
      </c>
      <c r="M1021" s="53" t="s">
        <v>8094</v>
      </c>
      <c r="N1021" s="53" t="s">
        <v>8112</v>
      </c>
      <c r="O1021" s="53" t="s">
        <v>8104</v>
      </c>
      <c r="P1021" s="53" t="s">
        <v>8105</v>
      </c>
      <c r="Q1021" s="53" t="s">
        <v>8106</v>
      </c>
      <c r="R1021" s="73">
        <v>3</v>
      </c>
      <c r="S1021" s="74">
        <v>3000</v>
      </c>
      <c r="T1021" s="75">
        <v>0</v>
      </c>
      <c r="U1021" s="75">
        <f t="shared" si="165"/>
        <v>0</v>
      </c>
      <c r="V1021" s="48"/>
      <c r="W1021" s="48">
        <v>2017</v>
      </c>
      <c r="X1021" s="48"/>
      <c r="Y1021" s="1">
        <f>VLOOKUP(A1021,'[1]план на 2017'!$A:$X,20,0)</f>
        <v>0</v>
      </c>
      <c r="Z1021" s="156">
        <f t="shared" si="160"/>
        <v>0</v>
      </c>
    </row>
    <row r="1022" spans="1:26" ht="49.5" customHeight="1" x14ac:dyDescent="0.25">
      <c r="A1022" s="48" t="s">
        <v>1086</v>
      </c>
      <c r="B1022" s="53" t="s">
        <v>3273</v>
      </c>
      <c r="C1022" s="53" t="s">
        <v>3385</v>
      </c>
      <c r="D1022" s="53" t="s">
        <v>3386</v>
      </c>
      <c r="E1022" s="53" t="s">
        <v>3387</v>
      </c>
      <c r="F1022" s="53" t="s">
        <v>5017</v>
      </c>
      <c r="G1022" s="53" t="s">
        <v>3278</v>
      </c>
      <c r="H1022" s="53">
        <v>0</v>
      </c>
      <c r="I1022" s="53">
        <v>430000000</v>
      </c>
      <c r="J1022" s="53" t="s">
        <v>8091</v>
      </c>
      <c r="K1022" s="53" t="s">
        <v>8119</v>
      </c>
      <c r="L1022" s="53" t="s">
        <v>8093</v>
      </c>
      <c r="M1022" s="53" t="s">
        <v>8094</v>
      </c>
      <c r="N1022" s="53" t="s">
        <v>8112</v>
      </c>
      <c r="O1022" s="53" t="s">
        <v>8104</v>
      </c>
      <c r="P1022" s="53" t="s">
        <v>8105</v>
      </c>
      <c r="Q1022" s="53" t="s">
        <v>8106</v>
      </c>
      <c r="R1022" s="73">
        <v>3</v>
      </c>
      <c r="S1022" s="74">
        <v>3000</v>
      </c>
      <c r="T1022" s="75">
        <f t="shared" ref="T1022" si="171">R1022*S1022</f>
        <v>9000</v>
      </c>
      <c r="U1022" s="75">
        <f t="shared" si="165"/>
        <v>10080.000000000002</v>
      </c>
      <c r="V1022" s="48"/>
      <c r="W1022" s="48">
        <v>2017</v>
      </c>
      <c r="X1022" s="48" t="s">
        <v>8100</v>
      </c>
      <c r="Y1022" s="1">
        <f>VLOOKUP(A1022,'[1]план на 2017'!$A:$X,20,0)</f>
        <v>9000</v>
      </c>
      <c r="Z1022" s="156">
        <f t="shared" si="160"/>
        <v>0</v>
      </c>
    </row>
    <row r="1023" spans="1:26" ht="49.5" customHeight="1" x14ac:dyDescent="0.25">
      <c r="A1023" s="48" t="s">
        <v>1087</v>
      </c>
      <c r="B1023" s="53" t="s">
        <v>3273</v>
      </c>
      <c r="C1023" s="53" t="s">
        <v>4460</v>
      </c>
      <c r="D1023" s="64" t="s">
        <v>4461</v>
      </c>
      <c r="E1023" s="64" t="s">
        <v>4462</v>
      </c>
      <c r="F1023" s="53" t="s">
        <v>5018</v>
      </c>
      <c r="G1023" s="54" t="s">
        <v>8876</v>
      </c>
      <c r="H1023" s="53">
        <v>0</v>
      </c>
      <c r="I1023" s="53">
        <v>430000000</v>
      </c>
      <c r="J1023" s="53" t="s">
        <v>8091</v>
      </c>
      <c r="K1023" s="53" t="s">
        <v>8092</v>
      </c>
      <c r="L1023" s="53" t="s">
        <v>8093</v>
      </c>
      <c r="M1023" s="53" t="s">
        <v>8094</v>
      </c>
      <c r="N1023" s="53" t="s">
        <v>8112</v>
      </c>
      <c r="O1023" s="53" t="s">
        <v>8104</v>
      </c>
      <c r="P1023" s="53" t="s">
        <v>8105</v>
      </c>
      <c r="Q1023" s="53" t="s">
        <v>8106</v>
      </c>
      <c r="R1023" s="73">
        <v>15</v>
      </c>
      <c r="S1023" s="74">
        <v>368550</v>
      </c>
      <c r="T1023" s="75">
        <v>0</v>
      </c>
      <c r="U1023" s="75">
        <f t="shared" si="165"/>
        <v>0</v>
      </c>
      <c r="V1023" s="48"/>
      <c r="W1023" s="48">
        <v>2017</v>
      </c>
      <c r="X1023" s="48"/>
      <c r="Y1023" s="1">
        <f>VLOOKUP(A1023,'[1]план на 2017'!$A:$X,20,0)</f>
        <v>0</v>
      </c>
      <c r="Z1023" s="156">
        <f t="shared" si="160"/>
        <v>0</v>
      </c>
    </row>
    <row r="1024" spans="1:26" ht="49.5" customHeight="1" x14ac:dyDescent="0.25">
      <c r="A1024" s="48" t="s">
        <v>1088</v>
      </c>
      <c r="B1024" s="53" t="s">
        <v>3273</v>
      </c>
      <c r="C1024" s="53" t="s">
        <v>4460</v>
      </c>
      <c r="D1024" s="64" t="s">
        <v>4461</v>
      </c>
      <c r="E1024" s="64" t="s">
        <v>4462</v>
      </c>
      <c r="F1024" s="53" t="s">
        <v>5018</v>
      </c>
      <c r="G1024" s="54" t="s">
        <v>8876</v>
      </c>
      <c r="H1024" s="53">
        <v>0</v>
      </c>
      <c r="I1024" s="53">
        <v>430000000</v>
      </c>
      <c r="J1024" s="53" t="s">
        <v>8091</v>
      </c>
      <c r="K1024" s="53" t="s">
        <v>8129</v>
      </c>
      <c r="L1024" s="53" t="s">
        <v>8093</v>
      </c>
      <c r="M1024" s="53" t="s">
        <v>8094</v>
      </c>
      <c r="N1024" s="53" t="s">
        <v>8112</v>
      </c>
      <c r="O1024" s="53" t="s">
        <v>8104</v>
      </c>
      <c r="P1024" s="53" t="s">
        <v>8105</v>
      </c>
      <c r="Q1024" s="53" t="s">
        <v>8106</v>
      </c>
      <c r="R1024" s="73">
        <v>15</v>
      </c>
      <c r="S1024" s="74">
        <v>368550</v>
      </c>
      <c r="T1024" s="75">
        <f t="shared" si="167"/>
        <v>5528250</v>
      </c>
      <c r="U1024" s="75">
        <f t="shared" si="165"/>
        <v>6191640.0000000009</v>
      </c>
      <c r="V1024" s="48"/>
      <c r="W1024" s="48">
        <v>2017</v>
      </c>
      <c r="X1024" s="48" t="s">
        <v>8100</v>
      </c>
      <c r="Y1024" s="1">
        <f>VLOOKUP(A1024,'[1]план на 2017'!$A:$X,20,0)</f>
        <v>5528250</v>
      </c>
      <c r="Z1024" s="156">
        <f t="shared" si="160"/>
        <v>0</v>
      </c>
    </row>
    <row r="1025" spans="1:26" ht="49.5" customHeight="1" x14ac:dyDescent="0.25">
      <c r="A1025" s="48" t="s">
        <v>1089</v>
      </c>
      <c r="B1025" s="53" t="s">
        <v>3273</v>
      </c>
      <c r="C1025" s="53" t="s">
        <v>5019</v>
      </c>
      <c r="D1025" s="53" t="s">
        <v>5020</v>
      </c>
      <c r="E1025" s="53" t="s">
        <v>5021</v>
      </c>
      <c r="F1025" s="53" t="s">
        <v>5022</v>
      </c>
      <c r="G1025" s="54" t="s">
        <v>8876</v>
      </c>
      <c r="H1025" s="53">
        <v>0</v>
      </c>
      <c r="I1025" s="53">
        <v>430000000</v>
      </c>
      <c r="J1025" s="53" t="s">
        <v>8091</v>
      </c>
      <c r="K1025" s="53" t="s">
        <v>8092</v>
      </c>
      <c r="L1025" s="53" t="s">
        <v>8093</v>
      </c>
      <c r="M1025" s="53" t="s">
        <v>8094</v>
      </c>
      <c r="N1025" s="53" t="s">
        <v>8112</v>
      </c>
      <c r="O1025" s="53" t="s">
        <v>8104</v>
      </c>
      <c r="P1025" s="53" t="s">
        <v>8105</v>
      </c>
      <c r="Q1025" s="53" t="s">
        <v>8106</v>
      </c>
      <c r="R1025" s="73">
        <v>2</v>
      </c>
      <c r="S1025" s="74">
        <v>1003450</v>
      </c>
      <c r="T1025" s="75">
        <v>0</v>
      </c>
      <c r="U1025" s="75">
        <f t="shared" si="165"/>
        <v>0</v>
      </c>
      <c r="V1025" s="48"/>
      <c r="W1025" s="48">
        <v>2017</v>
      </c>
      <c r="X1025" s="48"/>
      <c r="Y1025" s="1">
        <f>VLOOKUP(A1025,'[1]план на 2017'!$A:$X,20,0)</f>
        <v>0</v>
      </c>
      <c r="Z1025" s="156">
        <f t="shared" si="160"/>
        <v>0</v>
      </c>
    </row>
    <row r="1026" spans="1:26" ht="49.5" customHeight="1" x14ac:dyDescent="0.25">
      <c r="A1026" s="48" t="s">
        <v>1090</v>
      </c>
      <c r="B1026" s="53" t="s">
        <v>3273</v>
      </c>
      <c r="C1026" s="53" t="s">
        <v>5019</v>
      </c>
      <c r="D1026" s="53" t="s">
        <v>5020</v>
      </c>
      <c r="E1026" s="53" t="s">
        <v>5021</v>
      </c>
      <c r="F1026" s="53" t="s">
        <v>5022</v>
      </c>
      <c r="G1026" s="54" t="s">
        <v>8876</v>
      </c>
      <c r="H1026" s="53">
        <v>0</v>
      </c>
      <c r="I1026" s="53">
        <v>430000000</v>
      </c>
      <c r="J1026" s="53" t="s">
        <v>8091</v>
      </c>
      <c r="K1026" s="53" t="s">
        <v>8129</v>
      </c>
      <c r="L1026" s="53" t="s">
        <v>8093</v>
      </c>
      <c r="M1026" s="53" t="s">
        <v>8094</v>
      </c>
      <c r="N1026" s="53" t="s">
        <v>8112</v>
      </c>
      <c r="O1026" s="53" t="s">
        <v>8104</v>
      </c>
      <c r="P1026" s="53" t="s">
        <v>8105</v>
      </c>
      <c r="Q1026" s="53" t="s">
        <v>8106</v>
      </c>
      <c r="R1026" s="73">
        <v>2</v>
      </c>
      <c r="S1026" s="74">
        <v>1003450</v>
      </c>
      <c r="T1026" s="75">
        <f t="shared" si="167"/>
        <v>2006900</v>
      </c>
      <c r="U1026" s="75">
        <f t="shared" si="165"/>
        <v>2247728</v>
      </c>
      <c r="V1026" s="48"/>
      <c r="W1026" s="48">
        <v>2017</v>
      </c>
      <c r="X1026" s="48" t="s">
        <v>8100</v>
      </c>
      <c r="Y1026" s="1">
        <f>VLOOKUP(A1026,'[1]план на 2017'!$A:$X,20,0)</f>
        <v>2006900</v>
      </c>
      <c r="Z1026" s="156">
        <f t="shared" si="160"/>
        <v>0</v>
      </c>
    </row>
    <row r="1027" spans="1:26" ht="49.5" customHeight="1" x14ac:dyDescent="0.25">
      <c r="A1027" s="48" t="s">
        <v>1091</v>
      </c>
      <c r="B1027" s="53" t="s">
        <v>3273</v>
      </c>
      <c r="C1027" s="53" t="s">
        <v>5023</v>
      </c>
      <c r="D1027" s="61" t="s">
        <v>5024</v>
      </c>
      <c r="E1027" s="61" t="s">
        <v>5025</v>
      </c>
      <c r="F1027" s="53" t="s">
        <v>5026</v>
      </c>
      <c r="G1027" s="54" t="s">
        <v>8876</v>
      </c>
      <c r="H1027" s="53">
        <v>0</v>
      </c>
      <c r="I1027" s="53">
        <v>430000000</v>
      </c>
      <c r="J1027" s="53" t="s">
        <v>8091</v>
      </c>
      <c r="K1027" s="53" t="s">
        <v>8129</v>
      </c>
      <c r="L1027" s="53" t="s">
        <v>8093</v>
      </c>
      <c r="M1027" s="53" t="s">
        <v>8094</v>
      </c>
      <c r="N1027" s="53" t="s">
        <v>8112</v>
      </c>
      <c r="O1027" s="53" t="s">
        <v>8104</v>
      </c>
      <c r="P1027" s="53" t="s">
        <v>8105</v>
      </c>
      <c r="Q1027" s="53" t="s">
        <v>8106</v>
      </c>
      <c r="R1027" s="73">
        <v>2</v>
      </c>
      <c r="S1027" s="74">
        <v>826000</v>
      </c>
      <c r="T1027" s="75">
        <f t="shared" si="167"/>
        <v>1652000</v>
      </c>
      <c r="U1027" s="75">
        <f t="shared" si="165"/>
        <v>1850240.0000000002</v>
      </c>
      <c r="V1027" s="48"/>
      <c r="W1027" s="48">
        <v>2017</v>
      </c>
      <c r="X1027" s="48"/>
      <c r="Y1027" s="1">
        <f>VLOOKUP(A1027,'[1]план на 2017'!$A:$X,20,0)</f>
        <v>1652000</v>
      </c>
      <c r="Z1027" s="156">
        <f t="shared" si="160"/>
        <v>0</v>
      </c>
    </row>
    <row r="1028" spans="1:26" ht="49.5" customHeight="1" x14ac:dyDescent="0.25">
      <c r="A1028" s="48" t="s">
        <v>1092</v>
      </c>
      <c r="B1028" s="53" t="s">
        <v>3273</v>
      </c>
      <c r="C1028" s="53" t="s">
        <v>5027</v>
      </c>
      <c r="D1028" s="59" t="s">
        <v>5028</v>
      </c>
      <c r="E1028" s="59" t="s">
        <v>5029</v>
      </c>
      <c r="F1028" s="53" t="s">
        <v>5030</v>
      </c>
      <c r="G1028" s="54" t="s">
        <v>8876</v>
      </c>
      <c r="H1028" s="53">
        <v>0</v>
      </c>
      <c r="I1028" s="53">
        <v>430000000</v>
      </c>
      <c r="J1028" s="53" t="s">
        <v>8091</v>
      </c>
      <c r="K1028" s="53" t="s">
        <v>8092</v>
      </c>
      <c r="L1028" s="53" t="s">
        <v>8111</v>
      </c>
      <c r="M1028" s="53" t="s">
        <v>8094</v>
      </c>
      <c r="N1028" s="53" t="s">
        <v>8112</v>
      </c>
      <c r="O1028" s="53" t="s">
        <v>8104</v>
      </c>
      <c r="P1028" s="53" t="s">
        <v>8105</v>
      </c>
      <c r="Q1028" s="53" t="s">
        <v>8106</v>
      </c>
      <c r="R1028" s="73">
        <v>2</v>
      </c>
      <c r="S1028" s="74">
        <v>395000</v>
      </c>
      <c r="T1028" s="75">
        <v>0</v>
      </c>
      <c r="U1028" s="75">
        <f t="shared" si="165"/>
        <v>0</v>
      </c>
      <c r="V1028" s="48"/>
      <c r="W1028" s="48">
        <v>2017</v>
      </c>
      <c r="X1028" s="48"/>
      <c r="Y1028" s="1">
        <f>VLOOKUP(A1028,'[1]план на 2017'!$A:$X,20,0)</f>
        <v>0</v>
      </c>
      <c r="Z1028" s="156">
        <f t="shared" si="160"/>
        <v>0</v>
      </c>
    </row>
    <row r="1029" spans="1:26" ht="49.5" customHeight="1" x14ac:dyDescent="0.25">
      <c r="A1029" s="48" t="s">
        <v>1093</v>
      </c>
      <c r="B1029" s="53" t="s">
        <v>3273</v>
      </c>
      <c r="C1029" s="53" t="s">
        <v>5027</v>
      </c>
      <c r="D1029" s="59" t="s">
        <v>5028</v>
      </c>
      <c r="E1029" s="59" t="s">
        <v>5029</v>
      </c>
      <c r="F1029" s="53" t="s">
        <v>5030</v>
      </c>
      <c r="G1029" s="54" t="s">
        <v>8876</v>
      </c>
      <c r="H1029" s="53">
        <v>0</v>
      </c>
      <c r="I1029" s="53">
        <v>430000000</v>
      </c>
      <c r="J1029" s="53" t="s">
        <v>8091</v>
      </c>
      <c r="K1029" s="53" t="s">
        <v>8129</v>
      </c>
      <c r="L1029" s="53" t="s">
        <v>8111</v>
      </c>
      <c r="M1029" s="53" t="s">
        <v>8094</v>
      </c>
      <c r="N1029" s="53" t="s">
        <v>8112</v>
      </c>
      <c r="O1029" s="53" t="s">
        <v>8104</v>
      </c>
      <c r="P1029" s="53" t="s">
        <v>8105</v>
      </c>
      <c r="Q1029" s="53" t="s">
        <v>8106</v>
      </c>
      <c r="R1029" s="73">
        <v>2</v>
      </c>
      <c r="S1029" s="74">
        <v>395000</v>
      </c>
      <c r="T1029" s="75">
        <f t="shared" si="167"/>
        <v>790000</v>
      </c>
      <c r="U1029" s="75">
        <f t="shared" si="165"/>
        <v>884800.00000000012</v>
      </c>
      <c r="V1029" s="48"/>
      <c r="W1029" s="48">
        <v>2017</v>
      </c>
      <c r="X1029" s="48" t="s">
        <v>8100</v>
      </c>
      <c r="Y1029" s="1">
        <f>VLOOKUP(A1029,'[1]план на 2017'!$A:$X,20,0)</f>
        <v>790000</v>
      </c>
      <c r="Z1029" s="156">
        <f t="shared" si="160"/>
        <v>0</v>
      </c>
    </row>
    <row r="1030" spans="1:26" ht="49.5" customHeight="1" x14ac:dyDescent="0.25">
      <c r="A1030" s="48" t="s">
        <v>1094</v>
      </c>
      <c r="B1030" s="53" t="s">
        <v>3273</v>
      </c>
      <c r="C1030" s="53" t="s">
        <v>5031</v>
      </c>
      <c r="D1030" s="53" t="s">
        <v>5032</v>
      </c>
      <c r="E1030" s="53" t="s">
        <v>5033</v>
      </c>
      <c r="F1030" s="53" t="s">
        <v>5034</v>
      </c>
      <c r="G1030" s="53" t="s">
        <v>3278</v>
      </c>
      <c r="H1030" s="53">
        <v>0</v>
      </c>
      <c r="I1030" s="53">
        <v>430000000</v>
      </c>
      <c r="J1030" s="53" t="s">
        <v>8091</v>
      </c>
      <c r="K1030" s="53" t="s">
        <v>8092</v>
      </c>
      <c r="L1030" s="53" t="s">
        <v>8111</v>
      </c>
      <c r="M1030" s="53" t="s">
        <v>8094</v>
      </c>
      <c r="N1030" s="53" t="s">
        <v>8112</v>
      </c>
      <c r="O1030" s="53" t="s">
        <v>8104</v>
      </c>
      <c r="P1030" s="53" t="s">
        <v>8105</v>
      </c>
      <c r="Q1030" s="53" t="s">
        <v>8106</v>
      </c>
      <c r="R1030" s="73">
        <v>1</v>
      </c>
      <c r="S1030" s="74">
        <v>75000</v>
      </c>
      <c r="T1030" s="75">
        <v>0</v>
      </c>
      <c r="U1030" s="75">
        <f t="shared" si="165"/>
        <v>0</v>
      </c>
      <c r="V1030" s="48"/>
      <c r="W1030" s="48">
        <v>2017</v>
      </c>
      <c r="X1030" s="48"/>
      <c r="Y1030" s="1">
        <f>VLOOKUP(A1030,'[1]план на 2017'!$A:$X,20,0)</f>
        <v>0</v>
      </c>
      <c r="Z1030" s="156">
        <f t="shared" si="160"/>
        <v>0</v>
      </c>
    </row>
    <row r="1031" spans="1:26" ht="49.5" customHeight="1" x14ac:dyDescent="0.25">
      <c r="A1031" s="48" t="s">
        <v>1095</v>
      </c>
      <c r="B1031" s="53" t="s">
        <v>3273</v>
      </c>
      <c r="C1031" s="53" t="s">
        <v>5031</v>
      </c>
      <c r="D1031" s="53" t="s">
        <v>5032</v>
      </c>
      <c r="E1031" s="53" t="s">
        <v>5033</v>
      </c>
      <c r="F1031" s="53" t="s">
        <v>5034</v>
      </c>
      <c r="G1031" s="53" t="s">
        <v>3284</v>
      </c>
      <c r="H1031" s="53">
        <v>0</v>
      </c>
      <c r="I1031" s="53">
        <v>430000000</v>
      </c>
      <c r="J1031" s="53" t="s">
        <v>8091</v>
      </c>
      <c r="K1031" s="53" t="s">
        <v>8129</v>
      </c>
      <c r="L1031" s="53" t="s">
        <v>8111</v>
      </c>
      <c r="M1031" s="53" t="s">
        <v>8094</v>
      </c>
      <c r="N1031" s="53" t="s">
        <v>8112</v>
      </c>
      <c r="O1031" s="53" t="s">
        <v>8104</v>
      </c>
      <c r="P1031" s="53" t="s">
        <v>8105</v>
      </c>
      <c r="Q1031" s="53" t="s">
        <v>8106</v>
      </c>
      <c r="R1031" s="73">
        <v>1</v>
      </c>
      <c r="S1031" s="74">
        <v>75000</v>
      </c>
      <c r="T1031" s="75">
        <v>0</v>
      </c>
      <c r="U1031" s="75">
        <f t="shared" si="165"/>
        <v>0</v>
      </c>
      <c r="V1031" s="48"/>
      <c r="W1031" s="48">
        <v>2017</v>
      </c>
      <c r="X1031" s="48" t="s">
        <v>8213</v>
      </c>
      <c r="Y1031" s="1">
        <f>VLOOKUP(A1031,'[1]план на 2017'!$A:$X,20,0)</f>
        <v>0</v>
      </c>
      <c r="Z1031" s="156">
        <f t="shared" si="160"/>
        <v>0</v>
      </c>
    </row>
    <row r="1032" spans="1:26" ht="49.5" customHeight="1" x14ac:dyDescent="0.25">
      <c r="A1032" s="49" t="s">
        <v>1096</v>
      </c>
      <c r="B1032" s="49" t="s">
        <v>3273</v>
      </c>
      <c r="C1032" s="49" t="s">
        <v>5031</v>
      </c>
      <c r="D1032" s="49" t="s">
        <v>5032</v>
      </c>
      <c r="E1032" s="49" t="s">
        <v>5033</v>
      </c>
      <c r="F1032" s="49" t="s">
        <v>5034</v>
      </c>
      <c r="G1032" s="49" t="s">
        <v>4139</v>
      </c>
      <c r="H1032" s="49">
        <v>0</v>
      </c>
      <c r="I1032" s="49">
        <v>430000000</v>
      </c>
      <c r="J1032" s="49" t="s">
        <v>8091</v>
      </c>
      <c r="K1032" s="49" t="s">
        <v>8117</v>
      </c>
      <c r="L1032" s="49" t="s">
        <v>8236</v>
      </c>
      <c r="M1032" s="49" t="s">
        <v>8094</v>
      </c>
      <c r="N1032" s="49" t="s">
        <v>8112</v>
      </c>
      <c r="O1032" s="49" t="s">
        <v>8104</v>
      </c>
      <c r="P1032" s="49" t="s">
        <v>8105</v>
      </c>
      <c r="Q1032" s="49" t="s">
        <v>8106</v>
      </c>
      <c r="R1032" s="49">
        <v>1</v>
      </c>
      <c r="S1032" s="49">
        <v>39950</v>
      </c>
      <c r="T1032" s="76">
        <f t="shared" ref="T1032" si="172">S1032*R1032</f>
        <v>39950</v>
      </c>
      <c r="U1032" s="76">
        <f t="shared" si="165"/>
        <v>44744.000000000007</v>
      </c>
      <c r="V1032" s="49"/>
      <c r="W1032" s="49">
        <v>2017</v>
      </c>
      <c r="X1032" s="49" t="s">
        <v>8204</v>
      </c>
      <c r="Y1032" s="1">
        <f>VLOOKUP(A1032,'[1]план на 2017'!$A:$X,20,0)</f>
        <v>39950</v>
      </c>
      <c r="Z1032" s="156">
        <f t="shared" si="160"/>
        <v>0</v>
      </c>
    </row>
    <row r="1033" spans="1:26" ht="49.5" customHeight="1" x14ac:dyDescent="0.25">
      <c r="A1033" s="48" t="s">
        <v>1097</v>
      </c>
      <c r="B1033" s="53" t="s">
        <v>3273</v>
      </c>
      <c r="C1033" s="53" t="s">
        <v>5035</v>
      </c>
      <c r="D1033" s="53" t="s">
        <v>5036</v>
      </c>
      <c r="E1033" s="53" t="s">
        <v>5037</v>
      </c>
      <c r="F1033" s="53" t="s">
        <v>5038</v>
      </c>
      <c r="G1033" s="54" t="s">
        <v>8876</v>
      </c>
      <c r="H1033" s="53">
        <v>0</v>
      </c>
      <c r="I1033" s="53">
        <v>430000000</v>
      </c>
      <c r="J1033" s="53" t="s">
        <v>8091</v>
      </c>
      <c r="K1033" s="53" t="s">
        <v>8092</v>
      </c>
      <c r="L1033" s="53" t="s">
        <v>8111</v>
      </c>
      <c r="M1033" s="53" t="s">
        <v>8094</v>
      </c>
      <c r="N1033" s="53" t="s">
        <v>8112</v>
      </c>
      <c r="O1033" s="53" t="s">
        <v>8104</v>
      </c>
      <c r="P1033" s="53" t="s">
        <v>8142</v>
      </c>
      <c r="Q1033" s="53" t="s">
        <v>8143</v>
      </c>
      <c r="R1033" s="73">
        <v>1000</v>
      </c>
      <c r="S1033" s="74">
        <v>250</v>
      </c>
      <c r="T1033" s="75">
        <v>0</v>
      </c>
      <c r="U1033" s="75">
        <f t="shared" si="165"/>
        <v>0</v>
      </c>
      <c r="V1033" s="48"/>
      <c r="W1033" s="48">
        <v>2017</v>
      </c>
      <c r="X1033" s="48"/>
      <c r="Y1033" s="1">
        <f>VLOOKUP(A1033,'[1]план на 2017'!$A:$X,20,0)</f>
        <v>0</v>
      </c>
      <c r="Z1033" s="156">
        <f t="shared" si="160"/>
        <v>0</v>
      </c>
    </row>
    <row r="1034" spans="1:26" ht="49.5" customHeight="1" x14ac:dyDescent="0.25">
      <c r="A1034" s="48" t="s">
        <v>1098</v>
      </c>
      <c r="B1034" s="53" t="s">
        <v>3273</v>
      </c>
      <c r="C1034" s="53" t="s">
        <v>5035</v>
      </c>
      <c r="D1034" s="53" t="s">
        <v>5036</v>
      </c>
      <c r="E1034" s="53" t="s">
        <v>5037</v>
      </c>
      <c r="F1034" s="53" t="s">
        <v>5038</v>
      </c>
      <c r="G1034" s="53" t="s">
        <v>3284</v>
      </c>
      <c r="H1034" s="53">
        <v>0</v>
      </c>
      <c r="I1034" s="53">
        <v>430000000</v>
      </c>
      <c r="J1034" s="53" t="s">
        <v>8091</v>
      </c>
      <c r="K1034" s="53" t="s">
        <v>8107</v>
      </c>
      <c r="L1034" s="53" t="s">
        <v>8111</v>
      </c>
      <c r="M1034" s="53" t="s">
        <v>8094</v>
      </c>
      <c r="N1034" s="53" t="s">
        <v>8112</v>
      </c>
      <c r="O1034" s="53" t="s">
        <v>8104</v>
      </c>
      <c r="P1034" s="53" t="s">
        <v>8142</v>
      </c>
      <c r="Q1034" s="53" t="s">
        <v>8143</v>
      </c>
      <c r="R1034" s="73">
        <v>1000</v>
      </c>
      <c r="S1034" s="74">
        <v>250</v>
      </c>
      <c r="T1034" s="75">
        <v>0</v>
      </c>
      <c r="U1034" s="75">
        <f t="shared" si="165"/>
        <v>0</v>
      </c>
      <c r="V1034" s="48"/>
      <c r="W1034" s="48">
        <v>2017</v>
      </c>
      <c r="X1034" s="48" t="s">
        <v>8213</v>
      </c>
      <c r="Y1034" s="1">
        <f>VLOOKUP(A1034,'[1]план на 2017'!$A:$X,20,0)</f>
        <v>0</v>
      </c>
      <c r="Z1034" s="156">
        <f t="shared" si="160"/>
        <v>0</v>
      </c>
    </row>
    <row r="1035" spans="1:26" ht="49.5" customHeight="1" x14ac:dyDescent="0.25">
      <c r="A1035" s="48" t="s">
        <v>1099</v>
      </c>
      <c r="B1035" s="53" t="s">
        <v>3273</v>
      </c>
      <c r="C1035" s="53" t="s">
        <v>5035</v>
      </c>
      <c r="D1035" s="53" t="s">
        <v>5036</v>
      </c>
      <c r="E1035" s="53" t="s">
        <v>5037</v>
      </c>
      <c r="F1035" s="53" t="s">
        <v>5037</v>
      </c>
      <c r="G1035" s="53" t="s">
        <v>3284</v>
      </c>
      <c r="H1035" s="53">
        <v>0</v>
      </c>
      <c r="I1035" s="53">
        <v>430000000</v>
      </c>
      <c r="J1035" s="53" t="s">
        <v>8091</v>
      </c>
      <c r="K1035" s="53" t="s">
        <v>8099</v>
      </c>
      <c r="L1035" s="53" t="s">
        <v>8111</v>
      </c>
      <c r="M1035" s="53" t="s">
        <v>8094</v>
      </c>
      <c r="N1035" s="53" t="s">
        <v>8112</v>
      </c>
      <c r="O1035" s="53" t="s">
        <v>8104</v>
      </c>
      <c r="P1035" s="53" t="s">
        <v>8142</v>
      </c>
      <c r="Q1035" s="53" t="s">
        <v>8143</v>
      </c>
      <c r="R1035" s="73">
        <v>1000</v>
      </c>
      <c r="S1035" s="74">
        <v>250</v>
      </c>
      <c r="T1035" s="75">
        <f t="shared" ref="T1035" si="173">R1035*S1035</f>
        <v>250000</v>
      </c>
      <c r="U1035" s="75">
        <f t="shared" si="165"/>
        <v>280000</v>
      </c>
      <c r="V1035" s="48"/>
      <c r="W1035" s="48">
        <v>2017</v>
      </c>
      <c r="X1035" s="48" t="s">
        <v>8183</v>
      </c>
      <c r="Y1035" s="1">
        <f>VLOOKUP(A1035,'[1]план на 2017'!$A:$X,20,0)</f>
        <v>250000</v>
      </c>
      <c r="Z1035" s="156">
        <f t="shared" si="160"/>
        <v>0</v>
      </c>
    </row>
    <row r="1036" spans="1:26" ht="49.5" customHeight="1" x14ac:dyDescent="0.25">
      <c r="A1036" s="48" t="s">
        <v>1100</v>
      </c>
      <c r="B1036" s="53" t="s">
        <v>3273</v>
      </c>
      <c r="C1036" s="53" t="s">
        <v>5039</v>
      </c>
      <c r="D1036" s="53" t="s">
        <v>5040</v>
      </c>
      <c r="E1036" s="53" t="s">
        <v>5041</v>
      </c>
      <c r="F1036" s="53" t="s">
        <v>5042</v>
      </c>
      <c r="G1036" s="54" t="s">
        <v>8876</v>
      </c>
      <c r="H1036" s="53">
        <v>0</v>
      </c>
      <c r="I1036" s="53">
        <v>430000000</v>
      </c>
      <c r="J1036" s="53" t="s">
        <v>8091</v>
      </c>
      <c r="K1036" s="53" t="s">
        <v>8092</v>
      </c>
      <c r="L1036" s="53" t="s">
        <v>8111</v>
      </c>
      <c r="M1036" s="53" t="s">
        <v>8094</v>
      </c>
      <c r="N1036" s="53" t="s">
        <v>8112</v>
      </c>
      <c r="O1036" s="53" t="s">
        <v>8104</v>
      </c>
      <c r="P1036" s="53" t="s">
        <v>8105</v>
      </c>
      <c r="Q1036" s="53" t="s">
        <v>8106</v>
      </c>
      <c r="R1036" s="73">
        <v>20</v>
      </c>
      <c r="S1036" s="74">
        <v>64000</v>
      </c>
      <c r="T1036" s="75">
        <v>0</v>
      </c>
      <c r="U1036" s="75">
        <f t="shared" si="165"/>
        <v>0</v>
      </c>
      <c r="V1036" s="48"/>
      <c r="W1036" s="48">
        <v>2017</v>
      </c>
      <c r="X1036" s="48"/>
      <c r="Y1036" s="1">
        <f>VLOOKUP(A1036,'[1]план на 2017'!$A:$X,20,0)</f>
        <v>0</v>
      </c>
      <c r="Z1036" s="156">
        <f t="shared" si="160"/>
        <v>0</v>
      </c>
    </row>
    <row r="1037" spans="1:26" ht="49.5" customHeight="1" x14ac:dyDescent="0.25">
      <c r="A1037" s="50" t="s">
        <v>1101</v>
      </c>
      <c r="B1037" s="60" t="s">
        <v>3273</v>
      </c>
      <c r="C1037" s="60" t="s">
        <v>5039</v>
      </c>
      <c r="D1037" s="60" t="s">
        <v>5040</v>
      </c>
      <c r="E1037" s="53" t="s">
        <v>5041</v>
      </c>
      <c r="F1037" s="60" t="s">
        <v>5042</v>
      </c>
      <c r="G1037" s="54" t="s">
        <v>8876</v>
      </c>
      <c r="H1037" s="53">
        <v>0</v>
      </c>
      <c r="I1037" s="53">
        <v>430000000</v>
      </c>
      <c r="J1037" s="53" t="s">
        <v>8091</v>
      </c>
      <c r="K1037" s="60" t="s">
        <v>8129</v>
      </c>
      <c r="L1037" s="53" t="s">
        <v>8111</v>
      </c>
      <c r="M1037" s="53" t="s">
        <v>8094</v>
      </c>
      <c r="N1037" s="60" t="s">
        <v>8112</v>
      </c>
      <c r="O1037" s="53" t="s">
        <v>8104</v>
      </c>
      <c r="P1037" s="53" t="s">
        <v>8105</v>
      </c>
      <c r="Q1037" s="60" t="s">
        <v>8106</v>
      </c>
      <c r="R1037" s="79">
        <v>20</v>
      </c>
      <c r="S1037" s="80">
        <v>64000</v>
      </c>
      <c r="T1037" s="81">
        <f t="shared" si="167"/>
        <v>1280000</v>
      </c>
      <c r="U1037" s="81">
        <f t="shared" si="165"/>
        <v>1433600.0000000002</v>
      </c>
      <c r="V1037" s="50"/>
      <c r="W1037" s="50">
        <v>2017</v>
      </c>
      <c r="X1037" s="50" t="s">
        <v>8100</v>
      </c>
      <c r="Y1037" s="1">
        <f>VLOOKUP(A1037,'[1]план на 2017'!$A:$X,20,0)</f>
        <v>1280000</v>
      </c>
      <c r="Z1037" s="156">
        <f t="shared" si="160"/>
        <v>0</v>
      </c>
    </row>
    <row r="1038" spans="1:26" ht="49.5" customHeight="1" x14ac:dyDescent="0.25">
      <c r="A1038" s="48" t="s">
        <v>1102</v>
      </c>
      <c r="B1038" s="53" t="s">
        <v>3273</v>
      </c>
      <c r="C1038" s="53" t="s">
        <v>5043</v>
      </c>
      <c r="D1038" s="53" t="s">
        <v>5044</v>
      </c>
      <c r="E1038" s="53" t="s">
        <v>5045</v>
      </c>
      <c r="F1038" s="53" t="s">
        <v>5046</v>
      </c>
      <c r="G1038" s="54" t="s">
        <v>8876</v>
      </c>
      <c r="H1038" s="53">
        <v>0</v>
      </c>
      <c r="I1038" s="53">
        <v>430000000</v>
      </c>
      <c r="J1038" s="53" t="s">
        <v>8091</v>
      </c>
      <c r="K1038" s="53" t="s">
        <v>8129</v>
      </c>
      <c r="L1038" s="53" t="s">
        <v>8111</v>
      </c>
      <c r="M1038" s="53" t="s">
        <v>8094</v>
      </c>
      <c r="N1038" s="53" t="s">
        <v>8112</v>
      </c>
      <c r="O1038" s="53" t="s">
        <v>8104</v>
      </c>
      <c r="P1038" s="53" t="s">
        <v>8105</v>
      </c>
      <c r="Q1038" s="53" t="s">
        <v>8106</v>
      </c>
      <c r="R1038" s="73">
        <v>50</v>
      </c>
      <c r="S1038" s="74">
        <v>81700</v>
      </c>
      <c r="T1038" s="75">
        <f t="shared" si="167"/>
        <v>4085000</v>
      </c>
      <c r="U1038" s="75">
        <f t="shared" si="165"/>
        <v>4575200</v>
      </c>
      <c r="V1038" s="48"/>
      <c r="W1038" s="48">
        <v>2017</v>
      </c>
      <c r="X1038" s="48"/>
      <c r="Y1038" s="1">
        <f>VLOOKUP(A1038,'[1]план на 2017'!$A:$X,20,0)</f>
        <v>4085000</v>
      </c>
      <c r="Z1038" s="156">
        <f t="shared" si="160"/>
        <v>0</v>
      </c>
    </row>
    <row r="1039" spans="1:26" ht="49.5" customHeight="1" x14ac:dyDescent="0.25">
      <c r="A1039" s="48" t="s">
        <v>1103</v>
      </c>
      <c r="B1039" s="53" t="s">
        <v>3273</v>
      </c>
      <c r="C1039" s="53" t="s">
        <v>4435</v>
      </c>
      <c r="D1039" s="53" t="s">
        <v>4436</v>
      </c>
      <c r="E1039" s="53" t="s">
        <v>4437</v>
      </c>
      <c r="F1039" s="53" t="s">
        <v>5047</v>
      </c>
      <c r="G1039" s="53" t="s">
        <v>3284</v>
      </c>
      <c r="H1039" s="53">
        <v>0</v>
      </c>
      <c r="I1039" s="53">
        <v>430000000</v>
      </c>
      <c r="J1039" s="53" t="s">
        <v>8091</v>
      </c>
      <c r="K1039" s="53" t="s">
        <v>8092</v>
      </c>
      <c r="L1039" s="53" t="s">
        <v>8111</v>
      </c>
      <c r="M1039" s="53" t="s">
        <v>8094</v>
      </c>
      <c r="N1039" s="53" t="s">
        <v>8112</v>
      </c>
      <c r="O1039" s="53" t="s">
        <v>8104</v>
      </c>
      <c r="P1039" s="53">
        <v>736</v>
      </c>
      <c r="Q1039" s="53" t="s">
        <v>8133</v>
      </c>
      <c r="R1039" s="73">
        <v>1</v>
      </c>
      <c r="S1039" s="74">
        <v>17000</v>
      </c>
      <c r="T1039" s="75">
        <v>0</v>
      </c>
      <c r="U1039" s="75">
        <f t="shared" si="165"/>
        <v>0</v>
      </c>
      <c r="V1039" s="48"/>
      <c r="W1039" s="48">
        <v>2017</v>
      </c>
      <c r="X1039" s="48"/>
      <c r="Y1039" s="1">
        <f>VLOOKUP(A1039,'[1]план на 2017'!$A:$X,20,0)</f>
        <v>0</v>
      </c>
      <c r="Z1039" s="156">
        <f t="shared" si="160"/>
        <v>0</v>
      </c>
    </row>
    <row r="1040" spans="1:26" ht="49.5" customHeight="1" x14ac:dyDescent="0.25">
      <c r="A1040" s="48" t="s">
        <v>1104</v>
      </c>
      <c r="B1040" s="53" t="s">
        <v>3273</v>
      </c>
      <c r="C1040" s="53" t="s">
        <v>4435</v>
      </c>
      <c r="D1040" s="53" t="s">
        <v>4436</v>
      </c>
      <c r="E1040" s="53" t="s">
        <v>4437</v>
      </c>
      <c r="F1040" s="53" t="s">
        <v>5047</v>
      </c>
      <c r="G1040" s="53" t="s">
        <v>3284</v>
      </c>
      <c r="H1040" s="53">
        <v>0</v>
      </c>
      <c r="I1040" s="53">
        <v>430000000</v>
      </c>
      <c r="J1040" s="53" t="s">
        <v>8091</v>
      </c>
      <c r="K1040" s="53" t="s">
        <v>8129</v>
      </c>
      <c r="L1040" s="53" t="s">
        <v>8111</v>
      </c>
      <c r="M1040" s="53" t="s">
        <v>8094</v>
      </c>
      <c r="N1040" s="53" t="s">
        <v>8112</v>
      </c>
      <c r="O1040" s="53" t="s">
        <v>8104</v>
      </c>
      <c r="P1040" s="53">
        <v>736</v>
      </c>
      <c r="Q1040" s="53" t="s">
        <v>8133</v>
      </c>
      <c r="R1040" s="73">
        <v>1</v>
      </c>
      <c r="S1040" s="74">
        <v>17000</v>
      </c>
      <c r="T1040" s="75">
        <v>0</v>
      </c>
      <c r="U1040" s="75">
        <f t="shared" si="165"/>
        <v>0</v>
      </c>
      <c r="V1040" s="48"/>
      <c r="W1040" s="48">
        <v>2017</v>
      </c>
      <c r="X1040" s="48" t="s">
        <v>8235</v>
      </c>
      <c r="Y1040" s="1">
        <f>VLOOKUP(A1040,'[1]план на 2017'!$A:$X,20,0)</f>
        <v>0</v>
      </c>
      <c r="Z1040" s="156">
        <f t="shared" si="160"/>
        <v>0</v>
      </c>
    </row>
    <row r="1041" spans="1:26" ht="49.5" customHeight="1" x14ac:dyDescent="0.25">
      <c r="A1041" s="48" t="s">
        <v>1105</v>
      </c>
      <c r="B1041" s="53" t="s">
        <v>3273</v>
      </c>
      <c r="C1041" s="53" t="s">
        <v>4435</v>
      </c>
      <c r="D1041" s="53" t="s">
        <v>4436</v>
      </c>
      <c r="E1041" s="53" t="s">
        <v>4437</v>
      </c>
      <c r="F1041" s="53" t="s">
        <v>5048</v>
      </c>
      <c r="G1041" s="53" t="s">
        <v>3284</v>
      </c>
      <c r="H1041" s="53">
        <v>0</v>
      </c>
      <c r="I1041" s="53">
        <v>430000000</v>
      </c>
      <c r="J1041" s="53" t="s">
        <v>8091</v>
      </c>
      <c r="K1041" s="53" t="s">
        <v>8092</v>
      </c>
      <c r="L1041" s="53" t="s">
        <v>8111</v>
      </c>
      <c r="M1041" s="53" t="s">
        <v>8094</v>
      </c>
      <c r="N1041" s="53" t="s">
        <v>8112</v>
      </c>
      <c r="O1041" s="53" t="s">
        <v>8104</v>
      </c>
      <c r="P1041" s="53">
        <v>736</v>
      </c>
      <c r="Q1041" s="53" t="s">
        <v>8133</v>
      </c>
      <c r="R1041" s="73">
        <v>1</v>
      </c>
      <c r="S1041" s="74">
        <v>17500</v>
      </c>
      <c r="T1041" s="75">
        <v>0</v>
      </c>
      <c r="U1041" s="75">
        <f t="shared" si="165"/>
        <v>0</v>
      </c>
      <c r="V1041" s="48"/>
      <c r="W1041" s="48">
        <v>2017</v>
      </c>
      <c r="X1041" s="48"/>
      <c r="Y1041" s="1">
        <f>VLOOKUP(A1041,'[1]план на 2017'!$A:$X,20,0)</f>
        <v>0</v>
      </c>
      <c r="Z1041" s="156">
        <f t="shared" si="160"/>
        <v>0</v>
      </c>
    </row>
    <row r="1042" spans="1:26" ht="49.5" customHeight="1" x14ac:dyDescent="0.25">
      <c r="A1042" s="48" t="s">
        <v>1106</v>
      </c>
      <c r="B1042" s="53" t="s">
        <v>3273</v>
      </c>
      <c r="C1042" s="53" t="s">
        <v>4435</v>
      </c>
      <c r="D1042" s="53" t="s">
        <v>4436</v>
      </c>
      <c r="E1042" s="53" t="s">
        <v>4437</v>
      </c>
      <c r="F1042" s="53" t="s">
        <v>5048</v>
      </c>
      <c r="G1042" s="53" t="s">
        <v>3284</v>
      </c>
      <c r="H1042" s="53">
        <v>0</v>
      </c>
      <c r="I1042" s="53">
        <v>430000000</v>
      </c>
      <c r="J1042" s="53" t="s">
        <v>8091</v>
      </c>
      <c r="K1042" s="53" t="s">
        <v>8129</v>
      </c>
      <c r="L1042" s="53" t="s">
        <v>8111</v>
      </c>
      <c r="M1042" s="53" t="s">
        <v>8094</v>
      </c>
      <c r="N1042" s="53" t="s">
        <v>8112</v>
      </c>
      <c r="O1042" s="53" t="s">
        <v>8104</v>
      </c>
      <c r="P1042" s="53">
        <v>736</v>
      </c>
      <c r="Q1042" s="53" t="s">
        <v>8133</v>
      </c>
      <c r="R1042" s="73">
        <v>1</v>
      </c>
      <c r="S1042" s="74">
        <v>17500</v>
      </c>
      <c r="T1042" s="75">
        <v>0</v>
      </c>
      <c r="U1042" s="75">
        <f t="shared" si="165"/>
        <v>0</v>
      </c>
      <c r="V1042" s="48"/>
      <c r="W1042" s="48">
        <v>2017</v>
      </c>
      <c r="X1042" s="48" t="s">
        <v>8235</v>
      </c>
      <c r="Y1042" s="1">
        <f>VLOOKUP(A1042,'[1]план на 2017'!$A:$X,20,0)</f>
        <v>0</v>
      </c>
      <c r="Z1042" s="156">
        <f t="shared" ref="Z1042:Z1105" si="174">T1042-Y1042</f>
        <v>0</v>
      </c>
    </row>
    <row r="1043" spans="1:26" ht="49.5" customHeight="1" x14ac:dyDescent="0.25">
      <c r="A1043" s="48" t="s">
        <v>1107</v>
      </c>
      <c r="B1043" s="53" t="s">
        <v>3273</v>
      </c>
      <c r="C1043" s="53" t="s">
        <v>4435</v>
      </c>
      <c r="D1043" s="53" t="s">
        <v>4436</v>
      </c>
      <c r="E1043" s="53" t="s">
        <v>4437</v>
      </c>
      <c r="F1043" s="53" t="s">
        <v>5049</v>
      </c>
      <c r="G1043" s="53" t="s">
        <v>3284</v>
      </c>
      <c r="H1043" s="53">
        <v>0</v>
      </c>
      <c r="I1043" s="53">
        <v>430000000</v>
      </c>
      <c r="J1043" s="53" t="s">
        <v>8091</v>
      </c>
      <c r="K1043" s="53" t="s">
        <v>8092</v>
      </c>
      <c r="L1043" s="53" t="s">
        <v>8111</v>
      </c>
      <c r="M1043" s="53" t="s">
        <v>8094</v>
      </c>
      <c r="N1043" s="53" t="s">
        <v>8112</v>
      </c>
      <c r="O1043" s="53" t="s">
        <v>8104</v>
      </c>
      <c r="P1043" s="53">
        <v>736</v>
      </c>
      <c r="Q1043" s="53" t="s">
        <v>8133</v>
      </c>
      <c r="R1043" s="73">
        <v>1</v>
      </c>
      <c r="S1043" s="74">
        <v>18000</v>
      </c>
      <c r="T1043" s="75">
        <v>0</v>
      </c>
      <c r="U1043" s="75">
        <f t="shared" si="165"/>
        <v>0</v>
      </c>
      <c r="V1043" s="48"/>
      <c r="W1043" s="48">
        <v>2017</v>
      </c>
      <c r="X1043" s="48"/>
      <c r="Y1043" s="1">
        <f>VLOOKUP(A1043,'[1]план на 2017'!$A:$X,20,0)</f>
        <v>0</v>
      </c>
      <c r="Z1043" s="156">
        <f t="shared" si="174"/>
        <v>0</v>
      </c>
    </row>
    <row r="1044" spans="1:26" ht="49.5" customHeight="1" x14ac:dyDescent="0.25">
      <c r="A1044" s="48" t="s">
        <v>1108</v>
      </c>
      <c r="B1044" s="53" t="s">
        <v>3273</v>
      </c>
      <c r="C1044" s="53" t="s">
        <v>4435</v>
      </c>
      <c r="D1044" s="53" t="s">
        <v>4436</v>
      </c>
      <c r="E1044" s="53" t="s">
        <v>4437</v>
      </c>
      <c r="F1044" s="53" t="s">
        <v>5049</v>
      </c>
      <c r="G1044" s="53" t="s">
        <v>3284</v>
      </c>
      <c r="H1044" s="53">
        <v>0</v>
      </c>
      <c r="I1044" s="53">
        <v>430000000</v>
      </c>
      <c r="J1044" s="53" t="s">
        <v>8091</v>
      </c>
      <c r="K1044" s="53" t="s">
        <v>8129</v>
      </c>
      <c r="L1044" s="53" t="s">
        <v>8111</v>
      </c>
      <c r="M1044" s="53" t="s">
        <v>8094</v>
      </c>
      <c r="N1044" s="53" t="s">
        <v>8112</v>
      </c>
      <c r="O1044" s="53" t="s">
        <v>8104</v>
      </c>
      <c r="P1044" s="53">
        <v>736</v>
      </c>
      <c r="Q1044" s="53" t="s">
        <v>8133</v>
      </c>
      <c r="R1044" s="73">
        <v>1</v>
      </c>
      <c r="S1044" s="74">
        <v>18000</v>
      </c>
      <c r="T1044" s="75">
        <v>0</v>
      </c>
      <c r="U1044" s="75">
        <f t="shared" si="165"/>
        <v>0</v>
      </c>
      <c r="V1044" s="48"/>
      <c r="W1044" s="48">
        <v>2017</v>
      </c>
      <c r="X1044" s="48" t="s">
        <v>8235</v>
      </c>
      <c r="Y1044" s="1">
        <f>VLOOKUP(A1044,'[1]план на 2017'!$A:$X,20,0)</f>
        <v>0</v>
      </c>
      <c r="Z1044" s="156">
        <f t="shared" si="174"/>
        <v>0</v>
      </c>
    </row>
    <row r="1045" spans="1:26" ht="49.5" customHeight="1" x14ac:dyDescent="0.25">
      <c r="A1045" s="48" t="s">
        <v>1109</v>
      </c>
      <c r="B1045" s="53" t="s">
        <v>3273</v>
      </c>
      <c r="C1045" s="53" t="s">
        <v>4435</v>
      </c>
      <c r="D1045" s="53" t="s">
        <v>4436</v>
      </c>
      <c r="E1045" s="53" t="s">
        <v>4437</v>
      </c>
      <c r="F1045" s="53" t="s">
        <v>5050</v>
      </c>
      <c r="G1045" s="53" t="s">
        <v>3284</v>
      </c>
      <c r="H1045" s="53">
        <v>0</v>
      </c>
      <c r="I1045" s="53">
        <v>430000000</v>
      </c>
      <c r="J1045" s="53" t="s">
        <v>8091</v>
      </c>
      <c r="K1045" s="53" t="s">
        <v>8092</v>
      </c>
      <c r="L1045" s="53" t="s">
        <v>8111</v>
      </c>
      <c r="M1045" s="53" t="s">
        <v>8094</v>
      </c>
      <c r="N1045" s="53" t="s">
        <v>8112</v>
      </c>
      <c r="O1045" s="53" t="s">
        <v>8104</v>
      </c>
      <c r="P1045" s="53">
        <v>736</v>
      </c>
      <c r="Q1045" s="53" t="s">
        <v>8133</v>
      </c>
      <c r="R1045" s="73">
        <v>1</v>
      </c>
      <c r="S1045" s="74">
        <v>18500</v>
      </c>
      <c r="T1045" s="75">
        <v>0</v>
      </c>
      <c r="U1045" s="75">
        <f t="shared" si="165"/>
        <v>0</v>
      </c>
      <c r="V1045" s="48"/>
      <c r="W1045" s="48">
        <v>2017</v>
      </c>
      <c r="X1045" s="48"/>
      <c r="Y1045" s="1">
        <f>VLOOKUP(A1045,'[1]план на 2017'!$A:$X,20,0)</f>
        <v>0</v>
      </c>
      <c r="Z1045" s="156">
        <f t="shared" si="174"/>
        <v>0</v>
      </c>
    </row>
    <row r="1046" spans="1:26" ht="49.5" customHeight="1" x14ac:dyDescent="0.25">
      <c r="A1046" s="48" t="s">
        <v>1110</v>
      </c>
      <c r="B1046" s="53" t="s">
        <v>3273</v>
      </c>
      <c r="C1046" s="53" t="s">
        <v>4435</v>
      </c>
      <c r="D1046" s="53" t="s">
        <v>4436</v>
      </c>
      <c r="E1046" s="53" t="s">
        <v>4437</v>
      </c>
      <c r="F1046" s="53" t="s">
        <v>5050</v>
      </c>
      <c r="G1046" s="53" t="s">
        <v>3284</v>
      </c>
      <c r="H1046" s="53">
        <v>0</v>
      </c>
      <c r="I1046" s="53">
        <v>430000000</v>
      </c>
      <c r="J1046" s="53" t="s">
        <v>8091</v>
      </c>
      <c r="K1046" s="53" t="s">
        <v>8129</v>
      </c>
      <c r="L1046" s="53" t="s">
        <v>8111</v>
      </c>
      <c r="M1046" s="53" t="s">
        <v>8094</v>
      </c>
      <c r="N1046" s="53" t="s">
        <v>8112</v>
      </c>
      <c r="O1046" s="53" t="s">
        <v>8104</v>
      </c>
      <c r="P1046" s="53">
        <v>736</v>
      </c>
      <c r="Q1046" s="53" t="s">
        <v>8133</v>
      </c>
      <c r="R1046" s="73">
        <v>1</v>
      </c>
      <c r="S1046" s="74">
        <v>18500</v>
      </c>
      <c r="T1046" s="75">
        <v>0</v>
      </c>
      <c r="U1046" s="75">
        <f t="shared" si="165"/>
        <v>0</v>
      </c>
      <c r="V1046" s="48"/>
      <c r="W1046" s="48">
        <v>2017</v>
      </c>
      <c r="X1046" s="48" t="s">
        <v>8235</v>
      </c>
      <c r="Y1046" s="1">
        <f>VLOOKUP(A1046,'[1]план на 2017'!$A:$X,20,0)</f>
        <v>0</v>
      </c>
      <c r="Z1046" s="156">
        <f t="shared" si="174"/>
        <v>0</v>
      </c>
    </row>
    <row r="1047" spans="1:26" ht="49.5" customHeight="1" x14ac:dyDescent="0.25">
      <c r="A1047" s="48" t="s">
        <v>1111</v>
      </c>
      <c r="B1047" s="53" t="s">
        <v>3273</v>
      </c>
      <c r="C1047" s="53" t="s">
        <v>4435</v>
      </c>
      <c r="D1047" s="53" t="s">
        <v>4436</v>
      </c>
      <c r="E1047" s="53" t="s">
        <v>4437</v>
      </c>
      <c r="F1047" s="53" t="s">
        <v>5051</v>
      </c>
      <c r="G1047" s="53" t="s">
        <v>3284</v>
      </c>
      <c r="H1047" s="53">
        <v>0</v>
      </c>
      <c r="I1047" s="53">
        <v>430000000</v>
      </c>
      <c r="J1047" s="53" t="s">
        <v>8091</v>
      </c>
      <c r="K1047" s="53" t="s">
        <v>8092</v>
      </c>
      <c r="L1047" s="53" t="s">
        <v>8111</v>
      </c>
      <c r="M1047" s="53" t="s">
        <v>8094</v>
      </c>
      <c r="N1047" s="53" t="s">
        <v>8112</v>
      </c>
      <c r="O1047" s="53" t="s">
        <v>8104</v>
      </c>
      <c r="P1047" s="53">
        <v>736</v>
      </c>
      <c r="Q1047" s="53" t="s">
        <v>8133</v>
      </c>
      <c r="R1047" s="73">
        <v>1</v>
      </c>
      <c r="S1047" s="74">
        <v>19000</v>
      </c>
      <c r="T1047" s="75">
        <v>0</v>
      </c>
      <c r="U1047" s="75">
        <f t="shared" si="165"/>
        <v>0</v>
      </c>
      <c r="V1047" s="48"/>
      <c r="W1047" s="48">
        <v>2017</v>
      </c>
      <c r="X1047" s="48"/>
      <c r="Y1047" s="1">
        <f>VLOOKUP(A1047,'[1]план на 2017'!$A:$X,20,0)</f>
        <v>0</v>
      </c>
      <c r="Z1047" s="156">
        <f t="shared" si="174"/>
        <v>0</v>
      </c>
    </row>
    <row r="1048" spans="1:26" ht="49.5" customHeight="1" x14ac:dyDescent="0.25">
      <c r="A1048" s="48" t="s">
        <v>1112</v>
      </c>
      <c r="B1048" s="53" t="s">
        <v>3273</v>
      </c>
      <c r="C1048" s="53" t="s">
        <v>4435</v>
      </c>
      <c r="D1048" s="53" t="s">
        <v>4436</v>
      </c>
      <c r="E1048" s="53" t="s">
        <v>4437</v>
      </c>
      <c r="F1048" s="53" t="s">
        <v>5051</v>
      </c>
      <c r="G1048" s="53" t="s">
        <v>3284</v>
      </c>
      <c r="H1048" s="53">
        <v>0</v>
      </c>
      <c r="I1048" s="53">
        <v>430000000</v>
      </c>
      <c r="J1048" s="53" t="s">
        <v>8091</v>
      </c>
      <c r="K1048" s="53" t="s">
        <v>8129</v>
      </c>
      <c r="L1048" s="53" t="s">
        <v>8111</v>
      </c>
      <c r="M1048" s="53" t="s">
        <v>8094</v>
      </c>
      <c r="N1048" s="53" t="s">
        <v>8112</v>
      </c>
      <c r="O1048" s="53" t="s">
        <v>8104</v>
      </c>
      <c r="P1048" s="53">
        <v>736</v>
      </c>
      <c r="Q1048" s="53" t="s">
        <v>8133</v>
      </c>
      <c r="R1048" s="73">
        <v>1</v>
      </c>
      <c r="S1048" s="74">
        <v>19000</v>
      </c>
      <c r="T1048" s="75">
        <v>0</v>
      </c>
      <c r="U1048" s="75">
        <f t="shared" si="165"/>
        <v>0</v>
      </c>
      <c r="V1048" s="48"/>
      <c r="W1048" s="48">
        <v>2017</v>
      </c>
      <c r="X1048" s="48" t="s">
        <v>8235</v>
      </c>
      <c r="Y1048" s="1">
        <f>VLOOKUP(A1048,'[1]план на 2017'!$A:$X,20,0)</f>
        <v>0</v>
      </c>
      <c r="Z1048" s="156">
        <f t="shared" si="174"/>
        <v>0</v>
      </c>
    </row>
    <row r="1049" spans="1:26" ht="49.5" customHeight="1" x14ac:dyDescent="0.25">
      <c r="A1049" s="48" t="s">
        <v>1113</v>
      </c>
      <c r="B1049" s="53" t="s">
        <v>3273</v>
      </c>
      <c r="C1049" s="53" t="s">
        <v>4435</v>
      </c>
      <c r="D1049" s="53" t="s">
        <v>4436</v>
      </c>
      <c r="E1049" s="53" t="s">
        <v>4437</v>
      </c>
      <c r="F1049" s="53" t="s">
        <v>5052</v>
      </c>
      <c r="G1049" s="53" t="s">
        <v>3284</v>
      </c>
      <c r="H1049" s="53">
        <v>0</v>
      </c>
      <c r="I1049" s="53">
        <v>430000000</v>
      </c>
      <c r="J1049" s="53" t="s">
        <v>8091</v>
      </c>
      <c r="K1049" s="53" t="s">
        <v>8092</v>
      </c>
      <c r="L1049" s="53" t="s">
        <v>8111</v>
      </c>
      <c r="M1049" s="53" t="s">
        <v>8094</v>
      </c>
      <c r="N1049" s="53" t="s">
        <v>8112</v>
      </c>
      <c r="O1049" s="53" t="s">
        <v>8104</v>
      </c>
      <c r="P1049" s="53">
        <v>736</v>
      </c>
      <c r="Q1049" s="53" t="s">
        <v>8133</v>
      </c>
      <c r="R1049" s="73">
        <v>1</v>
      </c>
      <c r="S1049" s="74">
        <v>20000</v>
      </c>
      <c r="T1049" s="75">
        <v>0</v>
      </c>
      <c r="U1049" s="75">
        <f t="shared" si="165"/>
        <v>0</v>
      </c>
      <c r="V1049" s="48"/>
      <c r="W1049" s="48">
        <v>2017</v>
      </c>
      <c r="X1049" s="48"/>
      <c r="Y1049" s="1">
        <f>VLOOKUP(A1049,'[1]план на 2017'!$A:$X,20,0)</f>
        <v>0</v>
      </c>
      <c r="Z1049" s="156">
        <f t="shared" si="174"/>
        <v>0</v>
      </c>
    </row>
    <row r="1050" spans="1:26" ht="49.5" customHeight="1" x14ac:dyDescent="0.25">
      <c r="A1050" s="48" t="s">
        <v>1114</v>
      </c>
      <c r="B1050" s="53" t="s">
        <v>3273</v>
      </c>
      <c r="C1050" s="53" t="s">
        <v>4435</v>
      </c>
      <c r="D1050" s="53" t="s">
        <v>4436</v>
      </c>
      <c r="E1050" s="53" t="s">
        <v>4437</v>
      </c>
      <c r="F1050" s="53" t="s">
        <v>5052</v>
      </c>
      <c r="G1050" s="53" t="s">
        <v>3284</v>
      </c>
      <c r="H1050" s="53">
        <v>0</v>
      </c>
      <c r="I1050" s="53">
        <v>430000000</v>
      </c>
      <c r="J1050" s="53" t="s">
        <v>8091</v>
      </c>
      <c r="K1050" s="53" t="s">
        <v>8129</v>
      </c>
      <c r="L1050" s="53" t="s">
        <v>8111</v>
      </c>
      <c r="M1050" s="53" t="s">
        <v>8094</v>
      </c>
      <c r="N1050" s="53" t="s">
        <v>8112</v>
      </c>
      <c r="O1050" s="53" t="s">
        <v>8104</v>
      </c>
      <c r="P1050" s="53">
        <v>736</v>
      </c>
      <c r="Q1050" s="53" t="s">
        <v>8133</v>
      </c>
      <c r="R1050" s="73">
        <v>1</v>
      </c>
      <c r="S1050" s="74">
        <v>20000</v>
      </c>
      <c r="T1050" s="75">
        <v>0</v>
      </c>
      <c r="U1050" s="75">
        <f t="shared" si="165"/>
        <v>0</v>
      </c>
      <c r="V1050" s="48"/>
      <c r="W1050" s="48">
        <v>2017</v>
      </c>
      <c r="X1050" s="48" t="s">
        <v>8235</v>
      </c>
      <c r="Y1050" s="1">
        <f>VLOOKUP(A1050,'[1]план на 2017'!$A:$X,20,0)</f>
        <v>0</v>
      </c>
      <c r="Z1050" s="156">
        <f t="shared" si="174"/>
        <v>0</v>
      </c>
    </row>
    <row r="1051" spans="1:26" ht="49.5" customHeight="1" x14ac:dyDescent="0.25">
      <c r="A1051" s="48" t="s">
        <v>1115</v>
      </c>
      <c r="B1051" s="53" t="s">
        <v>3273</v>
      </c>
      <c r="C1051" s="53" t="s">
        <v>4435</v>
      </c>
      <c r="D1051" s="53" t="s">
        <v>4436</v>
      </c>
      <c r="E1051" s="53" t="s">
        <v>4437</v>
      </c>
      <c r="F1051" s="53" t="s">
        <v>5053</v>
      </c>
      <c r="G1051" s="53" t="s">
        <v>3284</v>
      </c>
      <c r="H1051" s="53">
        <v>0</v>
      </c>
      <c r="I1051" s="53">
        <v>430000000</v>
      </c>
      <c r="J1051" s="53" t="s">
        <v>8091</v>
      </c>
      <c r="K1051" s="53" t="s">
        <v>8092</v>
      </c>
      <c r="L1051" s="53" t="s">
        <v>8111</v>
      </c>
      <c r="M1051" s="53" t="s">
        <v>8094</v>
      </c>
      <c r="N1051" s="53" t="s">
        <v>8112</v>
      </c>
      <c r="O1051" s="53" t="s">
        <v>8104</v>
      </c>
      <c r="P1051" s="53">
        <v>736</v>
      </c>
      <c r="Q1051" s="53" t="s">
        <v>8133</v>
      </c>
      <c r="R1051" s="73">
        <v>1</v>
      </c>
      <c r="S1051" s="74">
        <v>21000</v>
      </c>
      <c r="T1051" s="75">
        <v>0</v>
      </c>
      <c r="U1051" s="75">
        <f t="shared" si="165"/>
        <v>0</v>
      </c>
      <c r="V1051" s="48"/>
      <c r="W1051" s="48">
        <v>2017</v>
      </c>
      <c r="X1051" s="48"/>
      <c r="Y1051" s="1">
        <f>VLOOKUP(A1051,'[1]план на 2017'!$A:$X,20,0)</f>
        <v>0</v>
      </c>
      <c r="Z1051" s="156">
        <f t="shared" si="174"/>
        <v>0</v>
      </c>
    </row>
    <row r="1052" spans="1:26" ht="49.5" customHeight="1" x14ac:dyDescent="0.25">
      <c r="A1052" s="48" t="s">
        <v>1116</v>
      </c>
      <c r="B1052" s="53" t="s">
        <v>3273</v>
      </c>
      <c r="C1052" s="53" t="s">
        <v>4435</v>
      </c>
      <c r="D1052" s="53" t="s">
        <v>4436</v>
      </c>
      <c r="E1052" s="53" t="s">
        <v>4437</v>
      </c>
      <c r="F1052" s="53" t="s">
        <v>5053</v>
      </c>
      <c r="G1052" s="53" t="s">
        <v>3284</v>
      </c>
      <c r="H1052" s="53">
        <v>0</v>
      </c>
      <c r="I1052" s="53">
        <v>430000000</v>
      </c>
      <c r="J1052" s="53" t="s">
        <v>8091</v>
      </c>
      <c r="K1052" s="53" t="s">
        <v>8129</v>
      </c>
      <c r="L1052" s="53" t="s">
        <v>8111</v>
      </c>
      <c r="M1052" s="53" t="s">
        <v>8094</v>
      </c>
      <c r="N1052" s="53" t="s">
        <v>8112</v>
      </c>
      <c r="O1052" s="53" t="s">
        <v>8104</v>
      </c>
      <c r="P1052" s="53">
        <v>736</v>
      </c>
      <c r="Q1052" s="53" t="s">
        <v>8133</v>
      </c>
      <c r="R1052" s="73">
        <v>1</v>
      </c>
      <c r="S1052" s="74">
        <v>21000</v>
      </c>
      <c r="T1052" s="75">
        <v>0</v>
      </c>
      <c r="U1052" s="75">
        <f t="shared" si="165"/>
        <v>0</v>
      </c>
      <c r="V1052" s="48"/>
      <c r="W1052" s="48">
        <v>2017</v>
      </c>
      <c r="X1052" s="48" t="s">
        <v>8235</v>
      </c>
      <c r="Y1052" s="1">
        <f>VLOOKUP(A1052,'[1]план на 2017'!$A:$X,20,0)</f>
        <v>0</v>
      </c>
      <c r="Z1052" s="156">
        <f t="shared" si="174"/>
        <v>0</v>
      </c>
    </row>
    <row r="1053" spans="1:26" ht="49.5" customHeight="1" x14ac:dyDescent="0.25">
      <c r="A1053" s="48" t="s">
        <v>1117</v>
      </c>
      <c r="B1053" s="53" t="s">
        <v>3273</v>
      </c>
      <c r="C1053" s="53" t="s">
        <v>5054</v>
      </c>
      <c r="D1053" s="53" t="s">
        <v>5055</v>
      </c>
      <c r="E1053" s="53" t="s">
        <v>5056</v>
      </c>
      <c r="F1053" s="53" t="s">
        <v>5057</v>
      </c>
      <c r="G1053" s="53" t="s">
        <v>3278</v>
      </c>
      <c r="H1053" s="53">
        <v>0</v>
      </c>
      <c r="I1053" s="53">
        <v>430000000</v>
      </c>
      <c r="J1053" s="53" t="s">
        <v>8091</v>
      </c>
      <c r="K1053" s="53" t="s">
        <v>8092</v>
      </c>
      <c r="L1053" s="53" t="s">
        <v>8111</v>
      </c>
      <c r="M1053" s="53" t="s">
        <v>8094</v>
      </c>
      <c r="N1053" s="53" t="s">
        <v>8112</v>
      </c>
      <c r="O1053" s="53" t="s">
        <v>8104</v>
      </c>
      <c r="P1053" s="53">
        <v>5111</v>
      </c>
      <c r="Q1053" s="53" t="s">
        <v>8136</v>
      </c>
      <c r="R1053" s="73">
        <v>5</v>
      </c>
      <c r="S1053" s="74">
        <v>1500</v>
      </c>
      <c r="T1053" s="75">
        <f t="shared" si="167"/>
        <v>7500</v>
      </c>
      <c r="U1053" s="75">
        <f t="shared" si="165"/>
        <v>8400</v>
      </c>
      <c r="V1053" s="48"/>
      <c r="W1053" s="48">
        <v>2017</v>
      </c>
      <c r="X1053" s="48"/>
      <c r="Y1053" s="1">
        <f>VLOOKUP(A1053,'[1]план на 2017'!$A:$X,20,0)</f>
        <v>7500</v>
      </c>
      <c r="Z1053" s="156">
        <f t="shared" si="174"/>
        <v>0</v>
      </c>
    </row>
    <row r="1054" spans="1:26" ht="49.5" customHeight="1" x14ac:dyDescent="0.25">
      <c r="A1054" s="48" t="s">
        <v>1118</v>
      </c>
      <c r="B1054" s="53" t="s">
        <v>3273</v>
      </c>
      <c r="C1054" s="53" t="s">
        <v>5054</v>
      </c>
      <c r="D1054" s="53" t="s">
        <v>5055</v>
      </c>
      <c r="E1054" s="53" t="s">
        <v>5056</v>
      </c>
      <c r="F1054" s="53" t="s">
        <v>5058</v>
      </c>
      <c r="G1054" s="53" t="s">
        <v>3278</v>
      </c>
      <c r="H1054" s="53">
        <v>0</v>
      </c>
      <c r="I1054" s="53">
        <v>430000000</v>
      </c>
      <c r="J1054" s="53" t="s">
        <v>8091</v>
      </c>
      <c r="K1054" s="53" t="s">
        <v>8092</v>
      </c>
      <c r="L1054" s="53" t="s">
        <v>8111</v>
      </c>
      <c r="M1054" s="53" t="s">
        <v>8094</v>
      </c>
      <c r="N1054" s="53" t="s">
        <v>8112</v>
      </c>
      <c r="O1054" s="53" t="s">
        <v>8104</v>
      </c>
      <c r="P1054" s="53">
        <v>5111</v>
      </c>
      <c r="Q1054" s="53" t="s">
        <v>8136</v>
      </c>
      <c r="R1054" s="73">
        <v>5</v>
      </c>
      <c r="S1054" s="74">
        <v>1000</v>
      </c>
      <c r="T1054" s="75">
        <f t="shared" si="167"/>
        <v>5000</v>
      </c>
      <c r="U1054" s="75">
        <f t="shared" si="165"/>
        <v>5600.0000000000009</v>
      </c>
      <c r="V1054" s="48"/>
      <c r="W1054" s="48">
        <v>2017</v>
      </c>
      <c r="X1054" s="48"/>
      <c r="Y1054" s="1">
        <f>VLOOKUP(A1054,'[1]план на 2017'!$A:$X,20,0)</f>
        <v>5000</v>
      </c>
      <c r="Z1054" s="156">
        <f t="shared" si="174"/>
        <v>0</v>
      </c>
    </row>
    <row r="1055" spans="1:26" ht="49.5" customHeight="1" x14ac:dyDescent="0.25">
      <c r="A1055" s="48" t="s">
        <v>1119</v>
      </c>
      <c r="B1055" s="53" t="s">
        <v>3273</v>
      </c>
      <c r="C1055" s="53" t="s">
        <v>5054</v>
      </c>
      <c r="D1055" s="53" t="s">
        <v>5055</v>
      </c>
      <c r="E1055" s="53" t="s">
        <v>5056</v>
      </c>
      <c r="F1055" s="53" t="s">
        <v>5059</v>
      </c>
      <c r="G1055" s="53" t="s">
        <v>3278</v>
      </c>
      <c r="H1055" s="53">
        <v>0</v>
      </c>
      <c r="I1055" s="53">
        <v>430000000</v>
      </c>
      <c r="J1055" s="53" t="s">
        <v>8091</v>
      </c>
      <c r="K1055" s="53" t="s">
        <v>8092</v>
      </c>
      <c r="L1055" s="53" t="s">
        <v>8111</v>
      </c>
      <c r="M1055" s="53" t="s">
        <v>8094</v>
      </c>
      <c r="N1055" s="53" t="s">
        <v>8112</v>
      </c>
      <c r="O1055" s="53" t="s">
        <v>8104</v>
      </c>
      <c r="P1055" s="53">
        <v>5111</v>
      </c>
      <c r="Q1055" s="53" t="s">
        <v>8136</v>
      </c>
      <c r="R1055" s="73">
        <v>5</v>
      </c>
      <c r="S1055" s="74">
        <v>4000</v>
      </c>
      <c r="T1055" s="75">
        <f t="shared" si="167"/>
        <v>20000</v>
      </c>
      <c r="U1055" s="75">
        <f t="shared" si="165"/>
        <v>22400.000000000004</v>
      </c>
      <c r="V1055" s="48"/>
      <c r="W1055" s="48">
        <v>2017</v>
      </c>
      <c r="X1055" s="48"/>
      <c r="Y1055" s="1">
        <f>VLOOKUP(A1055,'[1]план на 2017'!$A:$X,20,0)</f>
        <v>20000</v>
      </c>
      <c r="Z1055" s="156">
        <f t="shared" si="174"/>
        <v>0</v>
      </c>
    </row>
    <row r="1056" spans="1:26" ht="49.5" customHeight="1" x14ac:dyDescent="0.25">
      <c r="A1056" s="48" t="s">
        <v>1120</v>
      </c>
      <c r="B1056" s="53" t="s">
        <v>3273</v>
      </c>
      <c r="C1056" s="53" t="s">
        <v>4893</v>
      </c>
      <c r="D1056" s="69" t="s">
        <v>4894</v>
      </c>
      <c r="E1056" s="70" t="s">
        <v>4895</v>
      </c>
      <c r="F1056" s="53" t="s">
        <v>5060</v>
      </c>
      <c r="G1056" s="54" t="s">
        <v>8876</v>
      </c>
      <c r="H1056" s="53">
        <v>0</v>
      </c>
      <c r="I1056" s="53">
        <v>430000000</v>
      </c>
      <c r="J1056" s="53" t="s">
        <v>8091</v>
      </c>
      <c r="K1056" s="53" t="s">
        <v>8092</v>
      </c>
      <c r="L1056" s="53" t="s">
        <v>8111</v>
      </c>
      <c r="M1056" s="53" t="s">
        <v>8094</v>
      </c>
      <c r="N1056" s="53" t="s">
        <v>8112</v>
      </c>
      <c r="O1056" s="53" t="s">
        <v>8104</v>
      </c>
      <c r="P1056" s="53" t="s">
        <v>8105</v>
      </c>
      <c r="Q1056" s="53" t="s">
        <v>8106</v>
      </c>
      <c r="R1056" s="73">
        <v>2</v>
      </c>
      <c r="S1056" s="74">
        <v>452000</v>
      </c>
      <c r="T1056" s="75">
        <v>0</v>
      </c>
      <c r="U1056" s="75">
        <f t="shared" si="165"/>
        <v>0</v>
      </c>
      <c r="V1056" s="48"/>
      <c r="W1056" s="48">
        <v>2017</v>
      </c>
      <c r="X1056" s="48"/>
      <c r="Y1056" s="1">
        <f>VLOOKUP(A1056,'[1]план на 2017'!$A:$X,20,0)</f>
        <v>0</v>
      </c>
      <c r="Z1056" s="156">
        <f t="shared" si="174"/>
        <v>0</v>
      </c>
    </row>
    <row r="1057" spans="1:26" ht="49.5" customHeight="1" x14ac:dyDescent="0.25">
      <c r="A1057" s="48" t="s">
        <v>1121</v>
      </c>
      <c r="B1057" s="53" t="s">
        <v>3273</v>
      </c>
      <c r="C1057" s="53" t="s">
        <v>4893</v>
      </c>
      <c r="D1057" s="69" t="s">
        <v>4894</v>
      </c>
      <c r="E1057" s="70" t="s">
        <v>4895</v>
      </c>
      <c r="F1057" s="53" t="s">
        <v>5060</v>
      </c>
      <c r="G1057" s="54" t="s">
        <v>8876</v>
      </c>
      <c r="H1057" s="53">
        <v>0</v>
      </c>
      <c r="I1057" s="53">
        <v>430000000</v>
      </c>
      <c r="J1057" s="53" t="s">
        <v>8091</v>
      </c>
      <c r="K1057" s="53" t="s">
        <v>8119</v>
      </c>
      <c r="L1057" s="53" t="s">
        <v>8111</v>
      </c>
      <c r="M1057" s="53" t="s">
        <v>8094</v>
      </c>
      <c r="N1057" s="53" t="s">
        <v>8112</v>
      </c>
      <c r="O1057" s="53" t="s">
        <v>8104</v>
      </c>
      <c r="P1057" s="53" t="s">
        <v>8105</v>
      </c>
      <c r="Q1057" s="53" t="s">
        <v>8106</v>
      </c>
      <c r="R1057" s="73">
        <v>2</v>
      </c>
      <c r="S1057" s="74">
        <v>452000</v>
      </c>
      <c r="T1057" s="75">
        <f t="shared" si="167"/>
        <v>904000</v>
      </c>
      <c r="U1057" s="75">
        <f t="shared" si="165"/>
        <v>1012480.0000000001</v>
      </c>
      <c r="V1057" s="48"/>
      <c r="W1057" s="48">
        <v>2017</v>
      </c>
      <c r="X1057" s="48" t="s">
        <v>8100</v>
      </c>
      <c r="Y1057" s="1">
        <f>VLOOKUP(A1057,'[1]план на 2017'!$A:$X,20,0)</f>
        <v>904000</v>
      </c>
      <c r="Z1057" s="156">
        <f t="shared" si="174"/>
        <v>0</v>
      </c>
    </row>
    <row r="1058" spans="1:26" ht="49.5" customHeight="1" x14ac:dyDescent="0.25">
      <c r="A1058" s="48" t="s">
        <v>1122</v>
      </c>
      <c r="B1058" s="53" t="s">
        <v>3273</v>
      </c>
      <c r="C1058" s="53" t="s">
        <v>5061</v>
      </c>
      <c r="D1058" s="53" t="s">
        <v>5062</v>
      </c>
      <c r="E1058" s="53" t="s">
        <v>5063</v>
      </c>
      <c r="F1058" s="53" t="s">
        <v>5064</v>
      </c>
      <c r="G1058" s="54" t="s">
        <v>8876</v>
      </c>
      <c r="H1058" s="53">
        <v>0</v>
      </c>
      <c r="I1058" s="53">
        <v>430000000</v>
      </c>
      <c r="J1058" s="53" t="s">
        <v>8091</v>
      </c>
      <c r="K1058" s="53" t="s">
        <v>8092</v>
      </c>
      <c r="L1058" s="53" t="s">
        <v>8111</v>
      </c>
      <c r="M1058" s="53" t="s">
        <v>8094</v>
      </c>
      <c r="N1058" s="53" t="s">
        <v>8112</v>
      </c>
      <c r="O1058" s="53" t="s">
        <v>8104</v>
      </c>
      <c r="P1058" s="53" t="s">
        <v>8105</v>
      </c>
      <c r="Q1058" s="53" t="s">
        <v>8106</v>
      </c>
      <c r="R1058" s="73">
        <v>2</v>
      </c>
      <c r="S1058" s="74">
        <v>862500</v>
      </c>
      <c r="T1058" s="75">
        <v>0</v>
      </c>
      <c r="U1058" s="75">
        <f t="shared" si="165"/>
        <v>0</v>
      </c>
      <c r="V1058" s="48"/>
      <c r="W1058" s="48">
        <v>2017</v>
      </c>
      <c r="X1058" s="48"/>
      <c r="Y1058" s="1">
        <f>VLOOKUP(A1058,'[1]план на 2017'!$A:$X,20,0)</f>
        <v>0</v>
      </c>
      <c r="Z1058" s="156">
        <f t="shared" si="174"/>
        <v>0</v>
      </c>
    </row>
    <row r="1059" spans="1:26" ht="49.5" customHeight="1" x14ac:dyDescent="0.25">
      <c r="A1059" s="48" t="s">
        <v>1123</v>
      </c>
      <c r="B1059" s="53" t="s">
        <v>3273</v>
      </c>
      <c r="C1059" s="53" t="s">
        <v>5061</v>
      </c>
      <c r="D1059" s="53" t="s">
        <v>5062</v>
      </c>
      <c r="E1059" s="53" t="s">
        <v>5063</v>
      </c>
      <c r="F1059" s="53" t="s">
        <v>5065</v>
      </c>
      <c r="G1059" s="54" t="s">
        <v>8876</v>
      </c>
      <c r="H1059" s="53">
        <v>0</v>
      </c>
      <c r="I1059" s="53">
        <v>430000000</v>
      </c>
      <c r="J1059" s="53" t="s">
        <v>8091</v>
      </c>
      <c r="K1059" s="53" t="s">
        <v>8129</v>
      </c>
      <c r="L1059" s="53" t="s">
        <v>8111</v>
      </c>
      <c r="M1059" s="53" t="s">
        <v>8094</v>
      </c>
      <c r="N1059" s="53" t="s">
        <v>8112</v>
      </c>
      <c r="O1059" s="53" t="s">
        <v>8104</v>
      </c>
      <c r="P1059" s="53" t="s">
        <v>8105</v>
      </c>
      <c r="Q1059" s="53" t="s">
        <v>8106</v>
      </c>
      <c r="R1059" s="73">
        <v>2</v>
      </c>
      <c r="S1059" s="74">
        <v>862500</v>
      </c>
      <c r="T1059" s="75">
        <f t="shared" si="167"/>
        <v>1725000</v>
      </c>
      <c r="U1059" s="75">
        <f t="shared" si="165"/>
        <v>1932000.0000000002</v>
      </c>
      <c r="V1059" s="48"/>
      <c r="W1059" s="48">
        <v>2017</v>
      </c>
      <c r="X1059" s="48" t="s">
        <v>8149</v>
      </c>
      <c r="Y1059" s="1">
        <f>VLOOKUP(A1059,'[1]план на 2017'!$A:$X,20,0)</f>
        <v>1725000</v>
      </c>
      <c r="Z1059" s="156">
        <f t="shared" si="174"/>
        <v>0</v>
      </c>
    </row>
    <row r="1060" spans="1:26" ht="49.5" customHeight="1" x14ac:dyDescent="0.25">
      <c r="A1060" s="48" t="s">
        <v>1124</v>
      </c>
      <c r="B1060" s="53" t="s">
        <v>3273</v>
      </c>
      <c r="C1060" s="53" t="s">
        <v>5066</v>
      </c>
      <c r="D1060" s="53" t="s">
        <v>5067</v>
      </c>
      <c r="E1060" s="53" t="s">
        <v>5068</v>
      </c>
      <c r="F1060" s="53" t="s">
        <v>5069</v>
      </c>
      <c r="G1060" s="54" t="s">
        <v>8876</v>
      </c>
      <c r="H1060" s="53">
        <v>0</v>
      </c>
      <c r="I1060" s="53">
        <v>430000000</v>
      </c>
      <c r="J1060" s="53" t="s">
        <v>8091</v>
      </c>
      <c r="K1060" s="53" t="s">
        <v>8129</v>
      </c>
      <c r="L1060" s="53" t="s">
        <v>8111</v>
      </c>
      <c r="M1060" s="53" t="s">
        <v>8094</v>
      </c>
      <c r="N1060" s="53" t="s">
        <v>8112</v>
      </c>
      <c r="O1060" s="53" t="s">
        <v>8104</v>
      </c>
      <c r="P1060" s="53" t="s">
        <v>8105</v>
      </c>
      <c r="Q1060" s="53" t="s">
        <v>8106</v>
      </c>
      <c r="R1060" s="73">
        <v>10</v>
      </c>
      <c r="S1060" s="74">
        <v>200000</v>
      </c>
      <c r="T1060" s="75">
        <f t="shared" si="167"/>
        <v>2000000</v>
      </c>
      <c r="U1060" s="75">
        <f t="shared" si="165"/>
        <v>2240000</v>
      </c>
      <c r="V1060" s="48"/>
      <c r="W1060" s="48">
        <v>2017</v>
      </c>
      <c r="X1060" s="48"/>
      <c r="Y1060" s="1">
        <f>VLOOKUP(A1060,'[1]план на 2017'!$A:$X,20,0)</f>
        <v>2000000</v>
      </c>
      <c r="Z1060" s="156">
        <f t="shared" si="174"/>
        <v>0</v>
      </c>
    </row>
    <row r="1061" spans="1:26" ht="49.5" customHeight="1" x14ac:dyDescent="0.25">
      <c r="A1061" s="48" t="s">
        <v>1125</v>
      </c>
      <c r="B1061" s="53" t="s">
        <v>3273</v>
      </c>
      <c r="C1061" s="53" t="s">
        <v>5066</v>
      </c>
      <c r="D1061" s="53" t="s">
        <v>5067</v>
      </c>
      <c r="E1061" s="53" t="s">
        <v>5068</v>
      </c>
      <c r="F1061" s="53" t="s">
        <v>5070</v>
      </c>
      <c r="G1061" s="54" t="s">
        <v>8876</v>
      </c>
      <c r="H1061" s="53">
        <v>0</v>
      </c>
      <c r="I1061" s="53">
        <v>430000000</v>
      </c>
      <c r="J1061" s="53" t="s">
        <v>8091</v>
      </c>
      <c r="K1061" s="53" t="s">
        <v>8129</v>
      </c>
      <c r="L1061" s="53" t="s">
        <v>8111</v>
      </c>
      <c r="M1061" s="53" t="s">
        <v>8094</v>
      </c>
      <c r="N1061" s="53" t="s">
        <v>8112</v>
      </c>
      <c r="O1061" s="53" t="s">
        <v>8104</v>
      </c>
      <c r="P1061" s="53" t="s">
        <v>8105</v>
      </c>
      <c r="Q1061" s="53" t="s">
        <v>8106</v>
      </c>
      <c r="R1061" s="73">
        <v>10</v>
      </c>
      <c r="S1061" s="74">
        <v>200000</v>
      </c>
      <c r="T1061" s="75">
        <f t="shared" si="167"/>
        <v>2000000</v>
      </c>
      <c r="U1061" s="75">
        <f t="shared" si="165"/>
        <v>2240000</v>
      </c>
      <c r="V1061" s="48"/>
      <c r="W1061" s="48">
        <v>2017</v>
      </c>
      <c r="X1061" s="48"/>
      <c r="Y1061" s="1">
        <f>VLOOKUP(A1061,'[1]план на 2017'!$A:$X,20,0)</f>
        <v>2000000</v>
      </c>
      <c r="Z1061" s="156">
        <f t="shared" si="174"/>
        <v>0</v>
      </c>
    </row>
    <row r="1062" spans="1:26" ht="49.5" customHeight="1" x14ac:dyDescent="0.25">
      <c r="A1062" s="48" t="s">
        <v>1126</v>
      </c>
      <c r="B1062" s="53" t="s">
        <v>3273</v>
      </c>
      <c r="C1062" s="53" t="s">
        <v>5066</v>
      </c>
      <c r="D1062" s="53" t="s">
        <v>5067</v>
      </c>
      <c r="E1062" s="53" t="s">
        <v>5068</v>
      </c>
      <c r="F1062" s="53" t="s">
        <v>5071</v>
      </c>
      <c r="G1062" s="54" t="s">
        <v>8876</v>
      </c>
      <c r="H1062" s="53">
        <v>0</v>
      </c>
      <c r="I1062" s="53">
        <v>430000000</v>
      </c>
      <c r="J1062" s="53" t="s">
        <v>8091</v>
      </c>
      <c r="K1062" s="53" t="s">
        <v>8092</v>
      </c>
      <c r="L1062" s="53" t="s">
        <v>8111</v>
      </c>
      <c r="M1062" s="53" t="s">
        <v>8094</v>
      </c>
      <c r="N1062" s="53" t="s">
        <v>8112</v>
      </c>
      <c r="O1062" s="53" t="s">
        <v>8104</v>
      </c>
      <c r="P1062" s="53" t="s">
        <v>8105</v>
      </c>
      <c r="Q1062" s="53" t="s">
        <v>8106</v>
      </c>
      <c r="R1062" s="73">
        <v>5</v>
      </c>
      <c r="S1062" s="74">
        <v>225000</v>
      </c>
      <c r="T1062" s="75">
        <v>0</v>
      </c>
      <c r="U1062" s="75">
        <f t="shared" si="165"/>
        <v>0</v>
      </c>
      <c r="V1062" s="48"/>
      <c r="W1062" s="48">
        <v>2017</v>
      </c>
      <c r="X1062" s="48"/>
      <c r="Y1062" s="1">
        <f>VLOOKUP(A1062,'[1]план на 2017'!$A:$X,20,0)</f>
        <v>0</v>
      </c>
      <c r="Z1062" s="156">
        <f t="shared" si="174"/>
        <v>0</v>
      </c>
    </row>
    <row r="1063" spans="1:26" ht="49.5" customHeight="1" x14ac:dyDescent="0.25">
      <c r="A1063" s="48" t="s">
        <v>1127</v>
      </c>
      <c r="B1063" s="53" t="s">
        <v>3273</v>
      </c>
      <c r="C1063" s="53" t="s">
        <v>5066</v>
      </c>
      <c r="D1063" s="53" t="s">
        <v>5067</v>
      </c>
      <c r="E1063" s="53" t="s">
        <v>5068</v>
      </c>
      <c r="F1063" s="53" t="s">
        <v>5071</v>
      </c>
      <c r="G1063" s="54" t="s">
        <v>8876</v>
      </c>
      <c r="H1063" s="53">
        <v>0</v>
      </c>
      <c r="I1063" s="53">
        <v>430000000</v>
      </c>
      <c r="J1063" s="53" t="s">
        <v>8091</v>
      </c>
      <c r="K1063" s="53" t="s">
        <v>8119</v>
      </c>
      <c r="L1063" s="53" t="s">
        <v>8111</v>
      </c>
      <c r="M1063" s="53" t="s">
        <v>8094</v>
      </c>
      <c r="N1063" s="53" t="s">
        <v>8112</v>
      </c>
      <c r="O1063" s="53" t="s">
        <v>8104</v>
      </c>
      <c r="P1063" s="53" t="s">
        <v>8105</v>
      </c>
      <c r="Q1063" s="53" t="s">
        <v>8106</v>
      </c>
      <c r="R1063" s="73">
        <v>5</v>
      </c>
      <c r="S1063" s="74">
        <v>225000</v>
      </c>
      <c r="T1063" s="75">
        <f t="shared" si="167"/>
        <v>1125000</v>
      </c>
      <c r="U1063" s="75">
        <f t="shared" si="165"/>
        <v>1260000.0000000002</v>
      </c>
      <c r="V1063" s="48"/>
      <c r="W1063" s="48">
        <v>2017</v>
      </c>
      <c r="X1063" s="48" t="s">
        <v>8100</v>
      </c>
      <c r="Y1063" s="1">
        <f>VLOOKUP(A1063,'[1]план на 2017'!$A:$X,20,0)</f>
        <v>1125000</v>
      </c>
      <c r="Z1063" s="156">
        <f t="shared" si="174"/>
        <v>0</v>
      </c>
    </row>
    <row r="1064" spans="1:26" ht="49.5" customHeight="1" x14ac:dyDescent="0.25">
      <c r="A1064" s="48" t="s">
        <v>1128</v>
      </c>
      <c r="B1064" s="53" t="s">
        <v>3273</v>
      </c>
      <c r="C1064" s="53" t="s">
        <v>4618</v>
      </c>
      <c r="D1064" s="59" t="s">
        <v>4619</v>
      </c>
      <c r="E1064" s="59" t="s">
        <v>4620</v>
      </c>
      <c r="F1064" s="53" t="s">
        <v>5072</v>
      </c>
      <c r="G1064" s="54" t="s">
        <v>8876</v>
      </c>
      <c r="H1064" s="53">
        <v>0</v>
      </c>
      <c r="I1064" s="53">
        <v>430000000</v>
      </c>
      <c r="J1064" s="53" t="s">
        <v>8091</v>
      </c>
      <c r="K1064" s="53" t="s">
        <v>8092</v>
      </c>
      <c r="L1064" s="53" t="s">
        <v>8111</v>
      </c>
      <c r="M1064" s="53" t="s">
        <v>8094</v>
      </c>
      <c r="N1064" s="53" t="s">
        <v>8112</v>
      </c>
      <c r="O1064" s="53" t="s">
        <v>8104</v>
      </c>
      <c r="P1064" s="53" t="s">
        <v>8105</v>
      </c>
      <c r="Q1064" s="53" t="s">
        <v>8106</v>
      </c>
      <c r="R1064" s="73">
        <v>5</v>
      </c>
      <c r="S1064" s="74">
        <v>340000</v>
      </c>
      <c r="T1064" s="75">
        <v>0</v>
      </c>
      <c r="U1064" s="75">
        <f t="shared" si="165"/>
        <v>0</v>
      </c>
      <c r="V1064" s="48"/>
      <c r="W1064" s="48">
        <v>2017</v>
      </c>
      <c r="X1064" s="48"/>
      <c r="Y1064" s="1">
        <f>VLOOKUP(A1064,'[1]план на 2017'!$A:$X,20,0)</f>
        <v>0</v>
      </c>
      <c r="Z1064" s="156">
        <f t="shared" si="174"/>
        <v>0</v>
      </c>
    </row>
    <row r="1065" spans="1:26" ht="49.5" customHeight="1" x14ac:dyDescent="0.25">
      <c r="A1065" s="48" t="s">
        <v>1129</v>
      </c>
      <c r="B1065" s="53" t="s">
        <v>3273</v>
      </c>
      <c r="C1065" s="53" t="s">
        <v>4618</v>
      </c>
      <c r="D1065" s="59" t="s">
        <v>4619</v>
      </c>
      <c r="E1065" s="59" t="s">
        <v>4620</v>
      </c>
      <c r="F1065" s="53" t="s">
        <v>5072</v>
      </c>
      <c r="G1065" s="54" t="s">
        <v>8876</v>
      </c>
      <c r="H1065" s="53">
        <v>0</v>
      </c>
      <c r="I1065" s="53">
        <v>430000000</v>
      </c>
      <c r="J1065" s="53" t="s">
        <v>8091</v>
      </c>
      <c r="K1065" s="53" t="s">
        <v>8119</v>
      </c>
      <c r="L1065" s="53" t="s">
        <v>8111</v>
      </c>
      <c r="M1065" s="53" t="s">
        <v>8094</v>
      </c>
      <c r="N1065" s="53" t="s">
        <v>8112</v>
      </c>
      <c r="O1065" s="53" t="s">
        <v>8104</v>
      </c>
      <c r="P1065" s="53" t="s">
        <v>8105</v>
      </c>
      <c r="Q1065" s="53" t="s">
        <v>8106</v>
      </c>
      <c r="R1065" s="73">
        <v>5</v>
      </c>
      <c r="S1065" s="74">
        <v>340000</v>
      </c>
      <c r="T1065" s="75">
        <f t="shared" si="167"/>
        <v>1700000</v>
      </c>
      <c r="U1065" s="75">
        <f t="shared" si="165"/>
        <v>1904000.0000000002</v>
      </c>
      <c r="V1065" s="48"/>
      <c r="W1065" s="48">
        <v>2017</v>
      </c>
      <c r="X1065" s="48" t="s">
        <v>8100</v>
      </c>
      <c r="Y1065" s="1">
        <f>VLOOKUP(A1065,'[1]план на 2017'!$A:$X,20,0)</f>
        <v>1700000</v>
      </c>
      <c r="Z1065" s="156">
        <f t="shared" si="174"/>
        <v>0</v>
      </c>
    </row>
    <row r="1066" spans="1:26" ht="49.5" customHeight="1" x14ac:dyDescent="0.25">
      <c r="A1066" s="48" t="s">
        <v>1130</v>
      </c>
      <c r="B1066" s="53" t="s">
        <v>3273</v>
      </c>
      <c r="C1066" s="53" t="s">
        <v>5073</v>
      </c>
      <c r="D1066" s="59" t="s">
        <v>3481</v>
      </c>
      <c r="E1066" s="59" t="s">
        <v>9894</v>
      </c>
      <c r="F1066" s="53" t="s">
        <v>5074</v>
      </c>
      <c r="G1066" s="54" t="s">
        <v>8876</v>
      </c>
      <c r="H1066" s="53">
        <v>0</v>
      </c>
      <c r="I1066" s="53">
        <v>430000000</v>
      </c>
      <c r="J1066" s="53" t="s">
        <v>8091</v>
      </c>
      <c r="K1066" s="53" t="s">
        <v>8092</v>
      </c>
      <c r="L1066" s="53" t="s">
        <v>8111</v>
      </c>
      <c r="M1066" s="53" t="s">
        <v>8094</v>
      </c>
      <c r="N1066" s="53" t="s">
        <v>8112</v>
      </c>
      <c r="O1066" s="53" t="s">
        <v>8104</v>
      </c>
      <c r="P1066" s="53" t="s">
        <v>8105</v>
      </c>
      <c r="Q1066" s="53" t="s">
        <v>8106</v>
      </c>
      <c r="R1066" s="73">
        <v>19</v>
      </c>
      <c r="S1066" s="74">
        <v>88664.48000000001</v>
      </c>
      <c r="T1066" s="75">
        <v>0</v>
      </c>
      <c r="U1066" s="75">
        <f t="shared" si="165"/>
        <v>0</v>
      </c>
      <c r="V1066" s="48"/>
      <c r="W1066" s="48">
        <v>2017</v>
      </c>
      <c r="X1066" s="48" t="s">
        <v>8122</v>
      </c>
      <c r="Y1066" s="1">
        <f>VLOOKUP(A1066,'[1]план на 2017'!$A:$X,20,0)</f>
        <v>0</v>
      </c>
      <c r="Z1066" s="156">
        <f t="shared" si="174"/>
        <v>0</v>
      </c>
    </row>
    <row r="1067" spans="1:26" ht="49.5" customHeight="1" x14ac:dyDescent="0.25">
      <c r="A1067" s="48" t="s">
        <v>1131</v>
      </c>
      <c r="B1067" s="53" t="s">
        <v>3273</v>
      </c>
      <c r="C1067" s="53" t="s">
        <v>5075</v>
      </c>
      <c r="D1067" s="53" t="s">
        <v>3542</v>
      </c>
      <c r="E1067" s="53" t="s">
        <v>5076</v>
      </c>
      <c r="F1067" s="53" t="s">
        <v>5077</v>
      </c>
      <c r="G1067" s="53" t="s">
        <v>3284</v>
      </c>
      <c r="H1067" s="53">
        <v>0</v>
      </c>
      <c r="I1067" s="53">
        <v>430000000</v>
      </c>
      <c r="J1067" s="53" t="s">
        <v>8091</v>
      </c>
      <c r="K1067" s="53" t="s">
        <v>8092</v>
      </c>
      <c r="L1067" s="53" t="s">
        <v>8111</v>
      </c>
      <c r="M1067" s="53" t="s">
        <v>8094</v>
      </c>
      <c r="N1067" s="53" t="s">
        <v>8112</v>
      </c>
      <c r="O1067" s="53" t="s">
        <v>8104</v>
      </c>
      <c r="P1067" s="87" t="s">
        <v>8142</v>
      </c>
      <c r="Q1067" s="53" t="s">
        <v>8237</v>
      </c>
      <c r="R1067" s="73">
        <v>1000</v>
      </c>
      <c r="S1067" s="74">
        <v>535</v>
      </c>
      <c r="T1067" s="75">
        <v>0</v>
      </c>
      <c r="U1067" s="75">
        <f t="shared" si="165"/>
        <v>0</v>
      </c>
      <c r="V1067" s="48"/>
      <c r="W1067" s="48">
        <v>2017</v>
      </c>
      <c r="X1067" s="48"/>
      <c r="Y1067" s="1">
        <f>VLOOKUP(A1067,'[1]план на 2017'!$A:$X,20,0)</f>
        <v>0</v>
      </c>
      <c r="Z1067" s="156">
        <f t="shared" si="174"/>
        <v>0</v>
      </c>
    </row>
    <row r="1068" spans="1:26" ht="49.5" customHeight="1" x14ac:dyDescent="0.25">
      <c r="A1068" s="48" t="s">
        <v>1132</v>
      </c>
      <c r="B1068" s="53" t="s">
        <v>3273</v>
      </c>
      <c r="C1068" s="53" t="s">
        <v>5075</v>
      </c>
      <c r="D1068" s="53" t="s">
        <v>3542</v>
      </c>
      <c r="E1068" s="53" t="s">
        <v>5076</v>
      </c>
      <c r="F1068" s="53" t="s">
        <v>5078</v>
      </c>
      <c r="G1068" s="53" t="s">
        <v>3284</v>
      </c>
      <c r="H1068" s="53">
        <v>0</v>
      </c>
      <c r="I1068" s="53">
        <v>430000000</v>
      </c>
      <c r="J1068" s="53" t="s">
        <v>8091</v>
      </c>
      <c r="K1068" s="53" t="s">
        <v>8129</v>
      </c>
      <c r="L1068" s="53" t="s">
        <v>8111</v>
      </c>
      <c r="M1068" s="53" t="s">
        <v>8094</v>
      </c>
      <c r="N1068" s="53" t="s">
        <v>8112</v>
      </c>
      <c r="O1068" s="53" t="s">
        <v>8104</v>
      </c>
      <c r="P1068" s="87" t="s">
        <v>8142</v>
      </c>
      <c r="Q1068" s="53" t="s">
        <v>8237</v>
      </c>
      <c r="R1068" s="73">
        <v>1000</v>
      </c>
      <c r="S1068" s="74">
        <v>535</v>
      </c>
      <c r="T1068" s="75">
        <v>0</v>
      </c>
      <c r="U1068" s="75">
        <f t="shared" si="165"/>
        <v>0</v>
      </c>
      <c r="V1068" s="48"/>
      <c r="W1068" s="48">
        <v>2017</v>
      </c>
      <c r="X1068" s="53" t="s">
        <v>8144</v>
      </c>
      <c r="Y1068" s="1">
        <f>VLOOKUP(A1068,'[1]план на 2017'!$A:$X,20,0)</f>
        <v>0</v>
      </c>
      <c r="Z1068" s="156">
        <f t="shared" si="174"/>
        <v>0</v>
      </c>
    </row>
    <row r="1069" spans="1:26" ht="49.5" customHeight="1" x14ac:dyDescent="0.25">
      <c r="A1069" s="48" t="s">
        <v>1133</v>
      </c>
      <c r="B1069" s="53" t="s">
        <v>3273</v>
      </c>
      <c r="C1069" s="53" t="s">
        <v>5079</v>
      </c>
      <c r="D1069" s="53" t="s">
        <v>5080</v>
      </c>
      <c r="E1069" s="53" t="s">
        <v>5081</v>
      </c>
      <c r="F1069" s="53" t="s">
        <v>5082</v>
      </c>
      <c r="G1069" s="54" t="s">
        <v>8876</v>
      </c>
      <c r="H1069" s="53">
        <v>0</v>
      </c>
      <c r="I1069" s="53">
        <v>430000000</v>
      </c>
      <c r="J1069" s="53" t="s">
        <v>8091</v>
      </c>
      <c r="K1069" s="53" t="s">
        <v>8092</v>
      </c>
      <c r="L1069" s="53" t="s">
        <v>8111</v>
      </c>
      <c r="M1069" s="53" t="s">
        <v>8094</v>
      </c>
      <c r="N1069" s="53" t="s">
        <v>8112</v>
      </c>
      <c r="O1069" s="53" t="s">
        <v>8104</v>
      </c>
      <c r="P1069" s="53" t="s">
        <v>8105</v>
      </c>
      <c r="Q1069" s="53" t="s">
        <v>8106</v>
      </c>
      <c r="R1069" s="73">
        <v>2</v>
      </c>
      <c r="S1069" s="74">
        <v>115000</v>
      </c>
      <c r="T1069" s="75">
        <v>0</v>
      </c>
      <c r="U1069" s="75">
        <f t="shared" si="165"/>
        <v>0</v>
      </c>
      <c r="V1069" s="48"/>
      <c r="W1069" s="48">
        <v>2017</v>
      </c>
      <c r="X1069" s="48"/>
      <c r="Y1069" s="1">
        <f>VLOOKUP(A1069,'[1]план на 2017'!$A:$X,20,0)</f>
        <v>0</v>
      </c>
      <c r="Z1069" s="156">
        <f t="shared" si="174"/>
        <v>0</v>
      </c>
    </row>
    <row r="1070" spans="1:26" ht="49.5" customHeight="1" x14ac:dyDescent="0.25">
      <c r="A1070" s="48" t="s">
        <v>1134</v>
      </c>
      <c r="B1070" s="53" t="s">
        <v>3273</v>
      </c>
      <c r="C1070" s="53" t="s">
        <v>5079</v>
      </c>
      <c r="D1070" s="53" t="s">
        <v>5080</v>
      </c>
      <c r="E1070" s="53" t="s">
        <v>5081</v>
      </c>
      <c r="F1070" s="53" t="s">
        <v>5082</v>
      </c>
      <c r="G1070" s="54" t="s">
        <v>8876</v>
      </c>
      <c r="H1070" s="53">
        <v>0</v>
      </c>
      <c r="I1070" s="53">
        <v>430000000</v>
      </c>
      <c r="J1070" s="53" t="s">
        <v>8091</v>
      </c>
      <c r="K1070" s="53" t="s">
        <v>8129</v>
      </c>
      <c r="L1070" s="53" t="s">
        <v>8111</v>
      </c>
      <c r="M1070" s="53" t="s">
        <v>8094</v>
      </c>
      <c r="N1070" s="53" t="s">
        <v>8112</v>
      </c>
      <c r="O1070" s="53" t="s">
        <v>8104</v>
      </c>
      <c r="P1070" s="53" t="s">
        <v>8105</v>
      </c>
      <c r="Q1070" s="53" t="s">
        <v>8106</v>
      </c>
      <c r="R1070" s="73">
        <v>2</v>
      </c>
      <c r="S1070" s="74">
        <v>115000</v>
      </c>
      <c r="T1070" s="75">
        <f t="shared" si="167"/>
        <v>230000</v>
      </c>
      <c r="U1070" s="75">
        <f t="shared" ref="U1070:U1144" si="175">T1070*1.12</f>
        <v>257600.00000000003</v>
      </c>
      <c r="V1070" s="48"/>
      <c r="W1070" s="48">
        <v>2017</v>
      </c>
      <c r="X1070" s="48" t="s">
        <v>8100</v>
      </c>
      <c r="Y1070" s="1">
        <f>VLOOKUP(A1070,'[1]план на 2017'!$A:$X,20,0)</f>
        <v>230000</v>
      </c>
      <c r="Z1070" s="156">
        <f t="shared" si="174"/>
        <v>0</v>
      </c>
    </row>
    <row r="1071" spans="1:26" ht="49.5" customHeight="1" x14ac:dyDescent="0.25">
      <c r="A1071" s="48" t="s">
        <v>1135</v>
      </c>
      <c r="B1071" s="53" t="s">
        <v>3273</v>
      </c>
      <c r="C1071" s="53" t="s">
        <v>5083</v>
      </c>
      <c r="D1071" s="53" t="s">
        <v>5084</v>
      </c>
      <c r="E1071" s="53" t="s">
        <v>5085</v>
      </c>
      <c r="F1071" s="53" t="s">
        <v>5086</v>
      </c>
      <c r="G1071" s="54" t="s">
        <v>8876</v>
      </c>
      <c r="H1071" s="53">
        <v>0</v>
      </c>
      <c r="I1071" s="53">
        <v>430000000</v>
      </c>
      <c r="J1071" s="53" t="s">
        <v>8091</v>
      </c>
      <c r="K1071" s="53" t="s">
        <v>8092</v>
      </c>
      <c r="L1071" s="53" t="s">
        <v>8111</v>
      </c>
      <c r="M1071" s="53" t="s">
        <v>8094</v>
      </c>
      <c r="N1071" s="53" t="s">
        <v>8112</v>
      </c>
      <c r="O1071" s="53" t="s">
        <v>8104</v>
      </c>
      <c r="P1071" s="53" t="s">
        <v>8105</v>
      </c>
      <c r="Q1071" s="53" t="s">
        <v>8106</v>
      </c>
      <c r="R1071" s="73">
        <v>1</v>
      </c>
      <c r="S1071" s="74">
        <v>785000</v>
      </c>
      <c r="T1071" s="75">
        <v>0</v>
      </c>
      <c r="U1071" s="75">
        <f t="shared" si="175"/>
        <v>0</v>
      </c>
      <c r="V1071" s="48"/>
      <c r="W1071" s="48">
        <v>2017</v>
      </c>
      <c r="X1071" s="48"/>
      <c r="Y1071" s="1">
        <f>VLOOKUP(A1071,'[1]план на 2017'!$A:$X,20,0)</f>
        <v>0</v>
      </c>
      <c r="Z1071" s="156">
        <f t="shared" si="174"/>
        <v>0</v>
      </c>
    </row>
    <row r="1072" spans="1:26" ht="49.5" customHeight="1" x14ac:dyDescent="0.25">
      <c r="A1072" s="48" t="s">
        <v>1136</v>
      </c>
      <c r="B1072" s="53" t="s">
        <v>3273</v>
      </c>
      <c r="C1072" s="53" t="s">
        <v>5083</v>
      </c>
      <c r="D1072" s="53" t="s">
        <v>5084</v>
      </c>
      <c r="E1072" s="53" t="s">
        <v>5085</v>
      </c>
      <c r="F1072" s="53" t="s">
        <v>5086</v>
      </c>
      <c r="G1072" s="54" t="s">
        <v>8876</v>
      </c>
      <c r="H1072" s="53">
        <v>0</v>
      </c>
      <c r="I1072" s="53">
        <v>430000000</v>
      </c>
      <c r="J1072" s="53" t="s">
        <v>8091</v>
      </c>
      <c r="K1072" s="53" t="s">
        <v>8129</v>
      </c>
      <c r="L1072" s="53" t="s">
        <v>8111</v>
      </c>
      <c r="M1072" s="53" t="s">
        <v>8094</v>
      </c>
      <c r="N1072" s="53" t="s">
        <v>8112</v>
      </c>
      <c r="O1072" s="53" t="s">
        <v>8104</v>
      </c>
      <c r="P1072" s="53" t="s">
        <v>8105</v>
      </c>
      <c r="Q1072" s="53" t="s">
        <v>8106</v>
      </c>
      <c r="R1072" s="73">
        <v>1</v>
      </c>
      <c r="S1072" s="74">
        <v>785000</v>
      </c>
      <c r="T1072" s="75">
        <f t="shared" si="167"/>
        <v>785000</v>
      </c>
      <c r="U1072" s="75">
        <f t="shared" si="175"/>
        <v>879200.00000000012</v>
      </c>
      <c r="V1072" s="48"/>
      <c r="W1072" s="48">
        <v>2017</v>
      </c>
      <c r="X1072" s="48" t="s">
        <v>8100</v>
      </c>
      <c r="Y1072" s="1">
        <f>VLOOKUP(A1072,'[1]план на 2017'!$A:$X,20,0)</f>
        <v>785000</v>
      </c>
      <c r="Z1072" s="156">
        <f t="shared" si="174"/>
        <v>0</v>
      </c>
    </row>
    <row r="1073" spans="1:26" ht="49.5" customHeight="1" x14ac:dyDescent="0.25">
      <c r="A1073" s="48" t="s">
        <v>1137</v>
      </c>
      <c r="B1073" s="53" t="s">
        <v>3273</v>
      </c>
      <c r="C1073" s="53" t="s">
        <v>5087</v>
      </c>
      <c r="D1073" s="53" t="s">
        <v>4473</v>
      </c>
      <c r="E1073" s="53" t="s">
        <v>5088</v>
      </c>
      <c r="F1073" s="53" t="s">
        <v>5089</v>
      </c>
      <c r="G1073" s="54" t="s">
        <v>8876</v>
      </c>
      <c r="H1073" s="53">
        <v>0</v>
      </c>
      <c r="I1073" s="53">
        <v>430000000</v>
      </c>
      <c r="J1073" s="53" t="s">
        <v>8091</v>
      </c>
      <c r="K1073" s="53" t="s">
        <v>8092</v>
      </c>
      <c r="L1073" s="53" t="s">
        <v>8111</v>
      </c>
      <c r="M1073" s="53" t="s">
        <v>8094</v>
      </c>
      <c r="N1073" s="53" t="s">
        <v>8112</v>
      </c>
      <c r="O1073" s="53" t="s">
        <v>8104</v>
      </c>
      <c r="P1073" s="53" t="s">
        <v>8105</v>
      </c>
      <c r="Q1073" s="53" t="s">
        <v>8106</v>
      </c>
      <c r="R1073" s="73">
        <v>2</v>
      </c>
      <c r="S1073" s="74">
        <v>940000</v>
      </c>
      <c r="T1073" s="75">
        <v>0</v>
      </c>
      <c r="U1073" s="75">
        <f t="shared" si="175"/>
        <v>0</v>
      </c>
      <c r="V1073" s="48"/>
      <c r="W1073" s="48">
        <v>2017</v>
      </c>
      <c r="X1073" s="48"/>
      <c r="Y1073" s="1">
        <f>VLOOKUP(A1073,'[1]план на 2017'!$A:$X,20,0)</f>
        <v>0</v>
      </c>
      <c r="Z1073" s="156">
        <f t="shared" si="174"/>
        <v>0</v>
      </c>
    </row>
    <row r="1074" spans="1:26" ht="49.5" customHeight="1" x14ac:dyDescent="0.25">
      <c r="A1074" s="48" t="s">
        <v>1138</v>
      </c>
      <c r="B1074" s="53" t="s">
        <v>3273</v>
      </c>
      <c r="C1074" s="53" t="s">
        <v>5087</v>
      </c>
      <c r="D1074" s="53" t="s">
        <v>4473</v>
      </c>
      <c r="E1074" s="53" t="s">
        <v>5088</v>
      </c>
      <c r="F1074" s="53" t="s">
        <v>5089</v>
      </c>
      <c r="G1074" s="54" t="s">
        <v>8876</v>
      </c>
      <c r="H1074" s="53">
        <v>0</v>
      </c>
      <c r="I1074" s="53">
        <v>430000000</v>
      </c>
      <c r="J1074" s="53" t="s">
        <v>8091</v>
      </c>
      <c r="K1074" s="53" t="s">
        <v>8099</v>
      </c>
      <c r="L1074" s="53" t="s">
        <v>8111</v>
      </c>
      <c r="M1074" s="53" t="s">
        <v>8094</v>
      </c>
      <c r="N1074" s="53" t="s">
        <v>8112</v>
      </c>
      <c r="O1074" s="53" t="s">
        <v>8104</v>
      </c>
      <c r="P1074" s="53" t="s">
        <v>8105</v>
      </c>
      <c r="Q1074" s="53" t="s">
        <v>8106</v>
      </c>
      <c r="R1074" s="73">
        <v>2</v>
      </c>
      <c r="S1074" s="74">
        <v>940000</v>
      </c>
      <c r="T1074" s="75">
        <v>0</v>
      </c>
      <c r="U1074" s="75">
        <f t="shared" si="175"/>
        <v>0</v>
      </c>
      <c r="V1074" s="48"/>
      <c r="W1074" s="48">
        <v>2017</v>
      </c>
      <c r="X1074" s="48" t="s">
        <v>8100</v>
      </c>
      <c r="Y1074" s="1">
        <f>VLOOKUP(A1074,'[1]план на 2017'!$A:$X,20,0)</f>
        <v>0</v>
      </c>
      <c r="Z1074" s="156">
        <f t="shared" si="174"/>
        <v>0</v>
      </c>
    </row>
    <row r="1075" spans="1:26" ht="49.5" customHeight="1" x14ac:dyDescent="0.25">
      <c r="A1075" s="48" t="s">
        <v>1139</v>
      </c>
      <c r="B1075" s="53" t="s">
        <v>3273</v>
      </c>
      <c r="C1075" s="53" t="s">
        <v>5087</v>
      </c>
      <c r="D1075" s="53" t="s">
        <v>4473</v>
      </c>
      <c r="E1075" s="53" t="s">
        <v>5088</v>
      </c>
      <c r="F1075" s="53" t="s">
        <v>5089</v>
      </c>
      <c r="G1075" s="54" t="s">
        <v>8876</v>
      </c>
      <c r="H1075" s="53">
        <v>0</v>
      </c>
      <c r="I1075" s="53">
        <v>430000000</v>
      </c>
      <c r="J1075" s="53" t="s">
        <v>8091</v>
      </c>
      <c r="K1075" s="53" t="s">
        <v>8099</v>
      </c>
      <c r="L1075" s="53" t="s">
        <v>8111</v>
      </c>
      <c r="M1075" s="53" t="s">
        <v>8094</v>
      </c>
      <c r="N1075" s="53" t="s">
        <v>8157</v>
      </c>
      <c r="O1075" s="53" t="s">
        <v>8104</v>
      </c>
      <c r="P1075" s="53" t="s">
        <v>8105</v>
      </c>
      <c r="Q1075" s="53" t="s">
        <v>8106</v>
      </c>
      <c r="R1075" s="73">
        <v>2</v>
      </c>
      <c r="S1075" s="74">
        <v>940000</v>
      </c>
      <c r="T1075" s="75">
        <f t="shared" ref="T1075" si="176">R1075*S1075</f>
        <v>1880000</v>
      </c>
      <c r="U1075" s="75">
        <f t="shared" si="175"/>
        <v>2105600</v>
      </c>
      <c r="V1075" s="48"/>
      <c r="W1075" s="48">
        <v>2017</v>
      </c>
      <c r="X1075" s="48" t="s">
        <v>8158</v>
      </c>
      <c r="Y1075" s="1">
        <f>VLOOKUP(A1075,'[1]план на 2017'!$A:$X,20,0)</f>
        <v>1880000</v>
      </c>
      <c r="Z1075" s="156">
        <f t="shared" si="174"/>
        <v>0</v>
      </c>
    </row>
    <row r="1076" spans="1:26" ht="49.5" customHeight="1" x14ac:dyDescent="0.25">
      <c r="A1076" s="48" t="s">
        <v>1140</v>
      </c>
      <c r="B1076" s="53" t="s">
        <v>3273</v>
      </c>
      <c r="C1076" s="53" t="s">
        <v>5090</v>
      </c>
      <c r="D1076" s="53" t="s">
        <v>5091</v>
      </c>
      <c r="E1076" s="53" t="s">
        <v>5092</v>
      </c>
      <c r="F1076" s="53" t="s">
        <v>5093</v>
      </c>
      <c r="G1076" s="54" t="s">
        <v>8876</v>
      </c>
      <c r="H1076" s="53">
        <v>0</v>
      </c>
      <c r="I1076" s="53">
        <v>430000000</v>
      </c>
      <c r="J1076" s="53" t="s">
        <v>8091</v>
      </c>
      <c r="K1076" s="53" t="s">
        <v>8092</v>
      </c>
      <c r="L1076" s="53" t="s">
        <v>8111</v>
      </c>
      <c r="M1076" s="53" t="s">
        <v>8094</v>
      </c>
      <c r="N1076" s="53" t="s">
        <v>8112</v>
      </c>
      <c r="O1076" s="53" t="s">
        <v>8104</v>
      </c>
      <c r="P1076" s="53" t="s">
        <v>8105</v>
      </c>
      <c r="Q1076" s="53" t="s">
        <v>8106</v>
      </c>
      <c r="R1076" s="73">
        <v>2</v>
      </c>
      <c r="S1076" s="74">
        <v>15000</v>
      </c>
      <c r="T1076" s="75">
        <v>0</v>
      </c>
      <c r="U1076" s="75">
        <f t="shared" si="175"/>
        <v>0</v>
      </c>
      <c r="V1076" s="48"/>
      <c r="W1076" s="48">
        <v>2017</v>
      </c>
      <c r="X1076" s="48"/>
      <c r="Y1076" s="1">
        <f>VLOOKUP(A1076,'[1]план на 2017'!$A:$X,20,0)</f>
        <v>0</v>
      </c>
      <c r="Z1076" s="156">
        <f t="shared" si="174"/>
        <v>0</v>
      </c>
    </row>
    <row r="1077" spans="1:26" ht="49.5" customHeight="1" x14ac:dyDescent="0.25">
      <c r="A1077" s="48" t="s">
        <v>1141</v>
      </c>
      <c r="B1077" s="53" t="s">
        <v>3273</v>
      </c>
      <c r="C1077" s="53" t="s">
        <v>5090</v>
      </c>
      <c r="D1077" s="53" t="s">
        <v>5091</v>
      </c>
      <c r="E1077" s="53" t="s">
        <v>5092</v>
      </c>
      <c r="F1077" s="53" t="s">
        <v>5093</v>
      </c>
      <c r="G1077" s="54" t="s">
        <v>8876</v>
      </c>
      <c r="H1077" s="53">
        <v>0</v>
      </c>
      <c r="I1077" s="53">
        <v>430000000</v>
      </c>
      <c r="J1077" s="53" t="s">
        <v>8091</v>
      </c>
      <c r="K1077" s="53" t="s">
        <v>8119</v>
      </c>
      <c r="L1077" s="53" t="s">
        <v>8111</v>
      </c>
      <c r="M1077" s="53" t="s">
        <v>8094</v>
      </c>
      <c r="N1077" s="53" t="s">
        <v>8112</v>
      </c>
      <c r="O1077" s="53" t="s">
        <v>8104</v>
      </c>
      <c r="P1077" s="53" t="s">
        <v>8105</v>
      </c>
      <c r="Q1077" s="53" t="s">
        <v>8106</v>
      </c>
      <c r="R1077" s="73">
        <v>2</v>
      </c>
      <c r="S1077" s="74">
        <v>15000</v>
      </c>
      <c r="T1077" s="75">
        <v>0</v>
      </c>
      <c r="U1077" s="75">
        <f t="shared" si="175"/>
        <v>0</v>
      </c>
      <c r="V1077" s="48"/>
      <c r="W1077" s="48">
        <v>2017</v>
      </c>
      <c r="X1077" s="48" t="s">
        <v>8100</v>
      </c>
      <c r="Y1077" s="1">
        <f>VLOOKUP(A1077,'[1]план на 2017'!$A:$X,20,0)</f>
        <v>0</v>
      </c>
      <c r="Z1077" s="156">
        <f t="shared" si="174"/>
        <v>0</v>
      </c>
    </row>
    <row r="1078" spans="1:26" ht="49.5" customHeight="1" x14ac:dyDescent="0.25">
      <c r="A1078" s="48" t="s">
        <v>1142</v>
      </c>
      <c r="B1078" s="53" t="s">
        <v>3273</v>
      </c>
      <c r="C1078" s="53" t="s">
        <v>5090</v>
      </c>
      <c r="D1078" s="53" t="s">
        <v>5091</v>
      </c>
      <c r="E1078" s="53" t="s">
        <v>5092</v>
      </c>
      <c r="F1078" s="53" t="s">
        <v>5093</v>
      </c>
      <c r="G1078" s="54" t="s">
        <v>8876</v>
      </c>
      <c r="H1078" s="53">
        <v>0</v>
      </c>
      <c r="I1078" s="53">
        <v>430000000</v>
      </c>
      <c r="J1078" s="53" t="s">
        <v>8091</v>
      </c>
      <c r="K1078" s="53" t="s">
        <v>8117</v>
      </c>
      <c r="L1078" s="53" t="s">
        <v>8111</v>
      </c>
      <c r="M1078" s="53" t="s">
        <v>8094</v>
      </c>
      <c r="N1078" s="53" t="s">
        <v>8112</v>
      </c>
      <c r="O1078" s="53" t="s">
        <v>8104</v>
      </c>
      <c r="P1078" s="53" t="s">
        <v>8105</v>
      </c>
      <c r="Q1078" s="53" t="s">
        <v>8106</v>
      </c>
      <c r="R1078" s="74">
        <v>2</v>
      </c>
      <c r="S1078" s="74">
        <v>15000</v>
      </c>
      <c r="T1078" s="75">
        <f t="shared" ref="T1078" si="177">S1078*R1078</f>
        <v>30000</v>
      </c>
      <c r="U1078" s="75">
        <f t="shared" si="175"/>
        <v>33600</v>
      </c>
      <c r="V1078" s="48"/>
      <c r="W1078" s="48">
        <v>2017</v>
      </c>
      <c r="X1078" s="48" t="s">
        <v>8100</v>
      </c>
      <c r="Y1078" s="1">
        <f>VLOOKUP(A1078,'[1]план на 2017'!$A:$X,20,0)</f>
        <v>30000</v>
      </c>
      <c r="Z1078" s="156">
        <f t="shared" si="174"/>
        <v>0</v>
      </c>
    </row>
    <row r="1079" spans="1:26" ht="49.5" customHeight="1" x14ac:dyDescent="0.25">
      <c r="A1079" s="48" t="s">
        <v>1143</v>
      </c>
      <c r="B1079" s="53" t="s">
        <v>3273</v>
      </c>
      <c r="C1079" s="53" t="s">
        <v>5094</v>
      </c>
      <c r="D1079" s="53" t="s">
        <v>5095</v>
      </c>
      <c r="E1079" s="53" t="s">
        <v>5096</v>
      </c>
      <c r="F1079" s="53" t="s">
        <v>5097</v>
      </c>
      <c r="G1079" s="54" t="s">
        <v>8876</v>
      </c>
      <c r="H1079" s="53">
        <v>0</v>
      </c>
      <c r="I1079" s="53">
        <v>430000000</v>
      </c>
      <c r="J1079" s="53" t="s">
        <v>8091</v>
      </c>
      <c r="K1079" s="53" t="s">
        <v>8092</v>
      </c>
      <c r="L1079" s="53" t="s">
        <v>8111</v>
      </c>
      <c r="M1079" s="53" t="s">
        <v>8094</v>
      </c>
      <c r="N1079" s="53" t="s">
        <v>8112</v>
      </c>
      <c r="O1079" s="53" t="s">
        <v>8104</v>
      </c>
      <c r="P1079" s="53" t="s">
        <v>8105</v>
      </c>
      <c r="Q1079" s="53" t="s">
        <v>8106</v>
      </c>
      <c r="R1079" s="73">
        <v>2</v>
      </c>
      <c r="S1079" s="74">
        <v>120000</v>
      </c>
      <c r="T1079" s="75">
        <v>0</v>
      </c>
      <c r="U1079" s="75">
        <f t="shared" si="175"/>
        <v>0</v>
      </c>
      <c r="V1079" s="48"/>
      <c r="W1079" s="48">
        <v>2017</v>
      </c>
      <c r="X1079" s="48"/>
      <c r="Y1079" s="1">
        <f>VLOOKUP(A1079,'[1]план на 2017'!$A:$X,20,0)</f>
        <v>0</v>
      </c>
      <c r="Z1079" s="156">
        <f t="shared" si="174"/>
        <v>0</v>
      </c>
    </row>
    <row r="1080" spans="1:26" ht="49.5" customHeight="1" x14ac:dyDescent="0.25">
      <c r="A1080" s="48" t="s">
        <v>1144</v>
      </c>
      <c r="B1080" s="53" t="s">
        <v>3273</v>
      </c>
      <c r="C1080" s="53" t="s">
        <v>5094</v>
      </c>
      <c r="D1080" s="53" t="s">
        <v>5095</v>
      </c>
      <c r="E1080" s="53" t="s">
        <v>5096</v>
      </c>
      <c r="F1080" s="53" t="s">
        <v>5097</v>
      </c>
      <c r="G1080" s="54" t="s">
        <v>8876</v>
      </c>
      <c r="H1080" s="53">
        <v>0</v>
      </c>
      <c r="I1080" s="53">
        <v>430000000</v>
      </c>
      <c r="J1080" s="53" t="s">
        <v>8091</v>
      </c>
      <c r="K1080" s="53" t="s">
        <v>8119</v>
      </c>
      <c r="L1080" s="53" t="s">
        <v>8111</v>
      </c>
      <c r="M1080" s="53" t="s">
        <v>8094</v>
      </c>
      <c r="N1080" s="53" t="s">
        <v>8112</v>
      </c>
      <c r="O1080" s="53" t="s">
        <v>8104</v>
      </c>
      <c r="P1080" s="53" t="s">
        <v>8105</v>
      </c>
      <c r="Q1080" s="53" t="s">
        <v>8106</v>
      </c>
      <c r="R1080" s="73">
        <v>2</v>
      </c>
      <c r="S1080" s="74">
        <v>120000</v>
      </c>
      <c r="T1080" s="75">
        <v>0</v>
      </c>
      <c r="U1080" s="75">
        <v>0</v>
      </c>
      <c r="V1080" s="48"/>
      <c r="W1080" s="48">
        <v>2017</v>
      </c>
      <c r="X1080" s="48" t="s">
        <v>8100</v>
      </c>
      <c r="Y1080" s="1">
        <f>VLOOKUP(A1080,'[1]план на 2017'!$A:$X,20,0)</f>
        <v>0</v>
      </c>
      <c r="Z1080" s="156">
        <f t="shared" si="174"/>
        <v>0</v>
      </c>
    </row>
    <row r="1081" spans="1:26" ht="49.5" customHeight="1" x14ac:dyDescent="0.25">
      <c r="A1081" s="48" t="s">
        <v>1145</v>
      </c>
      <c r="B1081" s="53" t="s">
        <v>3273</v>
      </c>
      <c r="C1081" s="53" t="s">
        <v>5094</v>
      </c>
      <c r="D1081" s="53" t="s">
        <v>5095</v>
      </c>
      <c r="E1081" s="53" t="s">
        <v>5096</v>
      </c>
      <c r="F1081" s="53" t="s">
        <v>5097</v>
      </c>
      <c r="G1081" s="54" t="s">
        <v>8876</v>
      </c>
      <c r="H1081" s="53">
        <v>0</v>
      </c>
      <c r="I1081" s="53">
        <v>430000000</v>
      </c>
      <c r="J1081" s="53" t="s">
        <v>8091</v>
      </c>
      <c r="K1081" s="53" t="s">
        <v>8117</v>
      </c>
      <c r="L1081" s="53" t="s">
        <v>8111</v>
      </c>
      <c r="M1081" s="53" t="s">
        <v>8094</v>
      </c>
      <c r="N1081" s="53" t="s">
        <v>8112</v>
      </c>
      <c r="O1081" s="53" t="s">
        <v>8104</v>
      </c>
      <c r="P1081" s="53" t="s">
        <v>8105</v>
      </c>
      <c r="Q1081" s="53" t="s">
        <v>8106</v>
      </c>
      <c r="R1081" s="74">
        <v>2</v>
      </c>
      <c r="S1081" s="74">
        <v>120000</v>
      </c>
      <c r="T1081" s="75">
        <f t="shared" ref="T1081" si="178">S1081*R1081</f>
        <v>240000</v>
      </c>
      <c r="U1081" s="75">
        <f t="shared" si="175"/>
        <v>268800</v>
      </c>
      <c r="V1081" s="48"/>
      <c r="W1081" s="48">
        <v>2017</v>
      </c>
      <c r="X1081" s="48" t="s">
        <v>8100</v>
      </c>
      <c r="Y1081" s="1">
        <f>VLOOKUP(A1081,'[1]план на 2017'!$A:$X,20,0)</f>
        <v>240000</v>
      </c>
      <c r="Z1081" s="156">
        <f t="shared" si="174"/>
        <v>0</v>
      </c>
    </row>
    <row r="1082" spans="1:26" ht="49.5" customHeight="1" x14ac:dyDescent="0.25">
      <c r="A1082" s="48" t="s">
        <v>1146</v>
      </c>
      <c r="B1082" s="53" t="s">
        <v>3273</v>
      </c>
      <c r="C1082" s="53" t="s">
        <v>5098</v>
      </c>
      <c r="D1082" s="53" t="s">
        <v>5099</v>
      </c>
      <c r="E1082" s="53" t="s">
        <v>5100</v>
      </c>
      <c r="F1082" s="53" t="s">
        <v>5101</v>
      </c>
      <c r="G1082" s="54" t="s">
        <v>8876</v>
      </c>
      <c r="H1082" s="53">
        <v>0</v>
      </c>
      <c r="I1082" s="53">
        <v>430000000</v>
      </c>
      <c r="J1082" s="53" t="s">
        <v>8091</v>
      </c>
      <c r="K1082" s="53" t="s">
        <v>8092</v>
      </c>
      <c r="L1082" s="53" t="s">
        <v>8111</v>
      </c>
      <c r="M1082" s="53" t="s">
        <v>8094</v>
      </c>
      <c r="N1082" s="53" t="s">
        <v>8112</v>
      </c>
      <c r="O1082" s="53" t="s">
        <v>8104</v>
      </c>
      <c r="P1082" s="53" t="s">
        <v>8105</v>
      </c>
      <c r="Q1082" s="53" t="s">
        <v>8106</v>
      </c>
      <c r="R1082" s="73">
        <v>3</v>
      </c>
      <c r="S1082" s="74">
        <v>325000</v>
      </c>
      <c r="T1082" s="75">
        <v>0</v>
      </c>
      <c r="U1082" s="75">
        <f t="shared" si="175"/>
        <v>0</v>
      </c>
      <c r="V1082" s="48"/>
      <c r="W1082" s="48">
        <v>2017</v>
      </c>
      <c r="X1082" s="48"/>
      <c r="Y1082" s="1">
        <f>VLOOKUP(A1082,'[1]план на 2017'!$A:$X,20,0)</f>
        <v>0</v>
      </c>
      <c r="Z1082" s="156">
        <f t="shared" si="174"/>
        <v>0</v>
      </c>
    </row>
    <row r="1083" spans="1:26" ht="49.5" customHeight="1" x14ac:dyDescent="0.25">
      <c r="A1083" s="48" t="s">
        <v>1147</v>
      </c>
      <c r="B1083" s="53" t="s">
        <v>3273</v>
      </c>
      <c r="C1083" s="53" t="s">
        <v>5098</v>
      </c>
      <c r="D1083" s="53" t="s">
        <v>5099</v>
      </c>
      <c r="E1083" s="53" t="s">
        <v>5100</v>
      </c>
      <c r="F1083" s="53" t="s">
        <v>5101</v>
      </c>
      <c r="G1083" s="54" t="s">
        <v>8876</v>
      </c>
      <c r="H1083" s="53">
        <v>0</v>
      </c>
      <c r="I1083" s="53">
        <v>430000000</v>
      </c>
      <c r="J1083" s="53" t="s">
        <v>8091</v>
      </c>
      <c r="K1083" s="53" t="s">
        <v>8119</v>
      </c>
      <c r="L1083" s="53" t="s">
        <v>8111</v>
      </c>
      <c r="M1083" s="53" t="s">
        <v>8094</v>
      </c>
      <c r="N1083" s="53" t="s">
        <v>8112</v>
      </c>
      <c r="O1083" s="53" t="s">
        <v>8104</v>
      </c>
      <c r="P1083" s="53" t="s">
        <v>8105</v>
      </c>
      <c r="Q1083" s="53" t="s">
        <v>8106</v>
      </c>
      <c r="R1083" s="73">
        <v>3</v>
      </c>
      <c r="S1083" s="74">
        <v>325000</v>
      </c>
      <c r="T1083" s="75">
        <f t="shared" si="167"/>
        <v>975000</v>
      </c>
      <c r="U1083" s="75">
        <f t="shared" si="175"/>
        <v>1092000</v>
      </c>
      <c r="V1083" s="48"/>
      <c r="W1083" s="48">
        <v>2017</v>
      </c>
      <c r="X1083" s="48" t="s">
        <v>8100</v>
      </c>
      <c r="Y1083" s="1">
        <f>VLOOKUP(A1083,'[1]план на 2017'!$A:$X,20,0)</f>
        <v>975000</v>
      </c>
      <c r="Z1083" s="156">
        <f t="shared" si="174"/>
        <v>0</v>
      </c>
    </row>
    <row r="1084" spans="1:26" ht="49.5" customHeight="1" x14ac:dyDescent="0.25">
      <c r="A1084" s="48" t="s">
        <v>1148</v>
      </c>
      <c r="B1084" s="53" t="s">
        <v>3273</v>
      </c>
      <c r="C1084" s="53" t="s">
        <v>5102</v>
      </c>
      <c r="D1084" s="53" t="s">
        <v>5103</v>
      </c>
      <c r="E1084" s="53" t="s">
        <v>5104</v>
      </c>
      <c r="F1084" s="53" t="s">
        <v>5105</v>
      </c>
      <c r="G1084" s="54" t="s">
        <v>8876</v>
      </c>
      <c r="H1084" s="53">
        <v>0</v>
      </c>
      <c r="I1084" s="53">
        <v>430000000</v>
      </c>
      <c r="J1084" s="53" t="s">
        <v>8091</v>
      </c>
      <c r="K1084" s="53" t="s">
        <v>8092</v>
      </c>
      <c r="L1084" s="53" t="s">
        <v>8111</v>
      </c>
      <c r="M1084" s="53" t="s">
        <v>8094</v>
      </c>
      <c r="N1084" s="53" t="s">
        <v>8112</v>
      </c>
      <c r="O1084" s="53" t="s">
        <v>8104</v>
      </c>
      <c r="P1084" s="53" t="s">
        <v>8105</v>
      </c>
      <c r="Q1084" s="53" t="s">
        <v>8106</v>
      </c>
      <c r="R1084" s="73">
        <v>1</v>
      </c>
      <c r="S1084" s="74">
        <v>862000</v>
      </c>
      <c r="T1084" s="75">
        <v>0</v>
      </c>
      <c r="U1084" s="75">
        <f t="shared" si="175"/>
        <v>0</v>
      </c>
      <c r="V1084" s="48"/>
      <c r="W1084" s="48">
        <v>2017</v>
      </c>
      <c r="X1084" s="48"/>
      <c r="Y1084" s="1">
        <f>VLOOKUP(A1084,'[1]план на 2017'!$A:$X,20,0)</f>
        <v>0</v>
      </c>
      <c r="Z1084" s="156">
        <f t="shared" si="174"/>
        <v>0</v>
      </c>
    </row>
    <row r="1085" spans="1:26" ht="49.5" customHeight="1" x14ac:dyDescent="0.25">
      <c r="A1085" s="48" t="s">
        <v>1149</v>
      </c>
      <c r="B1085" s="53" t="s">
        <v>3273</v>
      </c>
      <c r="C1085" s="53" t="s">
        <v>5102</v>
      </c>
      <c r="D1085" s="53" t="s">
        <v>5103</v>
      </c>
      <c r="E1085" s="53" t="s">
        <v>5104</v>
      </c>
      <c r="F1085" s="53" t="s">
        <v>5105</v>
      </c>
      <c r="G1085" s="54" t="s">
        <v>8876</v>
      </c>
      <c r="H1085" s="53">
        <v>0</v>
      </c>
      <c r="I1085" s="53">
        <v>430000000</v>
      </c>
      <c r="J1085" s="53" t="s">
        <v>8091</v>
      </c>
      <c r="K1085" s="53" t="s">
        <v>8099</v>
      </c>
      <c r="L1085" s="53" t="s">
        <v>8111</v>
      </c>
      <c r="M1085" s="53" t="s">
        <v>8094</v>
      </c>
      <c r="N1085" s="53" t="s">
        <v>8112</v>
      </c>
      <c r="O1085" s="53" t="s">
        <v>8104</v>
      </c>
      <c r="P1085" s="53" t="s">
        <v>8105</v>
      </c>
      <c r="Q1085" s="53" t="s">
        <v>8106</v>
      </c>
      <c r="R1085" s="73">
        <v>1</v>
      </c>
      <c r="S1085" s="74">
        <v>862000</v>
      </c>
      <c r="T1085" s="75">
        <v>0</v>
      </c>
      <c r="U1085" s="75">
        <f t="shared" si="175"/>
        <v>0</v>
      </c>
      <c r="V1085" s="48"/>
      <c r="W1085" s="48">
        <v>2017</v>
      </c>
      <c r="X1085" s="48" t="s">
        <v>8100</v>
      </c>
      <c r="Y1085" s="1">
        <f>VLOOKUP(A1085,'[1]план на 2017'!$A:$X,20,0)</f>
        <v>0</v>
      </c>
      <c r="Z1085" s="156">
        <f t="shared" si="174"/>
        <v>0</v>
      </c>
    </row>
    <row r="1086" spans="1:26" ht="49.5" customHeight="1" x14ac:dyDescent="0.25">
      <c r="A1086" s="48" t="s">
        <v>1150</v>
      </c>
      <c r="B1086" s="53" t="s">
        <v>3273</v>
      </c>
      <c r="C1086" s="53" t="s">
        <v>5102</v>
      </c>
      <c r="D1086" s="53" t="s">
        <v>5103</v>
      </c>
      <c r="E1086" s="53" t="s">
        <v>5104</v>
      </c>
      <c r="F1086" s="53" t="s">
        <v>5105</v>
      </c>
      <c r="G1086" s="54" t="s">
        <v>8876</v>
      </c>
      <c r="H1086" s="53">
        <v>0</v>
      </c>
      <c r="I1086" s="53">
        <v>430000000</v>
      </c>
      <c r="J1086" s="53" t="s">
        <v>8091</v>
      </c>
      <c r="K1086" s="53" t="s">
        <v>8099</v>
      </c>
      <c r="L1086" s="53" t="s">
        <v>8111</v>
      </c>
      <c r="M1086" s="53" t="s">
        <v>8094</v>
      </c>
      <c r="N1086" s="53" t="s">
        <v>8157</v>
      </c>
      <c r="O1086" s="53" t="s">
        <v>8104</v>
      </c>
      <c r="P1086" s="53" t="s">
        <v>8105</v>
      </c>
      <c r="Q1086" s="53" t="s">
        <v>8106</v>
      </c>
      <c r="R1086" s="73">
        <v>1</v>
      </c>
      <c r="S1086" s="74">
        <v>862000</v>
      </c>
      <c r="T1086" s="75">
        <f t="shared" ref="T1086" si="179">R1086*S1086</f>
        <v>862000</v>
      </c>
      <c r="U1086" s="75">
        <f t="shared" si="175"/>
        <v>965440.00000000012</v>
      </c>
      <c r="V1086" s="48"/>
      <c r="W1086" s="48">
        <v>2017</v>
      </c>
      <c r="X1086" s="48" t="s">
        <v>8158</v>
      </c>
      <c r="Y1086" s="1">
        <f>VLOOKUP(A1086,'[1]план на 2017'!$A:$X,20,0)</f>
        <v>862000</v>
      </c>
      <c r="Z1086" s="156">
        <f t="shared" si="174"/>
        <v>0</v>
      </c>
    </row>
    <row r="1087" spans="1:26" ht="49.5" customHeight="1" x14ac:dyDescent="0.25">
      <c r="A1087" s="48" t="s">
        <v>1151</v>
      </c>
      <c r="B1087" s="53" t="s">
        <v>3273</v>
      </c>
      <c r="C1087" s="53" t="s">
        <v>5102</v>
      </c>
      <c r="D1087" s="53" t="s">
        <v>5103</v>
      </c>
      <c r="E1087" s="53" t="s">
        <v>5104</v>
      </c>
      <c r="F1087" s="53" t="s">
        <v>5106</v>
      </c>
      <c r="G1087" s="54" t="s">
        <v>8876</v>
      </c>
      <c r="H1087" s="53">
        <v>0</v>
      </c>
      <c r="I1087" s="53">
        <v>430000000</v>
      </c>
      <c r="J1087" s="53" t="s">
        <v>8091</v>
      </c>
      <c r="K1087" s="53" t="s">
        <v>8092</v>
      </c>
      <c r="L1087" s="53" t="s">
        <v>8111</v>
      </c>
      <c r="M1087" s="53" t="s">
        <v>8094</v>
      </c>
      <c r="N1087" s="53" t="s">
        <v>8112</v>
      </c>
      <c r="O1087" s="53" t="s">
        <v>8104</v>
      </c>
      <c r="P1087" s="53" t="s">
        <v>8105</v>
      </c>
      <c r="Q1087" s="53" t="s">
        <v>8106</v>
      </c>
      <c r="R1087" s="73">
        <v>1</v>
      </c>
      <c r="S1087" s="74">
        <v>862000</v>
      </c>
      <c r="T1087" s="75">
        <v>0</v>
      </c>
      <c r="U1087" s="75">
        <f t="shared" si="175"/>
        <v>0</v>
      </c>
      <c r="V1087" s="48"/>
      <c r="W1087" s="48">
        <v>2017</v>
      </c>
      <c r="X1087" s="48"/>
      <c r="Y1087" s="1">
        <f>VLOOKUP(A1087,'[1]план на 2017'!$A:$X,20,0)</f>
        <v>0</v>
      </c>
      <c r="Z1087" s="156">
        <f t="shared" si="174"/>
        <v>0</v>
      </c>
    </row>
    <row r="1088" spans="1:26" ht="49.5" customHeight="1" x14ac:dyDescent="0.25">
      <c r="A1088" s="48" t="s">
        <v>1152</v>
      </c>
      <c r="B1088" s="53" t="s">
        <v>3273</v>
      </c>
      <c r="C1088" s="53" t="s">
        <v>5102</v>
      </c>
      <c r="D1088" s="53" t="s">
        <v>5103</v>
      </c>
      <c r="E1088" s="53" t="s">
        <v>5104</v>
      </c>
      <c r="F1088" s="53" t="s">
        <v>5106</v>
      </c>
      <c r="G1088" s="54" t="s">
        <v>8876</v>
      </c>
      <c r="H1088" s="53">
        <v>0</v>
      </c>
      <c r="I1088" s="53">
        <v>430000000</v>
      </c>
      <c r="J1088" s="53" t="s">
        <v>8091</v>
      </c>
      <c r="K1088" s="53" t="s">
        <v>8099</v>
      </c>
      <c r="L1088" s="53" t="s">
        <v>8111</v>
      </c>
      <c r="M1088" s="53" t="s">
        <v>8094</v>
      </c>
      <c r="N1088" s="53" t="s">
        <v>8112</v>
      </c>
      <c r="O1088" s="53" t="s">
        <v>8104</v>
      </c>
      <c r="P1088" s="53" t="s">
        <v>8105</v>
      </c>
      <c r="Q1088" s="53" t="s">
        <v>8106</v>
      </c>
      <c r="R1088" s="73">
        <v>1</v>
      </c>
      <c r="S1088" s="74">
        <v>862000</v>
      </c>
      <c r="T1088" s="75">
        <v>0</v>
      </c>
      <c r="U1088" s="75">
        <f t="shared" si="175"/>
        <v>0</v>
      </c>
      <c r="V1088" s="48"/>
      <c r="W1088" s="48">
        <v>2017</v>
      </c>
      <c r="X1088" s="48" t="s">
        <v>8100</v>
      </c>
      <c r="Y1088" s="1">
        <f>VLOOKUP(A1088,'[1]план на 2017'!$A:$X,20,0)</f>
        <v>0</v>
      </c>
      <c r="Z1088" s="156">
        <f t="shared" si="174"/>
        <v>0</v>
      </c>
    </row>
    <row r="1089" spans="1:26" ht="49.5" customHeight="1" x14ac:dyDescent="0.25">
      <c r="A1089" s="48" t="s">
        <v>1153</v>
      </c>
      <c r="B1089" s="53" t="s">
        <v>3273</v>
      </c>
      <c r="C1089" s="53" t="s">
        <v>5102</v>
      </c>
      <c r="D1089" s="53" t="s">
        <v>5103</v>
      </c>
      <c r="E1089" s="53" t="s">
        <v>5104</v>
      </c>
      <c r="F1089" s="53" t="s">
        <v>5106</v>
      </c>
      <c r="G1089" s="54" t="s">
        <v>8876</v>
      </c>
      <c r="H1089" s="53">
        <v>0</v>
      </c>
      <c r="I1089" s="53">
        <v>430000000</v>
      </c>
      <c r="J1089" s="53" t="s">
        <v>8091</v>
      </c>
      <c r="K1089" s="53" t="s">
        <v>8099</v>
      </c>
      <c r="L1089" s="53" t="s">
        <v>8111</v>
      </c>
      <c r="M1089" s="53" t="s">
        <v>8094</v>
      </c>
      <c r="N1089" s="53" t="s">
        <v>8157</v>
      </c>
      <c r="O1089" s="53" t="s">
        <v>8104</v>
      </c>
      <c r="P1089" s="53" t="s">
        <v>8105</v>
      </c>
      <c r="Q1089" s="53" t="s">
        <v>8106</v>
      </c>
      <c r="R1089" s="73">
        <v>1</v>
      </c>
      <c r="S1089" s="74">
        <v>862000</v>
      </c>
      <c r="T1089" s="75">
        <f t="shared" ref="T1089" si="180">R1089*S1089</f>
        <v>862000</v>
      </c>
      <c r="U1089" s="75">
        <f t="shared" si="175"/>
        <v>965440.00000000012</v>
      </c>
      <c r="V1089" s="48"/>
      <c r="W1089" s="48">
        <v>2017</v>
      </c>
      <c r="X1089" s="48" t="s">
        <v>8158</v>
      </c>
      <c r="Y1089" s="1">
        <f>VLOOKUP(A1089,'[1]план на 2017'!$A:$X,20,0)</f>
        <v>862000</v>
      </c>
      <c r="Z1089" s="156">
        <f t="shared" si="174"/>
        <v>0</v>
      </c>
    </row>
    <row r="1090" spans="1:26" ht="49.5" customHeight="1" x14ac:dyDescent="0.25">
      <c r="A1090" s="48" t="s">
        <v>1154</v>
      </c>
      <c r="B1090" s="53" t="s">
        <v>3273</v>
      </c>
      <c r="C1090" s="53" t="s">
        <v>5102</v>
      </c>
      <c r="D1090" s="53" t="s">
        <v>5103</v>
      </c>
      <c r="E1090" s="53" t="s">
        <v>5104</v>
      </c>
      <c r="F1090" s="53" t="s">
        <v>5107</v>
      </c>
      <c r="G1090" s="54" t="s">
        <v>8876</v>
      </c>
      <c r="H1090" s="53">
        <v>0</v>
      </c>
      <c r="I1090" s="53">
        <v>430000000</v>
      </c>
      <c r="J1090" s="53" t="s">
        <v>8091</v>
      </c>
      <c r="K1090" s="53" t="s">
        <v>8092</v>
      </c>
      <c r="L1090" s="53" t="s">
        <v>8111</v>
      </c>
      <c r="M1090" s="53" t="s">
        <v>8094</v>
      </c>
      <c r="N1090" s="53" t="s">
        <v>8112</v>
      </c>
      <c r="O1090" s="53" t="s">
        <v>8104</v>
      </c>
      <c r="P1090" s="53" t="s">
        <v>8105</v>
      </c>
      <c r="Q1090" s="53" t="s">
        <v>8106</v>
      </c>
      <c r="R1090" s="73">
        <v>1</v>
      </c>
      <c r="S1090" s="74">
        <v>862000</v>
      </c>
      <c r="T1090" s="75">
        <v>0</v>
      </c>
      <c r="U1090" s="75">
        <f t="shared" si="175"/>
        <v>0</v>
      </c>
      <c r="V1090" s="48"/>
      <c r="W1090" s="48">
        <v>2017</v>
      </c>
      <c r="X1090" s="48"/>
      <c r="Y1090" s="1">
        <f>VLOOKUP(A1090,'[1]план на 2017'!$A:$X,20,0)</f>
        <v>0</v>
      </c>
      <c r="Z1090" s="156">
        <f t="shared" si="174"/>
        <v>0</v>
      </c>
    </row>
    <row r="1091" spans="1:26" ht="49.5" customHeight="1" x14ac:dyDescent="0.25">
      <c r="A1091" s="48" t="s">
        <v>1155</v>
      </c>
      <c r="B1091" s="53" t="s">
        <v>3273</v>
      </c>
      <c r="C1091" s="53" t="s">
        <v>5102</v>
      </c>
      <c r="D1091" s="53" t="s">
        <v>5103</v>
      </c>
      <c r="E1091" s="53" t="s">
        <v>5104</v>
      </c>
      <c r="F1091" s="53" t="s">
        <v>5107</v>
      </c>
      <c r="G1091" s="54" t="s">
        <v>8876</v>
      </c>
      <c r="H1091" s="53">
        <v>0</v>
      </c>
      <c r="I1091" s="53">
        <v>430000000</v>
      </c>
      <c r="J1091" s="53" t="s">
        <v>8091</v>
      </c>
      <c r="K1091" s="53" t="s">
        <v>8099</v>
      </c>
      <c r="L1091" s="53" t="s">
        <v>8111</v>
      </c>
      <c r="M1091" s="53" t="s">
        <v>8094</v>
      </c>
      <c r="N1091" s="53" t="s">
        <v>8112</v>
      </c>
      <c r="O1091" s="53" t="s">
        <v>8104</v>
      </c>
      <c r="P1091" s="53" t="s">
        <v>8105</v>
      </c>
      <c r="Q1091" s="53" t="s">
        <v>8106</v>
      </c>
      <c r="R1091" s="73">
        <v>1</v>
      </c>
      <c r="S1091" s="74">
        <v>862000</v>
      </c>
      <c r="T1091" s="75">
        <v>0</v>
      </c>
      <c r="U1091" s="75">
        <f t="shared" si="175"/>
        <v>0</v>
      </c>
      <c r="V1091" s="48"/>
      <c r="W1091" s="48">
        <v>2017</v>
      </c>
      <c r="X1091" s="48" t="s">
        <v>8100</v>
      </c>
      <c r="Y1091" s="1">
        <f>VLOOKUP(A1091,'[1]план на 2017'!$A:$X,20,0)</f>
        <v>0</v>
      </c>
      <c r="Z1091" s="156">
        <f t="shared" si="174"/>
        <v>0</v>
      </c>
    </row>
    <row r="1092" spans="1:26" ht="49.5" customHeight="1" x14ac:dyDescent="0.25">
      <c r="A1092" s="48" t="s">
        <v>1156</v>
      </c>
      <c r="B1092" s="53" t="s">
        <v>3273</v>
      </c>
      <c r="C1092" s="53" t="s">
        <v>5102</v>
      </c>
      <c r="D1092" s="53" t="s">
        <v>5103</v>
      </c>
      <c r="E1092" s="53" t="s">
        <v>5104</v>
      </c>
      <c r="F1092" s="53" t="s">
        <v>5107</v>
      </c>
      <c r="G1092" s="54" t="s">
        <v>8876</v>
      </c>
      <c r="H1092" s="53">
        <v>0</v>
      </c>
      <c r="I1092" s="53">
        <v>430000000</v>
      </c>
      <c r="J1092" s="53" t="s">
        <v>8091</v>
      </c>
      <c r="K1092" s="53" t="s">
        <v>8099</v>
      </c>
      <c r="L1092" s="53" t="s">
        <v>8111</v>
      </c>
      <c r="M1092" s="53" t="s">
        <v>8094</v>
      </c>
      <c r="N1092" s="53" t="s">
        <v>8157</v>
      </c>
      <c r="O1092" s="53" t="s">
        <v>8104</v>
      </c>
      <c r="P1092" s="53" t="s">
        <v>8105</v>
      </c>
      <c r="Q1092" s="53" t="s">
        <v>8106</v>
      </c>
      <c r="R1092" s="73">
        <v>1</v>
      </c>
      <c r="S1092" s="74">
        <v>862000</v>
      </c>
      <c r="T1092" s="75">
        <f t="shared" ref="T1092" si="181">R1092*S1092</f>
        <v>862000</v>
      </c>
      <c r="U1092" s="75">
        <f t="shared" si="175"/>
        <v>965440.00000000012</v>
      </c>
      <c r="V1092" s="48"/>
      <c r="W1092" s="48">
        <v>2017</v>
      </c>
      <c r="X1092" s="48" t="s">
        <v>8100</v>
      </c>
      <c r="Y1092" s="1">
        <f>VLOOKUP(A1092,'[1]план на 2017'!$A:$X,20,0)</f>
        <v>862000</v>
      </c>
      <c r="Z1092" s="156">
        <f t="shared" si="174"/>
        <v>0</v>
      </c>
    </row>
    <row r="1093" spans="1:26" ht="49.5" customHeight="1" x14ac:dyDescent="0.25">
      <c r="A1093" s="48" t="s">
        <v>1157</v>
      </c>
      <c r="B1093" s="53" t="s">
        <v>3273</v>
      </c>
      <c r="C1093" s="53" t="s">
        <v>5102</v>
      </c>
      <c r="D1093" s="53" t="s">
        <v>5103</v>
      </c>
      <c r="E1093" s="53" t="s">
        <v>5104</v>
      </c>
      <c r="F1093" s="53" t="s">
        <v>5108</v>
      </c>
      <c r="G1093" s="54" t="s">
        <v>8876</v>
      </c>
      <c r="H1093" s="53">
        <v>0</v>
      </c>
      <c r="I1093" s="53">
        <v>430000000</v>
      </c>
      <c r="J1093" s="53" t="s">
        <v>8091</v>
      </c>
      <c r="K1093" s="53" t="s">
        <v>8092</v>
      </c>
      <c r="L1093" s="53" t="s">
        <v>8111</v>
      </c>
      <c r="M1093" s="53" t="s">
        <v>8094</v>
      </c>
      <c r="N1093" s="53" t="s">
        <v>8112</v>
      </c>
      <c r="O1093" s="53" t="s">
        <v>8104</v>
      </c>
      <c r="P1093" s="53" t="s">
        <v>8105</v>
      </c>
      <c r="Q1093" s="53" t="s">
        <v>8106</v>
      </c>
      <c r="R1093" s="73">
        <v>1</v>
      </c>
      <c r="S1093" s="74">
        <v>862000</v>
      </c>
      <c r="T1093" s="75">
        <v>0</v>
      </c>
      <c r="U1093" s="75">
        <f t="shared" si="175"/>
        <v>0</v>
      </c>
      <c r="V1093" s="48"/>
      <c r="W1093" s="48">
        <v>2017</v>
      </c>
      <c r="X1093" s="48"/>
      <c r="Y1093" s="1">
        <f>VLOOKUP(A1093,'[1]план на 2017'!$A:$X,20,0)</f>
        <v>0</v>
      </c>
      <c r="Z1093" s="156">
        <f t="shared" si="174"/>
        <v>0</v>
      </c>
    </row>
    <row r="1094" spans="1:26" ht="49.5" customHeight="1" x14ac:dyDescent="0.25">
      <c r="A1094" s="48" t="s">
        <v>1158</v>
      </c>
      <c r="B1094" s="53" t="s">
        <v>3273</v>
      </c>
      <c r="C1094" s="53" t="s">
        <v>5102</v>
      </c>
      <c r="D1094" s="53" t="s">
        <v>5103</v>
      </c>
      <c r="E1094" s="53" t="s">
        <v>5104</v>
      </c>
      <c r="F1094" s="53" t="s">
        <v>5108</v>
      </c>
      <c r="G1094" s="54" t="s">
        <v>8876</v>
      </c>
      <c r="H1094" s="53">
        <v>0</v>
      </c>
      <c r="I1094" s="53">
        <v>430000000</v>
      </c>
      <c r="J1094" s="53" t="s">
        <v>8091</v>
      </c>
      <c r="K1094" s="53" t="s">
        <v>8099</v>
      </c>
      <c r="L1094" s="53" t="s">
        <v>8111</v>
      </c>
      <c r="M1094" s="53" t="s">
        <v>8094</v>
      </c>
      <c r="N1094" s="53" t="s">
        <v>8112</v>
      </c>
      <c r="O1094" s="53" t="s">
        <v>8104</v>
      </c>
      <c r="P1094" s="53" t="s">
        <v>8105</v>
      </c>
      <c r="Q1094" s="53" t="s">
        <v>8106</v>
      </c>
      <c r="R1094" s="73">
        <v>1</v>
      </c>
      <c r="S1094" s="74">
        <v>862000</v>
      </c>
      <c r="T1094" s="75">
        <v>0</v>
      </c>
      <c r="U1094" s="75">
        <f t="shared" si="175"/>
        <v>0</v>
      </c>
      <c r="V1094" s="48"/>
      <c r="W1094" s="48">
        <v>2017</v>
      </c>
      <c r="X1094" s="48" t="s">
        <v>8100</v>
      </c>
      <c r="Y1094" s="1">
        <f>VLOOKUP(A1094,'[1]план на 2017'!$A:$X,20,0)</f>
        <v>0</v>
      </c>
      <c r="Z1094" s="156">
        <f t="shared" si="174"/>
        <v>0</v>
      </c>
    </row>
    <row r="1095" spans="1:26" ht="49.5" customHeight="1" x14ac:dyDescent="0.25">
      <c r="A1095" s="48" t="s">
        <v>1159</v>
      </c>
      <c r="B1095" s="53" t="s">
        <v>3273</v>
      </c>
      <c r="C1095" s="53" t="s">
        <v>5102</v>
      </c>
      <c r="D1095" s="53" t="s">
        <v>5103</v>
      </c>
      <c r="E1095" s="53" t="s">
        <v>5104</v>
      </c>
      <c r="F1095" s="53" t="s">
        <v>5108</v>
      </c>
      <c r="G1095" s="54" t="s">
        <v>8876</v>
      </c>
      <c r="H1095" s="53">
        <v>0</v>
      </c>
      <c r="I1095" s="53">
        <v>430000000</v>
      </c>
      <c r="J1095" s="53" t="s">
        <v>8091</v>
      </c>
      <c r="K1095" s="53" t="s">
        <v>8099</v>
      </c>
      <c r="L1095" s="53" t="s">
        <v>8111</v>
      </c>
      <c r="M1095" s="53" t="s">
        <v>8094</v>
      </c>
      <c r="N1095" s="53" t="s">
        <v>8157</v>
      </c>
      <c r="O1095" s="53" t="s">
        <v>8104</v>
      </c>
      <c r="P1095" s="53" t="s">
        <v>8105</v>
      </c>
      <c r="Q1095" s="53" t="s">
        <v>8106</v>
      </c>
      <c r="R1095" s="73">
        <v>1</v>
      </c>
      <c r="S1095" s="74">
        <v>862000</v>
      </c>
      <c r="T1095" s="75">
        <f t="shared" ref="T1095" si="182">R1095*S1095</f>
        <v>862000</v>
      </c>
      <c r="U1095" s="75">
        <f t="shared" si="175"/>
        <v>965440.00000000012</v>
      </c>
      <c r="V1095" s="48"/>
      <c r="W1095" s="48">
        <v>2017</v>
      </c>
      <c r="X1095" s="48" t="s">
        <v>8158</v>
      </c>
      <c r="Y1095" s="1">
        <f>VLOOKUP(A1095,'[1]план на 2017'!$A:$X,20,0)</f>
        <v>862000</v>
      </c>
      <c r="Z1095" s="156">
        <f t="shared" si="174"/>
        <v>0</v>
      </c>
    </row>
    <row r="1096" spans="1:26" ht="49.5" customHeight="1" x14ac:dyDescent="0.25">
      <c r="A1096" s="48" t="s">
        <v>1160</v>
      </c>
      <c r="B1096" s="53" t="s">
        <v>3273</v>
      </c>
      <c r="C1096" s="53" t="s">
        <v>5109</v>
      </c>
      <c r="D1096" s="53" t="s">
        <v>5110</v>
      </c>
      <c r="E1096" s="53" t="s">
        <v>5111</v>
      </c>
      <c r="F1096" s="53" t="s">
        <v>5112</v>
      </c>
      <c r="G1096" s="54" t="s">
        <v>8876</v>
      </c>
      <c r="H1096" s="53">
        <v>0</v>
      </c>
      <c r="I1096" s="53">
        <v>430000000</v>
      </c>
      <c r="J1096" s="53" t="s">
        <v>8091</v>
      </c>
      <c r="K1096" s="53" t="s">
        <v>8092</v>
      </c>
      <c r="L1096" s="53" t="s">
        <v>8111</v>
      </c>
      <c r="M1096" s="53" t="s">
        <v>8094</v>
      </c>
      <c r="N1096" s="53" t="s">
        <v>8112</v>
      </c>
      <c r="O1096" s="53" t="s">
        <v>8104</v>
      </c>
      <c r="P1096" s="53" t="s">
        <v>8105</v>
      </c>
      <c r="Q1096" s="53" t="s">
        <v>8106</v>
      </c>
      <c r="R1096" s="73">
        <v>1</v>
      </c>
      <c r="S1096" s="74">
        <v>892000</v>
      </c>
      <c r="T1096" s="75">
        <v>0</v>
      </c>
      <c r="U1096" s="75">
        <f t="shared" si="175"/>
        <v>0</v>
      </c>
      <c r="V1096" s="48"/>
      <c r="W1096" s="48">
        <v>2017</v>
      </c>
      <c r="X1096" s="48"/>
      <c r="Y1096" s="1">
        <f>VLOOKUP(A1096,'[1]план на 2017'!$A:$X,20,0)</f>
        <v>0</v>
      </c>
      <c r="Z1096" s="156">
        <f t="shared" si="174"/>
        <v>0</v>
      </c>
    </row>
    <row r="1097" spans="1:26" ht="49.5" customHeight="1" x14ac:dyDescent="0.25">
      <c r="A1097" s="48" t="s">
        <v>1161</v>
      </c>
      <c r="B1097" s="53" t="s">
        <v>3273</v>
      </c>
      <c r="C1097" s="53" t="s">
        <v>5109</v>
      </c>
      <c r="D1097" s="53" t="s">
        <v>5110</v>
      </c>
      <c r="E1097" s="53" t="s">
        <v>5111</v>
      </c>
      <c r="F1097" s="53" t="s">
        <v>5112</v>
      </c>
      <c r="G1097" s="54" t="s">
        <v>8876</v>
      </c>
      <c r="H1097" s="53">
        <v>0</v>
      </c>
      <c r="I1097" s="53">
        <v>430000000</v>
      </c>
      <c r="J1097" s="53" t="s">
        <v>8091</v>
      </c>
      <c r="K1097" s="53" t="s">
        <v>8129</v>
      </c>
      <c r="L1097" s="53" t="s">
        <v>8111</v>
      </c>
      <c r="M1097" s="53" t="s">
        <v>8094</v>
      </c>
      <c r="N1097" s="53" t="s">
        <v>8112</v>
      </c>
      <c r="O1097" s="53" t="s">
        <v>8104</v>
      </c>
      <c r="P1097" s="53" t="s">
        <v>8105</v>
      </c>
      <c r="Q1097" s="53" t="s">
        <v>8106</v>
      </c>
      <c r="R1097" s="73">
        <v>1</v>
      </c>
      <c r="S1097" s="74">
        <v>892000</v>
      </c>
      <c r="T1097" s="75">
        <f t="shared" si="167"/>
        <v>892000</v>
      </c>
      <c r="U1097" s="75">
        <f t="shared" si="175"/>
        <v>999040.00000000012</v>
      </c>
      <c r="V1097" s="48"/>
      <c r="W1097" s="48">
        <v>2017</v>
      </c>
      <c r="X1097" s="48" t="s">
        <v>8100</v>
      </c>
      <c r="Y1097" s="1">
        <f>VLOOKUP(A1097,'[1]план на 2017'!$A:$X,20,0)</f>
        <v>892000</v>
      </c>
      <c r="Z1097" s="156">
        <f t="shared" si="174"/>
        <v>0</v>
      </c>
    </row>
    <row r="1098" spans="1:26" ht="49.5" customHeight="1" x14ac:dyDescent="0.25">
      <c r="A1098" s="48" t="s">
        <v>1162</v>
      </c>
      <c r="B1098" s="53" t="s">
        <v>3273</v>
      </c>
      <c r="C1098" s="53" t="s">
        <v>3507</v>
      </c>
      <c r="D1098" s="53" t="s">
        <v>3508</v>
      </c>
      <c r="E1098" s="53" t="s">
        <v>5113</v>
      </c>
      <c r="F1098" s="53" t="s">
        <v>5114</v>
      </c>
      <c r="G1098" s="54" t="s">
        <v>8876</v>
      </c>
      <c r="H1098" s="53">
        <v>0</v>
      </c>
      <c r="I1098" s="53">
        <v>430000000</v>
      </c>
      <c r="J1098" s="53" t="s">
        <v>8091</v>
      </c>
      <c r="K1098" s="53" t="s">
        <v>8092</v>
      </c>
      <c r="L1098" s="53" t="s">
        <v>8111</v>
      </c>
      <c r="M1098" s="53" t="s">
        <v>8094</v>
      </c>
      <c r="N1098" s="53" t="s">
        <v>8112</v>
      </c>
      <c r="O1098" s="53" t="s">
        <v>8104</v>
      </c>
      <c r="P1098" s="53" t="s">
        <v>8105</v>
      </c>
      <c r="Q1098" s="53" t="s">
        <v>8106</v>
      </c>
      <c r="R1098" s="73">
        <v>2</v>
      </c>
      <c r="S1098" s="74">
        <v>1196427.99</v>
      </c>
      <c r="T1098" s="75">
        <v>0</v>
      </c>
      <c r="U1098" s="75">
        <f t="shared" si="175"/>
        <v>0</v>
      </c>
      <c r="V1098" s="48"/>
      <c r="W1098" s="48">
        <v>2017</v>
      </c>
      <c r="X1098" s="48"/>
      <c r="Y1098" s="1">
        <f>VLOOKUP(A1098,'[1]план на 2017'!$A:$X,20,0)</f>
        <v>0</v>
      </c>
      <c r="Z1098" s="156">
        <f t="shared" si="174"/>
        <v>0</v>
      </c>
    </row>
    <row r="1099" spans="1:26" ht="49.5" customHeight="1" x14ac:dyDescent="0.25">
      <c r="A1099" s="48" t="s">
        <v>1163</v>
      </c>
      <c r="B1099" s="53" t="s">
        <v>3273</v>
      </c>
      <c r="C1099" s="53" t="s">
        <v>3507</v>
      </c>
      <c r="D1099" s="53" t="s">
        <v>3508</v>
      </c>
      <c r="E1099" s="53" t="s">
        <v>5113</v>
      </c>
      <c r="F1099" s="53" t="s">
        <v>5114</v>
      </c>
      <c r="G1099" s="54" t="s">
        <v>8876</v>
      </c>
      <c r="H1099" s="53">
        <v>0</v>
      </c>
      <c r="I1099" s="53">
        <v>430000000</v>
      </c>
      <c r="J1099" s="53" t="s">
        <v>8091</v>
      </c>
      <c r="K1099" s="53" t="s">
        <v>8129</v>
      </c>
      <c r="L1099" s="53" t="s">
        <v>8111</v>
      </c>
      <c r="M1099" s="53" t="s">
        <v>8094</v>
      </c>
      <c r="N1099" s="53" t="s">
        <v>8112</v>
      </c>
      <c r="O1099" s="53" t="s">
        <v>8104</v>
      </c>
      <c r="P1099" s="53" t="s">
        <v>8105</v>
      </c>
      <c r="Q1099" s="53" t="s">
        <v>8106</v>
      </c>
      <c r="R1099" s="73">
        <v>2</v>
      </c>
      <c r="S1099" s="74">
        <v>1196427.99</v>
      </c>
      <c r="T1099" s="75">
        <f t="shared" si="167"/>
        <v>2392855.98</v>
      </c>
      <c r="U1099" s="75">
        <f t="shared" si="175"/>
        <v>2679998.6976000001</v>
      </c>
      <c r="V1099" s="48"/>
      <c r="W1099" s="48">
        <v>2017</v>
      </c>
      <c r="X1099" s="48" t="s">
        <v>8100</v>
      </c>
      <c r="Y1099" s="1">
        <f>VLOOKUP(A1099,'[1]план на 2017'!$A:$X,20,0)</f>
        <v>2392855.98</v>
      </c>
      <c r="Z1099" s="156">
        <f t="shared" si="174"/>
        <v>0</v>
      </c>
    </row>
    <row r="1100" spans="1:26" ht="49.5" customHeight="1" x14ac:dyDescent="0.25">
      <c r="A1100" s="48" t="s">
        <v>1164</v>
      </c>
      <c r="B1100" s="53" t="s">
        <v>3273</v>
      </c>
      <c r="C1100" s="53" t="s">
        <v>3494</v>
      </c>
      <c r="D1100" s="53" t="s">
        <v>3495</v>
      </c>
      <c r="E1100" s="53" t="s">
        <v>3496</v>
      </c>
      <c r="F1100" s="53" t="s">
        <v>5115</v>
      </c>
      <c r="G1100" s="54" t="s">
        <v>8876</v>
      </c>
      <c r="H1100" s="53">
        <v>0</v>
      </c>
      <c r="I1100" s="53">
        <v>430000000</v>
      </c>
      <c r="J1100" s="53" t="s">
        <v>8091</v>
      </c>
      <c r="K1100" s="53" t="s">
        <v>8092</v>
      </c>
      <c r="L1100" s="53" t="s">
        <v>8111</v>
      </c>
      <c r="M1100" s="53" t="s">
        <v>8094</v>
      </c>
      <c r="N1100" s="53" t="s">
        <v>8112</v>
      </c>
      <c r="O1100" s="53" t="s">
        <v>8104</v>
      </c>
      <c r="P1100" s="53" t="s">
        <v>8105</v>
      </c>
      <c r="Q1100" s="53" t="s">
        <v>8106</v>
      </c>
      <c r="R1100" s="73">
        <v>2</v>
      </c>
      <c r="S1100" s="74">
        <v>766479</v>
      </c>
      <c r="T1100" s="75">
        <v>0</v>
      </c>
      <c r="U1100" s="75">
        <f t="shared" si="175"/>
        <v>0</v>
      </c>
      <c r="V1100" s="48"/>
      <c r="W1100" s="48">
        <v>2017</v>
      </c>
      <c r="X1100" s="48"/>
      <c r="Y1100" s="1">
        <f>VLOOKUP(A1100,'[1]план на 2017'!$A:$X,20,0)</f>
        <v>0</v>
      </c>
      <c r="Z1100" s="156">
        <f t="shared" si="174"/>
        <v>0</v>
      </c>
    </row>
    <row r="1101" spans="1:26" ht="49.5" customHeight="1" x14ac:dyDescent="0.25">
      <c r="A1101" s="48" t="s">
        <v>1165</v>
      </c>
      <c r="B1101" s="53" t="s">
        <v>3273</v>
      </c>
      <c r="C1101" s="53" t="s">
        <v>3494</v>
      </c>
      <c r="D1101" s="53" t="s">
        <v>3495</v>
      </c>
      <c r="E1101" s="53" t="s">
        <v>3496</v>
      </c>
      <c r="F1101" s="53" t="s">
        <v>5115</v>
      </c>
      <c r="G1101" s="54" t="s">
        <v>8876</v>
      </c>
      <c r="H1101" s="53">
        <v>0</v>
      </c>
      <c r="I1101" s="53">
        <v>430000000</v>
      </c>
      <c r="J1101" s="53" t="s">
        <v>8091</v>
      </c>
      <c r="K1101" s="53" t="s">
        <v>8129</v>
      </c>
      <c r="L1101" s="53" t="s">
        <v>8111</v>
      </c>
      <c r="M1101" s="53" t="s">
        <v>8094</v>
      </c>
      <c r="N1101" s="53" t="s">
        <v>8112</v>
      </c>
      <c r="O1101" s="53" t="s">
        <v>8104</v>
      </c>
      <c r="P1101" s="53" t="s">
        <v>8105</v>
      </c>
      <c r="Q1101" s="53" t="s">
        <v>8106</v>
      </c>
      <c r="R1101" s="73">
        <v>2</v>
      </c>
      <c r="S1101" s="74">
        <v>766479</v>
      </c>
      <c r="T1101" s="75">
        <v>0</v>
      </c>
      <c r="U1101" s="75">
        <f t="shared" si="175"/>
        <v>0</v>
      </c>
      <c r="V1101" s="48"/>
      <c r="W1101" s="48">
        <v>2017</v>
      </c>
      <c r="X1101" s="48" t="s">
        <v>8100</v>
      </c>
      <c r="Y1101" s="1">
        <f>VLOOKUP(A1101,'[1]план на 2017'!$A:$X,20,0)</f>
        <v>0</v>
      </c>
      <c r="Z1101" s="156">
        <f t="shared" si="174"/>
        <v>0</v>
      </c>
    </row>
    <row r="1102" spans="1:26" ht="49.5" customHeight="1" x14ac:dyDescent="0.25">
      <c r="A1102" s="48" t="s">
        <v>1166</v>
      </c>
      <c r="B1102" s="53" t="s">
        <v>3273</v>
      </c>
      <c r="C1102" s="53" t="s">
        <v>3494</v>
      </c>
      <c r="D1102" s="53" t="s">
        <v>3495</v>
      </c>
      <c r="E1102" s="53" t="s">
        <v>3496</v>
      </c>
      <c r="F1102" s="53" t="s">
        <v>5115</v>
      </c>
      <c r="G1102" s="54" t="s">
        <v>8876</v>
      </c>
      <c r="H1102" s="53">
        <v>0</v>
      </c>
      <c r="I1102" s="53">
        <v>430000000</v>
      </c>
      <c r="J1102" s="53" t="s">
        <v>8091</v>
      </c>
      <c r="K1102" s="53" t="s">
        <v>8124</v>
      </c>
      <c r="L1102" s="53" t="s">
        <v>8111</v>
      </c>
      <c r="M1102" s="53" t="s">
        <v>8094</v>
      </c>
      <c r="N1102" s="53" t="s">
        <v>8112</v>
      </c>
      <c r="O1102" s="53" t="s">
        <v>8104</v>
      </c>
      <c r="P1102" s="53" t="s">
        <v>8105</v>
      </c>
      <c r="Q1102" s="53" t="s">
        <v>8106</v>
      </c>
      <c r="R1102" s="73">
        <v>2</v>
      </c>
      <c r="S1102" s="74">
        <v>766479</v>
      </c>
      <c r="T1102" s="75">
        <v>0</v>
      </c>
      <c r="U1102" s="75">
        <f t="shared" si="175"/>
        <v>0</v>
      </c>
      <c r="V1102" s="48"/>
      <c r="W1102" s="48">
        <v>2017</v>
      </c>
      <c r="X1102" s="53" t="s">
        <v>8145</v>
      </c>
      <c r="Y1102" s="1">
        <f>VLOOKUP(A1102,'[1]план на 2017'!$A:$X,20,0)</f>
        <v>0</v>
      </c>
      <c r="Z1102" s="156">
        <f t="shared" si="174"/>
        <v>0</v>
      </c>
    </row>
    <row r="1103" spans="1:26" ht="49.5" customHeight="1" x14ac:dyDescent="0.25">
      <c r="A1103" s="48" t="s">
        <v>1167</v>
      </c>
      <c r="B1103" s="53" t="s">
        <v>3273</v>
      </c>
      <c r="C1103" s="53" t="s">
        <v>9895</v>
      </c>
      <c r="D1103" s="53" t="s">
        <v>9896</v>
      </c>
      <c r="E1103" s="53" t="s">
        <v>9897</v>
      </c>
      <c r="F1103" s="53" t="s">
        <v>5116</v>
      </c>
      <c r="G1103" s="54" t="s">
        <v>8876</v>
      </c>
      <c r="H1103" s="53">
        <v>0</v>
      </c>
      <c r="I1103" s="53">
        <v>430000000</v>
      </c>
      <c r="J1103" s="53" t="s">
        <v>8091</v>
      </c>
      <c r="K1103" s="53" t="s">
        <v>8092</v>
      </c>
      <c r="L1103" s="53" t="s">
        <v>8111</v>
      </c>
      <c r="M1103" s="53" t="s">
        <v>8094</v>
      </c>
      <c r="N1103" s="53" t="s">
        <v>8112</v>
      </c>
      <c r="O1103" s="53" t="s">
        <v>8104</v>
      </c>
      <c r="P1103" s="53" t="s">
        <v>8105</v>
      </c>
      <c r="Q1103" s="53" t="s">
        <v>8106</v>
      </c>
      <c r="R1103" s="73">
        <v>2</v>
      </c>
      <c r="S1103" s="74">
        <v>325215</v>
      </c>
      <c r="T1103" s="75">
        <v>0</v>
      </c>
      <c r="U1103" s="75">
        <f t="shared" si="175"/>
        <v>0</v>
      </c>
      <c r="V1103" s="48"/>
      <c r="W1103" s="48">
        <v>2017</v>
      </c>
      <c r="X1103" s="48"/>
      <c r="Y1103" s="1">
        <f>VLOOKUP(A1103,'[1]план на 2017'!$A:$X,20,0)</f>
        <v>0</v>
      </c>
      <c r="Z1103" s="156">
        <f t="shared" si="174"/>
        <v>0</v>
      </c>
    </row>
    <row r="1104" spans="1:26" ht="49.5" customHeight="1" x14ac:dyDescent="0.25">
      <c r="A1104" s="48" t="s">
        <v>1168</v>
      </c>
      <c r="B1104" s="53" t="s">
        <v>3273</v>
      </c>
      <c r="C1104" s="53" t="s">
        <v>9895</v>
      </c>
      <c r="D1104" s="53" t="s">
        <v>9896</v>
      </c>
      <c r="E1104" s="53" t="s">
        <v>9897</v>
      </c>
      <c r="F1104" s="53" t="s">
        <v>5116</v>
      </c>
      <c r="G1104" s="54" t="s">
        <v>8876</v>
      </c>
      <c r="H1104" s="53">
        <v>0</v>
      </c>
      <c r="I1104" s="53">
        <v>430000000</v>
      </c>
      <c r="J1104" s="53" t="s">
        <v>8091</v>
      </c>
      <c r="K1104" s="53" t="s">
        <v>8129</v>
      </c>
      <c r="L1104" s="53" t="s">
        <v>8111</v>
      </c>
      <c r="M1104" s="53" t="s">
        <v>8094</v>
      </c>
      <c r="N1104" s="53" t="s">
        <v>8112</v>
      </c>
      <c r="O1104" s="53" t="s">
        <v>8104</v>
      </c>
      <c r="P1104" s="53" t="s">
        <v>8105</v>
      </c>
      <c r="Q1104" s="53" t="s">
        <v>8106</v>
      </c>
      <c r="R1104" s="73">
        <v>2</v>
      </c>
      <c r="S1104" s="74">
        <v>325215</v>
      </c>
      <c r="T1104" s="75">
        <v>0</v>
      </c>
      <c r="U1104" s="75">
        <f t="shared" si="175"/>
        <v>0</v>
      </c>
      <c r="V1104" s="48"/>
      <c r="W1104" s="48">
        <v>2017</v>
      </c>
      <c r="X1104" s="48" t="s">
        <v>8100</v>
      </c>
      <c r="Y1104" s="1">
        <f>VLOOKUP(A1104,'[1]план на 2017'!$A:$X,20,0)</f>
        <v>0</v>
      </c>
      <c r="Z1104" s="156">
        <f t="shared" si="174"/>
        <v>0</v>
      </c>
    </row>
    <row r="1105" spans="1:26" ht="49.5" customHeight="1" x14ac:dyDescent="0.25">
      <c r="A1105" s="48" t="s">
        <v>1169</v>
      </c>
      <c r="B1105" s="53" t="s">
        <v>3273</v>
      </c>
      <c r="C1105" s="53" t="s">
        <v>9895</v>
      </c>
      <c r="D1105" s="53" t="s">
        <v>9896</v>
      </c>
      <c r="E1105" s="53" t="s">
        <v>9897</v>
      </c>
      <c r="F1105" s="53" t="s">
        <v>5116</v>
      </c>
      <c r="G1105" s="54" t="s">
        <v>8876</v>
      </c>
      <c r="H1105" s="53">
        <v>0</v>
      </c>
      <c r="I1105" s="53">
        <v>430000000</v>
      </c>
      <c r="J1105" s="53" t="s">
        <v>8091</v>
      </c>
      <c r="K1105" s="53" t="s">
        <v>8124</v>
      </c>
      <c r="L1105" s="53" t="s">
        <v>8111</v>
      </c>
      <c r="M1105" s="53" t="s">
        <v>8094</v>
      </c>
      <c r="N1105" s="53" t="s">
        <v>8112</v>
      </c>
      <c r="O1105" s="53" t="s">
        <v>8104</v>
      </c>
      <c r="P1105" s="53" t="s">
        <v>8105</v>
      </c>
      <c r="Q1105" s="53" t="s">
        <v>8106</v>
      </c>
      <c r="R1105" s="73">
        <v>2</v>
      </c>
      <c r="S1105" s="74">
        <v>325215</v>
      </c>
      <c r="T1105" s="75">
        <v>0</v>
      </c>
      <c r="U1105" s="75">
        <f t="shared" si="175"/>
        <v>0</v>
      </c>
      <c r="V1105" s="48"/>
      <c r="W1105" s="48">
        <v>2017</v>
      </c>
      <c r="X1105" s="48" t="s">
        <v>8100</v>
      </c>
      <c r="Y1105" s="1">
        <f>VLOOKUP(A1105,'[1]план на 2017'!$A:$X,20,0)</f>
        <v>0</v>
      </c>
      <c r="Z1105" s="156">
        <f t="shared" si="174"/>
        <v>0</v>
      </c>
    </row>
    <row r="1106" spans="1:26" ht="49.5" customHeight="1" x14ac:dyDescent="0.25">
      <c r="A1106" s="48" t="s">
        <v>1170</v>
      </c>
      <c r="B1106" s="53" t="s">
        <v>3273</v>
      </c>
      <c r="C1106" s="53" t="s">
        <v>9895</v>
      </c>
      <c r="D1106" s="53" t="s">
        <v>9896</v>
      </c>
      <c r="E1106" s="53" t="s">
        <v>9897</v>
      </c>
      <c r="F1106" s="53" t="s">
        <v>5116</v>
      </c>
      <c r="G1106" s="54" t="s">
        <v>8876</v>
      </c>
      <c r="H1106" s="53">
        <v>0</v>
      </c>
      <c r="I1106" s="53">
        <v>430000000</v>
      </c>
      <c r="J1106" s="53" t="s">
        <v>8091</v>
      </c>
      <c r="K1106" s="53" t="s">
        <v>8119</v>
      </c>
      <c r="L1106" s="53" t="s">
        <v>8111</v>
      </c>
      <c r="M1106" s="53" t="s">
        <v>8094</v>
      </c>
      <c r="N1106" s="53" t="s">
        <v>8112</v>
      </c>
      <c r="O1106" s="53" t="s">
        <v>8104</v>
      </c>
      <c r="P1106" s="53" t="s">
        <v>8105</v>
      </c>
      <c r="Q1106" s="53" t="s">
        <v>8106</v>
      </c>
      <c r="R1106" s="73">
        <v>2</v>
      </c>
      <c r="S1106" s="74">
        <v>325215</v>
      </c>
      <c r="T1106" s="75">
        <f t="shared" ref="T1106" si="183">R1106*S1106</f>
        <v>650430</v>
      </c>
      <c r="U1106" s="75">
        <f t="shared" si="175"/>
        <v>728481.60000000009</v>
      </c>
      <c r="V1106" s="48"/>
      <c r="W1106" s="48">
        <v>2017</v>
      </c>
      <c r="X1106" s="48" t="s">
        <v>8100</v>
      </c>
      <c r="Y1106" s="1">
        <f>VLOOKUP(A1106,'[1]план на 2017'!$A:$X,20,0)</f>
        <v>650430</v>
      </c>
      <c r="Z1106" s="156">
        <f t="shared" ref="Z1106:Z1169" si="184">T1106-Y1106</f>
        <v>0</v>
      </c>
    </row>
    <row r="1107" spans="1:26" ht="49.5" customHeight="1" x14ac:dyDescent="0.25">
      <c r="A1107" s="48" t="s">
        <v>1171</v>
      </c>
      <c r="B1107" s="53" t="s">
        <v>3273</v>
      </c>
      <c r="C1107" s="53" t="s">
        <v>9895</v>
      </c>
      <c r="D1107" s="53" t="s">
        <v>9896</v>
      </c>
      <c r="E1107" s="53" t="s">
        <v>9897</v>
      </c>
      <c r="F1107" s="53" t="s">
        <v>5117</v>
      </c>
      <c r="G1107" s="54" t="s">
        <v>8876</v>
      </c>
      <c r="H1107" s="53">
        <v>0</v>
      </c>
      <c r="I1107" s="53">
        <v>430000000</v>
      </c>
      <c r="J1107" s="53" t="s">
        <v>8091</v>
      </c>
      <c r="K1107" s="53" t="s">
        <v>8092</v>
      </c>
      <c r="L1107" s="53" t="s">
        <v>8111</v>
      </c>
      <c r="M1107" s="53" t="s">
        <v>8094</v>
      </c>
      <c r="N1107" s="53" t="s">
        <v>8112</v>
      </c>
      <c r="O1107" s="53" t="s">
        <v>8104</v>
      </c>
      <c r="P1107" s="53" t="s">
        <v>8105</v>
      </c>
      <c r="Q1107" s="53" t="s">
        <v>8106</v>
      </c>
      <c r="R1107" s="73">
        <v>1</v>
      </c>
      <c r="S1107" s="74">
        <v>916555</v>
      </c>
      <c r="T1107" s="75">
        <v>0</v>
      </c>
      <c r="U1107" s="75">
        <f t="shared" si="175"/>
        <v>0</v>
      </c>
      <c r="V1107" s="48"/>
      <c r="W1107" s="48">
        <v>2017</v>
      </c>
      <c r="X1107" s="48"/>
      <c r="Y1107" s="1">
        <f>VLOOKUP(A1107,'[1]план на 2017'!$A:$X,20,0)</f>
        <v>0</v>
      </c>
      <c r="Z1107" s="156">
        <f t="shared" si="184"/>
        <v>0</v>
      </c>
    </row>
    <row r="1108" spans="1:26" ht="49.5" customHeight="1" x14ac:dyDescent="0.25">
      <c r="A1108" s="48" t="s">
        <v>1172</v>
      </c>
      <c r="B1108" s="53" t="s">
        <v>3273</v>
      </c>
      <c r="C1108" s="53" t="s">
        <v>9895</v>
      </c>
      <c r="D1108" s="53" t="s">
        <v>9896</v>
      </c>
      <c r="E1108" s="53" t="s">
        <v>9897</v>
      </c>
      <c r="F1108" s="53" t="s">
        <v>5117</v>
      </c>
      <c r="G1108" s="54" t="s">
        <v>8876</v>
      </c>
      <c r="H1108" s="53">
        <v>0</v>
      </c>
      <c r="I1108" s="53">
        <v>430000000</v>
      </c>
      <c r="J1108" s="53" t="s">
        <v>8091</v>
      </c>
      <c r="K1108" s="53" t="s">
        <v>8129</v>
      </c>
      <c r="L1108" s="53" t="s">
        <v>8111</v>
      </c>
      <c r="M1108" s="53" t="s">
        <v>8094</v>
      </c>
      <c r="N1108" s="53" t="s">
        <v>8112</v>
      </c>
      <c r="O1108" s="53" t="s">
        <v>8104</v>
      </c>
      <c r="P1108" s="53" t="s">
        <v>8105</v>
      </c>
      <c r="Q1108" s="53" t="s">
        <v>8106</v>
      </c>
      <c r="R1108" s="73">
        <v>1</v>
      </c>
      <c r="S1108" s="74">
        <v>916555</v>
      </c>
      <c r="T1108" s="75">
        <v>0</v>
      </c>
      <c r="U1108" s="75">
        <f t="shared" si="175"/>
        <v>0</v>
      </c>
      <c r="V1108" s="48"/>
      <c r="W1108" s="48">
        <v>2017</v>
      </c>
      <c r="X1108" s="48" t="s">
        <v>8100</v>
      </c>
      <c r="Y1108" s="1">
        <f>VLOOKUP(A1108,'[1]план на 2017'!$A:$X,20,0)</f>
        <v>0</v>
      </c>
      <c r="Z1108" s="156">
        <f t="shared" si="184"/>
        <v>0</v>
      </c>
    </row>
    <row r="1109" spans="1:26" ht="49.5" customHeight="1" x14ac:dyDescent="0.25">
      <c r="A1109" s="48" t="s">
        <v>1173</v>
      </c>
      <c r="B1109" s="53" t="s">
        <v>3273</v>
      </c>
      <c r="C1109" s="53" t="s">
        <v>9895</v>
      </c>
      <c r="D1109" s="53" t="s">
        <v>9896</v>
      </c>
      <c r="E1109" s="53" t="s">
        <v>9897</v>
      </c>
      <c r="F1109" s="53" t="s">
        <v>5117</v>
      </c>
      <c r="G1109" s="54" t="s">
        <v>8876</v>
      </c>
      <c r="H1109" s="53">
        <v>0</v>
      </c>
      <c r="I1109" s="53">
        <v>430000000</v>
      </c>
      <c r="J1109" s="53" t="s">
        <v>8091</v>
      </c>
      <c r="K1109" s="53" t="s">
        <v>8124</v>
      </c>
      <c r="L1109" s="53" t="s">
        <v>8111</v>
      </c>
      <c r="M1109" s="53" t="s">
        <v>8094</v>
      </c>
      <c r="N1109" s="53" t="s">
        <v>8112</v>
      </c>
      <c r="O1109" s="53" t="s">
        <v>8104</v>
      </c>
      <c r="P1109" s="53" t="s">
        <v>8105</v>
      </c>
      <c r="Q1109" s="53" t="s">
        <v>8106</v>
      </c>
      <c r="R1109" s="73">
        <v>1</v>
      </c>
      <c r="S1109" s="74">
        <v>916555</v>
      </c>
      <c r="T1109" s="75">
        <v>0</v>
      </c>
      <c r="U1109" s="75">
        <f t="shared" si="175"/>
        <v>0</v>
      </c>
      <c r="V1109" s="48"/>
      <c r="W1109" s="48">
        <v>2017</v>
      </c>
      <c r="X1109" s="48" t="s">
        <v>8100</v>
      </c>
      <c r="Y1109" s="1">
        <f>VLOOKUP(A1109,'[1]план на 2017'!$A:$X,20,0)</f>
        <v>0</v>
      </c>
      <c r="Z1109" s="156">
        <f t="shared" si="184"/>
        <v>0</v>
      </c>
    </row>
    <row r="1110" spans="1:26" ht="49.5" customHeight="1" x14ac:dyDescent="0.25">
      <c r="A1110" s="48" t="s">
        <v>1174</v>
      </c>
      <c r="B1110" s="53" t="s">
        <v>3273</v>
      </c>
      <c r="C1110" s="53" t="s">
        <v>9895</v>
      </c>
      <c r="D1110" s="53" t="s">
        <v>9896</v>
      </c>
      <c r="E1110" s="53" t="s">
        <v>9897</v>
      </c>
      <c r="F1110" s="53" t="s">
        <v>5117</v>
      </c>
      <c r="G1110" s="54" t="s">
        <v>8876</v>
      </c>
      <c r="H1110" s="53">
        <v>0</v>
      </c>
      <c r="I1110" s="53">
        <v>430000000</v>
      </c>
      <c r="J1110" s="53" t="s">
        <v>8091</v>
      </c>
      <c r="K1110" s="53" t="s">
        <v>8119</v>
      </c>
      <c r="L1110" s="53" t="s">
        <v>8111</v>
      </c>
      <c r="M1110" s="53" t="s">
        <v>8094</v>
      </c>
      <c r="N1110" s="53" t="s">
        <v>8112</v>
      </c>
      <c r="O1110" s="53" t="s">
        <v>8104</v>
      </c>
      <c r="P1110" s="53" t="s">
        <v>8105</v>
      </c>
      <c r="Q1110" s="53" t="s">
        <v>8106</v>
      </c>
      <c r="R1110" s="73">
        <v>1</v>
      </c>
      <c r="S1110" s="74">
        <v>916555</v>
      </c>
      <c r="T1110" s="75">
        <f t="shared" ref="T1110" si="185">R1110*S1110</f>
        <v>916555</v>
      </c>
      <c r="U1110" s="75">
        <f t="shared" si="175"/>
        <v>1026541.6000000001</v>
      </c>
      <c r="V1110" s="48"/>
      <c r="W1110" s="48">
        <v>2017</v>
      </c>
      <c r="X1110" s="48" t="s">
        <v>8100</v>
      </c>
      <c r="Y1110" s="1">
        <f>VLOOKUP(A1110,'[1]план на 2017'!$A:$X,20,0)</f>
        <v>916555</v>
      </c>
      <c r="Z1110" s="156">
        <f t="shared" si="184"/>
        <v>0</v>
      </c>
    </row>
    <row r="1111" spans="1:26" ht="49.5" customHeight="1" x14ac:dyDescent="0.25">
      <c r="A1111" s="48" t="s">
        <v>1175</v>
      </c>
      <c r="B1111" s="53" t="s">
        <v>3273</v>
      </c>
      <c r="C1111" s="53" t="s">
        <v>5118</v>
      </c>
      <c r="D1111" s="53" t="s">
        <v>4275</v>
      </c>
      <c r="E1111" s="53" t="s">
        <v>5120</v>
      </c>
      <c r="F1111" s="53" t="s">
        <v>5119</v>
      </c>
      <c r="G1111" s="54" t="s">
        <v>8876</v>
      </c>
      <c r="H1111" s="53">
        <v>0</v>
      </c>
      <c r="I1111" s="53">
        <v>430000000</v>
      </c>
      <c r="J1111" s="53" t="s">
        <v>8091</v>
      </c>
      <c r="K1111" s="53" t="s">
        <v>8092</v>
      </c>
      <c r="L1111" s="53" t="s">
        <v>8111</v>
      </c>
      <c r="M1111" s="53" t="s">
        <v>8094</v>
      </c>
      <c r="N1111" s="53" t="s">
        <v>8112</v>
      </c>
      <c r="O1111" s="53" t="s">
        <v>8104</v>
      </c>
      <c r="P1111" s="53" t="s">
        <v>8105</v>
      </c>
      <c r="Q1111" s="53" t="s">
        <v>8106</v>
      </c>
      <c r="R1111" s="73">
        <v>35</v>
      </c>
      <c r="S1111" s="74">
        <v>384000</v>
      </c>
      <c r="T1111" s="75">
        <v>0</v>
      </c>
      <c r="U1111" s="75">
        <f t="shared" si="175"/>
        <v>0</v>
      </c>
      <c r="V1111" s="48"/>
      <c r="W1111" s="48">
        <v>2017</v>
      </c>
      <c r="X1111" s="48"/>
      <c r="Y1111" s="1">
        <f>VLOOKUP(A1111,'[1]план на 2017'!$A:$X,20,0)</f>
        <v>0</v>
      </c>
      <c r="Z1111" s="156">
        <f t="shared" si="184"/>
        <v>0</v>
      </c>
    </row>
    <row r="1112" spans="1:26" ht="49.5" customHeight="1" x14ac:dyDescent="0.25">
      <c r="A1112" s="49" t="s">
        <v>1176</v>
      </c>
      <c r="B1112" s="49" t="s">
        <v>3273</v>
      </c>
      <c r="C1112" s="49" t="s">
        <v>5118</v>
      </c>
      <c r="D1112" s="53" t="s">
        <v>4275</v>
      </c>
      <c r="E1112" s="53" t="s">
        <v>5120</v>
      </c>
      <c r="F1112" s="49" t="s">
        <v>5119</v>
      </c>
      <c r="G1112" s="49" t="s">
        <v>3289</v>
      </c>
      <c r="H1112" s="49">
        <v>0</v>
      </c>
      <c r="I1112" s="49">
        <v>430000000</v>
      </c>
      <c r="J1112" s="49" t="s">
        <v>8091</v>
      </c>
      <c r="K1112" s="49" t="s">
        <v>8117</v>
      </c>
      <c r="L1112" s="49" t="s">
        <v>8111</v>
      </c>
      <c r="M1112" s="49" t="s">
        <v>8094</v>
      </c>
      <c r="N1112" s="49" t="s">
        <v>8112</v>
      </c>
      <c r="O1112" s="49" t="s">
        <v>8104</v>
      </c>
      <c r="P1112" s="49" t="s">
        <v>8105</v>
      </c>
      <c r="Q1112" s="49" t="s">
        <v>8106</v>
      </c>
      <c r="R1112" s="49">
        <v>84</v>
      </c>
      <c r="S1112" s="49">
        <v>160000</v>
      </c>
      <c r="T1112" s="76">
        <f t="shared" ref="T1112" si="186">S1112*R1112</f>
        <v>13440000</v>
      </c>
      <c r="U1112" s="76">
        <f t="shared" si="175"/>
        <v>15052800.000000002</v>
      </c>
      <c r="V1112" s="49"/>
      <c r="W1112" s="49">
        <v>2017</v>
      </c>
      <c r="X1112" s="49" t="s">
        <v>8204</v>
      </c>
      <c r="Y1112" s="1">
        <f>VLOOKUP(A1112,'[1]план на 2017'!$A:$X,20,0)</f>
        <v>13440000</v>
      </c>
      <c r="Z1112" s="156">
        <f t="shared" si="184"/>
        <v>0</v>
      </c>
    </row>
    <row r="1113" spans="1:26" ht="49.5" customHeight="1" x14ac:dyDescent="0.25">
      <c r="A1113" s="48" t="s">
        <v>1177</v>
      </c>
      <c r="B1113" s="53" t="s">
        <v>3273</v>
      </c>
      <c r="C1113" s="53" t="s">
        <v>3937</v>
      </c>
      <c r="D1113" s="53" t="s">
        <v>3938</v>
      </c>
      <c r="E1113" s="53" t="s">
        <v>3939</v>
      </c>
      <c r="F1113" s="53" t="s">
        <v>5121</v>
      </c>
      <c r="G1113" s="54" t="s">
        <v>8876</v>
      </c>
      <c r="H1113" s="53">
        <v>0</v>
      </c>
      <c r="I1113" s="53">
        <v>430000000</v>
      </c>
      <c r="J1113" s="53" t="s">
        <v>8091</v>
      </c>
      <c r="K1113" s="53" t="s">
        <v>8092</v>
      </c>
      <c r="L1113" s="53" t="s">
        <v>8111</v>
      </c>
      <c r="M1113" s="53" t="s">
        <v>8094</v>
      </c>
      <c r="N1113" s="53" t="s">
        <v>8112</v>
      </c>
      <c r="O1113" s="53" t="s">
        <v>8104</v>
      </c>
      <c r="P1113" s="53" t="s">
        <v>8134</v>
      </c>
      <c r="Q1113" s="53" t="s">
        <v>8135</v>
      </c>
      <c r="R1113" s="73">
        <v>10</v>
      </c>
      <c r="S1113" s="74">
        <v>1500</v>
      </c>
      <c r="T1113" s="75">
        <v>0</v>
      </c>
      <c r="U1113" s="75">
        <f t="shared" si="175"/>
        <v>0</v>
      </c>
      <c r="V1113" s="48"/>
      <c r="W1113" s="48">
        <v>2017</v>
      </c>
      <c r="X1113" s="48"/>
      <c r="Y1113" s="1">
        <f>VLOOKUP(A1113,'[1]план на 2017'!$A:$X,20,0)</f>
        <v>0</v>
      </c>
      <c r="Z1113" s="156">
        <f t="shared" si="184"/>
        <v>0</v>
      </c>
    </row>
    <row r="1114" spans="1:26" ht="49.5" customHeight="1" x14ac:dyDescent="0.25">
      <c r="A1114" s="48" t="s">
        <v>1178</v>
      </c>
      <c r="B1114" s="53" t="s">
        <v>3273</v>
      </c>
      <c r="C1114" s="53" t="s">
        <v>3937</v>
      </c>
      <c r="D1114" s="53" t="s">
        <v>3938</v>
      </c>
      <c r="E1114" s="53" t="s">
        <v>3939</v>
      </c>
      <c r="F1114" s="53" t="s">
        <v>5121</v>
      </c>
      <c r="G1114" s="54" t="s">
        <v>8876</v>
      </c>
      <c r="H1114" s="53">
        <v>0</v>
      </c>
      <c r="I1114" s="53">
        <v>430000000</v>
      </c>
      <c r="J1114" s="53" t="s">
        <v>8091</v>
      </c>
      <c r="K1114" s="53" t="s">
        <v>8119</v>
      </c>
      <c r="L1114" s="53" t="s">
        <v>8111</v>
      </c>
      <c r="M1114" s="53" t="s">
        <v>8094</v>
      </c>
      <c r="N1114" s="53" t="s">
        <v>8112</v>
      </c>
      <c r="O1114" s="53" t="s">
        <v>8104</v>
      </c>
      <c r="P1114" s="53" t="s">
        <v>8134</v>
      </c>
      <c r="Q1114" s="53" t="s">
        <v>8135</v>
      </c>
      <c r="R1114" s="73">
        <v>10</v>
      </c>
      <c r="S1114" s="74">
        <v>1500</v>
      </c>
      <c r="T1114" s="75">
        <f t="shared" si="167"/>
        <v>15000</v>
      </c>
      <c r="U1114" s="75">
        <f t="shared" si="175"/>
        <v>16800</v>
      </c>
      <c r="V1114" s="48"/>
      <c r="W1114" s="48">
        <v>2017</v>
      </c>
      <c r="X1114" s="48" t="s">
        <v>8100</v>
      </c>
      <c r="Y1114" s="1">
        <f>VLOOKUP(A1114,'[1]план на 2017'!$A:$X,20,0)</f>
        <v>15000</v>
      </c>
      <c r="Z1114" s="156">
        <f t="shared" si="184"/>
        <v>0</v>
      </c>
    </row>
    <row r="1115" spans="1:26" ht="49.5" customHeight="1" x14ac:dyDescent="0.25">
      <c r="A1115" s="48" t="s">
        <v>1179</v>
      </c>
      <c r="B1115" s="53" t="s">
        <v>3273</v>
      </c>
      <c r="C1115" s="53" t="s">
        <v>3937</v>
      </c>
      <c r="D1115" s="53" t="s">
        <v>3938</v>
      </c>
      <c r="E1115" s="53" t="s">
        <v>3939</v>
      </c>
      <c r="F1115" s="53" t="s">
        <v>5122</v>
      </c>
      <c r="G1115" s="54" t="s">
        <v>8876</v>
      </c>
      <c r="H1115" s="53">
        <v>0</v>
      </c>
      <c r="I1115" s="53">
        <v>430000000</v>
      </c>
      <c r="J1115" s="53" t="s">
        <v>8091</v>
      </c>
      <c r="K1115" s="53" t="s">
        <v>8092</v>
      </c>
      <c r="L1115" s="53" t="s">
        <v>8111</v>
      </c>
      <c r="M1115" s="53" t="s">
        <v>8094</v>
      </c>
      <c r="N1115" s="53" t="s">
        <v>8112</v>
      </c>
      <c r="O1115" s="53" t="s">
        <v>8104</v>
      </c>
      <c r="P1115" s="53" t="s">
        <v>8134</v>
      </c>
      <c r="Q1115" s="53" t="s">
        <v>8135</v>
      </c>
      <c r="R1115" s="73">
        <v>10</v>
      </c>
      <c r="S1115" s="74">
        <v>2500</v>
      </c>
      <c r="T1115" s="75">
        <v>0</v>
      </c>
      <c r="U1115" s="75">
        <f t="shared" si="175"/>
        <v>0</v>
      </c>
      <c r="V1115" s="48"/>
      <c r="W1115" s="48">
        <v>2017</v>
      </c>
      <c r="X1115" s="48"/>
      <c r="Y1115" s="1">
        <f>VLOOKUP(A1115,'[1]план на 2017'!$A:$X,20,0)</f>
        <v>0</v>
      </c>
      <c r="Z1115" s="156">
        <f t="shared" si="184"/>
        <v>0</v>
      </c>
    </row>
    <row r="1116" spans="1:26" ht="49.5" customHeight="1" x14ac:dyDescent="0.25">
      <c r="A1116" s="48" t="s">
        <v>1180</v>
      </c>
      <c r="B1116" s="53" t="s">
        <v>3273</v>
      </c>
      <c r="C1116" s="53" t="s">
        <v>3937</v>
      </c>
      <c r="D1116" s="53" t="s">
        <v>3938</v>
      </c>
      <c r="E1116" s="53" t="s">
        <v>3939</v>
      </c>
      <c r="F1116" s="53" t="s">
        <v>5122</v>
      </c>
      <c r="G1116" s="54" t="s">
        <v>8876</v>
      </c>
      <c r="H1116" s="53">
        <v>0</v>
      </c>
      <c r="I1116" s="53">
        <v>430000000</v>
      </c>
      <c r="J1116" s="53" t="s">
        <v>8091</v>
      </c>
      <c r="K1116" s="53" t="s">
        <v>8119</v>
      </c>
      <c r="L1116" s="53" t="s">
        <v>8111</v>
      </c>
      <c r="M1116" s="53" t="s">
        <v>8094</v>
      </c>
      <c r="N1116" s="53" t="s">
        <v>8112</v>
      </c>
      <c r="O1116" s="53" t="s">
        <v>8104</v>
      </c>
      <c r="P1116" s="53" t="s">
        <v>8134</v>
      </c>
      <c r="Q1116" s="53" t="s">
        <v>8135</v>
      </c>
      <c r="R1116" s="73">
        <v>10</v>
      </c>
      <c r="S1116" s="74">
        <v>2500</v>
      </c>
      <c r="T1116" s="75">
        <f t="shared" si="167"/>
        <v>25000</v>
      </c>
      <c r="U1116" s="75">
        <f t="shared" si="175"/>
        <v>28000.000000000004</v>
      </c>
      <c r="V1116" s="48"/>
      <c r="W1116" s="48">
        <v>2017</v>
      </c>
      <c r="X1116" s="48" t="s">
        <v>8100</v>
      </c>
      <c r="Y1116" s="1">
        <f>VLOOKUP(A1116,'[1]план на 2017'!$A:$X,20,0)</f>
        <v>25000</v>
      </c>
      <c r="Z1116" s="156">
        <f t="shared" si="184"/>
        <v>0</v>
      </c>
    </row>
    <row r="1117" spans="1:26" ht="49.5" customHeight="1" x14ac:dyDescent="0.25">
      <c r="A1117" s="48" t="s">
        <v>1181</v>
      </c>
      <c r="B1117" s="53" t="s">
        <v>3273</v>
      </c>
      <c r="C1117" s="53" t="s">
        <v>3937</v>
      </c>
      <c r="D1117" s="53" t="s">
        <v>3938</v>
      </c>
      <c r="E1117" s="53" t="s">
        <v>3939</v>
      </c>
      <c r="F1117" s="53" t="s">
        <v>5123</v>
      </c>
      <c r="G1117" s="54" t="s">
        <v>8876</v>
      </c>
      <c r="H1117" s="53">
        <v>0</v>
      </c>
      <c r="I1117" s="53">
        <v>430000000</v>
      </c>
      <c r="J1117" s="53" t="s">
        <v>8091</v>
      </c>
      <c r="K1117" s="53" t="s">
        <v>8092</v>
      </c>
      <c r="L1117" s="53" t="s">
        <v>8111</v>
      </c>
      <c r="M1117" s="53" t="s">
        <v>8094</v>
      </c>
      <c r="N1117" s="53" t="s">
        <v>8112</v>
      </c>
      <c r="O1117" s="53" t="s">
        <v>8104</v>
      </c>
      <c r="P1117" s="53" t="s">
        <v>8134</v>
      </c>
      <c r="Q1117" s="53" t="s">
        <v>8135</v>
      </c>
      <c r="R1117" s="73">
        <v>10</v>
      </c>
      <c r="S1117" s="74">
        <v>3000</v>
      </c>
      <c r="T1117" s="75">
        <v>0</v>
      </c>
      <c r="U1117" s="75">
        <f t="shared" si="175"/>
        <v>0</v>
      </c>
      <c r="V1117" s="48"/>
      <c r="W1117" s="48">
        <v>2017</v>
      </c>
      <c r="X1117" s="48"/>
      <c r="Y1117" s="1">
        <f>VLOOKUP(A1117,'[1]план на 2017'!$A:$X,20,0)</f>
        <v>0</v>
      </c>
      <c r="Z1117" s="156">
        <f t="shared" si="184"/>
        <v>0</v>
      </c>
    </row>
    <row r="1118" spans="1:26" ht="49.5" customHeight="1" x14ac:dyDescent="0.25">
      <c r="A1118" s="48" t="s">
        <v>1182</v>
      </c>
      <c r="B1118" s="53" t="s">
        <v>3273</v>
      </c>
      <c r="C1118" s="53" t="s">
        <v>3937</v>
      </c>
      <c r="D1118" s="53" t="s">
        <v>3938</v>
      </c>
      <c r="E1118" s="53" t="s">
        <v>3939</v>
      </c>
      <c r="F1118" s="53" t="s">
        <v>5123</v>
      </c>
      <c r="G1118" s="54" t="s">
        <v>8876</v>
      </c>
      <c r="H1118" s="53">
        <v>0</v>
      </c>
      <c r="I1118" s="53">
        <v>430000000</v>
      </c>
      <c r="J1118" s="53" t="s">
        <v>8091</v>
      </c>
      <c r="K1118" s="53" t="s">
        <v>8119</v>
      </c>
      <c r="L1118" s="53" t="s">
        <v>8111</v>
      </c>
      <c r="M1118" s="53" t="s">
        <v>8094</v>
      </c>
      <c r="N1118" s="53" t="s">
        <v>8112</v>
      </c>
      <c r="O1118" s="53" t="s">
        <v>8104</v>
      </c>
      <c r="P1118" s="53" t="s">
        <v>8134</v>
      </c>
      <c r="Q1118" s="53" t="s">
        <v>8135</v>
      </c>
      <c r="R1118" s="73">
        <v>10</v>
      </c>
      <c r="S1118" s="74">
        <v>3000</v>
      </c>
      <c r="T1118" s="75">
        <f t="shared" si="167"/>
        <v>30000</v>
      </c>
      <c r="U1118" s="75">
        <f t="shared" si="175"/>
        <v>33600</v>
      </c>
      <c r="V1118" s="48"/>
      <c r="W1118" s="48">
        <v>2017</v>
      </c>
      <c r="X1118" s="48" t="s">
        <v>8100</v>
      </c>
      <c r="Y1118" s="1">
        <f>VLOOKUP(A1118,'[1]план на 2017'!$A:$X,20,0)</f>
        <v>30000</v>
      </c>
      <c r="Z1118" s="156">
        <f t="shared" si="184"/>
        <v>0</v>
      </c>
    </row>
    <row r="1119" spans="1:26" ht="49.5" customHeight="1" x14ac:dyDescent="0.25">
      <c r="A1119" s="48" t="s">
        <v>1183</v>
      </c>
      <c r="B1119" s="53" t="s">
        <v>3273</v>
      </c>
      <c r="C1119" s="53" t="s">
        <v>3937</v>
      </c>
      <c r="D1119" s="53" t="s">
        <v>3938</v>
      </c>
      <c r="E1119" s="53" t="s">
        <v>3939</v>
      </c>
      <c r="F1119" s="53" t="s">
        <v>5124</v>
      </c>
      <c r="G1119" s="54" t="s">
        <v>8876</v>
      </c>
      <c r="H1119" s="53">
        <v>0</v>
      </c>
      <c r="I1119" s="53">
        <v>430000000</v>
      </c>
      <c r="J1119" s="53" t="s">
        <v>8091</v>
      </c>
      <c r="K1119" s="53" t="s">
        <v>8092</v>
      </c>
      <c r="L1119" s="53" t="s">
        <v>8111</v>
      </c>
      <c r="M1119" s="53" t="s">
        <v>8094</v>
      </c>
      <c r="N1119" s="53" t="s">
        <v>8112</v>
      </c>
      <c r="O1119" s="53" t="s">
        <v>8104</v>
      </c>
      <c r="P1119" s="53" t="s">
        <v>8134</v>
      </c>
      <c r="Q1119" s="53" t="s">
        <v>8135</v>
      </c>
      <c r="R1119" s="73">
        <v>10</v>
      </c>
      <c r="S1119" s="74">
        <v>2700</v>
      </c>
      <c r="T1119" s="75">
        <v>0</v>
      </c>
      <c r="U1119" s="75">
        <f t="shared" si="175"/>
        <v>0</v>
      </c>
      <c r="V1119" s="48"/>
      <c r="W1119" s="48">
        <v>2017</v>
      </c>
      <c r="X1119" s="48"/>
      <c r="Y1119" s="1">
        <f>VLOOKUP(A1119,'[1]план на 2017'!$A:$X,20,0)</f>
        <v>0</v>
      </c>
      <c r="Z1119" s="156">
        <f t="shared" si="184"/>
        <v>0</v>
      </c>
    </row>
    <row r="1120" spans="1:26" ht="49.5" customHeight="1" x14ac:dyDescent="0.25">
      <c r="A1120" s="48" t="s">
        <v>1184</v>
      </c>
      <c r="B1120" s="53" t="s">
        <v>3273</v>
      </c>
      <c r="C1120" s="53" t="s">
        <v>3937</v>
      </c>
      <c r="D1120" s="53" t="s">
        <v>3938</v>
      </c>
      <c r="E1120" s="53" t="s">
        <v>3939</v>
      </c>
      <c r="F1120" s="53" t="s">
        <v>5124</v>
      </c>
      <c r="G1120" s="54" t="s">
        <v>8876</v>
      </c>
      <c r="H1120" s="53">
        <v>0</v>
      </c>
      <c r="I1120" s="53">
        <v>430000000</v>
      </c>
      <c r="J1120" s="53" t="s">
        <v>8091</v>
      </c>
      <c r="K1120" s="53" t="s">
        <v>8119</v>
      </c>
      <c r="L1120" s="53" t="s">
        <v>8111</v>
      </c>
      <c r="M1120" s="53" t="s">
        <v>8094</v>
      </c>
      <c r="N1120" s="53" t="s">
        <v>8112</v>
      </c>
      <c r="O1120" s="53" t="s">
        <v>8104</v>
      </c>
      <c r="P1120" s="53" t="s">
        <v>8134</v>
      </c>
      <c r="Q1120" s="53" t="s">
        <v>8135</v>
      </c>
      <c r="R1120" s="73">
        <v>10</v>
      </c>
      <c r="S1120" s="74">
        <v>2700</v>
      </c>
      <c r="T1120" s="75">
        <f t="shared" ref="T1120:T1308" si="187">R1120*S1120</f>
        <v>27000</v>
      </c>
      <c r="U1120" s="75">
        <f t="shared" si="175"/>
        <v>30240.000000000004</v>
      </c>
      <c r="V1120" s="48"/>
      <c r="W1120" s="48">
        <v>2017</v>
      </c>
      <c r="X1120" s="48" t="s">
        <v>8100</v>
      </c>
      <c r="Y1120" s="1">
        <f>VLOOKUP(A1120,'[1]план на 2017'!$A:$X,20,0)</f>
        <v>27000</v>
      </c>
      <c r="Z1120" s="156">
        <f t="shared" si="184"/>
        <v>0</v>
      </c>
    </row>
    <row r="1121" spans="1:26" ht="49.5" customHeight="1" x14ac:dyDescent="0.25">
      <c r="A1121" s="48" t="s">
        <v>1185</v>
      </c>
      <c r="B1121" s="53" t="s">
        <v>3273</v>
      </c>
      <c r="C1121" s="53" t="s">
        <v>3937</v>
      </c>
      <c r="D1121" s="53" t="s">
        <v>3938</v>
      </c>
      <c r="E1121" s="53" t="s">
        <v>3939</v>
      </c>
      <c r="F1121" s="53" t="s">
        <v>5125</v>
      </c>
      <c r="G1121" s="54" t="s">
        <v>8876</v>
      </c>
      <c r="H1121" s="53">
        <v>0</v>
      </c>
      <c r="I1121" s="53">
        <v>430000000</v>
      </c>
      <c r="J1121" s="53" t="s">
        <v>8091</v>
      </c>
      <c r="K1121" s="53" t="s">
        <v>8092</v>
      </c>
      <c r="L1121" s="53" t="s">
        <v>8111</v>
      </c>
      <c r="M1121" s="53" t="s">
        <v>8094</v>
      </c>
      <c r="N1121" s="53" t="s">
        <v>8112</v>
      </c>
      <c r="O1121" s="53" t="s">
        <v>8104</v>
      </c>
      <c r="P1121" s="53" t="s">
        <v>8134</v>
      </c>
      <c r="Q1121" s="53" t="s">
        <v>8135</v>
      </c>
      <c r="R1121" s="73">
        <v>10</v>
      </c>
      <c r="S1121" s="74">
        <v>4200</v>
      </c>
      <c r="T1121" s="75">
        <v>0</v>
      </c>
      <c r="U1121" s="75">
        <f t="shared" si="175"/>
        <v>0</v>
      </c>
      <c r="V1121" s="48"/>
      <c r="W1121" s="48">
        <v>2017</v>
      </c>
      <c r="X1121" s="48"/>
      <c r="Y1121" s="1">
        <f>VLOOKUP(A1121,'[1]план на 2017'!$A:$X,20,0)</f>
        <v>0</v>
      </c>
      <c r="Z1121" s="156">
        <f t="shared" si="184"/>
        <v>0</v>
      </c>
    </row>
    <row r="1122" spans="1:26" ht="49.5" customHeight="1" x14ac:dyDescent="0.25">
      <c r="A1122" s="48" t="s">
        <v>1186</v>
      </c>
      <c r="B1122" s="53" t="s">
        <v>3273</v>
      </c>
      <c r="C1122" s="53" t="s">
        <v>3937</v>
      </c>
      <c r="D1122" s="53" t="s">
        <v>3938</v>
      </c>
      <c r="E1122" s="53" t="s">
        <v>3939</v>
      </c>
      <c r="F1122" s="53" t="s">
        <v>5125</v>
      </c>
      <c r="G1122" s="54" t="s">
        <v>8876</v>
      </c>
      <c r="H1122" s="53">
        <v>0</v>
      </c>
      <c r="I1122" s="53">
        <v>430000000</v>
      </c>
      <c r="J1122" s="53" t="s">
        <v>8091</v>
      </c>
      <c r="K1122" s="53" t="s">
        <v>8119</v>
      </c>
      <c r="L1122" s="53" t="s">
        <v>8111</v>
      </c>
      <c r="M1122" s="53" t="s">
        <v>8094</v>
      </c>
      <c r="N1122" s="53" t="s">
        <v>8112</v>
      </c>
      <c r="O1122" s="53" t="s">
        <v>8104</v>
      </c>
      <c r="P1122" s="53" t="s">
        <v>8134</v>
      </c>
      <c r="Q1122" s="53" t="s">
        <v>8135</v>
      </c>
      <c r="R1122" s="73">
        <v>10</v>
      </c>
      <c r="S1122" s="74">
        <v>4200</v>
      </c>
      <c r="T1122" s="75">
        <f t="shared" si="187"/>
        <v>42000</v>
      </c>
      <c r="U1122" s="75">
        <f t="shared" si="175"/>
        <v>47040.000000000007</v>
      </c>
      <c r="V1122" s="48"/>
      <c r="W1122" s="48">
        <v>2017</v>
      </c>
      <c r="X1122" s="48" t="s">
        <v>8100</v>
      </c>
      <c r="Y1122" s="1">
        <f>VLOOKUP(A1122,'[1]план на 2017'!$A:$X,20,0)</f>
        <v>42000</v>
      </c>
      <c r="Z1122" s="156">
        <f t="shared" si="184"/>
        <v>0</v>
      </c>
    </row>
    <row r="1123" spans="1:26" ht="49.5" customHeight="1" x14ac:dyDescent="0.25">
      <c r="A1123" s="48" t="s">
        <v>1187</v>
      </c>
      <c r="B1123" s="53" t="s">
        <v>3273</v>
      </c>
      <c r="C1123" s="53" t="s">
        <v>3937</v>
      </c>
      <c r="D1123" s="53" t="s">
        <v>3938</v>
      </c>
      <c r="E1123" s="53" t="s">
        <v>3939</v>
      </c>
      <c r="F1123" s="53" t="s">
        <v>5126</v>
      </c>
      <c r="G1123" s="54" t="s">
        <v>8876</v>
      </c>
      <c r="H1123" s="53">
        <v>0</v>
      </c>
      <c r="I1123" s="53">
        <v>430000000</v>
      </c>
      <c r="J1123" s="53" t="s">
        <v>8091</v>
      </c>
      <c r="K1123" s="53" t="s">
        <v>8092</v>
      </c>
      <c r="L1123" s="53" t="s">
        <v>8111</v>
      </c>
      <c r="M1123" s="53" t="s">
        <v>8094</v>
      </c>
      <c r="N1123" s="53" t="s">
        <v>8112</v>
      </c>
      <c r="O1123" s="53" t="s">
        <v>8104</v>
      </c>
      <c r="P1123" s="53" t="s">
        <v>8134</v>
      </c>
      <c r="Q1123" s="53" t="s">
        <v>8135</v>
      </c>
      <c r="R1123" s="73">
        <v>10</v>
      </c>
      <c r="S1123" s="74">
        <v>6000</v>
      </c>
      <c r="T1123" s="75">
        <v>0</v>
      </c>
      <c r="U1123" s="75">
        <f t="shared" si="175"/>
        <v>0</v>
      </c>
      <c r="V1123" s="48"/>
      <c r="W1123" s="48">
        <v>2017</v>
      </c>
      <c r="X1123" s="48"/>
      <c r="Y1123" s="1">
        <f>VLOOKUP(A1123,'[1]план на 2017'!$A:$X,20,0)</f>
        <v>0</v>
      </c>
      <c r="Z1123" s="156">
        <f t="shared" si="184"/>
        <v>0</v>
      </c>
    </row>
    <row r="1124" spans="1:26" ht="49.5" customHeight="1" x14ac:dyDescent="0.25">
      <c r="A1124" s="48" t="s">
        <v>1188</v>
      </c>
      <c r="B1124" s="53" t="s">
        <v>3273</v>
      </c>
      <c r="C1124" s="53" t="s">
        <v>3937</v>
      </c>
      <c r="D1124" s="53" t="s">
        <v>3938</v>
      </c>
      <c r="E1124" s="53" t="s">
        <v>3939</v>
      </c>
      <c r="F1124" s="53" t="s">
        <v>5126</v>
      </c>
      <c r="G1124" s="54" t="s">
        <v>8876</v>
      </c>
      <c r="H1124" s="53">
        <v>0</v>
      </c>
      <c r="I1124" s="53">
        <v>430000000</v>
      </c>
      <c r="J1124" s="53" t="s">
        <v>8091</v>
      </c>
      <c r="K1124" s="53" t="s">
        <v>8119</v>
      </c>
      <c r="L1124" s="53" t="s">
        <v>8111</v>
      </c>
      <c r="M1124" s="53" t="s">
        <v>8094</v>
      </c>
      <c r="N1124" s="53" t="s">
        <v>8112</v>
      </c>
      <c r="O1124" s="53" t="s">
        <v>8104</v>
      </c>
      <c r="P1124" s="53" t="s">
        <v>8134</v>
      </c>
      <c r="Q1124" s="53" t="s">
        <v>8135</v>
      </c>
      <c r="R1124" s="73">
        <v>10</v>
      </c>
      <c r="S1124" s="74">
        <v>6000</v>
      </c>
      <c r="T1124" s="75">
        <f t="shared" si="187"/>
        <v>60000</v>
      </c>
      <c r="U1124" s="75">
        <f t="shared" si="175"/>
        <v>67200</v>
      </c>
      <c r="V1124" s="48"/>
      <c r="W1124" s="48">
        <v>2017</v>
      </c>
      <c r="X1124" s="48" t="s">
        <v>8100</v>
      </c>
      <c r="Y1124" s="1">
        <f>VLOOKUP(A1124,'[1]план на 2017'!$A:$X,20,0)</f>
        <v>60000</v>
      </c>
      <c r="Z1124" s="156">
        <f t="shared" si="184"/>
        <v>0</v>
      </c>
    </row>
    <row r="1125" spans="1:26" ht="49.5" customHeight="1" x14ac:dyDescent="0.25">
      <c r="A1125" s="48" t="s">
        <v>1189</v>
      </c>
      <c r="B1125" s="53" t="s">
        <v>3273</v>
      </c>
      <c r="C1125" s="53" t="s">
        <v>5127</v>
      </c>
      <c r="D1125" s="53" t="s">
        <v>5128</v>
      </c>
      <c r="E1125" s="53" t="s">
        <v>5129</v>
      </c>
      <c r="F1125" s="53" t="s">
        <v>5130</v>
      </c>
      <c r="G1125" s="54" t="s">
        <v>8876</v>
      </c>
      <c r="H1125" s="53">
        <v>0</v>
      </c>
      <c r="I1125" s="53">
        <v>430000000</v>
      </c>
      <c r="J1125" s="53" t="s">
        <v>8091</v>
      </c>
      <c r="K1125" s="53" t="s">
        <v>8092</v>
      </c>
      <c r="L1125" s="53" t="s">
        <v>8111</v>
      </c>
      <c r="M1125" s="53" t="s">
        <v>8094</v>
      </c>
      <c r="N1125" s="53" t="s">
        <v>8112</v>
      </c>
      <c r="O1125" s="53" t="s">
        <v>8104</v>
      </c>
      <c r="P1125" s="53" t="s">
        <v>8105</v>
      </c>
      <c r="Q1125" s="53" t="s">
        <v>8106</v>
      </c>
      <c r="R1125" s="73">
        <v>5</v>
      </c>
      <c r="S1125" s="74">
        <v>537796</v>
      </c>
      <c r="T1125" s="75">
        <v>0</v>
      </c>
      <c r="U1125" s="75">
        <f t="shared" si="175"/>
        <v>0</v>
      </c>
      <c r="V1125" s="48"/>
      <c r="W1125" s="48">
        <v>2017</v>
      </c>
      <c r="X1125" s="48"/>
      <c r="Y1125" s="1">
        <f>VLOOKUP(A1125,'[1]план на 2017'!$A:$X,20,0)</f>
        <v>0</v>
      </c>
      <c r="Z1125" s="156">
        <f t="shared" si="184"/>
        <v>0</v>
      </c>
    </row>
    <row r="1126" spans="1:26" ht="49.5" customHeight="1" x14ac:dyDescent="0.25">
      <c r="A1126" s="48" t="s">
        <v>1190</v>
      </c>
      <c r="B1126" s="53" t="s">
        <v>3273</v>
      </c>
      <c r="C1126" s="53" t="s">
        <v>5127</v>
      </c>
      <c r="D1126" s="53" t="s">
        <v>5128</v>
      </c>
      <c r="E1126" s="53" t="s">
        <v>5129</v>
      </c>
      <c r="F1126" s="53" t="s">
        <v>5130</v>
      </c>
      <c r="G1126" s="54" t="s">
        <v>8876</v>
      </c>
      <c r="H1126" s="53">
        <v>0</v>
      </c>
      <c r="I1126" s="53">
        <v>430000000</v>
      </c>
      <c r="J1126" s="53" t="s">
        <v>8091</v>
      </c>
      <c r="K1126" s="53" t="s">
        <v>8099</v>
      </c>
      <c r="L1126" s="53" t="s">
        <v>8111</v>
      </c>
      <c r="M1126" s="53" t="s">
        <v>8094</v>
      </c>
      <c r="N1126" s="53" t="s">
        <v>8112</v>
      </c>
      <c r="O1126" s="53" t="s">
        <v>8104</v>
      </c>
      <c r="P1126" s="53" t="s">
        <v>8105</v>
      </c>
      <c r="Q1126" s="53" t="s">
        <v>8106</v>
      </c>
      <c r="R1126" s="73">
        <v>5</v>
      </c>
      <c r="S1126" s="74">
        <v>537796</v>
      </c>
      <c r="T1126" s="75">
        <v>0</v>
      </c>
      <c r="U1126" s="75">
        <f t="shared" si="175"/>
        <v>0</v>
      </c>
      <c r="V1126" s="48"/>
      <c r="W1126" s="48">
        <v>2017</v>
      </c>
      <c r="X1126" s="48" t="s">
        <v>8100</v>
      </c>
      <c r="Y1126" s="1">
        <f>VLOOKUP(A1126,'[1]план на 2017'!$A:$X,20,0)</f>
        <v>0</v>
      </c>
      <c r="Z1126" s="156">
        <f t="shared" si="184"/>
        <v>0</v>
      </c>
    </row>
    <row r="1127" spans="1:26" ht="49.5" customHeight="1" x14ac:dyDescent="0.25">
      <c r="A1127" s="48" t="s">
        <v>1191</v>
      </c>
      <c r="B1127" s="53" t="s">
        <v>3273</v>
      </c>
      <c r="C1127" s="53" t="s">
        <v>5127</v>
      </c>
      <c r="D1127" s="53" t="s">
        <v>5128</v>
      </c>
      <c r="E1127" s="53" t="s">
        <v>5129</v>
      </c>
      <c r="F1127" s="53" t="s">
        <v>5130</v>
      </c>
      <c r="G1127" s="54" t="s">
        <v>8876</v>
      </c>
      <c r="H1127" s="53">
        <v>0</v>
      </c>
      <c r="I1127" s="53">
        <v>430000000</v>
      </c>
      <c r="J1127" s="53" t="s">
        <v>8091</v>
      </c>
      <c r="K1127" s="53" t="s">
        <v>8099</v>
      </c>
      <c r="L1127" s="53" t="s">
        <v>8111</v>
      </c>
      <c r="M1127" s="53" t="s">
        <v>8094</v>
      </c>
      <c r="N1127" s="53" t="s">
        <v>8157</v>
      </c>
      <c r="O1127" s="53" t="s">
        <v>8104</v>
      </c>
      <c r="P1127" s="53" t="s">
        <v>8105</v>
      </c>
      <c r="Q1127" s="53" t="s">
        <v>8106</v>
      </c>
      <c r="R1127" s="73">
        <v>5</v>
      </c>
      <c r="S1127" s="74">
        <v>537796</v>
      </c>
      <c r="T1127" s="75">
        <f t="shared" ref="T1127" si="188">R1127*S1127</f>
        <v>2688980</v>
      </c>
      <c r="U1127" s="75">
        <f t="shared" si="175"/>
        <v>3011657.6</v>
      </c>
      <c r="V1127" s="48"/>
      <c r="W1127" s="48">
        <v>2017</v>
      </c>
      <c r="X1127" s="48" t="s">
        <v>8158</v>
      </c>
      <c r="Y1127" s="1">
        <f>VLOOKUP(A1127,'[1]план на 2017'!$A:$X,20,0)</f>
        <v>2688980</v>
      </c>
      <c r="Z1127" s="156">
        <f t="shared" si="184"/>
        <v>0</v>
      </c>
    </row>
    <row r="1128" spans="1:26" ht="49.5" customHeight="1" x14ac:dyDescent="0.25">
      <c r="A1128" s="48" t="s">
        <v>1192</v>
      </c>
      <c r="B1128" s="53" t="s">
        <v>3273</v>
      </c>
      <c r="C1128" s="53" t="s">
        <v>4614</v>
      </c>
      <c r="D1128" s="53" t="s">
        <v>4615</v>
      </c>
      <c r="E1128" s="53" t="s">
        <v>4616</v>
      </c>
      <c r="F1128" s="53" t="s">
        <v>5131</v>
      </c>
      <c r="G1128" s="54" t="s">
        <v>8876</v>
      </c>
      <c r="H1128" s="53">
        <v>0</v>
      </c>
      <c r="I1128" s="53">
        <v>430000000</v>
      </c>
      <c r="J1128" s="53" t="s">
        <v>8091</v>
      </c>
      <c r="K1128" s="53" t="s">
        <v>8092</v>
      </c>
      <c r="L1128" s="53" t="s">
        <v>8111</v>
      </c>
      <c r="M1128" s="53" t="s">
        <v>8094</v>
      </c>
      <c r="N1128" s="53" t="s">
        <v>8112</v>
      </c>
      <c r="O1128" s="53" t="s">
        <v>8104</v>
      </c>
      <c r="P1128" s="53" t="s">
        <v>8105</v>
      </c>
      <c r="Q1128" s="53" t="s">
        <v>8106</v>
      </c>
      <c r="R1128" s="73">
        <v>10</v>
      </c>
      <c r="S1128" s="74">
        <v>72000</v>
      </c>
      <c r="T1128" s="75">
        <v>0</v>
      </c>
      <c r="U1128" s="75">
        <f t="shared" si="175"/>
        <v>0</v>
      </c>
      <c r="V1128" s="48"/>
      <c r="W1128" s="48">
        <v>2017</v>
      </c>
      <c r="X1128" s="48"/>
      <c r="Y1128" s="1">
        <f>VLOOKUP(A1128,'[1]план на 2017'!$A:$X,20,0)</f>
        <v>0</v>
      </c>
      <c r="Z1128" s="156">
        <f t="shared" si="184"/>
        <v>0</v>
      </c>
    </row>
    <row r="1129" spans="1:26" ht="49.5" customHeight="1" x14ac:dyDescent="0.25">
      <c r="A1129" s="48" t="s">
        <v>1193</v>
      </c>
      <c r="B1129" s="53" t="s">
        <v>3273</v>
      </c>
      <c r="C1129" s="53" t="s">
        <v>4614</v>
      </c>
      <c r="D1129" s="53" t="s">
        <v>4615</v>
      </c>
      <c r="E1129" s="53" t="s">
        <v>4616</v>
      </c>
      <c r="F1129" s="53" t="s">
        <v>5131</v>
      </c>
      <c r="G1129" s="54" t="s">
        <v>8876</v>
      </c>
      <c r="H1129" s="53">
        <v>0</v>
      </c>
      <c r="I1129" s="53">
        <v>430000000</v>
      </c>
      <c r="J1129" s="53" t="s">
        <v>8091</v>
      </c>
      <c r="K1129" s="53" t="s">
        <v>8129</v>
      </c>
      <c r="L1129" s="53" t="s">
        <v>8111</v>
      </c>
      <c r="M1129" s="53" t="s">
        <v>8094</v>
      </c>
      <c r="N1129" s="53" t="s">
        <v>8112</v>
      </c>
      <c r="O1129" s="53" t="s">
        <v>8104</v>
      </c>
      <c r="P1129" s="53" t="s">
        <v>8105</v>
      </c>
      <c r="Q1129" s="53" t="s">
        <v>8106</v>
      </c>
      <c r="R1129" s="73">
        <v>10</v>
      </c>
      <c r="S1129" s="74">
        <v>72000</v>
      </c>
      <c r="T1129" s="75">
        <v>0</v>
      </c>
      <c r="U1129" s="75">
        <f t="shared" si="175"/>
        <v>0</v>
      </c>
      <c r="V1129" s="48"/>
      <c r="W1129" s="48">
        <v>2017</v>
      </c>
      <c r="X1129" s="48" t="s">
        <v>8100</v>
      </c>
      <c r="Y1129" s="1">
        <f>VLOOKUP(A1129,'[1]план на 2017'!$A:$X,20,0)</f>
        <v>0</v>
      </c>
      <c r="Z1129" s="156">
        <f t="shared" si="184"/>
        <v>0</v>
      </c>
    </row>
    <row r="1130" spans="1:26" ht="49.5" customHeight="1" x14ac:dyDescent="0.25">
      <c r="A1130" s="48" t="s">
        <v>1194</v>
      </c>
      <c r="B1130" s="53" t="s">
        <v>3273</v>
      </c>
      <c r="C1130" s="53" t="s">
        <v>4614</v>
      </c>
      <c r="D1130" s="53" t="s">
        <v>4615</v>
      </c>
      <c r="E1130" s="53" t="s">
        <v>4616</v>
      </c>
      <c r="F1130" s="53" t="s">
        <v>5131</v>
      </c>
      <c r="G1130" s="54" t="s">
        <v>8876</v>
      </c>
      <c r="H1130" s="53">
        <v>0</v>
      </c>
      <c r="I1130" s="53">
        <v>430000000</v>
      </c>
      <c r="J1130" s="53" t="s">
        <v>8091</v>
      </c>
      <c r="K1130" s="53" t="s">
        <v>8124</v>
      </c>
      <c r="L1130" s="53" t="s">
        <v>8111</v>
      </c>
      <c r="M1130" s="53" t="s">
        <v>8094</v>
      </c>
      <c r="N1130" s="53" t="s">
        <v>8112</v>
      </c>
      <c r="O1130" s="53" t="s">
        <v>8104</v>
      </c>
      <c r="P1130" s="53" t="s">
        <v>8105</v>
      </c>
      <c r="Q1130" s="53" t="s">
        <v>8106</v>
      </c>
      <c r="R1130" s="73">
        <v>10</v>
      </c>
      <c r="S1130" s="74">
        <v>72000</v>
      </c>
      <c r="T1130" s="75">
        <v>0</v>
      </c>
      <c r="U1130" s="75">
        <f t="shared" si="175"/>
        <v>0</v>
      </c>
      <c r="V1130" s="48"/>
      <c r="W1130" s="48">
        <v>2017</v>
      </c>
      <c r="X1130" s="48" t="s">
        <v>8100</v>
      </c>
      <c r="Y1130" s="1">
        <f>VLOOKUP(A1130,'[1]план на 2017'!$A:$X,20,0)</f>
        <v>0</v>
      </c>
      <c r="Z1130" s="156">
        <f t="shared" si="184"/>
        <v>0</v>
      </c>
    </row>
    <row r="1131" spans="1:26" ht="49.5" customHeight="1" x14ac:dyDescent="0.25">
      <c r="A1131" s="48" t="s">
        <v>1195</v>
      </c>
      <c r="B1131" s="53" t="s">
        <v>3273</v>
      </c>
      <c r="C1131" s="53" t="s">
        <v>4614</v>
      </c>
      <c r="D1131" s="53" t="s">
        <v>4615</v>
      </c>
      <c r="E1131" s="53" t="s">
        <v>4616</v>
      </c>
      <c r="F1131" s="53" t="s">
        <v>5131</v>
      </c>
      <c r="G1131" s="54" t="s">
        <v>8876</v>
      </c>
      <c r="H1131" s="53">
        <v>0</v>
      </c>
      <c r="I1131" s="53">
        <v>430000000</v>
      </c>
      <c r="J1131" s="53" t="s">
        <v>8091</v>
      </c>
      <c r="K1131" s="53" t="s">
        <v>8119</v>
      </c>
      <c r="L1131" s="53" t="s">
        <v>8111</v>
      </c>
      <c r="M1131" s="53" t="s">
        <v>8094</v>
      </c>
      <c r="N1131" s="53" t="s">
        <v>8112</v>
      </c>
      <c r="O1131" s="53" t="s">
        <v>8104</v>
      </c>
      <c r="P1131" s="53" t="s">
        <v>8105</v>
      </c>
      <c r="Q1131" s="53" t="s">
        <v>8106</v>
      </c>
      <c r="R1131" s="73">
        <v>10</v>
      </c>
      <c r="S1131" s="74">
        <v>72000</v>
      </c>
      <c r="T1131" s="75">
        <f t="shared" ref="T1131" si="189">R1131*S1131</f>
        <v>720000</v>
      </c>
      <c r="U1131" s="75">
        <f t="shared" si="175"/>
        <v>806400.00000000012</v>
      </c>
      <c r="V1131" s="48"/>
      <c r="W1131" s="48">
        <v>2017</v>
      </c>
      <c r="X1131" s="48" t="s">
        <v>8100</v>
      </c>
      <c r="Y1131" s="1">
        <f>VLOOKUP(A1131,'[1]план на 2017'!$A:$X,20,0)</f>
        <v>720000</v>
      </c>
      <c r="Z1131" s="156">
        <f t="shared" si="184"/>
        <v>0</v>
      </c>
    </row>
    <row r="1132" spans="1:26" ht="49.5" customHeight="1" x14ac:dyDescent="0.25">
      <c r="A1132" s="48" t="s">
        <v>1196</v>
      </c>
      <c r="B1132" s="53" t="s">
        <v>3273</v>
      </c>
      <c r="C1132" s="53" t="s">
        <v>5132</v>
      </c>
      <c r="D1132" s="53" t="s">
        <v>5133</v>
      </c>
      <c r="E1132" s="53" t="s">
        <v>5134</v>
      </c>
      <c r="F1132" s="53" t="s">
        <v>5135</v>
      </c>
      <c r="G1132" s="54" t="s">
        <v>8876</v>
      </c>
      <c r="H1132" s="53">
        <v>0</v>
      </c>
      <c r="I1132" s="53">
        <v>430000000</v>
      </c>
      <c r="J1132" s="53" t="s">
        <v>8091</v>
      </c>
      <c r="K1132" s="53" t="s">
        <v>8092</v>
      </c>
      <c r="L1132" s="53" t="s">
        <v>8111</v>
      </c>
      <c r="M1132" s="53" t="s">
        <v>8094</v>
      </c>
      <c r="N1132" s="53" t="s">
        <v>8112</v>
      </c>
      <c r="O1132" s="53" t="s">
        <v>8104</v>
      </c>
      <c r="P1132" s="53" t="s">
        <v>8105</v>
      </c>
      <c r="Q1132" s="53" t="s">
        <v>8106</v>
      </c>
      <c r="R1132" s="73">
        <v>1</v>
      </c>
      <c r="S1132" s="74">
        <v>1345000</v>
      </c>
      <c r="T1132" s="75">
        <v>0</v>
      </c>
      <c r="U1132" s="75">
        <f t="shared" si="175"/>
        <v>0</v>
      </c>
      <c r="V1132" s="48"/>
      <c r="W1132" s="48">
        <v>2017</v>
      </c>
      <c r="X1132" s="48"/>
      <c r="Y1132" s="1">
        <f>VLOOKUP(A1132,'[1]план на 2017'!$A:$X,20,0)</f>
        <v>0</v>
      </c>
      <c r="Z1132" s="156">
        <f t="shared" si="184"/>
        <v>0</v>
      </c>
    </row>
    <row r="1133" spans="1:26" ht="49.5" customHeight="1" x14ac:dyDescent="0.25">
      <c r="A1133" s="48" t="s">
        <v>1197</v>
      </c>
      <c r="B1133" s="53" t="s">
        <v>3273</v>
      </c>
      <c r="C1133" s="53" t="s">
        <v>5132</v>
      </c>
      <c r="D1133" s="53" t="s">
        <v>5133</v>
      </c>
      <c r="E1133" s="53" t="s">
        <v>5134</v>
      </c>
      <c r="F1133" s="53" t="s">
        <v>5135</v>
      </c>
      <c r="G1133" s="54" t="s">
        <v>8876</v>
      </c>
      <c r="H1133" s="53">
        <v>0</v>
      </c>
      <c r="I1133" s="53">
        <v>430000000</v>
      </c>
      <c r="J1133" s="53" t="s">
        <v>8091</v>
      </c>
      <c r="K1133" s="53" t="s">
        <v>8099</v>
      </c>
      <c r="L1133" s="53" t="s">
        <v>8111</v>
      </c>
      <c r="M1133" s="53" t="s">
        <v>8094</v>
      </c>
      <c r="N1133" s="53" t="s">
        <v>8112</v>
      </c>
      <c r="O1133" s="53" t="s">
        <v>8104</v>
      </c>
      <c r="P1133" s="53" t="s">
        <v>8105</v>
      </c>
      <c r="Q1133" s="53" t="s">
        <v>8106</v>
      </c>
      <c r="R1133" s="73">
        <v>1</v>
      </c>
      <c r="S1133" s="74">
        <v>1345000</v>
      </c>
      <c r="T1133" s="75">
        <v>0</v>
      </c>
      <c r="U1133" s="75">
        <f t="shared" si="175"/>
        <v>0</v>
      </c>
      <c r="V1133" s="48"/>
      <c r="W1133" s="48">
        <v>2017</v>
      </c>
      <c r="X1133" s="48" t="s">
        <v>8100</v>
      </c>
      <c r="Y1133" s="1">
        <f>VLOOKUP(A1133,'[1]план на 2017'!$A:$X,20,0)</f>
        <v>0</v>
      </c>
      <c r="Z1133" s="156">
        <f t="shared" si="184"/>
        <v>0</v>
      </c>
    </row>
    <row r="1134" spans="1:26" ht="49.5" customHeight="1" x14ac:dyDescent="0.25">
      <c r="A1134" s="48" t="s">
        <v>1198</v>
      </c>
      <c r="B1134" s="53" t="s">
        <v>3273</v>
      </c>
      <c r="C1134" s="53" t="s">
        <v>5132</v>
      </c>
      <c r="D1134" s="53" t="s">
        <v>5133</v>
      </c>
      <c r="E1134" s="53" t="s">
        <v>5134</v>
      </c>
      <c r="F1134" s="53" t="s">
        <v>5135</v>
      </c>
      <c r="G1134" s="54" t="s">
        <v>8876</v>
      </c>
      <c r="H1134" s="53">
        <v>0</v>
      </c>
      <c r="I1134" s="53">
        <v>430000000</v>
      </c>
      <c r="J1134" s="53" t="s">
        <v>8091</v>
      </c>
      <c r="K1134" s="53" t="s">
        <v>8099</v>
      </c>
      <c r="L1134" s="53" t="s">
        <v>8111</v>
      </c>
      <c r="M1134" s="53" t="s">
        <v>8094</v>
      </c>
      <c r="N1134" s="53" t="s">
        <v>8157</v>
      </c>
      <c r="O1134" s="53" t="s">
        <v>8104</v>
      </c>
      <c r="P1134" s="53" t="s">
        <v>8105</v>
      </c>
      <c r="Q1134" s="53" t="s">
        <v>8106</v>
      </c>
      <c r="R1134" s="73">
        <v>1</v>
      </c>
      <c r="S1134" s="74">
        <v>1345000</v>
      </c>
      <c r="T1134" s="75">
        <f t="shared" ref="T1134" si="190">R1134*S1134</f>
        <v>1345000</v>
      </c>
      <c r="U1134" s="75">
        <f t="shared" si="175"/>
        <v>1506400.0000000002</v>
      </c>
      <c r="V1134" s="48"/>
      <c r="W1134" s="48">
        <v>2017</v>
      </c>
      <c r="X1134" s="48" t="s">
        <v>8158</v>
      </c>
      <c r="Y1134" s="1">
        <f>VLOOKUP(A1134,'[1]план на 2017'!$A:$X,20,0)</f>
        <v>1345000</v>
      </c>
      <c r="Z1134" s="156">
        <f t="shared" si="184"/>
        <v>0</v>
      </c>
    </row>
    <row r="1135" spans="1:26" ht="49.5" customHeight="1" x14ac:dyDescent="0.25">
      <c r="A1135" s="48" t="s">
        <v>1199</v>
      </c>
      <c r="B1135" s="53" t="s">
        <v>3273</v>
      </c>
      <c r="C1135" s="53" t="s">
        <v>4618</v>
      </c>
      <c r="D1135" s="59" t="s">
        <v>4619</v>
      </c>
      <c r="E1135" s="59" t="s">
        <v>4620</v>
      </c>
      <c r="F1135" s="53" t="s">
        <v>5136</v>
      </c>
      <c r="G1135" s="54" t="s">
        <v>8876</v>
      </c>
      <c r="H1135" s="53">
        <v>0</v>
      </c>
      <c r="I1135" s="53">
        <v>430000000</v>
      </c>
      <c r="J1135" s="53" t="s">
        <v>8091</v>
      </c>
      <c r="K1135" s="53" t="s">
        <v>8092</v>
      </c>
      <c r="L1135" s="53" t="s">
        <v>8111</v>
      </c>
      <c r="M1135" s="53" t="s">
        <v>8094</v>
      </c>
      <c r="N1135" s="53" t="s">
        <v>8112</v>
      </c>
      <c r="O1135" s="53" t="s">
        <v>8104</v>
      </c>
      <c r="P1135" s="53" t="s">
        <v>8105</v>
      </c>
      <c r="Q1135" s="53" t="s">
        <v>8106</v>
      </c>
      <c r="R1135" s="73">
        <v>1</v>
      </c>
      <c r="S1135" s="74">
        <v>475000</v>
      </c>
      <c r="T1135" s="75">
        <v>0</v>
      </c>
      <c r="U1135" s="75">
        <f t="shared" si="175"/>
        <v>0</v>
      </c>
      <c r="V1135" s="48"/>
      <c r="W1135" s="48">
        <v>2017</v>
      </c>
      <c r="X1135" s="48"/>
      <c r="Y1135" s="1">
        <f>VLOOKUP(A1135,'[1]план на 2017'!$A:$X,20,0)</f>
        <v>0</v>
      </c>
      <c r="Z1135" s="156">
        <f t="shared" si="184"/>
        <v>0</v>
      </c>
    </row>
    <row r="1136" spans="1:26" ht="49.5" customHeight="1" x14ac:dyDescent="0.25">
      <c r="A1136" s="48" t="s">
        <v>1200</v>
      </c>
      <c r="B1136" s="53" t="s">
        <v>3273</v>
      </c>
      <c r="C1136" s="53" t="s">
        <v>4618</v>
      </c>
      <c r="D1136" s="59" t="s">
        <v>4619</v>
      </c>
      <c r="E1136" s="59" t="s">
        <v>4620</v>
      </c>
      <c r="F1136" s="53" t="s">
        <v>5136</v>
      </c>
      <c r="G1136" s="54" t="s">
        <v>8876</v>
      </c>
      <c r="H1136" s="53">
        <v>0</v>
      </c>
      <c r="I1136" s="53">
        <v>430000000</v>
      </c>
      <c r="J1136" s="53" t="s">
        <v>8091</v>
      </c>
      <c r="K1136" s="53" t="s">
        <v>8129</v>
      </c>
      <c r="L1136" s="53" t="s">
        <v>8111</v>
      </c>
      <c r="M1136" s="53" t="s">
        <v>8094</v>
      </c>
      <c r="N1136" s="53" t="s">
        <v>8112</v>
      </c>
      <c r="O1136" s="53" t="s">
        <v>8104</v>
      </c>
      <c r="P1136" s="53" t="s">
        <v>8105</v>
      </c>
      <c r="Q1136" s="53" t="s">
        <v>8106</v>
      </c>
      <c r="R1136" s="73">
        <v>1</v>
      </c>
      <c r="S1136" s="74">
        <v>475000</v>
      </c>
      <c r="T1136" s="75">
        <v>0</v>
      </c>
      <c r="U1136" s="75">
        <f t="shared" si="175"/>
        <v>0</v>
      </c>
      <c r="V1136" s="48"/>
      <c r="W1136" s="48">
        <v>2017</v>
      </c>
      <c r="X1136" s="48" t="s">
        <v>8100</v>
      </c>
      <c r="Y1136" s="1">
        <f>VLOOKUP(A1136,'[1]план на 2017'!$A:$X,20,0)</f>
        <v>0</v>
      </c>
      <c r="Z1136" s="156">
        <f t="shared" si="184"/>
        <v>0</v>
      </c>
    </row>
    <row r="1137" spans="1:26" ht="49.5" customHeight="1" x14ac:dyDescent="0.25">
      <c r="A1137" s="48" t="s">
        <v>1201</v>
      </c>
      <c r="B1137" s="53" t="s">
        <v>3273</v>
      </c>
      <c r="C1137" s="53" t="s">
        <v>4618</v>
      </c>
      <c r="D1137" s="59" t="s">
        <v>4619</v>
      </c>
      <c r="E1137" s="59" t="s">
        <v>4620</v>
      </c>
      <c r="F1137" s="53" t="s">
        <v>5136</v>
      </c>
      <c r="G1137" s="54" t="s">
        <v>8876</v>
      </c>
      <c r="H1137" s="53">
        <v>0</v>
      </c>
      <c r="I1137" s="53">
        <v>430000000</v>
      </c>
      <c r="J1137" s="53" t="s">
        <v>8091</v>
      </c>
      <c r="K1137" s="53" t="s">
        <v>8124</v>
      </c>
      <c r="L1137" s="53" t="s">
        <v>8111</v>
      </c>
      <c r="M1137" s="53" t="s">
        <v>8094</v>
      </c>
      <c r="N1137" s="53" t="s">
        <v>8112</v>
      </c>
      <c r="O1137" s="53" t="s">
        <v>8104</v>
      </c>
      <c r="P1137" s="53" t="s">
        <v>8105</v>
      </c>
      <c r="Q1137" s="53" t="s">
        <v>8106</v>
      </c>
      <c r="R1137" s="73">
        <v>1</v>
      </c>
      <c r="S1137" s="74">
        <v>475000</v>
      </c>
      <c r="T1137" s="75">
        <v>0</v>
      </c>
      <c r="U1137" s="75">
        <f t="shared" si="175"/>
        <v>0</v>
      </c>
      <c r="V1137" s="48"/>
      <c r="W1137" s="48">
        <v>2017</v>
      </c>
      <c r="X1137" s="48" t="s">
        <v>8100</v>
      </c>
      <c r="Y1137" s="1">
        <f>VLOOKUP(A1137,'[1]план на 2017'!$A:$X,20,0)</f>
        <v>0</v>
      </c>
      <c r="Z1137" s="156">
        <f t="shared" si="184"/>
        <v>0</v>
      </c>
    </row>
    <row r="1138" spans="1:26" ht="49.5" customHeight="1" x14ac:dyDescent="0.25">
      <c r="A1138" s="48" t="s">
        <v>1202</v>
      </c>
      <c r="B1138" s="53" t="s">
        <v>3273</v>
      </c>
      <c r="C1138" s="53" t="s">
        <v>4618</v>
      </c>
      <c r="D1138" s="59" t="s">
        <v>4619</v>
      </c>
      <c r="E1138" s="59" t="s">
        <v>4620</v>
      </c>
      <c r="F1138" s="53" t="s">
        <v>5136</v>
      </c>
      <c r="G1138" s="54" t="s">
        <v>8876</v>
      </c>
      <c r="H1138" s="53">
        <v>0</v>
      </c>
      <c r="I1138" s="53">
        <v>430000000</v>
      </c>
      <c r="J1138" s="53" t="s">
        <v>8091</v>
      </c>
      <c r="K1138" s="53" t="s">
        <v>8119</v>
      </c>
      <c r="L1138" s="53" t="s">
        <v>8111</v>
      </c>
      <c r="M1138" s="53" t="s">
        <v>8094</v>
      </c>
      <c r="N1138" s="53" t="s">
        <v>8112</v>
      </c>
      <c r="O1138" s="53" t="s">
        <v>8104</v>
      </c>
      <c r="P1138" s="53" t="s">
        <v>8105</v>
      </c>
      <c r="Q1138" s="53" t="s">
        <v>8106</v>
      </c>
      <c r="R1138" s="73">
        <v>1</v>
      </c>
      <c r="S1138" s="74">
        <v>475000</v>
      </c>
      <c r="T1138" s="75">
        <f t="shared" ref="T1138" si="191">R1138*S1138</f>
        <v>475000</v>
      </c>
      <c r="U1138" s="75">
        <f t="shared" si="175"/>
        <v>532000</v>
      </c>
      <c r="V1138" s="48"/>
      <c r="W1138" s="48">
        <v>2017</v>
      </c>
      <c r="X1138" s="48" t="s">
        <v>8100</v>
      </c>
      <c r="Y1138" s="1">
        <f>VLOOKUP(A1138,'[1]план на 2017'!$A:$X,20,0)</f>
        <v>475000</v>
      </c>
      <c r="Z1138" s="156">
        <f t="shared" si="184"/>
        <v>0</v>
      </c>
    </row>
    <row r="1139" spans="1:26" ht="49.5" customHeight="1" x14ac:dyDescent="0.25">
      <c r="A1139" s="48" t="s">
        <v>1203</v>
      </c>
      <c r="B1139" s="53" t="s">
        <v>3273</v>
      </c>
      <c r="C1139" s="53" t="s">
        <v>4618</v>
      </c>
      <c r="D1139" s="59" t="s">
        <v>4619</v>
      </c>
      <c r="E1139" s="59" t="s">
        <v>4620</v>
      </c>
      <c r="F1139" s="53" t="s">
        <v>5137</v>
      </c>
      <c r="G1139" s="54" t="s">
        <v>8876</v>
      </c>
      <c r="H1139" s="53">
        <v>0</v>
      </c>
      <c r="I1139" s="53">
        <v>430000000</v>
      </c>
      <c r="J1139" s="53" t="s">
        <v>8091</v>
      </c>
      <c r="K1139" s="53" t="s">
        <v>8092</v>
      </c>
      <c r="L1139" s="53" t="s">
        <v>8111</v>
      </c>
      <c r="M1139" s="53" t="s">
        <v>8094</v>
      </c>
      <c r="N1139" s="53" t="s">
        <v>8112</v>
      </c>
      <c r="O1139" s="53" t="s">
        <v>8104</v>
      </c>
      <c r="P1139" s="53" t="s">
        <v>8105</v>
      </c>
      <c r="Q1139" s="53" t="s">
        <v>8106</v>
      </c>
      <c r="R1139" s="73">
        <v>1</v>
      </c>
      <c r="S1139" s="74">
        <v>317000</v>
      </c>
      <c r="T1139" s="75">
        <v>0</v>
      </c>
      <c r="U1139" s="75">
        <f t="shared" si="175"/>
        <v>0</v>
      </c>
      <c r="V1139" s="48"/>
      <c r="W1139" s="48">
        <v>2017</v>
      </c>
      <c r="X1139" s="48"/>
      <c r="Y1139" s="1">
        <f>VLOOKUP(A1139,'[1]план на 2017'!$A:$X,20,0)</f>
        <v>0</v>
      </c>
      <c r="Z1139" s="156">
        <f t="shared" si="184"/>
        <v>0</v>
      </c>
    </row>
    <row r="1140" spans="1:26" ht="49.5" customHeight="1" x14ac:dyDescent="0.25">
      <c r="A1140" s="48" t="s">
        <v>1204</v>
      </c>
      <c r="B1140" s="53" t="s">
        <v>3273</v>
      </c>
      <c r="C1140" s="53" t="s">
        <v>4618</v>
      </c>
      <c r="D1140" s="59" t="s">
        <v>4619</v>
      </c>
      <c r="E1140" s="59" t="s">
        <v>4620</v>
      </c>
      <c r="F1140" s="53" t="s">
        <v>5137</v>
      </c>
      <c r="G1140" s="54" t="s">
        <v>8876</v>
      </c>
      <c r="H1140" s="53">
        <v>0</v>
      </c>
      <c r="I1140" s="53">
        <v>430000000</v>
      </c>
      <c r="J1140" s="53" t="s">
        <v>8091</v>
      </c>
      <c r="K1140" s="53" t="s">
        <v>8129</v>
      </c>
      <c r="L1140" s="53" t="s">
        <v>8111</v>
      </c>
      <c r="M1140" s="53" t="s">
        <v>8094</v>
      </c>
      <c r="N1140" s="53" t="s">
        <v>8112</v>
      </c>
      <c r="O1140" s="53" t="s">
        <v>8104</v>
      </c>
      <c r="P1140" s="53" t="s">
        <v>8105</v>
      </c>
      <c r="Q1140" s="53" t="s">
        <v>8106</v>
      </c>
      <c r="R1140" s="73">
        <v>1</v>
      </c>
      <c r="S1140" s="74">
        <v>317000</v>
      </c>
      <c r="T1140" s="75">
        <v>0</v>
      </c>
      <c r="U1140" s="75">
        <f t="shared" si="175"/>
        <v>0</v>
      </c>
      <c r="V1140" s="48"/>
      <c r="W1140" s="48">
        <v>2017</v>
      </c>
      <c r="X1140" s="48" t="s">
        <v>8100</v>
      </c>
      <c r="Y1140" s="1">
        <f>VLOOKUP(A1140,'[1]план на 2017'!$A:$X,20,0)</f>
        <v>0</v>
      </c>
      <c r="Z1140" s="156">
        <f t="shared" si="184"/>
        <v>0</v>
      </c>
    </row>
    <row r="1141" spans="1:26" ht="49.5" customHeight="1" x14ac:dyDescent="0.25">
      <c r="A1141" s="48" t="s">
        <v>1205</v>
      </c>
      <c r="B1141" s="53" t="s">
        <v>3273</v>
      </c>
      <c r="C1141" s="53" t="s">
        <v>4618</v>
      </c>
      <c r="D1141" s="59" t="s">
        <v>4619</v>
      </c>
      <c r="E1141" s="59" t="s">
        <v>4620</v>
      </c>
      <c r="F1141" s="53" t="s">
        <v>5137</v>
      </c>
      <c r="G1141" s="54" t="s">
        <v>8876</v>
      </c>
      <c r="H1141" s="53">
        <v>0</v>
      </c>
      <c r="I1141" s="53">
        <v>430000000</v>
      </c>
      <c r="J1141" s="53" t="s">
        <v>8091</v>
      </c>
      <c r="K1141" s="53" t="s">
        <v>8124</v>
      </c>
      <c r="L1141" s="53" t="s">
        <v>8111</v>
      </c>
      <c r="M1141" s="53" t="s">
        <v>8094</v>
      </c>
      <c r="N1141" s="53" t="s">
        <v>8112</v>
      </c>
      <c r="O1141" s="53" t="s">
        <v>8104</v>
      </c>
      <c r="P1141" s="53" t="s">
        <v>8105</v>
      </c>
      <c r="Q1141" s="53" t="s">
        <v>8106</v>
      </c>
      <c r="R1141" s="73">
        <v>1</v>
      </c>
      <c r="S1141" s="74">
        <v>317000</v>
      </c>
      <c r="T1141" s="75">
        <v>0</v>
      </c>
      <c r="U1141" s="75">
        <f t="shared" si="175"/>
        <v>0</v>
      </c>
      <c r="V1141" s="48"/>
      <c r="W1141" s="48">
        <v>2017</v>
      </c>
      <c r="X1141" s="53" t="s">
        <v>8145</v>
      </c>
      <c r="Y1141" s="1">
        <f>VLOOKUP(A1141,'[1]план на 2017'!$A:$X,20,0)</f>
        <v>0</v>
      </c>
      <c r="Z1141" s="156">
        <f t="shared" si="184"/>
        <v>0</v>
      </c>
    </row>
    <row r="1142" spans="1:26" ht="49.5" customHeight="1" x14ac:dyDescent="0.25">
      <c r="A1142" s="48" t="s">
        <v>1206</v>
      </c>
      <c r="B1142" s="53" t="s">
        <v>3273</v>
      </c>
      <c r="C1142" s="53" t="s">
        <v>4618</v>
      </c>
      <c r="D1142" s="59" t="s">
        <v>4619</v>
      </c>
      <c r="E1142" s="59" t="s">
        <v>4620</v>
      </c>
      <c r="F1142" s="53" t="s">
        <v>5138</v>
      </c>
      <c r="G1142" s="54" t="s">
        <v>8876</v>
      </c>
      <c r="H1142" s="53">
        <v>0</v>
      </c>
      <c r="I1142" s="53">
        <v>430000000</v>
      </c>
      <c r="J1142" s="53" t="s">
        <v>8091</v>
      </c>
      <c r="K1142" s="53" t="s">
        <v>8092</v>
      </c>
      <c r="L1142" s="53" t="s">
        <v>8111</v>
      </c>
      <c r="M1142" s="53" t="s">
        <v>8094</v>
      </c>
      <c r="N1142" s="53" t="s">
        <v>8112</v>
      </c>
      <c r="O1142" s="53" t="s">
        <v>8104</v>
      </c>
      <c r="P1142" s="53" t="s">
        <v>8105</v>
      </c>
      <c r="Q1142" s="53" t="s">
        <v>8106</v>
      </c>
      <c r="R1142" s="73">
        <v>1</v>
      </c>
      <c r="S1142" s="74">
        <v>302000</v>
      </c>
      <c r="T1142" s="75">
        <v>0</v>
      </c>
      <c r="U1142" s="75">
        <f t="shared" si="175"/>
        <v>0</v>
      </c>
      <c r="V1142" s="48"/>
      <c r="W1142" s="48">
        <v>2017</v>
      </c>
      <c r="X1142" s="48"/>
      <c r="Y1142" s="1">
        <f>VLOOKUP(A1142,'[1]план на 2017'!$A:$X,20,0)</f>
        <v>0</v>
      </c>
      <c r="Z1142" s="156">
        <f t="shared" si="184"/>
        <v>0</v>
      </c>
    </row>
    <row r="1143" spans="1:26" ht="49.5" customHeight="1" x14ac:dyDescent="0.25">
      <c r="A1143" s="48" t="s">
        <v>1207</v>
      </c>
      <c r="B1143" s="53" t="s">
        <v>3273</v>
      </c>
      <c r="C1143" s="53" t="s">
        <v>4618</v>
      </c>
      <c r="D1143" s="59" t="s">
        <v>4619</v>
      </c>
      <c r="E1143" s="59" t="s">
        <v>4620</v>
      </c>
      <c r="F1143" s="53" t="s">
        <v>5138</v>
      </c>
      <c r="G1143" s="54" t="s">
        <v>8876</v>
      </c>
      <c r="H1143" s="53">
        <v>0</v>
      </c>
      <c r="I1143" s="53">
        <v>430000000</v>
      </c>
      <c r="J1143" s="53" t="s">
        <v>8091</v>
      </c>
      <c r="K1143" s="53" t="s">
        <v>8129</v>
      </c>
      <c r="L1143" s="53" t="s">
        <v>8111</v>
      </c>
      <c r="M1143" s="53" t="s">
        <v>8094</v>
      </c>
      <c r="N1143" s="53" t="s">
        <v>8112</v>
      </c>
      <c r="O1143" s="53" t="s">
        <v>8104</v>
      </c>
      <c r="P1143" s="53" t="s">
        <v>8105</v>
      </c>
      <c r="Q1143" s="53" t="s">
        <v>8106</v>
      </c>
      <c r="R1143" s="73">
        <v>1</v>
      </c>
      <c r="S1143" s="74">
        <v>302000</v>
      </c>
      <c r="T1143" s="75">
        <v>0</v>
      </c>
      <c r="U1143" s="75">
        <f t="shared" si="175"/>
        <v>0</v>
      </c>
      <c r="V1143" s="48"/>
      <c r="W1143" s="48">
        <v>2017</v>
      </c>
      <c r="X1143" s="48" t="s">
        <v>8100</v>
      </c>
      <c r="Y1143" s="1">
        <f>VLOOKUP(A1143,'[1]план на 2017'!$A:$X,20,0)</f>
        <v>0</v>
      </c>
      <c r="Z1143" s="156">
        <f t="shared" si="184"/>
        <v>0</v>
      </c>
    </row>
    <row r="1144" spans="1:26" ht="49.5" customHeight="1" x14ac:dyDescent="0.25">
      <c r="A1144" s="48" t="s">
        <v>1208</v>
      </c>
      <c r="B1144" s="53" t="s">
        <v>3273</v>
      </c>
      <c r="C1144" s="53" t="s">
        <v>4618</v>
      </c>
      <c r="D1144" s="59" t="s">
        <v>4619</v>
      </c>
      <c r="E1144" s="59" t="s">
        <v>4620</v>
      </c>
      <c r="F1144" s="53" t="s">
        <v>5138</v>
      </c>
      <c r="G1144" s="54" t="s">
        <v>8876</v>
      </c>
      <c r="H1144" s="53">
        <v>0</v>
      </c>
      <c r="I1144" s="53">
        <v>430000000</v>
      </c>
      <c r="J1144" s="53" t="s">
        <v>8091</v>
      </c>
      <c r="K1144" s="53" t="s">
        <v>8124</v>
      </c>
      <c r="L1144" s="53" t="s">
        <v>8111</v>
      </c>
      <c r="M1144" s="53" t="s">
        <v>8094</v>
      </c>
      <c r="N1144" s="53" t="s">
        <v>8112</v>
      </c>
      <c r="O1144" s="53" t="s">
        <v>8104</v>
      </c>
      <c r="P1144" s="53" t="s">
        <v>8105</v>
      </c>
      <c r="Q1144" s="53" t="s">
        <v>8106</v>
      </c>
      <c r="R1144" s="73">
        <v>1</v>
      </c>
      <c r="S1144" s="74">
        <v>302000</v>
      </c>
      <c r="T1144" s="75">
        <v>0</v>
      </c>
      <c r="U1144" s="75">
        <f t="shared" si="175"/>
        <v>0</v>
      </c>
      <c r="V1144" s="48"/>
      <c r="W1144" s="48">
        <v>2017</v>
      </c>
      <c r="X1144" s="48" t="s">
        <v>8100</v>
      </c>
      <c r="Y1144" s="1">
        <f>VLOOKUP(A1144,'[1]план на 2017'!$A:$X,20,0)</f>
        <v>0</v>
      </c>
      <c r="Z1144" s="156">
        <f t="shared" si="184"/>
        <v>0</v>
      </c>
    </row>
    <row r="1145" spans="1:26" ht="49.5" customHeight="1" x14ac:dyDescent="0.25">
      <c r="A1145" s="48" t="s">
        <v>1209</v>
      </c>
      <c r="B1145" s="53" t="s">
        <v>3273</v>
      </c>
      <c r="C1145" s="53" t="s">
        <v>4618</v>
      </c>
      <c r="D1145" s="59" t="s">
        <v>4619</v>
      </c>
      <c r="E1145" s="59" t="s">
        <v>4620</v>
      </c>
      <c r="F1145" s="53" t="s">
        <v>5138</v>
      </c>
      <c r="G1145" s="54" t="s">
        <v>8876</v>
      </c>
      <c r="H1145" s="53">
        <v>0</v>
      </c>
      <c r="I1145" s="53">
        <v>430000000</v>
      </c>
      <c r="J1145" s="53" t="s">
        <v>8091</v>
      </c>
      <c r="K1145" s="53" t="s">
        <v>8119</v>
      </c>
      <c r="L1145" s="53" t="s">
        <v>8111</v>
      </c>
      <c r="M1145" s="53" t="s">
        <v>8094</v>
      </c>
      <c r="N1145" s="53" t="s">
        <v>8112</v>
      </c>
      <c r="O1145" s="53" t="s">
        <v>8104</v>
      </c>
      <c r="P1145" s="53" t="s">
        <v>8105</v>
      </c>
      <c r="Q1145" s="53" t="s">
        <v>8106</v>
      </c>
      <c r="R1145" s="73">
        <v>1</v>
      </c>
      <c r="S1145" s="74">
        <v>302000</v>
      </c>
      <c r="T1145" s="75">
        <f t="shared" ref="T1145" si="192">R1145*S1145</f>
        <v>302000</v>
      </c>
      <c r="U1145" s="75">
        <f t="shared" ref="U1145:U1208" si="193">T1145*1.12</f>
        <v>338240.00000000006</v>
      </c>
      <c r="V1145" s="48"/>
      <c r="W1145" s="48">
        <v>2017</v>
      </c>
      <c r="X1145" s="48" t="s">
        <v>8100</v>
      </c>
      <c r="Y1145" s="1">
        <f>VLOOKUP(A1145,'[1]план на 2017'!$A:$X,20,0)</f>
        <v>302000</v>
      </c>
      <c r="Z1145" s="156">
        <f t="shared" si="184"/>
        <v>0</v>
      </c>
    </row>
    <row r="1146" spans="1:26" ht="49.5" customHeight="1" x14ac:dyDescent="0.25">
      <c r="A1146" s="48" t="s">
        <v>1210</v>
      </c>
      <c r="B1146" s="53" t="s">
        <v>3273</v>
      </c>
      <c r="C1146" s="53" t="s">
        <v>4618</v>
      </c>
      <c r="D1146" s="59" t="s">
        <v>4619</v>
      </c>
      <c r="E1146" s="59" t="s">
        <v>4620</v>
      </c>
      <c r="F1146" s="53" t="s">
        <v>5139</v>
      </c>
      <c r="G1146" s="54" t="s">
        <v>8876</v>
      </c>
      <c r="H1146" s="53">
        <v>0</v>
      </c>
      <c r="I1146" s="53">
        <v>430000000</v>
      </c>
      <c r="J1146" s="53" t="s">
        <v>8091</v>
      </c>
      <c r="K1146" s="53" t="s">
        <v>8092</v>
      </c>
      <c r="L1146" s="53" t="s">
        <v>8111</v>
      </c>
      <c r="M1146" s="53" t="s">
        <v>8094</v>
      </c>
      <c r="N1146" s="53" t="s">
        <v>8112</v>
      </c>
      <c r="O1146" s="53" t="s">
        <v>8104</v>
      </c>
      <c r="P1146" s="53" t="s">
        <v>8105</v>
      </c>
      <c r="Q1146" s="53" t="s">
        <v>8106</v>
      </c>
      <c r="R1146" s="73">
        <v>1</v>
      </c>
      <c r="S1146" s="74">
        <v>308000</v>
      </c>
      <c r="T1146" s="75">
        <v>0</v>
      </c>
      <c r="U1146" s="75">
        <f t="shared" si="193"/>
        <v>0</v>
      </c>
      <c r="V1146" s="48"/>
      <c r="W1146" s="48">
        <v>2017</v>
      </c>
      <c r="X1146" s="48"/>
      <c r="Y1146" s="1">
        <f>VLOOKUP(A1146,'[1]план на 2017'!$A:$X,20,0)</f>
        <v>0</v>
      </c>
      <c r="Z1146" s="156">
        <f t="shared" si="184"/>
        <v>0</v>
      </c>
    </row>
    <row r="1147" spans="1:26" ht="49.5" customHeight="1" x14ac:dyDescent="0.25">
      <c r="A1147" s="48" t="s">
        <v>1211</v>
      </c>
      <c r="B1147" s="53" t="s">
        <v>3273</v>
      </c>
      <c r="C1147" s="53" t="s">
        <v>4618</v>
      </c>
      <c r="D1147" s="59" t="s">
        <v>4619</v>
      </c>
      <c r="E1147" s="59" t="s">
        <v>4620</v>
      </c>
      <c r="F1147" s="53" t="s">
        <v>5139</v>
      </c>
      <c r="G1147" s="54" t="s">
        <v>8876</v>
      </c>
      <c r="H1147" s="53">
        <v>0</v>
      </c>
      <c r="I1147" s="53">
        <v>430000000</v>
      </c>
      <c r="J1147" s="53" t="s">
        <v>8091</v>
      </c>
      <c r="K1147" s="53" t="s">
        <v>8129</v>
      </c>
      <c r="L1147" s="53" t="s">
        <v>8111</v>
      </c>
      <c r="M1147" s="53" t="s">
        <v>8094</v>
      </c>
      <c r="N1147" s="53" t="s">
        <v>8112</v>
      </c>
      <c r="O1147" s="53" t="s">
        <v>8104</v>
      </c>
      <c r="P1147" s="53" t="s">
        <v>8105</v>
      </c>
      <c r="Q1147" s="53" t="s">
        <v>8106</v>
      </c>
      <c r="R1147" s="73">
        <v>1</v>
      </c>
      <c r="S1147" s="74">
        <v>308000</v>
      </c>
      <c r="T1147" s="75">
        <v>0</v>
      </c>
      <c r="U1147" s="75">
        <f t="shared" si="193"/>
        <v>0</v>
      </c>
      <c r="V1147" s="48"/>
      <c r="W1147" s="48">
        <v>2017</v>
      </c>
      <c r="X1147" s="48" t="s">
        <v>8100</v>
      </c>
      <c r="Y1147" s="1">
        <f>VLOOKUP(A1147,'[1]план на 2017'!$A:$X,20,0)</f>
        <v>0</v>
      </c>
      <c r="Z1147" s="156">
        <f t="shared" si="184"/>
        <v>0</v>
      </c>
    </row>
    <row r="1148" spans="1:26" ht="49.5" customHeight="1" x14ac:dyDescent="0.25">
      <c r="A1148" s="48" t="s">
        <v>1212</v>
      </c>
      <c r="B1148" s="53" t="s">
        <v>3273</v>
      </c>
      <c r="C1148" s="53" t="s">
        <v>4618</v>
      </c>
      <c r="D1148" s="59" t="s">
        <v>4619</v>
      </c>
      <c r="E1148" s="59" t="s">
        <v>4620</v>
      </c>
      <c r="F1148" s="53" t="s">
        <v>5139</v>
      </c>
      <c r="G1148" s="54" t="s">
        <v>8876</v>
      </c>
      <c r="H1148" s="53">
        <v>0</v>
      </c>
      <c r="I1148" s="53">
        <v>430000000</v>
      </c>
      <c r="J1148" s="53" t="s">
        <v>8091</v>
      </c>
      <c r="K1148" s="53" t="s">
        <v>8124</v>
      </c>
      <c r="L1148" s="53" t="s">
        <v>8111</v>
      </c>
      <c r="M1148" s="53" t="s">
        <v>8094</v>
      </c>
      <c r="N1148" s="53" t="s">
        <v>8112</v>
      </c>
      <c r="O1148" s="53" t="s">
        <v>8104</v>
      </c>
      <c r="P1148" s="53" t="s">
        <v>8105</v>
      </c>
      <c r="Q1148" s="53" t="s">
        <v>8106</v>
      </c>
      <c r="R1148" s="73">
        <v>1</v>
      </c>
      <c r="S1148" s="74">
        <v>308000</v>
      </c>
      <c r="T1148" s="75">
        <v>0</v>
      </c>
      <c r="U1148" s="75">
        <f t="shared" si="193"/>
        <v>0</v>
      </c>
      <c r="V1148" s="48"/>
      <c r="W1148" s="48">
        <v>2017</v>
      </c>
      <c r="X1148" s="48" t="s">
        <v>8100</v>
      </c>
      <c r="Y1148" s="1">
        <f>VLOOKUP(A1148,'[1]план на 2017'!$A:$X,20,0)</f>
        <v>0</v>
      </c>
      <c r="Z1148" s="156">
        <f t="shared" si="184"/>
        <v>0</v>
      </c>
    </row>
    <row r="1149" spans="1:26" ht="49.5" customHeight="1" x14ac:dyDescent="0.25">
      <c r="A1149" s="48" t="s">
        <v>1213</v>
      </c>
      <c r="B1149" s="53" t="s">
        <v>3273</v>
      </c>
      <c r="C1149" s="53" t="s">
        <v>4618</v>
      </c>
      <c r="D1149" s="59" t="s">
        <v>4619</v>
      </c>
      <c r="E1149" s="59" t="s">
        <v>4620</v>
      </c>
      <c r="F1149" s="53" t="s">
        <v>5139</v>
      </c>
      <c r="G1149" s="54" t="s">
        <v>8876</v>
      </c>
      <c r="H1149" s="53">
        <v>0</v>
      </c>
      <c r="I1149" s="53">
        <v>430000000</v>
      </c>
      <c r="J1149" s="53" t="s">
        <v>8091</v>
      </c>
      <c r="K1149" s="53" t="s">
        <v>8119</v>
      </c>
      <c r="L1149" s="53" t="s">
        <v>8111</v>
      </c>
      <c r="M1149" s="53" t="s">
        <v>8094</v>
      </c>
      <c r="N1149" s="53" t="s">
        <v>8112</v>
      </c>
      <c r="O1149" s="53" t="s">
        <v>8104</v>
      </c>
      <c r="P1149" s="53" t="s">
        <v>8105</v>
      </c>
      <c r="Q1149" s="53" t="s">
        <v>8106</v>
      </c>
      <c r="R1149" s="73">
        <v>1</v>
      </c>
      <c r="S1149" s="74">
        <v>308000</v>
      </c>
      <c r="T1149" s="75">
        <f t="shared" ref="T1149" si="194">R1149*S1149</f>
        <v>308000</v>
      </c>
      <c r="U1149" s="75">
        <f t="shared" si="193"/>
        <v>344960.00000000006</v>
      </c>
      <c r="V1149" s="48"/>
      <c r="W1149" s="48">
        <v>2017</v>
      </c>
      <c r="X1149" s="48" t="s">
        <v>8100</v>
      </c>
      <c r="Y1149" s="1">
        <f>VLOOKUP(A1149,'[1]план на 2017'!$A:$X,20,0)</f>
        <v>308000</v>
      </c>
      <c r="Z1149" s="156">
        <f t="shared" si="184"/>
        <v>0</v>
      </c>
    </row>
    <row r="1150" spans="1:26" ht="49.5" customHeight="1" x14ac:dyDescent="0.25">
      <c r="A1150" s="48" t="s">
        <v>1214</v>
      </c>
      <c r="B1150" s="53" t="s">
        <v>3273</v>
      </c>
      <c r="C1150" s="53" t="s">
        <v>5140</v>
      </c>
      <c r="D1150" s="53" t="s">
        <v>5141</v>
      </c>
      <c r="E1150" s="53" t="s">
        <v>5142</v>
      </c>
      <c r="F1150" s="53" t="s">
        <v>5143</v>
      </c>
      <c r="G1150" s="53" t="s">
        <v>3278</v>
      </c>
      <c r="H1150" s="53">
        <v>0</v>
      </c>
      <c r="I1150" s="53">
        <v>430000000</v>
      </c>
      <c r="J1150" s="53" t="s">
        <v>8091</v>
      </c>
      <c r="K1150" s="53" t="s">
        <v>8092</v>
      </c>
      <c r="L1150" s="53" t="s">
        <v>8093</v>
      </c>
      <c r="M1150" s="53" t="s">
        <v>8094</v>
      </c>
      <c r="N1150" s="53" t="s">
        <v>8112</v>
      </c>
      <c r="O1150" s="53" t="s">
        <v>8104</v>
      </c>
      <c r="P1150" s="53" t="s">
        <v>8105</v>
      </c>
      <c r="Q1150" s="53" t="s">
        <v>8106</v>
      </c>
      <c r="R1150" s="73">
        <v>100</v>
      </c>
      <c r="S1150" s="74">
        <v>230</v>
      </c>
      <c r="T1150" s="75">
        <f t="shared" si="187"/>
        <v>23000</v>
      </c>
      <c r="U1150" s="75">
        <f t="shared" si="193"/>
        <v>25760.000000000004</v>
      </c>
      <c r="V1150" s="48"/>
      <c r="W1150" s="48">
        <v>2017</v>
      </c>
      <c r="X1150" s="48"/>
      <c r="Y1150" s="1">
        <f>VLOOKUP(A1150,'[1]план на 2017'!$A:$X,20,0)</f>
        <v>23000</v>
      </c>
      <c r="Z1150" s="156">
        <f t="shared" si="184"/>
        <v>0</v>
      </c>
    </row>
    <row r="1151" spans="1:26" ht="49.5" customHeight="1" x14ac:dyDescent="0.25">
      <c r="A1151" s="48" t="s">
        <v>1215</v>
      </c>
      <c r="B1151" s="53" t="s">
        <v>3273</v>
      </c>
      <c r="C1151" s="53" t="s">
        <v>5144</v>
      </c>
      <c r="D1151" s="53" t="s">
        <v>5145</v>
      </c>
      <c r="E1151" s="53" t="s">
        <v>5146</v>
      </c>
      <c r="F1151" s="53" t="s">
        <v>5147</v>
      </c>
      <c r="G1151" s="53" t="s">
        <v>3278</v>
      </c>
      <c r="H1151" s="53">
        <v>0</v>
      </c>
      <c r="I1151" s="53">
        <v>430000000</v>
      </c>
      <c r="J1151" s="53" t="s">
        <v>8091</v>
      </c>
      <c r="K1151" s="53" t="s">
        <v>8092</v>
      </c>
      <c r="L1151" s="53" t="s">
        <v>8093</v>
      </c>
      <c r="M1151" s="53" t="s">
        <v>8094</v>
      </c>
      <c r="N1151" s="53" t="s">
        <v>8112</v>
      </c>
      <c r="O1151" s="53" t="s">
        <v>8104</v>
      </c>
      <c r="P1151" s="53" t="s">
        <v>8105</v>
      </c>
      <c r="Q1151" s="53" t="s">
        <v>8106</v>
      </c>
      <c r="R1151" s="73">
        <v>100</v>
      </c>
      <c r="S1151" s="74">
        <v>180</v>
      </c>
      <c r="T1151" s="75">
        <f t="shared" si="187"/>
        <v>18000</v>
      </c>
      <c r="U1151" s="75">
        <f t="shared" si="193"/>
        <v>20160.000000000004</v>
      </c>
      <c r="V1151" s="48"/>
      <c r="W1151" s="48">
        <v>2017</v>
      </c>
      <c r="X1151" s="48"/>
      <c r="Y1151" s="1">
        <f>VLOOKUP(A1151,'[1]план на 2017'!$A:$X,20,0)</f>
        <v>18000</v>
      </c>
      <c r="Z1151" s="156">
        <f t="shared" si="184"/>
        <v>0</v>
      </c>
    </row>
    <row r="1152" spans="1:26" ht="49.5" customHeight="1" x14ac:dyDescent="0.25">
      <c r="A1152" s="48" t="s">
        <v>1216</v>
      </c>
      <c r="B1152" s="53" t="s">
        <v>3273</v>
      </c>
      <c r="C1152" s="53" t="s">
        <v>3555</v>
      </c>
      <c r="D1152" s="53" t="s">
        <v>3556</v>
      </c>
      <c r="E1152" s="53" t="s">
        <v>3557</v>
      </c>
      <c r="F1152" s="53" t="s">
        <v>5148</v>
      </c>
      <c r="G1152" s="53" t="s">
        <v>3284</v>
      </c>
      <c r="H1152" s="53">
        <v>0</v>
      </c>
      <c r="I1152" s="53">
        <v>430000000</v>
      </c>
      <c r="J1152" s="53" t="s">
        <v>8091</v>
      </c>
      <c r="K1152" s="53" t="s">
        <v>8092</v>
      </c>
      <c r="L1152" s="53" t="s">
        <v>8093</v>
      </c>
      <c r="M1152" s="53" t="s">
        <v>8094</v>
      </c>
      <c r="N1152" s="53" t="s">
        <v>8112</v>
      </c>
      <c r="O1152" s="53" t="s">
        <v>8104</v>
      </c>
      <c r="P1152" s="53" t="s">
        <v>8105</v>
      </c>
      <c r="Q1152" s="53" t="s">
        <v>8106</v>
      </c>
      <c r="R1152" s="73">
        <v>12</v>
      </c>
      <c r="S1152" s="74">
        <v>79000</v>
      </c>
      <c r="T1152" s="75">
        <f t="shared" si="187"/>
        <v>948000</v>
      </c>
      <c r="U1152" s="75">
        <f t="shared" si="193"/>
        <v>1061760</v>
      </c>
      <c r="V1152" s="48"/>
      <c r="W1152" s="48">
        <v>2017</v>
      </c>
      <c r="X1152" s="48"/>
      <c r="Y1152" s="1">
        <f>VLOOKUP(A1152,'[1]план на 2017'!$A:$X,20,0)</f>
        <v>948000</v>
      </c>
      <c r="Z1152" s="156">
        <f t="shared" si="184"/>
        <v>0</v>
      </c>
    </row>
    <row r="1153" spans="1:26" ht="49.5" customHeight="1" x14ac:dyDescent="0.25">
      <c r="A1153" s="48" t="s">
        <v>1217</v>
      </c>
      <c r="B1153" s="53" t="s">
        <v>3273</v>
      </c>
      <c r="C1153" s="53" t="s">
        <v>4829</v>
      </c>
      <c r="D1153" s="61" t="s">
        <v>4830</v>
      </c>
      <c r="E1153" s="61" t="s">
        <v>4831</v>
      </c>
      <c r="F1153" s="53" t="s">
        <v>5149</v>
      </c>
      <c r="G1153" s="54" t="s">
        <v>8876</v>
      </c>
      <c r="H1153" s="53">
        <v>0</v>
      </c>
      <c r="I1153" s="53">
        <v>430000000</v>
      </c>
      <c r="J1153" s="53" t="s">
        <v>8091</v>
      </c>
      <c r="K1153" s="53" t="s">
        <v>8092</v>
      </c>
      <c r="L1153" s="53" t="s">
        <v>8093</v>
      </c>
      <c r="M1153" s="53" t="s">
        <v>8094</v>
      </c>
      <c r="N1153" s="53" t="s">
        <v>8112</v>
      </c>
      <c r="O1153" s="53" t="s">
        <v>8104</v>
      </c>
      <c r="P1153" s="53" t="s">
        <v>8105</v>
      </c>
      <c r="Q1153" s="53" t="s">
        <v>8106</v>
      </c>
      <c r="R1153" s="73">
        <v>1</v>
      </c>
      <c r="S1153" s="74">
        <v>2900000</v>
      </c>
      <c r="T1153" s="75">
        <f t="shared" si="187"/>
        <v>2900000</v>
      </c>
      <c r="U1153" s="75">
        <f t="shared" si="193"/>
        <v>3248000.0000000005</v>
      </c>
      <c r="V1153" s="48"/>
      <c r="W1153" s="48">
        <v>2017</v>
      </c>
      <c r="X1153" s="48"/>
      <c r="Y1153" s="1">
        <f>VLOOKUP(A1153,'[1]план на 2017'!$A:$X,20,0)</f>
        <v>2900000</v>
      </c>
      <c r="Z1153" s="156">
        <f t="shared" si="184"/>
        <v>0</v>
      </c>
    </row>
    <row r="1154" spans="1:26" ht="49.5" customHeight="1" x14ac:dyDescent="0.25">
      <c r="A1154" s="48" t="s">
        <v>1218</v>
      </c>
      <c r="B1154" s="53" t="s">
        <v>3273</v>
      </c>
      <c r="C1154" s="53" t="s">
        <v>5066</v>
      </c>
      <c r="D1154" s="53" t="s">
        <v>5067</v>
      </c>
      <c r="E1154" s="53" t="s">
        <v>5068</v>
      </c>
      <c r="F1154" s="53" t="s">
        <v>5150</v>
      </c>
      <c r="G1154" s="54" t="s">
        <v>8876</v>
      </c>
      <c r="H1154" s="53">
        <v>0</v>
      </c>
      <c r="I1154" s="53">
        <v>430000000</v>
      </c>
      <c r="J1154" s="53" t="s">
        <v>8091</v>
      </c>
      <c r="K1154" s="53" t="s">
        <v>8129</v>
      </c>
      <c r="L1154" s="53" t="s">
        <v>8093</v>
      </c>
      <c r="M1154" s="53" t="s">
        <v>8094</v>
      </c>
      <c r="N1154" s="53" t="s">
        <v>8112</v>
      </c>
      <c r="O1154" s="53" t="s">
        <v>8104</v>
      </c>
      <c r="P1154" s="53" t="s">
        <v>8105</v>
      </c>
      <c r="Q1154" s="53" t="s">
        <v>8106</v>
      </c>
      <c r="R1154" s="73">
        <v>5</v>
      </c>
      <c r="S1154" s="74">
        <v>127000</v>
      </c>
      <c r="T1154" s="75">
        <v>0</v>
      </c>
      <c r="U1154" s="75">
        <f t="shared" si="193"/>
        <v>0</v>
      </c>
      <c r="V1154" s="48"/>
      <c r="W1154" s="48">
        <v>2017</v>
      </c>
      <c r="X1154" s="48"/>
      <c r="Y1154" s="1">
        <f>VLOOKUP(A1154,'[1]план на 2017'!$A:$X,20,0)</f>
        <v>0</v>
      </c>
      <c r="Z1154" s="156">
        <f t="shared" si="184"/>
        <v>0</v>
      </c>
    </row>
    <row r="1155" spans="1:26" ht="49.5" customHeight="1" x14ac:dyDescent="0.25">
      <c r="A1155" s="48" t="s">
        <v>1219</v>
      </c>
      <c r="B1155" s="53" t="s">
        <v>3273</v>
      </c>
      <c r="C1155" s="53" t="s">
        <v>5066</v>
      </c>
      <c r="D1155" s="53" t="s">
        <v>5067</v>
      </c>
      <c r="E1155" s="53" t="s">
        <v>5068</v>
      </c>
      <c r="F1155" s="53" t="s">
        <v>5150</v>
      </c>
      <c r="G1155" s="54" t="s">
        <v>8876</v>
      </c>
      <c r="H1155" s="53">
        <v>0</v>
      </c>
      <c r="I1155" s="53">
        <v>430000000</v>
      </c>
      <c r="J1155" s="53" t="s">
        <v>8091</v>
      </c>
      <c r="K1155" s="53" t="s">
        <v>8119</v>
      </c>
      <c r="L1155" s="53" t="s">
        <v>8093</v>
      </c>
      <c r="M1155" s="53" t="s">
        <v>8094</v>
      </c>
      <c r="N1155" s="53" t="s">
        <v>8112</v>
      </c>
      <c r="O1155" s="53" t="s">
        <v>8104</v>
      </c>
      <c r="P1155" s="53" t="s">
        <v>8105</v>
      </c>
      <c r="Q1155" s="53" t="s">
        <v>8106</v>
      </c>
      <c r="R1155" s="73">
        <v>5</v>
      </c>
      <c r="S1155" s="74">
        <v>127000</v>
      </c>
      <c r="T1155" s="75">
        <v>0</v>
      </c>
      <c r="U1155" s="75">
        <f t="shared" si="193"/>
        <v>0</v>
      </c>
      <c r="V1155" s="48"/>
      <c r="W1155" s="48">
        <v>2017</v>
      </c>
      <c r="X1155" s="48" t="s">
        <v>8100</v>
      </c>
      <c r="Y1155" s="1">
        <f>VLOOKUP(A1155,'[1]план на 2017'!$A:$X,20,0)</f>
        <v>0</v>
      </c>
      <c r="Z1155" s="156">
        <f t="shared" si="184"/>
        <v>0</v>
      </c>
    </row>
    <row r="1156" spans="1:26" ht="49.5" customHeight="1" x14ac:dyDescent="0.25">
      <c r="A1156" s="49" t="s">
        <v>1220</v>
      </c>
      <c r="B1156" s="49" t="s">
        <v>3273</v>
      </c>
      <c r="C1156" s="49" t="s">
        <v>5066</v>
      </c>
      <c r="D1156" s="49" t="s">
        <v>5067</v>
      </c>
      <c r="E1156" s="49" t="s">
        <v>5068</v>
      </c>
      <c r="F1156" s="49" t="s">
        <v>5150</v>
      </c>
      <c r="G1156" s="49" t="s">
        <v>3289</v>
      </c>
      <c r="H1156" s="49">
        <v>0</v>
      </c>
      <c r="I1156" s="49">
        <v>430000000</v>
      </c>
      <c r="J1156" s="49" t="s">
        <v>8091</v>
      </c>
      <c r="K1156" s="49" t="s">
        <v>8117</v>
      </c>
      <c r="L1156" s="49" t="s">
        <v>8093</v>
      </c>
      <c r="M1156" s="49" t="s">
        <v>8094</v>
      </c>
      <c r="N1156" s="49" t="s">
        <v>8112</v>
      </c>
      <c r="O1156" s="49" t="s">
        <v>8104</v>
      </c>
      <c r="P1156" s="49" t="s">
        <v>8105</v>
      </c>
      <c r="Q1156" s="49" t="s">
        <v>8106</v>
      </c>
      <c r="R1156" s="49">
        <v>5</v>
      </c>
      <c r="S1156" s="49">
        <v>170180</v>
      </c>
      <c r="T1156" s="76">
        <f>S1156*R1156</f>
        <v>850900</v>
      </c>
      <c r="U1156" s="76">
        <f t="shared" si="193"/>
        <v>953008.00000000012</v>
      </c>
      <c r="V1156" s="49"/>
      <c r="W1156" s="49">
        <v>2017</v>
      </c>
      <c r="X1156" s="49" t="s">
        <v>8205</v>
      </c>
      <c r="Y1156" s="1">
        <f>VLOOKUP(A1156,'[1]план на 2017'!$A:$X,20,0)</f>
        <v>850900</v>
      </c>
      <c r="Z1156" s="156">
        <f t="shared" si="184"/>
        <v>0</v>
      </c>
    </row>
    <row r="1157" spans="1:26" ht="49.5" customHeight="1" x14ac:dyDescent="0.25">
      <c r="A1157" s="48" t="s">
        <v>1221</v>
      </c>
      <c r="B1157" s="53" t="s">
        <v>3273</v>
      </c>
      <c r="C1157" s="53" t="s">
        <v>5151</v>
      </c>
      <c r="D1157" s="53" t="s">
        <v>5152</v>
      </c>
      <c r="E1157" s="53" t="s">
        <v>5153</v>
      </c>
      <c r="F1157" s="53" t="s">
        <v>5154</v>
      </c>
      <c r="G1157" s="54" t="s">
        <v>8876</v>
      </c>
      <c r="H1157" s="53">
        <v>0</v>
      </c>
      <c r="I1157" s="53">
        <v>430000000</v>
      </c>
      <c r="J1157" s="53" t="s">
        <v>8091</v>
      </c>
      <c r="K1157" s="53" t="s">
        <v>8092</v>
      </c>
      <c r="L1157" s="53" t="s">
        <v>8111</v>
      </c>
      <c r="M1157" s="53" t="s">
        <v>8094</v>
      </c>
      <c r="N1157" s="53" t="s">
        <v>8112</v>
      </c>
      <c r="O1157" s="53" t="s">
        <v>8104</v>
      </c>
      <c r="P1157" s="53" t="s">
        <v>8105</v>
      </c>
      <c r="Q1157" s="53" t="s">
        <v>8106</v>
      </c>
      <c r="R1157" s="73">
        <v>1</v>
      </c>
      <c r="S1157" s="74">
        <v>2200000</v>
      </c>
      <c r="T1157" s="75">
        <v>0</v>
      </c>
      <c r="U1157" s="75">
        <f t="shared" si="193"/>
        <v>0</v>
      </c>
      <c r="V1157" s="48"/>
      <c r="W1157" s="48">
        <v>2017</v>
      </c>
      <c r="X1157" s="48"/>
      <c r="Y1157" s="1">
        <f>VLOOKUP(A1157,'[1]план на 2017'!$A:$X,20,0)</f>
        <v>0</v>
      </c>
      <c r="Z1157" s="156">
        <f t="shared" si="184"/>
        <v>0</v>
      </c>
    </row>
    <row r="1158" spans="1:26" ht="49.5" customHeight="1" x14ac:dyDescent="0.25">
      <c r="A1158" s="48" t="s">
        <v>1222</v>
      </c>
      <c r="B1158" s="53" t="s">
        <v>3273</v>
      </c>
      <c r="C1158" s="53" t="s">
        <v>5151</v>
      </c>
      <c r="D1158" s="53" t="s">
        <v>5152</v>
      </c>
      <c r="E1158" s="53" t="s">
        <v>5153</v>
      </c>
      <c r="F1158" s="53" t="s">
        <v>5154</v>
      </c>
      <c r="G1158" s="54" t="s">
        <v>8876</v>
      </c>
      <c r="H1158" s="53">
        <v>0</v>
      </c>
      <c r="I1158" s="53">
        <v>430000000</v>
      </c>
      <c r="J1158" s="53" t="s">
        <v>8091</v>
      </c>
      <c r="K1158" s="53" t="s">
        <v>8129</v>
      </c>
      <c r="L1158" s="53" t="s">
        <v>8111</v>
      </c>
      <c r="M1158" s="53" t="s">
        <v>8094</v>
      </c>
      <c r="N1158" s="53" t="s">
        <v>8112</v>
      </c>
      <c r="O1158" s="53" t="s">
        <v>8104</v>
      </c>
      <c r="P1158" s="53" t="s">
        <v>8105</v>
      </c>
      <c r="Q1158" s="53" t="s">
        <v>8106</v>
      </c>
      <c r="R1158" s="73">
        <v>1</v>
      </c>
      <c r="S1158" s="74">
        <v>2200000</v>
      </c>
      <c r="T1158" s="75">
        <f t="shared" si="187"/>
        <v>2200000</v>
      </c>
      <c r="U1158" s="75">
        <f t="shared" si="193"/>
        <v>2464000.0000000005</v>
      </c>
      <c r="V1158" s="48"/>
      <c r="W1158" s="48">
        <v>2017</v>
      </c>
      <c r="X1158" s="48" t="s">
        <v>8100</v>
      </c>
      <c r="Y1158" s="1">
        <f>VLOOKUP(A1158,'[1]план на 2017'!$A:$X,20,0)</f>
        <v>2200000</v>
      </c>
      <c r="Z1158" s="156">
        <f t="shared" si="184"/>
        <v>0</v>
      </c>
    </row>
    <row r="1159" spans="1:26" ht="49.5" customHeight="1" x14ac:dyDescent="0.25">
      <c r="A1159" s="48" t="s">
        <v>1223</v>
      </c>
      <c r="B1159" s="53" t="s">
        <v>3273</v>
      </c>
      <c r="C1159" s="53" t="s">
        <v>5155</v>
      </c>
      <c r="D1159" s="61" t="s">
        <v>5062</v>
      </c>
      <c r="E1159" s="61" t="s">
        <v>5156</v>
      </c>
      <c r="F1159" s="53" t="s">
        <v>5157</v>
      </c>
      <c r="G1159" s="54" t="s">
        <v>8876</v>
      </c>
      <c r="H1159" s="53">
        <v>0</v>
      </c>
      <c r="I1159" s="53">
        <v>430000000</v>
      </c>
      <c r="J1159" s="53" t="s">
        <v>8091</v>
      </c>
      <c r="K1159" s="53" t="s">
        <v>8092</v>
      </c>
      <c r="L1159" s="53" t="s">
        <v>8111</v>
      </c>
      <c r="M1159" s="53" t="s">
        <v>8094</v>
      </c>
      <c r="N1159" s="53" t="s">
        <v>8112</v>
      </c>
      <c r="O1159" s="53" t="s">
        <v>8104</v>
      </c>
      <c r="P1159" s="53" t="s">
        <v>8105</v>
      </c>
      <c r="Q1159" s="53" t="s">
        <v>8106</v>
      </c>
      <c r="R1159" s="73">
        <v>2</v>
      </c>
      <c r="S1159" s="74">
        <v>660000</v>
      </c>
      <c r="T1159" s="75">
        <v>0</v>
      </c>
      <c r="U1159" s="75">
        <f t="shared" si="193"/>
        <v>0</v>
      </c>
      <c r="V1159" s="48"/>
      <c r="W1159" s="48">
        <v>2017</v>
      </c>
      <c r="X1159" s="48"/>
      <c r="Y1159" s="1">
        <f>VLOOKUP(A1159,'[1]план на 2017'!$A:$X,20,0)</f>
        <v>0</v>
      </c>
      <c r="Z1159" s="156">
        <f t="shared" si="184"/>
        <v>0</v>
      </c>
    </row>
    <row r="1160" spans="1:26" ht="49.5" customHeight="1" x14ac:dyDescent="0.25">
      <c r="A1160" s="48" t="s">
        <v>1224</v>
      </c>
      <c r="B1160" s="53" t="s">
        <v>3273</v>
      </c>
      <c r="C1160" s="53" t="s">
        <v>5155</v>
      </c>
      <c r="D1160" s="61" t="s">
        <v>5062</v>
      </c>
      <c r="E1160" s="61" t="s">
        <v>5156</v>
      </c>
      <c r="F1160" s="53" t="s">
        <v>5157</v>
      </c>
      <c r="G1160" s="54" t="s">
        <v>8876</v>
      </c>
      <c r="H1160" s="53">
        <v>0</v>
      </c>
      <c r="I1160" s="53">
        <v>430000000</v>
      </c>
      <c r="J1160" s="53" t="s">
        <v>8091</v>
      </c>
      <c r="K1160" s="53" t="s">
        <v>8129</v>
      </c>
      <c r="L1160" s="53" t="s">
        <v>8111</v>
      </c>
      <c r="M1160" s="53" t="s">
        <v>8094</v>
      </c>
      <c r="N1160" s="53" t="s">
        <v>8112</v>
      </c>
      <c r="O1160" s="53" t="s">
        <v>8104</v>
      </c>
      <c r="P1160" s="53" t="s">
        <v>8105</v>
      </c>
      <c r="Q1160" s="53" t="s">
        <v>8106</v>
      </c>
      <c r="R1160" s="73">
        <v>2</v>
      </c>
      <c r="S1160" s="74">
        <v>660000</v>
      </c>
      <c r="T1160" s="75">
        <f t="shared" si="187"/>
        <v>1320000</v>
      </c>
      <c r="U1160" s="75">
        <f t="shared" si="193"/>
        <v>1478400.0000000002</v>
      </c>
      <c r="V1160" s="48"/>
      <c r="W1160" s="48">
        <v>2017</v>
      </c>
      <c r="X1160" s="48" t="s">
        <v>8100</v>
      </c>
      <c r="Y1160" s="1">
        <f>VLOOKUP(A1160,'[1]план на 2017'!$A:$X,20,0)</f>
        <v>1320000</v>
      </c>
      <c r="Z1160" s="156">
        <f t="shared" si="184"/>
        <v>0</v>
      </c>
    </row>
    <row r="1161" spans="1:26" ht="49.5" customHeight="1" x14ac:dyDescent="0.25">
      <c r="A1161" s="48" t="s">
        <v>1225</v>
      </c>
      <c r="B1161" s="53" t="s">
        <v>3273</v>
      </c>
      <c r="C1161" s="53" t="s">
        <v>5158</v>
      </c>
      <c r="D1161" s="53" t="s">
        <v>5159</v>
      </c>
      <c r="E1161" s="53" t="s">
        <v>5160</v>
      </c>
      <c r="F1161" s="53" t="s">
        <v>5161</v>
      </c>
      <c r="G1161" s="54" t="s">
        <v>8876</v>
      </c>
      <c r="H1161" s="53">
        <v>0</v>
      </c>
      <c r="I1161" s="53">
        <v>430000000</v>
      </c>
      <c r="J1161" s="53" t="s">
        <v>8091</v>
      </c>
      <c r="K1161" s="53" t="s">
        <v>8092</v>
      </c>
      <c r="L1161" s="53" t="s">
        <v>8093</v>
      </c>
      <c r="M1161" s="53" t="s">
        <v>8094</v>
      </c>
      <c r="N1161" s="53" t="s">
        <v>8112</v>
      </c>
      <c r="O1161" s="53" t="s">
        <v>8104</v>
      </c>
      <c r="P1161" s="53" t="s">
        <v>8105</v>
      </c>
      <c r="Q1161" s="53" t="s">
        <v>8106</v>
      </c>
      <c r="R1161" s="73">
        <v>1</v>
      </c>
      <c r="S1161" s="74">
        <v>1140000</v>
      </c>
      <c r="T1161" s="75">
        <v>0</v>
      </c>
      <c r="U1161" s="75">
        <f t="shared" si="193"/>
        <v>0</v>
      </c>
      <c r="V1161" s="48"/>
      <c r="W1161" s="48">
        <v>2017</v>
      </c>
      <c r="X1161" s="48"/>
      <c r="Y1161" s="1">
        <f>VLOOKUP(A1161,'[1]план на 2017'!$A:$X,20,0)</f>
        <v>0</v>
      </c>
      <c r="Z1161" s="156">
        <f t="shared" si="184"/>
        <v>0</v>
      </c>
    </row>
    <row r="1162" spans="1:26" ht="49.5" customHeight="1" x14ac:dyDescent="0.25">
      <c r="A1162" s="48" t="s">
        <v>1226</v>
      </c>
      <c r="B1162" s="53" t="s">
        <v>3273</v>
      </c>
      <c r="C1162" s="53" t="s">
        <v>5158</v>
      </c>
      <c r="D1162" s="53" t="s">
        <v>5159</v>
      </c>
      <c r="E1162" s="53" t="s">
        <v>5160</v>
      </c>
      <c r="F1162" s="53" t="s">
        <v>5161</v>
      </c>
      <c r="G1162" s="54" t="s">
        <v>8876</v>
      </c>
      <c r="H1162" s="53">
        <v>0</v>
      </c>
      <c r="I1162" s="53">
        <v>430000000</v>
      </c>
      <c r="J1162" s="53" t="s">
        <v>8091</v>
      </c>
      <c r="K1162" s="53" t="s">
        <v>8129</v>
      </c>
      <c r="L1162" s="53" t="s">
        <v>8093</v>
      </c>
      <c r="M1162" s="53" t="s">
        <v>8094</v>
      </c>
      <c r="N1162" s="53" t="s">
        <v>8112</v>
      </c>
      <c r="O1162" s="53" t="s">
        <v>8104</v>
      </c>
      <c r="P1162" s="53" t="s">
        <v>8105</v>
      </c>
      <c r="Q1162" s="53" t="s">
        <v>8106</v>
      </c>
      <c r="R1162" s="73">
        <v>1</v>
      </c>
      <c r="S1162" s="74">
        <v>1140000</v>
      </c>
      <c r="T1162" s="75">
        <v>0</v>
      </c>
      <c r="U1162" s="75">
        <f t="shared" si="193"/>
        <v>0</v>
      </c>
      <c r="V1162" s="48"/>
      <c r="W1162" s="48">
        <v>2017</v>
      </c>
      <c r="X1162" s="48" t="s">
        <v>8100</v>
      </c>
      <c r="Y1162" s="1">
        <f>VLOOKUP(A1162,'[1]план на 2017'!$A:$X,20,0)</f>
        <v>0</v>
      </c>
      <c r="Z1162" s="156">
        <f t="shared" si="184"/>
        <v>0</v>
      </c>
    </row>
    <row r="1163" spans="1:26" ht="49.5" customHeight="1" x14ac:dyDescent="0.25">
      <c r="A1163" s="49" t="s">
        <v>1227</v>
      </c>
      <c r="B1163" s="49" t="s">
        <v>3273</v>
      </c>
      <c r="C1163" s="49" t="s">
        <v>5158</v>
      </c>
      <c r="D1163" s="49" t="s">
        <v>5159</v>
      </c>
      <c r="E1163" s="49" t="s">
        <v>5160</v>
      </c>
      <c r="F1163" s="49" t="s">
        <v>5161</v>
      </c>
      <c r="G1163" s="49" t="s">
        <v>3289</v>
      </c>
      <c r="H1163" s="49">
        <v>0</v>
      </c>
      <c r="I1163" s="49">
        <v>430000000</v>
      </c>
      <c r="J1163" s="49" t="s">
        <v>8091</v>
      </c>
      <c r="K1163" s="49" t="s">
        <v>8117</v>
      </c>
      <c r="L1163" s="49" t="s">
        <v>8093</v>
      </c>
      <c r="M1163" s="49" t="s">
        <v>8094</v>
      </c>
      <c r="N1163" s="49" t="s">
        <v>8112</v>
      </c>
      <c r="O1163" s="49" t="s">
        <v>8104</v>
      </c>
      <c r="P1163" s="49" t="s">
        <v>8105</v>
      </c>
      <c r="Q1163" s="49" t="s">
        <v>8106</v>
      </c>
      <c r="R1163" s="49">
        <v>1</v>
      </c>
      <c r="S1163" s="49">
        <v>1200000</v>
      </c>
      <c r="T1163" s="76">
        <f>S1163*R1163</f>
        <v>1200000</v>
      </c>
      <c r="U1163" s="76">
        <f t="shared" si="193"/>
        <v>1344000.0000000002</v>
      </c>
      <c r="V1163" s="49"/>
      <c r="W1163" s="49">
        <v>2017</v>
      </c>
      <c r="X1163" s="49" t="s">
        <v>8205</v>
      </c>
      <c r="Y1163" s="1">
        <f>VLOOKUP(A1163,'[1]план на 2017'!$A:$X,20,0)</f>
        <v>1200000</v>
      </c>
      <c r="Z1163" s="156">
        <f t="shared" si="184"/>
        <v>0</v>
      </c>
    </row>
    <row r="1164" spans="1:26" ht="49.5" customHeight="1" x14ac:dyDescent="0.25">
      <c r="A1164" s="48" t="s">
        <v>1228</v>
      </c>
      <c r="B1164" s="53" t="s">
        <v>3273</v>
      </c>
      <c r="C1164" s="49" t="s">
        <v>5165</v>
      </c>
      <c r="D1164" s="49" t="s">
        <v>5166</v>
      </c>
      <c r="E1164" s="49" t="s">
        <v>5167</v>
      </c>
      <c r="F1164" s="53" t="s">
        <v>5164</v>
      </c>
      <c r="G1164" s="54" t="s">
        <v>8876</v>
      </c>
      <c r="H1164" s="53">
        <v>0</v>
      </c>
      <c r="I1164" s="53">
        <v>430000000</v>
      </c>
      <c r="J1164" s="53" t="s">
        <v>8091</v>
      </c>
      <c r="K1164" s="53" t="s">
        <v>8092</v>
      </c>
      <c r="L1164" s="53" t="s">
        <v>8111</v>
      </c>
      <c r="M1164" s="53" t="s">
        <v>8094</v>
      </c>
      <c r="N1164" s="53" t="s">
        <v>8112</v>
      </c>
      <c r="O1164" s="53" t="s">
        <v>8104</v>
      </c>
      <c r="P1164" s="53" t="s">
        <v>8137</v>
      </c>
      <c r="Q1164" s="53" t="s">
        <v>8123</v>
      </c>
      <c r="R1164" s="73">
        <v>1</v>
      </c>
      <c r="S1164" s="74">
        <v>14559882.880000001</v>
      </c>
      <c r="T1164" s="75">
        <v>0</v>
      </c>
      <c r="U1164" s="75">
        <f t="shared" si="193"/>
        <v>0</v>
      </c>
      <c r="V1164" s="48"/>
      <c r="W1164" s="48">
        <v>2017</v>
      </c>
      <c r="X1164" s="48"/>
      <c r="Y1164" s="1">
        <f>VLOOKUP(A1164,'[1]план на 2017'!$A:$X,20,0)</f>
        <v>0</v>
      </c>
      <c r="Z1164" s="156">
        <f t="shared" si="184"/>
        <v>0</v>
      </c>
    </row>
    <row r="1165" spans="1:26" ht="49.5" customHeight="1" x14ac:dyDescent="0.25">
      <c r="A1165" s="48" t="s">
        <v>1229</v>
      </c>
      <c r="B1165" s="53" t="s">
        <v>3273</v>
      </c>
      <c r="C1165" s="49" t="s">
        <v>5165</v>
      </c>
      <c r="D1165" s="49" t="s">
        <v>5166</v>
      </c>
      <c r="E1165" s="49" t="s">
        <v>5167</v>
      </c>
      <c r="F1165" s="53" t="s">
        <v>5164</v>
      </c>
      <c r="G1165" s="54" t="s">
        <v>8876</v>
      </c>
      <c r="H1165" s="53">
        <v>0</v>
      </c>
      <c r="I1165" s="53">
        <v>430000000</v>
      </c>
      <c r="J1165" s="53" t="s">
        <v>8091</v>
      </c>
      <c r="K1165" s="53" t="s">
        <v>8129</v>
      </c>
      <c r="L1165" s="53" t="s">
        <v>8111</v>
      </c>
      <c r="M1165" s="53" t="s">
        <v>8094</v>
      </c>
      <c r="N1165" s="53" t="s">
        <v>8112</v>
      </c>
      <c r="O1165" s="53" t="s">
        <v>8104</v>
      </c>
      <c r="P1165" s="53" t="s">
        <v>8137</v>
      </c>
      <c r="Q1165" s="53" t="s">
        <v>8123</v>
      </c>
      <c r="R1165" s="73">
        <v>1</v>
      </c>
      <c r="S1165" s="74">
        <v>14559882.880000001</v>
      </c>
      <c r="T1165" s="75">
        <v>0</v>
      </c>
      <c r="U1165" s="75">
        <f t="shared" si="193"/>
        <v>0</v>
      </c>
      <c r="V1165" s="48"/>
      <c r="W1165" s="48">
        <v>2017</v>
      </c>
      <c r="X1165" s="48" t="s">
        <v>8100</v>
      </c>
      <c r="Y1165" s="1">
        <f>VLOOKUP(A1165,'[1]план на 2017'!$A:$X,20,0)</f>
        <v>0</v>
      </c>
      <c r="Z1165" s="156">
        <f t="shared" si="184"/>
        <v>0</v>
      </c>
    </row>
    <row r="1166" spans="1:26" ht="49.5" customHeight="1" x14ac:dyDescent="0.25">
      <c r="A1166" s="48" t="s">
        <v>1230</v>
      </c>
      <c r="B1166" s="53" t="s">
        <v>3273</v>
      </c>
      <c r="C1166" s="53" t="s">
        <v>5165</v>
      </c>
      <c r="D1166" s="53" t="s">
        <v>5166</v>
      </c>
      <c r="E1166" s="53" t="s">
        <v>5167</v>
      </c>
      <c r="F1166" s="53" t="s">
        <v>5164</v>
      </c>
      <c r="G1166" s="54" t="s">
        <v>8876</v>
      </c>
      <c r="H1166" s="53">
        <v>0</v>
      </c>
      <c r="I1166" s="53">
        <v>430000000</v>
      </c>
      <c r="J1166" s="53" t="s">
        <v>8091</v>
      </c>
      <c r="K1166" s="53" t="s">
        <v>8129</v>
      </c>
      <c r="L1166" s="53" t="s">
        <v>8111</v>
      </c>
      <c r="M1166" s="53" t="s">
        <v>8094</v>
      </c>
      <c r="N1166" s="53" t="s">
        <v>8112</v>
      </c>
      <c r="O1166" s="53" t="s">
        <v>8104</v>
      </c>
      <c r="P1166" s="53" t="s">
        <v>8137</v>
      </c>
      <c r="Q1166" s="53" t="s">
        <v>8123</v>
      </c>
      <c r="R1166" s="73">
        <v>1</v>
      </c>
      <c r="S1166" s="74">
        <v>14559882.880000001</v>
      </c>
      <c r="T1166" s="75">
        <v>0</v>
      </c>
      <c r="U1166" s="75">
        <f t="shared" si="193"/>
        <v>0</v>
      </c>
      <c r="V1166" s="48"/>
      <c r="W1166" s="48">
        <v>2017</v>
      </c>
      <c r="X1166" s="48" t="s">
        <v>8238</v>
      </c>
      <c r="Y1166" s="1">
        <f>VLOOKUP(A1166,'[1]план на 2017'!$A:$X,20,0)</f>
        <v>0</v>
      </c>
      <c r="Z1166" s="156">
        <f t="shared" si="184"/>
        <v>0</v>
      </c>
    </row>
    <row r="1167" spans="1:26" ht="49.5" customHeight="1" x14ac:dyDescent="0.25">
      <c r="A1167" s="48" t="s">
        <v>1231</v>
      </c>
      <c r="B1167" s="53" t="s">
        <v>3273</v>
      </c>
      <c r="C1167" s="53" t="s">
        <v>5165</v>
      </c>
      <c r="D1167" s="53" t="s">
        <v>5166</v>
      </c>
      <c r="E1167" s="53" t="s">
        <v>5167</v>
      </c>
      <c r="F1167" s="53" t="s">
        <v>5164</v>
      </c>
      <c r="G1167" s="54" t="s">
        <v>8876</v>
      </c>
      <c r="H1167" s="53">
        <v>0</v>
      </c>
      <c r="I1167" s="53">
        <v>430000000</v>
      </c>
      <c r="J1167" s="53" t="s">
        <v>8091</v>
      </c>
      <c r="K1167" s="53" t="s">
        <v>8119</v>
      </c>
      <c r="L1167" s="53" t="s">
        <v>8111</v>
      </c>
      <c r="M1167" s="53" t="s">
        <v>8094</v>
      </c>
      <c r="N1167" s="53" t="s">
        <v>8112</v>
      </c>
      <c r="O1167" s="53" t="s">
        <v>8104</v>
      </c>
      <c r="P1167" s="53" t="s">
        <v>8137</v>
      </c>
      <c r="Q1167" s="53" t="s">
        <v>8123</v>
      </c>
      <c r="R1167" s="73">
        <v>1</v>
      </c>
      <c r="S1167" s="74">
        <v>14559882.880000001</v>
      </c>
      <c r="T1167" s="75">
        <v>0</v>
      </c>
      <c r="U1167" s="75">
        <f t="shared" si="193"/>
        <v>0</v>
      </c>
      <c r="V1167" s="48"/>
      <c r="W1167" s="48">
        <v>2017</v>
      </c>
      <c r="X1167" s="48" t="s">
        <v>8239</v>
      </c>
      <c r="Y1167" s="1">
        <f>VLOOKUP(A1167,'[1]план на 2017'!$A:$X,20,0)</f>
        <v>0</v>
      </c>
      <c r="Z1167" s="156">
        <f t="shared" si="184"/>
        <v>0</v>
      </c>
    </row>
    <row r="1168" spans="1:26" ht="49.5" customHeight="1" x14ac:dyDescent="0.25">
      <c r="A1168" s="48" t="s">
        <v>1232</v>
      </c>
      <c r="B1168" s="53" t="s">
        <v>3273</v>
      </c>
      <c r="C1168" s="53" t="s">
        <v>5168</v>
      </c>
      <c r="D1168" s="71" t="s">
        <v>4604</v>
      </c>
      <c r="E1168" s="71" t="s">
        <v>5169</v>
      </c>
      <c r="F1168" s="53" t="s">
        <v>5170</v>
      </c>
      <c r="G1168" s="54" t="s">
        <v>8876</v>
      </c>
      <c r="H1168" s="53">
        <v>0</v>
      </c>
      <c r="I1168" s="53">
        <v>430000000</v>
      </c>
      <c r="J1168" s="53" t="s">
        <v>8091</v>
      </c>
      <c r="K1168" s="53" t="s">
        <v>8092</v>
      </c>
      <c r="L1168" s="53" t="s">
        <v>8111</v>
      </c>
      <c r="M1168" s="53" t="s">
        <v>8094</v>
      </c>
      <c r="N1168" s="53" t="s">
        <v>8112</v>
      </c>
      <c r="O1168" s="53" t="s">
        <v>8104</v>
      </c>
      <c r="P1168" s="53" t="s">
        <v>8105</v>
      </c>
      <c r="Q1168" s="53" t="s">
        <v>8106</v>
      </c>
      <c r="R1168" s="73">
        <v>2</v>
      </c>
      <c r="S1168" s="74">
        <v>2800000</v>
      </c>
      <c r="T1168" s="75">
        <v>0</v>
      </c>
      <c r="U1168" s="75">
        <f t="shared" si="193"/>
        <v>0</v>
      </c>
      <c r="V1168" s="48"/>
      <c r="W1168" s="48">
        <v>2017</v>
      </c>
      <c r="X1168" s="48"/>
      <c r="Y1168" s="1">
        <f>VLOOKUP(A1168,'[1]план на 2017'!$A:$X,20,0)</f>
        <v>0</v>
      </c>
      <c r="Z1168" s="156">
        <f t="shared" si="184"/>
        <v>0</v>
      </c>
    </row>
    <row r="1169" spans="1:26" ht="49.5" customHeight="1" x14ac:dyDescent="0.25">
      <c r="A1169" s="48" t="s">
        <v>1233</v>
      </c>
      <c r="B1169" s="53" t="s">
        <v>3273</v>
      </c>
      <c r="C1169" s="53" t="s">
        <v>5168</v>
      </c>
      <c r="D1169" s="71" t="s">
        <v>4604</v>
      </c>
      <c r="E1169" s="71" t="s">
        <v>5169</v>
      </c>
      <c r="F1169" s="53" t="s">
        <v>5170</v>
      </c>
      <c r="G1169" s="54" t="s">
        <v>8876</v>
      </c>
      <c r="H1169" s="53">
        <v>0</v>
      </c>
      <c r="I1169" s="53">
        <v>430000000</v>
      </c>
      <c r="J1169" s="53" t="s">
        <v>8091</v>
      </c>
      <c r="K1169" s="53" t="s">
        <v>8099</v>
      </c>
      <c r="L1169" s="53" t="s">
        <v>8111</v>
      </c>
      <c r="M1169" s="53" t="s">
        <v>8094</v>
      </c>
      <c r="N1169" s="53" t="s">
        <v>8112</v>
      </c>
      <c r="O1169" s="53" t="s">
        <v>8104</v>
      </c>
      <c r="P1169" s="53" t="s">
        <v>8105</v>
      </c>
      <c r="Q1169" s="53" t="s">
        <v>8106</v>
      </c>
      <c r="R1169" s="73">
        <v>2</v>
      </c>
      <c r="S1169" s="74">
        <v>2800000</v>
      </c>
      <c r="T1169" s="75">
        <v>0</v>
      </c>
      <c r="U1169" s="75">
        <f t="shared" si="193"/>
        <v>0</v>
      </c>
      <c r="V1169" s="48"/>
      <c r="W1169" s="48">
        <v>2017</v>
      </c>
      <c r="X1169" s="48" t="s">
        <v>8100</v>
      </c>
      <c r="Y1169" s="1">
        <f>VLOOKUP(A1169,'[1]план на 2017'!$A:$X,20,0)</f>
        <v>0</v>
      </c>
      <c r="Z1169" s="156">
        <f t="shared" si="184"/>
        <v>0</v>
      </c>
    </row>
    <row r="1170" spans="1:26" ht="49.5" customHeight="1" x14ac:dyDescent="0.25">
      <c r="A1170" s="48" t="s">
        <v>1234</v>
      </c>
      <c r="B1170" s="53" t="s">
        <v>3273</v>
      </c>
      <c r="C1170" s="53" t="s">
        <v>5168</v>
      </c>
      <c r="D1170" s="71" t="s">
        <v>4604</v>
      </c>
      <c r="E1170" s="71" t="s">
        <v>5169</v>
      </c>
      <c r="F1170" s="53" t="s">
        <v>5170</v>
      </c>
      <c r="G1170" s="54" t="s">
        <v>8876</v>
      </c>
      <c r="H1170" s="53">
        <v>0</v>
      </c>
      <c r="I1170" s="53">
        <v>430000000</v>
      </c>
      <c r="J1170" s="53" t="s">
        <v>8091</v>
      </c>
      <c r="K1170" s="53" t="s">
        <v>8099</v>
      </c>
      <c r="L1170" s="53" t="s">
        <v>8111</v>
      </c>
      <c r="M1170" s="53" t="s">
        <v>8094</v>
      </c>
      <c r="N1170" s="53" t="s">
        <v>8157</v>
      </c>
      <c r="O1170" s="53" t="s">
        <v>8104</v>
      </c>
      <c r="P1170" s="53" t="s">
        <v>8105</v>
      </c>
      <c r="Q1170" s="53" t="s">
        <v>8106</v>
      </c>
      <c r="R1170" s="73">
        <v>2</v>
      </c>
      <c r="S1170" s="74">
        <v>2800000</v>
      </c>
      <c r="T1170" s="75">
        <f t="shared" ref="T1170" si="195">R1170*S1170</f>
        <v>5600000</v>
      </c>
      <c r="U1170" s="75">
        <f t="shared" si="193"/>
        <v>6272000.0000000009</v>
      </c>
      <c r="V1170" s="48"/>
      <c r="W1170" s="48">
        <v>2017</v>
      </c>
      <c r="X1170" s="48" t="s">
        <v>8158</v>
      </c>
      <c r="Y1170" s="1">
        <f>VLOOKUP(A1170,'[1]план на 2017'!$A:$X,20,0)</f>
        <v>5600000</v>
      </c>
      <c r="Z1170" s="156">
        <f t="shared" ref="Z1170:Z1233" si="196">T1170-Y1170</f>
        <v>0</v>
      </c>
    </row>
    <row r="1171" spans="1:26" ht="49.5" customHeight="1" x14ac:dyDescent="0.25">
      <c r="A1171" s="48" t="s">
        <v>1235</v>
      </c>
      <c r="B1171" s="53" t="s">
        <v>3273</v>
      </c>
      <c r="C1171" s="53" t="s">
        <v>5171</v>
      </c>
      <c r="D1171" s="53" t="s">
        <v>5172</v>
      </c>
      <c r="E1171" s="53" t="s">
        <v>5173</v>
      </c>
      <c r="F1171" s="53" t="s">
        <v>5174</v>
      </c>
      <c r="G1171" s="54" t="s">
        <v>8876</v>
      </c>
      <c r="H1171" s="53">
        <v>0</v>
      </c>
      <c r="I1171" s="53">
        <v>430000000</v>
      </c>
      <c r="J1171" s="53" t="s">
        <v>8091</v>
      </c>
      <c r="K1171" s="53" t="s">
        <v>8092</v>
      </c>
      <c r="L1171" s="53" t="s">
        <v>8111</v>
      </c>
      <c r="M1171" s="53" t="s">
        <v>8094</v>
      </c>
      <c r="N1171" s="53" t="s">
        <v>8112</v>
      </c>
      <c r="O1171" s="53" t="s">
        <v>8104</v>
      </c>
      <c r="P1171" s="53" t="s">
        <v>8105</v>
      </c>
      <c r="Q1171" s="53" t="s">
        <v>8106</v>
      </c>
      <c r="R1171" s="73">
        <v>3</v>
      </c>
      <c r="S1171" s="74">
        <v>15200</v>
      </c>
      <c r="T1171" s="75">
        <v>0</v>
      </c>
      <c r="U1171" s="75">
        <f t="shared" si="193"/>
        <v>0</v>
      </c>
      <c r="V1171" s="48"/>
      <c r="W1171" s="48">
        <v>2017</v>
      </c>
      <c r="X1171" s="48"/>
      <c r="Y1171" s="1">
        <f>VLOOKUP(A1171,'[1]план на 2017'!$A:$X,20,0)</f>
        <v>0</v>
      </c>
      <c r="Z1171" s="156">
        <f t="shared" si="196"/>
        <v>0</v>
      </c>
    </row>
    <row r="1172" spans="1:26" ht="49.5" customHeight="1" x14ac:dyDescent="0.25">
      <c r="A1172" s="48" t="s">
        <v>1236</v>
      </c>
      <c r="B1172" s="53" t="s">
        <v>3273</v>
      </c>
      <c r="C1172" s="53" t="s">
        <v>5171</v>
      </c>
      <c r="D1172" s="53" t="s">
        <v>5172</v>
      </c>
      <c r="E1172" s="53" t="s">
        <v>5173</v>
      </c>
      <c r="F1172" s="53" t="s">
        <v>5174</v>
      </c>
      <c r="G1172" s="54" t="s">
        <v>8876</v>
      </c>
      <c r="H1172" s="53">
        <v>0</v>
      </c>
      <c r="I1172" s="53">
        <v>430000000</v>
      </c>
      <c r="J1172" s="53" t="s">
        <v>8091</v>
      </c>
      <c r="K1172" s="53" t="s">
        <v>8129</v>
      </c>
      <c r="L1172" s="53" t="s">
        <v>8111</v>
      </c>
      <c r="M1172" s="53" t="s">
        <v>8094</v>
      </c>
      <c r="N1172" s="53" t="s">
        <v>8112</v>
      </c>
      <c r="O1172" s="53" t="s">
        <v>8104</v>
      </c>
      <c r="P1172" s="53" t="s">
        <v>8105</v>
      </c>
      <c r="Q1172" s="53" t="s">
        <v>8106</v>
      </c>
      <c r="R1172" s="73">
        <v>3</v>
      </c>
      <c r="S1172" s="74">
        <v>15200</v>
      </c>
      <c r="T1172" s="75">
        <v>0</v>
      </c>
      <c r="U1172" s="75">
        <f t="shared" si="193"/>
        <v>0</v>
      </c>
      <c r="V1172" s="48"/>
      <c r="W1172" s="48">
        <v>2017</v>
      </c>
      <c r="X1172" s="48" t="s">
        <v>8100</v>
      </c>
      <c r="Y1172" s="1">
        <f>VLOOKUP(A1172,'[1]план на 2017'!$A:$X,20,0)</f>
        <v>0</v>
      </c>
      <c r="Z1172" s="156">
        <f t="shared" si="196"/>
        <v>0</v>
      </c>
    </row>
    <row r="1173" spans="1:26" ht="49.5" customHeight="1" x14ac:dyDescent="0.25">
      <c r="A1173" s="48" t="s">
        <v>1237</v>
      </c>
      <c r="B1173" s="53" t="s">
        <v>3273</v>
      </c>
      <c r="C1173" s="53" t="s">
        <v>5171</v>
      </c>
      <c r="D1173" s="53" t="s">
        <v>5172</v>
      </c>
      <c r="E1173" s="53" t="s">
        <v>5173</v>
      </c>
      <c r="F1173" s="53" t="s">
        <v>5174</v>
      </c>
      <c r="G1173" s="54" t="s">
        <v>8876</v>
      </c>
      <c r="H1173" s="53">
        <v>0</v>
      </c>
      <c r="I1173" s="53">
        <v>430000000</v>
      </c>
      <c r="J1173" s="53" t="s">
        <v>8091</v>
      </c>
      <c r="K1173" s="53" t="s">
        <v>8124</v>
      </c>
      <c r="L1173" s="53" t="s">
        <v>8111</v>
      </c>
      <c r="M1173" s="53" t="s">
        <v>8094</v>
      </c>
      <c r="N1173" s="53" t="s">
        <v>8112</v>
      </c>
      <c r="O1173" s="53" t="s">
        <v>8104</v>
      </c>
      <c r="P1173" s="53" t="s">
        <v>8105</v>
      </c>
      <c r="Q1173" s="53" t="s">
        <v>8106</v>
      </c>
      <c r="R1173" s="73">
        <v>3</v>
      </c>
      <c r="S1173" s="74">
        <v>15200</v>
      </c>
      <c r="T1173" s="75">
        <v>0</v>
      </c>
      <c r="U1173" s="75">
        <f t="shared" si="193"/>
        <v>0</v>
      </c>
      <c r="V1173" s="48"/>
      <c r="W1173" s="48">
        <v>2017</v>
      </c>
      <c r="X1173" s="48" t="s">
        <v>8100</v>
      </c>
      <c r="Y1173" s="1">
        <f>VLOOKUP(A1173,'[1]план на 2017'!$A:$X,20,0)</f>
        <v>0</v>
      </c>
      <c r="Z1173" s="156">
        <f t="shared" si="196"/>
        <v>0</v>
      </c>
    </row>
    <row r="1174" spans="1:26" ht="49.5" customHeight="1" x14ac:dyDescent="0.25">
      <c r="A1174" s="48" t="s">
        <v>1238</v>
      </c>
      <c r="B1174" s="53" t="s">
        <v>3273</v>
      </c>
      <c r="C1174" s="53" t="s">
        <v>5171</v>
      </c>
      <c r="D1174" s="53" t="s">
        <v>5172</v>
      </c>
      <c r="E1174" s="53" t="s">
        <v>5173</v>
      </c>
      <c r="F1174" s="53" t="s">
        <v>5174</v>
      </c>
      <c r="G1174" s="54" t="s">
        <v>8876</v>
      </c>
      <c r="H1174" s="53">
        <v>0</v>
      </c>
      <c r="I1174" s="53">
        <v>430000000</v>
      </c>
      <c r="J1174" s="53" t="s">
        <v>8091</v>
      </c>
      <c r="K1174" s="53" t="s">
        <v>8119</v>
      </c>
      <c r="L1174" s="53" t="s">
        <v>8111</v>
      </c>
      <c r="M1174" s="53" t="s">
        <v>8094</v>
      </c>
      <c r="N1174" s="53" t="s">
        <v>8112</v>
      </c>
      <c r="O1174" s="53" t="s">
        <v>8104</v>
      </c>
      <c r="P1174" s="53" t="s">
        <v>8105</v>
      </c>
      <c r="Q1174" s="53" t="s">
        <v>8106</v>
      </c>
      <c r="R1174" s="73">
        <v>3</v>
      </c>
      <c r="S1174" s="74">
        <v>15200</v>
      </c>
      <c r="T1174" s="75">
        <f t="shared" ref="T1174" si="197">R1174*S1174</f>
        <v>45600</v>
      </c>
      <c r="U1174" s="75">
        <f t="shared" si="193"/>
        <v>51072.000000000007</v>
      </c>
      <c r="V1174" s="48"/>
      <c r="W1174" s="48">
        <v>2017</v>
      </c>
      <c r="X1174" s="48" t="s">
        <v>8100</v>
      </c>
      <c r="Y1174" s="1">
        <f>VLOOKUP(A1174,'[1]план на 2017'!$A:$X,20,0)</f>
        <v>45600</v>
      </c>
      <c r="Z1174" s="156">
        <f t="shared" si="196"/>
        <v>0</v>
      </c>
    </row>
    <row r="1175" spans="1:26" ht="49.5" customHeight="1" x14ac:dyDescent="0.25">
      <c r="A1175" s="48" t="s">
        <v>1239</v>
      </c>
      <c r="B1175" s="53" t="s">
        <v>3273</v>
      </c>
      <c r="C1175" s="53" t="s">
        <v>5175</v>
      </c>
      <c r="D1175" s="53" t="s">
        <v>5176</v>
      </c>
      <c r="E1175" s="53" t="s">
        <v>5177</v>
      </c>
      <c r="F1175" s="53" t="s">
        <v>5178</v>
      </c>
      <c r="G1175" s="54" t="s">
        <v>8876</v>
      </c>
      <c r="H1175" s="53">
        <v>0</v>
      </c>
      <c r="I1175" s="53">
        <v>430000000</v>
      </c>
      <c r="J1175" s="53" t="s">
        <v>8091</v>
      </c>
      <c r="K1175" s="53" t="s">
        <v>8092</v>
      </c>
      <c r="L1175" s="53" t="s">
        <v>8111</v>
      </c>
      <c r="M1175" s="53" t="s">
        <v>8094</v>
      </c>
      <c r="N1175" s="53" t="s">
        <v>8112</v>
      </c>
      <c r="O1175" s="53" t="s">
        <v>8104</v>
      </c>
      <c r="P1175" s="53" t="s">
        <v>8105</v>
      </c>
      <c r="Q1175" s="53" t="s">
        <v>8106</v>
      </c>
      <c r="R1175" s="73">
        <v>2</v>
      </c>
      <c r="S1175" s="74">
        <v>450000</v>
      </c>
      <c r="T1175" s="75">
        <f t="shared" si="187"/>
        <v>900000</v>
      </c>
      <c r="U1175" s="75">
        <f t="shared" si="193"/>
        <v>1008000.0000000001</v>
      </c>
      <c r="V1175" s="48"/>
      <c r="W1175" s="48">
        <v>2017</v>
      </c>
      <c r="X1175" s="48"/>
      <c r="Y1175" s="1">
        <f>VLOOKUP(A1175,'[1]план на 2017'!$A:$X,20,0)</f>
        <v>900000</v>
      </c>
      <c r="Z1175" s="156">
        <f t="shared" si="196"/>
        <v>0</v>
      </c>
    </row>
    <row r="1176" spans="1:26" ht="49.5" customHeight="1" x14ac:dyDescent="0.25">
      <c r="A1176" s="48" t="s">
        <v>1240</v>
      </c>
      <c r="B1176" s="53" t="s">
        <v>3273</v>
      </c>
      <c r="C1176" s="53" t="s">
        <v>5179</v>
      </c>
      <c r="D1176" s="53" t="s">
        <v>5180</v>
      </c>
      <c r="E1176" s="53" t="s">
        <v>5181</v>
      </c>
      <c r="F1176" s="53" t="s">
        <v>5182</v>
      </c>
      <c r="G1176" s="54" t="s">
        <v>8876</v>
      </c>
      <c r="H1176" s="53">
        <v>0</v>
      </c>
      <c r="I1176" s="53">
        <v>430000000</v>
      </c>
      <c r="J1176" s="53" t="s">
        <v>8091</v>
      </c>
      <c r="K1176" s="53" t="s">
        <v>8092</v>
      </c>
      <c r="L1176" s="53" t="s">
        <v>8111</v>
      </c>
      <c r="M1176" s="53" t="s">
        <v>8094</v>
      </c>
      <c r="N1176" s="53" t="s">
        <v>8112</v>
      </c>
      <c r="O1176" s="53" t="s">
        <v>8104</v>
      </c>
      <c r="P1176" s="53" t="s">
        <v>8105</v>
      </c>
      <c r="Q1176" s="53" t="s">
        <v>8106</v>
      </c>
      <c r="R1176" s="73">
        <v>1</v>
      </c>
      <c r="S1176" s="74">
        <v>52000</v>
      </c>
      <c r="T1176" s="75">
        <v>0</v>
      </c>
      <c r="U1176" s="75">
        <f t="shared" si="193"/>
        <v>0</v>
      </c>
      <c r="V1176" s="48"/>
      <c r="W1176" s="48">
        <v>2017</v>
      </c>
      <c r="X1176" s="48"/>
      <c r="Y1176" s="1">
        <f>VLOOKUP(A1176,'[1]план на 2017'!$A:$X,20,0)</f>
        <v>0</v>
      </c>
      <c r="Z1176" s="156">
        <f t="shared" si="196"/>
        <v>0</v>
      </c>
    </row>
    <row r="1177" spans="1:26" ht="49.5" customHeight="1" x14ac:dyDescent="0.25">
      <c r="A1177" s="48" t="s">
        <v>1241</v>
      </c>
      <c r="B1177" s="53" t="s">
        <v>3273</v>
      </c>
      <c r="C1177" s="53" t="s">
        <v>5179</v>
      </c>
      <c r="D1177" s="53" t="s">
        <v>5180</v>
      </c>
      <c r="E1177" s="53" t="s">
        <v>5181</v>
      </c>
      <c r="F1177" s="53" t="s">
        <v>5182</v>
      </c>
      <c r="G1177" s="54" t="s">
        <v>8876</v>
      </c>
      <c r="H1177" s="53">
        <v>0</v>
      </c>
      <c r="I1177" s="53">
        <v>430000000</v>
      </c>
      <c r="J1177" s="53" t="s">
        <v>8091</v>
      </c>
      <c r="K1177" s="53" t="s">
        <v>8129</v>
      </c>
      <c r="L1177" s="53" t="s">
        <v>8111</v>
      </c>
      <c r="M1177" s="53" t="s">
        <v>8094</v>
      </c>
      <c r="N1177" s="53" t="s">
        <v>8112</v>
      </c>
      <c r="O1177" s="53" t="s">
        <v>8104</v>
      </c>
      <c r="P1177" s="53" t="s">
        <v>8105</v>
      </c>
      <c r="Q1177" s="53" t="s">
        <v>8106</v>
      </c>
      <c r="R1177" s="73">
        <v>1</v>
      </c>
      <c r="S1177" s="74">
        <v>52000</v>
      </c>
      <c r="T1177" s="75">
        <v>0</v>
      </c>
      <c r="U1177" s="75">
        <f t="shared" si="193"/>
        <v>0</v>
      </c>
      <c r="V1177" s="48"/>
      <c r="W1177" s="48">
        <v>2017</v>
      </c>
      <c r="X1177" s="48" t="s">
        <v>8100</v>
      </c>
      <c r="Y1177" s="1">
        <f>VLOOKUP(A1177,'[1]план на 2017'!$A:$X,20,0)</f>
        <v>0</v>
      </c>
      <c r="Z1177" s="156">
        <f t="shared" si="196"/>
        <v>0</v>
      </c>
    </row>
    <row r="1178" spans="1:26" ht="49.5" customHeight="1" x14ac:dyDescent="0.25">
      <c r="A1178" s="48" t="s">
        <v>1242</v>
      </c>
      <c r="B1178" s="53" t="s">
        <v>3273</v>
      </c>
      <c r="C1178" s="53" t="s">
        <v>5179</v>
      </c>
      <c r="D1178" s="53" t="s">
        <v>5180</v>
      </c>
      <c r="E1178" s="53" t="s">
        <v>5181</v>
      </c>
      <c r="F1178" s="53" t="s">
        <v>5182</v>
      </c>
      <c r="G1178" s="54" t="s">
        <v>8876</v>
      </c>
      <c r="H1178" s="53">
        <v>0</v>
      </c>
      <c r="I1178" s="53">
        <v>430000000</v>
      </c>
      <c r="J1178" s="53" t="s">
        <v>8091</v>
      </c>
      <c r="K1178" s="53" t="s">
        <v>8124</v>
      </c>
      <c r="L1178" s="53" t="s">
        <v>8111</v>
      </c>
      <c r="M1178" s="53" t="s">
        <v>8094</v>
      </c>
      <c r="N1178" s="53" t="s">
        <v>8112</v>
      </c>
      <c r="O1178" s="53" t="s">
        <v>8104</v>
      </c>
      <c r="P1178" s="53" t="s">
        <v>8105</v>
      </c>
      <c r="Q1178" s="53" t="s">
        <v>8106</v>
      </c>
      <c r="R1178" s="73">
        <v>1</v>
      </c>
      <c r="S1178" s="74">
        <v>52000</v>
      </c>
      <c r="T1178" s="75">
        <v>0</v>
      </c>
      <c r="U1178" s="75">
        <f t="shared" si="193"/>
        <v>0</v>
      </c>
      <c r="V1178" s="48"/>
      <c r="W1178" s="48">
        <v>2017</v>
      </c>
      <c r="X1178" s="48" t="s">
        <v>8100</v>
      </c>
      <c r="Y1178" s="1">
        <f>VLOOKUP(A1178,'[1]план на 2017'!$A:$X,20,0)</f>
        <v>0</v>
      </c>
      <c r="Z1178" s="156">
        <f t="shared" si="196"/>
        <v>0</v>
      </c>
    </row>
    <row r="1179" spans="1:26" ht="49.5" customHeight="1" x14ac:dyDescent="0.25">
      <c r="A1179" s="48" t="s">
        <v>1243</v>
      </c>
      <c r="B1179" s="53" t="s">
        <v>3273</v>
      </c>
      <c r="C1179" s="53" t="s">
        <v>5179</v>
      </c>
      <c r="D1179" s="53" t="s">
        <v>5180</v>
      </c>
      <c r="E1179" s="53" t="s">
        <v>5181</v>
      </c>
      <c r="F1179" s="53" t="s">
        <v>5182</v>
      </c>
      <c r="G1179" s="54" t="s">
        <v>8876</v>
      </c>
      <c r="H1179" s="53">
        <v>0</v>
      </c>
      <c r="I1179" s="53">
        <v>430000000</v>
      </c>
      <c r="J1179" s="53" t="s">
        <v>8091</v>
      </c>
      <c r="K1179" s="53" t="s">
        <v>8119</v>
      </c>
      <c r="L1179" s="53" t="s">
        <v>8111</v>
      </c>
      <c r="M1179" s="53" t="s">
        <v>8094</v>
      </c>
      <c r="N1179" s="53" t="s">
        <v>8112</v>
      </c>
      <c r="O1179" s="53" t="s">
        <v>8104</v>
      </c>
      <c r="P1179" s="53" t="s">
        <v>8105</v>
      </c>
      <c r="Q1179" s="53" t="s">
        <v>8106</v>
      </c>
      <c r="R1179" s="73">
        <v>1</v>
      </c>
      <c r="S1179" s="74">
        <v>52000</v>
      </c>
      <c r="T1179" s="75">
        <f t="shared" ref="T1179" si="198">R1179*S1179</f>
        <v>52000</v>
      </c>
      <c r="U1179" s="75">
        <f t="shared" si="193"/>
        <v>58240.000000000007</v>
      </c>
      <c r="V1179" s="48"/>
      <c r="W1179" s="48">
        <v>2017</v>
      </c>
      <c r="X1179" s="48" t="s">
        <v>8100</v>
      </c>
      <c r="Y1179" s="1">
        <f>VLOOKUP(A1179,'[1]план на 2017'!$A:$X,20,0)</f>
        <v>52000</v>
      </c>
      <c r="Z1179" s="156">
        <f t="shared" si="196"/>
        <v>0</v>
      </c>
    </row>
    <row r="1180" spans="1:26" ht="49.5" customHeight="1" x14ac:dyDescent="0.25">
      <c r="A1180" s="48" t="s">
        <v>1244</v>
      </c>
      <c r="B1180" s="53" t="s">
        <v>3273</v>
      </c>
      <c r="C1180" s="53" t="s">
        <v>5179</v>
      </c>
      <c r="D1180" s="53" t="s">
        <v>5180</v>
      </c>
      <c r="E1180" s="53" t="s">
        <v>5181</v>
      </c>
      <c r="F1180" s="53" t="s">
        <v>5183</v>
      </c>
      <c r="G1180" s="54" t="s">
        <v>8876</v>
      </c>
      <c r="H1180" s="53">
        <v>0</v>
      </c>
      <c r="I1180" s="53">
        <v>430000000</v>
      </c>
      <c r="J1180" s="53" t="s">
        <v>8091</v>
      </c>
      <c r="K1180" s="53" t="s">
        <v>8092</v>
      </c>
      <c r="L1180" s="53" t="s">
        <v>8111</v>
      </c>
      <c r="M1180" s="53" t="s">
        <v>8094</v>
      </c>
      <c r="N1180" s="53" t="s">
        <v>8112</v>
      </c>
      <c r="O1180" s="53" t="s">
        <v>8104</v>
      </c>
      <c r="P1180" s="53" t="s">
        <v>8105</v>
      </c>
      <c r="Q1180" s="53" t="s">
        <v>8106</v>
      </c>
      <c r="R1180" s="73">
        <v>1</v>
      </c>
      <c r="S1180" s="74">
        <v>52000</v>
      </c>
      <c r="T1180" s="75">
        <v>0</v>
      </c>
      <c r="U1180" s="75">
        <f t="shared" si="193"/>
        <v>0</v>
      </c>
      <c r="V1180" s="48"/>
      <c r="W1180" s="48">
        <v>2017</v>
      </c>
      <c r="X1180" s="48"/>
      <c r="Y1180" s="1">
        <f>VLOOKUP(A1180,'[1]план на 2017'!$A:$X,20,0)</f>
        <v>0</v>
      </c>
      <c r="Z1180" s="156">
        <f t="shared" si="196"/>
        <v>0</v>
      </c>
    </row>
    <row r="1181" spans="1:26" ht="49.5" customHeight="1" x14ac:dyDescent="0.25">
      <c r="A1181" s="48" t="s">
        <v>1245</v>
      </c>
      <c r="B1181" s="53" t="s">
        <v>3273</v>
      </c>
      <c r="C1181" s="53" t="s">
        <v>5179</v>
      </c>
      <c r="D1181" s="53" t="s">
        <v>5180</v>
      </c>
      <c r="E1181" s="53" t="s">
        <v>5181</v>
      </c>
      <c r="F1181" s="53" t="s">
        <v>5183</v>
      </c>
      <c r="G1181" s="54" t="s">
        <v>8876</v>
      </c>
      <c r="H1181" s="53">
        <v>0</v>
      </c>
      <c r="I1181" s="53">
        <v>430000000</v>
      </c>
      <c r="J1181" s="53" t="s">
        <v>8091</v>
      </c>
      <c r="K1181" s="53" t="s">
        <v>8129</v>
      </c>
      <c r="L1181" s="53" t="s">
        <v>8111</v>
      </c>
      <c r="M1181" s="53" t="s">
        <v>8094</v>
      </c>
      <c r="N1181" s="53" t="s">
        <v>8112</v>
      </c>
      <c r="O1181" s="53" t="s">
        <v>8104</v>
      </c>
      <c r="P1181" s="53" t="s">
        <v>8105</v>
      </c>
      <c r="Q1181" s="53" t="s">
        <v>8106</v>
      </c>
      <c r="R1181" s="73">
        <v>1</v>
      </c>
      <c r="S1181" s="74">
        <v>52000</v>
      </c>
      <c r="T1181" s="75">
        <v>0</v>
      </c>
      <c r="U1181" s="75">
        <f t="shared" si="193"/>
        <v>0</v>
      </c>
      <c r="V1181" s="48"/>
      <c r="W1181" s="48">
        <v>2017</v>
      </c>
      <c r="X1181" s="53" t="s">
        <v>8240</v>
      </c>
      <c r="Y1181" s="1">
        <f>VLOOKUP(A1181,'[1]план на 2017'!$A:$X,20,0)</f>
        <v>0</v>
      </c>
      <c r="Z1181" s="156">
        <f t="shared" si="196"/>
        <v>0</v>
      </c>
    </row>
    <row r="1182" spans="1:26" ht="49.5" customHeight="1" x14ac:dyDescent="0.25">
      <c r="A1182" s="48" t="s">
        <v>1246</v>
      </c>
      <c r="B1182" s="53" t="s">
        <v>3273</v>
      </c>
      <c r="C1182" s="53" t="s">
        <v>5171</v>
      </c>
      <c r="D1182" s="53" t="s">
        <v>5172</v>
      </c>
      <c r="E1182" s="53" t="s">
        <v>5173</v>
      </c>
      <c r="F1182" s="53" t="s">
        <v>5184</v>
      </c>
      <c r="G1182" s="53" t="s">
        <v>3278</v>
      </c>
      <c r="H1182" s="53">
        <v>0</v>
      </c>
      <c r="I1182" s="53">
        <v>430000000</v>
      </c>
      <c r="J1182" s="53" t="s">
        <v>8091</v>
      </c>
      <c r="K1182" s="53" t="s">
        <v>8092</v>
      </c>
      <c r="L1182" s="53" t="s">
        <v>8111</v>
      </c>
      <c r="M1182" s="53" t="s">
        <v>8094</v>
      </c>
      <c r="N1182" s="53" t="s">
        <v>8112</v>
      </c>
      <c r="O1182" s="53" t="s">
        <v>8104</v>
      </c>
      <c r="P1182" s="53" t="s">
        <v>8105</v>
      </c>
      <c r="Q1182" s="53" t="s">
        <v>8106</v>
      </c>
      <c r="R1182" s="73">
        <v>2</v>
      </c>
      <c r="S1182" s="74">
        <v>15200</v>
      </c>
      <c r="T1182" s="75">
        <v>0</v>
      </c>
      <c r="U1182" s="75">
        <f t="shared" si="193"/>
        <v>0</v>
      </c>
      <c r="V1182" s="48"/>
      <c r="W1182" s="48">
        <v>2017</v>
      </c>
      <c r="X1182" s="48"/>
      <c r="Y1182" s="1">
        <f>VLOOKUP(A1182,'[1]план на 2017'!$A:$X,20,0)</f>
        <v>0</v>
      </c>
      <c r="Z1182" s="156">
        <f t="shared" si="196"/>
        <v>0</v>
      </c>
    </row>
    <row r="1183" spans="1:26" ht="49.5" customHeight="1" x14ac:dyDescent="0.25">
      <c r="A1183" s="48" t="s">
        <v>1247</v>
      </c>
      <c r="B1183" s="53" t="s">
        <v>3273</v>
      </c>
      <c r="C1183" s="53" t="s">
        <v>5171</v>
      </c>
      <c r="D1183" s="53" t="s">
        <v>5172</v>
      </c>
      <c r="E1183" s="53" t="s">
        <v>5173</v>
      </c>
      <c r="F1183" s="53" t="s">
        <v>5184</v>
      </c>
      <c r="G1183" s="53" t="s">
        <v>3278</v>
      </c>
      <c r="H1183" s="53">
        <v>0</v>
      </c>
      <c r="I1183" s="53">
        <v>430000000</v>
      </c>
      <c r="J1183" s="53" t="s">
        <v>8091</v>
      </c>
      <c r="K1183" s="53" t="s">
        <v>8129</v>
      </c>
      <c r="L1183" s="53" t="s">
        <v>8111</v>
      </c>
      <c r="M1183" s="53" t="s">
        <v>8094</v>
      </c>
      <c r="N1183" s="53" t="s">
        <v>8112</v>
      </c>
      <c r="O1183" s="53" t="s">
        <v>8104</v>
      </c>
      <c r="P1183" s="53" t="s">
        <v>8105</v>
      </c>
      <c r="Q1183" s="53" t="s">
        <v>8106</v>
      </c>
      <c r="R1183" s="73">
        <v>2</v>
      </c>
      <c r="S1183" s="74">
        <v>15200</v>
      </c>
      <c r="T1183" s="75">
        <v>0</v>
      </c>
      <c r="U1183" s="75">
        <f t="shared" si="193"/>
        <v>0</v>
      </c>
      <c r="V1183" s="48"/>
      <c r="W1183" s="48">
        <v>2017</v>
      </c>
      <c r="X1183" s="48" t="s">
        <v>8100</v>
      </c>
      <c r="Y1183" s="1">
        <f>VLOOKUP(A1183,'[1]план на 2017'!$A:$X,20,0)</f>
        <v>0</v>
      </c>
      <c r="Z1183" s="156">
        <f t="shared" si="196"/>
        <v>0</v>
      </c>
    </row>
    <row r="1184" spans="1:26" ht="49.5" customHeight="1" x14ac:dyDescent="0.25">
      <c r="A1184" s="48" t="s">
        <v>1248</v>
      </c>
      <c r="B1184" s="53" t="s">
        <v>3273</v>
      </c>
      <c r="C1184" s="53" t="s">
        <v>5171</v>
      </c>
      <c r="D1184" s="53" t="s">
        <v>5172</v>
      </c>
      <c r="E1184" s="53" t="s">
        <v>5173</v>
      </c>
      <c r="F1184" s="53" t="s">
        <v>5184</v>
      </c>
      <c r="G1184" s="54" t="s">
        <v>8876</v>
      </c>
      <c r="H1184" s="53">
        <v>0</v>
      </c>
      <c r="I1184" s="53">
        <v>430000000</v>
      </c>
      <c r="J1184" s="53" t="s">
        <v>8091</v>
      </c>
      <c r="K1184" s="53" t="s">
        <v>8124</v>
      </c>
      <c r="L1184" s="53" t="s">
        <v>8111</v>
      </c>
      <c r="M1184" s="53" t="s">
        <v>8094</v>
      </c>
      <c r="N1184" s="53" t="s">
        <v>8112</v>
      </c>
      <c r="O1184" s="53" t="s">
        <v>8104</v>
      </c>
      <c r="P1184" s="53" t="s">
        <v>8105</v>
      </c>
      <c r="Q1184" s="53" t="s">
        <v>8106</v>
      </c>
      <c r="R1184" s="73">
        <v>2</v>
      </c>
      <c r="S1184" s="74">
        <v>15200</v>
      </c>
      <c r="T1184" s="75">
        <v>0</v>
      </c>
      <c r="U1184" s="75">
        <f t="shared" si="193"/>
        <v>0</v>
      </c>
      <c r="V1184" s="48"/>
      <c r="W1184" s="48">
        <v>2017</v>
      </c>
      <c r="X1184" s="48" t="s">
        <v>8213</v>
      </c>
      <c r="Y1184" s="1">
        <f>VLOOKUP(A1184,'[1]план на 2017'!$A:$X,20,0)</f>
        <v>0</v>
      </c>
      <c r="Z1184" s="156">
        <f t="shared" si="196"/>
        <v>0</v>
      </c>
    </row>
    <row r="1185" spans="1:26" ht="49.5" customHeight="1" x14ac:dyDescent="0.25">
      <c r="A1185" s="48" t="s">
        <v>1249</v>
      </c>
      <c r="B1185" s="53" t="s">
        <v>3273</v>
      </c>
      <c r="C1185" s="53" t="s">
        <v>5171</v>
      </c>
      <c r="D1185" s="53" t="s">
        <v>5172</v>
      </c>
      <c r="E1185" s="53" t="s">
        <v>5173</v>
      </c>
      <c r="F1185" s="53" t="s">
        <v>5184</v>
      </c>
      <c r="G1185" s="54" t="s">
        <v>8876</v>
      </c>
      <c r="H1185" s="53">
        <v>0</v>
      </c>
      <c r="I1185" s="53">
        <v>430000000</v>
      </c>
      <c r="J1185" s="53" t="s">
        <v>8091</v>
      </c>
      <c r="K1185" s="53" t="s">
        <v>8119</v>
      </c>
      <c r="L1185" s="53" t="s">
        <v>8111</v>
      </c>
      <c r="M1185" s="53" t="s">
        <v>8094</v>
      </c>
      <c r="N1185" s="53" t="s">
        <v>8112</v>
      </c>
      <c r="O1185" s="53" t="s">
        <v>8104</v>
      </c>
      <c r="P1185" s="53" t="s">
        <v>8105</v>
      </c>
      <c r="Q1185" s="53" t="s">
        <v>8106</v>
      </c>
      <c r="R1185" s="73">
        <v>2</v>
      </c>
      <c r="S1185" s="74">
        <v>15200</v>
      </c>
      <c r="T1185" s="75">
        <f t="shared" ref="T1185" si="199">R1185*S1185</f>
        <v>30400</v>
      </c>
      <c r="U1185" s="75">
        <f t="shared" si="193"/>
        <v>34048</v>
      </c>
      <c r="V1185" s="48"/>
      <c r="W1185" s="48">
        <v>2017</v>
      </c>
      <c r="X1185" s="48" t="s">
        <v>8100</v>
      </c>
      <c r="Y1185" s="1">
        <f>VLOOKUP(A1185,'[1]план на 2017'!$A:$X,20,0)</f>
        <v>30400</v>
      </c>
      <c r="Z1185" s="156">
        <f t="shared" si="196"/>
        <v>0</v>
      </c>
    </row>
    <row r="1186" spans="1:26" ht="49.5" customHeight="1" x14ac:dyDescent="0.25">
      <c r="A1186" s="48" t="s">
        <v>1250</v>
      </c>
      <c r="B1186" s="53" t="s">
        <v>3273</v>
      </c>
      <c r="C1186" s="53" t="s">
        <v>5171</v>
      </c>
      <c r="D1186" s="53" t="s">
        <v>5172</v>
      </c>
      <c r="E1186" s="53" t="s">
        <v>5173</v>
      </c>
      <c r="F1186" s="53" t="s">
        <v>5185</v>
      </c>
      <c r="G1186" s="53" t="s">
        <v>3278</v>
      </c>
      <c r="H1186" s="53">
        <v>0</v>
      </c>
      <c r="I1186" s="53">
        <v>430000000</v>
      </c>
      <c r="J1186" s="53" t="s">
        <v>8091</v>
      </c>
      <c r="K1186" s="53" t="s">
        <v>8092</v>
      </c>
      <c r="L1186" s="53" t="s">
        <v>8111</v>
      </c>
      <c r="M1186" s="53" t="s">
        <v>8094</v>
      </c>
      <c r="N1186" s="53" t="s">
        <v>8112</v>
      </c>
      <c r="O1186" s="53" t="s">
        <v>8104</v>
      </c>
      <c r="P1186" s="53" t="s">
        <v>8105</v>
      </c>
      <c r="Q1186" s="53" t="s">
        <v>8106</v>
      </c>
      <c r="R1186" s="73">
        <v>3</v>
      </c>
      <c r="S1186" s="74">
        <v>15200</v>
      </c>
      <c r="T1186" s="75">
        <v>0</v>
      </c>
      <c r="U1186" s="75">
        <f t="shared" si="193"/>
        <v>0</v>
      </c>
      <c r="V1186" s="48"/>
      <c r="W1186" s="48">
        <v>2017</v>
      </c>
      <c r="X1186" s="48"/>
      <c r="Y1186" s="1">
        <f>VLOOKUP(A1186,'[1]план на 2017'!$A:$X,20,0)</f>
        <v>0</v>
      </c>
      <c r="Z1186" s="156">
        <f t="shared" si="196"/>
        <v>0</v>
      </c>
    </row>
    <row r="1187" spans="1:26" ht="49.5" customHeight="1" x14ac:dyDescent="0.25">
      <c r="A1187" s="48" t="s">
        <v>1251</v>
      </c>
      <c r="B1187" s="53" t="s">
        <v>3273</v>
      </c>
      <c r="C1187" s="53" t="s">
        <v>5171</v>
      </c>
      <c r="D1187" s="53" t="s">
        <v>5172</v>
      </c>
      <c r="E1187" s="53" t="s">
        <v>5173</v>
      </c>
      <c r="F1187" s="53" t="s">
        <v>5185</v>
      </c>
      <c r="G1187" s="53" t="s">
        <v>3278</v>
      </c>
      <c r="H1187" s="53">
        <v>0</v>
      </c>
      <c r="I1187" s="53">
        <v>430000000</v>
      </c>
      <c r="J1187" s="53" t="s">
        <v>8091</v>
      </c>
      <c r="K1187" s="53" t="s">
        <v>8129</v>
      </c>
      <c r="L1187" s="53" t="s">
        <v>8111</v>
      </c>
      <c r="M1187" s="53" t="s">
        <v>8094</v>
      </c>
      <c r="N1187" s="53" t="s">
        <v>8112</v>
      </c>
      <c r="O1187" s="53" t="s">
        <v>8104</v>
      </c>
      <c r="P1187" s="53" t="s">
        <v>8105</v>
      </c>
      <c r="Q1187" s="53" t="s">
        <v>8106</v>
      </c>
      <c r="R1187" s="73">
        <v>3</v>
      </c>
      <c r="S1187" s="74">
        <v>15200</v>
      </c>
      <c r="T1187" s="75">
        <v>0</v>
      </c>
      <c r="U1187" s="75">
        <f t="shared" si="193"/>
        <v>0</v>
      </c>
      <c r="V1187" s="48"/>
      <c r="W1187" s="48">
        <v>2017</v>
      </c>
      <c r="X1187" s="48" t="s">
        <v>8100</v>
      </c>
      <c r="Y1187" s="1">
        <f>VLOOKUP(A1187,'[1]план на 2017'!$A:$X,20,0)</f>
        <v>0</v>
      </c>
      <c r="Z1187" s="156">
        <f t="shared" si="196"/>
        <v>0</v>
      </c>
    </row>
    <row r="1188" spans="1:26" ht="49.5" customHeight="1" x14ac:dyDescent="0.25">
      <c r="A1188" s="48" t="s">
        <v>1252</v>
      </c>
      <c r="B1188" s="53" t="s">
        <v>3273</v>
      </c>
      <c r="C1188" s="53" t="s">
        <v>5171</v>
      </c>
      <c r="D1188" s="53" t="s">
        <v>5172</v>
      </c>
      <c r="E1188" s="53" t="s">
        <v>5173</v>
      </c>
      <c r="F1188" s="53" t="s">
        <v>5185</v>
      </c>
      <c r="G1188" s="54" t="s">
        <v>8876</v>
      </c>
      <c r="H1188" s="53">
        <v>0</v>
      </c>
      <c r="I1188" s="53">
        <v>430000000</v>
      </c>
      <c r="J1188" s="53" t="s">
        <v>8091</v>
      </c>
      <c r="K1188" s="53" t="s">
        <v>8124</v>
      </c>
      <c r="L1188" s="53" t="s">
        <v>8111</v>
      </c>
      <c r="M1188" s="53" t="s">
        <v>8094</v>
      </c>
      <c r="N1188" s="53" t="s">
        <v>8112</v>
      </c>
      <c r="O1188" s="53" t="s">
        <v>8104</v>
      </c>
      <c r="P1188" s="53" t="s">
        <v>8105</v>
      </c>
      <c r="Q1188" s="53" t="s">
        <v>8106</v>
      </c>
      <c r="R1188" s="73">
        <v>3</v>
      </c>
      <c r="S1188" s="74">
        <v>15200</v>
      </c>
      <c r="T1188" s="75">
        <v>0</v>
      </c>
      <c r="U1188" s="75">
        <f t="shared" si="193"/>
        <v>0</v>
      </c>
      <c r="V1188" s="48"/>
      <c r="W1188" s="48">
        <v>2017</v>
      </c>
      <c r="X1188" s="48" t="s">
        <v>8213</v>
      </c>
      <c r="Y1188" s="1">
        <f>VLOOKUP(A1188,'[1]план на 2017'!$A:$X,20,0)</f>
        <v>0</v>
      </c>
      <c r="Z1188" s="156">
        <f t="shared" si="196"/>
        <v>0</v>
      </c>
    </row>
    <row r="1189" spans="1:26" ht="49.5" customHeight="1" x14ac:dyDescent="0.25">
      <c r="A1189" s="48" t="s">
        <v>1253</v>
      </c>
      <c r="B1189" s="53" t="s">
        <v>3273</v>
      </c>
      <c r="C1189" s="53" t="s">
        <v>5171</v>
      </c>
      <c r="D1189" s="53" t="s">
        <v>5172</v>
      </c>
      <c r="E1189" s="53" t="s">
        <v>5173</v>
      </c>
      <c r="F1189" s="53" t="s">
        <v>5185</v>
      </c>
      <c r="G1189" s="54" t="s">
        <v>8876</v>
      </c>
      <c r="H1189" s="53">
        <v>0</v>
      </c>
      <c r="I1189" s="53">
        <v>430000000</v>
      </c>
      <c r="J1189" s="53" t="s">
        <v>8091</v>
      </c>
      <c r="K1189" s="53" t="s">
        <v>8119</v>
      </c>
      <c r="L1189" s="53" t="s">
        <v>8111</v>
      </c>
      <c r="M1189" s="53" t="s">
        <v>8094</v>
      </c>
      <c r="N1189" s="53" t="s">
        <v>8112</v>
      </c>
      <c r="O1189" s="53" t="s">
        <v>8104</v>
      </c>
      <c r="P1189" s="53" t="s">
        <v>8105</v>
      </c>
      <c r="Q1189" s="53" t="s">
        <v>8106</v>
      </c>
      <c r="R1189" s="73">
        <v>3</v>
      </c>
      <c r="S1189" s="74">
        <v>15200</v>
      </c>
      <c r="T1189" s="75">
        <f t="shared" ref="T1189" si="200">R1189*S1189</f>
        <v>45600</v>
      </c>
      <c r="U1189" s="75">
        <f t="shared" si="193"/>
        <v>51072.000000000007</v>
      </c>
      <c r="V1189" s="48"/>
      <c r="W1189" s="48">
        <v>2017</v>
      </c>
      <c r="X1189" s="48" t="s">
        <v>8100</v>
      </c>
      <c r="Y1189" s="1">
        <f>VLOOKUP(A1189,'[1]план на 2017'!$A:$X,20,0)</f>
        <v>45600</v>
      </c>
      <c r="Z1189" s="156">
        <f t="shared" si="196"/>
        <v>0</v>
      </c>
    </row>
    <row r="1190" spans="1:26" ht="49.5" customHeight="1" x14ac:dyDescent="0.25">
      <c r="A1190" s="48" t="s">
        <v>1254</v>
      </c>
      <c r="B1190" s="53" t="s">
        <v>3273</v>
      </c>
      <c r="C1190" s="53" t="s">
        <v>9898</v>
      </c>
      <c r="D1190" s="53" t="s">
        <v>7962</v>
      </c>
      <c r="E1190" s="53" t="s">
        <v>9899</v>
      </c>
      <c r="F1190" s="53" t="s">
        <v>5186</v>
      </c>
      <c r="G1190" s="54" t="s">
        <v>8876</v>
      </c>
      <c r="H1190" s="53">
        <v>0</v>
      </c>
      <c r="I1190" s="53">
        <v>430000000</v>
      </c>
      <c r="J1190" s="53" t="s">
        <v>8091</v>
      </c>
      <c r="K1190" s="53" t="s">
        <v>8092</v>
      </c>
      <c r="L1190" s="53" t="s">
        <v>8111</v>
      </c>
      <c r="M1190" s="53" t="s">
        <v>8094</v>
      </c>
      <c r="N1190" s="53" t="s">
        <v>8112</v>
      </c>
      <c r="O1190" s="53" t="s">
        <v>8104</v>
      </c>
      <c r="P1190" s="53" t="s">
        <v>8105</v>
      </c>
      <c r="Q1190" s="53" t="s">
        <v>8106</v>
      </c>
      <c r="R1190" s="73">
        <v>1</v>
      </c>
      <c r="S1190" s="74">
        <v>425000</v>
      </c>
      <c r="T1190" s="75">
        <v>0</v>
      </c>
      <c r="U1190" s="75">
        <f t="shared" si="193"/>
        <v>0</v>
      </c>
      <c r="V1190" s="48"/>
      <c r="W1190" s="48">
        <v>2017</v>
      </c>
      <c r="X1190" s="48"/>
      <c r="Y1190" s="1">
        <f>VLOOKUP(A1190,'[1]план на 2017'!$A:$X,20,0)</f>
        <v>0</v>
      </c>
      <c r="Z1190" s="156">
        <f t="shared" si="196"/>
        <v>0</v>
      </c>
    </row>
    <row r="1191" spans="1:26" ht="49.5" customHeight="1" x14ac:dyDescent="0.25">
      <c r="A1191" s="48" t="s">
        <v>1255</v>
      </c>
      <c r="B1191" s="53" t="s">
        <v>3273</v>
      </c>
      <c r="C1191" s="53" t="s">
        <v>9898</v>
      </c>
      <c r="D1191" s="53" t="s">
        <v>7962</v>
      </c>
      <c r="E1191" s="53" t="s">
        <v>9899</v>
      </c>
      <c r="F1191" s="53" t="s">
        <v>5186</v>
      </c>
      <c r="G1191" s="54" t="s">
        <v>8876</v>
      </c>
      <c r="H1191" s="53">
        <v>0</v>
      </c>
      <c r="I1191" s="53">
        <v>430000000</v>
      </c>
      <c r="J1191" s="53" t="s">
        <v>8091</v>
      </c>
      <c r="K1191" s="53" t="s">
        <v>8129</v>
      </c>
      <c r="L1191" s="53" t="s">
        <v>8111</v>
      </c>
      <c r="M1191" s="53" t="s">
        <v>8094</v>
      </c>
      <c r="N1191" s="53" t="s">
        <v>8112</v>
      </c>
      <c r="O1191" s="53" t="s">
        <v>8104</v>
      </c>
      <c r="P1191" s="53" t="s">
        <v>8105</v>
      </c>
      <c r="Q1191" s="53" t="s">
        <v>8106</v>
      </c>
      <c r="R1191" s="73">
        <v>1</v>
      </c>
      <c r="S1191" s="74">
        <v>425000</v>
      </c>
      <c r="T1191" s="75">
        <v>0</v>
      </c>
      <c r="U1191" s="75">
        <f t="shared" si="193"/>
        <v>0</v>
      </c>
      <c r="V1191" s="48"/>
      <c r="W1191" s="48">
        <v>2017</v>
      </c>
      <c r="X1191" s="48" t="s">
        <v>8100</v>
      </c>
      <c r="Y1191" s="1">
        <f>VLOOKUP(A1191,'[1]план на 2017'!$A:$X,20,0)</f>
        <v>0</v>
      </c>
      <c r="Z1191" s="156">
        <f t="shared" si="196"/>
        <v>0</v>
      </c>
    </row>
    <row r="1192" spans="1:26" ht="49.5" customHeight="1" x14ac:dyDescent="0.25">
      <c r="A1192" s="48" t="s">
        <v>1256</v>
      </c>
      <c r="B1192" s="53" t="s">
        <v>3273</v>
      </c>
      <c r="C1192" s="53" t="s">
        <v>9898</v>
      </c>
      <c r="D1192" s="53" t="s">
        <v>7962</v>
      </c>
      <c r="E1192" s="53" t="s">
        <v>9899</v>
      </c>
      <c r="F1192" s="53" t="s">
        <v>5186</v>
      </c>
      <c r="G1192" s="54" t="s">
        <v>8876</v>
      </c>
      <c r="H1192" s="53">
        <v>0</v>
      </c>
      <c r="I1192" s="53">
        <v>430000000</v>
      </c>
      <c r="J1192" s="53" t="s">
        <v>8091</v>
      </c>
      <c r="K1192" s="53" t="s">
        <v>8124</v>
      </c>
      <c r="L1192" s="53" t="s">
        <v>8111</v>
      </c>
      <c r="M1192" s="53" t="s">
        <v>8094</v>
      </c>
      <c r="N1192" s="53" t="s">
        <v>8112</v>
      </c>
      <c r="O1192" s="53" t="s">
        <v>8104</v>
      </c>
      <c r="P1192" s="53" t="s">
        <v>8105</v>
      </c>
      <c r="Q1192" s="53" t="s">
        <v>8106</v>
      </c>
      <c r="R1192" s="73">
        <v>1</v>
      </c>
      <c r="S1192" s="74">
        <v>425000</v>
      </c>
      <c r="T1192" s="75">
        <v>0</v>
      </c>
      <c r="U1192" s="75">
        <f t="shared" si="193"/>
        <v>0</v>
      </c>
      <c r="V1192" s="48"/>
      <c r="W1192" s="48">
        <v>2017</v>
      </c>
      <c r="X1192" s="48" t="s">
        <v>8100</v>
      </c>
      <c r="Y1192" s="1">
        <f>VLOOKUP(A1192,'[1]план на 2017'!$A:$X,20,0)</f>
        <v>0</v>
      </c>
      <c r="Z1192" s="156">
        <f t="shared" si="196"/>
        <v>0</v>
      </c>
    </row>
    <row r="1193" spans="1:26" ht="49.5" customHeight="1" x14ac:dyDescent="0.25">
      <c r="A1193" s="48" t="s">
        <v>1257</v>
      </c>
      <c r="B1193" s="53" t="s">
        <v>3273</v>
      </c>
      <c r="C1193" s="53" t="s">
        <v>9898</v>
      </c>
      <c r="D1193" s="53" t="s">
        <v>7962</v>
      </c>
      <c r="E1193" s="53" t="s">
        <v>9899</v>
      </c>
      <c r="F1193" s="53" t="s">
        <v>5186</v>
      </c>
      <c r="G1193" s="54" t="s">
        <v>8876</v>
      </c>
      <c r="H1193" s="53">
        <v>0</v>
      </c>
      <c r="I1193" s="53">
        <v>430000000</v>
      </c>
      <c r="J1193" s="53" t="s">
        <v>8091</v>
      </c>
      <c r="K1193" s="53" t="s">
        <v>8119</v>
      </c>
      <c r="L1193" s="53" t="s">
        <v>8111</v>
      </c>
      <c r="M1193" s="53" t="s">
        <v>8094</v>
      </c>
      <c r="N1193" s="53" t="s">
        <v>8112</v>
      </c>
      <c r="O1193" s="53" t="s">
        <v>8104</v>
      </c>
      <c r="P1193" s="53" t="s">
        <v>8105</v>
      </c>
      <c r="Q1193" s="53" t="s">
        <v>8106</v>
      </c>
      <c r="R1193" s="73">
        <v>1</v>
      </c>
      <c r="S1193" s="74">
        <v>425000</v>
      </c>
      <c r="T1193" s="75">
        <f t="shared" ref="T1193" si="201">R1193*S1193</f>
        <v>425000</v>
      </c>
      <c r="U1193" s="75">
        <f t="shared" si="193"/>
        <v>476000.00000000006</v>
      </c>
      <c r="V1193" s="48"/>
      <c r="W1193" s="48">
        <v>2017</v>
      </c>
      <c r="X1193" s="48" t="s">
        <v>8100</v>
      </c>
      <c r="Y1193" s="1">
        <f>VLOOKUP(A1193,'[1]план на 2017'!$A:$X,20,0)</f>
        <v>425000</v>
      </c>
      <c r="Z1193" s="156">
        <f t="shared" si="196"/>
        <v>0</v>
      </c>
    </row>
    <row r="1194" spans="1:26" ht="49.5" customHeight="1" x14ac:dyDescent="0.25">
      <c r="A1194" s="48" t="s">
        <v>1258</v>
      </c>
      <c r="B1194" s="53" t="s">
        <v>3273</v>
      </c>
      <c r="C1194" s="53" t="s">
        <v>9898</v>
      </c>
      <c r="D1194" s="53" t="s">
        <v>7962</v>
      </c>
      <c r="E1194" s="53" t="s">
        <v>9899</v>
      </c>
      <c r="F1194" s="53" t="s">
        <v>5187</v>
      </c>
      <c r="G1194" s="54" t="s">
        <v>8876</v>
      </c>
      <c r="H1194" s="53">
        <v>0</v>
      </c>
      <c r="I1194" s="53">
        <v>430000000</v>
      </c>
      <c r="J1194" s="53" t="s">
        <v>8091</v>
      </c>
      <c r="K1194" s="53" t="s">
        <v>8092</v>
      </c>
      <c r="L1194" s="53" t="s">
        <v>8111</v>
      </c>
      <c r="M1194" s="53" t="s">
        <v>8094</v>
      </c>
      <c r="N1194" s="53" t="s">
        <v>8112</v>
      </c>
      <c r="O1194" s="53" t="s">
        <v>8104</v>
      </c>
      <c r="P1194" s="53" t="s">
        <v>8105</v>
      </c>
      <c r="Q1194" s="53" t="s">
        <v>8106</v>
      </c>
      <c r="R1194" s="73">
        <v>1</v>
      </c>
      <c r="S1194" s="74">
        <v>450000</v>
      </c>
      <c r="T1194" s="75">
        <v>0</v>
      </c>
      <c r="U1194" s="75">
        <f t="shared" si="193"/>
        <v>0</v>
      </c>
      <c r="V1194" s="48"/>
      <c r="W1194" s="48">
        <v>2017</v>
      </c>
      <c r="X1194" s="48"/>
      <c r="Y1194" s="1">
        <f>VLOOKUP(A1194,'[1]план на 2017'!$A:$X,20,0)</f>
        <v>0</v>
      </c>
      <c r="Z1194" s="156">
        <f t="shared" si="196"/>
        <v>0</v>
      </c>
    </row>
    <row r="1195" spans="1:26" ht="49.5" customHeight="1" x14ac:dyDescent="0.25">
      <c r="A1195" s="48" t="s">
        <v>1259</v>
      </c>
      <c r="B1195" s="53" t="s">
        <v>3273</v>
      </c>
      <c r="C1195" s="53" t="s">
        <v>9898</v>
      </c>
      <c r="D1195" s="53" t="s">
        <v>7962</v>
      </c>
      <c r="E1195" s="53" t="s">
        <v>9899</v>
      </c>
      <c r="F1195" s="53" t="s">
        <v>5187</v>
      </c>
      <c r="G1195" s="54" t="s">
        <v>8876</v>
      </c>
      <c r="H1195" s="53">
        <v>0</v>
      </c>
      <c r="I1195" s="53">
        <v>430000000</v>
      </c>
      <c r="J1195" s="53" t="s">
        <v>8091</v>
      </c>
      <c r="K1195" s="53" t="s">
        <v>8129</v>
      </c>
      <c r="L1195" s="53" t="s">
        <v>8111</v>
      </c>
      <c r="M1195" s="53" t="s">
        <v>8094</v>
      </c>
      <c r="N1195" s="53" t="s">
        <v>8112</v>
      </c>
      <c r="O1195" s="53" t="s">
        <v>8104</v>
      </c>
      <c r="P1195" s="53" t="s">
        <v>8105</v>
      </c>
      <c r="Q1195" s="53" t="s">
        <v>8106</v>
      </c>
      <c r="R1195" s="73">
        <v>1</v>
      </c>
      <c r="S1195" s="74">
        <v>450000</v>
      </c>
      <c r="T1195" s="75">
        <v>0</v>
      </c>
      <c r="U1195" s="75">
        <f t="shared" si="193"/>
        <v>0</v>
      </c>
      <c r="V1195" s="48"/>
      <c r="W1195" s="48">
        <v>2017</v>
      </c>
      <c r="X1195" s="48" t="s">
        <v>8100</v>
      </c>
      <c r="Y1195" s="1">
        <f>VLOOKUP(A1195,'[1]план на 2017'!$A:$X,20,0)</f>
        <v>0</v>
      </c>
      <c r="Z1195" s="156">
        <f t="shared" si="196"/>
        <v>0</v>
      </c>
    </row>
    <row r="1196" spans="1:26" ht="49.5" customHeight="1" x14ac:dyDescent="0.25">
      <c r="A1196" s="48" t="s">
        <v>1260</v>
      </c>
      <c r="B1196" s="53" t="s">
        <v>3273</v>
      </c>
      <c r="C1196" s="53" t="s">
        <v>9898</v>
      </c>
      <c r="D1196" s="53" t="s">
        <v>7962</v>
      </c>
      <c r="E1196" s="53" t="s">
        <v>9899</v>
      </c>
      <c r="F1196" s="53" t="s">
        <v>5187</v>
      </c>
      <c r="G1196" s="54" t="s">
        <v>8876</v>
      </c>
      <c r="H1196" s="53">
        <v>0</v>
      </c>
      <c r="I1196" s="53">
        <v>430000000</v>
      </c>
      <c r="J1196" s="53" t="s">
        <v>8091</v>
      </c>
      <c r="K1196" s="53" t="s">
        <v>8124</v>
      </c>
      <c r="L1196" s="53" t="s">
        <v>8111</v>
      </c>
      <c r="M1196" s="53" t="s">
        <v>8094</v>
      </c>
      <c r="N1196" s="53" t="s">
        <v>8112</v>
      </c>
      <c r="O1196" s="53" t="s">
        <v>8104</v>
      </c>
      <c r="P1196" s="53" t="s">
        <v>8105</v>
      </c>
      <c r="Q1196" s="53" t="s">
        <v>8106</v>
      </c>
      <c r="R1196" s="73">
        <v>1</v>
      </c>
      <c r="S1196" s="74">
        <v>450000</v>
      </c>
      <c r="T1196" s="75">
        <v>0</v>
      </c>
      <c r="U1196" s="75">
        <f t="shared" si="193"/>
        <v>0</v>
      </c>
      <c r="V1196" s="48"/>
      <c r="W1196" s="48">
        <v>2017</v>
      </c>
      <c r="X1196" s="48" t="s">
        <v>8100</v>
      </c>
      <c r="Y1196" s="1">
        <f>VLOOKUP(A1196,'[1]план на 2017'!$A:$X,20,0)</f>
        <v>0</v>
      </c>
      <c r="Z1196" s="156">
        <f t="shared" si="196"/>
        <v>0</v>
      </c>
    </row>
    <row r="1197" spans="1:26" ht="49.5" customHeight="1" x14ac:dyDescent="0.25">
      <c r="A1197" s="48" t="s">
        <v>1261</v>
      </c>
      <c r="B1197" s="53" t="s">
        <v>3273</v>
      </c>
      <c r="C1197" s="53" t="s">
        <v>9898</v>
      </c>
      <c r="D1197" s="53" t="s">
        <v>7962</v>
      </c>
      <c r="E1197" s="53" t="s">
        <v>9899</v>
      </c>
      <c r="F1197" s="53" t="s">
        <v>5187</v>
      </c>
      <c r="G1197" s="54" t="s">
        <v>8876</v>
      </c>
      <c r="H1197" s="53">
        <v>0</v>
      </c>
      <c r="I1197" s="53">
        <v>430000000</v>
      </c>
      <c r="J1197" s="53" t="s">
        <v>8091</v>
      </c>
      <c r="K1197" s="53" t="s">
        <v>8119</v>
      </c>
      <c r="L1197" s="53" t="s">
        <v>8111</v>
      </c>
      <c r="M1197" s="53" t="s">
        <v>8094</v>
      </c>
      <c r="N1197" s="53" t="s">
        <v>8112</v>
      </c>
      <c r="O1197" s="53" t="s">
        <v>8104</v>
      </c>
      <c r="P1197" s="53" t="s">
        <v>8105</v>
      </c>
      <c r="Q1197" s="53" t="s">
        <v>8106</v>
      </c>
      <c r="R1197" s="73">
        <v>1</v>
      </c>
      <c r="S1197" s="74">
        <v>450000</v>
      </c>
      <c r="T1197" s="75">
        <f t="shared" ref="T1197" si="202">R1197*S1197</f>
        <v>450000</v>
      </c>
      <c r="U1197" s="75">
        <f t="shared" si="193"/>
        <v>504000.00000000006</v>
      </c>
      <c r="V1197" s="48"/>
      <c r="W1197" s="48">
        <v>2017</v>
      </c>
      <c r="X1197" s="48" t="s">
        <v>8100</v>
      </c>
      <c r="Y1197" s="1">
        <f>VLOOKUP(A1197,'[1]план на 2017'!$A:$X,20,0)</f>
        <v>450000</v>
      </c>
      <c r="Z1197" s="156">
        <f t="shared" si="196"/>
        <v>0</v>
      </c>
    </row>
    <row r="1198" spans="1:26" ht="49.5" customHeight="1" x14ac:dyDescent="0.25">
      <c r="A1198" s="48" t="s">
        <v>1262</v>
      </c>
      <c r="B1198" s="53" t="s">
        <v>3273</v>
      </c>
      <c r="C1198" s="53" t="s">
        <v>9898</v>
      </c>
      <c r="D1198" s="53" t="s">
        <v>7962</v>
      </c>
      <c r="E1198" s="53" t="s">
        <v>9899</v>
      </c>
      <c r="F1198" s="53" t="s">
        <v>5188</v>
      </c>
      <c r="G1198" s="54" t="s">
        <v>8876</v>
      </c>
      <c r="H1198" s="53">
        <v>0</v>
      </c>
      <c r="I1198" s="53">
        <v>430000000</v>
      </c>
      <c r="J1198" s="53" t="s">
        <v>8091</v>
      </c>
      <c r="K1198" s="53" t="s">
        <v>8092</v>
      </c>
      <c r="L1198" s="53" t="s">
        <v>8111</v>
      </c>
      <c r="M1198" s="53" t="s">
        <v>8094</v>
      </c>
      <c r="N1198" s="53" t="s">
        <v>8112</v>
      </c>
      <c r="O1198" s="53" t="s">
        <v>8104</v>
      </c>
      <c r="P1198" s="53" t="s">
        <v>8105</v>
      </c>
      <c r="Q1198" s="53" t="s">
        <v>8106</v>
      </c>
      <c r="R1198" s="73">
        <v>3</v>
      </c>
      <c r="S1198" s="74">
        <v>450000</v>
      </c>
      <c r="T1198" s="75">
        <v>0</v>
      </c>
      <c r="U1198" s="75">
        <f t="shared" si="193"/>
        <v>0</v>
      </c>
      <c r="V1198" s="48"/>
      <c r="W1198" s="48">
        <v>2017</v>
      </c>
      <c r="X1198" s="48"/>
      <c r="Y1198" s="1">
        <f>VLOOKUP(A1198,'[1]план на 2017'!$A:$X,20,0)</f>
        <v>0</v>
      </c>
      <c r="Z1198" s="156">
        <f t="shared" si="196"/>
        <v>0</v>
      </c>
    </row>
    <row r="1199" spans="1:26" ht="49.5" customHeight="1" x14ac:dyDescent="0.25">
      <c r="A1199" s="48" t="s">
        <v>1263</v>
      </c>
      <c r="B1199" s="53" t="s">
        <v>3273</v>
      </c>
      <c r="C1199" s="53" t="s">
        <v>9898</v>
      </c>
      <c r="D1199" s="53" t="s">
        <v>7962</v>
      </c>
      <c r="E1199" s="53" t="s">
        <v>9899</v>
      </c>
      <c r="F1199" s="53" t="s">
        <v>5188</v>
      </c>
      <c r="G1199" s="54" t="s">
        <v>8876</v>
      </c>
      <c r="H1199" s="53">
        <v>0</v>
      </c>
      <c r="I1199" s="53">
        <v>430000000</v>
      </c>
      <c r="J1199" s="53" t="s">
        <v>8091</v>
      </c>
      <c r="K1199" s="53" t="s">
        <v>8129</v>
      </c>
      <c r="L1199" s="53" t="s">
        <v>8111</v>
      </c>
      <c r="M1199" s="53" t="s">
        <v>8094</v>
      </c>
      <c r="N1199" s="53" t="s">
        <v>8112</v>
      </c>
      <c r="O1199" s="53" t="s">
        <v>8104</v>
      </c>
      <c r="P1199" s="53" t="s">
        <v>8105</v>
      </c>
      <c r="Q1199" s="53" t="s">
        <v>8106</v>
      </c>
      <c r="R1199" s="73">
        <v>3</v>
      </c>
      <c r="S1199" s="74">
        <v>450000</v>
      </c>
      <c r="T1199" s="75">
        <v>0</v>
      </c>
      <c r="U1199" s="75">
        <f t="shared" si="193"/>
        <v>0</v>
      </c>
      <c r="V1199" s="48"/>
      <c r="W1199" s="48">
        <v>2017</v>
      </c>
      <c r="X1199" s="48" t="s">
        <v>8100</v>
      </c>
      <c r="Y1199" s="1">
        <f>VLOOKUP(A1199,'[1]план на 2017'!$A:$X,20,0)</f>
        <v>0</v>
      </c>
      <c r="Z1199" s="156">
        <f t="shared" si="196"/>
        <v>0</v>
      </c>
    </row>
    <row r="1200" spans="1:26" ht="49.5" customHeight="1" x14ac:dyDescent="0.25">
      <c r="A1200" s="48" t="s">
        <v>1264</v>
      </c>
      <c r="B1200" s="53" t="s">
        <v>3273</v>
      </c>
      <c r="C1200" s="53" t="s">
        <v>9898</v>
      </c>
      <c r="D1200" s="53" t="s">
        <v>7962</v>
      </c>
      <c r="E1200" s="53" t="s">
        <v>9899</v>
      </c>
      <c r="F1200" s="53" t="s">
        <v>5188</v>
      </c>
      <c r="G1200" s="54" t="s">
        <v>8876</v>
      </c>
      <c r="H1200" s="53">
        <v>0</v>
      </c>
      <c r="I1200" s="53">
        <v>430000000</v>
      </c>
      <c r="J1200" s="53" t="s">
        <v>8091</v>
      </c>
      <c r="K1200" s="53" t="s">
        <v>8124</v>
      </c>
      <c r="L1200" s="53" t="s">
        <v>8111</v>
      </c>
      <c r="M1200" s="53" t="s">
        <v>8094</v>
      </c>
      <c r="N1200" s="53" t="s">
        <v>8112</v>
      </c>
      <c r="O1200" s="53" t="s">
        <v>8104</v>
      </c>
      <c r="P1200" s="53" t="s">
        <v>8105</v>
      </c>
      <c r="Q1200" s="53" t="s">
        <v>8106</v>
      </c>
      <c r="R1200" s="73">
        <v>3</v>
      </c>
      <c r="S1200" s="74">
        <v>450000</v>
      </c>
      <c r="T1200" s="75">
        <v>0</v>
      </c>
      <c r="U1200" s="75">
        <f t="shared" si="193"/>
        <v>0</v>
      </c>
      <c r="V1200" s="48"/>
      <c r="W1200" s="48">
        <v>2017</v>
      </c>
      <c r="X1200" s="48" t="s">
        <v>8100</v>
      </c>
      <c r="Y1200" s="1">
        <f>VLOOKUP(A1200,'[1]план на 2017'!$A:$X,20,0)</f>
        <v>0</v>
      </c>
      <c r="Z1200" s="156">
        <f t="shared" si="196"/>
        <v>0</v>
      </c>
    </row>
    <row r="1201" spans="1:26" ht="49.5" customHeight="1" x14ac:dyDescent="0.25">
      <c r="A1201" s="48" t="s">
        <v>1265</v>
      </c>
      <c r="B1201" s="53" t="s">
        <v>3273</v>
      </c>
      <c r="C1201" s="53" t="s">
        <v>9898</v>
      </c>
      <c r="D1201" s="53" t="s">
        <v>7962</v>
      </c>
      <c r="E1201" s="53" t="s">
        <v>9899</v>
      </c>
      <c r="F1201" s="53" t="s">
        <v>5188</v>
      </c>
      <c r="G1201" s="54" t="s">
        <v>8876</v>
      </c>
      <c r="H1201" s="53">
        <v>0</v>
      </c>
      <c r="I1201" s="53">
        <v>430000000</v>
      </c>
      <c r="J1201" s="53" t="s">
        <v>8091</v>
      </c>
      <c r="K1201" s="53" t="s">
        <v>8119</v>
      </c>
      <c r="L1201" s="53" t="s">
        <v>8111</v>
      </c>
      <c r="M1201" s="53" t="s">
        <v>8094</v>
      </c>
      <c r="N1201" s="53" t="s">
        <v>8112</v>
      </c>
      <c r="O1201" s="53" t="s">
        <v>8104</v>
      </c>
      <c r="P1201" s="53" t="s">
        <v>8105</v>
      </c>
      <c r="Q1201" s="53" t="s">
        <v>8106</v>
      </c>
      <c r="R1201" s="73">
        <v>3</v>
      </c>
      <c r="S1201" s="74">
        <v>450000</v>
      </c>
      <c r="T1201" s="75">
        <f t="shared" ref="T1201" si="203">R1201*S1201</f>
        <v>1350000</v>
      </c>
      <c r="U1201" s="75">
        <f t="shared" si="193"/>
        <v>1512000.0000000002</v>
      </c>
      <c r="V1201" s="48"/>
      <c r="W1201" s="48">
        <v>2017</v>
      </c>
      <c r="X1201" s="48" t="s">
        <v>8100</v>
      </c>
      <c r="Y1201" s="1">
        <f>VLOOKUP(A1201,'[1]план на 2017'!$A:$X,20,0)</f>
        <v>1350000</v>
      </c>
      <c r="Z1201" s="156">
        <f t="shared" si="196"/>
        <v>0</v>
      </c>
    </row>
    <row r="1202" spans="1:26" ht="49.5" customHeight="1" x14ac:dyDescent="0.25">
      <c r="A1202" s="48" t="s">
        <v>1266</v>
      </c>
      <c r="B1202" s="53" t="s">
        <v>3273</v>
      </c>
      <c r="C1202" s="53" t="s">
        <v>5066</v>
      </c>
      <c r="D1202" s="53" t="s">
        <v>5067</v>
      </c>
      <c r="E1202" s="53" t="s">
        <v>5068</v>
      </c>
      <c r="F1202" s="53" t="s">
        <v>5189</v>
      </c>
      <c r="G1202" s="54" t="s">
        <v>8876</v>
      </c>
      <c r="H1202" s="53">
        <v>0</v>
      </c>
      <c r="I1202" s="53">
        <v>430000000</v>
      </c>
      <c r="J1202" s="53" t="s">
        <v>8091</v>
      </c>
      <c r="K1202" s="53" t="s">
        <v>8092</v>
      </c>
      <c r="L1202" s="53" t="s">
        <v>8111</v>
      </c>
      <c r="M1202" s="53" t="s">
        <v>8094</v>
      </c>
      <c r="N1202" s="53" t="s">
        <v>8112</v>
      </c>
      <c r="O1202" s="53" t="s">
        <v>8104</v>
      </c>
      <c r="P1202" s="53" t="s">
        <v>8105</v>
      </c>
      <c r="Q1202" s="53" t="s">
        <v>8106</v>
      </c>
      <c r="R1202" s="73">
        <v>1</v>
      </c>
      <c r="S1202" s="74">
        <v>642000</v>
      </c>
      <c r="T1202" s="75">
        <v>0</v>
      </c>
      <c r="U1202" s="75">
        <f t="shared" si="193"/>
        <v>0</v>
      </c>
      <c r="V1202" s="48"/>
      <c r="W1202" s="48">
        <v>2017</v>
      </c>
      <c r="X1202" s="48"/>
      <c r="Y1202" s="1">
        <f>VLOOKUP(A1202,'[1]план на 2017'!$A:$X,20,0)</f>
        <v>0</v>
      </c>
      <c r="Z1202" s="156">
        <f t="shared" si="196"/>
        <v>0</v>
      </c>
    </row>
    <row r="1203" spans="1:26" ht="49.5" customHeight="1" x14ac:dyDescent="0.25">
      <c r="A1203" s="48" t="s">
        <v>1267</v>
      </c>
      <c r="B1203" s="53" t="s">
        <v>3273</v>
      </c>
      <c r="C1203" s="53" t="s">
        <v>5066</v>
      </c>
      <c r="D1203" s="53" t="s">
        <v>5067</v>
      </c>
      <c r="E1203" s="53" t="s">
        <v>5068</v>
      </c>
      <c r="F1203" s="53" t="s">
        <v>5189</v>
      </c>
      <c r="G1203" s="54" t="s">
        <v>8876</v>
      </c>
      <c r="H1203" s="53">
        <v>0</v>
      </c>
      <c r="I1203" s="53">
        <v>430000000</v>
      </c>
      <c r="J1203" s="53" t="s">
        <v>8091</v>
      </c>
      <c r="K1203" s="53" t="s">
        <v>8129</v>
      </c>
      <c r="L1203" s="53" t="s">
        <v>8111</v>
      </c>
      <c r="M1203" s="53" t="s">
        <v>8094</v>
      </c>
      <c r="N1203" s="53" t="s">
        <v>8112</v>
      </c>
      <c r="O1203" s="53" t="s">
        <v>8104</v>
      </c>
      <c r="P1203" s="53" t="s">
        <v>8105</v>
      </c>
      <c r="Q1203" s="53" t="s">
        <v>8106</v>
      </c>
      <c r="R1203" s="73">
        <v>1</v>
      </c>
      <c r="S1203" s="74">
        <v>642000</v>
      </c>
      <c r="T1203" s="75">
        <v>0</v>
      </c>
      <c r="U1203" s="75">
        <f t="shared" si="193"/>
        <v>0</v>
      </c>
      <c r="V1203" s="48"/>
      <c r="W1203" s="48">
        <v>2017</v>
      </c>
      <c r="X1203" s="48" t="s">
        <v>8100</v>
      </c>
      <c r="Y1203" s="1">
        <f>VLOOKUP(A1203,'[1]план на 2017'!$A:$X,20,0)</f>
        <v>0</v>
      </c>
      <c r="Z1203" s="156">
        <f t="shared" si="196"/>
        <v>0</v>
      </c>
    </row>
    <row r="1204" spans="1:26" ht="49.5" customHeight="1" x14ac:dyDescent="0.25">
      <c r="A1204" s="48" t="s">
        <v>1268</v>
      </c>
      <c r="B1204" s="53" t="s">
        <v>3273</v>
      </c>
      <c r="C1204" s="53" t="s">
        <v>5066</v>
      </c>
      <c r="D1204" s="53" t="s">
        <v>5067</v>
      </c>
      <c r="E1204" s="53" t="s">
        <v>5068</v>
      </c>
      <c r="F1204" s="53" t="s">
        <v>5189</v>
      </c>
      <c r="G1204" s="54" t="s">
        <v>8876</v>
      </c>
      <c r="H1204" s="53">
        <v>0</v>
      </c>
      <c r="I1204" s="53">
        <v>430000000</v>
      </c>
      <c r="J1204" s="53" t="s">
        <v>8091</v>
      </c>
      <c r="K1204" s="53" t="s">
        <v>8124</v>
      </c>
      <c r="L1204" s="53" t="s">
        <v>8111</v>
      </c>
      <c r="M1204" s="53" t="s">
        <v>8094</v>
      </c>
      <c r="N1204" s="53" t="s">
        <v>8112</v>
      </c>
      <c r="O1204" s="53" t="s">
        <v>8104</v>
      </c>
      <c r="P1204" s="53" t="s">
        <v>8105</v>
      </c>
      <c r="Q1204" s="53" t="s">
        <v>8106</v>
      </c>
      <c r="R1204" s="73">
        <v>1</v>
      </c>
      <c r="S1204" s="74">
        <v>642000</v>
      </c>
      <c r="T1204" s="75">
        <v>0</v>
      </c>
      <c r="U1204" s="75">
        <f t="shared" si="193"/>
        <v>0</v>
      </c>
      <c r="V1204" s="48"/>
      <c r="W1204" s="48">
        <v>2017</v>
      </c>
      <c r="X1204" s="48" t="s">
        <v>8100</v>
      </c>
      <c r="Y1204" s="1">
        <f>VLOOKUP(A1204,'[1]план на 2017'!$A:$X,20,0)</f>
        <v>0</v>
      </c>
      <c r="Z1204" s="156">
        <f t="shared" si="196"/>
        <v>0</v>
      </c>
    </row>
    <row r="1205" spans="1:26" ht="49.5" customHeight="1" x14ac:dyDescent="0.25">
      <c r="A1205" s="48" t="s">
        <v>1269</v>
      </c>
      <c r="B1205" s="53" t="s">
        <v>3273</v>
      </c>
      <c r="C1205" s="53" t="s">
        <v>5066</v>
      </c>
      <c r="D1205" s="53" t="s">
        <v>5067</v>
      </c>
      <c r="E1205" s="53" t="s">
        <v>5068</v>
      </c>
      <c r="F1205" s="53" t="s">
        <v>5189</v>
      </c>
      <c r="G1205" s="54" t="s">
        <v>8876</v>
      </c>
      <c r="H1205" s="53">
        <v>0</v>
      </c>
      <c r="I1205" s="53">
        <v>430000000</v>
      </c>
      <c r="J1205" s="53" t="s">
        <v>8091</v>
      </c>
      <c r="K1205" s="53" t="s">
        <v>8119</v>
      </c>
      <c r="L1205" s="53" t="s">
        <v>8111</v>
      </c>
      <c r="M1205" s="53" t="s">
        <v>8094</v>
      </c>
      <c r="N1205" s="53" t="s">
        <v>8112</v>
      </c>
      <c r="O1205" s="53" t="s">
        <v>8104</v>
      </c>
      <c r="P1205" s="53" t="s">
        <v>8105</v>
      </c>
      <c r="Q1205" s="53" t="s">
        <v>8106</v>
      </c>
      <c r="R1205" s="73">
        <v>1</v>
      </c>
      <c r="S1205" s="74">
        <v>642000</v>
      </c>
      <c r="T1205" s="75">
        <f t="shared" ref="T1205" si="204">R1205*S1205</f>
        <v>642000</v>
      </c>
      <c r="U1205" s="75">
        <f t="shared" si="193"/>
        <v>719040.00000000012</v>
      </c>
      <c r="V1205" s="48"/>
      <c r="W1205" s="48">
        <v>2017</v>
      </c>
      <c r="X1205" s="48" t="s">
        <v>8100</v>
      </c>
      <c r="Y1205" s="1">
        <f>VLOOKUP(A1205,'[1]план на 2017'!$A:$X,20,0)</f>
        <v>642000</v>
      </c>
      <c r="Z1205" s="156">
        <f t="shared" si="196"/>
        <v>0</v>
      </c>
    </row>
    <row r="1206" spans="1:26" ht="49.5" customHeight="1" x14ac:dyDescent="0.25">
      <c r="A1206" s="48" t="s">
        <v>1270</v>
      </c>
      <c r="B1206" s="53" t="s">
        <v>3273</v>
      </c>
      <c r="C1206" s="53" t="s">
        <v>5066</v>
      </c>
      <c r="D1206" s="53" t="s">
        <v>5067</v>
      </c>
      <c r="E1206" s="53" t="s">
        <v>5068</v>
      </c>
      <c r="F1206" s="53" t="s">
        <v>5190</v>
      </c>
      <c r="G1206" s="54" t="s">
        <v>8876</v>
      </c>
      <c r="H1206" s="53">
        <v>0</v>
      </c>
      <c r="I1206" s="53">
        <v>430000000</v>
      </c>
      <c r="J1206" s="53" t="s">
        <v>8091</v>
      </c>
      <c r="K1206" s="53" t="s">
        <v>8129</v>
      </c>
      <c r="L1206" s="53" t="s">
        <v>8111</v>
      </c>
      <c r="M1206" s="53" t="s">
        <v>8094</v>
      </c>
      <c r="N1206" s="53" t="s">
        <v>8112</v>
      </c>
      <c r="O1206" s="53" t="s">
        <v>8104</v>
      </c>
      <c r="P1206" s="53" t="s">
        <v>8105</v>
      </c>
      <c r="Q1206" s="53" t="s">
        <v>8106</v>
      </c>
      <c r="R1206" s="73">
        <v>2</v>
      </c>
      <c r="S1206" s="74">
        <v>37800</v>
      </c>
      <c r="T1206" s="75">
        <v>0</v>
      </c>
      <c r="U1206" s="75">
        <f t="shared" si="193"/>
        <v>0</v>
      </c>
      <c r="V1206" s="48"/>
      <c r="W1206" s="48">
        <v>2017</v>
      </c>
      <c r="X1206" s="48"/>
      <c r="Y1206" s="1">
        <f>VLOOKUP(A1206,'[1]план на 2017'!$A:$X,20,0)</f>
        <v>0</v>
      </c>
      <c r="Z1206" s="156">
        <f t="shared" si="196"/>
        <v>0</v>
      </c>
    </row>
    <row r="1207" spans="1:26" ht="49.5" customHeight="1" x14ac:dyDescent="0.25">
      <c r="A1207" s="48" t="s">
        <v>1271</v>
      </c>
      <c r="B1207" s="53" t="s">
        <v>3273</v>
      </c>
      <c r="C1207" s="53" t="s">
        <v>5066</v>
      </c>
      <c r="D1207" s="53" t="s">
        <v>5067</v>
      </c>
      <c r="E1207" s="53" t="s">
        <v>5068</v>
      </c>
      <c r="F1207" s="53" t="s">
        <v>5190</v>
      </c>
      <c r="G1207" s="54" t="s">
        <v>8876</v>
      </c>
      <c r="H1207" s="53">
        <v>0</v>
      </c>
      <c r="I1207" s="53">
        <v>430000000</v>
      </c>
      <c r="J1207" s="53" t="s">
        <v>8091</v>
      </c>
      <c r="K1207" s="53" t="s">
        <v>8119</v>
      </c>
      <c r="L1207" s="53" t="s">
        <v>8111</v>
      </c>
      <c r="M1207" s="53" t="s">
        <v>8094</v>
      </c>
      <c r="N1207" s="53" t="s">
        <v>8112</v>
      </c>
      <c r="O1207" s="53" t="s">
        <v>8104</v>
      </c>
      <c r="P1207" s="53" t="s">
        <v>8105</v>
      </c>
      <c r="Q1207" s="53" t="s">
        <v>8106</v>
      </c>
      <c r="R1207" s="73">
        <v>2</v>
      </c>
      <c r="S1207" s="74">
        <v>37800</v>
      </c>
      <c r="T1207" s="75">
        <v>0</v>
      </c>
      <c r="U1207" s="75">
        <f t="shared" si="193"/>
        <v>0</v>
      </c>
      <c r="V1207" s="48"/>
      <c r="W1207" s="48">
        <v>2017</v>
      </c>
      <c r="X1207" s="48" t="s">
        <v>8100</v>
      </c>
      <c r="Y1207" s="1">
        <f>VLOOKUP(A1207,'[1]план на 2017'!$A:$X,20,0)</f>
        <v>0</v>
      </c>
      <c r="Z1207" s="156">
        <f t="shared" si="196"/>
        <v>0</v>
      </c>
    </row>
    <row r="1208" spans="1:26" ht="49.5" customHeight="1" x14ac:dyDescent="0.25">
      <c r="A1208" s="49" t="s">
        <v>1272</v>
      </c>
      <c r="B1208" s="49" t="s">
        <v>3273</v>
      </c>
      <c r="C1208" s="49" t="s">
        <v>5066</v>
      </c>
      <c r="D1208" s="49" t="s">
        <v>5067</v>
      </c>
      <c r="E1208" s="49" t="s">
        <v>5068</v>
      </c>
      <c r="F1208" s="49" t="s">
        <v>5191</v>
      </c>
      <c r="G1208" s="49" t="s">
        <v>3289</v>
      </c>
      <c r="H1208" s="49">
        <v>0</v>
      </c>
      <c r="I1208" s="49">
        <v>430000000</v>
      </c>
      <c r="J1208" s="49" t="s">
        <v>8091</v>
      </c>
      <c r="K1208" s="49" t="s">
        <v>8117</v>
      </c>
      <c r="L1208" s="49" t="s">
        <v>8111</v>
      </c>
      <c r="M1208" s="49" t="s">
        <v>8094</v>
      </c>
      <c r="N1208" s="49" t="s">
        <v>8112</v>
      </c>
      <c r="O1208" s="49" t="s">
        <v>8104</v>
      </c>
      <c r="P1208" s="49" t="s">
        <v>8105</v>
      </c>
      <c r="Q1208" s="49" t="s">
        <v>8106</v>
      </c>
      <c r="R1208" s="49">
        <v>2</v>
      </c>
      <c r="S1208" s="49">
        <v>56322</v>
      </c>
      <c r="T1208" s="76">
        <f>S1208*R1208</f>
        <v>112644</v>
      </c>
      <c r="U1208" s="76">
        <f t="shared" si="193"/>
        <v>126161.28000000001</v>
      </c>
      <c r="V1208" s="49"/>
      <c r="W1208" s="49">
        <v>2017</v>
      </c>
      <c r="X1208" s="49" t="s">
        <v>8205</v>
      </c>
      <c r="Y1208" s="1">
        <f>VLOOKUP(A1208,'[1]план на 2017'!$A:$X,20,0)</f>
        <v>112644</v>
      </c>
      <c r="Z1208" s="156">
        <f t="shared" si="196"/>
        <v>0</v>
      </c>
    </row>
    <row r="1209" spans="1:26" ht="49.5" customHeight="1" x14ac:dyDescent="0.25">
      <c r="A1209" s="48" t="s">
        <v>1273</v>
      </c>
      <c r="B1209" s="53" t="s">
        <v>3273</v>
      </c>
      <c r="C1209" s="53" t="s">
        <v>5066</v>
      </c>
      <c r="D1209" s="53" t="s">
        <v>5067</v>
      </c>
      <c r="E1209" s="53" t="s">
        <v>5068</v>
      </c>
      <c r="F1209" s="53" t="s">
        <v>5192</v>
      </c>
      <c r="G1209" s="54" t="s">
        <v>8876</v>
      </c>
      <c r="H1209" s="53">
        <v>0</v>
      </c>
      <c r="I1209" s="53">
        <v>430000000</v>
      </c>
      <c r="J1209" s="53" t="s">
        <v>8091</v>
      </c>
      <c r="K1209" s="53" t="s">
        <v>8129</v>
      </c>
      <c r="L1209" s="53" t="s">
        <v>8111</v>
      </c>
      <c r="M1209" s="53" t="s">
        <v>8094</v>
      </c>
      <c r="N1209" s="53" t="s">
        <v>8112</v>
      </c>
      <c r="O1209" s="53" t="s">
        <v>8104</v>
      </c>
      <c r="P1209" s="53" t="s">
        <v>8105</v>
      </c>
      <c r="Q1209" s="53" t="s">
        <v>8106</v>
      </c>
      <c r="R1209" s="73">
        <v>1</v>
      </c>
      <c r="S1209" s="74">
        <v>37800</v>
      </c>
      <c r="T1209" s="75">
        <v>0</v>
      </c>
      <c r="U1209" s="75">
        <f t="shared" ref="U1209:U1289" si="205">T1209*1.12</f>
        <v>0</v>
      </c>
      <c r="V1209" s="48"/>
      <c r="W1209" s="48">
        <v>2017</v>
      </c>
      <c r="X1209" s="48"/>
      <c r="Y1209" s="1">
        <f>VLOOKUP(A1209,'[1]план на 2017'!$A:$X,20,0)</f>
        <v>0</v>
      </c>
      <c r="Z1209" s="156">
        <f t="shared" si="196"/>
        <v>0</v>
      </c>
    </row>
    <row r="1210" spans="1:26" ht="49.5" customHeight="1" x14ac:dyDescent="0.25">
      <c r="A1210" s="48" t="s">
        <v>1274</v>
      </c>
      <c r="B1210" s="53" t="s">
        <v>3273</v>
      </c>
      <c r="C1210" s="53" t="s">
        <v>5066</v>
      </c>
      <c r="D1210" s="53" t="s">
        <v>5067</v>
      </c>
      <c r="E1210" s="53" t="s">
        <v>5068</v>
      </c>
      <c r="F1210" s="53" t="s">
        <v>5192</v>
      </c>
      <c r="G1210" s="54" t="s">
        <v>8876</v>
      </c>
      <c r="H1210" s="53">
        <v>0</v>
      </c>
      <c r="I1210" s="53">
        <v>430000000</v>
      </c>
      <c r="J1210" s="53" t="s">
        <v>8091</v>
      </c>
      <c r="K1210" s="53" t="s">
        <v>8119</v>
      </c>
      <c r="L1210" s="53" t="s">
        <v>8111</v>
      </c>
      <c r="M1210" s="53" t="s">
        <v>8094</v>
      </c>
      <c r="N1210" s="53" t="s">
        <v>8112</v>
      </c>
      <c r="O1210" s="53" t="s">
        <v>8104</v>
      </c>
      <c r="P1210" s="53" t="s">
        <v>8105</v>
      </c>
      <c r="Q1210" s="53" t="s">
        <v>8106</v>
      </c>
      <c r="R1210" s="73">
        <v>1</v>
      </c>
      <c r="S1210" s="74">
        <v>37800</v>
      </c>
      <c r="T1210" s="75">
        <v>0</v>
      </c>
      <c r="U1210" s="75">
        <f t="shared" si="205"/>
        <v>0</v>
      </c>
      <c r="V1210" s="48"/>
      <c r="W1210" s="48">
        <v>2017</v>
      </c>
      <c r="X1210" s="48" t="s">
        <v>8100</v>
      </c>
      <c r="Y1210" s="1">
        <f>VLOOKUP(A1210,'[1]план на 2017'!$A:$X,20,0)</f>
        <v>0</v>
      </c>
      <c r="Z1210" s="156">
        <f t="shared" si="196"/>
        <v>0</v>
      </c>
    </row>
    <row r="1211" spans="1:26" ht="49.5" customHeight="1" x14ac:dyDescent="0.25">
      <c r="A1211" s="49" t="s">
        <v>1275</v>
      </c>
      <c r="B1211" s="49" t="s">
        <v>3273</v>
      </c>
      <c r="C1211" s="49" t="s">
        <v>5066</v>
      </c>
      <c r="D1211" s="49" t="s">
        <v>5067</v>
      </c>
      <c r="E1211" s="49" t="s">
        <v>5068</v>
      </c>
      <c r="F1211" s="49" t="s">
        <v>5193</v>
      </c>
      <c r="G1211" s="49" t="s">
        <v>3289</v>
      </c>
      <c r="H1211" s="49">
        <v>0</v>
      </c>
      <c r="I1211" s="49">
        <v>430000000</v>
      </c>
      <c r="J1211" s="49" t="s">
        <v>8091</v>
      </c>
      <c r="K1211" s="49" t="s">
        <v>8117</v>
      </c>
      <c r="L1211" s="49" t="s">
        <v>8111</v>
      </c>
      <c r="M1211" s="49" t="s">
        <v>8094</v>
      </c>
      <c r="N1211" s="49" t="s">
        <v>8112</v>
      </c>
      <c r="O1211" s="49" t="s">
        <v>8104</v>
      </c>
      <c r="P1211" s="49" t="s">
        <v>8105</v>
      </c>
      <c r="Q1211" s="49" t="s">
        <v>8106</v>
      </c>
      <c r="R1211" s="49">
        <v>1</v>
      </c>
      <c r="S1211" s="49">
        <v>56322</v>
      </c>
      <c r="T1211" s="76">
        <f>S1211*R1211</f>
        <v>56322</v>
      </c>
      <c r="U1211" s="76">
        <f t="shared" si="205"/>
        <v>63080.640000000007</v>
      </c>
      <c r="V1211" s="49"/>
      <c r="W1211" s="49">
        <v>2017</v>
      </c>
      <c r="X1211" s="49" t="s">
        <v>8205</v>
      </c>
      <c r="Y1211" s="1">
        <f>VLOOKUP(A1211,'[1]план на 2017'!$A:$X,20,0)</f>
        <v>56322</v>
      </c>
      <c r="Z1211" s="156">
        <f t="shared" si="196"/>
        <v>0</v>
      </c>
    </row>
    <row r="1212" spans="1:26" ht="49.5" customHeight="1" x14ac:dyDescent="0.25">
      <c r="A1212" s="48" t="s">
        <v>1276</v>
      </c>
      <c r="B1212" s="53" t="s">
        <v>3273</v>
      </c>
      <c r="C1212" s="53" t="s">
        <v>5066</v>
      </c>
      <c r="D1212" s="53" t="s">
        <v>5067</v>
      </c>
      <c r="E1212" s="53" t="s">
        <v>5068</v>
      </c>
      <c r="F1212" s="53" t="s">
        <v>5194</v>
      </c>
      <c r="G1212" s="54" t="s">
        <v>8876</v>
      </c>
      <c r="H1212" s="53">
        <v>0</v>
      </c>
      <c r="I1212" s="53">
        <v>430000000</v>
      </c>
      <c r="J1212" s="53" t="s">
        <v>8091</v>
      </c>
      <c r="K1212" s="53" t="s">
        <v>8129</v>
      </c>
      <c r="L1212" s="53" t="s">
        <v>8111</v>
      </c>
      <c r="M1212" s="53" t="s">
        <v>8094</v>
      </c>
      <c r="N1212" s="53" t="s">
        <v>8112</v>
      </c>
      <c r="O1212" s="53" t="s">
        <v>8104</v>
      </c>
      <c r="P1212" s="53" t="s">
        <v>8105</v>
      </c>
      <c r="Q1212" s="53" t="s">
        <v>8106</v>
      </c>
      <c r="R1212" s="73">
        <v>2</v>
      </c>
      <c r="S1212" s="74">
        <v>28700</v>
      </c>
      <c r="T1212" s="75">
        <f t="shared" si="187"/>
        <v>57400</v>
      </c>
      <c r="U1212" s="75">
        <f t="shared" si="205"/>
        <v>64288.000000000007</v>
      </c>
      <c r="V1212" s="48"/>
      <c r="W1212" s="48">
        <v>2017</v>
      </c>
      <c r="X1212" s="48"/>
      <c r="Y1212" s="1">
        <f>VLOOKUP(A1212,'[1]план на 2017'!$A:$X,20,0)</f>
        <v>57400</v>
      </c>
      <c r="Z1212" s="156">
        <f t="shared" si="196"/>
        <v>0</v>
      </c>
    </row>
    <row r="1213" spans="1:26" ht="49.5" customHeight="1" x14ac:dyDescent="0.25">
      <c r="A1213" s="48" t="s">
        <v>1277</v>
      </c>
      <c r="B1213" s="53" t="s">
        <v>3273</v>
      </c>
      <c r="C1213" s="53" t="s">
        <v>4618</v>
      </c>
      <c r="D1213" s="59" t="s">
        <v>4619</v>
      </c>
      <c r="E1213" s="59" t="s">
        <v>4620</v>
      </c>
      <c r="F1213" s="53" t="s">
        <v>5195</v>
      </c>
      <c r="G1213" s="54" t="s">
        <v>8876</v>
      </c>
      <c r="H1213" s="53">
        <v>0</v>
      </c>
      <c r="I1213" s="53">
        <v>430000000</v>
      </c>
      <c r="J1213" s="53" t="s">
        <v>8091</v>
      </c>
      <c r="K1213" s="53" t="s">
        <v>8092</v>
      </c>
      <c r="L1213" s="53" t="s">
        <v>8111</v>
      </c>
      <c r="M1213" s="53" t="s">
        <v>8094</v>
      </c>
      <c r="N1213" s="53" t="s">
        <v>8112</v>
      </c>
      <c r="O1213" s="53" t="s">
        <v>8104</v>
      </c>
      <c r="P1213" s="53" t="s">
        <v>8105</v>
      </c>
      <c r="Q1213" s="53" t="s">
        <v>8106</v>
      </c>
      <c r="R1213" s="73">
        <v>1</v>
      </c>
      <c r="S1213" s="74">
        <v>350000</v>
      </c>
      <c r="T1213" s="75">
        <v>0</v>
      </c>
      <c r="U1213" s="75">
        <f t="shared" si="205"/>
        <v>0</v>
      </c>
      <c r="V1213" s="48"/>
      <c r="W1213" s="48">
        <v>2017</v>
      </c>
      <c r="X1213" s="48"/>
      <c r="Y1213" s="1">
        <f>VLOOKUP(A1213,'[1]план на 2017'!$A:$X,20,0)</f>
        <v>0</v>
      </c>
      <c r="Z1213" s="156">
        <f t="shared" si="196"/>
        <v>0</v>
      </c>
    </row>
    <row r="1214" spans="1:26" ht="49.5" customHeight="1" x14ac:dyDescent="0.25">
      <c r="A1214" s="48" t="s">
        <v>1278</v>
      </c>
      <c r="B1214" s="53" t="s">
        <v>3273</v>
      </c>
      <c r="C1214" s="53" t="s">
        <v>4618</v>
      </c>
      <c r="D1214" s="59" t="s">
        <v>4619</v>
      </c>
      <c r="E1214" s="59" t="s">
        <v>4620</v>
      </c>
      <c r="F1214" s="53" t="s">
        <v>5195</v>
      </c>
      <c r="G1214" s="54" t="s">
        <v>8876</v>
      </c>
      <c r="H1214" s="53">
        <v>0</v>
      </c>
      <c r="I1214" s="53">
        <v>430000000</v>
      </c>
      <c r="J1214" s="53" t="s">
        <v>8091</v>
      </c>
      <c r="K1214" s="53" t="s">
        <v>8129</v>
      </c>
      <c r="L1214" s="53" t="s">
        <v>8111</v>
      </c>
      <c r="M1214" s="53" t="s">
        <v>8094</v>
      </c>
      <c r="N1214" s="53" t="s">
        <v>8112</v>
      </c>
      <c r="O1214" s="53" t="s">
        <v>8104</v>
      </c>
      <c r="P1214" s="53" t="s">
        <v>8105</v>
      </c>
      <c r="Q1214" s="53" t="s">
        <v>8106</v>
      </c>
      <c r="R1214" s="73">
        <v>1</v>
      </c>
      <c r="S1214" s="74">
        <v>350000</v>
      </c>
      <c r="T1214" s="75">
        <v>0</v>
      </c>
      <c r="U1214" s="75">
        <f t="shared" si="205"/>
        <v>0</v>
      </c>
      <c r="V1214" s="48"/>
      <c r="W1214" s="48">
        <v>2017</v>
      </c>
      <c r="X1214" s="48" t="s">
        <v>8100</v>
      </c>
      <c r="Y1214" s="1">
        <f>VLOOKUP(A1214,'[1]план на 2017'!$A:$X,20,0)</f>
        <v>0</v>
      </c>
      <c r="Z1214" s="156">
        <f t="shared" si="196"/>
        <v>0</v>
      </c>
    </row>
    <row r="1215" spans="1:26" ht="49.5" customHeight="1" x14ac:dyDescent="0.25">
      <c r="A1215" s="48" t="s">
        <v>1279</v>
      </c>
      <c r="B1215" s="53" t="s">
        <v>3273</v>
      </c>
      <c r="C1215" s="53" t="s">
        <v>4618</v>
      </c>
      <c r="D1215" s="59" t="s">
        <v>4619</v>
      </c>
      <c r="E1215" s="59" t="s">
        <v>4620</v>
      </c>
      <c r="F1215" s="53" t="s">
        <v>5195</v>
      </c>
      <c r="G1215" s="54" t="s">
        <v>8876</v>
      </c>
      <c r="H1215" s="53">
        <v>0</v>
      </c>
      <c r="I1215" s="53">
        <v>430000000</v>
      </c>
      <c r="J1215" s="53" t="s">
        <v>8091</v>
      </c>
      <c r="K1215" s="53" t="s">
        <v>8124</v>
      </c>
      <c r="L1215" s="53" t="s">
        <v>8111</v>
      </c>
      <c r="M1215" s="53" t="s">
        <v>8094</v>
      </c>
      <c r="N1215" s="53" t="s">
        <v>8112</v>
      </c>
      <c r="O1215" s="53" t="s">
        <v>8104</v>
      </c>
      <c r="P1215" s="53" t="s">
        <v>8105</v>
      </c>
      <c r="Q1215" s="53" t="s">
        <v>8106</v>
      </c>
      <c r="R1215" s="73">
        <v>1</v>
      </c>
      <c r="S1215" s="74">
        <v>350000</v>
      </c>
      <c r="T1215" s="75">
        <v>0</v>
      </c>
      <c r="U1215" s="75">
        <f t="shared" si="205"/>
        <v>0</v>
      </c>
      <c r="V1215" s="48"/>
      <c r="W1215" s="48">
        <v>2017</v>
      </c>
      <c r="X1215" s="48" t="s">
        <v>8100</v>
      </c>
      <c r="Y1215" s="1">
        <f>VLOOKUP(A1215,'[1]план на 2017'!$A:$X,20,0)</f>
        <v>0</v>
      </c>
      <c r="Z1215" s="156">
        <f t="shared" si="196"/>
        <v>0</v>
      </c>
    </row>
    <row r="1216" spans="1:26" ht="49.5" customHeight="1" x14ac:dyDescent="0.25">
      <c r="A1216" s="48" t="s">
        <v>1280</v>
      </c>
      <c r="B1216" s="53" t="s">
        <v>3273</v>
      </c>
      <c r="C1216" s="53" t="s">
        <v>4618</v>
      </c>
      <c r="D1216" s="59" t="s">
        <v>4619</v>
      </c>
      <c r="E1216" s="59" t="s">
        <v>4620</v>
      </c>
      <c r="F1216" s="53" t="s">
        <v>5195</v>
      </c>
      <c r="G1216" s="54" t="s">
        <v>8876</v>
      </c>
      <c r="H1216" s="53">
        <v>0</v>
      </c>
      <c r="I1216" s="53">
        <v>430000000</v>
      </c>
      <c r="J1216" s="53" t="s">
        <v>8091</v>
      </c>
      <c r="K1216" s="53" t="s">
        <v>8119</v>
      </c>
      <c r="L1216" s="53" t="s">
        <v>8111</v>
      </c>
      <c r="M1216" s="53" t="s">
        <v>8094</v>
      </c>
      <c r="N1216" s="53" t="s">
        <v>8112</v>
      </c>
      <c r="O1216" s="53" t="s">
        <v>8104</v>
      </c>
      <c r="P1216" s="53" t="s">
        <v>8105</v>
      </c>
      <c r="Q1216" s="53" t="s">
        <v>8106</v>
      </c>
      <c r="R1216" s="73">
        <v>1</v>
      </c>
      <c r="S1216" s="74">
        <v>350000</v>
      </c>
      <c r="T1216" s="75">
        <f t="shared" ref="T1216" si="206">R1216*S1216</f>
        <v>350000</v>
      </c>
      <c r="U1216" s="75">
        <f t="shared" si="205"/>
        <v>392000.00000000006</v>
      </c>
      <c r="V1216" s="48"/>
      <c r="W1216" s="48">
        <v>2017</v>
      </c>
      <c r="X1216" s="48" t="s">
        <v>8100</v>
      </c>
      <c r="Y1216" s="1">
        <f>VLOOKUP(A1216,'[1]план на 2017'!$A:$X,20,0)</f>
        <v>350000</v>
      </c>
      <c r="Z1216" s="156">
        <f t="shared" si="196"/>
        <v>0</v>
      </c>
    </row>
    <row r="1217" spans="1:26" ht="49.5" customHeight="1" x14ac:dyDescent="0.25">
      <c r="A1217" s="48" t="s">
        <v>1281</v>
      </c>
      <c r="B1217" s="53" t="s">
        <v>3273</v>
      </c>
      <c r="C1217" s="53" t="s">
        <v>4618</v>
      </c>
      <c r="D1217" s="59" t="s">
        <v>4619</v>
      </c>
      <c r="E1217" s="59" t="s">
        <v>4620</v>
      </c>
      <c r="F1217" s="53" t="s">
        <v>5196</v>
      </c>
      <c r="G1217" s="54" t="s">
        <v>8876</v>
      </c>
      <c r="H1217" s="53">
        <v>0</v>
      </c>
      <c r="I1217" s="53">
        <v>430000000</v>
      </c>
      <c r="J1217" s="53" t="s">
        <v>8091</v>
      </c>
      <c r="K1217" s="53" t="s">
        <v>8092</v>
      </c>
      <c r="L1217" s="53" t="s">
        <v>8111</v>
      </c>
      <c r="M1217" s="53" t="s">
        <v>8094</v>
      </c>
      <c r="N1217" s="53" t="s">
        <v>8112</v>
      </c>
      <c r="O1217" s="53" t="s">
        <v>8104</v>
      </c>
      <c r="P1217" s="53" t="s">
        <v>8105</v>
      </c>
      <c r="Q1217" s="53" t="s">
        <v>8106</v>
      </c>
      <c r="R1217" s="73">
        <v>1</v>
      </c>
      <c r="S1217" s="74">
        <v>350000</v>
      </c>
      <c r="T1217" s="75">
        <v>0</v>
      </c>
      <c r="U1217" s="75">
        <f t="shared" si="205"/>
        <v>0</v>
      </c>
      <c r="V1217" s="48"/>
      <c r="W1217" s="48">
        <v>2017</v>
      </c>
      <c r="X1217" s="48"/>
      <c r="Y1217" s="1">
        <f>VLOOKUP(A1217,'[1]план на 2017'!$A:$X,20,0)</f>
        <v>0</v>
      </c>
      <c r="Z1217" s="156">
        <f t="shared" si="196"/>
        <v>0</v>
      </c>
    </row>
    <row r="1218" spans="1:26" ht="49.5" customHeight="1" x14ac:dyDescent="0.25">
      <c r="A1218" s="48" t="s">
        <v>1282</v>
      </c>
      <c r="B1218" s="53" t="s">
        <v>3273</v>
      </c>
      <c r="C1218" s="53" t="s">
        <v>4618</v>
      </c>
      <c r="D1218" s="59" t="s">
        <v>4619</v>
      </c>
      <c r="E1218" s="59" t="s">
        <v>4620</v>
      </c>
      <c r="F1218" s="53" t="s">
        <v>5196</v>
      </c>
      <c r="G1218" s="54" t="s">
        <v>8876</v>
      </c>
      <c r="H1218" s="53">
        <v>0</v>
      </c>
      <c r="I1218" s="53">
        <v>430000000</v>
      </c>
      <c r="J1218" s="53" t="s">
        <v>8091</v>
      </c>
      <c r="K1218" s="53" t="s">
        <v>8129</v>
      </c>
      <c r="L1218" s="53" t="s">
        <v>8111</v>
      </c>
      <c r="M1218" s="53" t="s">
        <v>8094</v>
      </c>
      <c r="N1218" s="53" t="s">
        <v>8112</v>
      </c>
      <c r="O1218" s="53" t="s">
        <v>8104</v>
      </c>
      <c r="P1218" s="53" t="s">
        <v>8105</v>
      </c>
      <c r="Q1218" s="53" t="s">
        <v>8106</v>
      </c>
      <c r="R1218" s="73">
        <v>1</v>
      </c>
      <c r="S1218" s="74">
        <v>350000</v>
      </c>
      <c r="T1218" s="75">
        <v>0</v>
      </c>
      <c r="U1218" s="75">
        <f t="shared" si="205"/>
        <v>0</v>
      </c>
      <c r="V1218" s="48"/>
      <c r="W1218" s="48">
        <v>2017</v>
      </c>
      <c r="X1218" s="48" t="s">
        <v>8100</v>
      </c>
      <c r="Y1218" s="1">
        <f>VLOOKUP(A1218,'[1]план на 2017'!$A:$X,20,0)</f>
        <v>0</v>
      </c>
      <c r="Z1218" s="156">
        <f t="shared" si="196"/>
        <v>0</v>
      </c>
    </row>
    <row r="1219" spans="1:26" ht="49.5" customHeight="1" x14ac:dyDescent="0.25">
      <c r="A1219" s="48" t="s">
        <v>1283</v>
      </c>
      <c r="B1219" s="53" t="s">
        <v>3273</v>
      </c>
      <c r="C1219" s="53" t="s">
        <v>4618</v>
      </c>
      <c r="D1219" s="59" t="s">
        <v>4619</v>
      </c>
      <c r="E1219" s="59" t="s">
        <v>4620</v>
      </c>
      <c r="F1219" s="53" t="s">
        <v>5196</v>
      </c>
      <c r="G1219" s="54" t="s">
        <v>8876</v>
      </c>
      <c r="H1219" s="53">
        <v>0</v>
      </c>
      <c r="I1219" s="53">
        <v>430000000</v>
      </c>
      <c r="J1219" s="53" t="s">
        <v>8091</v>
      </c>
      <c r="K1219" s="53" t="s">
        <v>8124</v>
      </c>
      <c r="L1219" s="53" t="s">
        <v>8111</v>
      </c>
      <c r="M1219" s="53" t="s">
        <v>8094</v>
      </c>
      <c r="N1219" s="53" t="s">
        <v>8112</v>
      </c>
      <c r="O1219" s="53" t="s">
        <v>8104</v>
      </c>
      <c r="P1219" s="53" t="s">
        <v>8105</v>
      </c>
      <c r="Q1219" s="53" t="s">
        <v>8106</v>
      </c>
      <c r="R1219" s="73">
        <v>1</v>
      </c>
      <c r="S1219" s="74">
        <v>350000</v>
      </c>
      <c r="T1219" s="75">
        <v>0</v>
      </c>
      <c r="U1219" s="75">
        <f t="shared" si="205"/>
        <v>0</v>
      </c>
      <c r="V1219" s="48"/>
      <c r="W1219" s="48">
        <v>2017</v>
      </c>
      <c r="X1219" s="48" t="s">
        <v>8100</v>
      </c>
      <c r="Y1219" s="1">
        <f>VLOOKUP(A1219,'[1]план на 2017'!$A:$X,20,0)</f>
        <v>0</v>
      </c>
      <c r="Z1219" s="156">
        <f t="shared" si="196"/>
        <v>0</v>
      </c>
    </row>
    <row r="1220" spans="1:26" ht="49.5" customHeight="1" x14ac:dyDescent="0.25">
      <c r="A1220" s="48" t="s">
        <v>1284</v>
      </c>
      <c r="B1220" s="53" t="s">
        <v>3273</v>
      </c>
      <c r="C1220" s="53" t="s">
        <v>4618</v>
      </c>
      <c r="D1220" s="59" t="s">
        <v>4619</v>
      </c>
      <c r="E1220" s="59" t="s">
        <v>4620</v>
      </c>
      <c r="F1220" s="53" t="s">
        <v>5196</v>
      </c>
      <c r="G1220" s="54" t="s">
        <v>8876</v>
      </c>
      <c r="H1220" s="53">
        <v>0</v>
      </c>
      <c r="I1220" s="53">
        <v>430000000</v>
      </c>
      <c r="J1220" s="53" t="s">
        <v>8091</v>
      </c>
      <c r="K1220" s="53" t="s">
        <v>8119</v>
      </c>
      <c r="L1220" s="53" t="s">
        <v>8111</v>
      </c>
      <c r="M1220" s="53" t="s">
        <v>8094</v>
      </c>
      <c r="N1220" s="53" t="s">
        <v>8112</v>
      </c>
      <c r="O1220" s="53" t="s">
        <v>8104</v>
      </c>
      <c r="P1220" s="53" t="s">
        <v>8105</v>
      </c>
      <c r="Q1220" s="53" t="s">
        <v>8106</v>
      </c>
      <c r="R1220" s="73">
        <v>1</v>
      </c>
      <c r="S1220" s="74">
        <v>350000</v>
      </c>
      <c r="T1220" s="75">
        <f t="shared" ref="T1220" si="207">R1220*S1220</f>
        <v>350000</v>
      </c>
      <c r="U1220" s="75">
        <f t="shared" si="205"/>
        <v>392000.00000000006</v>
      </c>
      <c r="V1220" s="48"/>
      <c r="W1220" s="48">
        <v>2017</v>
      </c>
      <c r="X1220" s="48" t="s">
        <v>8100</v>
      </c>
      <c r="Y1220" s="1">
        <f>VLOOKUP(A1220,'[1]план на 2017'!$A:$X,20,0)</f>
        <v>350000</v>
      </c>
      <c r="Z1220" s="156">
        <f t="shared" si="196"/>
        <v>0</v>
      </c>
    </row>
    <row r="1221" spans="1:26" ht="49.5" customHeight="1" x14ac:dyDescent="0.25">
      <c r="A1221" s="48" t="s">
        <v>1285</v>
      </c>
      <c r="B1221" s="53" t="s">
        <v>3273</v>
      </c>
      <c r="C1221" s="53" t="s">
        <v>4618</v>
      </c>
      <c r="D1221" s="59" t="s">
        <v>4619</v>
      </c>
      <c r="E1221" s="59" t="s">
        <v>4620</v>
      </c>
      <c r="F1221" s="53" t="s">
        <v>5197</v>
      </c>
      <c r="G1221" s="54" t="s">
        <v>8876</v>
      </c>
      <c r="H1221" s="53">
        <v>0</v>
      </c>
      <c r="I1221" s="53">
        <v>430000000</v>
      </c>
      <c r="J1221" s="53" t="s">
        <v>8091</v>
      </c>
      <c r="K1221" s="53" t="s">
        <v>8092</v>
      </c>
      <c r="L1221" s="53" t="s">
        <v>8111</v>
      </c>
      <c r="M1221" s="53" t="s">
        <v>8094</v>
      </c>
      <c r="N1221" s="53" t="s">
        <v>8112</v>
      </c>
      <c r="O1221" s="53" t="s">
        <v>8104</v>
      </c>
      <c r="P1221" s="53" t="s">
        <v>8105</v>
      </c>
      <c r="Q1221" s="53" t="s">
        <v>8106</v>
      </c>
      <c r="R1221" s="73">
        <v>2</v>
      </c>
      <c r="S1221" s="74">
        <v>405000</v>
      </c>
      <c r="T1221" s="75">
        <v>0</v>
      </c>
      <c r="U1221" s="75">
        <f t="shared" si="205"/>
        <v>0</v>
      </c>
      <c r="V1221" s="48"/>
      <c r="W1221" s="48">
        <v>2017</v>
      </c>
      <c r="X1221" s="48"/>
      <c r="Y1221" s="1">
        <f>VLOOKUP(A1221,'[1]план на 2017'!$A:$X,20,0)</f>
        <v>0</v>
      </c>
      <c r="Z1221" s="156">
        <f t="shared" si="196"/>
        <v>0</v>
      </c>
    </row>
    <row r="1222" spans="1:26" ht="49.5" customHeight="1" x14ac:dyDescent="0.25">
      <c r="A1222" s="48" t="s">
        <v>1286</v>
      </c>
      <c r="B1222" s="53" t="s">
        <v>3273</v>
      </c>
      <c r="C1222" s="53" t="s">
        <v>4618</v>
      </c>
      <c r="D1222" s="59" t="s">
        <v>4619</v>
      </c>
      <c r="E1222" s="59" t="s">
        <v>4620</v>
      </c>
      <c r="F1222" s="53" t="s">
        <v>5197</v>
      </c>
      <c r="G1222" s="54" t="s">
        <v>8876</v>
      </c>
      <c r="H1222" s="53">
        <v>0</v>
      </c>
      <c r="I1222" s="53">
        <v>430000000</v>
      </c>
      <c r="J1222" s="53" t="s">
        <v>8091</v>
      </c>
      <c r="K1222" s="53" t="s">
        <v>8129</v>
      </c>
      <c r="L1222" s="53" t="s">
        <v>8111</v>
      </c>
      <c r="M1222" s="53" t="s">
        <v>8094</v>
      </c>
      <c r="N1222" s="53" t="s">
        <v>8112</v>
      </c>
      <c r="O1222" s="53" t="s">
        <v>8104</v>
      </c>
      <c r="P1222" s="53" t="s">
        <v>8105</v>
      </c>
      <c r="Q1222" s="53" t="s">
        <v>8106</v>
      </c>
      <c r="R1222" s="73">
        <v>2</v>
      </c>
      <c r="S1222" s="74">
        <v>405000</v>
      </c>
      <c r="T1222" s="75">
        <f t="shared" si="187"/>
        <v>810000</v>
      </c>
      <c r="U1222" s="75">
        <f t="shared" si="205"/>
        <v>907200.00000000012</v>
      </c>
      <c r="V1222" s="48"/>
      <c r="W1222" s="48">
        <v>2017</v>
      </c>
      <c r="X1222" s="48" t="s">
        <v>8100</v>
      </c>
      <c r="Y1222" s="1">
        <f>VLOOKUP(A1222,'[1]план на 2017'!$A:$X,20,0)</f>
        <v>810000</v>
      </c>
      <c r="Z1222" s="156">
        <f t="shared" si="196"/>
        <v>0</v>
      </c>
    </row>
    <row r="1223" spans="1:26" ht="49.5" customHeight="1" x14ac:dyDescent="0.25">
      <c r="A1223" s="48" t="s">
        <v>1287</v>
      </c>
      <c r="B1223" s="53" t="s">
        <v>3273</v>
      </c>
      <c r="C1223" s="53" t="s">
        <v>3494</v>
      </c>
      <c r="D1223" s="61" t="s">
        <v>3495</v>
      </c>
      <c r="E1223" s="61" t="s">
        <v>3496</v>
      </c>
      <c r="F1223" s="53" t="s">
        <v>5198</v>
      </c>
      <c r="G1223" s="54" t="s">
        <v>8876</v>
      </c>
      <c r="H1223" s="53">
        <v>0</v>
      </c>
      <c r="I1223" s="53">
        <v>430000000</v>
      </c>
      <c r="J1223" s="53" t="s">
        <v>8091</v>
      </c>
      <c r="K1223" s="53" t="s">
        <v>8092</v>
      </c>
      <c r="L1223" s="53" t="s">
        <v>8111</v>
      </c>
      <c r="M1223" s="53" t="s">
        <v>8094</v>
      </c>
      <c r="N1223" s="53" t="s">
        <v>8112</v>
      </c>
      <c r="O1223" s="53" t="s">
        <v>8104</v>
      </c>
      <c r="P1223" s="53" t="s">
        <v>8105</v>
      </c>
      <c r="Q1223" s="53" t="s">
        <v>8106</v>
      </c>
      <c r="R1223" s="73">
        <v>1</v>
      </c>
      <c r="S1223" s="74">
        <v>375000</v>
      </c>
      <c r="T1223" s="75">
        <v>0</v>
      </c>
      <c r="U1223" s="75">
        <f t="shared" si="205"/>
        <v>0</v>
      </c>
      <c r="V1223" s="48"/>
      <c r="W1223" s="48">
        <v>2017</v>
      </c>
      <c r="X1223" s="48"/>
      <c r="Y1223" s="1">
        <f>VLOOKUP(A1223,'[1]план на 2017'!$A:$X,20,0)</f>
        <v>0</v>
      </c>
      <c r="Z1223" s="156">
        <f t="shared" si="196"/>
        <v>0</v>
      </c>
    </row>
    <row r="1224" spans="1:26" ht="49.5" customHeight="1" x14ac:dyDescent="0.25">
      <c r="A1224" s="48" t="s">
        <v>1288</v>
      </c>
      <c r="B1224" s="53" t="s">
        <v>3273</v>
      </c>
      <c r="C1224" s="53" t="s">
        <v>3494</v>
      </c>
      <c r="D1224" s="61" t="s">
        <v>3495</v>
      </c>
      <c r="E1224" s="61" t="s">
        <v>3496</v>
      </c>
      <c r="F1224" s="53" t="s">
        <v>5198</v>
      </c>
      <c r="G1224" s="54" t="s">
        <v>8876</v>
      </c>
      <c r="H1224" s="53">
        <v>0</v>
      </c>
      <c r="I1224" s="53">
        <v>430000000</v>
      </c>
      <c r="J1224" s="53" t="s">
        <v>8091</v>
      </c>
      <c r="K1224" s="53" t="s">
        <v>8129</v>
      </c>
      <c r="L1224" s="53" t="s">
        <v>8111</v>
      </c>
      <c r="M1224" s="53" t="s">
        <v>8094</v>
      </c>
      <c r="N1224" s="53" t="s">
        <v>8112</v>
      </c>
      <c r="O1224" s="53" t="s">
        <v>8104</v>
      </c>
      <c r="P1224" s="53" t="s">
        <v>8105</v>
      </c>
      <c r="Q1224" s="53" t="s">
        <v>8106</v>
      </c>
      <c r="R1224" s="73">
        <v>1</v>
      </c>
      <c r="S1224" s="74">
        <v>375000</v>
      </c>
      <c r="T1224" s="75">
        <v>0</v>
      </c>
      <c r="U1224" s="75">
        <f t="shared" si="205"/>
        <v>0</v>
      </c>
      <c r="V1224" s="48"/>
      <c r="W1224" s="48">
        <v>2017</v>
      </c>
      <c r="X1224" s="48" t="s">
        <v>8100</v>
      </c>
      <c r="Y1224" s="1">
        <f>VLOOKUP(A1224,'[1]план на 2017'!$A:$X,20,0)</f>
        <v>0</v>
      </c>
      <c r="Z1224" s="156">
        <f t="shared" si="196"/>
        <v>0</v>
      </c>
    </row>
    <row r="1225" spans="1:26" ht="49.5" customHeight="1" x14ac:dyDescent="0.25">
      <c r="A1225" s="48" t="s">
        <v>1289</v>
      </c>
      <c r="B1225" s="53" t="s">
        <v>3273</v>
      </c>
      <c r="C1225" s="53" t="s">
        <v>3494</v>
      </c>
      <c r="D1225" s="61" t="s">
        <v>3495</v>
      </c>
      <c r="E1225" s="61" t="s">
        <v>3496</v>
      </c>
      <c r="F1225" s="53" t="s">
        <v>5198</v>
      </c>
      <c r="G1225" s="54" t="s">
        <v>8876</v>
      </c>
      <c r="H1225" s="53">
        <v>0</v>
      </c>
      <c r="I1225" s="53">
        <v>430000000</v>
      </c>
      <c r="J1225" s="53" t="s">
        <v>8091</v>
      </c>
      <c r="K1225" s="53" t="s">
        <v>8124</v>
      </c>
      <c r="L1225" s="53" t="s">
        <v>8111</v>
      </c>
      <c r="M1225" s="53" t="s">
        <v>8094</v>
      </c>
      <c r="N1225" s="53" t="s">
        <v>8112</v>
      </c>
      <c r="O1225" s="53" t="s">
        <v>8104</v>
      </c>
      <c r="P1225" s="53" t="s">
        <v>8105</v>
      </c>
      <c r="Q1225" s="53" t="s">
        <v>8106</v>
      </c>
      <c r="R1225" s="73">
        <v>1</v>
      </c>
      <c r="S1225" s="74">
        <v>375000</v>
      </c>
      <c r="T1225" s="75">
        <v>0</v>
      </c>
      <c r="U1225" s="75">
        <f t="shared" si="205"/>
        <v>0</v>
      </c>
      <c r="V1225" s="48"/>
      <c r="W1225" s="48">
        <v>2017</v>
      </c>
      <c r="X1225" s="48" t="s">
        <v>8100</v>
      </c>
      <c r="Y1225" s="1">
        <f>VLOOKUP(A1225,'[1]план на 2017'!$A:$X,20,0)</f>
        <v>0</v>
      </c>
      <c r="Z1225" s="156">
        <f t="shared" si="196"/>
        <v>0</v>
      </c>
    </row>
    <row r="1226" spans="1:26" ht="49.5" customHeight="1" x14ac:dyDescent="0.25">
      <c r="A1226" s="48" t="s">
        <v>1290</v>
      </c>
      <c r="B1226" s="53" t="s">
        <v>3273</v>
      </c>
      <c r="C1226" s="53" t="s">
        <v>3494</v>
      </c>
      <c r="D1226" s="61" t="s">
        <v>3495</v>
      </c>
      <c r="E1226" s="61" t="s">
        <v>3496</v>
      </c>
      <c r="F1226" s="53" t="s">
        <v>5198</v>
      </c>
      <c r="G1226" s="54" t="s">
        <v>8876</v>
      </c>
      <c r="H1226" s="53">
        <v>0</v>
      </c>
      <c r="I1226" s="53">
        <v>430000000</v>
      </c>
      <c r="J1226" s="53" t="s">
        <v>8091</v>
      </c>
      <c r="K1226" s="53" t="s">
        <v>8119</v>
      </c>
      <c r="L1226" s="53" t="s">
        <v>8111</v>
      </c>
      <c r="M1226" s="53" t="s">
        <v>8094</v>
      </c>
      <c r="N1226" s="53" t="s">
        <v>8112</v>
      </c>
      <c r="O1226" s="53" t="s">
        <v>8104</v>
      </c>
      <c r="P1226" s="53" t="s">
        <v>8105</v>
      </c>
      <c r="Q1226" s="53" t="s">
        <v>8106</v>
      </c>
      <c r="R1226" s="73">
        <v>1</v>
      </c>
      <c r="S1226" s="74">
        <v>375000</v>
      </c>
      <c r="T1226" s="75">
        <f t="shared" ref="T1226" si="208">R1226*S1226</f>
        <v>375000</v>
      </c>
      <c r="U1226" s="75">
        <f t="shared" si="205"/>
        <v>420000.00000000006</v>
      </c>
      <c r="V1226" s="48"/>
      <c r="W1226" s="48">
        <v>2017</v>
      </c>
      <c r="X1226" s="48" t="s">
        <v>8100</v>
      </c>
      <c r="Y1226" s="1">
        <f>VLOOKUP(A1226,'[1]план на 2017'!$A:$X,20,0)</f>
        <v>375000</v>
      </c>
      <c r="Z1226" s="156">
        <f t="shared" si="196"/>
        <v>0</v>
      </c>
    </row>
    <row r="1227" spans="1:26" ht="49.5" customHeight="1" x14ac:dyDescent="0.25">
      <c r="A1227" s="48" t="s">
        <v>1291</v>
      </c>
      <c r="B1227" s="53" t="s">
        <v>3273</v>
      </c>
      <c r="C1227" s="53" t="s">
        <v>3494</v>
      </c>
      <c r="D1227" s="61" t="s">
        <v>3495</v>
      </c>
      <c r="E1227" s="61" t="s">
        <v>3496</v>
      </c>
      <c r="F1227" s="53" t="s">
        <v>5199</v>
      </c>
      <c r="G1227" s="54" t="s">
        <v>8876</v>
      </c>
      <c r="H1227" s="53">
        <v>0</v>
      </c>
      <c r="I1227" s="53">
        <v>430000000</v>
      </c>
      <c r="J1227" s="53" t="s">
        <v>8091</v>
      </c>
      <c r="K1227" s="53" t="s">
        <v>8092</v>
      </c>
      <c r="L1227" s="53" t="s">
        <v>8111</v>
      </c>
      <c r="M1227" s="53" t="s">
        <v>8094</v>
      </c>
      <c r="N1227" s="53" t="s">
        <v>8112</v>
      </c>
      <c r="O1227" s="53" t="s">
        <v>8104</v>
      </c>
      <c r="P1227" s="53" t="s">
        <v>8105</v>
      </c>
      <c r="Q1227" s="53" t="s">
        <v>8106</v>
      </c>
      <c r="R1227" s="73">
        <v>2</v>
      </c>
      <c r="S1227" s="74">
        <v>350000</v>
      </c>
      <c r="T1227" s="75">
        <v>0</v>
      </c>
      <c r="U1227" s="75">
        <f t="shared" si="205"/>
        <v>0</v>
      </c>
      <c r="V1227" s="48"/>
      <c r="W1227" s="48">
        <v>2017</v>
      </c>
      <c r="X1227" s="48"/>
      <c r="Y1227" s="1">
        <f>VLOOKUP(A1227,'[1]план на 2017'!$A:$X,20,0)</f>
        <v>0</v>
      </c>
      <c r="Z1227" s="156">
        <f t="shared" si="196"/>
        <v>0</v>
      </c>
    </row>
    <row r="1228" spans="1:26" ht="49.5" customHeight="1" x14ac:dyDescent="0.25">
      <c r="A1228" s="48" t="s">
        <v>1292</v>
      </c>
      <c r="B1228" s="53" t="s">
        <v>3273</v>
      </c>
      <c r="C1228" s="53" t="s">
        <v>3494</v>
      </c>
      <c r="D1228" s="61" t="s">
        <v>3495</v>
      </c>
      <c r="E1228" s="61" t="s">
        <v>3496</v>
      </c>
      <c r="F1228" s="53" t="s">
        <v>5199</v>
      </c>
      <c r="G1228" s="54" t="s">
        <v>8876</v>
      </c>
      <c r="H1228" s="53">
        <v>0</v>
      </c>
      <c r="I1228" s="53">
        <v>430000000</v>
      </c>
      <c r="J1228" s="53" t="s">
        <v>8091</v>
      </c>
      <c r="K1228" s="53" t="s">
        <v>8129</v>
      </c>
      <c r="L1228" s="53" t="s">
        <v>8111</v>
      </c>
      <c r="M1228" s="53" t="s">
        <v>8094</v>
      </c>
      <c r="N1228" s="53" t="s">
        <v>8112</v>
      </c>
      <c r="O1228" s="53" t="s">
        <v>8104</v>
      </c>
      <c r="P1228" s="53" t="s">
        <v>8105</v>
      </c>
      <c r="Q1228" s="53" t="s">
        <v>8106</v>
      </c>
      <c r="R1228" s="73">
        <v>2</v>
      </c>
      <c r="S1228" s="74">
        <v>350000</v>
      </c>
      <c r="T1228" s="75">
        <v>0</v>
      </c>
      <c r="U1228" s="75">
        <f t="shared" si="205"/>
        <v>0</v>
      </c>
      <c r="V1228" s="48"/>
      <c r="W1228" s="48">
        <v>2017</v>
      </c>
      <c r="X1228" s="48" t="s">
        <v>8100</v>
      </c>
      <c r="Y1228" s="1">
        <f>VLOOKUP(A1228,'[1]план на 2017'!$A:$X,20,0)</f>
        <v>0</v>
      </c>
      <c r="Z1228" s="156">
        <f t="shared" si="196"/>
        <v>0</v>
      </c>
    </row>
    <row r="1229" spans="1:26" ht="49.5" customHeight="1" x14ac:dyDescent="0.25">
      <c r="A1229" s="48" t="s">
        <v>1293</v>
      </c>
      <c r="B1229" s="53" t="s">
        <v>3273</v>
      </c>
      <c r="C1229" s="53" t="s">
        <v>3494</v>
      </c>
      <c r="D1229" s="61" t="s">
        <v>3495</v>
      </c>
      <c r="E1229" s="61" t="s">
        <v>3496</v>
      </c>
      <c r="F1229" s="53" t="s">
        <v>5199</v>
      </c>
      <c r="G1229" s="54" t="s">
        <v>8876</v>
      </c>
      <c r="H1229" s="53">
        <v>0</v>
      </c>
      <c r="I1229" s="53">
        <v>430000000</v>
      </c>
      <c r="J1229" s="53" t="s">
        <v>8091</v>
      </c>
      <c r="K1229" s="53" t="s">
        <v>8124</v>
      </c>
      <c r="L1229" s="53" t="s">
        <v>8111</v>
      </c>
      <c r="M1229" s="53" t="s">
        <v>8094</v>
      </c>
      <c r="N1229" s="53" t="s">
        <v>8112</v>
      </c>
      <c r="O1229" s="53" t="s">
        <v>8104</v>
      </c>
      <c r="P1229" s="53" t="s">
        <v>8105</v>
      </c>
      <c r="Q1229" s="53" t="s">
        <v>8106</v>
      </c>
      <c r="R1229" s="73">
        <v>2</v>
      </c>
      <c r="S1229" s="74">
        <v>350000</v>
      </c>
      <c r="T1229" s="75">
        <v>0</v>
      </c>
      <c r="U1229" s="75">
        <f t="shared" si="205"/>
        <v>0</v>
      </c>
      <c r="V1229" s="48"/>
      <c r="W1229" s="48">
        <v>2017</v>
      </c>
      <c r="X1229" s="48" t="s">
        <v>8100</v>
      </c>
      <c r="Y1229" s="1">
        <f>VLOOKUP(A1229,'[1]план на 2017'!$A:$X,20,0)</f>
        <v>0</v>
      </c>
      <c r="Z1229" s="156">
        <f t="shared" si="196"/>
        <v>0</v>
      </c>
    </row>
    <row r="1230" spans="1:26" ht="49.5" customHeight="1" x14ac:dyDescent="0.25">
      <c r="A1230" s="48" t="s">
        <v>1294</v>
      </c>
      <c r="B1230" s="53" t="s">
        <v>3273</v>
      </c>
      <c r="C1230" s="53" t="s">
        <v>3494</v>
      </c>
      <c r="D1230" s="61" t="s">
        <v>3495</v>
      </c>
      <c r="E1230" s="61" t="s">
        <v>3496</v>
      </c>
      <c r="F1230" s="53" t="s">
        <v>5199</v>
      </c>
      <c r="G1230" s="54" t="s">
        <v>8876</v>
      </c>
      <c r="H1230" s="53">
        <v>0</v>
      </c>
      <c r="I1230" s="53">
        <v>430000000</v>
      </c>
      <c r="J1230" s="53" t="s">
        <v>8091</v>
      </c>
      <c r="K1230" s="53" t="s">
        <v>8119</v>
      </c>
      <c r="L1230" s="53" t="s">
        <v>8111</v>
      </c>
      <c r="M1230" s="53" t="s">
        <v>8094</v>
      </c>
      <c r="N1230" s="53" t="s">
        <v>8112</v>
      </c>
      <c r="O1230" s="53" t="s">
        <v>8104</v>
      </c>
      <c r="P1230" s="53" t="s">
        <v>8105</v>
      </c>
      <c r="Q1230" s="53" t="s">
        <v>8106</v>
      </c>
      <c r="R1230" s="73">
        <v>2</v>
      </c>
      <c r="S1230" s="74">
        <v>350000</v>
      </c>
      <c r="T1230" s="75">
        <f t="shared" ref="T1230" si="209">R1230*S1230</f>
        <v>700000</v>
      </c>
      <c r="U1230" s="75">
        <f t="shared" si="205"/>
        <v>784000.00000000012</v>
      </c>
      <c r="V1230" s="48"/>
      <c r="W1230" s="48">
        <v>2017</v>
      </c>
      <c r="X1230" s="48" t="s">
        <v>8100</v>
      </c>
      <c r="Y1230" s="1">
        <f>VLOOKUP(A1230,'[1]план на 2017'!$A:$X,20,0)</f>
        <v>700000</v>
      </c>
      <c r="Z1230" s="156">
        <f t="shared" si="196"/>
        <v>0</v>
      </c>
    </row>
    <row r="1231" spans="1:26" ht="49.5" customHeight="1" x14ac:dyDescent="0.25">
      <c r="A1231" s="48" t="s">
        <v>1295</v>
      </c>
      <c r="B1231" s="53" t="s">
        <v>3273</v>
      </c>
      <c r="C1231" s="53" t="s">
        <v>3494</v>
      </c>
      <c r="D1231" s="61" t="s">
        <v>3495</v>
      </c>
      <c r="E1231" s="61" t="s">
        <v>3496</v>
      </c>
      <c r="F1231" s="53" t="s">
        <v>5200</v>
      </c>
      <c r="G1231" s="54" t="s">
        <v>8876</v>
      </c>
      <c r="H1231" s="53">
        <v>0</v>
      </c>
      <c r="I1231" s="53">
        <v>430000000</v>
      </c>
      <c r="J1231" s="53" t="s">
        <v>8091</v>
      </c>
      <c r="K1231" s="53" t="s">
        <v>8092</v>
      </c>
      <c r="L1231" s="53" t="s">
        <v>8111</v>
      </c>
      <c r="M1231" s="53" t="s">
        <v>8094</v>
      </c>
      <c r="N1231" s="53" t="s">
        <v>8112</v>
      </c>
      <c r="O1231" s="53" t="s">
        <v>8104</v>
      </c>
      <c r="P1231" s="53" t="s">
        <v>8105</v>
      </c>
      <c r="Q1231" s="53" t="s">
        <v>8106</v>
      </c>
      <c r="R1231" s="73">
        <v>2</v>
      </c>
      <c r="S1231" s="74">
        <v>350000</v>
      </c>
      <c r="T1231" s="75">
        <v>0</v>
      </c>
      <c r="U1231" s="75">
        <f t="shared" si="205"/>
        <v>0</v>
      </c>
      <c r="V1231" s="48"/>
      <c r="W1231" s="48">
        <v>2017</v>
      </c>
      <c r="X1231" s="48"/>
      <c r="Y1231" s="1">
        <f>VLOOKUP(A1231,'[1]план на 2017'!$A:$X,20,0)</f>
        <v>0</v>
      </c>
      <c r="Z1231" s="156">
        <f t="shared" si="196"/>
        <v>0</v>
      </c>
    </row>
    <row r="1232" spans="1:26" ht="49.5" customHeight="1" x14ac:dyDescent="0.25">
      <c r="A1232" s="48" t="s">
        <v>1296</v>
      </c>
      <c r="B1232" s="53" t="s">
        <v>3273</v>
      </c>
      <c r="C1232" s="53" t="s">
        <v>3494</v>
      </c>
      <c r="D1232" s="61" t="s">
        <v>3495</v>
      </c>
      <c r="E1232" s="61" t="s">
        <v>3496</v>
      </c>
      <c r="F1232" s="53" t="s">
        <v>5200</v>
      </c>
      <c r="G1232" s="54" t="s">
        <v>8876</v>
      </c>
      <c r="H1232" s="53">
        <v>0</v>
      </c>
      <c r="I1232" s="53">
        <v>430000000</v>
      </c>
      <c r="J1232" s="53" t="s">
        <v>8091</v>
      </c>
      <c r="K1232" s="53" t="s">
        <v>8129</v>
      </c>
      <c r="L1232" s="53" t="s">
        <v>8111</v>
      </c>
      <c r="M1232" s="53" t="s">
        <v>8094</v>
      </c>
      <c r="N1232" s="53" t="s">
        <v>8112</v>
      </c>
      <c r="O1232" s="53" t="s">
        <v>8104</v>
      </c>
      <c r="P1232" s="53" t="s">
        <v>8105</v>
      </c>
      <c r="Q1232" s="53" t="s">
        <v>8106</v>
      </c>
      <c r="R1232" s="73">
        <v>2</v>
      </c>
      <c r="S1232" s="74">
        <v>350000</v>
      </c>
      <c r="T1232" s="75">
        <v>0</v>
      </c>
      <c r="U1232" s="75">
        <f t="shared" si="205"/>
        <v>0</v>
      </c>
      <c r="V1232" s="48"/>
      <c r="W1232" s="48">
        <v>2017</v>
      </c>
      <c r="X1232" s="48" t="s">
        <v>8100</v>
      </c>
      <c r="Y1232" s="1">
        <f>VLOOKUP(A1232,'[1]план на 2017'!$A:$X,20,0)</f>
        <v>0</v>
      </c>
      <c r="Z1232" s="156">
        <f t="shared" si="196"/>
        <v>0</v>
      </c>
    </row>
    <row r="1233" spans="1:26" ht="49.5" customHeight="1" x14ac:dyDescent="0.25">
      <c r="A1233" s="48" t="s">
        <v>1297</v>
      </c>
      <c r="B1233" s="53" t="s">
        <v>3273</v>
      </c>
      <c r="C1233" s="53" t="s">
        <v>3494</v>
      </c>
      <c r="D1233" s="61" t="s">
        <v>3495</v>
      </c>
      <c r="E1233" s="61" t="s">
        <v>3496</v>
      </c>
      <c r="F1233" s="53" t="s">
        <v>5200</v>
      </c>
      <c r="G1233" s="54" t="s">
        <v>8876</v>
      </c>
      <c r="H1233" s="53">
        <v>0</v>
      </c>
      <c r="I1233" s="53">
        <v>430000000</v>
      </c>
      <c r="J1233" s="53" t="s">
        <v>8091</v>
      </c>
      <c r="K1233" s="53" t="s">
        <v>8124</v>
      </c>
      <c r="L1233" s="53" t="s">
        <v>8111</v>
      </c>
      <c r="M1233" s="53" t="s">
        <v>8094</v>
      </c>
      <c r="N1233" s="53" t="s">
        <v>8112</v>
      </c>
      <c r="O1233" s="53" t="s">
        <v>8104</v>
      </c>
      <c r="P1233" s="53" t="s">
        <v>8105</v>
      </c>
      <c r="Q1233" s="53" t="s">
        <v>8106</v>
      </c>
      <c r="R1233" s="73">
        <v>2</v>
      </c>
      <c r="S1233" s="74">
        <v>350000</v>
      </c>
      <c r="T1233" s="75">
        <v>0</v>
      </c>
      <c r="U1233" s="75">
        <f t="shared" si="205"/>
        <v>0</v>
      </c>
      <c r="V1233" s="48"/>
      <c r="W1233" s="48">
        <v>2017</v>
      </c>
      <c r="X1233" s="48" t="s">
        <v>8100</v>
      </c>
      <c r="Y1233" s="1">
        <f>VLOOKUP(A1233,'[1]план на 2017'!$A:$X,20,0)</f>
        <v>0</v>
      </c>
      <c r="Z1233" s="156">
        <f t="shared" si="196"/>
        <v>0</v>
      </c>
    </row>
    <row r="1234" spans="1:26" ht="49.5" customHeight="1" x14ac:dyDescent="0.25">
      <c r="A1234" s="48" t="s">
        <v>1298</v>
      </c>
      <c r="B1234" s="53" t="s">
        <v>3273</v>
      </c>
      <c r="C1234" s="53" t="s">
        <v>3494</v>
      </c>
      <c r="D1234" s="61" t="s">
        <v>3495</v>
      </c>
      <c r="E1234" s="61" t="s">
        <v>3496</v>
      </c>
      <c r="F1234" s="53" t="s">
        <v>5200</v>
      </c>
      <c r="G1234" s="54" t="s">
        <v>8876</v>
      </c>
      <c r="H1234" s="53">
        <v>0</v>
      </c>
      <c r="I1234" s="53">
        <v>430000000</v>
      </c>
      <c r="J1234" s="53" t="s">
        <v>8091</v>
      </c>
      <c r="K1234" s="53" t="s">
        <v>8119</v>
      </c>
      <c r="L1234" s="53" t="s">
        <v>8111</v>
      </c>
      <c r="M1234" s="53" t="s">
        <v>8094</v>
      </c>
      <c r="N1234" s="53" t="s">
        <v>8112</v>
      </c>
      <c r="O1234" s="53" t="s">
        <v>8104</v>
      </c>
      <c r="P1234" s="53" t="s">
        <v>8105</v>
      </c>
      <c r="Q1234" s="53" t="s">
        <v>8106</v>
      </c>
      <c r="R1234" s="73">
        <v>2</v>
      </c>
      <c r="S1234" s="74">
        <v>350000</v>
      </c>
      <c r="T1234" s="75">
        <f t="shared" ref="T1234" si="210">R1234*S1234</f>
        <v>700000</v>
      </c>
      <c r="U1234" s="75">
        <f t="shared" si="205"/>
        <v>784000.00000000012</v>
      </c>
      <c r="V1234" s="48"/>
      <c r="W1234" s="48">
        <v>2017</v>
      </c>
      <c r="X1234" s="48" t="s">
        <v>8100</v>
      </c>
      <c r="Y1234" s="1">
        <f>VLOOKUP(A1234,'[1]план на 2017'!$A:$X,20,0)</f>
        <v>700000</v>
      </c>
      <c r="Z1234" s="156">
        <f t="shared" ref="Z1234:Z1297" si="211">T1234-Y1234</f>
        <v>0</v>
      </c>
    </row>
    <row r="1235" spans="1:26" ht="49.5" customHeight="1" x14ac:dyDescent="0.25">
      <c r="A1235" s="48" t="s">
        <v>1299</v>
      </c>
      <c r="B1235" s="53" t="s">
        <v>3273</v>
      </c>
      <c r="C1235" s="53" t="s">
        <v>3494</v>
      </c>
      <c r="D1235" s="61" t="s">
        <v>3495</v>
      </c>
      <c r="E1235" s="61" t="s">
        <v>3496</v>
      </c>
      <c r="F1235" s="53" t="s">
        <v>5201</v>
      </c>
      <c r="G1235" s="54" t="s">
        <v>8876</v>
      </c>
      <c r="H1235" s="53">
        <v>0</v>
      </c>
      <c r="I1235" s="53">
        <v>430000000</v>
      </c>
      <c r="J1235" s="53" t="s">
        <v>8091</v>
      </c>
      <c r="K1235" s="53" t="s">
        <v>8092</v>
      </c>
      <c r="L1235" s="53" t="s">
        <v>8111</v>
      </c>
      <c r="M1235" s="53" t="s">
        <v>8094</v>
      </c>
      <c r="N1235" s="53" t="s">
        <v>8112</v>
      </c>
      <c r="O1235" s="53" t="s">
        <v>8104</v>
      </c>
      <c r="P1235" s="53" t="s">
        <v>8105</v>
      </c>
      <c r="Q1235" s="53" t="s">
        <v>8106</v>
      </c>
      <c r="R1235" s="73">
        <v>1</v>
      </c>
      <c r="S1235" s="74">
        <v>350000</v>
      </c>
      <c r="T1235" s="75">
        <v>0</v>
      </c>
      <c r="U1235" s="75">
        <f t="shared" si="205"/>
        <v>0</v>
      </c>
      <c r="V1235" s="48"/>
      <c r="W1235" s="48">
        <v>2017</v>
      </c>
      <c r="X1235" s="48"/>
      <c r="Y1235" s="1">
        <f>VLOOKUP(A1235,'[1]план на 2017'!$A:$X,20,0)</f>
        <v>0</v>
      </c>
      <c r="Z1235" s="156">
        <f t="shared" si="211"/>
        <v>0</v>
      </c>
    </row>
    <row r="1236" spans="1:26" ht="49.5" customHeight="1" x14ac:dyDescent="0.25">
      <c r="A1236" s="48" t="s">
        <v>1300</v>
      </c>
      <c r="B1236" s="53" t="s">
        <v>3273</v>
      </c>
      <c r="C1236" s="53" t="s">
        <v>3494</v>
      </c>
      <c r="D1236" s="61" t="s">
        <v>3495</v>
      </c>
      <c r="E1236" s="61" t="s">
        <v>3496</v>
      </c>
      <c r="F1236" s="53" t="s">
        <v>5201</v>
      </c>
      <c r="G1236" s="54" t="s">
        <v>8876</v>
      </c>
      <c r="H1236" s="53">
        <v>0</v>
      </c>
      <c r="I1236" s="53">
        <v>430000000</v>
      </c>
      <c r="J1236" s="53" t="s">
        <v>8091</v>
      </c>
      <c r="K1236" s="53" t="s">
        <v>8129</v>
      </c>
      <c r="L1236" s="53" t="s">
        <v>8111</v>
      </c>
      <c r="M1236" s="53" t="s">
        <v>8094</v>
      </c>
      <c r="N1236" s="53" t="s">
        <v>8112</v>
      </c>
      <c r="O1236" s="53" t="s">
        <v>8104</v>
      </c>
      <c r="P1236" s="53" t="s">
        <v>8105</v>
      </c>
      <c r="Q1236" s="53" t="s">
        <v>8106</v>
      </c>
      <c r="R1236" s="73">
        <v>1</v>
      </c>
      <c r="S1236" s="74">
        <v>350000</v>
      </c>
      <c r="T1236" s="75">
        <v>0</v>
      </c>
      <c r="U1236" s="75">
        <f t="shared" si="205"/>
        <v>0</v>
      </c>
      <c r="V1236" s="48"/>
      <c r="W1236" s="48">
        <v>2017</v>
      </c>
      <c r="X1236" s="48" t="s">
        <v>8100</v>
      </c>
      <c r="Y1236" s="1">
        <f>VLOOKUP(A1236,'[1]план на 2017'!$A:$X,20,0)</f>
        <v>0</v>
      </c>
      <c r="Z1236" s="156">
        <f t="shared" si="211"/>
        <v>0</v>
      </c>
    </row>
    <row r="1237" spans="1:26" ht="49.5" customHeight="1" x14ac:dyDescent="0.25">
      <c r="A1237" s="48" t="s">
        <v>1301</v>
      </c>
      <c r="B1237" s="53" t="s">
        <v>3273</v>
      </c>
      <c r="C1237" s="53" t="s">
        <v>3494</v>
      </c>
      <c r="D1237" s="61" t="s">
        <v>3495</v>
      </c>
      <c r="E1237" s="61" t="s">
        <v>3496</v>
      </c>
      <c r="F1237" s="53" t="s">
        <v>5201</v>
      </c>
      <c r="G1237" s="54" t="s">
        <v>8876</v>
      </c>
      <c r="H1237" s="53">
        <v>0</v>
      </c>
      <c r="I1237" s="53">
        <v>430000000</v>
      </c>
      <c r="J1237" s="53" t="s">
        <v>8091</v>
      </c>
      <c r="K1237" s="53" t="s">
        <v>8124</v>
      </c>
      <c r="L1237" s="53" t="s">
        <v>8111</v>
      </c>
      <c r="M1237" s="53" t="s">
        <v>8094</v>
      </c>
      <c r="N1237" s="53" t="s">
        <v>8112</v>
      </c>
      <c r="O1237" s="53" t="s">
        <v>8104</v>
      </c>
      <c r="P1237" s="53" t="s">
        <v>8105</v>
      </c>
      <c r="Q1237" s="53" t="s">
        <v>8106</v>
      </c>
      <c r="R1237" s="73">
        <v>1</v>
      </c>
      <c r="S1237" s="74">
        <v>350000</v>
      </c>
      <c r="T1237" s="75">
        <v>0</v>
      </c>
      <c r="U1237" s="75">
        <f t="shared" si="205"/>
        <v>0</v>
      </c>
      <c r="V1237" s="48"/>
      <c r="W1237" s="48">
        <v>2017</v>
      </c>
      <c r="X1237" s="48" t="s">
        <v>8100</v>
      </c>
      <c r="Y1237" s="1">
        <f>VLOOKUP(A1237,'[1]план на 2017'!$A:$X,20,0)</f>
        <v>0</v>
      </c>
      <c r="Z1237" s="156">
        <f t="shared" si="211"/>
        <v>0</v>
      </c>
    </row>
    <row r="1238" spans="1:26" ht="49.5" customHeight="1" x14ac:dyDescent="0.25">
      <c r="A1238" s="48" t="s">
        <v>1302</v>
      </c>
      <c r="B1238" s="53" t="s">
        <v>3273</v>
      </c>
      <c r="C1238" s="53" t="s">
        <v>3494</v>
      </c>
      <c r="D1238" s="61" t="s">
        <v>3495</v>
      </c>
      <c r="E1238" s="61" t="s">
        <v>3496</v>
      </c>
      <c r="F1238" s="53" t="s">
        <v>5201</v>
      </c>
      <c r="G1238" s="54" t="s">
        <v>8876</v>
      </c>
      <c r="H1238" s="53">
        <v>0</v>
      </c>
      <c r="I1238" s="53">
        <v>430000000</v>
      </c>
      <c r="J1238" s="53" t="s">
        <v>8091</v>
      </c>
      <c r="K1238" s="53" t="s">
        <v>8119</v>
      </c>
      <c r="L1238" s="53" t="s">
        <v>8111</v>
      </c>
      <c r="M1238" s="53" t="s">
        <v>8094</v>
      </c>
      <c r="N1238" s="53" t="s">
        <v>8112</v>
      </c>
      <c r="O1238" s="53" t="s">
        <v>8104</v>
      </c>
      <c r="P1238" s="53" t="s">
        <v>8105</v>
      </c>
      <c r="Q1238" s="53" t="s">
        <v>8106</v>
      </c>
      <c r="R1238" s="73">
        <v>1</v>
      </c>
      <c r="S1238" s="74">
        <v>350000</v>
      </c>
      <c r="T1238" s="75">
        <f t="shared" ref="T1238" si="212">R1238*S1238</f>
        <v>350000</v>
      </c>
      <c r="U1238" s="75">
        <f t="shared" si="205"/>
        <v>392000.00000000006</v>
      </c>
      <c r="V1238" s="48"/>
      <c r="W1238" s="48">
        <v>2017</v>
      </c>
      <c r="X1238" s="48" t="s">
        <v>8100</v>
      </c>
      <c r="Y1238" s="1">
        <f>VLOOKUP(A1238,'[1]план на 2017'!$A:$X,20,0)</f>
        <v>350000</v>
      </c>
      <c r="Z1238" s="156">
        <f t="shared" si="211"/>
        <v>0</v>
      </c>
    </row>
    <row r="1239" spans="1:26" ht="49.5" customHeight="1" x14ac:dyDescent="0.25">
      <c r="A1239" s="48" t="s">
        <v>1303</v>
      </c>
      <c r="B1239" s="53" t="s">
        <v>3273</v>
      </c>
      <c r="C1239" s="53" t="s">
        <v>3494</v>
      </c>
      <c r="D1239" s="61" t="s">
        <v>3495</v>
      </c>
      <c r="E1239" s="61" t="s">
        <v>3496</v>
      </c>
      <c r="F1239" s="53" t="s">
        <v>5202</v>
      </c>
      <c r="G1239" s="54" t="s">
        <v>8876</v>
      </c>
      <c r="H1239" s="53">
        <v>0</v>
      </c>
      <c r="I1239" s="53">
        <v>430000000</v>
      </c>
      <c r="J1239" s="53" t="s">
        <v>8091</v>
      </c>
      <c r="K1239" s="53" t="s">
        <v>8092</v>
      </c>
      <c r="L1239" s="53" t="s">
        <v>8111</v>
      </c>
      <c r="M1239" s="53" t="s">
        <v>8094</v>
      </c>
      <c r="N1239" s="53" t="s">
        <v>8112</v>
      </c>
      <c r="O1239" s="53" t="s">
        <v>8104</v>
      </c>
      <c r="P1239" s="53" t="s">
        <v>8105</v>
      </c>
      <c r="Q1239" s="53" t="s">
        <v>8106</v>
      </c>
      <c r="R1239" s="73">
        <v>1</v>
      </c>
      <c r="S1239" s="74">
        <v>350000</v>
      </c>
      <c r="T1239" s="75">
        <v>0</v>
      </c>
      <c r="U1239" s="75">
        <f t="shared" si="205"/>
        <v>0</v>
      </c>
      <c r="V1239" s="48"/>
      <c r="W1239" s="48">
        <v>2017</v>
      </c>
      <c r="X1239" s="48"/>
      <c r="Y1239" s="1">
        <f>VLOOKUP(A1239,'[1]план на 2017'!$A:$X,20,0)</f>
        <v>0</v>
      </c>
      <c r="Z1239" s="156">
        <f t="shared" si="211"/>
        <v>0</v>
      </c>
    </row>
    <row r="1240" spans="1:26" ht="49.5" customHeight="1" x14ac:dyDescent="0.25">
      <c r="A1240" s="48" t="s">
        <v>1304</v>
      </c>
      <c r="B1240" s="53" t="s">
        <v>3273</v>
      </c>
      <c r="C1240" s="53" t="s">
        <v>3494</v>
      </c>
      <c r="D1240" s="61" t="s">
        <v>3495</v>
      </c>
      <c r="E1240" s="61" t="s">
        <v>3496</v>
      </c>
      <c r="F1240" s="53" t="s">
        <v>5202</v>
      </c>
      <c r="G1240" s="54" t="s">
        <v>8876</v>
      </c>
      <c r="H1240" s="53">
        <v>0</v>
      </c>
      <c r="I1240" s="53">
        <v>430000000</v>
      </c>
      <c r="J1240" s="53" t="s">
        <v>8091</v>
      </c>
      <c r="K1240" s="53" t="s">
        <v>8129</v>
      </c>
      <c r="L1240" s="53" t="s">
        <v>8111</v>
      </c>
      <c r="M1240" s="53" t="s">
        <v>8094</v>
      </c>
      <c r="N1240" s="53" t="s">
        <v>8112</v>
      </c>
      <c r="O1240" s="53" t="s">
        <v>8104</v>
      </c>
      <c r="P1240" s="53" t="s">
        <v>8105</v>
      </c>
      <c r="Q1240" s="53" t="s">
        <v>8106</v>
      </c>
      <c r="R1240" s="73">
        <v>1</v>
      </c>
      <c r="S1240" s="74">
        <v>350000</v>
      </c>
      <c r="T1240" s="75">
        <v>0</v>
      </c>
      <c r="U1240" s="75">
        <f t="shared" si="205"/>
        <v>0</v>
      </c>
      <c r="V1240" s="48"/>
      <c r="W1240" s="48">
        <v>2017</v>
      </c>
      <c r="X1240" s="48" t="s">
        <v>8100</v>
      </c>
      <c r="Y1240" s="1">
        <f>VLOOKUP(A1240,'[1]план на 2017'!$A:$X,20,0)</f>
        <v>0</v>
      </c>
      <c r="Z1240" s="156">
        <f t="shared" si="211"/>
        <v>0</v>
      </c>
    </row>
    <row r="1241" spans="1:26" ht="49.5" customHeight="1" x14ac:dyDescent="0.25">
      <c r="A1241" s="48" t="s">
        <v>1305</v>
      </c>
      <c r="B1241" s="53" t="s">
        <v>3273</v>
      </c>
      <c r="C1241" s="53" t="s">
        <v>3494</v>
      </c>
      <c r="D1241" s="61" t="s">
        <v>3495</v>
      </c>
      <c r="E1241" s="61" t="s">
        <v>3496</v>
      </c>
      <c r="F1241" s="53" t="s">
        <v>5202</v>
      </c>
      <c r="G1241" s="54" t="s">
        <v>8876</v>
      </c>
      <c r="H1241" s="53">
        <v>0</v>
      </c>
      <c r="I1241" s="53">
        <v>430000000</v>
      </c>
      <c r="J1241" s="53" t="s">
        <v>8091</v>
      </c>
      <c r="K1241" s="53" t="s">
        <v>8124</v>
      </c>
      <c r="L1241" s="53" t="s">
        <v>8111</v>
      </c>
      <c r="M1241" s="53" t="s">
        <v>8094</v>
      </c>
      <c r="N1241" s="53" t="s">
        <v>8112</v>
      </c>
      <c r="O1241" s="53" t="s">
        <v>8104</v>
      </c>
      <c r="P1241" s="53" t="s">
        <v>8105</v>
      </c>
      <c r="Q1241" s="53" t="s">
        <v>8106</v>
      </c>
      <c r="R1241" s="73">
        <v>1</v>
      </c>
      <c r="S1241" s="74">
        <v>350000</v>
      </c>
      <c r="T1241" s="75">
        <v>0</v>
      </c>
      <c r="U1241" s="75">
        <f t="shared" si="205"/>
        <v>0</v>
      </c>
      <c r="V1241" s="48"/>
      <c r="W1241" s="48">
        <v>2017</v>
      </c>
      <c r="X1241" s="48" t="s">
        <v>8100</v>
      </c>
      <c r="Y1241" s="1">
        <f>VLOOKUP(A1241,'[1]план на 2017'!$A:$X,20,0)</f>
        <v>0</v>
      </c>
      <c r="Z1241" s="156">
        <f t="shared" si="211"/>
        <v>0</v>
      </c>
    </row>
    <row r="1242" spans="1:26" ht="49.5" customHeight="1" x14ac:dyDescent="0.25">
      <c r="A1242" s="48" t="s">
        <v>1306</v>
      </c>
      <c r="B1242" s="53" t="s">
        <v>3273</v>
      </c>
      <c r="C1242" s="53" t="s">
        <v>3494</v>
      </c>
      <c r="D1242" s="61" t="s">
        <v>3495</v>
      </c>
      <c r="E1242" s="61" t="s">
        <v>3496</v>
      </c>
      <c r="F1242" s="53" t="s">
        <v>5202</v>
      </c>
      <c r="G1242" s="54" t="s">
        <v>8876</v>
      </c>
      <c r="H1242" s="53">
        <v>0</v>
      </c>
      <c r="I1242" s="53">
        <v>430000000</v>
      </c>
      <c r="J1242" s="53" t="s">
        <v>8091</v>
      </c>
      <c r="K1242" s="53" t="s">
        <v>8119</v>
      </c>
      <c r="L1242" s="53" t="s">
        <v>8111</v>
      </c>
      <c r="M1242" s="53" t="s">
        <v>8094</v>
      </c>
      <c r="N1242" s="53" t="s">
        <v>8112</v>
      </c>
      <c r="O1242" s="53" t="s">
        <v>8104</v>
      </c>
      <c r="P1242" s="53" t="s">
        <v>8105</v>
      </c>
      <c r="Q1242" s="53" t="s">
        <v>8106</v>
      </c>
      <c r="R1242" s="73">
        <v>1</v>
      </c>
      <c r="S1242" s="74">
        <v>350000</v>
      </c>
      <c r="T1242" s="75">
        <f t="shared" ref="T1242" si="213">R1242*S1242</f>
        <v>350000</v>
      </c>
      <c r="U1242" s="75">
        <f t="shared" si="205"/>
        <v>392000.00000000006</v>
      </c>
      <c r="V1242" s="48"/>
      <c r="W1242" s="48">
        <v>2017</v>
      </c>
      <c r="X1242" s="48" t="s">
        <v>8100</v>
      </c>
      <c r="Y1242" s="1">
        <f>VLOOKUP(A1242,'[1]план на 2017'!$A:$X,20,0)</f>
        <v>350000</v>
      </c>
      <c r="Z1242" s="156">
        <f t="shared" si="211"/>
        <v>0</v>
      </c>
    </row>
    <row r="1243" spans="1:26" ht="49.5" customHeight="1" x14ac:dyDescent="0.25">
      <c r="A1243" s="48" t="s">
        <v>1307</v>
      </c>
      <c r="B1243" s="53" t="s">
        <v>3273</v>
      </c>
      <c r="C1243" s="53" t="s">
        <v>3494</v>
      </c>
      <c r="D1243" s="61" t="s">
        <v>3495</v>
      </c>
      <c r="E1243" s="61" t="s">
        <v>3496</v>
      </c>
      <c r="F1243" s="53" t="s">
        <v>5203</v>
      </c>
      <c r="G1243" s="54" t="s">
        <v>8876</v>
      </c>
      <c r="H1243" s="53">
        <v>0</v>
      </c>
      <c r="I1243" s="53">
        <v>430000000</v>
      </c>
      <c r="J1243" s="53" t="s">
        <v>8091</v>
      </c>
      <c r="K1243" s="53" t="s">
        <v>8092</v>
      </c>
      <c r="L1243" s="53" t="s">
        <v>8111</v>
      </c>
      <c r="M1243" s="53" t="s">
        <v>8094</v>
      </c>
      <c r="N1243" s="53" t="s">
        <v>8112</v>
      </c>
      <c r="O1243" s="53" t="s">
        <v>8104</v>
      </c>
      <c r="P1243" s="53" t="s">
        <v>8105</v>
      </c>
      <c r="Q1243" s="53" t="s">
        <v>8106</v>
      </c>
      <c r="R1243" s="73">
        <v>2</v>
      </c>
      <c r="S1243" s="74">
        <v>342000</v>
      </c>
      <c r="T1243" s="75">
        <v>0</v>
      </c>
      <c r="U1243" s="75">
        <f t="shared" si="205"/>
        <v>0</v>
      </c>
      <c r="V1243" s="48"/>
      <c r="W1243" s="48">
        <v>2017</v>
      </c>
      <c r="X1243" s="48"/>
      <c r="Y1243" s="1">
        <f>VLOOKUP(A1243,'[1]план на 2017'!$A:$X,20,0)</f>
        <v>0</v>
      </c>
      <c r="Z1243" s="156">
        <f t="shared" si="211"/>
        <v>0</v>
      </c>
    </row>
    <row r="1244" spans="1:26" ht="49.5" customHeight="1" x14ac:dyDescent="0.25">
      <c r="A1244" s="48" t="s">
        <v>1308</v>
      </c>
      <c r="B1244" s="53" t="s">
        <v>3273</v>
      </c>
      <c r="C1244" s="53" t="s">
        <v>3494</v>
      </c>
      <c r="D1244" s="61" t="s">
        <v>3495</v>
      </c>
      <c r="E1244" s="61" t="s">
        <v>3496</v>
      </c>
      <c r="F1244" s="53" t="s">
        <v>5203</v>
      </c>
      <c r="G1244" s="54" t="s">
        <v>8876</v>
      </c>
      <c r="H1244" s="53">
        <v>0</v>
      </c>
      <c r="I1244" s="53">
        <v>430000000</v>
      </c>
      <c r="J1244" s="53" t="s">
        <v>8091</v>
      </c>
      <c r="K1244" s="53" t="s">
        <v>8129</v>
      </c>
      <c r="L1244" s="53" t="s">
        <v>8111</v>
      </c>
      <c r="M1244" s="53" t="s">
        <v>8094</v>
      </c>
      <c r="N1244" s="53" t="s">
        <v>8112</v>
      </c>
      <c r="O1244" s="53" t="s">
        <v>8104</v>
      </c>
      <c r="P1244" s="53" t="s">
        <v>8105</v>
      </c>
      <c r="Q1244" s="53" t="s">
        <v>8106</v>
      </c>
      <c r="R1244" s="73">
        <v>2</v>
      </c>
      <c r="S1244" s="74">
        <v>342000</v>
      </c>
      <c r="T1244" s="75">
        <v>0</v>
      </c>
      <c r="U1244" s="75">
        <f t="shared" si="205"/>
        <v>0</v>
      </c>
      <c r="V1244" s="48"/>
      <c r="W1244" s="48">
        <v>2017</v>
      </c>
      <c r="X1244" s="53" t="s">
        <v>8240</v>
      </c>
      <c r="Y1244" s="1">
        <f>VLOOKUP(A1244,'[1]план на 2017'!$A:$X,20,0)</f>
        <v>0</v>
      </c>
      <c r="Z1244" s="156">
        <f t="shared" si="211"/>
        <v>0</v>
      </c>
    </row>
    <row r="1245" spans="1:26" ht="49.5" customHeight="1" x14ac:dyDescent="0.25">
      <c r="A1245" s="48" t="s">
        <v>1309</v>
      </c>
      <c r="B1245" s="53" t="s">
        <v>3273</v>
      </c>
      <c r="C1245" s="53" t="s">
        <v>3494</v>
      </c>
      <c r="D1245" s="61" t="s">
        <v>3495</v>
      </c>
      <c r="E1245" s="61" t="s">
        <v>3496</v>
      </c>
      <c r="F1245" s="53" t="s">
        <v>5204</v>
      </c>
      <c r="G1245" s="54" t="s">
        <v>8876</v>
      </c>
      <c r="H1245" s="53">
        <v>0</v>
      </c>
      <c r="I1245" s="53">
        <v>430000000</v>
      </c>
      <c r="J1245" s="53" t="s">
        <v>8091</v>
      </c>
      <c r="K1245" s="53" t="s">
        <v>8092</v>
      </c>
      <c r="L1245" s="53" t="s">
        <v>8111</v>
      </c>
      <c r="M1245" s="53" t="s">
        <v>8094</v>
      </c>
      <c r="N1245" s="53" t="s">
        <v>8112</v>
      </c>
      <c r="O1245" s="53" t="s">
        <v>8104</v>
      </c>
      <c r="P1245" s="53" t="s">
        <v>8105</v>
      </c>
      <c r="Q1245" s="53" t="s">
        <v>8106</v>
      </c>
      <c r="R1245" s="73">
        <v>1</v>
      </c>
      <c r="S1245" s="74">
        <v>342000</v>
      </c>
      <c r="T1245" s="75">
        <v>0</v>
      </c>
      <c r="U1245" s="75">
        <f t="shared" si="205"/>
        <v>0</v>
      </c>
      <c r="V1245" s="48"/>
      <c r="W1245" s="48">
        <v>2017</v>
      </c>
      <c r="X1245" s="48"/>
      <c r="Y1245" s="1">
        <f>VLOOKUP(A1245,'[1]план на 2017'!$A:$X,20,0)</f>
        <v>0</v>
      </c>
      <c r="Z1245" s="156">
        <f t="shared" si="211"/>
        <v>0</v>
      </c>
    </row>
    <row r="1246" spans="1:26" ht="49.5" customHeight="1" x14ac:dyDescent="0.25">
      <c r="A1246" s="48" t="s">
        <v>1310</v>
      </c>
      <c r="B1246" s="53" t="s">
        <v>3273</v>
      </c>
      <c r="C1246" s="53" t="s">
        <v>3494</v>
      </c>
      <c r="D1246" s="61" t="s">
        <v>3495</v>
      </c>
      <c r="E1246" s="61" t="s">
        <v>3496</v>
      </c>
      <c r="F1246" s="53" t="s">
        <v>5204</v>
      </c>
      <c r="G1246" s="54" t="s">
        <v>8876</v>
      </c>
      <c r="H1246" s="53">
        <v>0</v>
      </c>
      <c r="I1246" s="53">
        <v>430000000</v>
      </c>
      <c r="J1246" s="53" t="s">
        <v>8091</v>
      </c>
      <c r="K1246" s="53" t="s">
        <v>8129</v>
      </c>
      <c r="L1246" s="53" t="s">
        <v>8111</v>
      </c>
      <c r="M1246" s="53" t="s">
        <v>8094</v>
      </c>
      <c r="N1246" s="53" t="s">
        <v>8112</v>
      </c>
      <c r="O1246" s="53" t="s">
        <v>8104</v>
      </c>
      <c r="P1246" s="53" t="s">
        <v>8105</v>
      </c>
      <c r="Q1246" s="53" t="s">
        <v>8106</v>
      </c>
      <c r="R1246" s="73">
        <v>1</v>
      </c>
      <c r="S1246" s="74">
        <v>342000</v>
      </c>
      <c r="T1246" s="75">
        <v>0</v>
      </c>
      <c r="U1246" s="75">
        <f t="shared" si="205"/>
        <v>0</v>
      </c>
      <c r="V1246" s="48"/>
      <c r="W1246" s="48">
        <v>2017</v>
      </c>
      <c r="X1246" s="53" t="s">
        <v>8240</v>
      </c>
      <c r="Y1246" s="1">
        <f>VLOOKUP(A1246,'[1]план на 2017'!$A:$X,20,0)</f>
        <v>0</v>
      </c>
      <c r="Z1246" s="156">
        <f t="shared" si="211"/>
        <v>0</v>
      </c>
    </row>
    <row r="1247" spans="1:26" ht="49.5" customHeight="1" x14ac:dyDescent="0.25">
      <c r="A1247" s="48" t="s">
        <v>1311</v>
      </c>
      <c r="B1247" s="53" t="s">
        <v>3273</v>
      </c>
      <c r="C1247" s="53" t="s">
        <v>3494</v>
      </c>
      <c r="D1247" s="61" t="s">
        <v>3495</v>
      </c>
      <c r="E1247" s="61" t="s">
        <v>3496</v>
      </c>
      <c r="F1247" s="53" t="s">
        <v>5205</v>
      </c>
      <c r="G1247" s="54" t="s">
        <v>8876</v>
      </c>
      <c r="H1247" s="53">
        <v>0</v>
      </c>
      <c r="I1247" s="53">
        <v>430000000</v>
      </c>
      <c r="J1247" s="53" t="s">
        <v>8091</v>
      </c>
      <c r="K1247" s="53" t="s">
        <v>8092</v>
      </c>
      <c r="L1247" s="53" t="s">
        <v>8111</v>
      </c>
      <c r="M1247" s="53" t="s">
        <v>8094</v>
      </c>
      <c r="N1247" s="53" t="s">
        <v>8112</v>
      </c>
      <c r="O1247" s="53" t="s">
        <v>8104</v>
      </c>
      <c r="P1247" s="53" t="s">
        <v>8105</v>
      </c>
      <c r="Q1247" s="53" t="s">
        <v>8106</v>
      </c>
      <c r="R1247" s="73">
        <v>2</v>
      </c>
      <c r="S1247" s="74">
        <v>207000</v>
      </c>
      <c r="T1247" s="75">
        <v>0</v>
      </c>
      <c r="U1247" s="75">
        <f t="shared" si="205"/>
        <v>0</v>
      </c>
      <c r="V1247" s="48"/>
      <c r="W1247" s="48">
        <v>2017</v>
      </c>
      <c r="X1247" s="48"/>
      <c r="Y1247" s="1">
        <f>VLOOKUP(A1247,'[1]план на 2017'!$A:$X,20,0)</f>
        <v>0</v>
      </c>
      <c r="Z1247" s="156">
        <f t="shared" si="211"/>
        <v>0</v>
      </c>
    </row>
    <row r="1248" spans="1:26" ht="49.5" customHeight="1" x14ac:dyDescent="0.25">
      <c r="A1248" s="48" t="s">
        <v>1312</v>
      </c>
      <c r="B1248" s="53" t="s">
        <v>3273</v>
      </c>
      <c r="C1248" s="53" t="s">
        <v>3494</v>
      </c>
      <c r="D1248" s="61" t="s">
        <v>3495</v>
      </c>
      <c r="E1248" s="61" t="s">
        <v>3496</v>
      </c>
      <c r="F1248" s="53" t="s">
        <v>5205</v>
      </c>
      <c r="G1248" s="54" t="s">
        <v>8876</v>
      </c>
      <c r="H1248" s="53">
        <v>0</v>
      </c>
      <c r="I1248" s="53">
        <v>430000000</v>
      </c>
      <c r="J1248" s="53" t="s">
        <v>8091</v>
      </c>
      <c r="K1248" s="53" t="s">
        <v>8129</v>
      </c>
      <c r="L1248" s="53" t="s">
        <v>8111</v>
      </c>
      <c r="M1248" s="53" t="s">
        <v>8094</v>
      </c>
      <c r="N1248" s="53" t="s">
        <v>8112</v>
      </c>
      <c r="O1248" s="53" t="s">
        <v>8104</v>
      </c>
      <c r="P1248" s="53" t="s">
        <v>8105</v>
      </c>
      <c r="Q1248" s="53" t="s">
        <v>8106</v>
      </c>
      <c r="R1248" s="73">
        <v>2</v>
      </c>
      <c r="S1248" s="74">
        <v>207000</v>
      </c>
      <c r="T1248" s="75">
        <v>0</v>
      </c>
      <c r="U1248" s="75">
        <f t="shared" si="205"/>
        <v>0</v>
      </c>
      <c r="V1248" s="48"/>
      <c r="W1248" s="48">
        <v>2017</v>
      </c>
      <c r="X1248" s="53" t="s">
        <v>8240</v>
      </c>
      <c r="Y1248" s="1">
        <f>VLOOKUP(A1248,'[1]план на 2017'!$A:$X,20,0)</f>
        <v>0</v>
      </c>
      <c r="Z1248" s="156">
        <f t="shared" si="211"/>
        <v>0</v>
      </c>
    </row>
    <row r="1249" spans="1:26" ht="49.5" customHeight="1" x14ac:dyDescent="0.25">
      <c r="A1249" s="48" t="s">
        <v>1313</v>
      </c>
      <c r="B1249" s="53" t="s">
        <v>3273</v>
      </c>
      <c r="C1249" s="53" t="s">
        <v>3494</v>
      </c>
      <c r="D1249" s="61" t="s">
        <v>3495</v>
      </c>
      <c r="E1249" s="61" t="s">
        <v>3496</v>
      </c>
      <c r="F1249" s="53" t="s">
        <v>5206</v>
      </c>
      <c r="G1249" s="54" t="s">
        <v>8876</v>
      </c>
      <c r="H1249" s="53">
        <v>0</v>
      </c>
      <c r="I1249" s="53">
        <v>430000000</v>
      </c>
      <c r="J1249" s="53" t="s">
        <v>8091</v>
      </c>
      <c r="K1249" s="53" t="s">
        <v>8092</v>
      </c>
      <c r="L1249" s="53" t="s">
        <v>8111</v>
      </c>
      <c r="M1249" s="53" t="s">
        <v>8094</v>
      </c>
      <c r="N1249" s="53" t="s">
        <v>8112</v>
      </c>
      <c r="O1249" s="53" t="s">
        <v>8104</v>
      </c>
      <c r="P1249" s="53" t="s">
        <v>8105</v>
      </c>
      <c r="Q1249" s="53" t="s">
        <v>8106</v>
      </c>
      <c r="R1249" s="73">
        <v>1</v>
      </c>
      <c r="S1249" s="74">
        <v>180000</v>
      </c>
      <c r="T1249" s="75">
        <v>0</v>
      </c>
      <c r="U1249" s="75">
        <f t="shared" si="205"/>
        <v>0</v>
      </c>
      <c r="V1249" s="48"/>
      <c r="W1249" s="48">
        <v>2017</v>
      </c>
      <c r="X1249" s="48"/>
      <c r="Y1249" s="1">
        <f>VLOOKUP(A1249,'[1]план на 2017'!$A:$X,20,0)</f>
        <v>0</v>
      </c>
      <c r="Z1249" s="156">
        <f t="shared" si="211"/>
        <v>0</v>
      </c>
    </row>
    <row r="1250" spans="1:26" ht="49.5" customHeight="1" x14ac:dyDescent="0.25">
      <c r="A1250" s="48" t="s">
        <v>1314</v>
      </c>
      <c r="B1250" s="53" t="s">
        <v>3273</v>
      </c>
      <c r="C1250" s="53" t="s">
        <v>3494</v>
      </c>
      <c r="D1250" s="61" t="s">
        <v>3495</v>
      </c>
      <c r="E1250" s="61" t="s">
        <v>3496</v>
      </c>
      <c r="F1250" s="53" t="s">
        <v>5206</v>
      </c>
      <c r="G1250" s="54" t="s">
        <v>8876</v>
      </c>
      <c r="H1250" s="53">
        <v>0</v>
      </c>
      <c r="I1250" s="53">
        <v>430000000</v>
      </c>
      <c r="J1250" s="53" t="s">
        <v>8091</v>
      </c>
      <c r="K1250" s="53" t="s">
        <v>8129</v>
      </c>
      <c r="L1250" s="53" t="s">
        <v>8111</v>
      </c>
      <c r="M1250" s="53" t="s">
        <v>8094</v>
      </c>
      <c r="N1250" s="53" t="s">
        <v>8112</v>
      </c>
      <c r="O1250" s="53" t="s">
        <v>8104</v>
      </c>
      <c r="P1250" s="53" t="s">
        <v>8105</v>
      </c>
      <c r="Q1250" s="53" t="s">
        <v>8106</v>
      </c>
      <c r="R1250" s="73">
        <v>1</v>
      </c>
      <c r="S1250" s="74">
        <v>180000</v>
      </c>
      <c r="T1250" s="75">
        <v>0</v>
      </c>
      <c r="U1250" s="75">
        <f t="shared" si="205"/>
        <v>0</v>
      </c>
      <c r="V1250" s="48"/>
      <c r="W1250" s="48">
        <v>2017</v>
      </c>
      <c r="X1250" s="53" t="s">
        <v>8240</v>
      </c>
      <c r="Y1250" s="1">
        <f>VLOOKUP(A1250,'[1]план на 2017'!$A:$X,20,0)</f>
        <v>0</v>
      </c>
      <c r="Z1250" s="156">
        <f t="shared" si="211"/>
        <v>0</v>
      </c>
    </row>
    <row r="1251" spans="1:26" ht="49.5" customHeight="1" x14ac:dyDescent="0.25">
      <c r="A1251" s="48" t="s">
        <v>1315</v>
      </c>
      <c r="B1251" s="53" t="s">
        <v>3273</v>
      </c>
      <c r="C1251" s="53" t="s">
        <v>3494</v>
      </c>
      <c r="D1251" s="61" t="s">
        <v>3495</v>
      </c>
      <c r="E1251" s="61" t="s">
        <v>3496</v>
      </c>
      <c r="F1251" s="53" t="s">
        <v>5207</v>
      </c>
      <c r="G1251" s="54" t="s">
        <v>8876</v>
      </c>
      <c r="H1251" s="53">
        <v>0</v>
      </c>
      <c r="I1251" s="53">
        <v>430000000</v>
      </c>
      <c r="J1251" s="53" t="s">
        <v>8091</v>
      </c>
      <c r="K1251" s="53" t="s">
        <v>8092</v>
      </c>
      <c r="L1251" s="53" t="s">
        <v>8111</v>
      </c>
      <c r="M1251" s="53" t="s">
        <v>8094</v>
      </c>
      <c r="N1251" s="53" t="s">
        <v>8112</v>
      </c>
      <c r="O1251" s="53" t="s">
        <v>8104</v>
      </c>
      <c r="P1251" s="53" t="s">
        <v>8105</v>
      </c>
      <c r="Q1251" s="53" t="s">
        <v>8106</v>
      </c>
      <c r="R1251" s="73">
        <v>1</v>
      </c>
      <c r="S1251" s="74">
        <v>275000</v>
      </c>
      <c r="T1251" s="75">
        <v>0</v>
      </c>
      <c r="U1251" s="75">
        <f t="shared" si="205"/>
        <v>0</v>
      </c>
      <c r="V1251" s="48"/>
      <c r="W1251" s="48">
        <v>2017</v>
      </c>
      <c r="X1251" s="48"/>
      <c r="Y1251" s="1">
        <f>VLOOKUP(A1251,'[1]план на 2017'!$A:$X,20,0)</f>
        <v>0</v>
      </c>
      <c r="Z1251" s="156">
        <f t="shared" si="211"/>
        <v>0</v>
      </c>
    </row>
    <row r="1252" spans="1:26" ht="49.5" customHeight="1" x14ac:dyDescent="0.25">
      <c r="A1252" s="48" t="s">
        <v>1316</v>
      </c>
      <c r="B1252" s="53" t="s">
        <v>3273</v>
      </c>
      <c r="C1252" s="53" t="s">
        <v>3494</v>
      </c>
      <c r="D1252" s="61" t="s">
        <v>3495</v>
      </c>
      <c r="E1252" s="61" t="s">
        <v>3496</v>
      </c>
      <c r="F1252" s="53" t="s">
        <v>5207</v>
      </c>
      <c r="G1252" s="54" t="s">
        <v>8876</v>
      </c>
      <c r="H1252" s="53">
        <v>0</v>
      </c>
      <c r="I1252" s="53">
        <v>430000000</v>
      </c>
      <c r="J1252" s="53" t="s">
        <v>8091</v>
      </c>
      <c r="K1252" s="53" t="s">
        <v>8129</v>
      </c>
      <c r="L1252" s="53" t="s">
        <v>8111</v>
      </c>
      <c r="M1252" s="53" t="s">
        <v>8094</v>
      </c>
      <c r="N1252" s="53" t="s">
        <v>8112</v>
      </c>
      <c r="O1252" s="53" t="s">
        <v>8104</v>
      </c>
      <c r="P1252" s="53" t="s">
        <v>8105</v>
      </c>
      <c r="Q1252" s="53" t="s">
        <v>8106</v>
      </c>
      <c r="R1252" s="73">
        <v>1</v>
      </c>
      <c r="S1252" s="74">
        <v>275000</v>
      </c>
      <c r="T1252" s="75">
        <v>0</v>
      </c>
      <c r="U1252" s="75">
        <f t="shared" si="205"/>
        <v>0</v>
      </c>
      <c r="V1252" s="48"/>
      <c r="W1252" s="48">
        <v>2017</v>
      </c>
      <c r="X1252" s="48" t="s">
        <v>8100</v>
      </c>
      <c r="Y1252" s="1">
        <f>VLOOKUP(A1252,'[1]план на 2017'!$A:$X,20,0)</f>
        <v>0</v>
      </c>
      <c r="Z1252" s="156">
        <f t="shared" si="211"/>
        <v>0</v>
      </c>
    </row>
    <row r="1253" spans="1:26" ht="49.5" customHeight="1" x14ac:dyDescent="0.25">
      <c r="A1253" s="48" t="s">
        <v>1317</v>
      </c>
      <c r="B1253" s="53" t="s">
        <v>3273</v>
      </c>
      <c r="C1253" s="53" t="s">
        <v>3494</v>
      </c>
      <c r="D1253" s="61" t="s">
        <v>3495</v>
      </c>
      <c r="E1253" s="61" t="s">
        <v>3496</v>
      </c>
      <c r="F1253" s="53" t="s">
        <v>5207</v>
      </c>
      <c r="G1253" s="54" t="s">
        <v>8876</v>
      </c>
      <c r="H1253" s="53">
        <v>0</v>
      </c>
      <c r="I1253" s="53">
        <v>430000000</v>
      </c>
      <c r="J1253" s="53" t="s">
        <v>8091</v>
      </c>
      <c r="K1253" s="53" t="s">
        <v>8124</v>
      </c>
      <c r="L1253" s="53" t="s">
        <v>8111</v>
      </c>
      <c r="M1253" s="53" t="s">
        <v>8094</v>
      </c>
      <c r="N1253" s="53" t="s">
        <v>8112</v>
      </c>
      <c r="O1253" s="53" t="s">
        <v>8104</v>
      </c>
      <c r="P1253" s="53" t="s">
        <v>8105</v>
      </c>
      <c r="Q1253" s="53" t="s">
        <v>8106</v>
      </c>
      <c r="R1253" s="73">
        <v>1</v>
      </c>
      <c r="S1253" s="74">
        <v>275000</v>
      </c>
      <c r="T1253" s="75">
        <v>0</v>
      </c>
      <c r="U1253" s="75">
        <f t="shared" si="205"/>
        <v>0</v>
      </c>
      <c r="V1253" s="48"/>
      <c r="W1253" s="48">
        <v>2017</v>
      </c>
      <c r="X1253" s="48" t="s">
        <v>8100</v>
      </c>
      <c r="Y1253" s="1">
        <f>VLOOKUP(A1253,'[1]план на 2017'!$A:$X,20,0)</f>
        <v>0</v>
      </c>
      <c r="Z1253" s="156">
        <f t="shared" si="211"/>
        <v>0</v>
      </c>
    </row>
    <row r="1254" spans="1:26" ht="49.5" customHeight="1" x14ac:dyDescent="0.25">
      <c r="A1254" s="48" t="s">
        <v>1318</v>
      </c>
      <c r="B1254" s="53" t="s">
        <v>3273</v>
      </c>
      <c r="C1254" s="53" t="s">
        <v>3494</v>
      </c>
      <c r="D1254" s="61" t="s">
        <v>3495</v>
      </c>
      <c r="E1254" s="61" t="s">
        <v>3496</v>
      </c>
      <c r="F1254" s="53" t="s">
        <v>5207</v>
      </c>
      <c r="G1254" s="54" t="s">
        <v>8876</v>
      </c>
      <c r="H1254" s="53">
        <v>0</v>
      </c>
      <c r="I1254" s="53">
        <v>430000000</v>
      </c>
      <c r="J1254" s="53" t="s">
        <v>8091</v>
      </c>
      <c r="K1254" s="53" t="s">
        <v>8119</v>
      </c>
      <c r="L1254" s="53" t="s">
        <v>8111</v>
      </c>
      <c r="M1254" s="53" t="s">
        <v>8094</v>
      </c>
      <c r="N1254" s="53" t="s">
        <v>8112</v>
      </c>
      <c r="O1254" s="53" t="s">
        <v>8104</v>
      </c>
      <c r="P1254" s="53" t="s">
        <v>8105</v>
      </c>
      <c r="Q1254" s="53" t="s">
        <v>8106</v>
      </c>
      <c r="R1254" s="73">
        <v>1</v>
      </c>
      <c r="S1254" s="74">
        <v>275000</v>
      </c>
      <c r="T1254" s="75">
        <f t="shared" ref="T1254" si="214">R1254*S1254</f>
        <v>275000</v>
      </c>
      <c r="U1254" s="75">
        <f t="shared" si="205"/>
        <v>308000.00000000006</v>
      </c>
      <c r="V1254" s="48"/>
      <c r="W1254" s="48">
        <v>2017</v>
      </c>
      <c r="X1254" s="48" t="s">
        <v>8100</v>
      </c>
      <c r="Y1254" s="1">
        <f>VLOOKUP(A1254,'[1]план на 2017'!$A:$X,20,0)</f>
        <v>275000</v>
      </c>
      <c r="Z1254" s="156">
        <f t="shared" si="211"/>
        <v>0</v>
      </c>
    </row>
    <row r="1255" spans="1:26" ht="49.5" customHeight="1" x14ac:dyDescent="0.25">
      <c r="A1255" s="48" t="s">
        <v>1319</v>
      </c>
      <c r="B1255" s="53" t="s">
        <v>3273</v>
      </c>
      <c r="C1255" s="53" t="s">
        <v>3494</v>
      </c>
      <c r="D1255" s="61" t="s">
        <v>3495</v>
      </c>
      <c r="E1255" s="61" t="s">
        <v>3496</v>
      </c>
      <c r="F1255" s="53" t="s">
        <v>5208</v>
      </c>
      <c r="G1255" s="54" t="s">
        <v>8876</v>
      </c>
      <c r="H1255" s="53">
        <v>0</v>
      </c>
      <c r="I1255" s="53">
        <v>430000000</v>
      </c>
      <c r="J1255" s="53" t="s">
        <v>8091</v>
      </c>
      <c r="K1255" s="53" t="s">
        <v>8092</v>
      </c>
      <c r="L1255" s="53" t="s">
        <v>8111</v>
      </c>
      <c r="M1255" s="53" t="s">
        <v>8094</v>
      </c>
      <c r="N1255" s="53" t="s">
        <v>8112</v>
      </c>
      <c r="O1255" s="53" t="s">
        <v>8104</v>
      </c>
      <c r="P1255" s="53" t="s">
        <v>8105</v>
      </c>
      <c r="Q1255" s="53" t="s">
        <v>8106</v>
      </c>
      <c r="R1255" s="73">
        <v>1</v>
      </c>
      <c r="S1255" s="74">
        <v>255000</v>
      </c>
      <c r="T1255" s="75">
        <v>0</v>
      </c>
      <c r="U1255" s="75">
        <f t="shared" si="205"/>
        <v>0</v>
      </c>
      <c r="V1255" s="48"/>
      <c r="W1255" s="48">
        <v>2017</v>
      </c>
      <c r="X1255" s="48"/>
      <c r="Y1255" s="1">
        <f>VLOOKUP(A1255,'[1]план на 2017'!$A:$X,20,0)</f>
        <v>0</v>
      </c>
      <c r="Z1255" s="156">
        <f t="shared" si="211"/>
        <v>0</v>
      </c>
    </row>
    <row r="1256" spans="1:26" ht="49.5" customHeight="1" x14ac:dyDescent="0.25">
      <c r="A1256" s="48" t="s">
        <v>1320</v>
      </c>
      <c r="B1256" s="53" t="s">
        <v>3273</v>
      </c>
      <c r="C1256" s="53" t="s">
        <v>3494</v>
      </c>
      <c r="D1256" s="61" t="s">
        <v>3495</v>
      </c>
      <c r="E1256" s="61" t="s">
        <v>3496</v>
      </c>
      <c r="F1256" s="53" t="s">
        <v>5208</v>
      </c>
      <c r="G1256" s="54" t="s">
        <v>8876</v>
      </c>
      <c r="H1256" s="53">
        <v>0</v>
      </c>
      <c r="I1256" s="53">
        <v>430000000</v>
      </c>
      <c r="J1256" s="53" t="s">
        <v>8091</v>
      </c>
      <c r="K1256" s="53" t="s">
        <v>8129</v>
      </c>
      <c r="L1256" s="53" t="s">
        <v>8111</v>
      </c>
      <c r="M1256" s="53" t="s">
        <v>8094</v>
      </c>
      <c r="N1256" s="53" t="s">
        <v>8112</v>
      </c>
      <c r="O1256" s="53" t="s">
        <v>8104</v>
      </c>
      <c r="P1256" s="53" t="s">
        <v>8105</v>
      </c>
      <c r="Q1256" s="53" t="s">
        <v>8106</v>
      </c>
      <c r="R1256" s="73">
        <v>1</v>
      </c>
      <c r="S1256" s="74">
        <v>255000</v>
      </c>
      <c r="T1256" s="75">
        <v>0</v>
      </c>
      <c r="U1256" s="75">
        <f t="shared" si="205"/>
        <v>0</v>
      </c>
      <c r="V1256" s="48"/>
      <c r="W1256" s="48">
        <v>2017</v>
      </c>
      <c r="X1256" s="48" t="s">
        <v>8100</v>
      </c>
      <c r="Y1256" s="1">
        <f>VLOOKUP(A1256,'[1]план на 2017'!$A:$X,20,0)</f>
        <v>0</v>
      </c>
      <c r="Z1256" s="156">
        <f t="shared" si="211"/>
        <v>0</v>
      </c>
    </row>
    <row r="1257" spans="1:26" ht="49.5" customHeight="1" x14ac:dyDescent="0.25">
      <c r="A1257" s="48" t="s">
        <v>1321</v>
      </c>
      <c r="B1257" s="53" t="s">
        <v>3273</v>
      </c>
      <c r="C1257" s="53" t="s">
        <v>3494</v>
      </c>
      <c r="D1257" s="61" t="s">
        <v>3495</v>
      </c>
      <c r="E1257" s="61" t="s">
        <v>3496</v>
      </c>
      <c r="F1257" s="53" t="s">
        <v>5208</v>
      </c>
      <c r="G1257" s="54" t="s">
        <v>8876</v>
      </c>
      <c r="H1257" s="53">
        <v>0</v>
      </c>
      <c r="I1257" s="53">
        <v>430000000</v>
      </c>
      <c r="J1257" s="53" t="s">
        <v>8091</v>
      </c>
      <c r="K1257" s="53" t="s">
        <v>8124</v>
      </c>
      <c r="L1257" s="53" t="s">
        <v>8111</v>
      </c>
      <c r="M1257" s="53" t="s">
        <v>8094</v>
      </c>
      <c r="N1257" s="53" t="s">
        <v>8112</v>
      </c>
      <c r="O1257" s="53" t="s">
        <v>8104</v>
      </c>
      <c r="P1257" s="53" t="s">
        <v>8105</v>
      </c>
      <c r="Q1257" s="53" t="s">
        <v>8106</v>
      </c>
      <c r="R1257" s="73">
        <v>1</v>
      </c>
      <c r="S1257" s="74">
        <v>255000</v>
      </c>
      <c r="T1257" s="75">
        <v>0</v>
      </c>
      <c r="U1257" s="75">
        <f t="shared" si="205"/>
        <v>0</v>
      </c>
      <c r="V1257" s="48"/>
      <c r="W1257" s="48">
        <v>2017</v>
      </c>
      <c r="X1257" s="48" t="s">
        <v>8100</v>
      </c>
      <c r="Y1257" s="1">
        <f>VLOOKUP(A1257,'[1]план на 2017'!$A:$X,20,0)</f>
        <v>0</v>
      </c>
      <c r="Z1257" s="156">
        <f t="shared" si="211"/>
        <v>0</v>
      </c>
    </row>
    <row r="1258" spans="1:26" ht="49.5" customHeight="1" x14ac:dyDescent="0.25">
      <c r="A1258" s="48" t="s">
        <v>1322</v>
      </c>
      <c r="B1258" s="53" t="s">
        <v>3273</v>
      </c>
      <c r="C1258" s="53" t="s">
        <v>3494</v>
      </c>
      <c r="D1258" s="61" t="s">
        <v>3495</v>
      </c>
      <c r="E1258" s="61" t="s">
        <v>3496</v>
      </c>
      <c r="F1258" s="53" t="s">
        <v>5208</v>
      </c>
      <c r="G1258" s="54" t="s">
        <v>8876</v>
      </c>
      <c r="H1258" s="53">
        <v>0</v>
      </c>
      <c r="I1258" s="53">
        <v>430000000</v>
      </c>
      <c r="J1258" s="53" t="s">
        <v>8091</v>
      </c>
      <c r="K1258" s="53" t="s">
        <v>8119</v>
      </c>
      <c r="L1258" s="53" t="s">
        <v>8111</v>
      </c>
      <c r="M1258" s="53" t="s">
        <v>8094</v>
      </c>
      <c r="N1258" s="53" t="s">
        <v>8112</v>
      </c>
      <c r="O1258" s="53" t="s">
        <v>8104</v>
      </c>
      <c r="P1258" s="53" t="s">
        <v>8105</v>
      </c>
      <c r="Q1258" s="53" t="s">
        <v>8106</v>
      </c>
      <c r="R1258" s="73">
        <v>1</v>
      </c>
      <c r="S1258" s="74">
        <v>255000</v>
      </c>
      <c r="T1258" s="75">
        <f t="shared" ref="T1258" si="215">R1258*S1258</f>
        <v>255000</v>
      </c>
      <c r="U1258" s="75">
        <f t="shared" si="205"/>
        <v>285600</v>
      </c>
      <c r="V1258" s="48"/>
      <c r="W1258" s="48">
        <v>2017</v>
      </c>
      <c r="X1258" s="48" t="s">
        <v>8100</v>
      </c>
      <c r="Y1258" s="1">
        <f>VLOOKUP(A1258,'[1]план на 2017'!$A:$X,20,0)</f>
        <v>255000</v>
      </c>
      <c r="Z1258" s="156">
        <f t="shared" si="211"/>
        <v>0</v>
      </c>
    </row>
    <row r="1259" spans="1:26" ht="49.5" customHeight="1" x14ac:dyDescent="0.25">
      <c r="A1259" s="48" t="s">
        <v>1323</v>
      </c>
      <c r="B1259" s="53" t="s">
        <v>3273</v>
      </c>
      <c r="C1259" s="53" t="s">
        <v>3494</v>
      </c>
      <c r="D1259" s="61" t="s">
        <v>3495</v>
      </c>
      <c r="E1259" s="61" t="s">
        <v>3496</v>
      </c>
      <c r="F1259" s="53" t="s">
        <v>5209</v>
      </c>
      <c r="G1259" s="54" t="s">
        <v>8876</v>
      </c>
      <c r="H1259" s="53">
        <v>0</v>
      </c>
      <c r="I1259" s="53">
        <v>430000000</v>
      </c>
      <c r="J1259" s="53" t="s">
        <v>8091</v>
      </c>
      <c r="K1259" s="53" t="s">
        <v>8092</v>
      </c>
      <c r="L1259" s="53" t="s">
        <v>8111</v>
      </c>
      <c r="M1259" s="53" t="s">
        <v>8094</v>
      </c>
      <c r="N1259" s="53" t="s">
        <v>8112</v>
      </c>
      <c r="O1259" s="53" t="s">
        <v>8104</v>
      </c>
      <c r="P1259" s="53" t="s">
        <v>8105</v>
      </c>
      <c r="Q1259" s="53" t="s">
        <v>8106</v>
      </c>
      <c r="R1259" s="73">
        <v>1</v>
      </c>
      <c r="S1259" s="74">
        <v>255000</v>
      </c>
      <c r="T1259" s="75">
        <v>0</v>
      </c>
      <c r="U1259" s="75">
        <f t="shared" si="205"/>
        <v>0</v>
      </c>
      <c r="V1259" s="48"/>
      <c r="W1259" s="48">
        <v>2017</v>
      </c>
      <c r="X1259" s="48"/>
      <c r="Y1259" s="1">
        <f>VLOOKUP(A1259,'[1]план на 2017'!$A:$X,20,0)</f>
        <v>0</v>
      </c>
      <c r="Z1259" s="156">
        <f t="shared" si="211"/>
        <v>0</v>
      </c>
    </row>
    <row r="1260" spans="1:26" ht="49.5" customHeight="1" x14ac:dyDescent="0.25">
      <c r="A1260" s="48" t="s">
        <v>1324</v>
      </c>
      <c r="B1260" s="53" t="s">
        <v>3273</v>
      </c>
      <c r="C1260" s="53" t="s">
        <v>3494</v>
      </c>
      <c r="D1260" s="61" t="s">
        <v>3495</v>
      </c>
      <c r="E1260" s="61" t="s">
        <v>3496</v>
      </c>
      <c r="F1260" s="53" t="s">
        <v>5209</v>
      </c>
      <c r="G1260" s="54" t="s">
        <v>8876</v>
      </c>
      <c r="H1260" s="53">
        <v>0</v>
      </c>
      <c r="I1260" s="53">
        <v>430000000</v>
      </c>
      <c r="J1260" s="53" t="s">
        <v>8091</v>
      </c>
      <c r="K1260" s="53" t="s">
        <v>8129</v>
      </c>
      <c r="L1260" s="53" t="s">
        <v>8111</v>
      </c>
      <c r="M1260" s="53" t="s">
        <v>8094</v>
      </c>
      <c r="N1260" s="53" t="s">
        <v>8112</v>
      </c>
      <c r="O1260" s="53" t="s">
        <v>8104</v>
      </c>
      <c r="P1260" s="53" t="s">
        <v>8105</v>
      </c>
      <c r="Q1260" s="53" t="s">
        <v>8106</v>
      </c>
      <c r="R1260" s="73">
        <v>1</v>
      </c>
      <c r="S1260" s="74">
        <v>255000</v>
      </c>
      <c r="T1260" s="75">
        <v>0</v>
      </c>
      <c r="U1260" s="75">
        <f t="shared" si="205"/>
        <v>0</v>
      </c>
      <c r="V1260" s="48"/>
      <c r="W1260" s="48">
        <v>2017</v>
      </c>
      <c r="X1260" s="48" t="s">
        <v>8100</v>
      </c>
      <c r="Y1260" s="1">
        <f>VLOOKUP(A1260,'[1]план на 2017'!$A:$X,20,0)</f>
        <v>0</v>
      </c>
      <c r="Z1260" s="156">
        <f t="shared" si="211"/>
        <v>0</v>
      </c>
    </row>
    <row r="1261" spans="1:26" ht="49.5" customHeight="1" x14ac:dyDescent="0.25">
      <c r="A1261" s="48" t="s">
        <v>1325</v>
      </c>
      <c r="B1261" s="53" t="s">
        <v>3273</v>
      </c>
      <c r="C1261" s="53" t="s">
        <v>3494</v>
      </c>
      <c r="D1261" s="61" t="s">
        <v>3495</v>
      </c>
      <c r="E1261" s="61" t="s">
        <v>3496</v>
      </c>
      <c r="F1261" s="53" t="s">
        <v>5209</v>
      </c>
      <c r="G1261" s="54" t="s">
        <v>8876</v>
      </c>
      <c r="H1261" s="53">
        <v>0</v>
      </c>
      <c r="I1261" s="53">
        <v>430000000</v>
      </c>
      <c r="J1261" s="53" t="s">
        <v>8091</v>
      </c>
      <c r="K1261" s="53" t="s">
        <v>8124</v>
      </c>
      <c r="L1261" s="53" t="s">
        <v>8111</v>
      </c>
      <c r="M1261" s="53" t="s">
        <v>8094</v>
      </c>
      <c r="N1261" s="53" t="s">
        <v>8112</v>
      </c>
      <c r="O1261" s="53" t="s">
        <v>8104</v>
      </c>
      <c r="P1261" s="53" t="s">
        <v>8105</v>
      </c>
      <c r="Q1261" s="53" t="s">
        <v>8106</v>
      </c>
      <c r="R1261" s="73">
        <v>1</v>
      </c>
      <c r="S1261" s="74">
        <v>255000</v>
      </c>
      <c r="T1261" s="75">
        <v>0</v>
      </c>
      <c r="U1261" s="75">
        <f t="shared" si="205"/>
        <v>0</v>
      </c>
      <c r="V1261" s="48"/>
      <c r="W1261" s="48">
        <v>2017</v>
      </c>
      <c r="X1261" s="48" t="s">
        <v>8100</v>
      </c>
      <c r="Y1261" s="1">
        <f>VLOOKUP(A1261,'[1]план на 2017'!$A:$X,20,0)</f>
        <v>0</v>
      </c>
      <c r="Z1261" s="156">
        <f t="shared" si="211"/>
        <v>0</v>
      </c>
    </row>
    <row r="1262" spans="1:26" ht="49.5" customHeight="1" x14ac:dyDescent="0.25">
      <c r="A1262" s="48" t="s">
        <v>1326</v>
      </c>
      <c r="B1262" s="53" t="s">
        <v>3273</v>
      </c>
      <c r="C1262" s="53" t="s">
        <v>3494</v>
      </c>
      <c r="D1262" s="61" t="s">
        <v>3495</v>
      </c>
      <c r="E1262" s="61" t="s">
        <v>3496</v>
      </c>
      <c r="F1262" s="53" t="s">
        <v>5209</v>
      </c>
      <c r="G1262" s="54" t="s">
        <v>8876</v>
      </c>
      <c r="H1262" s="53">
        <v>0</v>
      </c>
      <c r="I1262" s="53">
        <v>430000000</v>
      </c>
      <c r="J1262" s="53" t="s">
        <v>8091</v>
      </c>
      <c r="K1262" s="53" t="s">
        <v>8119</v>
      </c>
      <c r="L1262" s="53" t="s">
        <v>8111</v>
      </c>
      <c r="M1262" s="53" t="s">
        <v>8094</v>
      </c>
      <c r="N1262" s="53" t="s">
        <v>8112</v>
      </c>
      <c r="O1262" s="53" t="s">
        <v>8104</v>
      </c>
      <c r="P1262" s="53" t="s">
        <v>8105</v>
      </c>
      <c r="Q1262" s="53" t="s">
        <v>8106</v>
      </c>
      <c r="R1262" s="73">
        <v>1</v>
      </c>
      <c r="S1262" s="74">
        <v>255000</v>
      </c>
      <c r="T1262" s="75">
        <f t="shared" ref="T1262" si="216">R1262*S1262</f>
        <v>255000</v>
      </c>
      <c r="U1262" s="75">
        <f t="shared" si="205"/>
        <v>285600</v>
      </c>
      <c r="V1262" s="48"/>
      <c r="W1262" s="48">
        <v>2017</v>
      </c>
      <c r="X1262" s="48" t="s">
        <v>8100</v>
      </c>
      <c r="Y1262" s="1">
        <f>VLOOKUP(A1262,'[1]план на 2017'!$A:$X,20,0)</f>
        <v>255000</v>
      </c>
      <c r="Z1262" s="156">
        <f t="shared" si="211"/>
        <v>0</v>
      </c>
    </row>
    <row r="1263" spans="1:26" ht="49.5" customHeight="1" x14ac:dyDescent="0.25">
      <c r="A1263" s="48" t="s">
        <v>1327</v>
      </c>
      <c r="B1263" s="53" t="s">
        <v>3273</v>
      </c>
      <c r="C1263" s="53" t="s">
        <v>3494</v>
      </c>
      <c r="D1263" s="61" t="s">
        <v>3495</v>
      </c>
      <c r="E1263" s="61" t="s">
        <v>3496</v>
      </c>
      <c r="F1263" s="53" t="s">
        <v>5210</v>
      </c>
      <c r="G1263" s="54" t="s">
        <v>8876</v>
      </c>
      <c r="H1263" s="53">
        <v>0</v>
      </c>
      <c r="I1263" s="53">
        <v>430000000</v>
      </c>
      <c r="J1263" s="53" t="s">
        <v>8091</v>
      </c>
      <c r="K1263" s="53" t="s">
        <v>8092</v>
      </c>
      <c r="L1263" s="53" t="s">
        <v>8111</v>
      </c>
      <c r="M1263" s="53" t="s">
        <v>8094</v>
      </c>
      <c r="N1263" s="53" t="s">
        <v>8112</v>
      </c>
      <c r="O1263" s="53" t="s">
        <v>8104</v>
      </c>
      <c r="P1263" s="53" t="s">
        <v>8105</v>
      </c>
      <c r="Q1263" s="53" t="s">
        <v>8106</v>
      </c>
      <c r="R1263" s="73">
        <v>1</v>
      </c>
      <c r="S1263" s="74">
        <v>185000</v>
      </c>
      <c r="T1263" s="75">
        <v>0</v>
      </c>
      <c r="U1263" s="75">
        <f t="shared" si="205"/>
        <v>0</v>
      </c>
      <c r="V1263" s="48"/>
      <c r="W1263" s="48">
        <v>2017</v>
      </c>
      <c r="X1263" s="48"/>
      <c r="Y1263" s="1">
        <f>VLOOKUP(A1263,'[1]план на 2017'!$A:$X,20,0)</f>
        <v>0</v>
      </c>
      <c r="Z1263" s="156">
        <f t="shared" si="211"/>
        <v>0</v>
      </c>
    </row>
    <row r="1264" spans="1:26" ht="49.5" customHeight="1" x14ac:dyDescent="0.25">
      <c r="A1264" s="48" t="s">
        <v>1328</v>
      </c>
      <c r="B1264" s="53" t="s">
        <v>3273</v>
      </c>
      <c r="C1264" s="53" t="s">
        <v>3494</v>
      </c>
      <c r="D1264" s="61" t="s">
        <v>3495</v>
      </c>
      <c r="E1264" s="61" t="s">
        <v>3496</v>
      </c>
      <c r="F1264" s="53" t="s">
        <v>5210</v>
      </c>
      <c r="G1264" s="54" t="s">
        <v>8876</v>
      </c>
      <c r="H1264" s="53">
        <v>0</v>
      </c>
      <c r="I1264" s="53">
        <v>430000000</v>
      </c>
      <c r="J1264" s="53" t="s">
        <v>8091</v>
      </c>
      <c r="K1264" s="53" t="s">
        <v>8129</v>
      </c>
      <c r="L1264" s="53" t="s">
        <v>8111</v>
      </c>
      <c r="M1264" s="53" t="s">
        <v>8094</v>
      </c>
      <c r="N1264" s="53" t="s">
        <v>8112</v>
      </c>
      <c r="O1264" s="53" t="s">
        <v>8104</v>
      </c>
      <c r="P1264" s="53" t="s">
        <v>8105</v>
      </c>
      <c r="Q1264" s="53" t="s">
        <v>8106</v>
      </c>
      <c r="R1264" s="73">
        <v>1</v>
      </c>
      <c r="S1264" s="74">
        <v>185000</v>
      </c>
      <c r="T1264" s="75">
        <v>0</v>
      </c>
      <c r="U1264" s="75">
        <f t="shared" si="205"/>
        <v>0</v>
      </c>
      <c r="V1264" s="48"/>
      <c r="W1264" s="48">
        <v>2017</v>
      </c>
      <c r="X1264" s="48" t="s">
        <v>8100</v>
      </c>
      <c r="Y1264" s="1">
        <f>VLOOKUP(A1264,'[1]план на 2017'!$A:$X,20,0)</f>
        <v>0</v>
      </c>
      <c r="Z1264" s="156">
        <f t="shared" si="211"/>
        <v>0</v>
      </c>
    </row>
    <row r="1265" spans="1:26" ht="49.5" customHeight="1" x14ac:dyDescent="0.25">
      <c r="A1265" s="48" t="s">
        <v>1329</v>
      </c>
      <c r="B1265" s="53" t="s">
        <v>3273</v>
      </c>
      <c r="C1265" s="53" t="s">
        <v>3494</v>
      </c>
      <c r="D1265" s="61" t="s">
        <v>3495</v>
      </c>
      <c r="E1265" s="61" t="s">
        <v>3496</v>
      </c>
      <c r="F1265" s="53" t="s">
        <v>5210</v>
      </c>
      <c r="G1265" s="54" t="s">
        <v>8876</v>
      </c>
      <c r="H1265" s="53">
        <v>0</v>
      </c>
      <c r="I1265" s="53">
        <v>430000000</v>
      </c>
      <c r="J1265" s="53" t="s">
        <v>8091</v>
      </c>
      <c r="K1265" s="53" t="s">
        <v>8124</v>
      </c>
      <c r="L1265" s="53" t="s">
        <v>8111</v>
      </c>
      <c r="M1265" s="53" t="s">
        <v>8094</v>
      </c>
      <c r="N1265" s="53" t="s">
        <v>8112</v>
      </c>
      <c r="O1265" s="53" t="s">
        <v>8104</v>
      </c>
      <c r="P1265" s="53" t="s">
        <v>8105</v>
      </c>
      <c r="Q1265" s="53" t="s">
        <v>8106</v>
      </c>
      <c r="R1265" s="73">
        <v>1</v>
      </c>
      <c r="S1265" s="74">
        <v>185000</v>
      </c>
      <c r="T1265" s="75">
        <v>0</v>
      </c>
      <c r="U1265" s="75">
        <f t="shared" si="205"/>
        <v>0</v>
      </c>
      <c r="V1265" s="48"/>
      <c r="W1265" s="48">
        <v>2017</v>
      </c>
      <c r="X1265" s="48" t="s">
        <v>8100</v>
      </c>
      <c r="Y1265" s="1">
        <f>VLOOKUP(A1265,'[1]план на 2017'!$A:$X,20,0)</f>
        <v>0</v>
      </c>
      <c r="Z1265" s="156">
        <f t="shared" si="211"/>
        <v>0</v>
      </c>
    </row>
    <row r="1266" spans="1:26" ht="49.5" customHeight="1" x14ac:dyDescent="0.25">
      <c r="A1266" s="48" t="s">
        <v>1330</v>
      </c>
      <c r="B1266" s="53" t="s">
        <v>3273</v>
      </c>
      <c r="C1266" s="53" t="s">
        <v>3494</v>
      </c>
      <c r="D1266" s="61" t="s">
        <v>3495</v>
      </c>
      <c r="E1266" s="61" t="s">
        <v>3496</v>
      </c>
      <c r="F1266" s="53" t="s">
        <v>5210</v>
      </c>
      <c r="G1266" s="54" t="s">
        <v>8876</v>
      </c>
      <c r="H1266" s="53">
        <v>0</v>
      </c>
      <c r="I1266" s="53">
        <v>430000000</v>
      </c>
      <c r="J1266" s="53" t="s">
        <v>8091</v>
      </c>
      <c r="K1266" s="53" t="s">
        <v>8119</v>
      </c>
      <c r="L1266" s="53" t="s">
        <v>8111</v>
      </c>
      <c r="M1266" s="53" t="s">
        <v>8094</v>
      </c>
      <c r="N1266" s="53" t="s">
        <v>8112</v>
      </c>
      <c r="O1266" s="53" t="s">
        <v>8104</v>
      </c>
      <c r="P1266" s="53" t="s">
        <v>8105</v>
      </c>
      <c r="Q1266" s="53" t="s">
        <v>8106</v>
      </c>
      <c r="R1266" s="73">
        <v>1</v>
      </c>
      <c r="S1266" s="74">
        <v>185000</v>
      </c>
      <c r="T1266" s="75">
        <f t="shared" ref="T1266" si="217">R1266*S1266</f>
        <v>185000</v>
      </c>
      <c r="U1266" s="75">
        <f t="shared" si="205"/>
        <v>207200.00000000003</v>
      </c>
      <c r="V1266" s="48"/>
      <c r="W1266" s="48">
        <v>2017</v>
      </c>
      <c r="X1266" s="48" t="s">
        <v>8100</v>
      </c>
      <c r="Y1266" s="1">
        <f>VLOOKUP(A1266,'[1]план на 2017'!$A:$X,20,0)</f>
        <v>185000</v>
      </c>
      <c r="Z1266" s="156">
        <f t="shared" si="211"/>
        <v>0</v>
      </c>
    </row>
    <row r="1267" spans="1:26" ht="49.5" customHeight="1" x14ac:dyDescent="0.25">
      <c r="A1267" s="48" t="s">
        <v>1331</v>
      </c>
      <c r="B1267" s="53" t="s">
        <v>3273</v>
      </c>
      <c r="C1267" s="53" t="s">
        <v>3494</v>
      </c>
      <c r="D1267" s="61" t="s">
        <v>3495</v>
      </c>
      <c r="E1267" s="61" t="s">
        <v>3496</v>
      </c>
      <c r="F1267" s="53" t="s">
        <v>5211</v>
      </c>
      <c r="G1267" s="54" t="s">
        <v>8876</v>
      </c>
      <c r="H1267" s="53">
        <v>0</v>
      </c>
      <c r="I1267" s="53">
        <v>430000000</v>
      </c>
      <c r="J1267" s="53" t="s">
        <v>8091</v>
      </c>
      <c r="K1267" s="53" t="s">
        <v>8092</v>
      </c>
      <c r="L1267" s="53" t="s">
        <v>8111</v>
      </c>
      <c r="M1267" s="53" t="s">
        <v>8094</v>
      </c>
      <c r="N1267" s="53" t="s">
        <v>8112</v>
      </c>
      <c r="O1267" s="53" t="s">
        <v>8104</v>
      </c>
      <c r="P1267" s="53" t="s">
        <v>8105</v>
      </c>
      <c r="Q1267" s="53" t="s">
        <v>8106</v>
      </c>
      <c r="R1267" s="73">
        <v>1</v>
      </c>
      <c r="S1267" s="74">
        <v>185000</v>
      </c>
      <c r="T1267" s="75">
        <v>0</v>
      </c>
      <c r="U1267" s="75">
        <f t="shared" si="205"/>
        <v>0</v>
      </c>
      <c r="V1267" s="48"/>
      <c r="W1267" s="48">
        <v>2017</v>
      </c>
      <c r="X1267" s="48"/>
      <c r="Y1267" s="1">
        <f>VLOOKUP(A1267,'[1]план на 2017'!$A:$X,20,0)</f>
        <v>0</v>
      </c>
      <c r="Z1267" s="156">
        <f t="shared" si="211"/>
        <v>0</v>
      </c>
    </row>
    <row r="1268" spans="1:26" ht="49.5" customHeight="1" x14ac:dyDescent="0.25">
      <c r="A1268" s="48" t="s">
        <v>1332</v>
      </c>
      <c r="B1268" s="53" t="s">
        <v>3273</v>
      </c>
      <c r="C1268" s="53" t="s">
        <v>3494</v>
      </c>
      <c r="D1268" s="61" t="s">
        <v>3495</v>
      </c>
      <c r="E1268" s="61" t="s">
        <v>3496</v>
      </c>
      <c r="F1268" s="53" t="s">
        <v>5211</v>
      </c>
      <c r="G1268" s="54" t="s">
        <v>8876</v>
      </c>
      <c r="H1268" s="53">
        <v>0</v>
      </c>
      <c r="I1268" s="53">
        <v>430000000</v>
      </c>
      <c r="J1268" s="53" t="s">
        <v>8091</v>
      </c>
      <c r="K1268" s="53" t="s">
        <v>8129</v>
      </c>
      <c r="L1268" s="53" t="s">
        <v>8111</v>
      </c>
      <c r="M1268" s="53" t="s">
        <v>8094</v>
      </c>
      <c r="N1268" s="53" t="s">
        <v>8112</v>
      </c>
      <c r="O1268" s="53" t="s">
        <v>8104</v>
      </c>
      <c r="P1268" s="53" t="s">
        <v>8105</v>
      </c>
      <c r="Q1268" s="53" t="s">
        <v>8106</v>
      </c>
      <c r="R1268" s="73">
        <v>1</v>
      </c>
      <c r="S1268" s="74">
        <v>185000</v>
      </c>
      <c r="T1268" s="75">
        <v>0</v>
      </c>
      <c r="U1268" s="75">
        <f t="shared" si="205"/>
        <v>0</v>
      </c>
      <c r="V1268" s="48"/>
      <c r="W1268" s="48">
        <v>2017</v>
      </c>
      <c r="X1268" s="48" t="s">
        <v>8100</v>
      </c>
      <c r="Y1268" s="1">
        <f>VLOOKUP(A1268,'[1]план на 2017'!$A:$X,20,0)</f>
        <v>0</v>
      </c>
      <c r="Z1268" s="156">
        <f t="shared" si="211"/>
        <v>0</v>
      </c>
    </row>
    <row r="1269" spans="1:26" ht="49.5" customHeight="1" x14ac:dyDescent="0.25">
      <c r="A1269" s="48" t="s">
        <v>1333</v>
      </c>
      <c r="B1269" s="53" t="s">
        <v>3273</v>
      </c>
      <c r="C1269" s="53" t="s">
        <v>3494</v>
      </c>
      <c r="D1269" s="61" t="s">
        <v>3495</v>
      </c>
      <c r="E1269" s="61" t="s">
        <v>3496</v>
      </c>
      <c r="F1269" s="53" t="s">
        <v>5211</v>
      </c>
      <c r="G1269" s="54" t="s">
        <v>8876</v>
      </c>
      <c r="H1269" s="53">
        <v>0</v>
      </c>
      <c r="I1269" s="53">
        <v>430000000</v>
      </c>
      <c r="J1269" s="53" t="s">
        <v>8091</v>
      </c>
      <c r="K1269" s="53" t="s">
        <v>8124</v>
      </c>
      <c r="L1269" s="53" t="s">
        <v>8111</v>
      </c>
      <c r="M1269" s="53" t="s">
        <v>8094</v>
      </c>
      <c r="N1269" s="53" t="s">
        <v>8112</v>
      </c>
      <c r="O1269" s="53" t="s">
        <v>8104</v>
      </c>
      <c r="P1269" s="53" t="s">
        <v>8105</v>
      </c>
      <c r="Q1269" s="53" t="s">
        <v>8106</v>
      </c>
      <c r="R1269" s="73">
        <v>1</v>
      </c>
      <c r="S1269" s="74">
        <v>185000</v>
      </c>
      <c r="T1269" s="75">
        <v>0</v>
      </c>
      <c r="U1269" s="75">
        <f t="shared" si="205"/>
        <v>0</v>
      </c>
      <c r="V1269" s="48"/>
      <c r="W1269" s="48">
        <v>2017</v>
      </c>
      <c r="X1269" s="48" t="s">
        <v>8100</v>
      </c>
      <c r="Y1269" s="1">
        <f>VLOOKUP(A1269,'[1]план на 2017'!$A:$X,20,0)</f>
        <v>0</v>
      </c>
      <c r="Z1269" s="156">
        <f t="shared" si="211"/>
        <v>0</v>
      </c>
    </row>
    <row r="1270" spans="1:26" ht="49.5" customHeight="1" x14ac:dyDescent="0.25">
      <c r="A1270" s="48" t="s">
        <v>1334</v>
      </c>
      <c r="B1270" s="53" t="s">
        <v>3273</v>
      </c>
      <c r="C1270" s="53" t="s">
        <v>3494</v>
      </c>
      <c r="D1270" s="61" t="s">
        <v>3495</v>
      </c>
      <c r="E1270" s="61" t="s">
        <v>3496</v>
      </c>
      <c r="F1270" s="53" t="s">
        <v>5211</v>
      </c>
      <c r="G1270" s="54" t="s">
        <v>8876</v>
      </c>
      <c r="H1270" s="53">
        <v>0</v>
      </c>
      <c r="I1270" s="53">
        <v>430000000</v>
      </c>
      <c r="J1270" s="53" t="s">
        <v>8091</v>
      </c>
      <c r="K1270" s="53" t="s">
        <v>8119</v>
      </c>
      <c r="L1270" s="53" t="s">
        <v>8111</v>
      </c>
      <c r="M1270" s="53" t="s">
        <v>8094</v>
      </c>
      <c r="N1270" s="53" t="s">
        <v>8112</v>
      </c>
      <c r="O1270" s="53" t="s">
        <v>8104</v>
      </c>
      <c r="P1270" s="53" t="s">
        <v>8105</v>
      </c>
      <c r="Q1270" s="53" t="s">
        <v>8106</v>
      </c>
      <c r="R1270" s="73">
        <v>1</v>
      </c>
      <c r="S1270" s="74">
        <v>185000</v>
      </c>
      <c r="T1270" s="75">
        <f t="shared" ref="T1270" si="218">R1270*S1270</f>
        <v>185000</v>
      </c>
      <c r="U1270" s="75">
        <f t="shared" si="205"/>
        <v>207200.00000000003</v>
      </c>
      <c r="V1270" s="48"/>
      <c r="W1270" s="48">
        <v>2017</v>
      </c>
      <c r="X1270" s="48" t="s">
        <v>8100</v>
      </c>
      <c r="Y1270" s="1">
        <f>VLOOKUP(A1270,'[1]план на 2017'!$A:$X,20,0)</f>
        <v>185000</v>
      </c>
      <c r="Z1270" s="156">
        <f t="shared" si="211"/>
        <v>0</v>
      </c>
    </row>
    <row r="1271" spans="1:26" ht="49.5" customHeight="1" x14ac:dyDescent="0.25">
      <c r="A1271" s="48" t="s">
        <v>1335</v>
      </c>
      <c r="B1271" s="53" t="s">
        <v>3273</v>
      </c>
      <c r="C1271" s="53" t="s">
        <v>3494</v>
      </c>
      <c r="D1271" s="61" t="s">
        <v>3495</v>
      </c>
      <c r="E1271" s="61" t="s">
        <v>3496</v>
      </c>
      <c r="F1271" s="53" t="s">
        <v>5212</v>
      </c>
      <c r="G1271" s="54" t="s">
        <v>8876</v>
      </c>
      <c r="H1271" s="53">
        <v>0</v>
      </c>
      <c r="I1271" s="53">
        <v>430000000</v>
      </c>
      <c r="J1271" s="53" t="s">
        <v>8091</v>
      </c>
      <c r="K1271" s="53" t="s">
        <v>8092</v>
      </c>
      <c r="L1271" s="53" t="s">
        <v>8111</v>
      </c>
      <c r="M1271" s="53" t="s">
        <v>8094</v>
      </c>
      <c r="N1271" s="53" t="s">
        <v>8112</v>
      </c>
      <c r="O1271" s="53" t="s">
        <v>8104</v>
      </c>
      <c r="P1271" s="53" t="s">
        <v>8105</v>
      </c>
      <c r="Q1271" s="53" t="s">
        <v>8106</v>
      </c>
      <c r="R1271" s="73">
        <v>1</v>
      </c>
      <c r="S1271" s="74">
        <v>215000</v>
      </c>
      <c r="T1271" s="75">
        <v>0</v>
      </c>
      <c r="U1271" s="75">
        <f t="shared" si="205"/>
        <v>0</v>
      </c>
      <c r="V1271" s="48"/>
      <c r="W1271" s="48">
        <v>2017</v>
      </c>
      <c r="X1271" s="48"/>
      <c r="Y1271" s="1">
        <f>VLOOKUP(A1271,'[1]план на 2017'!$A:$X,20,0)</f>
        <v>0</v>
      </c>
      <c r="Z1271" s="156">
        <f t="shared" si="211"/>
        <v>0</v>
      </c>
    </row>
    <row r="1272" spans="1:26" ht="49.5" customHeight="1" x14ac:dyDescent="0.25">
      <c r="A1272" s="48" t="s">
        <v>1336</v>
      </c>
      <c r="B1272" s="53" t="s">
        <v>3273</v>
      </c>
      <c r="C1272" s="53" t="s">
        <v>3494</v>
      </c>
      <c r="D1272" s="61" t="s">
        <v>3495</v>
      </c>
      <c r="E1272" s="61" t="s">
        <v>3496</v>
      </c>
      <c r="F1272" s="53" t="s">
        <v>5212</v>
      </c>
      <c r="G1272" s="54" t="s">
        <v>8876</v>
      </c>
      <c r="H1272" s="53">
        <v>0</v>
      </c>
      <c r="I1272" s="53">
        <v>430000000</v>
      </c>
      <c r="J1272" s="53" t="s">
        <v>8091</v>
      </c>
      <c r="K1272" s="53" t="s">
        <v>8129</v>
      </c>
      <c r="L1272" s="53" t="s">
        <v>8111</v>
      </c>
      <c r="M1272" s="53" t="s">
        <v>8094</v>
      </c>
      <c r="N1272" s="53" t="s">
        <v>8112</v>
      </c>
      <c r="O1272" s="53" t="s">
        <v>8104</v>
      </c>
      <c r="P1272" s="53" t="s">
        <v>8105</v>
      </c>
      <c r="Q1272" s="53" t="s">
        <v>8106</v>
      </c>
      <c r="R1272" s="73">
        <v>1</v>
      </c>
      <c r="S1272" s="74">
        <v>215000</v>
      </c>
      <c r="T1272" s="75">
        <v>0</v>
      </c>
      <c r="U1272" s="75">
        <f t="shared" si="205"/>
        <v>0</v>
      </c>
      <c r="V1272" s="48"/>
      <c r="W1272" s="48">
        <v>2017</v>
      </c>
      <c r="X1272" s="48" t="s">
        <v>8100</v>
      </c>
      <c r="Y1272" s="1">
        <f>VLOOKUP(A1272,'[1]план на 2017'!$A:$X,20,0)</f>
        <v>0</v>
      </c>
      <c r="Z1272" s="156">
        <f t="shared" si="211"/>
        <v>0</v>
      </c>
    </row>
    <row r="1273" spans="1:26" ht="49.5" customHeight="1" x14ac:dyDescent="0.25">
      <c r="A1273" s="48" t="s">
        <v>1337</v>
      </c>
      <c r="B1273" s="53" t="s">
        <v>3273</v>
      </c>
      <c r="C1273" s="53" t="s">
        <v>3494</v>
      </c>
      <c r="D1273" s="61" t="s">
        <v>3495</v>
      </c>
      <c r="E1273" s="61" t="s">
        <v>3496</v>
      </c>
      <c r="F1273" s="53" t="s">
        <v>5212</v>
      </c>
      <c r="G1273" s="54" t="s">
        <v>8876</v>
      </c>
      <c r="H1273" s="53">
        <v>0</v>
      </c>
      <c r="I1273" s="53">
        <v>430000000</v>
      </c>
      <c r="J1273" s="53" t="s">
        <v>8091</v>
      </c>
      <c r="K1273" s="53" t="s">
        <v>8124</v>
      </c>
      <c r="L1273" s="53" t="s">
        <v>8111</v>
      </c>
      <c r="M1273" s="53" t="s">
        <v>8094</v>
      </c>
      <c r="N1273" s="53" t="s">
        <v>8112</v>
      </c>
      <c r="O1273" s="53" t="s">
        <v>8104</v>
      </c>
      <c r="P1273" s="53" t="s">
        <v>8105</v>
      </c>
      <c r="Q1273" s="53" t="s">
        <v>8106</v>
      </c>
      <c r="R1273" s="73">
        <v>1</v>
      </c>
      <c r="S1273" s="74">
        <v>215000</v>
      </c>
      <c r="T1273" s="75">
        <v>0</v>
      </c>
      <c r="U1273" s="75">
        <f t="shared" si="205"/>
        <v>0</v>
      </c>
      <c r="V1273" s="48"/>
      <c r="W1273" s="48">
        <v>2017</v>
      </c>
      <c r="X1273" s="48" t="s">
        <v>8100</v>
      </c>
      <c r="Y1273" s="1">
        <f>VLOOKUP(A1273,'[1]план на 2017'!$A:$X,20,0)</f>
        <v>0</v>
      </c>
      <c r="Z1273" s="156">
        <f t="shared" si="211"/>
        <v>0</v>
      </c>
    </row>
    <row r="1274" spans="1:26" ht="49.5" customHeight="1" x14ac:dyDescent="0.25">
      <c r="A1274" s="48" t="s">
        <v>1338</v>
      </c>
      <c r="B1274" s="53" t="s">
        <v>3273</v>
      </c>
      <c r="C1274" s="53" t="s">
        <v>3494</v>
      </c>
      <c r="D1274" s="61" t="s">
        <v>3495</v>
      </c>
      <c r="E1274" s="61" t="s">
        <v>3496</v>
      </c>
      <c r="F1274" s="53" t="s">
        <v>5212</v>
      </c>
      <c r="G1274" s="54" t="s">
        <v>8876</v>
      </c>
      <c r="H1274" s="53">
        <v>0</v>
      </c>
      <c r="I1274" s="53">
        <v>430000000</v>
      </c>
      <c r="J1274" s="53" t="s">
        <v>8091</v>
      </c>
      <c r="K1274" s="53" t="s">
        <v>8119</v>
      </c>
      <c r="L1274" s="53" t="s">
        <v>8111</v>
      </c>
      <c r="M1274" s="53" t="s">
        <v>8094</v>
      </c>
      <c r="N1274" s="53" t="s">
        <v>8112</v>
      </c>
      <c r="O1274" s="53" t="s">
        <v>8104</v>
      </c>
      <c r="P1274" s="53" t="s">
        <v>8105</v>
      </c>
      <c r="Q1274" s="53" t="s">
        <v>8106</v>
      </c>
      <c r="R1274" s="73">
        <v>1</v>
      </c>
      <c r="S1274" s="74">
        <v>215000</v>
      </c>
      <c r="T1274" s="75">
        <f t="shared" ref="T1274" si="219">R1274*S1274</f>
        <v>215000</v>
      </c>
      <c r="U1274" s="75">
        <f t="shared" si="205"/>
        <v>240800.00000000003</v>
      </c>
      <c r="V1274" s="48"/>
      <c r="W1274" s="48">
        <v>2017</v>
      </c>
      <c r="X1274" s="48" t="s">
        <v>8100</v>
      </c>
      <c r="Y1274" s="1">
        <f>VLOOKUP(A1274,'[1]план на 2017'!$A:$X,20,0)</f>
        <v>215000</v>
      </c>
      <c r="Z1274" s="156">
        <f t="shared" si="211"/>
        <v>0</v>
      </c>
    </row>
    <row r="1275" spans="1:26" ht="49.5" customHeight="1" x14ac:dyDescent="0.25">
      <c r="A1275" s="48" t="s">
        <v>1339</v>
      </c>
      <c r="B1275" s="53" t="s">
        <v>3273</v>
      </c>
      <c r="C1275" s="53" t="s">
        <v>3494</v>
      </c>
      <c r="D1275" s="61" t="s">
        <v>3495</v>
      </c>
      <c r="E1275" s="61" t="s">
        <v>3496</v>
      </c>
      <c r="F1275" s="53" t="s">
        <v>5213</v>
      </c>
      <c r="G1275" s="54" t="s">
        <v>8876</v>
      </c>
      <c r="H1275" s="53">
        <v>0</v>
      </c>
      <c r="I1275" s="53">
        <v>430000000</v>
      </c>
      <c r="J1275" s="53" t="s">
        <v>8091</v>
      </c>
      <c r="K1275" s="53" t="s">
        <v>8092</v>
      </c>
      <c r="L1275" s="53" t="s">
        <v>8111</v>
      </c>
      <c r="M1275" s="53" t="s">
        <v>8094</v>
      </c>
      <c r="N1275" s="53" t="s">
        <v>8112</v>
      </c>
      <c r="O1275" s="53" t="s">
        <v>8104</v>
      </c>
      <c r="P1275" s="53" t="s">
        <v>8105</v>
      </c>
      <c r="Q1275" s="53" t="s">
        <v>8106</v>
      </c>
      <c r="R1275" s="73">
        <v>1</v>
      </c>
      <c r="S1275" s="74">
        <v>215000</v>
      </c>
      <c r="T1275" s="75">
        <v>0</v>
      </c>
      <c r="U1275" s="75">
        <f t="shared" si="205"/>
        <v>0</v>
      </c>
      <c r="V1275" s="48"/>
      <c r="W1275" s="48">
        <v>2017</v>
      </c>
      <c r="X1275" s="48"/>
      <c r="Y1275" s="1">
        <f>VLOOKUP(A1275,'[1]план на 2017'!$A:$X,20,0)</f>
        <v>0</v>
      </c>
      <c r="Z1275" s="156">
        <f t="shared" si="211"/>
        <v>0</v>
      </c>
    </row>
    <row r="1276" spans="1:26" ht="49.5" customHeight="1" x14ac:dyDescent="0.25">
      <c r="A1276" s="48" t="s">
        <v>1340</v>
      </c>
      <c r="B1276" s="53" t="s">
        <v>3273</v>
      </c>
      <c r="C1276" s="53" t="s">
        <v>3494</v>
      </c>
      <c r="D1276" s="61" t="s">
        <v>3495</v>
      </c>
      <c r="E1276" s="61" t="s">
        <v>3496</v>
      </c>
      <c r="F1276" s="53" t="s">
        <v>5213</v>
      </c>
      <c r="G1276" s="54" t="s">
        <v>8876</v>
      </c>
      <c r="H1276" s="53">
        <v>0</v>
      </c>
      <c r="I1276" s="53">
        <v>430000000</v>
      </c>
      <c r="J1276" s="53" t="s">
        <v>8091</v>
      </c>
      <c r="K1276" s="53" t="s">
        <v>8129</v>
      </c>
      <c r="L1276" s="53" t="s">
        <v>8111</v>
      </c>
      <c r="M1276" s="53" t="s">
        <v>8094</v>
      </c>
      <c r="N1276" s="53" t="s">
        <v>8112</v>
      </c>
      <c r="O1276" s="53" t="s">
        <v>8104</v>
      </c>
      <c r="P1276" s="53" t="s">
        <v>8105</v>
      </c>
      <c r="Q1276" s="53" t="s">
        <v>8106</v>
      </c>
      <c r="R1276" s="73">
        <v>1</v>
      </c>
      <c r="S1276" s="74">
        <v>215000</v>
      </c>
      <c r="T1276" s="75">
        <v>0</v>
      </c>
      <c r="U1276" s="75">
        <f t="shared" si="205"/>
        <v>0</v>
      </c>
      <c r="V1276" s="48"/>
      <c r="W1276" s="48">
        <v>2017</v>
      </c>
      <c r="X1276" s="48" t="s">
        <v>8100</v>
      </c>
      <c r="Y1276" s="1">
        <f>VLOOKUP(A1276,'[1]план на 2017'!$A:$X,20,0)</f>
        <v>0</v>
      </c>
      <c r="Z1276" s="156">
        <f t="shared" si="211"/>
        <v>0</v>
      </c>
    </row>
    <row r="1277" spans="1:26" ht="49.5" customHeight="1" x14ac:dyDescent="0.25">
      <c r="A1277" s="48" t="s">
        <v>1341</v>
      </c>
      <c r="B1277" s="53" t="s">
        <v>3273</v>
      </c>
      <c r="C1277" s="53" t="s">
        <v>3494</v>
      </c>
      <c r="D1277" s="61" t="s">
        <v>3495</v>
      </c>
      <c r="E1277" s="61" t="s">
        <v>3496</v>
      </c>
      <c r="F1277" s="53" t="s">
        <v>5213</v>
      </c>
      <c r="G1277" s="54" t="s">
        <v>8876</v>
      </c>
      <c r="H1277" s="53">
        <v>0</v>
      </c>
      <c r="I1277" s="53">
        <v>430000000</v>
      </c>
      <c r="J1277" s="53" t="s">
        <v>8091</v>
      </c>
      <c r="K1277" s="53" t="s">
        <v>8124</v>
      </c>
      <c r="L1277" s="53" t="s">
        <v>8111</v>
      </c>
      <c r="M1277" s="53" t="s">
        <v>8094</v>
      </c>
      <c r="N1277" s="53" t="s">
        <v>8112</v>
      </c>
      <c r="O1277" s="53" t="s">
        <v>8104</v>
      </c>
      <c r="P1277" s="53" t="s">
        <v>8105</v>
      </c>
      <c r="Q1277" s="53" t="s">
        <v>8106</v>
      </c>
      <c r="R1277" s="73">
        <v>1</v>
      </c>
      <c r="S1277" s="74">
        <v>215000</v>
      </c>
      <c r="T1277" s="75">
        <v>0</v>
      </c>
      <c r="U1277" s="75">
        <f t="shared" si="205"/>
        <v>0</v>
      </c>
      <c r="V1277" s="48"/>
      <c r="W1277" s="48">
        <v>2017</v>
      </c>
      <c r="X1277" s="48" t="s">
        <v>8100</v>
      </c>
      <c r="Y1277" s="1">
        <f>VLOOKUP(A1277,'[1]план на 2017'!$A:$X,20,0)</f>
        <v>0</v>
      </c>
      <c r="Z1277" s="156">
        <f t="shared" si="211"/>
        <v>0</v>
      </c>
    </row>
    <row r="1278" spans="1:26" ht="49.5" customHeight="1" x14ac:dyDescent="0.25">
      <c r="A1278" s="48" t="s">
        <v>1342</v>
      </c>
      <c r="B1278" s="53" t="s">
        <v>3273</v>
      </c>
      <c r="C1278" s="53" t="s">
        <v>3494</v>
      </c>
      <c r="D1278" s="61" t="s">
        <v>3495</v>
      </c>
      <c r="E1278" s="61" t="s">
        <v>3496</v>
      </c>
      <c r="F1278" s="53" t="s">
        <v>5213</v>
      </c>
      <c r="G1278" s="54" t="s">
        <v>8876</v>
      </c>
      <c r="H1278" s="53">
        <v>0</v>
      </c>
      <c r="I1278" s="53">
        <v>430000000</v>
      </c>
      <c r="J1278" s="53" t="s">
        <v>8091</v>
      </c>
      <c r="K1278" s="53" t="s">
        <v>8119</v>
      </c>
      <c r="L1278" s="53" t="s">
        <v>8111</v>
      </c>
      <c r="M1278" s="53" t="s">
        <v>8094</v>
      </c>
      <c r="N1278" s="53" t="s">
        <v>8112</v>
      </c>
      <c r="O1278" s="53" t="s">
        <v>8104</v>
      </c>
      <c r="P1278" s="53" t="s">
        <v>8105</v>
      </c>
      <c r="Q1278" s="53" t="s">
        <v>8106</v>
      </c>
      <c r="R1278" s="73">
        <v>1</v>
      </c>
      <c r="S1278" s="74">
        <v>215000</v>
      </c>
      <c r="T1278" s="75">
        <f t="shared" ref="T1278" si="220">R1278*S1278</f>
        <v>215000</v>
      </c>
      <c r="U1278" s="75">
        <f t="shared" si="205"/>
        <v>240800.00000000003</v>
      </c>
      <c r="V1278" s="48"/>
      <c r="W1278" s="48">
        <v>2017</v>
      </c>
      <c r="X1278" s="48" t="s">
        <v>8100</v>
      </c>
      <c r="Y1278" s="1">
        <f>VLOOKUP(A1278,'[1]план на 2017'!$A:$X,20,0)</f>
        <v>215000</v>
      </c>
      <c r="Z1278" s="156">
        <f t="shared" si="211"/>
        <v>0</v>
      </c>
    </row>
    <row r="1279" spans="1:26" ht="49.5" customHeight="1" x14ac:dyDescent="0.25">
      <c r="A1279" s="48" t="s">
        <v>1343</v>
      </c>
      <c r="B1279" s="53" t="s">
        <v>3273</v>
      </c>
      <c r="C1279" s="53" t="s">
        <v>3494</v>
      </c>
      <c r="D1279" s="61" t="s">
        <v>3495</v>
      </c>
      <c r="E1279" s="61" t="s">
        <v>3496</v>
      </c>
      <c r="F1279" s="53" t="s">
        <v>5214</v>
      </c>
      <c r="G1279" s="54" t="s">
        <v>8876</v>
      </c>
      <c r="H1279" s="53">
        <v>0</v>
      </c>
      <c r="I1279" s="53">
        <v>430000000</v>
      </c>
      <c r="J1279" s="53" t="s">
        <v>8091</v>
      </c>
      <c r="K1279" s="53" t="s">
        <v>8092</v>
      </c>
      <c r="L1279" s="53" t="s">
        <v>8111</v>
      </c>
      <c r="M1279" s="53" t="s">
        <v>8094</v>
      </c>
      <c r="N1279" s="53" t="s">
        <v>8112</v>
      </c>
      <c r="O1279" s="53" t="s">
        <v>8104</v>
      </c>
      <c r="P1279" s="53" t="s">
        <v>8105</v>
      </c>
      <c r="Q1279" s="53" t="s">
        <v>8106</v>
      </c>
      <c r="R1279" s="73">
        <v>1</v>
      </c>
      <c r="S1279" s="74">
        <v>215000</v>
      </c>
      <c r="T1279" s="75">
        <v>0</v>
      </c>
      <c r="U1279" s="75">
        <f t="shared" si="205"/>
        <v>0</v>
      </c>
      <c r="V1279" s="48"/>
      <c r="W1279" s="48">
        <v>2017</v>
      </c>
      <c r="X1279" s="48"/>
      <c r="Y1279" s="1">
        <f>VLOOKUP(A1279,'[1]план на 2017'!$A:$X,20,0)</f>
        <v>0</v>
      </c>
      <c r="Z1279" s="156">
        <f t="shared" si="211"/>
        <v>0</v>
      </c>
    </row>
    <row r="1280" spans="1:26" ht="49.5" customHeight="1" x14ac:dyDescent="0.25">
      <c r="A1280" s="48" t="s">
        <v>1344</v>
      </c>
      <c r="B1280" s="53" t="s">
        <v>3273</v>
      </c>
      <c r="C1280" s="53" t="s">
        <v>3494</v>
      </c>
      <c r="D1280" s="61" t="s">
        <v>3495</v>
      </c>
      <c r="E1280" s="61" t="s">
        <v>3496</v>
      </c>
      <c r="F1280" s="53" t="s">
        <v>5214</v>
      </c>
      <c r="G1280" s="54" t="s">
        <v>8876</v>
      </c>
      <c r="H1280" s="53">
        <v>0</v>
      </c>
      <c r="I1280" s="53">
        <v>430000000</v>
      </c>
      <c r="J1280" s="53" t="s">
        <v>8091</v>
      </c>
      <c r="K1280" s="53" t="s">
        <v>8129</v>
      </c>
      <c r="L1280" s="53" t="s">
        <v>8111</v>
      </c>
      <c r="M1280" s="53" t="s">
        <v>8094</v>
      </c>
      <c r="N1280" s="53" t="s">
        <v>8112</v>
      </c>
      <c r="O1280" s="53" t="s">
        <v>8104</v>
      </c>
      <c r="P1280" s="53" t="s">
        <v>8105</v>
      </c>
      <c r="Q1280" s="53" t="s">
        <v>8106</v>
      </c>
      <c r="R1280" s="73">
        <v>1</v>
      </c>
      <c r="S1280" s="74">
        <v>215000</v>
      </c>
      <c r="T1280" s="75">
        <v>0</v>
      </c>
      <c r="U1280" s="75">
        <f t="shared" si="205"/>
        <v>0</v>
      </c>
      <c r="V1280" s="48"/>
      <c r="W1280" s="48">
        <v>2017</v>
      </c>
      <c r="X1280" s="48" t="s">
        <v>8100</v>
      </c>
      <c r="Y1280" s="1">
        <f>VLOOKUP(A1280,'[1]план на 2017'!$A:$X,20,0)</f>
        <v>0</v>
      </c>
      <c r="Z1280" s="156">
        <f t="shared" si="211"/>
        <v>0</v>
      </c>
    </row>
    <row r="1281" spans="1:26" ht="49.5" customHeight="1" x14ac:dyDescent="0.25">
      <c r="A1281" s="48" t="s">
        <v>1345</v>
      </c>
      <c r="B1281" s="53" t="s">
        <v>3273</v>
      </c>
      <c r="C1281" s="53" t="s">
        <v>3494</v>
      </c>
      <c r="D1281" s="61" t="s">
        <v>3495</v>
      </c>
      <c r="E1281" s="61" t="s">
        <v>3496</v>
      </c>
      <c r="F1281" s="53" t="s">
        <v>5214</v>
      </c>
      <c r="G1281" s="54" t="s">
        <v>8876</v>
      </c>
      <c r="H1281" s="53">
        <v>0</v>
      </c>
      <c r="I1281" s="53">
        <v>430000000</v>
      </c>
      <c r="J1281" s="53" t="s">
        <v>8091</v>
      </c>
      <c r="K1281" s="53" t="s">
        <v>8124</v>
      </c>
      <c r="L1281" s="53" t="s">
        <v>8111</v>
      </c>
      <c r="M1281" s="53" t="s">
        <v>8094</v>
      </c>
      <c r="N1281" s="53" t="s">
        <v>8112</v>
      </c>
      <c r="O1281" s="53" t="s">
        <v>8104</v>
      </c>
      <c r="P1281" s="53" t="s">
        <v>8105</v>
      </c>
      <c r="Q1281" s="53" t="s">
        <v>8106</v>
      </c>
      <c r="R1281" s="73">
        <v>1</v>
      </c>
      <c r="S1281" s="74">
        <v>215000</v>
      </c>
      <c r="T1281" s="75">
        <v>0</v>
      </c>
      <c r="U1281" s="75">
        <f t="shared" si="205"/>
        <v>0</v>
      </c>
      <c r="V1281" s="48"/>
      <c r="W1281" s="48">
        <v>2017</v>
      </c>
      <c r="X1281" s="48" t="s">
        <v>8100</v>
      </c>
      <c r="Y1281" s="1">
        <f>VLOOKUP(A1281,'[1]план на 2017'!$A:$X,20,0)</f>
        <v>0</v>
      </c>
      <c r="Z1281" s="156">
        <f t="shared" si="211"/>
        <v>0</v>
      </c>
    </row>
    <row r="1282" spans="1:26" ht="49.5" customHeight="1" x14ac:dyDescent="0.25">
      <c r="A1282" s="48" t="s">
        <v>1346</v>
      </c>
      <c r="B1282" s="53" t="s">
        <v>3273</v>
      </c>
      <c r="C1282" s="53" t="s">
        <v>3494</v>
      </c>
      <c r="D1282" s="61" t="s">
        <v>3495</v>
      </c>
      <c r="E1282" s="61" t="s">
        <v>3496</v>
      </c>
      <c r="F1282" s="53" t="s">
        <v>5214</v>
      </c>
      <c r="G1282" s="54" t="s">
        <v>8876</v>
      </c>
      <c r="H1282" s="53">
        <v>0</v>
      </c>
      <c r="I1282" s="53">
        <v>430000000</v>
      </c>
      <c r="J1282" s="53" t="s">
        <v>8091</v>
      </c>
      <c r="K1282" s="53" t="s">
        <v>8119</v>
      </c>
      <c r="L1282" s="53" t="s">
        <v>8111</v>
      </c>
      <c r="M1282" s="53" t="s">
        <v>8094</v>
      </c>
      <c r="N1282" s="53" t="s">
        <v>8112</v>
      </c>
      <c r="O1282" s="53" t="s">
        <v>8104</v>
      </c>
      <c r="P1282" s="53" t="s">
        <v>8105</v>
      </c>
      <c r="Q1282" s="53" t="s">
        <v>8106</v>
      </c>
      <c r="R1282" s="73">
        <v>1</v>
      </c>
      <c r="S1282" s="74">
        <v>215000</v>
      </c>
      <c r="T1282" s="75">
        <f t="shared" ref="T1282" si="221">R1282*S1282</f>
        <v>215000</v>
      </c>
      <c r="U1282" s="75">
        <f t="shared" si="205"/>
        <v>240800.00000000003</v>
      </c>
      <c r="V1282" s="48"/>
      <c r="W1282" s="48">
        <v>2017</v>
      </c>
      <c r="X1282" s="48" t="s">
        <v>8100</v>
      </c>
      <c r="Y1282" s="1">
        <f>VLOOKUP(A1282,'[1]план на 2017'!$A:$X,20,0)</f>
        <v>215000</v>
      </c>
      <c r="Z1282" s="156">
        <f t="shared" si="211"/>
        <v>0</v>
      </c>
    </row>
    <row r="1283" spans="1:26" ht="49.5" customHeight="1" x14ac:dyDescent="0.25">
      <c r="A1283" s="48" t="s">
        <v>1347</v>
      </c>
      <c r="B1283" s="53" t="s">
        <v>3273</v>
      </c>
      <c r="C1283" s="53" t="s">
        <v>4618</v>
      </c>
      <c r="D1283" s="59" t="s">
        <v>4619</v>
      </c>
      <c r="E1283" s="59" t="s">
        <v>4620</v>
      </c>
      <c r="F1283" s="53" t="s">
        <v>5215</v>
      </c>
      <c r="G1283" s="54" t="s">
        <v>8876</v>
      </c>
      <c r="H1283" s="53">
        <v>0</v>
      </c>
      <c r="I1283" s="53">
        <v>430000000</v>
      </c>
      <c r="J1283" s="53" t="s">
        <v>8091</v>
      </c>
      <c r="K1283" s="53" t="s">
        <v>8092</v>
      </c>
      <c r="L1283" s="53" t="s">
        <v>8111</v>
      </c>
      <c r="M1283" s="53" t="s">
        <v>8094</v>
      </c>
      <c r="N1283" s="53" t="s">
        <v>8112</v>
      </c>
      <c r="O1283" s="53" t="s">
        <v>8104</v>
      </c>
      <c r="P1283" s="53" t="s">
        <v>8105</v>
      </c>
      <c r="Q1283" s="53" t="s">
        <v>8106</v>
      </c>
      <c r="R1283" s="73">
        <v>1</v>
      </c>
      <c r="S1283" s="74">
        <v>186000</v>
      </c>
      <c r="T1283" s="75">
        <v>0</v>
      </c>
      <c r="U1283" s="75">
        <f t="shared" si="205"/>
        <v>0</v>
      </c>
      <c r="V1283" s="48"/>
      <c r="W1283" s="48">
        <v>2017</v>
      </c>
      <c r="X1283" s="48"/>
      <c r="Y1283" s="1">
        <f>VLOOKUP(A1283,'[1]план на 2017'!$A:$X,20,0)</f>
        <v>0</v>
      </c>
      <c r="Z1283" s="156">
        <f t="shared" si="211"/>
        <v>0</v>
      </c>
    </row>
    <row r="1284" spans="1:26" ht="49.5" customHeight="1" x14ac:dyDescent="0.25">
      <c r="A1284" s="48" t="s">
        <v>1348</v>
      </c>
      <c r="B1284" s="53" t="s">
        <v>3273</v>
      </c>
      <c r="C1284" s="53" t="s">
        <v>4618</v>
      </c>
      <c r="D1284" s="59" t="s">
        <v>4619</v>
      </c>
      <c r="E1284" s="59" t="s">
        <v>4620</v>
      </c>
      <c r="F1284" s="53" t="s">
        <v>5215</v>
      </c>
      <c r="G1284" s="54" t="s">
        <v>8876</v>
      </c>
      <c r="H1284" s="53">
        <v>0</v>
      </c>
      <c r="I1284" s="53">
        <v>430000000</v>
      </c>
      <c r="J1284" s="53" t="s">
        <v>8091</v>
      </c>
      <c r="K1284" s="53" t="s">
        <v>8129</v>
      </c>
      <c r="L1284" s="53" t="s">
        <v>8111</v>
      </c>
      <c r="M1284" s="53" t="s">
        <v>8094</v>
      </c>
      <c r="N1284" s="53" t="s">
        <v>8112</v>
      </c>
      <c r="O1284" s="53" t="s">
        <v>8104</v>
      </c>
      <c r="P1284" s="53" t="s">
        <v>8105</v>
      </c>
      <c r="Q1284" s="53" t="s">
        <v>8106</v>
      </c>
      <c r="R1284" s="73">
        <v>1</v>
      </c>
      <c r="S1284" s="74">
        <v>186000</v>
      </c>
      <c r="T1284" s="75">
        <v>0</v>
      </c>
      <c r="U1284" s="75">
        <f t="shared" si="205"/>
        <v>0</v>
      </c>
      <c r="V1284" s="48"/>
      <c r="W1284" s="48">
        <v>2017</v>
      </c>
      <c r="X1284" s="48" t="s">
        <v>8100</v>
      </c>
      <c r="Y1284" s="1">
        <f>VLOOKUP(A1284,'[1]план на 2017'!$A:$X,20,0)</f>
        <v>0</v>
      </c>
      <c r="Z1284" s="156">
        <f t="shared" si="211"/>
        <v>0</v>
      </c>
    </row>
    <row r="1285" spans="1:26" ht="49.5" customHeight="1" x14ac:dyDescent="0.25">
      <c r="A1285" s="48" t="s">
        <v>1349</v>
      </c>
      <c r="B1285" s="53" t="s">
        <v>3273</v>
      </c>
      <c r="C1285" s="53" t="s">
        <v>4618</v>
      </c>
      <c r="D1285" s="59" t="s">
        <v>4619</v>
      </c>
      <c r="E1285" s="59" t="s">
        <v>4620</v>
      </c>
      <c r="F1285" s="53" t="s">
        <v>5215</v>
      </c>
      <c r="G1285" s="54" t="s">
        <v>8876</v>
      </c>
      <c r="H1285" s="53">
        <v>0</v>
      </c>
      <c r="I1285" s="53">
        <v>430000000</v>
      </c>
      <c r="J1285" s="53" t="s">
        <v>8091</v>
      </c>
      <c r="K1285" s="53" t="s">
        <v>8124</v>
      </c>
      <c r="L1285" s="53" t="s">
        <v>8111</v>
      </c>
      <c r="M1285" s="53" t="s">
        <v>8094</v>
      </c>
      <c r="N1285" s="53" t="s">
        <v>8112</v>
      </c>
      <c r="O1285" s="53" t="s">
        <v>8104</v>
      </c>
      <c r="P1285" s="53" t="s">
        <v>8105</v>
      </c>
      <c r="Q1285" s="53" t="s">
        <v>8106</v>
      </c>
      <c r="R1285" s="73">
        <v>1</v>
      </c>
      <c r="S1285" s="74">
        <v>186000</v>
      </c>
      <c r="T1285" s="75">
        <v>0</v>
      </c>
      <c r="U1285" s="75">
        <f t="shared" si="205"/>
        <v>0</v>
      </c>
      <c r="V1285" s="48"/>
      <c r="W1285" s="48">
        <v>2017</v>
      </c>
      <c r="X1285" s="48" t="s">
        <v>8100</v>
      </c>
      <c r="Y1285" s="1">
        <f>VLOOKUP(A1285,'[1]план на 2017'!$A:$X,20,0)</f>
        <v>0</v>
      </c>
      <c r="Z1285" s="156">
        <f t="shared" si="211"/>
        <v>0</v>
      </c>
    </row>
    <row r="1286" spans="1:26" ht="49.5" customHeight="1" x14ac:dyDescent="0.25">
      <c r="A1286" s="48" t="s">
        <v>1350</v>
      </c>
      <c r="B1286" s="53" t="s">
        <v>3273</v>
      </c>
      <c r="C1286" s="53" t="s">
        <v>4618</v>
      </c>
      <c r="D1286" s="59" t="s">
        <v>4619</v>
      </c>
      <c r="E1286" s="59" t="s">
        <v>4620</v>
      </c>
      <c r="F1286" s="53" t="s">
        <v>5215</v>
      </c>
      <c r="G1286" s="54" t="s">
        <v>8876</v>
      </c>
      <c r="H1286" s="53">
        <v>0</v>
      </c>
      <c r="I1286" s="53">
        <v>430000000</v>
      </c>
      <c r="J1286" s="53" t="s">
        <v>8091</v>
      </c>
      <c r="K1286" s="53" t="s">
        <v>8119</v>
      </c>
      <c r="L1286" s="53" t="s">
        <v>8111</v>
      </c>
      <c r="M1286" s="53" t="s">
        <v>8094</v>
      </c>
      <c r="N1286" s="53" t="s">
        <v>8112</v>
      </c>
      <c r="O1286" s="53" t="s">
        <v>8104</v>
      </c>
      <c r="P1286" s="53" t="s">
        <v>8105</v>
      </c>
      <c r="Q1286" s="53" t="s">
        <v>8106</v>
      </c>
      <c r="R1286" s="73">
        <v>1</v>
      </c>
      <c r="S1286" s="74">
        <v>186000</v>
      </c>
      <c r="T1286" s="75">
        <f t="shared" ref="T1286" si="222">R1286*S1286</f>
        <v>186000</v>
      </c>
      <c r="U1286" s="75">
        <f t="shared" si="205"/>
        <v>208320.00000000003</v>
      </c>
      <c r="V1286" s="48"/>
      <c r="W1286" s="48">
        <v>2017</v>
      </c>
      <c r="X1286" s="48" t="s">
        <v>8100</v>
      </c>
      <c r="Y1286" s="1">
        <f>VLOOKUP(A1286,'[1]план на 2017'!$A:$X,20,0)</f>
        <v>186000</v>
      </c>
      <c r="Z1286" s="156">
        <f t="shared" si="211"/>
        <v>0</v>
      </c>
    </row>
    <row r="1287" spans="1:26" ht="49.5" customHeight="1" x14ac:dyDescent="0.25">
      <c r="A1287" s="48" t="s">
        <v>1351</v>
      </c>
      <c r="B1287" s="53" t="s">
        <v>3273</v>
      </c>
      <c r="C1287" s="53" t="s">
        <v>5216</v>
      </c>
      <c r="D1287" s="53" t="s">
        <v>5217</v>
      </c>
      <c r="E1287" s="53" t="s">
        <v>5218</v>
      </c>
      <c r="F1287" s="53" t="s">
        <v>5219</v>
      </c>
      <c r="G1287" s="54" t="s">
        <v>8876</v>
      </c>
      <c r="H1287" s="53">
        <v>0</v>
      </c>
      <c r="I1287" s="53">
        <v>430000000</v>
      </c>
      <c r="J1287" s="53" t="s">
        <v>8091</v>
      </c>
      <c r="K1287" s="53" t="s">
        <v>8092</v>
      </c>
      <c r="L1287" s="53" t="s">
        <v>8111</v>
      </c>
      <c r="M1287" s="53" t="s">
        <v>8094</v>
      </c>
      <c r="N1287" s="53" t="s">
        <v>8112</v>
      </c>
      <c r="O1287" s="53" t="s">
        <v>8104</v>
      </c>
      <c r="P1287" s="53" t="s">
        <v>8105</v>
      </c>
      <c r="Q1287" s="53" t="s">
        <v>8106</v>
      </c>
      <c r="R1287" s="73">
        <v>1</v>
      </c>
      <c r="S1287" s="74">
        <v>1750000</v>
      </c>
      <c r="T1287" s="75">
        <v>0</v>
      </c>
      <c r="U1287" s="75">
        <f t="shared" si="205"/>
        <v>0</v>
      </c>
      <c r="V1287" s="48"/>
      <c r="W1287" s="48">
        <v>2017</v>
      </c>
      <c r="X1287" s="48"/>
      <c r="Y1287" s="1">
        <f>VLOOKUP(A1287,'[1]план на 2017'!$A:$X,20,0)</f>
        <v>0</v>
      </c>
      <c r="Z1287" s="156">
        <f t="shared" si="211"/>
        <v>0</v>
      </c>
    </row>
    <row r="1288" spans="1:26" ht="49.5" customHeight="1" x14ac:dyDescent="0.25">
      <c r="A1288" s="48" t="s">
        <v>1352</v>
      </c>
      <c r="B1288" s="53" t="s">
        <v>3273</v>
      </c>
      <c r="C1288" s="53" t="s">
        <v>5216</v>
      </c>
      <c r="D1288" s="53" t="s">
        <v>5217</v>
      </c>
      <c r="E1288" s="53" t="s">
        <v>5218</v>
      </c>
      <c r="F1288" s="53" t="s">
        <v>5219</v>
      </c>
      <c r="G1288" s="54" t="s">
        <v>8876</v>
      </c>
      <c r="H1288" s="53">
        <v>0</v>
      </c>
      <c r="I1288" s="53">
        <v>430000000</v>
      </c>
      <c r="J1288" s="53" t="s">
        <v>8091</v>
      </c>
      <c r="K1288" s="53" t="s">
        <v>8129</v>
      </c>
      <c r="L1288" s="53" t="s">
        <v>8111</v>
      </c>
      <c r="M1288" s="53" t="s">
        <v>8094</v>
      </c>
      <c r="N1288" s="53" t="s">
        <v>8112</v>
      </c>
      <c r="O1288" s="53" t="s">
        <v>8104</v>
      </c>
      <c r="P1288" s="53" t="s">
        <v>8105</v>
      </c>
      <c r="Q1288" s="53" t="s">
        <v>8106</v>
      </c>
      <c r="R1288" s="73">
        <v>1</v>
      </c>
      <c r="S1288" s="74">
        <v>1750000</v>
      </c>
      <c r="T1288" s="75">
        <v>0</v>
      </c>
      <c r="U1288" s="75">
        <f t="shared" si="205"/>
        <v>0</v>
      </c>
      <c r="V1288" s="48"/>
      <c r="W1288" s="48">
        <v>2017</v>
      </c>
      <c r="X1288" s="48" t="s">
        <v>8100</v>
      </c>
      <c r="Y1288" s="1">
        <f>VLOOKUP(A1288,'[1]план на 2017'!$A:$X,20,0)</f>
        <v>0</v>
      </c>
      <c r="Z1288" s="156">
        <f t="shared" si="211"/>
        <v>0</v>
      </c>
    </row>
    <row r="1289" spans="1:26" ht="49.5" customHeight="1" x14ac:dyDescent="0.25">
      <c r="A1289" s="48" t="s">
        <v>1353</v>
      </c>
      <c r="B1289" s="53" t="s">
        <v>3273</v>
      </c>
      <c r="C1289" s="53" t="s">
        <v>5216</v>
      </c>
      <c r="D1289" s="53" t="s">
        <v>5217</v>
      </c>
      <c r="E1289" s="53" t="s">
        <v>5218</v>
      </c>
      <c r="F1289" s="53" t="s">
        <v>5219</v>
      </c>
      <c r="G1289" s="54" t="s">
        <v>8876</v>
      </c>
      <c r="H1289" s="53">
        <v>0</v>
      </c>
      <c r="I1289" s="53">
        <v>430000000</v>
      </c>
      <c r="J1289" s="53" t="s">
        <v>8091</v>
      </c>
      <c r="K1289" s="53" t="s">
        <v>8124</v>
      </c>
      <c r="L1289" s="53" t="s">
        <v>8111</v>
      </c>
      <c r="M1289" s="53" t="s">
        <v>8094</v>
      </c>
      <c r="N1289" s="53" t="s">
        <v>8112</v>
      </c>
      <c r="O1289" s="53" t="s">
        <v>8104</v>
      </c>
      <c r="P1289" s="53" t="s">
        <v>8105</v>
      </c>
      <c r="Q1289" s="53" t="s">
        <v>8106</v>
      </c>
      <c r="R1289" s="73">
        <v>1</v>
      </c>
      <c r="S1289" s="74">
        <v>1750000</v>
      </c>
      <c r="T1289" s="75">
        <v>0</v>
      </c>
      <c r="U1289" s="75">
        <f t="shared" si="205"/>
        <v>0</v>
      </c>
      <c r="V1289" s="48"/>
      <c r="W1289" s="48">
        <v>2017</v>
      </c>
      <c r="X1289" s="48" t="s">
        <v>8100</v>
      </c>
      <c r="Y1289" s="1">
        <f>VLOOKUP(A1289,'[1]план на 2017'!$A:$X,20,0)</f>
        <v>0</v>
      </c>
      <c r="Z1289" s="156">
        <f t="shared" si="211"/>
        <v>0</v>
      </c>
    </row>
    <row r="1290" spans="1:26" ht="49.5" customHeight="1" x14ac:dyDescent="0.25">
      <c r="A1290" s="48" t="s">
        <v>1354</v>
      </c>
      <c r="B1290" s="53" t="s">
        <v>3273</v>
      </c>
      <c r="C1290" s="53" t="s">
        <v>5216</v>
      </c>
      <c r="D1290" s="53" t="s">
        <v>5217</v>
      </c>
      <c r="E1290" s="53" t="s">
        <v>5218</v>
      </c>
      <c r="F1290" s="53" t="s">
        <v>5219</v>
      </c>
      <c r="G1290" s="54" t="s">
        <v>8876</v>
      </c>
      <c r="H1290" s="53">
        <v>0</v>
      </c>
      <c r="I1290" s="53">
        <v>430000000</v>
      </c>
      <c r="J1290" s="53" t="s">
        <v>8091</v>
      </c>
      <c r="K1290" s="53" t="s">
        <v>8119</v>
      </c>
      <c r="L1290" s="53" t="s">
        <v>8111</v>
      </c>
      <c r="M1290" s="53" t="s">
        <v>8094</v>
      </c>
      <c r="N1290" s="53" t="s">
        <v>8112</v>
      </c>
      <c r="O1290" s="53" t="s">
        <v>8104</v>
      </c>
      <c r="P1290" s="53" t="s">
        <v>8105</v>
      </c>
      <c r="Q1290" s="53" t="s">
        <v>8106</v>
      </c>
      <c r="R1290" s="73">
        <v>1</v>
      </c>
      <c r="S1290" s="74">
        <v>1750000</v>
      </c>
      <c r="T1290" s="75">
        <f t="shared" ref="T1290" si="223">R1290*S1290</f>
        <v>1750000</v>
      </c>
      <c r="U1290" s="75">
        <f t="shared" ref="U1290:U1353" si="224">T1290*1.12</f>
        <v>1960000.0000000002</v>
      </c>
      <c r="V1290" s="48"/>
      <c r="W1290" s="48">
        <v>2017</v>
      </c>
      <c r="X1290" s="48" t="s">
        <v>8100</v>
      </c>
      <c r="Y1290" s="1">
        <f>VLOOKUP(A1290,'[1]план на 2017'!$A:$X,20,0)</f>
        <v>1750000</v>
      </c>
      <c r="Z1290" s="156">
        <f t="shared" si="211"/>
        <v>0</v>
      </c>
    </row>
    <row r="1291" spans="1:26" ht="49.5" customHeight="1" x14ac:dyDescent="0.25">
      <c r="A1291" s="48" t="s">
        <v>1355</v>
      </c>
      <c r="B1291" s="53" t="s">
        <v>3273</v>
      </c>
      <c r="C1291" s="53" t="s">
        <v>5216</v>
      </c>
      <c r="D1291" s="53" t="s">
        <v>5217</v>
      </c>
      <c r="E1291" s="53" t="s">
        <v>5218</v>
      </c>
      <c r="F1291" s="53" t="s">
        <v>5220</v>
      </c>
      <c r="G1291" s="54" t="s">
        <v>8876</v>
      </c>
      <c r="H1291" s="53">
        <v>0</v>
      </c>
      <c r="I1291" s="53">
        <v>430000000</v>
      </c>
      <c r="J1291" s="53" t="s">
        <v>8091</v>
      </c>
      <c r="K1291" s="53" t="s">
        <v>8092</v>
      </c>
      <c r="L1291" s="53" t="s">
        <v>8111</v>
      </c>
      <c r="M1291" s="53" t="s">
        <v>8094</v>
      </c>
      <c r="N1291" s="53" t="s">
        <v>8112</v>
      </c>
      <c r="O1291" s="53" t="s">
        <v>8104</v>
      </c>
      <c r="P1291" s="53" t="s">
        <v>8105</v>
      </c>
      <c r="Q1291" s="53" t="s">
        <v>8106</v>
      </c>
      <c r="R1291" s="73">
        <v>1</v>
      </c>
      <c r="S1291" s="74">
        <v>1500000</v>
      </c>
      <c r="T1291" s="75">
        <v>0</v>
      </c>
      <c r="U1291" s="75">
        <f t="shared" si="224"/>
        <v>0</v>
      </c>
      <c r="V1291" s="48"/>
      <c r="W1291" s="48">
        <v>2017</v>
      </c>
      <c r="X1291" s="48"/>
      <c r="Y1291" s="1">
        <f>VLOOKUP(A1291,'[1]план на 2017'!$A:$X,20,0)</f>
        <v>0</v>
      </c>
      <c r="Z1291" s="156">
        <f t="shared" si="211"/>
        <v>0</v>
      </c>
    </row>
    <row r="1292" spans="1:26" ht="49.5" customHeight="1" x14ac:dyDescent="0.25">
      <c r="A1292" s="48" t="s">
        <v>1356</v>
      </c>
      <c r="B1292" s="53" t="s">
        <v>3273</v>
      </c>
      <c r="C1292" s="53" t="s">
        <v>5216</v>
      </c>
      <c r="D1292" s="53" t="s">
        <v>5217</v>
      </c>
      <c r="E1292" s="53" t="s">
        <v>5218</v>
      </c>
      <c r="F1292" s="53" t="s">
        <v>5220</v>
      </c>
      <c r="G1292" s="54" t="s">
        <v>8876</v>
      </c>
      <c r="H1292" s="53">
        <v>0</v>
      </c>
      <c r="I1292" s="53">
        <v>430000000</v>
      </c>
      <c r="J1292" s="53" t="s">
        <v>8091</v>
      </c>
      <c r="K1292" s="53" t="s">
        <v>8129</v>
      </c>
      <c r="L1292" s="53" t="s">
        <v>8111</v>
      </c>
      <c r="M1292" s="53" t="s">
        <v>8094</v>
      </c>
      <c r="N1292" s="53" t="s">
        <v>8112</v>
      </c>
      <c r="O1292" s="53" t="s">
        <v>8104</v>
      </c>
      <c r="P1292" s="53" t="s">
        <v>8105</v>
      </c>
      <c r="Q1292" s="53" t="s">
        <v>8106</v>
      </c>
      <c r="R1292" s="73">
        <v>1</v>
      </c>
      <c r="S1292" s="74">
        <v>1500000</v>
      </c>
      <c r="T1292" s="75">
        <v>0</v>
      </c>
      <c r="U1292" s="75">
        <f t="shared" si="224"/>
        <v>0</v>
      </c>
      <c r="V1292" s="48"/>
      <c r="W1292" s="48">
        <v>2017</v>
      </c>
      <c r="X1292" s="48" t="s">
        <v>8100</v>
      </c>
      <c r="Y1292" s="1">
        <f>VLOOKUP(A1292,'[1]план на 2017'!$A:$X,20,0)</f>
        <v>0</v>
      </c>
      <c r="Z1292" s="156">
        <f t="shared" si="211"/>
        <v>0</v>
      </c>
    </row>
    <row r="1293" spans="1:26" ht="49.5" customHeight="1" x14ac:dyDescent="0.25">
      <c r="A1293" s="48" t="s">
        <v>1357</v>
      </c>
      <c r="B1293" s="53" t="s">
        <v>3273</v>
      </c>
      <c r="C1293" s="53" t="s">
        <v>5216</v>
      </c>
      <c r="D1293" s="53" t="s">
        <v>5217</v>
      </c>
      <c r="E1293" s="53" t="s">
        <v>5218</v>
      </c>
      <c r="F1293" s="53" t="s">
        <v>5220</v>
      </c>
      <c r="G1293" s="54" t="s">
        <v>8876</v>
      </c>
      <c r="H1293" s="53">
        <v>0</v>
      </c>
      <c r="I1293" s="53">
        <v>430000000</v>
      </c>
      <c r="J1293" s="53" t="s">
        <v>8091</v>
      </c>
      <c r="K1293" s="53" t="s">
        <v>8124</v>
      </c>
      <c r="L1293" s="53" t="s">
        <v>8111</v>
      </c>
      <c r="M1293" s="53" t="s">
        <v>8094</v>
      </c>
      <c r="N1293" s="53" t="s">
        <v>8112</v>
      </c>
      <c r="O1293" s="53" t="s">
        <v>8104</v>
      </c>
      <c r="P1293" s="53" t="s">
        <v>8105</v>
      </c>
      <c r="Q1293" s="53" t="s">
        <v>8106</v>
      </c>
      <c r="R1293" s="73">
        <v>1</v>
      </c>
      <c r="S1293" s="74">
        <v>1500000</v>
      </c>
      <c r="T1293" s="75">
        <v>0</v>
      </c>
      <c r="U1293" s="75">
        <f t="shared" si="224"/>
        <v>0</v>
      </c>
      <c r="V1293" s="48"/>
      <c r="W1293" s="48">
        <v>2017</v>
      </c>
      <c r="X1293" s="48" t="s">
        <v>8100</v>
      </c>
      <c r="Y1293" s="1">
        <f>VLOOKUP(A1293,'[1]план на 2017'!$A:$X,20,0)</f>
        <v>0</v>
      </c>
      <c r="Z1293" s="156">
        <f t="shared" si="211"/>
        <v>0</v>
      </c>
    </row>
    <row r="1294" spans="1:26" ht="49.5" customHeight="1" x14ac:dyDescent="0.25">
      <c r="A1294" s="48" t="s">
        <v>1358</v>
      </c>
      <c r="B1294" s="53" t="s">
        <v>3273</v>
      </c>
      <c r="C1294" s="53" t="s">
        <v>5216</v>
      </c>
      <c r="D1294" s="53" t="s">
        <v>5217</v>
      </c>
      <c r="E1294" s="53" t="s">
        <v>5218</v>
      </c>
      <c r="F1294" s="53" t="s">
        <v>5220</v>
      </c>
      <c r="G1294" s="54" t="s">
        <v>8876</v>
      </c>
      <c r="H1294" s="53">
        <v>0</v>
      </c>
      <c r="I1294" s="53">
        <v>430000000</v>
      </c>
      <c r="J1294" s="53" t="s">
        <v>8091</v>
      </c>
      <c r="K1294" s="53" t="s">
        <v>8119</v>
      </c>
      <c r="L1294" s="53" t="s">
        <v>8111</v>
      </c>
      <c r="M1294" s="53" t="s">
        <v>8094</v>
      </c>
      <c r="N1294" s="53" t="s">
        <v>8112</v>
      </c>
      <c r="O1294" s="53" t="s">
        <v>8104</v>
      </c>
      <c r="P1294" s="53" t="s">
        <v>8105</v>
      </c>
      <c r="Q1294" s="53" t="s">
        <v>8106</v>
      </c>
      <c r="R1294" s="73">
        <v>1</v>
      </c>
      <c r="S1294" s="74">
        <v>1500000</v>
      </c>
      <c r="T1294" s="75">
        <f t="shared" ref="T1294" si="225">R1294*S1294</f>
        <v>1500000</v>
      </c>
      <c r="U1294" s="75">
        <f t="shared" si="224"/>
        <v>1680000.0000000002</v>
      </c>
      <c r="V1294" s="48"/>
      <c r="W1294" s="48">
        <v>2017</v>
      </c>
      <c r="X1294" s="48" t="s">
        <v>8100</v>
      </c>
      <c r="Y1294" s="1">
        <f>VLOOKUP(A1294,'[1]план на 2017'!$A:$X,20,0)</f>
        <v>1500000</v>
      </c>
      <c r="Z1294" s="156">
        <f t="shared" si="211"/>
        <v>0</v>
      </c>
    </row>
    <row r="1295" spans="1:26" ht="49.5" customHeight="1" x14ac:dyDescent="0.25">
      <c r="A1295" s="48" t="s">
        <v>1359</v>
      </c>
      <c r="B1295" s="53" t="s">
        <v>3273</v>
      </c>
      <c r="C1295" s="53" t="s">
        <v>5216</v>
      </c>
      <c r="D1295" s="53" t="s">
        <v>5217</v>
      </c>
      <c r="E1295" s="53" t="s">
        <v>5218</v>
      </c>
      <c r="F1295" s="53" t="s">
        <v>5221</v>
      </c>
      <c r="G1295" s="54" t="s">
        <v>8876</v>
      </c>
      <c r="H1295" s="53">
        <v>0</v>
      </c>
      <c r="I1295" s="53">
        <v>430000000</v>
      </c>
      <c r="J1295" s="53" t="s">
        <v>8091</v>
      </c>
      <c r="K1295" s="53" t="s">
        <v>8092</v>
      </c>
      <c r="L1295" s="53" t="s">
        <v>8111</v>
      </c>
      <c r="M1295" s="53" t="s">
        <v>8094</v>
      </c>
      <c r="N1295" s="53" t="s">
        <v>8112</v>
      </c>
      <c r="O1295" s="53" t="s">
        <v>8104</v>
      </c>
      <c r="P1295" s="53" t="s">
        <v>8105</v>
      </c>
      <c r="Q1295" s="53" t="s">
        <v>8106</v>
      </c>
      <c r="R1295" s="73">
        <v>1</v>
      </c>
      <c r="S1295" s="74">
        <v>780000</v>
      </c>
      <c r="T1295" s="75">
        <v>0</v>
      </c>
      <c r="U1295" s="75">
        <f t="shared" si="224"/>
        <v>0</v>
      </c>
      <c r="V1295" s="48"/>
      <c r="W1295" s="48">
        <v>2017</v>
      </c>
      <c r="X1295" s="48"/>
      <c r="Y1295" s="1">
        <f>VLOOKUP(A1295,'[1]план на 2017'!$A:$X,20,0)</f>
        <v>0</v>
      </c>
      <c r="Z1295" s="156">
        <f t="shared" si="211"/>
        <v>0</v>
      </c>
    </row>
    <row r="1296" spans="1:26" ht="49.5" customHeight="1" x14ac:dyDescent="0.25">
      <c r="A1296" s="48" t="s">
        <v>1360</v>
      </c>
      <c r="B1296" s="53" t="s">
        <v>3273</v>
      </c>
      <c r="C1296" s="53" t="s">
        <v>5216</v>
      </c>
      <c r="D1296" s="53" t="s">
        <v>5217</v>
      </c>
      <c r="E1296" s="53" t="s">
        <v>5218</v>
      </c>
      <c r="F1296" s="53" t="s">
        <v>5221</v>
      </c>
      <c r="G1296" s="54" t="s">
        <v>8876</v>
      </c>
      <c r="H1296" s="53">
        <v>0</v>
      </c>
      <c r="I1296" s="53">
        <v>430000000</v>
      </c>
      <c r="J1296" s="53" t="s">
        <v>8091</v>
      </c>
      <c r="K1296" s="53" t="s">
        <v>8129</v>
      </c>
      <c r="L1296" s="53" t="s">
        <v>8111</v>
      </c>
      <c r="M1296" s="53" t="s">
        <v>8094</v>
      </c>
      <c r="N1296" s="53" t="s">
        <v>8112</v>
      </c>
      <c r="O1296" s="53" t="s">
        <v>8104</v>
      </c>
      <c r="P1296" s="53" t="s">
        <v>8105</v>
      </c>
      <c r="Q1296" s="53" t="s">
        <v>8106</v>
      </c>
      <c r="R1296" s="73">
        <v>1</v>
      </c>
      <c r="S1296" s="74">
        <v>780000</v>
      </c>
      <c r="T1296" s="75">
        <v>0</v>
      </c>
      <c r="U1296" s="75">
        <f t="shared" si="224"/>
        <v>0</v>
      </c>
      <c r="V1296" s="48"/>
      <c r="W1296" s="48">
        <v>2017</v>
      </c>
      <c r="X1296" s="48" t="s">
        <v>8100</v>
      </c>
      <c r="Y1296" s="1">
        <f>VLOOKUP(A1296,'[1]план на 2017'!$A:$X,20,0)</f>
        <v>0</v>
      </c>
      <c r="Z1296" s="156">
        <f t="shared" si="211"/>
        <v>0</v>
      </c>
    </row>
    <row r="1297" spans="1:26" ht="49.5" customHeight="1" x14ac:dyDescent="0.25">
      <c r="A1297" s="48" t="s">
        <v>1361</v>
      </c>
      <c r="B1297" s="53" t="s">
        <v>3273</v>
      </c>
      <c r="C1297" s="53" t="s">
        <v>5216</v>
      </c>
      <c r="D1297" s="53" t="s">
        <v>5217</v>
      </c>
      <c r="E1297" s="53" t="s">
        <v>5218</v>
      </c>
      <c r="F1297" s="53" t="s">
        <v>5221</v>
      </c>
      <c r="G1297" s="54" t="s">
        <v>8876</v>
      </c>
      <c r="H1297" s="53">
        <v>0</v>
      </c>
      <c r="I1297" s="53">
        <v>430000000</v>
      </c>
      <c r="J1297" s="53" t="s">
        <v>8091</v>
      </c>
      <c r="K1297" s="53" t="s">
        <v>8124</v>
      </c>
      <c r="L1297" s="53" t="s">
        <v>8111</v>
      </c>
      <c r="M1297" s="53" t="s">
        <v>8094</v>
      </c>
      <c r="N1297" s="53" t="s">
        <v>8112</v>
      </c>
      <c r="O1297" s="53" t="s">
        <v>8104</v>
      </c>
      <c r="P1297" s="53" t="s">
        <v>8105</v>
      </c>
      <c r="Q1297" s="53" t="s">
        <v>8106</v>
      </c>
      <c r="R1297" s="73">
        <v>1</v>
      </c>
      <c r="S1297" s="74">
        <v>780000</v>
      </c>
      <c r="T1297" s="75">
        <v>0</v>
      </c>
      <c r="U1297" s="75">
        <f t="shared" si="224"/>
        <v>0</v>
      </c>
      <c r="V1297" s="48"/>
      <c r="W1297" s="48">
        <v>2017</v>
      </c>
      <c r="X1297" s="48" t="s">
        <v>8100</v>
      </c>
      <c r="Y1297" s="1">
        <f>VLOOKUP(A1297,'[1]план на 2017'!$A:$X,20,0)</f>
        <v>0</v>
      </c>
      <c r="Z1297" s="156">
        <f t="shared" si="211"/>
        <v>0</v>
      </c>
    </row>
    <row r="1298" spans="1:26" ht="49.5" customHeight="1" x14ac:dyDescent="0.25">
      <c r="A1298" s="48" t="s">
        <v>1362</v>
      </c>
      <c r="B1298" s="53" t="s">
        <v>3273</v>
      </c>
      <c r="C1298" s="53" t="s">
        <v>5216</v>
      </c>
      <c r="D1298" s="53" t="s">
        <v>5217</v>
      </c>
      <c r="E1298" s="53" t="s">
        <v>5218</v>
      </c>
      <c r="F1298" s="53" t="s">
        <v>5221</v>
      </c>
      <c r="G1298" s="54" t="s">
        <v>8876</v>
      </c>
      <c r="H1298" s="53">
        <v>0</v>
      </c>
      <c r="I1298" s="53">
        <v>430000000</v>
      </c>
      <c r="J1298" s="53" t="s">
        <v>8091</v>
      </c>
      <c r="K1298" s="53" t="s">
        <v>8119</v>
      </c>
      <c r="L1298" s="53" t="s">
        <v>8111</v>
      </c>
      <c r="M1298" s="53" t="s">
        <v>8094</v>
      </c>
      <c r="N1298" s="53" t="s">
        <v>8112</v>
      </c>
      <c r="O1298" s="53" t="s">
        <v>8104</v>
      </c>
      <c r="P1298" s="53" t="s">
        <v>8105</v>
      </c>
      <c r="Q1298" s="53" t="s">
        <v>8106</v>
      </c>
      <c r="R1298" s="73">
        <v>1</v>
      </c>
      <c r="S1298" s="74">
        <v>780000</v>
      </c>
      <c r="T1298" s="75">
        <f t="shared" ref="T1298" si="226">R1298*S1298</f>
        <v>780000</v>
      </c>
      <c r="U1298" s="75">
        <f t="shared" si="224"/>
        <v>873600.00000000012</v>
      </c>
      <c r="V1298" s="48"/>
      <c r="W1298" s="48">
        <v>2017</v>
      </c>
      <c r="X1298" s="48" t="s">
        <v>8100</v>
      </c>
      <c r="Y1298" s="1">
        <f>VLOOKUP(A1298,'[1]план на 2017'!$A:$X,20,0)</f>
        <v>780000</v>
      </c>
      <c r="Z1298" s="156">
        <f t="shared" ref="Z1298:Z1361" si="227">T1298-Y1298</f>
        <v>0</v>
      </c>
    </row>
    <row r="1299" spans="1:26" ht="49.5" customHeight="1" x14ac:dyDescent="0.25">
      <c r="A1299" s="48" t="s">
        <v>1363</v>
      </c>
      <c r="B1299" s="53" t="s">
        <v>3273</v>
      </c>
      <c r="C1299" s="53" t="s">
        <v>5222</v>
      </c>
      <c r="D1299" s="63" t="s">
        <v>5223</v>
      </c>
      <c r="E1299" s="63" t="s">
        <v>5224</v>
      </c>
      <c r="F1299" s="53" t="s">
        <v>5225</v>
      </c>
      <c r="G1299" s="53" t="s">
        <v>3284</v>
      </c>
      <c r="H1299" s="53">
        <v>0</v>
      </c>
      <c r="I1299" s="53">
        <v>430000000</v>
      </c>
      <c r="J1299" s="53" t="s">
        <v>8091</v>
      </c>
      <c r="K1299" s="53" t="s">
        <v>8092</v>
      </c>
      <c r="L1299" s="53" t="s">
        <v>8111</v>
      </c>
      <c r="M1299" s="53" t="s">
        <v>8094</v>
      </c>
      <c r="N1299" s="53" t="s">
        <v>8112</v>
      </c>
      <c r="O1299" s="53" t="s">
        <v>8104</v>
      </c>
      <c r="P1299" s="53" t="s">
        <v>8105</v>
      </c>
      <c r="Q1299" s="53" t="s">
        <v>8106</v>
      </c>
      <c r="R1299" s="73">
        <v>2</v>
      </c>
      <c r="S1299" s="74">
        <v>270000</v>
      </c>
      <c r="T1299" s="75">
        <v>0</v>
      </c>
      <c r="U1299" s="75">
        <f t="shared" si="224"/>
        <v>0</v>
      </c>
      <c r="V1299" s="48"/>
      <c r="W1299" s="48">
        <v>2017</v>
      </c>
      <c r="X1299" s="48"/>
      <c r="Y1299" s="1">
        <f>VLOOKUP(A1299,'[1]план на 2017'!$A:$X,20,0)</f>
        <v>0</v>
      </c>
      <c r="Z1299" s="156">
        <f t="shared" si="227"/>
        <v>0</v>
      </c>
    </row>
    <row r="1300" spans="1:26" ht="49.5" customHeight="1" x14ac:dyDescent="0.25">
      <c r="A1300" s="48" t="s">
        <v>1364</v>
      </c>
      <c r="B1300" s="53" t="s">
        <v>3273</v>
      </c>
      <c r="C1300" s="53" t="s">
        <v>5222</v>
      </c>
      <c r="D1300" s="63" t="s">
        <v>5223</v>
      </c>
      <c r="E1300" s="63" t="s">
        <v>5224</v>
      </c>
      <c r="F1300" s="53" t="s">
        <v>5225</v>
      </c>
      <c r="G1300" s="53" t="s">
        <v>3284</v>
      </c>
      <c r="H1300" s="53">
        <v>0</v>
      </c>
      <c r="I1300" s="53">
        <v>430000000</v>
      </c>
      <c r="J1300" s="53" t="s">
        <v>8091</v>
      </c>
      <c r="K1300" s="53" t="s">
        <v>8129</v>
      </c>
      <c r="L1300" s="53" t="s">
        <v>8111</v>
      </c>
      <c r="M1300" s="53" t="s">
        <v>8094</v>
      </c>
      <c r="N1300" s="53" t="s">
        <v>8112</v>
      </c>
      <c r="O1300" s="53" t="s">
        <v>8104</v>
      </c>
      <c r="P1300" s="53" t="s">
        <v>8105</v>
      </c>
      <c r="Q1300" s="53" t="s">
        <v>8106</v>
      </c>
      <c r="R1300" s="73">
        <v>2</v>
      </c>
      <c r="S1300" s="74">
        <v>270000</v>
      </c>
      <c r="T1300" s="75">
        <f t="shared" si="187"/>
        <v>540000</v>
      </c>
      <c r="U1300" s="75">
        <f t="shared" si="224"/>
        <v>604800</v>
      </c>
      <c r="V1300" s="48"/>
      <c r="W1300" s="48">
        <v>2017</v>
      </c>
      <c r="X1300" s="48" t="s">
        <v>8100</v>
      </c>
      <c r="Y1300" s="1">
        <f>VLOOKUP(A1300,'[1]план на 2017'!$A:$X,20,0)</f>
        <v>540000</v>
      </c>
      <c r="Z1300" s="156">
        <f t="shared" si="227"/>
        <v>0</v>
      </c>
    </row>
    <row r="1301" spans="1:26" ht="49.5" customHeight="1" x14ac:dyDescent="0.25">
      <c r="A1301" s="48" t="s">
        <v>1365</v>
      </c>
      <c r="B1301" s="53" t="s">
        <v>3273</v>
      </c>
      <c r="C1301" s="53" t="s">
        <v>5226</v>
      </c>
      <c r="D1301" s="53" t="s">
        <v>5227</v>
      </c>
      <c r="E1301" s="53" t="s">
        <v>5228</v>
      </c>
      <c r="F1301" s="53" t="s">
        <v>5229</v>
      </c>
      <c r="G1301" s="53" t="s">
        <v>3284</v>
      </c>
      <c r="H1301" s="53">
        <v>0</v>
      </c>
      <c r="I1301" s="53">
        <v>430000000</v>
      </c>
      <c r="J1301" s="53" t="s">
        <v>8091</v>
      </c>
      <c r="K1301" s="53" t="s">
        <v>8092</v>
      </c>
      <c r="L1301" s="53" t="s">
        <v>8111</v>
      </c>
      <c r="M1301" s="53" t="s">
        <v>8094</v>
      </c>
      <c r="N1301" s="53" t="s">
        <v>8112</v>
      </c>
      <c r="O1301" s="53" t="s">
        <v>8104</v>
      </c>
      <c r="P1301" s="53" t="s">
        <v>8105</v>
      </c>
      <c r="Q1301" s="53" t="s">
        <v>8106</v>
      </c>
      <c r="R1301" s="73">
        <v>4</v>
      </c>
      <c r="S1301" s="74">
        <v>10000</v>
      </c>
      <c r="T1301" s="75">
        <v>0</v>
      </c>
      <c r="U1301" s="75">
        <f t="shared" si="224"/>
        <v>0</v>
      </c>
      <c r="V1301" s="48"/>
      <c r="W1301" s="48">
        <v>2017</v>
      </c>
      <c r="X1301" s="48"/>
      <c r="Y1301" s="1">
        <f>VLOOKUP(A1301,'[1]план на 2017'!$A:$X,20,0)</f>
        <v>0</v>
      </c>
      <c r="Z1301" s="156">
        <f t="shared" si="227"/>
        <v>0</v>
      </c>
    </row>
    <row r="1302" spans="1:26" ht="49.5" customHeight="1" x14ac:dyDescent="0.25">
      <c r="A1302" s="48" t="s">
        <v>1366</v>
      </c>
      <c r="B1302" s="53" t="s">
        <v>3273</v>
      </c>
      <c r="C1302" s="53" t="s">
        <v>5226</v>
      </c>
      <c r="D1302" s="53" t="s">
        <v>5227</v>
      </c>
      <c r="E1302" s="53" t="s">
        <v>5228</v>
      </c>
      <c r="F1302" s="53" t="s">
        <v>5229</v>
      </c>
      <c r="G1302" s="53" t="s">
        <v>3284</v>
      </c>
      <c r="H1302" s="53">
        <v>0</v>
      </c>
      <c r="I1302" s="53">
        <v>430000000</v>
      </c>
      <c r="J1302" s="53" t="s">
        <v>8091</v>
      </c>
      <c r="K1302" s="53" t="s">
        <v>8129</v>
      </c>
      <c r="L1302" s="53" t="s">
        <v>8111</v>
      </c>
      <c r="M1302" s="53" t="s">
        <v>8094</v>
      </c>
      <c r="N1302" s="53" t="s">
        <v>8112</v>
      </c>
      <c r="O1302" s="53" t="s">
        <v>8104</v>
      </c>
      <c r="P1302" s="53" t="s">
        <v>8105</v>
      </c>
      <c r="Q1302" s="53" t="s">
        <v>8106</v>
      </c>
      <c r="R1302" s="73">
        <v>4</v>
      </c>
      <c r="S1302" s="74">
        <v>10000</v>
      </c>
      <c r="T1302" s="75">
        <f t="shared" si="187"/>
        <v>40000</v>
      </c>
      <c r="U1302" s="75">
        <f t="shared" si="224"/>
        <v>44800.000000000007</v>
      </c>
      <c r="V1302" s="48"/>
      <c r="W1302" s="48">
        <v>2017</v>
      </c>
      <c r="X1302" s="48" t="s">
        <v>8100</v>
      </c>
      <c r="Y1302" s="1">
        <f>VLOOKUP(A1302,'[1]план на 2017'!$A:$X,20,0)</f>
        <v>40000</v>
      </c>
      <c r="Z1302" s="156">
        <f t="shared" si="227"/>
        <v>0</v>
      </c>
    </row>
    <row r="1303" spans="1:26" ht="49.5" customHeight="1" x14ac:dyDescent="0.25">
      <c r="A1303" s="48" t="s">
        <v>1367</v>
      </c>
      <c r="B1303" s="53" t="s">
        <v>3273</v>
      </c>
      <c r="C1303" s="53" t="s">
        <v>5226</v>
      </c>
      <c r="D1303" s="53" t="s">
        <v>5227</v>
      </c>
      <c r="E1303" s="53" t="s">
        <v>5228</v>
      </c>
      <c r="F1303" s="53" t="s">
        <v>5230</v>
      </c>
      <c r="G1303" s="53" t="s">
        <v>3284</v>
      </c>
      <c r="H1303" s="53">
        <v>0</v>
      </c>
      <c r="I1303" s="53">
        <v>430000000</v>
      </c>
      <c r="J1303" s="53" t="s">
        <v>8091</v>
      </c>
      <c r="K1303" s="53" t="s">
        <v>8092</v>
      </c>
      <c r="L1303" s="53" t="s">
        <v>8111</v>
      </c>
      <c r="M1303" s="53" t="s">
        <v>8094</v>
      </c>
      <c r="N1303" s="53" t="s">
        <v>8112</v>
      </c>
      <c r="O1303" s="53" t="s">
        <v>8104</v>
      </c>
      <c r="P1303" s="53" t="s">
        <v>8105</v>
      </c>
      <c r="Q1303" s="53" t="s">
        <v>8106</v>
      </c>
      <c r="R1303" s="73">
        <v>4</v>
      </c>
      <c r="S1303" s="74">
        <v>10000</v>
      </c>
      <c r="T1303" s="75">
        <v>0</v>
      </c>
      <c r="U1303" s="75">
        <f t="shared" si="224"/>
        <v>0</v>
      </c>
      <c r="V1303" s="48"/>
      <c r="W1303" s="48">
        <v>2017</v>
      </c>
      <c r="X1303" s="48"/>
      <c r="Y1303" s="1">
        <f>VLOOKUP(A1303,'[1]план на 2017'!$A:$X,20,0)</f>
        <v>0</v>
      </c>
      <c r="Z1303" s="156">
        <f t="shared" si="227"/>
        <v>0</v>
      </c>
    </row>
    <row r="1304" spans="1:26" ht="49.5" customHeight="1" x14ac:dyDescent="0.25">
      <c r="A1304" s="48" t="s">
        <v>1368</v>
      </c>
      <c r="B1304" s="53" t="s">
        <v>3273</v>
      </c>
      <c r="C1304" s="53" t="s">
        <v>5226</v>
      </c>
      <c r="D1304" s="53" t="s">
        <v>5227</v>
      </c>
      <c r="E1304" s="53" t="s">
        <v>5228</v>
      </c>
      <c r="F1304" s="53" t="s">
        <v>5230</v>
      </c>
      <c r="G1304" s="53" t="s">
        <v>3284</v>
      </c>
      <c r="H1304" s="53">
        <v>0</v>
      </c>
      <c r="I1304" s="53">
        <v>430000000</v>
      </c>
      <c r="J1304" s="53" t="s">
        <v>8091</v>
      </c>
      <c r="K1304" s="53" t="s">
        <v>8129</v>
      </c>
      <c r="L1304" s="53" t="s">
        <v>8111</v>
      </c>
      <c r="M1304" s="53" t="s">
        <v>8094</v>
      </c>
      <c r="N1304" s="53" t="s">
        <v>8112</v>
      </c>
      <c r="O1304" s="53" t="s">
        <v>8104</v>
      </c>
      <c r="P1304" s="53" t="s">
        <v>8105</v>
      </c>
      <c r="Q1304" s="53" t="s">
        <v>8106</v>
      </c>
      <c r="R1304" s="73">
        <v>4</v>
      </c>
      <c r="S1304" s="74">
        <v>10000</v>
      </c>
      <c r="T1304" s="75">
        <f t="shared" si="187"/>
        <v>40000</v>
      </c>
      <c r="U1304" s="75">
        <f t="shared" si="224"/>
        <v>44800.000000000007</v>
      </c>
      <c r="V1304" s="48"/>
      <c r="W1304" s="48">
        <v>2017</v>
      </c>
      <c r="X1304" s="48" t="s">
        <v>8100</v>
      </c>
      <c r="Y1304" s="1">
        <f>VLOOKUP(A1304,'[1]план на 2017'!$A:$X,20,0)</f>
        <v>40000</v>
      </c>
      <c r="Z1304" s="156">
        <f t="shared" si="227"/>
        <v>0</v>
      </c>
    </row>
    <row r="1305" spans="1:26" ht="49.5" customHeight="1" x14ac:dyDescent="0.25">
      <c r="A1305" s="48" t="s">
        <v>1369</v>
      </c>
      <c r="B1305" s="53" t="s">
        <v>3273</v>
      </c>
      <c r="C1305" s="53" t="s">
        <v>3525</v>
      </c>
      <c r="D1305" s="53" t="s">
        <v>3526</v>
      </c>
      <c r="E1305" s="53" t="s">
        <v>3527</v>
      </c>
      <c r="F1305" s="53" t="s">
        <v>5231</v>
      </c>
      <c r="G1305" s="54" t="s">
        <v>8876</v>
      </c>
      <c r="H1305" s="53">
        <v>0</v>
      </c>
      <c r="I1305" s="53">
        <v>430000000</v>
      </c>
      <c r="J1305" s="53" t="s">
        <v>8091</v>
      </c>
      <c r="K1305" s="53" t="s">
        <v>8092</v>
      </c>
      <c r="L1305" s="53" t="s">
        <v>8111</v>
      </c>
      <c r="M1305" s="53" t="s">
        <v>8094</v>
      </c>
      <c r="N1305" s="53" t="s">
        <v>8112</v>
      </c>
      <c r="O1305" s="53" t="s">
        <v>8104</v>
      </c>
      <c r="P1305" s="53" t="s">
        <v>8105</v>
      </c>
      <c r="Q1305" s="53" t="s">
        <v>8106</v>
      </c>
      <c r="R1305" s="73">
        <v>1</v>
      </c>
      <c r="S1305" s="74">
        <v>620000</v>
      </c>
      <c r="T1305" s="75">
        <v>0</v>
      </c>
      <c r="U1305" s="75">
        <f t="shared" si="224"/>
        <v>0</v>
      </c>
      <c r="V1305" s="48"/>
      <c r="W1305" s="48">
        <v>2017</v>
      </c>
      <c r="X1305" s="48"/>
      <c r="Y1305" s="1">
        <f>VLOOKUP(A1305,'[1]план на 2017'!$A:$X,20,0)</f>
        <v>0</v>
      </c>
      <c r="Z1305" s="156">
        <f t="shared" si="227"/>
        <v>0</v>
      </c>
    </row>
    <row r="1306" spans="1:26" ht="49.5" customHeight="1" x14ac:dyDescent="0.25">
      <c r="A1306" s="48" t="s">
        <v>1370</v>
      </c>
      <c r="B1306" s="53" t="s">
        <v>3273</v>
      </c>
      <c r="C1306" s="53" t="s">
        <v>3525</v>
      </c>
      <c r="D1306" s="53" t="s">
        <v>3526</v>
      </c>
      <c r="E1306" s="53" t="s">
        <v>3527</v>
      </c>
      <c r="F1306" s="53" t="s">
        <v>5231</v>
      </c>
      <c r="G1306" s="54" t="s">
        <v>8876</v>
      </c>
      <c r="H1306" s="53">
        <v>0</v>
      </c>
      <c r="I1306" s="53">
        <v>430000000</v>
      </c>
      <c r="J1306" s="53" t="s">
        <v>8091</v>
      </c>
      <c r="K1306" s="53" t="s">
        <v>8129</v>
      </c>
      <c r="L1306" s="53" t="s">
        <v>8111</v>
      </c>
      <c r="M1306" s="53" t="s">
        <v>8094</v>
      </c>
      <c r="N1306" s="53" t="s">
        <v>8112</v>
      </c>
      <c r="O1306" s="53" t="s">
        <v>8104</v>
      </c>
      <c r="P1306" s="53" t="s">
        <v>8105</v>
      </c>
      <c r="Q1306" s="53" t="s">
        <v>8106</v>
      </c>
      <c r="R1306" s="73">
        <v>1</v>
      </c>
      <c r="S1306" s="74">
        <v>620000</v>
      </c>
      <c r="T1306" s="75">
        <f t="shared" si="187"/>
        <v>620000</v>
      </c>
      <c r="U1306" s="75">
        <f t="shared" si="224"/>
        <v>694400.00000000012</v>
      </c>
      <c r="V1306" s="48"/>
      <c r="W1306" s="48">
        <v>2017</v>
      </c>
      <c r="X1306" s="48" t="s">
        <v>8100</v>
      </c>
      <c r="Y1306" s="1">
        <f>VLOOKUP(A1306,'[1]план на 2017'!$A:$X,20,0)</f>
        <v>620000</v>
      </c>
      <c r="Z1306" s="156">
        <f t="shared" si="227"/>
        <v>0</v>
      </c>
    </row>
    <row r="1307" spans="1:26" ht="49.5" customHeight="1" x14ac:dyDescent="0.25">
      <c r="A1307" s="48" t="s">
        <v>1371</v>
      </c>
      <c r="B1307" s="53" t="s">
        <v>3273</v>
      </c>
      <c r="C1307" s="53" t="s">
        <v>5232</v>
      </c>
      <c r="D1307" s="53" t="s">
        <v>9900</v>
      </c>
      <c r="E1307" s="53" t="s">
        <v>5233</v>
      </c>
      <c r="F1307" s="53" t="s">
        <v>5234</v>
      </c>
      <c r="G1307" s="53" t="s">
        <v>3278</v>
      </c>
      <c r="H1307" s="53">
        <v>0</v>
      </c>
      <c r="I1307" s="53">
        <v>430000000</v>
      </c>
      <c r="J1307" s="53" t="s">
        <v>8091</v>
      </c>
      <c r="K1307" s="53" t="s">
        <v>8092</v>
      </c>
      <c r="L1307" s="53" t="s">
        <v>8111</v>
      </c>
      <c r="M1307" s="53" t="s">
        <v>8094</v>
      </c>
      <c r="N1307" s="53" t="s">
        <v>8112</v>
      </c>
      <c r="O1307" s="53" t="s">
        <v>8104</v>
      </c>
      <c r="P1307" s="53" t="s">
        <v>8105</v>
      </c>
      <c r="Q1307" s="53" t="s">
        <v>8106</v>
      </c>
      <c r="R1307" s="73">
        <v>10</v>
      </c>
      <c r="S1307" s="74">
        <v>42270</v>
      </c>
      <c r="T1307" s="75">
        <v>0</v>
      </c>
      <c r="U1307" s="75">
        <f t="shared" si="224"/>
        <v>0</v>
      </c>
      <c r="V1307" s="48"/>
      <c r="W1307" s="48">
        <v>2017</v>
      </c>
      <c r="X1307" s="48"/>
      <c r="Y1307" s="1">
        <f>VLOOKUP(A1307,'[1]план на 2017'!$A:$X,20,0)</f>
        <v>0</v>
      </c>
      <c r="Z1307" s="156">
        <f t="shared" si="227"/>
        <v>0</v>
      </c>
    </row>
    <row r="1308" spans="1:26" ht="49.5" customHeight="1" x14ac:dyDescent="0.25">
      <c r="A1308" s="48" t="s">
        <v>1372</v>
      </c>
      <c r="B1308" s="53" t="s">
        <v>3273</v>
      </c>
      <c r="C1308" s="53" t="s">
        <v>5232</v>
      </c>
      <c r="D1308" s="53" t="s">
        <v>9900</v>
      </c>
      <c r="E1308" s="53" t="s">
        <v>5233</v>
      </c>
      <c r="F1308" s="53" t="s">
        <v>5234</v>
      </c>
      <c r="G1308" s="53" t="s">
        <v>3278</v>
      </c>
      <c r="H1308" s="53">
        <v>0</v>
      </c>
      <c r="I1308" s="53">
        <v>430000000</v>
      </c>
      <c r="J1308" s="53" t="s">
        <v>8091</v>
      </c>
      <c r="K1308" s="53" t="s">
        <v>8099</v>
      </c>
      <c r="L1308" s="53" t="s">
        <v>8111</v>
      </c>
      <c r="M1308" s="53" t="s">
        <v>8094</v>
      </c>
      <c r="N1308" s="53" t="s">
        <v>8112</v>
      </c>
      <c r="O1308" s="53" t="s">
        <v>8104</v>
      </c>
      <c r="P1308" s="53" t="s">
        <v>8105</v>
      </c>
      <c r="Q1308" s="53" t="s">
        <v>8106</v>
      </c>
      <c r="R1308" s="73">
        <v>10</v>
      </c>
      <c r="S1308" s="74">
        <v>42270</v>
      </c>
      <c r="T1308" s="75">
        <f t="shared" si="187"/>
        <v>422700</v>
      </c>
      <c r="U1308" s="75">
        <f t="shared" si="224"/>
        <v>473424.00000000006</v>
      </c>
      <c r="V1308" s="48"/>
      <c r="W1308" s="48">
        <v>2017</v>
      </c>
      <c r="X1308" s="48" t="s">
        <v>8100</v>
      </c>
      <c r="Y1308" s="1">
        <f>VLOOKUP(A1308,'[1]план на 2017'!$A:$X,20,0)</f>
        <v>422700</v>
      </c>
      <c r="Z1308" s="156">
        <f t="shared" si="227"/>
        <v>0</v>
      </c>
    </row>
    <row r="1309" spans="1:26" ht="49.5" customHeight="1" x14ac:dyDescent="0.25">
      <c r="A1309" s="48" t="s">
        <v>1373</v>
      </c>
      <c r="B1309" s="53" t="s">
        <v>3273</v>
      </c>
      <c r="C1309" s="53" t="s">
        <v>9901</v>
      </c>
      <c r="D1309" s="53" t="s">
        <v>9902</v>
      </c>
      <c r="E1309" s="53" t="s">
        <v>5235</v>
      </c>
      <c r="F1309" s="53" t="s">
        <v>5236</v>
      </c>
      <c r="G1309" s="53" t="s">
        <v>3284</v>
      </c>
      <c r="H1309" s="53">
        <v>0</v>
      </c>
      <c r="I1309" s="53">
        <v>430000000</v>
      </c>
      <c r="J1309" s="53" t="s">
        <v>8091</v>
      </c>
      <c r="K1309" s="53" t="s">
        <v>8092</v>
      </c>
      <c r="L1309" s="53" t="s">
        <v>8111</v>
      </c>
      <c r="M1309" s="53" t="s">
        <v>8094</v>
      </c>
      <c r="N1309" s="53" t="s">
        <v>8112</v>
      </c>
      <c r="O1309" s="53" t="s">
        <v>8104</v>
      </c>
      <c r="P1309" s="53" t="s">
        <v>8134</v>
      </c>
      <c r="Q1309" s="53" t="s">
        <v>8135</v>
      </c>
      <c r="R1309" s="73">
        <v>3</v>
      </c>
      <c r="S1309" s="74">
        <v>5000</v>
      </c>
      <c r="T1309" s="75">
        <v>0</v>
      </c>
      <c r="U1309" s="75">
        <f t="shared" si="224"/>
        <v>0</v>
      </c>
      <c r="V1309" s="48"/>
      <c r="W1309" s="48">
        <v>2017</v>
      </c>
      <c r="X1309" s="48"/>
      <c r="Y1309" s="1">
        <f>VLOOKUP(A1309,'[1]план на 2017'!$A:$X,20,0)</f>
        <v>0</v>
      </c>
      <c r="Z1309" s="156">
        <f t="shared" si="227"/>
        <v>0</v>
      </c>
    </row>
    <row r="1310" spans="1:26" ht="49.5" customHeight="1" x14ac:dyDescent="0.25">
      <c r="A1310" s="48" t="s">
        <v>1374</v>
      </c>
      <c r="B1310" s="53" t="s">
        <v>3273</v>
      </c>
      <c r="C1310" s="53" t="s">
        <v>9901</v>
      </c>
      <c r="D1310" s="53" t="s">
        <v>9902</v>
      </c>
      <c r="E1310" s="53" t="s">
        <v>5235</v>
      </c>
      <c r="F1310" s="53" t="s">
        <v>5236</v>
      </c>
      <c r="G1310" s="53" t="s">
        <v>3284</v>
      </c>
      <c r="H1310" s="53">
        <v>0</v>
      </c>
      <c r="I1310" s="53">
        <v>430000000</v>
      </c>
      <c r="J1310" s="53" t="s">
        <v>8091</v>
      </c>
      <c r="K1310" s="53" t="s">
        <v>8129</v>
      </c>
      <c r="L1310" s="53" t="s">
        <v>8111</v>
      </c>
      <c r="M1310" s="53" t="s">
        <v>8094</v>
      </c>
      <c r="N1310" s="53" t="s">
        <v>8112</v>
      </c>
      <c r="O1310" s="53" t="s">
        <v>8104</v>
      </c>
      <c r="P1310" s="53" t="s">
        <v>8134</v>
      </c>
      <c r="Q1310" s="53" t="s">
        <v>8135</v>
      </c>
      <c r="R1310" s="73">
        <v>3</v>
      </c>
      <c r="S1310" s="74">
        <v>5000</v>
      </c>
      <c r="T1310" s="75">
        <f t="shared" ref="T1310" si="228">R1310*S1310</f>
        <v>15000</v>
      </c>
      <c r="U1310" s="75">
        <f t="shared" si="224"/>
        <v>16800</v>
      </c>
      <c r="V1310" s="48"/>
      <c r="W1310" s="48">
        <v>2017</v>
      </c>
      <c r="X1310" s="48"/>
      <c r="Y1310" s="1">
        <f>VLOOKUP(A1310,'[1]план на 2017'!$A:$X,20,0)</f>
        <v>15000</v>
      </c>
      <c r="Z1310" s="156">
        <f t="shared" si="227"/>
        <v>0</v>
      </c>
    </row>
    <row r="1311" spans="1:26" ht="49.5" customHeight="1" x14ac:dyDescent="0.25">
      <c r="A1311" s="48" t="s">
        <v>1375</v>
      </c>
      <c r="B1311" s="53" t="s">
        <v>3273</v>
      </c>
      <c r="C1311" s="53" t="s">
        <v>5237</v>
      </c>
      <c r="D1311" s="53" t="s">
        <v>5238</v>
      </c>
      <c r="E1311" s="53" t="s">
        <v>5239</v>
      </c>
      <c r="F1311" s="53" t="s">
        <v>5240</v>
      </c>
      <c r="G1311" s="53" t="s">
        <v>3278</v>
      </c>
      <c r="H1311" s="53">
        <v>0</v>
      </c>
      <c r="I1311" s="53">
        <v>430000000</v>
      </c>
      <c r="J1311" s="53" t="s">
        <v>8091</v>
      </c>
      <c r="K1311" s="53" t="s">
        <v>8092</v>
      </c>
      <c r="L1311" s="53" t="s">
        <v>8111</v>
      </c>
      <c r="M1311" s="53" t="s">
        <v>8094</v>
      </c>
      <c r="N1311" s="53" t="s">
        <v>8112</v>
      </c>
      <c r="O1311" s="53" t="s">
        <v>8104</v>
      </c>
      <c r="P1311" s="53" t="s">
        <v>8105</v>
      </c>
      <c r="Q1311" s="53" t="s">
        <v>8106</v>
      </c>
      <c r="R1311" s="73">
        <v>20</v>
      </c>
      <c r="S1311" s="74">
        <v>2500</v>
      </c>
      <c r="T1311" s="75">
        <v>0</v>
      </c>
      <c r="U1311" s="75">
        <f t="shared" si="224"/>
        <v>0</v>
      </c>
      <c r="V1311" s="48"/>
      <c r="W1311" s="48">
        <v>2017</v>
      </c>
      <c r="X1311" s="48"/>
      <c r="Y1311" s="1">
        <f>VLOOKUP(A1311,'[1]план на 2017'!$A:$X,20,0)</f>
        <v>0</v>
      </c>
      <c r="Z1311" s="156">
        <f t="shared" si="227"/>
        <v>0</v>
      </c>
    </row>
    <row r="1312" spans="1:26" ht="49.5" customHeight="1" x14ac:dyDescent="0.25">
      <c r="A1312" s="48" t="s">
        <v>1376</v>
      </c>
      <c r="B1312" s="53" t="s">
        <v>3273</v>
      </c>
      <c r="C1312" s="53" t="s">
        <v>5237</v>
      </c>
      <c r="D1312" s="53" t="s">
        <v>5238</v>
      </c>
      <c r="E1312" s="53" t="s">
        <v>5239</v>
      </c>
      <c r="F1312" s="53" t="s">
        <v>5240</v>
      </c>
      <c r="G1312" s="53" t="s">
        <v>3284</v>
      </c>
      <c r="H1312" s="53">
        <v>0</v>
      </c>
      <c r="I1312" s="53">
        <v>430000000</v>
      </c>
      <c r="J1312" s="53" t="s">
        <v>8091</v>
      </c>
      <c r="K1312" s="53" t="s">
        <v>8129</v>
      </c>
      <c r="L1312" s="53" t="s">
        <v>8111</v>
      </c>
      <c r="M1312" s="53" t="s">
        <v>8094</v>
      </c>
      <c r="N1312" s="53" t="s">
        <v>8112</v>
      </c>
      <c r="O1312" s="53" t="s">
        <v>8104</v>
      </c>
      <c r="P1312" s="53" t="s">
        <v>8105</v>
      </c>
      <c r="Q1312" s="53" t="s">
        <v>8106</v>
      </c>
      <c r="R1312" s="73">
        <v>20</v>
      </c>
      <c r="S1312" s="74">
        <v>2500</v>
      </c>
      <c r="T1312" s="75">
        <v>0</v>
      </c>
      <c r="U1312" s="75">
        <f t="shared" si="224"/>
        <v>0</v>
      </c>
      <c r="V1312" s="48"/>
      <c r="W1312" s="48">
        <v>2017</v>
      </c>
      <c r="X1312" s="48" t="s">
        <v>8235</v>
      </c>
      <c r="Y1312" s="1">
        <f>VLOOKUP(A1312,'[1]план на 2017'!$A:$X,20,0)</f>
        <v>0</v>
      </c>
      <c r="Z1312" s="156">
        <f t="shared" si="227"/>
        <v>0</v>
      </c>
    </row>
    <row r="1313" spans="1:26" ht="49.5" customHeight="1" x14ac:dyDescent="0.25">
      <c r="A1313" s="48" t="s">
        <v>1377</v>
      </c>
      <c r="B1313" s="53" t="s">
        <v>3273</v>
      </c>
      <c r="C1313" s="53" t="s">
        <v>9901</v>
      </c>
      <c r="D1313" s="53" t="s">
        <v>9902</v>
      </c>
      <c r="E1313" s="53" t="s">
        <v>5235</v>
      </c>
      <c r="F1313" s="53" t="s">
        <v>5241</v>
      </c>
      <c r="G1313" s="53" t="s">
        <v>3284</v>
      </c>
      <c r="H1313" s="53">
        <v>0</v>
      </c>
      <c r="I1313" s="53">
        <v>430000000</v>
      </c>
      <c r="J1313" s="53" t="s">
        <v>8091</v>
      </c>
      <c r="K1313" s="53" t="s">
        <v>8092</v>
      </c>
      <c r="L1313" s="53" t="s">
        <v>8111</v>
      </c>
      <c r="M1313" s="53" t="s">
        <v>8094</v>
      </c>
      <c r="N1313" s="53" t="s">
        <v>8112</v>
      </c>
      <c r="O1313" s="53" t="s">
        <v>8104</v>
      </c>
      <c r="P1313" s="53" t="s">
        <v>8105</v>
      </c>
      <c r="Q1313" s="53" t="s">
        <v>8106</v>
      </c>
      <c r="R1313" s="73">
        <v>20</v>
      </c>
      <c r="S1313" s="74">
        <v>1500</v>
      </c>
      <c r="T1313" s="75">
        <v>0</v>
      </c>
      <c r="U1313" s="75">
        <f t="shared" si="224"/>
        <v>0</v>
      </c>
      <c r="V1313" s="48"/>
      <c r="W1313" s="48">
        <v>2017</v>
      </c>
      <c r="X1313" s="48"/>
      <c r="Y1313" s="1">
        <f>VLOOKUP(A1313,'[1]план на 2017'!$A:$X,20,0)</f>
        <v>0</v>
      </c>
      <c r="Z1313" s="156">
        <f t="shared" si="227"/>
        <v>0</v>
      </c>
    </row>
    <row r="1314" spans="1:26" ht="49.5" customHeight="1" x14ac:dyDescent="0.25">
      <c r="A1314" s="48" t="s">
        <v>1378</v>
      </c>
      <c r="B1314" s="53" t="s">
        <v>3273</v>
      </c>
      <c r="C1314" s="53" t="s">
        <v>9901</v>
      </c>
      <c r="D1314" s="53" t="s">
        <v>9902</v>
      </c>
      <c r="E1314" s="53" t="s">
        <v>5235</v>
      </c>
      <c r="F1314" s="53" t="s">
        <v>5241</v>
      </c>
      <c r="G1314" s="53" t="s">
        <v>3284</v>
      </c>
      <c r="H1314" s="53">
        <v>0</v>
      </c>
      <c r="I1314" s="53">
        <v>430000000</v>
      </c>
      <c r="J1314" s="53" t="s">
        <v>8091</v>
      </c>
      <c r="K1314" s="53" t="s">
        <v>8129</v>
      </c>
      <c r="L1314" s="53" t="s">
        <v>8111</v>
      </c>
      <c r="M1314" s="53" t="s">
        <v>8094</v>
      </c>
      <c r="N1314" s="53" t="s">
        <v>8112</v>
      </c>
      <c r="O1314" s="53" t="s">
        <v>8104</v>
      </c>
      <c r="P1314" s="53" t="s">
        <v>8105</v>
      </c>
      <c r="Q1314" s="53" t="s">
        <v>8106</v>
      </c>
      <c r="R1314" s="73">
        <v>20</v>
      </c>
      <c r="S1314" s="74">
        <v>1500</v>
      </c>
      <c r="T1314" s="75">
        <f t="shared" ref="T1314:T1406" si="229">R1314*S1314</f>
        <v>30000</v>
      </c>
      <c r="U1314" s="75">
        <f t="shared" si="224"/>
        <v>33600</v>
      </c>
      <c r="V1314" s="48"/>
      <c r="W1314" s="48">
        <v>2017</v>
      </c>
      <c r="X1314" s="48" t="s">
        <v>8100</v>
      </c>
      <c r="Y1314" s="1">
        <f>VLOOKUP(A1314,'[1]план на 2017'!$A:$X,20,0)</f>
        <v>30000</v>
      </c>
      <c r="Z1314" s="156">
        <f t="shared" si="227"/>
        <v>0</v>
      </c>
    </row>
    <row r="1315" spans="1:26" ht="49.5" customHeight="1" x14ac:dyDescent="0.25">
      <c r="A1315" s="48" t="s">
        <v>1379</v>
      </c>
      <c r="B1315" s="53" t="s">
        <v>3273</v>
      </c>
      <c r="C1315" s="53" t="s">
        <v>9901</v>
      </c>
      <c r="D1315" s="53" t="s">
        <v>9902</v>
      </c>
      <c r="E1315" s="53" t="s">
        <v>5235</v>
      </c>
      <c r="F1315" s="53" t="s">
        <v>5242</v>
      </c>
      <c r="G1315" s="53" t="s">
        <v>3284</v>
      </c>
      <c r="H1315" s="53">
        <v>0</v>
      </c>
      <c r="I1315" s="53">
        <v>430000000</v>
      </c>
      <c r="J1315" s="53" t="s">
        <v>8091</v>
      </c>
      <c r="K1315" s="53" t="s">
        <v>8092</v>
      </c>
      <c r="L1315" s="53" t="s">
        <v>8111</v>
      </c>
      <c r="M1315" s="53" t="s">
        <v>8094</v>
      </c>
      <c r="N1315" s="53" t="s">
        <v>8112</v>
      </c>
      <c r="O1315" s="53" t="s">
        <v>8104</v>
      </c>
      <c r="P1315" s="53" t="s">
        <v>8105</v>
      </c>
      <c r="Q1315" s="53" t="s">
        <v>8106</v>
      </c>
      <c r="R1315" s="73">
        <v>20</v>
      </c>
      <c r="S1315" s="74">
        <v>1500</v>
      </c>
      <c r="T1315" s="75">
        <v>0</v>
      </c>
      <c r="U1315" s="75">
        <f t="shared" si="224"/>
        <v>0</v>
      </c>
      <c r="V1315" s="48"/>
      <c r="W1315" s="48">
        <v>2017</v>
      </c>
      <c r="X1315" s="48"/>
      <c r="Y1315" s="1">
        <f>VLOOKUP(A1315,'[1]план на 2017'!$A:$X,20,0)</f>
        <v>0</v>
      </c>
      <c r="Z1315" s="156">
        <f t="shared" si="227"/>
        <v>0</v>
      </c>
    </row>
    <row r="1316" spans="1:26" ht="49.5" customHeight="1" x14ac:dyDescent="0.25">
      <c r="A1316" s="48" t="s">
        <v>1380</v>
      </c>
      <c r="B1316" s="53" t="s">
        <v>3273</v>
      </c>
      <c r="C1316" s="53" t="s">
        <v>9901</v>
      </c>
      <c r="D1316" s="53" t="s">
        <v>9902</v>
      </c>
      <c r="E1316" s="53" t="s">
        <v>5235</v>
      </c>
      <c r="F1316" s="53" t="s">
        <v>5242</v>
      </c>
      <c r="G1316" s="53" t="s">
        <v>3284</v>
      </c>
      <c r="H1316" s="53">
        <v>0</v>
      </c>
      <c r="I1316" s="53">
        <v>430000000</v>
      </c>
      <c r="J1316" s="53" t="s">
        <v>8091</v>
      </c>
      <c r="K1316" s="53" t="s">
        <v>8129</v>
      </c>
      <c r="L1316" s="53" t="s">
        <v>8111</v>
      </c>
      <c r="M1316" s="53" t="s">
        <v>8094</v>
      </c>
      <c r="N1316" s="53" t="s">
        <v>8112</v>
      </c>
      <c r="O1316" s="53" t="s">
        <v>8104</v>
      </c>
      <c r="P1316" s="53" t="s">
        <v>8105</v>
      </c>
      <c r="Q1316" s="53" t="s">
        <v>8106</v>
      </c>
      <c r="R1316" s="73">
        <v>20</v>
      </c>
      <c r="S1316" s="74">
        <v>1500</v>
      </c>
      <c r="T1316" s="75">
        <f t="shared" si="229"/>
        <v>30000</v>
      </c>
      <c r="U1316" s="75">
        <f t="shared" si="224"/>
        <v>33600</v>
      </c>
      <c r="V1316" s="48"/>
      <c r="W1316" s="48">
        <v>2017</v>
      </c>
      <c r="X1316" s="48" t="s">
        <v>8100</v>
      </c>
      <c r="Y1316" s="1">
        <f>VLOOKUP(A1316,'[1]план на 2017'!$A:$X,20,0)</f>
        <v>30000</v>
      </c>
      <c r="Z1316" s="156">
        <f t="shared" si="227"/>
        <v>0</v>
      </c>
    </row>
    <row r="1317" spans="1:26" ht="49.5" customHeight="1" x14ac:dyDescent="0.25">
      <c r="A1317" s="48" t="s">
        <v>1381</v>
      </c>
      <c r="B1317" s="53" t="s">
        <v>3273</v>
      </c>
      <c r="C1317" s="53" t="s">
        <v>5066</v>
      </c>
      <c r="D1317" s="53" t="s">
        <v>5067</v>
      </c>
      <c r="E1317" s="53" t="s">
        <v>5068</v>
      </c>
      <c r="F1317" s="53" t="s">
        <v>5243</v>
      </c>
      <c r="G1317" s="54" t="s">
        <v>8876</v>
      </c>
      <c r="H1317" s="53">
        <v>0</v>
      </c>
      <c r="I1317" s="53">
        <v>430000000</v>
      </c>
      <c r="J1317" s="53" t="s">
        <v>8091</v>
      </c>
      <c r="K1317" s="53" t="s">
        <v>8129</v>
      </c>
      <c r="L1317" s="53" t="s">
        <v>8111</v>
      </c>
      <c r="M1317" s="53" t="s">
        <v>8094</v>
      </c>
      <c r="N1317" s="53" t="s">
        <v>8112</v>
      </c>
      <c r="O1317" s="53" t="s">
        <v>8104</v>
      </c>
      <c r="P1317" s="53" t="s">
        <v>8105</v>
      </c>
      <c r="Q1317" s="53" t="s">
        <v>8106</v>
      </c>
      <c r="R1317" s="73">
        <v>1</v>
      </c>
      <c r="S1317" s="74">
        <v>234000</v>
      </c>
      <c r="T1317" s="75">
        <f t="shared" si="229"/>
        <v>234000</v>
      </c>
      <c r="U1317" s="75">
        <f t="shared" si="224"/>
        <v>262080.00000000003</v>
      </c>
      <c r="V1317" s="48"/>
      <c r="W1317" s="48">
        <v>2017</v>
      </c>
      <c r="X1317" s="48"/>
      <c r="Y1317" s="1">
        <f>VLOOKUP(A1317,'[1]план на 2017'!$A:$X,20,0)</f>
        <v>234000</v>
      </c>
      <c r="Z1317" s="156">
        <f t="shared" si="227"/>
        <v>0</v>
      </c>
    </row>
    <row r="1318" spans="1:26" ht="49.5" customHeight="1" x14ac:dyDescent="0.25">
      <c r="A1318" s="48" t="s">
        <v>1382</v>
      </c>
      <c r="B1318" s="53" t="s">
        <v>3273</v>
      </c>
      <c r="C1318" s="53" t="s">
        <v>5244</v>
      </c>
      <c r="D1318" s="53" t="s">
        <v>5227</v>
      </c>
      <c r="E1318" s="53" t="s">
        <v>5245</v>
      </c>
      <c r="F1318" s="53" t="s">
        <v>5246</v>
      </c>
      <c r="G1318" s="54" t="s">
        <v>8876</v>
      </c>
      <c r="H1318" s="53">
        <v>0</v>
      </c>
      <c r="I1318" s="53">
        <v>430000000</v>
      </c>
      <c r="J1318" s="53" t="s">
        <v>8091</v>
      </c>
      <c r="K1318" s="53" t="s">
        <v>8092</v>
      </c>
      <c r="L1318" s="53" t="s">
        <v>8111</v>
      </c>
      <c r="M1318" s="53" t="s">
        <v>8094</v>
      </c>
      <c r="N1318" s="53" t="s">
        <v>8112</v>
      </c>
      <c r="O1318" s="53" t="s">
        <v>8104</v>
      </c>
      <c r="P1318" s="53" t="s">
        <v>8142</v>
      </c>
      <c r="Q1318" s="53" t="s">
        <v>8143</v>
      </c>
      <c r="R1318" s="73">
        <v>300</v>
      </c>
      <c r="S1318" s="74">
        <v>50000</v>
      </c>
      <c r="T1318" s="75">
        <v>0</v>
      </c>
      <c r="U1318" s="75">
        <f t="shared" si="224"/>
        <v>0</v>
      </c>
      <c r="V1318" s="48"/>
      <c r="W1318" s="48">
        <v>2017</v>
      </c>
      <c r="X1318" s="48"/>
      <c r="Y1318" s="1">
        <f>VLOOKUP(A1318,'[1]план на 2017'!$A:$X,20,0)</f>
        <v>0</v>
      </c>
      <c r="Z1318" s="156">
        <f t="shared" si="227"/>
        <v>0</v>
      </c>
    </row>
    <row r="1319" spans="1:26" ht="49.5" customHeight="1" x14ac:dyDescent="0.25">
      <c r="A1319" s="48" t="s">
        <v>1383</v>
      </c>
      <c r="B1319" s="53" t="s">
        <v>3273</v>
      </c>
      <c r="C1319" s="53" t="s">
        <v>5244</v>
      </c>
      <c r="D1319" s="53" t="s">
        <v>5227</v>
      </c>
      <c r="E1319" s="53" t="s">
        <v>5245</v>
      </c>
      <c r="F1319" s="53" t="s">
        <v>5246</v>
      </c>
      <c r="G1319" s="54" t="s">
        <v>8876</v>
      </c>
      <c r="H1319" s="53">
        <v>0</v>
      </c>
      <c r="I1319" s="53">
        <v>430000000</v>
      </c>
      <c r="J1319" s="53" t="s">
        <v>8091</v>
      </c>
      <c r="K1319" s="53" t="s">
        <v>8092</v>
      </c>
      <c r="L1319" s="53" t="s">
        <v>8111</v>
      </c>
      <c r="M1319" s="53" t="s">
        <v>8094</v>
      </c>
      <c r="N1319" s="53" t="s">
        <v>8112</v>
      </c>
      <c r="O1319" s="53" t="s">
        <v>8104</v>
      </c>
      <c r="P1319" s="53" t="s">
        <v>8142</v>
      </c>
      <c r="Q1319" s="53" t="s">
        <v>8143</v>
      </c>
      <c r="R1319" s="73">
        <v>300</v>
      </c>
      <c r="S1319" s="74">
        <v>250</v>
      </c>
      <c r="T1319" s="75">
        <f t="shared" si="229"/>
        <v>75000</v>
      </c>
      <c r="U1319" s="75">
        <f t="shared" si="224"/>
        <v>84000.000000000015</v>
      </c>
      <c r="V1319" s="48"/>
      <c r="W1319" s="48">
        <v>2017</v>
      </c>
      <c r="X1319" s="48" t="s">
        <v>8241</v>
      </c>
      <c r="Y1319" s="1">
        <f>VLOOKUP(A1319,'[1]план на 2017'!$A:$X,20,0)</f>
        <v>75000</v>
      </c>
      <c r="Z1319" s="156">
        <f t="shared" si="227"/>
        <v>0</v>
      </c>
    </row>
    <row r="1320" spans="1:26" ht="49.5" customHeight="1" x14ac:dyDescent="0.25">
      <c r="A1320" s="48" t="s">
        <v>1384</v>
      </c>
      <c r="B1320" s="53" t="s">
        <v>3273</v>
      </c>
      <c r="C1320" s="53" t="s">
        <v>5247</v>
      </c>
      <c r="D1320" s="53" t="s">
        <v>5248</v>
      </c>
      <c r="E1320" s="53" t="s">
        <v>5249</v>
      </c>
      <c r="F1320" s="53" t="s">
        <v>5250</v>
      </c>
      <c r="G1320" s="54" t="s">
        <v>8876</v>
      </c>
      <c r="H1320" s="53">
        <v>0</v>
      </c>
      <c r="I1320" s="53">
        <v>430000000</v>
      </c>
      <c r="J1320" s="53" t="s">
        <v>8091</v>
      </c>
      <c r="K1320" s="53" t="s">
        <v>8092</v>
      </c>
      <c r="L1320" s="53" t="s">
        <v>8111</v>
      </c>
      <c r="M1320" s="53" t="s">
        <v>8094</v>
      </c>
      <c r="N1320" s="53" t="s">
        <v>8112</v>
      </c>
      <c r="O1320" s="53" t="s">
        <v>8104</v>
      </c>
      <c r="P1320" s="53" t="s">
        <v>8105</v>
      </c>
      <c r="Q1320" s="53" t="s">
        <v>8106</v>
      </c>
      <c r="R1320" s="73">
        <v>4</v>
      </c>
      <c r="S1320" s="74">
        <v>515511</v>
      </c>
      <c r="T1320" s="75">
        <v>0</v>
      </c>
      <c r="U1320" s="75">
        <f t="shared" si="224"/>
        <v>0</v>
      </c>
      <c r="V1320" s="48"/>
      <c r="W1320" s="48">
        <v>2017</v>
      </c>
      <c r="X1320" s="48"/>
      <c r="Y1320" s="1">
        <f>VLOOKUP(A1320,'[1]план на 2017'!$A:$X,20,0)</f>
        <v>0</v>
      </c>
      <c r="Z1320" s="156">
        <f t="shared" si="227"/>
        <v>0</v>
      </c>
    </row>
    <row r="1321" spans="1:26" ht="49.5" customHeight="1" x14ac:dyDescent="0.25">
      <c r="A1321" s="48" t="s">
        <v>1385</v>
      </c>
      <c r="B1321" s="53" t="s">
        <v>3273</v>
      </c>
      <c r="C1321" s="53" t="s">
        <v>5247</v>
      </c>
      <c r="D1321" s="53" t="s">
        <v>5248</v>
      </c>
      <c r="E1321" s="53" t="s">
        <v>5249</v>
      </c>
      <c r="F1321" s="53" t="s">
        <v>5250</v>
      </c>
      <c r="G1321" s="54" t="s">
        <v>8876</v>
      </c>
      <c r="H1321" s="53">
        <v>0</v>
      </c>
      <c r="I1321" s="53">
        <v>430000000</v>
      </c>
      <c r="J1321" s="53" t="s">
        <v>8091</v>
      </c>
      <c r="K1321" s="53" t="s">
        <v>8129</v>
      </c>
      <c r="L1321" s="53" t="s">
        <v>8111</v>
      </c>
      <c r="M1321" s="53" t="s">
        <v>8094</v>
      </c>
      <c r="N1321" s="53" t="s">
        <v>8112</v>
      </c>
      <c r="O1321" s="53" t="s">
        <v>8104</v>
      </c>
      <c r="P1321" s="53" t="s">
        <v>8105</v>
      </c>
      <c r="Q1321" s="53" t="s">
        <v>8106</v>
      </c>
      <c r="R1321" s="73">
        <v>4</v>
      </c>
      <c r="S1321" s="74">
        <v>515511</v>
      </c>
      <c r="T1321" s="75">
        <f t="shared" si="229"/>
        <v>2062044</v>
      </c>
      <c r="U1321" s="75">
        <f t="shared" si="224"/>
        <v>2309489.2800000003</v>
      </c>
      <c r="V1321" s="48"/>
      <c r="W1321" s="48">
        <v>2017</v>
      </c>
      <c r="X1321" s="48" t="s">
        <v>8100</v>
      </c>
      <c r="Y1321" s="1">
        <f>VLOOKUP(A1321,'[1]план на 2017'!$A:$X,20,0)</f>
        <v>2062044</v>
      </c>
      <c r="Z1321" s="156">
        <f t="shared" si="227"/>
        <v>0</v>
      </c>
    </row>
    <row r="1322" spans="1:26" ht="49.5" customHeight="1" x14ac:dyDescent="0.25">
      <c r="A1322" s="48" t="s">
        <v>1386</v>
      </c>
      <c r="B1322" s="53" t="s">
        <v>3273</v>
      </c>
      <c r="C1322" s="53" t="s">
        <v>5251</v>
      </c>
      <c r="D1322" s="53" t="s">
        <v>5252</v>
      </c>
      <c r="E1322" s="53" t="s">
        <v>5253</v>
      </c>
      <c r="F1322" s="53" t="s">
        <v>5254</v>
      </c>
      <c r="G1322" s="54" t="s">
        <v>8876</v>
      </c>
      <c r="H1322" s="53">
        <v>0</v>
      </c>
      <c r="I1322" s="53">
        <v>430000000</v>
      </c>
      <c r="J1322" s="53" t="s">
        <v>8091</v>
      </c>
      <c r="K1322" s="53" t="s">
        <v>8092</v>
      </c>
      <c r="L1322" s="53" t="s">
        <v>8111</v>
      </c>
      <c r="M1322" s="53" t="s">
        <v>8094</v>
      </c>
      <c r="N1322" s="53" t="s">
        <v>8112</v>
      </c>
      <c r="O1322" s="53" t="s">
        <v>8104</v>
      </c>
      <c r="P1322" s="53" t="s">
        <v>8105</v>
      </c>
      <c r="Q1322" s="53" t="s">
        <v>8106</v>
      </c>
      <c r="R1322" s="73">
        <v>1</v>
      </c>
      <c r="S1322" s="74">
        <v>715000</v>
      </c>
      <c r="T1322" s="75">
        <v>0</v>
      </c>
      <c r="U1322" s="75">
        <f t="shared" si="224"/>
        <v>0</v>
      </c>
      <c r="V1322" s="48"/>
      <c r="W1322" s="48">
        <v>2017</v>
      </c>
      <c r="X1322" s="48"/>
      <c r="Y1322" s="1">
        <f>VLOOKUP(A1322,'[1]план на 2017'!$A:$X,20,0)</f>
        <v>0</v>
      </c>
      <c r="Z1322" s="156">
        <f t="shared" si="227"/>
        <v>0</v>
      </c>
    </row>
    <row r="1323" spans="1:26" ht="49.5" customHeight="1" x14ac:dyDescent="0.25">
      <c r="A1323" s="48" t="s">
        <v>1387</v>
      </c>
      <c r="B1323" s="53" t="s">
        <v>3273</v>
      </c>
      <c r="C1323" s="53" t="s">
        <v>5251</v>
      </c>
      <c r="D1323" s="53" t="s">
        <v>5252</v>
      </c>
      <c r="E1323" s="53" t="s">
        <v>5253</v>
      </c>
      <c r="F1323" s="53" t="s">
        <v>5254</v>
      </c>
      <c r="G1323" s="54" t="s">
        <v>8876</v>
      </c>
      <c r="H1323" s="53">
        <v>0</v>
      </c>
      <c r="I1323" s="53">
        <v>430000000</v>
      </c>
      <c r="J1323" s="53" t="s">
        <v>8091</v>
      </c>
      <c r="K1323" s="53" t="s">
        <v>8129</v>
      </c>
      <c r="L1323" s="53" t="s">
        <v>8111</v>
      </c>
      <c r="M1323" s="53" t="s">
        <v>8094</v>
      </c>
      <c r="N1323" s="53" t="s">
        <v>8112</v>
      </c>
      <c r="O1323" s="53" t="s">
        <v>8104</v>
      </c>
      <c r="P1323" s="53" t="s">
        <v>8105</v>
      </c>
      <c r="Q1323" s="53" t="s">
        <v>8106</v>
      </c>
      <c r="R1323" s="73">
        <v>1</v>
      </c>
      <c r="S1323" s="74">
        <v>715000</v>
      </c>
      <c r="T1323" s="75">
        <f t="shared" si="229"/>
        <v>715000</v>
      </c>
      <c r="U1323" s="75">
        <f t="shared" si="224"/>
        <v>800800.00000000012</v>
      </c>
      <c r="V1323" s="48"/>
      <c r="W1323" s="48">
        <v>2017</v>
      </c>
      <c r="X1323" s="48" t="s">
        <v>8100</v>
      </c>
      <c r="Y1323" s="1">
        <f>VLOOKUP(A1323,'[1]план на 2017'!$A:$X,20,0)</f>
        <v>715000</v>
      </c>
      <c r="Z1323" s="156">
        <f t="shared" si="227"/>
        <v>0</v>
      </c>
    </row>
    <row r="1324" spans="1:26" ht="49.5" customHeight="1" x14ac:dyDescent="0.25">
      <c r="A1324" s="48" t="s">
        <v>1388</v>
      </c>
      <c r="B1324" s="53" t="s">
        <v>3273</v>
      </c>
      <c r="C1324" s="53" t="s">
        <v>5255</v>
      </c>
      <c r="D1324" s="53" t="s">
        <v>5256</v>
      </c>
      <c r="E1324" s="53" t="s">
        <v>5257</v>
      </c>
      <c r="F1324" s="53" t="s">
        <v>5258</v>
      </c>
      <c r="G1324" s="53" t="s">
        <v>3278</v>
      </c>
      <c r="H1324" s="53">
        <v>0</v>
      </c>
      <c r="I1324" s="53">
        <v>430000000</v>
      </c>
      <c r="J1324" s="53" t="s">
        <v>8091</v>
      </c>
      <c r="K1324" s="53" t="s">
        <v>8092</v>
      </c>
      <c r="L1324" s="53" t="s">
        <v>8111</v>
      </c>
      <c r="M1324" s="53" t="s">
        <v>8094</v>
      </c>
      <c r="N1324" s="53" t="s">
        <v>8112</v>
      </c>
      <c r="O1324" s="53" t="s">
        <v>8104</v>
      </c>
      <c r="P1324" s="53" t="s">
        <v>8105</v>
      </c>
      <c r="Q1324" s="53" t="s">
        <v>8106</v>
      </c>
      <c r="R1324" s="73">
        <v>1</v>
      </c>
      <c r="S1324" s="74">
        <v>1200000</v>
      </c>
      <c r="T1324" s="75">
        <f t="shared" si="229"/>
        <v>1200000</v>
      </c>
      <c r="U1324" s="75">
        <f t="shared" si="224"/>
        <v>1344000.0000000002</v>
      </c>
      <c r="V1324" s="48"/>
      <c r="W1324" s="48">
        <v>2017</v>
      </c>
      <c r="X1324" s="48"/>
      <c r="Y1324" s="1">
        <f>VLOOKUP(A1324,'[1]план на 2017'!$A:$X,20,0)</f>
        <v>1200000</v>
      </c>
      <c r="Z1324" s="156">
        <f t="shared" si="227"/>
        <v>0</v>
      </c>
    </row>
    <row r="1325" spans="1:26" ht="49.5" customHeight="1" x14ac:dyDescent="0.25">
      <c r="A1325" s="48" t="s">
        <v>1389</v>
      </c>
      <c r="B1325" s="53" t="s">
        <v>3273</v>
      </c>
      <c r="C1325" s="53" t="s">
        <v>5259</v>
      </c>
      <c r="D1325" s="53" t="s">
        <v>9903</v>
      </c>
      <c r="E1325" s="53" t="s">
        <v>5260</v>
      </c>
      <c r="F1325" s="53" t="s">
        <v>5261</v>
      </c>
      <c r="G1325" s="53" t="s">
        <v>3278</v>
      </c>
      <c r="H1325" s="53">
        <v>0</v>
      </c>
      <c r="I1325" s="53">
        <v>430000000</v>
      </c>
      <c r="J1325" s="53" t="s">
        <v>8091</v>
      </c>
      <c r="K1325" s="53" t="s">
        <v>8092</v>
      </c>
      <c r="L1325" s="53" t="s">
        <v>8111</v>
      </c>
      <c r="M1325" s="53" t="s">
        <v>8094</v>
      </c>
      <c r="N1325" s="53" t="s">
        <v>8112</v>
      </c>
      <c r="O1325" s="53" t="s">
        <v>8104</v>
      </c>
      <c r="P1325" s="53" t="s">
        <v>8105</v>
      </c>
      <c r="Q1325" s="53" t="s">
        <v>8106</v>
      </c>
      <c r="R1325" s="73">
        <v>2</v>
      </c>
      <c r="S1325" s="74">
        <v>250000</v>
      </c>
      <c r="T1325" s="75">
        <f t="shared" si="229"/>
        <v>500000</v>
      </c>
      <c r="U1325" s="75">
        <f t="shared" si="224"/>
        <v>560000</v>
      </c>
      <c r="V1325" s="48"/>
      <c r="W1325" s="48">
        <v>2017</v>
      </c>
      <c r="X1325" s="48"/>
      <c r="Y1325" s="1">
        <f>VLOOKUP(A1325,'[1]план на 2017'!$A:$X,20,0)</f>
        <v>500000</v>
      </c>
      <c r="Z1325" s="156">
        <f t="shared" si="227"/>
        <v>0</v>
      </c>
    </row>
    <row r="1326" spans="1:26" ht="49.5" customHeight="1" x14ac:dyDescent="0.25">
      <c r="A1326" s="48" t="s">
        <v>1390</v>
      </c>
      <c r="B1326" s="53" t="s">
        <v>3273</v>
      </c>
      <c r="C1326" s="53" t="s">
        <v>5262</v>
      </c>
      <c r="D1326" s="53" t="s">
        <v>5263</v>
      </c>
      <c r="E1326" s="53" t="s">
        <v>5264</v>
      </c>
      <c r="F1326" s="53" t="s">
        <v>5265</v>
      </c>
      <c r="G1326" s="53" t="s">
        <v>3278</v>
      </c>
      <c r="H1326" s="53">
        <v>0</v>
      </c>
      <c r="I1326" s="53">
        <v>430000000</v>
      </c>
      <c r="J1326" s="53" t="s">
        <v>8091</v>
      </c>
      <c r="K1326" s="53" t="s">
        <v>8092</v>
      </c>
      <c r="L1326" s="53" t="s">
        <v>8111</v>
      </c>
      <c r="M1326" s="53" t="s">
        <v>8094</v>
      </c>
      <c r="N1326" s="53" t="s">
        <v>8112</v>
      </c>
      <c r="O1326" s="53" t="s">
        <v>8104</v>
      </c>
      <c r="P1326" s="53" t="s">
        <v>8105</v>
      </c>
      <c r="Q1326" s="53" t="s">
        <v>8106</v>
      </c>
      <c r="R1326" s="73">
        <v>1</v>
      </c>
      <c r="S1326" s="74">
        <v>600000</v>
      </c>
      <c r="T1326" s="75">
        <f t="shared" si="229"/>
        <v>600000</v>
      </c>
      <c r="U1326" s="75">
        <f t="shared" si="224"/>
        <v>672000.00000000012</v>
      </c>
      <c r="V1326" s="48"/>
      <c r="W1326" s="48">
        <v>2017</v>
      </c>
      <c r="X1326" s="48"/>
      <c r="Y1326" s="1">
        <f>VLOOKUP(A1326,'[1]план на 2017'!$A:$X,20,0)</f>
        <v>600000</v>
      </c>
      <c r="Z1326" s="156">
        <f t="shared" si="227"/>
        <v>0</v>
      </c>
    </row>
    <row r="1327" spans="1:26" ht="49.5" customHeight="1" x14ac:dyDescent="0.25">
      <c r="A1327" s="48" t="s">
        <v>1391</v>
      </c>
      <c r="B1327" s="53" t="s">
        <v>3273</v>
      </c>
      <c r="C1327" s="53" t="s">
        <v>5266</v>
      </c>
      <c r="D1327" s="53" t="s">
        <v>5267</v>
      </c>
      <c r="E1327" s="53" t="s">
        <v>5268</v>
      </c>
      <c r="F1327" s="53" t="s">
        <v>5269</v>
      </c>
      <c r="G1327" s="53" t="s">
        <v>3284</v>
      </c>
      <c r="H1327" s="53">
        <v>0</v>
      </c>
      <c r="I1327" s="53">
        <v>430000000</v>
      </c>
      <c r="J1327" s="53" t="s">
        <v>8091</v>
      </c>
      <c r="K1327" s="53" t="s">
        <v>8092</v>
      </c>
      <c r="L1327" s="53" t="s">
        <v>8111</v>
      </c>
      <c r="M1327" s="53" t="s">
        <v>8094</v>
      </c>
      <c r="N1327" s="53" t="s">
        <v>8112</v>
      </c>
      <c r="O1327" s="53" t="s">
        <v>8104</v>
      </c>
      <c r="P1327" s="53" t="s">
        <v>8105</v>
      </c>
      <c r="Q1327" s="53" t="s">
        <v>8106</v>
      </c>
      <c r="R1327" s="73">
        <v>4</v>
      </c>
      <c r="S1327" s="74">
        <v>350000</v>
      </c>
      <c r="T1327" s="75">
        <v>0</v>
      </c>
      <c r="U1327" s="75">
        <f t="shared" si="224"/>
        <v>0</v>
      </c>
      <c r="V1327" s="48"/>
      <c r="W1327" s="48">
        <v>2017</v>
      </c>
      <c r="X1327" s="48"/>
      <c r="Y1327" s="1">
        <f>VLOOKUP(A1327,'[1]план на 2017'!$A:$X,20,0)</f>
        <v>0</v>
      </c>
      <c r="Z1327" s="156">
        <f t="shared" si="227"/>
        <v>0</v>
      </c>
    </row>
    <row r="1328" spans="1:26" ht="49.5" customHeight="1" x14ac:dyDescent="0.25">
      <c r="A1328" s="48" t="s">
        <v>1392</v>
      </c>
      <c r="B1328" s="53" t="s">
        <v>3273</v>
      </c>
      <c r="C1328" s="53" t="s">
        <v>5266</v>
      </c>
      <c r="D1328" s="53" t="s">
        <v>5267</v>
      </c>
      <c r="E1328" s="53" t="s">
        <v>5268</v>
      </c>
      <c r="F1328" s="53" t="s">
        <v>5269</v>
      </c>
      <c r="G1328" s="53" t="s">
        <v>3284</v>
      </c>
      <c r="H1328" s="53">
        <v>0</v>
      </c>
      <c r="I1328" s="53">
        <v>430000000</v>
      </c>
      <c r="J1328" s="53" t="s">
        <v>8091</v>
      </c>
      <c r="K1328" s="53" t="s">
        <v>8107</v>
      </c>
      <c r="L1328" s="53" t="s">
        <v>8111</v>
      </c>
      <c r="M1328" s="53" t="s">
        <v>8094</v>
      </c>
      <c r="N1328" s="53" t="s">
        <v>8112</v>
      </c>
      <c r="O1328" s="53" t="s">
        <v>8104</v>
      </c>
      <c r="P1328" s="53" t="s">
        <v>8105</v>
      </c>
      <c r="Q1328" s="53" t="s">
        <v>8106</v>
      </c>
      <c r="R1328" s="73">
        <v>4</v>
      </c>
      <c r="S1328" s="74">
        <v>350000</v>
      </c>
      <c r="T1328" s="75">
        <v>0</v>
      </c>
      <c r="U1328" s="75">
        <f t="shared" si="224"/>
        <v>0</v>
      </c>
      <c r="V1328" s="48"/>
      <c r="W1328" s="48">
        <v>2017</v>
      </c>
      <c r="X1328" s="48" t="s">
        <v>8242</v>
      </c>
      <c r="Y1328" s="1">
        <f>VLOOKUP(A1328,'[1]план на 2017'!$A:$X,20,0)</f>
        <v>0</v>
      </c>
      <c r="Z1328" s="156">
        <f t="shared" si="227"/>
        <v>0</v>
      </c>
    </row>
    <row r="1329" spans="1:26" ht="49.5" customHeight="1" x14ac:dyDescent="0.25">
      <c r="A1329" s="48" t="s">
        <v>1393</v>
      </c>
      <c r="B1329" s="53" t="s">
        <v>3273</v>
      </c>
      <c r="C1329" s="53" t="s">
        <v>5066</v>
      </c>
      <c r="D1329" s="53" t="s">
        <v>5067</v>
      </c>
      <c r="E1329" s="53" t="s">
        <v>5068</v>
      </c>
      <c r="F1329" s="53" t="s">
        <v>5270</v>
      </c>
      <c r="G1329" s="53" t="s">
        <v>3284</v>
      </c>
      <c r="H1329" s="53">
        <v>0</v>
      </c>
      <c r="I1329" s="53">
        <v>430000000</v>
      </c>
      <c r="J1329" s="53" t="s">
        <v>8091</v>
      </c>
      <c r="K1329" s="53" t="s">
        <v>8129</v>
      </c>
      <c r="L1329" s="53" t="s">
        <v>8093</v>
      </c>
      <c r="M1329" s="53" t="s">
        <v>8094</v>
      </c>
      <c r="N1329" s="53" t="s">
        <v>8112</v>
      </c>
      <c r="O1329" s="53" t="s">
        <v>8104</v>
      </c>
      <c r="P1329" s="53" t="s">
        <v>8105</v>
      </c>
      <c r="Q1329" s="53" t="s">
        <v>8106</v>
      </c>
      <c r="R1329" s="73">
        <v>1</v>
      </c>
      <c r="S1329" s="74">
        <v>25000</v>
      </c>
      <c r="T1329" s="75">
        <v>0</v>
      </c>
      <c r="U1329" s="75">
        <f t="shared" si="224"/>
        <v>0</v>
      </c>
      <c r="V1329" s="48"/>
      <c r="W1329" s="48">
        <v>2017</v>
      </c>
      <c r="X1329" s="48"/>
      <c r="Y1329" s="1">
        <f>VLOOKUP(A1329,'[1]план на 2017'!$A:$X,20,0)</f>
        <v>0</v>
      </c>
      <c r="Z1329" s="156">
        <f t="shared" si="227"/>
        <v>0</v>
      </c>
    </row>
    <row r="1330" spans="1:26" ht="49.5" customHeight="1" x14ac:dyDescent="0.25">
      <c r="A1330" s="48" t="s">
        <v>1394</v>
      </c>
      <c r="B1330" s="53" t="s">
        <v>3273</v>
      </c>
      <c r="C1330" s="53" t="s">
        <v>5066</v>
      </c>
      <c r="D1330" s="53" t="s">
        <v>5067</v>
      </c>
      <c r="E1330" s="53" t="s">
        <v>5068</v>
      </c>
      <c r="F1330" s="53" t="s">
        <v>5270</v>
      </c>
      <c r="G1330" s="54" t="s">
        <v>8876</v>
      </c>
      <c r="H1330" s="53">
        <v>0</v>
      </c>
      <c r="I1330" s="53">
        <v>430000000</v>
      </c>
      <c r="J1330" s="53" t="s">
        <v>8091</v>
      </c>
      <c r="K1330" s="53" t="s">
        <v>8129</v>
      </c>
      <c r="L1330" s="53" t="s">
        <v>8093</v>
      </c>
      <c r="M1330" s="53" t="s">
        <v>8094</v>
      </c>
      <c r="N1330" s="53" t="s">
        <v>8112</v>
      </c>
      <c r="O1330" s="53" t="s">
        <v>8104</v>
      </c>
      <c r="P1330" s="53" t="s">
        <v>8105</v>
      </c>
      <c r="Q1330" s="53" t="s">
        <v>8106</v>
      </c>
      <c r="R1330" s="73">
        <v>1</v>
      </c>
      <c r="S1330" s="74">
        <v>25000</v>
      </c>
      <c r="T1330" s="75">
        <f t="shared" si="229"/>
        <v>25000</v>
      </c>
      <c r="U1330" s="75">
        <f t="shared" si="224"/>
        <v>28000.000000000004</v>
      </c>
      <c r="V1330" s="48"/>
      <c r="W1330" s="48">
        <v>2017</v>
      </c>
      <c r="X1330" s="48" t="s">
        <v>8140</v>
      </c>
      <c r="Y1330" s="1">
        <f>VLOOKUP(A1330,'[1]план на 2017'!$A:$X,20,0)</f>
        <v>25000</v>
      </c>
      <c r="Z1330" s="156">
        <f t="shared" si="227"/>
        <v>0</v>
      </c>
    </row>
    <row r="1331" spans="1:26" ht="49.5" customHeight="1" x14ac:dyDescent="0.25">
      <c r="A1331" s="48" t="s">
        <v>1395</v>
      </c>
      <c r="B1331" s="53" t="s">
        <v>3273</v>
      </c>
      <c r="C1331" s="53" t="s">
        <v>5271</v>
      </c>
      <c r="D1331" s="53" t="s">
        <v>5272</v>
      </c>
      <c r="E1331" s="53" t="s">
        <v>5273</v>
      </c>
      <c r="F1331" s="53" t="s">
        <v>5274</v>
      </c>
      <c r="G1331" s="53" t="s">
        <v>3278</v>
      </c>
      <c r="H1331" s="53">
        <v>0</v>
      </c>
      <c r="I1331" s="53">
        <v>430000000</v>
      </c>
      <c r="J1331" s="53" t="s">
        <v>8091</v>
      </c>
      <c r="K1331" s="53" t="s">
        <v>8092</v>
      </c>
      <c r="L1331" s="53" t="s">
        <v>8093</v>
      </c>
      <c r="M1331" s="53" t="s">
        <v>8094</v>
      </c>
      <c r="N1331" s="53" t="s">
        <v>8112</v>
      </c>
      <c r="O1331" s="53" t="s">
        <v>8104</v>
      </c>
      <c r="P1331" s="53" t="s">
        <v>8105</v>
      </c>
      <c r="Q1331" s="53" t="s">
        <v>8106</v>
      </c>
      <c r="R1331" s="73">
        <v>1</v>
      </c>
      <c r="S1331" s="74">
        <v>200000</v>
      </c>
      <c r="T1331" s="75">
        <v>0</v>
      </c>
      <c r="U1331" s="75">
        <f t="shared" si="224"/>
        <v>0</v>
      </c>
      <c r="V1331" s="48"/>
      <c r="W1331" s="48">
        <v>2017</v>
      </c>
      <c r="X1331" s="48" t="s">
        <v>8242</v>
      </c>
      <c r="Y1331" s="1">
        <f>VLOOKUP(A1331,'[1]план на 2017'!$A:$X,20,0)</f>
        <v>0</v>
      </c>
      <c r="Z1331" s="156">
        <f t="shared" si="227"/>
        <v>0</v>
      </c>
    </row>
    <row r="1332" spans="1:26" ht="49.5" customHeight="1" x14ac:dyDescent="0.25">
      <c r="A1332" s="48" t="s">
        <v>1396</v>
      </c>
      <c r="B1332" s="53" t="s">
        <v>3273</v>
      </c>
      <c r="C1332" s="53" t="s">
        <v>5275</v>
      </c>
      <c r="D1332" s="53" t="s">
        <v>5276</v>
      </c>
      <c r="E1332" s="53" t="s">
        <v>5277</v>
      </c>
      <c r="F1332" s="53" t="s">
        <v>5278</v>
      </c>
      <c r="G1332" s="53" t="s">
        <v>3278</v>
      </c>
      <c r="H1332" s="53">
        <v>0</v>
      </c>
      <c r="I1332" s="53">
        <v>430000000</v>
      </c>
      <c r="J1332" s="53" t="s">
        <v>8091</v>
      </c>
      <c r="K1332" s="53" t="s">
        <v>8092</v>
      </c>
      <c r="L1332" s="53" t="s">
        <v>8093</v>
      </c>
      <c r="M1332" s="53" t="s">
        <v>8094</v>
      </c>
      <c r="N1332" s="53" t="s">
        <v>8112</v>
      </c>
      <c r="O1332" s="53" t="s">
        <v>8104</v>
      </c>
      <c r="P1332" s="53" t="s">
        <v>8105</v>
      </c>
      <c r="Q1332" s="53" t="s">
        <v>8106</v>
      </c>
      <c r="R1332" s="73">
        <v>1</v>
      </c>
      <c r="S1332" s="74">
        <v>10000</v>
      </c>
      <c r="T1332" s="75">
        <v>0</v>
      </c>
      <c r="U1332" s="75">
        <f t="shared" si="224"/>
        <v>0</v>
      </c>
      <c r="V1332" s="48"/>
      <c r="W1332" s="48">
        <v>2017</v>
      </c>
      <c r="X1332" s="48" t="s">
        <v>8242</v>
      </c>
      <c r="Y1332" s="1">
        <f>VLOOKUP(A1332,'[1]план на 2017'!$A:$X,20,0)</f>
        <v>0</v>
      </c>
      <c r="Z1332" s="156">
        <f t="shared" si="227"/>
        <v>0</v>
      </c>
    </row>
    <row r="1333" spans="1:26" ht="49.5" customHeight="1" x14ac:dyDescent="0.25">
      <c r="A1333" s="48" t="s">
        <v>1397</v>
      </c>
      <c r="B1333" s="53" t="s">
        <v>3273</v>
      </c>
      <c r="C1333" s="53" t="s">
        <v>3470</v>
      </c>
      <c r="D1333" s="53" t="s">
        <v>9871</v>
      </c>
      <c r="E1333" s="53" t="s">
        <v>9872</v>
      </c>
      <c r="F1333" s="53" t="s">
        <v>5279</v>
      </c>
      <c r="G1333" s="53" t="s">
        <v>3284</v>
      </c>
      <c r="H1333" s="53">
        <v>0</v>
      </c>
      <c r="I1333" s="53">
        <v>430000000</v>
      </c>
      <c r="J1333" s="53" t="s">
        <v>8091</v>
      </c>
      <c r="K1333" s="53" t="s">
        <v>8092</v>
      </c>
      <c r="L1333" s="53" t="s">
        <v>8093</v>
      </c>
      <c r="M1333" s="53" t="s">
        <v>8094</v>
      </c>
      <c r="N1333" s="53" t="s">
        <v>8112</v>
      </c>
      <c r="O1333" s="53" t="s">
        <v>8104</v>
      </c>
      <c r="P1333" s="53" t="s">
        <v>8137</v>
      </c>
      <c r="Q1333" s="53" t="s">
        <v>8123</v>
      </c>
      <c r="R1333" s="73">
        <v>80</v>
      </c>
      <c r="S1333" s="74">
        <v>8500</v>
      </c>
      <c r="T1333" s="75">
        <v>0</v>
      </c>
      <c r="U1333" s="75">
        <f t="shared" si="224"/>
        <v>0</v>
      </c>
      <c r="V1333" s="48"/>
      <c r="W1333" s="48">
        <v>2017</v>
      </c>
      <c r="X1333" s="48"/>
      <c r="Y1333" s="1">
        <f>VLOOKUP(A1333,'[1]план на 2017'!$A:$X,20,0)</f>
        <v>0</v>
      </c>
      <c r="Z1333" s="156">
        <f t="shared" si="227"/>
        <v>0</v>
      </c>
    </row>
    <row r="1334" spans="1:26" ht="49.5" customHeight="1" x14ac:dyDescent="0.25">
      <c r="A1334" s="48" t="s">
        <v>1398</v>
      </c>
      <c r="B1334" s="53" t="s">
        <v>3273</v>
      </c>
      <c r="C1334" s="53" t="s">
        <v>3470</v>
      </c>
      <c r="D1334" s="53" t="s">
        <v>9871</v>
      </c>
      <c r="E1334" s="53" t="s">
        <v>9872</v>
      </c>
      <c r="F1334" s="53" t="s">
        <v>5279</v>
      </c>
      <c r="G1334" s="53" t="s">
        <v>3284</v>
      </c>
      <c r="H1334" s="53">
        <v>65</v>
      </c>
      <c r="I1334" s="53">
        <v>430000000</v>
      </c>
      <c r="J1334" s="53" t="s">
        <v>8091</v>
      </c>
      <c r="K1334" s="53" t="s">
        <v>8129</v>
      </c>
      <c r="L1334" s="53" t="s">
        <v>8093</v>
      </c>
      <c r="M1334" s="53" t="s">
        <v>8094</v>
      </c>
      <c r="N1334" s="53" t="s">
        <v>8112</v>
      </c>
      <c r="O1334" s="53" t="s">
        <v>8096</v>
      </c>
      <c r="P1334" s="53" t="s">
        <v>8137</v>
      </c>
      <c r="Q1334" s="53" t="s">
        <v>8123</v>
      </c>
      <c r="R1334" s="73">
        <v>80</v>
      </c>
      <c r="S1334" s="74">
        <v>8500</v>
      </c>
      <c r="T1334" s="75">
        <v>0</v>
      </c>
      <c r="U1334" s="75">
        <f t="shared" si="224"/>
        <v>0</v>
      </c>
      <c r="V1334" s="48" t="s">
        <v>8098</v>
      </c>
      <c r="W1334" s="48">
        <v>2017</v>
      </c>
      <c r="X1334" s="48" t="s">
        <v>8216</v>
      </c>
      <c r="Y1334" s="1">
        <f>VLOOKUP(A1334,'[1]план на 2017'!$A:$X,20,0)</f>
        <v>0</v>
      </c>
      <c r="Z1334" s="156">
        <f t="shared" si="227"/>
        <v>0</v>
      </c>
    </row>
    <row r="1335" spans="1:26" ht="49.5" customHeight="1" x14ac:dyDescent="0.25">
      <c r="A1335" s="48" t="s">
        <v>1399</v>
      </c>
      <c r="B1335" s="53" t="s">
        <v>3273</v>
      </c>
      <c r="C1335" s="53" t="s">
        <v>3470</v>
      </c>
      <c r="D1335" s="53" t="s">
        <v>9871</v>
      </c>
      <c r="E1335" s="53" t="s">
        <v>9872</v>
      </c>
      <c r="F1335" s="53" t="s">
        <v>5279</v>
      </c>
      <c r="G1335" s="53" t="s">
        <v>3284</v>
      </c>
      <c r="H1335" s="53">
        <v>0</v>
      </c>
      <c r="I1335" s="53">
        <v>430000000</v>
      </c>
      <c r="J1335" s="53" t="s">
        <v>8091</v>
      </c>
      <c r="K1335" s="53" t="s">
        <v>8107</v>
      </c>
      <c r="L1335" s="53" t="s">
        <v>8093</v>
      </c>
      <c r="M1335" s="53" t="s">
        <v>8094</v>
      </c>
      <c r="N1335" s="53" t="s">
        <v>8112</v>
      </c>
      <c r="O1335" s="53" t="s">
        <v>8104</v>
      </c>
      <c r="P1335" s="53" t="s">
        <v>8137</v>
      </c>
      <c r="Q1335" s="53" t="s">
        <v>8123</v>
      </c>
      <c r="R1335" s="73">
        <v>80</v>
      </c>
      <c r="S1335" s="74">
        <v>8500</v>
      </c>
      <c r="T1335" s="75">
        <f t="shared" si="229"/>
        <v>680000</v>
      </c>
      <c r="U1335" s="75">
        <f t="shared" si="224"/>
        <v>761600.00000000012</v>
      </c>
      <c r="V1335" s="48"/>
      <c r="W1335" s="48">
        <v>2017</v>
      </c>
      <c r="X1335" s="48" t="s">
        <v>8216</v>
      </c>
      <c r="Y1335" s="1">
        <f>VLOOKUP(A1335,'[1]план на 2017'!$A:$X,20,0)</f>
        <v>680000</v>
      </c>
      <c r="Z1335" s="156">
        <f t="shared" si="227"/>
        <v>0</v>
      </c>
    </row>
    <row r="1336" spans="1:26" ht="49.5" customHeight="1" x14ac:dyDescent="0.25">
      <c r="A1336" s="48" t="s">
        <v>1400</v>
      </c>
      <c r="B1336" s="53" t="s">
        <v>3273</v>
      </c>
      <c r="C1336" s="53" t="s">
        <v>3472</v>
      </c>
      <c r="D1336" s="53" t="s">
        <v>5280</v>
      </c>
      <c r="E1336" s="53" t="s">
        <v>3474</v>
      </c>
      <c r="F1336" s="53" t="s">
        <v>5281</v>
      </c>
      <c r="G1336" s="53" t="s">
        <v>3278</v>
      </c>
      <c r="H1336" s="53">
        <v>0</v>
      </c>
      <c r="I1336" s="53">
        <v>430000000</v>
      </c>
      <c r="J1336" s="53" t="s">
        <v>8091</v>
      </c>
      <c r="K1336" s="53" t="s">
        <v>8092</v>
      </c>
      <c r="L1336" s="53" t="s">
        <v>8093</v>
      </c>
      <c r="M1336" s="53" t="s">
        <v>8094</v>
      </c>
      <c r="N1336" s="53" t="s">
        <v>8112</v>
      </c>
      <c r="O1336" s="53" t="s">
        <v>8104</v>
      </c>
      <c r="P1336" s="53" t="s">
        <v>8105</v>
      </c>
      <c r="Q1336" s="53" t="s">
        <v>8106</v>
      </c>
      <c r="R1336" s="73">
        <v>150</v>
      </c>
      <c r="S1336" s="74">
        <v>10450</v>
      </c>
      <c r="T1336" s="75">
        <v>0</v>
      </c>
      <c r="U1336" s="75">
        <f t="shared" si="224"/>
        <v>0</v>
      </c>
      <c r="V1336" s="48"/>
      <c r="W1336" s="48">
        <v>2017</v>
      </c>
      <c r="X1336" s="48" t="s">
        <v>8140</v>
      </c>
      <c r="Y1336" s="1">
        <f>VLOOKUP(A1336,'[1]план на 2017'!$A:$X,20,0)</f>
        <v>0</v>
      </c>
      <c r="Z1336" s="156">
        <f t="shared" si="227"/>
        <v>0</v>
      </c>
    </row>
    <row r="1337" spans="1:26" ht="49.5" customHeight="1" x14ac:dyDescent="0.25">
      <c r="A1337" s="48" t="s">
        <v>1401</v>
      </c>
      <c r="B1337" s="53" t="s">
        <v>3273</v>
      </c>
      <c r="C1337" s="53" t="s">
        <v>3472</v>
      </c>
      <c r="D1337" s="53" t="s">
        <v>5280</v>
      </c>
      <c r="E1337" s="53" t="s">
        <v>3474</v>
      </c>
      <c r="F1337" s="53" t="s">
        <v>5281</v>
      </c>
      <c r="G1337" s="53" t="s">
        <v>3284</v>
      </c>
      <c r="H1337" s="53">
        <v>0</v>
      </c>
      <c r="I1337" s="53">
        <v>430000000</v>
      </c>
      <c r="J1337" s="53" t="s">
        <v>8091</v>
      </c>
      <c r="K1337" s="53" t="s">
        <v>8092</v>
      </c>
      <c r="L1337" s="53" t="s">
        <v>8093</v>
      </c>
      <c r="M1337" s="53" t="s">
        <v>8094</v>
      </c>
      <c r="N1337" s="53" t="s">
        <v>8112</v>
      </c>
      <c r="O1337" s="53" t="s">
        <v>8104</v>
      </c>
      <c r="P1337" s="53" t="s">
        <v>8105</v>
      </c>
      <c r="Q1337" s="53" t="s">
        <v>8106</v>
      </c>
      <c r="R1337" s="73">
        <v>150</v>
      </c>
      <c r="S1337" s="74">
        <v>10450</v>
      </c>
      <c r="T1337" s="75">
        <v>0</v>
      </c>
      <c r="U1337" s="75">
        <f t="shared" si="224"/>
        <v>0</v>
      </c>
      <c r="V1337" s="48"/>
      <c r="W1337" s="48">
        <v>2017</v>
      </c>
      <c r="X1337" s="48" t="s">
        <v>8122</v>
      </c>
      <c r="Y1337" s="1">
        <f>VLOOKUP(A1337,'[1]план на 2017'!$A:$X,20,0)</f>
        <v>0</v>
      </c>
      <c r="Z1337" s="156">
        <f t="shared" si="227"/>
        <v>0</v>
      </c>
    </row>
    <row r="1338" spans="1:26" ht="49.5" customHeight="1" x14ac:dyDescent="0.25">
      <c r="A1338" s="48" t="s">
        <v>1402</v>
      </c>
      <c r="B1338" s="53" t="s">
        <v>3273</v>
      </c>
      <c r="C1338" s="53" t="s">
        <v>4500</v>
      </c>
      <c r="D1338" s="53" t="s">
        <v>9885</v>
      </c>
      <c r="E1338" s="53" t="s">
        <v>4501</v>
      </c>
      <c r="F1338" s="53" t="s">
        <v>5282</v>
      </c>
      <c r="G1338" s="53" t="s">
        <v>3284</v>
      </c>
      <c r="H1338" s="53">
        <v>0</v>
      </c>
      <c r="I1338" s="53">
        <v>430000000</v>
      </c>
      <c r="J1338" s="53" t="s">
        <v>8091</v>
      </c>
      <c r="K1338" s="53" t="s">
        <v>8092</v>
      </c>
      <c r="L1338" s="53" t="s">
        <v>8093</v>
      </c>
      <c r="M1338" s="53" t="s">
        <v>8094</v>
      </c>
      <c r="N1338" s="53" t="s">
        <v>8112</v>
      </c>
      <c r="O1338" s="53" t="s">
        <v>8104</v>
      </c>
      <c r="P1338" s="53" t="s">
        <v>8105</v>
      </c>
      <c r="Q1338" s="53" t="s">
        <v>8106</v>
      </c>
      <c r="R1338" s="73">
        <v>79</v>
      </c>
      <c r="S1338" s="74">
        <v>14500</v>
      </c>
      <c r="T1338" s="75">
        <v>0</v>
      </c>
      <c r="U1338" s="75">
        <f t="shared" si="224"/>
        <v>0</v>
      </c>
      <c r="V1338" s="48"/>
      <c r="W1338" s="48">
        <v>2017</v>
      </c>
      <c r="X1338" s="48"/>
      <c r="Y1338" s="1">
        <f>VLOOKUP(A1338,'[1]план на 2017'!$A:$X,20,0)</f>
        <v>0</v>
      </c>
      <c r="Z1338" s="156">
        <f t="shared" si="227"/>
        <v>0</v>
      </c>
    </row>
    <row r="1339" spans="1:26" ht="49.5" customHeight="1" x14ac:dyDescent="0.25">
      <c r="A1339" s="48" t="s">
        <v>1403</v>
      </c>
      <c r="B1339" s="53" t="s">
        <v>3273</v>
      </c>
      <c r="C1339" s="53" t="s">
        <v>4500</v>
      </c>
      <c r="D1339" s="53" t="s">
        <v>9885</v>
      </c>
      <c r="E1339" s="53" t="s">
        <v>4501</v>
      </c>
      <c r="F1339" s="53" t="s">
        <v>5282</v>
      </c>
      <c r="G1339" s="53" t="s">
        <v>3284</v>
      </c>
      <c r="H1339" s="53">
        <v>60</v>
      </c>
      <c r="I1339" s="53">
        <v>430000000</v>
      </c>
      <c r="J1339" s="53" t="s">
        <v>8091</v>
      </c>
      <c r="K1339" s="53" t="s">
        <v>8107</v>
      </c>
      <c r="L1339" s="53" t="s">
        <v>8093</v>
      </c>
      <c r="M1339" s="53" t="s">
        <v>8094</v>
      </c>
      <c r="N1339" s="53" t="s">
        <v>8112</v>
      </c>
      <c r="O1339" s="53" t="s">
        <v>8096</v>
      </c>
      <c r="P1339" s="53" t="s">
        <v>8105</v>
      </c>
      <c r="Q1339" s="53" t="s">
        <v>8106</v>
      </c>
      <c r="R1339" s="73">
        <v>79</v>
      </c>
      <c r="S1339" s="74">
        <v>14500</v>
      </c>
      <c r="T1339" s="75">
        <v>0</v>
      </c>
      <c r="U1339" s="75">
        <f t="shared" si="224"/>
        <v>0</v>
      </c>
      <c r="V1339" s="48" t="s">
        <v>8098</v>
      </c>
      <c r="W1339" s="48">
        <v>2017</v>
      </c>
      <c r="X1339" s="53" t="s">
        <v>8216</v>
      </c>
      <c r="Y1339" s="1">
        <f>VLOOKUP(A1339,'[1]план на 2017'!$A:$X,20,0)</f>
        <v>0</v>
      </c>
      <c r="Z1339" s="156">
        <f t="shared" si="227"/>
        <v>0</v>
      </c>
    </row>
    <row r="1340" spans="1:26" ht="49.5" customHeight="1" x14ac:dyDescent="0.25">
      <c r="A1340" s="48" t="s">
        <v>1404</v>
      </c>
      <c r="B1340" s="53" t="s">
        <v>3273</v>
      </c>
      <c r="C1340" s="53" t="s">
        <v>4500</v>
      </c>
      <c r="D1340" s="53" t="s">
        <v>9885</v>
      </c>
      <c r="E1340" s="53" t="s">
        <v>4501</v>
      </c>
      <c r="F1340" s="53" t="s">
        <v>5282</v>
      </c>
      <c r="G1340" s="53" t="s">
        <v>3284</v>
      </c>
      <c r="H1340" s="53">
        <v>0</v>
      </c>
      <c r="I1340" s="53">
        <v>430000000</v>
      </c>
      <c r="J1340" s="53" t="s">
        <v>8091</v>
      </c>
      <c r="K1340" s="53" t="s">
        <v>8107</v>
      </c>
      <c r="L1340" s="53" t="s">
        <v>8093</v>
      </c>
      <c r="M1340" s="53" t="s">
        <v>8094</v>
      </c>
      <c r="N1340" s="53" t="s">
        <v>8112</v>
      </c>
      <c r="O1340" s="53" t="s">
        <v>8104</v>
      </c>
      <c r="P1340" s="53" t="s">
        <v>8105</v>
      </c>
      <c r="Q1340" s="53" t="s">
        <v>8106</v>
      </c>
      <c r="R1340" s="73">
        <v>79</v>
      </c>
      <c r="S1340" s="74">
        <v>14500</v>
      </c>
      <c r="T1340" s="75">
        <f t="shared" si="229"/>
        <v>1145500</v>
      </c>
      <c r="U1340" s="75">
        <f t="shared" si="224"/>
        <v>1282960.0000000002</v>
      </c>
      <c r="V1340" s="48"/>
      <c r="W1340" s="48">
        <v>2017</v>
      </c>
      <c r="X1340" s="53" t="s">
        <v>8150</v>
      </c>
      <c r="Y1340" s="1">
        <f>VLOOKUP(A1340,'[1]план на 2017'!$A:$X,20,0)</f>
        <v>1145500</v>
      </c>
      <c r="Z1340" s="156">
        <f t="shared" si="227"/>
        <v>0</v>
      </c>
    </row>
    <row r="1341" spans="1:26" ht="49.5" customHeight="1" x14ac:dyDescent="0.25">
      <c r="A1341" s="48" t="s">
        <v>1405</v>
      </c>
      <c r="B1341" s="53" t="s">
        <v>3273</v>
      </c>
      <c r="C1341" s="53" t="s">
        <v>4650</v>
      </c>
      <c r="D1341" s="53" t="s">
        <v>4651</v>
      </c>
      <c r="E1341" s="53" t="s">
        <v>4652</v>
      </c>
      <c r="F1341" s="53" t="s">
        <v>5283</v>
      </c>
      <c r="G1341" s="53" t="s">
        <v>3278</v>
      </c>
      <c r="H1341" s="53">
        <v>0</v>
      </c>
      <c r="I1341" s="53">
        <v>430000000</v>
      </c>
      <c r="J1341" s="53" t="s">
        <v>8091</v>
      </c>
      <c r="K1341" s="53" t="s">
        <v>8092</v>
      </c>
      <c r="L1341" s="53" t="s">
        <v>8093</v>
      </c>
      <c r="M1341" s="53" t="s">
        <v>8094</v>
      </c>
      <c r="N1341" s="53" t="s">
        <v>8112</v>
      </c>
      <c r="O1341" s="53" t="s">
        <v>8104</v>
      </c>
      <c r="P1341" s="53" t="s">
        <v>8105</v>
      </c>
      <c r="Q1341" s="53" t="s">
        <v>8106</v>
      </c>
      <c r="R1341" s="73">
        <v>100</v>
      </c>
      <c r="S1341" s="74">
        <v>2350</v>
      </c>
      <c r="T1341" s="75">
        <f t="shared" si="229"/>
        <v>235000</v>
      </c>
      <c r="U1341" s="75">
        <f t="shared" si="224"/>
        <v>263200</v>
      </c>
      <c r="V1341" s="48"/>
      <c r="W1341" s="48">
        <v>2017</v>
      </c>
      <c r="X1341" s="48"/>
      <c r="Y1341" s="1">
        <f>VLOOKUP(A1341,'[1]план на 2017'!$A:$X,20,0)</f>
        <v>235000</v>
      </c>
      <c r="Z1341" s="156">
        <f t="shared" si="227"/>
        <v>0</v>
      </c>
    </row>
    <row r="1342" spans="1:26" ht="49.5" customHeight="1" x14ac:dyDescent="0.25">
      <c r="A1342" s="48" t="s">
        <v>1406</v>
      </c>
      <c r="B1342" s="53" t="s">
        <v>3273</v>
      </c>
      <c r="C1342" s="53" t="s">
        <v>4662</v>
      </c>
      <c r="D1342" s="53" t="s">
        <v>4663</v>
      </c>
      <c r="E1342" s="53" t="s">
        <v>9886</v>
      </c>
      <c r="F1342" s="53" t="s">
        <v>4665</v>
      </c>
      <c r="G1342" s="53" t="s">
        <v>3278</v>
      </c>
      <c r="H1342" s="53">
        <v>0</v>
      </c>
      <c r="I1342" s="53">
        <v>430000000</v>
      </c>
      <c r="J1342" s="53" t="s">
        <v>8091</v>
      </c>
      <c r="K1342" s="53" t="s">
        <v>8092</v>
      </c>
      <c r="L1342" s="53" t="s">
        <v>8093</v>
      </c>
      <c r="M1342" s="53" t="s">
        <v>8094</v>
      </c>
      <c r="N1342" s="53" t="s">
        <v>8112</v>
      </c>
      <c r="O1342" s="53" t="s">
        <v>8104</v>
      </c>
      <c r="P1342" s="53" t="s">
        <v>8105</v>
      </c>
      <c r="Q1342" s="53" t="s">
        <v>8106</v>
      </c>
      <c r="R1342" s="73">
        <v>75</v>
      </c>
      <c r="S1342" s="74">
        <v>6850</v>
      </c>
      <c r="T1342" s="75">
        <f t="shared" si="229"/>
        <v>513750</v>
      </c>
      <c r="U1342" s="75">
        <f t="shared" si="224"/>
        <v>575400</v>
      </c>
      <c r="V1342" s="48"/>
      <c r="W1342" s="48">
        <v>2017</v>
      </c>
      <c r="X1342" s="48"/>
      <c r="Y1342" s="1">
        <f>VLOOKUP(A1342,'[1]план на 2017'!$A:$X,20,0)</f>
        <v>513750</v>
      </c>
      <c r="Z1342" s="156">
        <f t="shared" si="227"/>
        <v>0</v>
      </c>
    </row>
    <row r="1343" spans="1:26" ht="49.5" customHeight="1" x14ac:dyDescent="0.25">
      <c r="A1343" s="48" t="s">
        <v>1407</v>
      </c>
      <c r="B1343" s="53" t="s">
        <v>3273</v>
      </c>
      <c r="C1343" s="53" t="s">
        <v>5284</v>
      </c>
      <c r="D1343" s="53" t="s">
        <v>9904</v>
      </c>
      <c r="E1343" s="53" t="s">
        <v>9905</v>
      </c>
      <c r="F1343" s="53" t="s">
        <v>5285</v>
      </c>
      <c r="G1343" s="53" t="s">
        <v>3278</v>
      </c>
      <c r="H1343" s="53">
        <v>0</v>
      </c>
      <c r="I1343" s="53">
        <v>430000000</v>
      </c>
      <c r="J1343" s="53" t="s">
        <v>8091</v>
      </c>
      <c r="K1343" s="53" t="s">
        <v>8092</v>
      </c>
      <c r="L1343" s="53" t="s">
        <v>8111</v>
      </c>
      <c r="M1343" s="53" t="s">
        <v>8094</v>
      </c>
      <c r="N1343" s="53" t="s">
        <v>8112</v>
      </c>
      <c r="O1343" s="53" t="s">
        <v>8104</v>
      </c>
      <c r="P1343" s="53" t="s">
        <v>8105</v>
      </c>
      <c r="Q1343" s="53" t="s">
        <v>8106</v>
      </c>
      <c r="R1343" s="73">
        <v>150</v>
      </c>
      <c r="S1343" s="74">
        <v>8940</v>
      </c>
      <c r="T1343" s="75">
        <f t="shared" si="229"/>
        <v>1341000</v>
      </c>
      <c r="U1343" s="75">
        <f t="shared" si="224"/>
        <v>1501920.0000000002</v>
      </c>
      <c r="V1343" s="48"/>
      <c r="W1343" s="48">
        <v>2017</v>
      </c>
      <c r="X1343" s="48"/>
      <c r="Y1343" s="1">
        <f>VLOOKUP(A1343,'[1]план на 2017'!$A:$X,20,0)</f>
        <v>1341000</v>
      </c>
      <c r="Z1343" s="156">
        <f t="shared" si="227"/>
        <v>0</v>
      </c>
    </row>
    <row r="1344" spans="1:26" ht="49.5" customHeight="1" x14ac:dyDescent="0.25">
      <c r="A1344" s="48" t="s">
        <v>1408</v>
      </c>
      <c r="B1344" s="53" t="s">
        <v>3273</v>
      </c>
      <c r="C1344" s="53" t="s">
        <v>5286</v>
      </c>
      <c r="D1344" s="53" t="s">
        <v>5287</v>
      </c>
      <c r="E1344" s="53" t="s">
        <v>5288</v>
      </c>
      <c r="F1344" s="53" t="s">
        <v>5289</v>
      </c>
      <c r="G1344" s="53" t="s">
        <v>3278</v>
      </c>
      <c r="H1344" s="53">
        <v>0</v>
      </c>
      <c r="I1344" s="53">
        <v>430000000</v>
      </c>
      <c r="J1344" s="53" t="s">
        <v>8091</v>
      </c>
      <c r="K1344" s="53" t="s">
        <v>8092</v>
      </c>
      <c r="L1344" s="53" t="s">
        <v>8111</v>
      </c>
      <c r="M1344" s="53" t="s">
        <v>8094</v>
      </c>
      <c r="N1344" s="53" t="s">
        <v>8112</v>
      </c>
      <c r="O1344" s="53" t="s">
        <v>8104</v>
      </c>
      <c r="P1344" s="53" t="s">
        <v>8105</v>
      </c>
      <c r="Q1344" s="53" t="s">
        <v>8106</v>
      </c>
      <c r="R1344" s="73">
        <v>555</v>
      </c>
      <c r="S1344" s="74">
        <v>2850</v>
      </c>
      <c r="T1344" s="75">
        <f t="shared" si="229"/>
        <v>1581750</v>
      </c>
      <c r="U1344" s="75">
        <f t="shared" si="224"/>
        <v>1771560.0000000002</v>
      </c>
      <c r="V1344" s="48"/>
      <c r="W1344" s="48">
        <v>2017</v>
      </c>
      <c r="X1344" s="48"/>
      <c r="Y1344" s="1">
        <f>VLOOKUP(A1344,'[1]план на 2017'!$A:$X,20,0)</f>
        <v>1581750</v>
      </c>
      <c r="Z1344" s="156">
        <f t="shared" si="227"/>
        <v>0</v>
      </c>
    </row>
    <row r="1345" spans="1:26" ht="49.5" customHeight="1" x14ac:dyDescent="0.25">
      <c r="A1345" s="48" t="s">
        <v>1409</v>
      </c>
      <c r="B1345" s="53" t="s">
        <v>3273</v>
      </c>
      <c r="C1345" s="53" t="s">
        <v>5290</v>
      </c>
      <c r="D1345" s="53" t="s">
        <v>5291</v>
      </c>
      <c r="E1345" s="53" t="s">
        <v>5292</v>
      </c>
      <c r="F1345" s="53" t="s">
        <v>5293</v>
      </c>
      <c r="G1345" s="53" t="s">
        <v>3278</v>
      </c>
      <c r="H1345" s="53">
        <v>0</v>
      </c>
      <c r="I1345" s="53">
        <v>430000000</v>
      </c>
      <c r="J1345" s="53" t="s">
        <v>8091</v>
      </c>
      <c r="K1345" s="53" t="s">
        <v>8092</v>
      </c>
      <c r="L1345" s="53" t="s">
        <v>8111</v>
      </c>
      <c r="M1345" s="53" t="s">
        <v>8094</v>
      </c>
      <c r="N1345" s="53" t="s">
        <v>8112</v>
      </c>
      <c r="O1345" s="53" t="s">
        <v>8104</v>
      </c>
      <c r="P1345" s="53" t="s">
        <v>8105</v>
      </c>
      <c r="Q1345" s="53" t="s">
        <v>8106</v>
      </c>
      <c r="R1345" s="73">
        <v>100</v>
      </c>
      <c r="S1345" s="74">
        <v>2500</v>
      </c>
      <c r="T1345" s="75">
        <f t="shared" si="229"/>
        <v>250000</v>
      </c>
      <c r="U1345" s="75">
        <f t="shared" si="224"/>
        <v>280000</v>
      </c>
      <c r="V1345" s="48"/>
      <c r="W1345" s="48">
        <v>2017</v>
      </c>
      <c r="X1345" s="48"/>
      <c r="Y1345" s="1">
        <f>VLOOKUP(A1345,'[1]план на 2017'!$A:$X,20,0)</f>
        <v>250000</v>
      </c>
      <c r="Z1345" s="156">
        <f t="shared" si="227"/>
        <v>0</v>
      </c>
    </row>
    <row r="1346" spans="1:26" ht="49.5" customHeight="1" x14ac:dyDescent="0.25">
      <c r="A1346" s="48" t="s">
        <v>1410</v>
      </c>
      <c r="B1346" s="53" t="s">
        <v>3273</v>
      </c>
      <c r="C1346" s="53" t="s">
        <v>5294</v>
      </c>
      <c r="D1346" s="53" t="s">
        <v>5295</v>
      </c>
      <c r="E1346" s="53" t="s">
        <v>5296</v>
      </c>
      <c r="F1346" s="53" t="s">
        <v>5297</v>
      </c>
      <c r="G1346" s="53" t="s">
        <v>3284</v>
      </c>
      <c r="H1346" s="53">
        <v>0</v>
      </c>
      <c r="I1346" s="53">
        <v>430000000</v>
      </c>
      <c r="J1346" s="53" t="s">
        <v>8091</v>
      </c>
      <c r="K1346" s="53" t="s">
        <v>8092</v>
      </c>
      <c r="L1346" s="53" t="s">
        <v>8111</v>
      </c>
      <c r="M1346" s="53" t="s">
        <v>8094</v>
      </c>
      <c r="N1346" s="53" t="s">
        <v>8112</v>
      </c>
      <c r="O1346" s="53" t="s">
        <v>8104</v>
      </c>
      <c r="P1346" s="53" t="s">
        <v>8105</v>
      </c>
      <c r="Q1346" s="53" t="s">
        <v>8106</v>
      </c>
      <c r="R1346" s="73">
        <v>100</v>
      </c>
      <c r="S1346" s="74">
        <v>858</v>
      </c>
      <c r="T1346" s="75">
        <f t="shared" si="229"/>
        <v>85800</v>
      </c>
      <c r="U1346" s="75">
        <f t="shared" si="224"/>
        <v>96096.000000000015</v>
      </c>
      <c r="V1346" s="48"/>
      <c r="W1346" s="48">
        <v>2017</v>
      </c>
      <c r="X1346" s="48"/>
      <c r="Y1346" s="1">
        <f>VLOOKUP(A1346,'[1]план на 2017'!$A:$X,20,0)</f>
        <v>85800</v>
      </c>
      <c r="Z1346" s="156">
        <f t="shared" si="227"/>
        <v>0</v>
      </c>
    </row>
    <row r="1347" spans="1:26" ht="49.5" customHeight="1" x14ac:dyDescent="0.25">
      <c r="A1347" s="48" t="s">
        <v>1411</v>
      </c>
      <c r="B1347" s="53" t="s">
        <v>3273</v>
      </c>
      <c r="C1347" s="53" t="s">
        <v>5298</v>
      </c>
      <c r="D1347" s="53" t="s">
        <v>4097</v>
      </c>
      <c r="E1347" s="53" t="s">
        <v>5299</v>
      </c>
      <c r="F1347" s="53" t="s">
        <v>5300</v>
      </c>
      <c r="G1347" s="53" t="s">
        <v>3284</v>
      </c>
      <c r="H1347" s="53">
        <v>0</v>
      </c>
      <c r="I1347" s="53">
        <v>430000000</v>
      </c>
      <c r="J1347" s="53" t="s">
        <v>8091</v>
      </c>
      <c r="K1347" s="53" t="s">
        <v>8092</v>
      </c>
      <c r="L1347" s="53" t="s">
        <v>8111</v>
      </c>
      <c r="M1347" s="53" t="s">
        <v>8094</v>
      </c>
      <c r="N1347" s="53" t="s">
        <v>8112</v>
      </c>
      <c r="O1347" s="53" t="s">
        <v>8104</v>
      </c>
      <c r="P1347" s="53" t="s">
        <v>8105</v>
      </c>
      <c r="Q1347" s="53" t="s">
        <v>8106</v>
      </c>
      <c r="R1347" s="73">
        <v>5</v>
      </c>
      <c r="S1347" s="74">
        <v>3300</v>
      </c>
      <c r="T1347" s="75">
        <f t="shared" si="229"/>
        <v>16500</v>
      </c>
      <c r="U1347" s="75">
        <f t="shared" si="224"/>
        <v>18480</v>
      </c>
      <c r="V1347" s="48"/>
      <c r="W1347" s="48">
        <v>2017</v>
      </c>
      <c r="X1347" s="48"/>
      <c r="Y1347" s="1">
        <f>VLOOKUP(A1347,'[1]план на 2017'!$A:$X,20,0)</f>
        <v>16500</v>
      </c>
      <c r="Z1347" s="156">
        <f t="shared" si="227"/>
        <v>0</v>
      </c>
    </row>
    <row r="1348" spans="1:26" ht="49.5" customHeight="1" x14ac:dyDescent="0.25">
      <c r="A1348" s="48" t="s">
        <v>1412</v>
      </c>
      <c r="B1348" s="53" t="s">
        <v>3273</v>
      </c>
      <c r="C1348" s="53" t="s">
        <v>5301</v>
      </c>
      <c r="D1348" s="53" t="s">
        <v>5302</v>
      </c>
      <c r="E1348" s="53" t="s">
        <v>5303</v>
      </c>
      <c r="F1348" s="53" t="s">
        <v>5304</v>
      </c>
      <c r="G1348" s="53" t="s">
        <v>3278</v>
      </c>
      <c r="H1348" s="53">
        <v>0</v>
      </c>
      <c r="I1348" s="53">
        <v>430000000</v>
      </c>
      <c r="J1348" s="53" t="s">
        <v>8091</v>
      </c>
      <c r="K1348" s="53" t="s">
        <v>8092</v>
      </c>
      <c r="L1348" s="53" t="s">
        <v>8111</v>
      </c>
      <c r="M1348" s="53" t="s">
        <v>8094</v>
      </c>
      <c r="N1348" s="53" t="s">
        <v>8112</v>
      </c>
      <c r="O1348" s="53" t="s">
        <v>8104</v>
      </c>
      <c r="P1348" s="53" t="s">
        <v>8105</v>
      </c>
      <c r="Q1348" s="53" t="s">
        <v>8106</v>
      </c>
      <c r="R1348" s="73">
        <v>25</v>
      </c>
      <c r="S1348" s="74">
        <v>2496</v>
      </c>
      <c r="T1348" s="75">
        <v>0</v>
      </c>
      <c r="U1348" s="75">
        <f t="shared" si="224"/>
        <v>0</v>
      </c>
      <c r="V1348" s="48"/>
      <c r="W1348" s="48">
        <v>2017</v>
      </c>
      <c r="X1348" s="48" t="s">
        <v>8122</v>
      </c>
      <c r="Y1348" s="1">
        <f>VLOOKUP(A1348,'[1]план на 2017'!$A:$X,20,0)</f>
        <v>0</v>
      </c>
      <c r="Z1348" s="156">
        <f t="shared" si="227"/>
        <v>0</v>
      </c>
    </row>
    <row r="1349" spans="1:26" ht="49.5" customHeight="1" x14ac:dyDescent="0.25">
      <c r="A1349" s="48" t="s">
        <v>1413</v>
      </c>
      <c r="B1349" s="53" t="s">
        <v>3273</v>
      </c>
      <c r="C1349" s="53" t="s">
        <v>5305</v>
      </c>
      <c r="D1349" s="53" t="s">
        <v>5306</v>
      </c>
      <c r="E1349" s="53" t="s">
        <v>4780</v>
      </c>
      <c r="F1349" s="53" t="s">
        <v>5307</v>
      </c>
      <c r="G1349" s="53" t="s">
        <v>3278</v>
      </c>
      <c r="H1349" s="53">
        <v>0</v>
      </c>
      <c r="I1349" s="53">
        <v>430000000</v>
      </c>
      <c r="J1349" s="53" t="s">
        <v>8091</v>
      </c>
      <c r="K1349" s="53" t="s">
        <v>8092</v>
      </c>
      <c r="L1349" s="53" t="s">
        <v>8111</v>
      </c>
      <c r="M1349" s="53" t="s">
        <v>8094</v>
      </c>
      <c r="N1349" s="53" t="s">
        <v>8112</v>
      </c>
      <c r="O1349" s="53" t="s">
        <v>8104</v>
      </c>
      <c r="P1349" s="53" t="s">
        <v>8105</v>
      </c>
      <c r="Q1349" s="53" t="s">
        <v>8106</v>
      </c>
      <c r="R1349" s="73">
        <v>10</v>
      </c>
      <c r="S1349" s="74">
        <v>2500</v>
      </c>
      <c r="T1349" s="75">
        <f t="shared" si="229"/>
        <v>25000</v>
      </c>
      <c r="U1349" s="75">
        <f t="shared" si="224"/>
        <v>28000.000000000004</v>
      </c>
      <c r="V1349" s="48"/>
      <c r="W1349" s="48">
        <v>2017</v>
      </c>
      <c r="X1349" s="48"/>
      <c r="Y1349" s="1">
        <f>VLOOKUP(A1349,'[1]план на 2017'!$A:$X,20,0)</f>
        <v>25000</v>
      </c>
      <c r="Z1349" s="156">
        <f t="shared" si="227"/>
        <v>0</v>
      </c>
    </row>
    <row r="1350" spans="1:26" ht="49.5" customHeight="1" x14ac:dyDescent="0.25">
      <c r="A1350" s="48" t="s">
        <v>1414</v>
      </c>
      <c r="B1350" s="53" t="s">
        <v>3273</v>
      </c>
      <c r="C1350" s="53" t="s">
        <v>5308</v>
      </c>
      <c r="D1350" s="53" t="s">
        <v>5309</v>
      </c>
      <c r="E1350" s="53" t="s">
        <v>5310</v>
      </c>
      <c r="F1350" s="53" t="s">
        <v>5311</v>
      </c>
      <c r="G1350" s="53" t="s">
        <v>3278</v>
      </c>
      <c r="H1350" s="53">
        <v>0</v>
      </c>
      <c r="I1350" s="53">
        <v>430000000</v>
      </c>
      <c r="J1350" s="53" t="s">
        <v>8091</v>
      </c>
      <c r="K1350" s="53" t="s">
        <v>8092</v>
      </c>
      <c r="L1350" s="53" t="s">
        <v>8111</v>
      </c>
      <c r="M1350" s="53" t="s">
        <v>8094</v>
      </c>
      <c r="N1350" s="53" t="s">
        <v>8112</v>
      </c>
      <c r="O1350" s="53" t="s">
        <v>8104</v>
      </c>
      <c r="P1350" s="53" t="s">
        <v>8105</v>
      </c>
      <c r="Q1350" s="53" t="s">
        <v>8106</v>
      </c>
      <c r="R1350" s="73">
        <v>9</v>
      </c>
      <c r="S1350" s="74">
        <v>8200</v>
      </c>
      <c r="T1350" s="75">
        <f t="shared" si="229"/>
        <v>73800</v>
      </c>
      <c r="U1350" s="75">
        <f t="shared" si="224"/>
        <v>82656.000000000015</v>
      </c>
      <c r="V1350" s="48"/>
      <c r="W1350" s="48">
        <v>2017</v>
      </c>
      <c r="X1350" s="48"/>
      <c r="Y1350" s="1">
        <f>VLOOKUP(A1350,'[1]план на 2017'!$A:$X,20,0)</f>
        <v>73800</v>
      </c>
      <c r="Z1350" s="156">
        <f t="shared" si="227"/>
        <v>0</v>
      </c>
    </row>
    <row r="1351" spans="1:26" ht="49.5" customHeight="1" x14ac:dyDescent="0.25">
      <c r="A1351" s="48" t="s">
        <v>1415</v>
      </c>
      <c r="B1351" s="53" t="s">
        <v>3273</v>
      </c>
      <c r="C1351" s="53" t="s">
        <v>5312</v>
      </c>
      <c r="D1351" s="53" t="s">
        <v>5313</v>
      </c>
      <c r="E1351" s="53" t="s">
        <v>5314</v>
      </c>
      <c r="F1351" s="53" t="s">
        <v>5315</v>
      </c>
      <c r="G1351" s="53" t="s">
        <v>3278</v>
      </c>
      <c r="H1351" s="53">
        <v>0</v>
      </c>
      <c r="I1351" s="53">
        <v>430000000</v>
      </c>
      <c r="J1351" s="53" t="s">
        <v>8091</v>
      </c>
      <c r="K1351" s="53" t="s">
        <v>8092</v>
      </c>
      <c r="L1351" s="53" t="s">
        <v>8111</v>
      </c>
      <c r="M1351" s="53" t="s">
        <v>8094</v>
      </c>
      <c r="N1351" s="53" t="s">
        <v>8112</v>
      </c>
      <c r="O1351" s="53" t="s">
        <v>8104</v>
      </c>
      <c r="P1351" s="53" t="s">
        <v>8105</v>
      </c>
      <c r="Q1351" s="53" t="s">
        <v>8106</v>
      </c>
      <c r="R1351" s="73">
        <v>1</v>
      </c>
      <c r="S1351" s="74">
        <v>91365</v>
      </c>
      <c r="T1351" s="75">
        <f t="shared" si="229"/>
        <v>91365</v>
      </c>
      <c r="U1351" s="75">
        <f t="shared" si="224"/>
        <v>102328.8</v>
      </c>
      <c r="V1351" s="48"/>
      <c r="W1351" s="48">
        <v>2017</v>
      </c>
      <c r="X1351" s="48"/>
      <c r="Y1351" s="1">
        <f>VLOOKUP(A1351,'[1]план на 2017'!$A:$X,20,0)</f>
        <v>91365</v>
      </c>
      <c r="Z1351" s="156">
        <f t="shared" si="227"/>
        <v>0</v>
      </c>
    </row>
    <row r="1352" spans="1:26" ht="49.5" customHeight="1" x14ac:dyDescent="0.25">
      <c r="A1352" s="48" t="s">
        <v>1416</v>
      </c>
      <c r="B1352" s="53" t="s">
        <v>3273</v>
      </c>
      <c r="C1352" s="53" t="s">
        <v>5316</v>
      </c>
      <c r="D1352" s="53" t="s">
        <v>5317</v>
      </c>
      <c r="E1352" s="53" t="s">
        <v>5318</v>
      </c>
      <c r="F1352" s="53" t="s">
        <v>5319</v>
      </c>
      <c r="G1352" s="53" t="s">
        <v>3278</v>
      </c>
      <c r="H1352" s="53">
        <v>0</v>
      </c>
      <c r="I1352" s="53">
        <v>430000000</v>
      </c>
      <c r="J1352" s="53" t="s">
        <v>8091</v>
      </c>
      <c r="K1352" s="53" t="s">
        <v>8092</v>
      </c>
      <c r="L1352" s="53" t="s">
        <v>8111</v>
      </c>
      <c r="M1352" s="53" t="s">
        <v>8094</v>
      </c>
      <c r="N1352" s="53" t="s">
        <v>8112</v>
      </c>
      <c r="O1352" s="53" t="s">
        <v>8104</v>
      </c>
      <c r="P1352" s="53" t="s">
        <v>8105</v>
      </c>
      <c r="Q1352" s="53" t="s">
        <v>8106</v>
      </c>
      <c r="R1352" s="73">
        <v>2</v>
      </c>
      <c r="S1352" s="74">
        <v>69550</v>
      </c>
      <c r="T1352" s="75">
        <f t="shared" si="229"/>
        <v>139100</v>
      </c>
      <c r="U1352" s="75">
        <f t="shared" si="224"/>
        <v>155792.00000000003</v>
      </c>
      <c r="V1352" s="48"/>
      <c r="W1352" s="48">
        <v>2017</v>
      </c>
      <c r="X1352" s="48"/>
      <c r="Y1352" s="1">
        <f>VLOOKUP(A1352,'[1]план на 2017'!$A:$X,20,0)</f>
        <v>139100</v>
      </c>
      <c r="Z1352" s="156">
        <f t="shared" si="227"/>
        <v>0</v>
      </c>
    </row>
    <row r="1353" spans="1:26" ht="49.5" customHeight="1" x14ac:dyDescent="0.25">
      <c r="A1353" s="48" t="s">
        <v>1417</v>
      </c>
      <c r="B1353" s="53" t="s">
        <v>3273</v>
      </c>
      <c r="C1353" s="53" t="s">
        <v>5320</v>
      </c>
      <c r="D1353" s="53" t="s">
        <v>5321</v>
      </c>
      <c r="E1353" s="53" t="s">
        <v>5322</v>
      </c>
      <c r="F1353" s="53" t="s">
        <v>5323</v>
      </c>
      <c r="G1353" s="53" t="s">
        <v>3278</v>
      </c>
      <c r="H1353" s="53">
        <v>0</v>
      </c>
      <c r="I1353" s="53">
        <v>430000000</v>
      </c>
      <c r="J1353" s="53" t="s">
        <v>8091</v>
      </c>
      <c r="K1353" s="53" t="s">
        <v>8092</v>
      </c>
      <c r="L1353" s="53" t="s">
        <v>8111</v>
      </c>
      <c r="M1353" s="53" t="s">
        <v>8094</v>
      </c>
      <c r="N1353" s="53" t="s">
        <v>8112</v>
      </c>
      <c r="O1353" s="53" t="s">
        <v>8104</v>
      </c>
      <c r="P1353" s="53" t="s">
        <v>8105</v>
      </c>
      <c r="Q1353" s="53" t="s">
        <v>8106</v>
      </c>
      <c r="R1353" s="73">
        <v>6</v>
      </c>
      <c r="S1353" s="74">
        <v>47325</v>
      </c>
      <c r="T1353" s="75">
        <f t="shared" si="229"/>
        <v>283950</v>
      </c>
      <c r="U1353" s="75">
        <f t="shared" si="224"/>
        <v>318024.00000000006</v>
      </c>
      <c r="V1353" s="48"/>
      <c r="W1353" s="48">
        <v>2017</v>
      </c>
      <c r="X1353" s="48"/>
      <c r="Y1353" s="1">
        <f>VLOOKUP(A1353,'[1]план на 2017'!$A:$X,20,0)</f>
        <v>283950</v>
      </c>
      <c r="Z1353" s="156">
        <f t="shared" si="227"/>
        <v>0</v>
      </c>
    </row>
    <row r="1354" spans="1:26" ht="49.5" customHeight="1" x14ac:dyDescent="0.25">
      <c r="A1354" s="48" t="s">
        <v>1418</v>
      </c>
      <c r="B1354" s="53" t="s">
        <v>3273</v>
      </c>
      <c r="C1354" s="53" t="s">
        <v>5324</v>
      </c>
      <c r="D1354" s="53" t="s">
        <v>3679</v>
      </c>
      <c r="E1354" s="53" t="s">
        <v>5325</v>
      </c>
      <c r="F1354" s="53" t="s">
        <v>5326</v>
      </c>
      <c r="G1354" s="53" t="s">
        <v>3278</v>
      </c>
      <c r="H1354" s="53">
        <v>0</v>
      </c>
      <c r="I1354" s="53">
        <v>430000000</v>
      </c>
      <c r="J1354" s="53" t="s">
        <v>8091</v>
      </c>
      <c r="K1354" s="53" t="s">
        <v>8092</v>
      </c>
      <c r="L1354" s="53" t="s">
        <v>8111</v>
      </c>
      <c r="M1354" s="53" t="s">
        <v>8094</v>
      </c>
      <c r="N1354" s="53" t="s">
        <v>8112</v>
      </c>
      <c r="O1354" s="53" t="s">
        <v>8104</v>
      </c>
      <c r="P1354" s="53" t="s">
        <v>8105</v>
      </c>
      <c r="Q1354" s="53" t="s">
        <v>8106</v>
      </c>
      <c r="R1354" s="73">
        <v>2</v>
      </c>
      <c r="S1354" s="74">
        <v>1550</v>
      </c>
      <c r="T1354" s="75">
        <v>0</v>
      </c>
      <c r="U1354" s="75">
        <f t="shared" ref="U1354:U1431" si="230">T1354*1.12</f>
        <v>0</v>
      </c>
      <c r="V1354" s="48"/>
      <c r="W1354" s="48">
        <v>2017</v>
      </c>
      <c r="X1354" s="48"/>
      <c r="Y1354" s="1">
        <f>VLOOKUP(A1354,'[1]план на 2017'!$A:$X,20,0)</f>
        <v>0</v>
      </c>
      <c r="Z1354" s="156">
        <f t="shared" si="227"/>
        <v>0</v>
      </c>
    </row>
    <row r="1355" spans="1:26" ht="49.5" customHeight="1" x14ac:dyDescent="0.25">
      <c r="A1355" s="48" t="s">
        <v>1419</v>
      </c>
      <c r="B1355" s="53" t="s">
        <v>3273</v>
      </c>
      <c r="C1355" s="53" t="s">
        <v>5324</v>
      </c>
      <c r="D1355" s="53" t="s">
        <v>3679</v>
      </c>
      <c r="E1355" s="53" t="s">
        <v>5325</v>
      </c>
      <c r="F1355" s="53" t="s">
        <v>5326</v>
      </c>
      <c r="G1355" s="53" t="s">
        <v>3284</v>
      </c>
      <c r="H1355" s="53">
        <v>0</v>
      </c>
      <c r="I1355" s="53">
        <v>430000000</v>
      </c>
      <c r="J1355" s="53" t="s">
        <v>8091</v>
      </c>
      <c r="K1355" s="53" t="s">
        <v>8092</v>
      </c>
      <c r="L1355" s="53" t="s">
        <v>8111</v>
      </c>
      <c r="M1355" s="53" t="s">
        <v>8094</v>
      </c>
      <c r="N1355" s="53" t="s">
        <v>8112</v>
      </c>
      <c r="O1355" s="53" t="s">
        <v>8104</v>
      </c>
      <c r="P1355" s="53" t="s">
        <v>8105</v>
      </c>
      <c r="Q1355" s="53" t="s">
        <v>8106</v>
      </c>
      <c r="R1355" s="73">
        <v>2</v>
      </c>
      <c r="S1355" s="74">
        <v>1550</v>
      </c>
      <c r="T1355" s="75">
        <f t="shared" si="229"/>
        <v>3100</v>
      </c>
      <c r="U1355" s="75">
        <f t="shared" si="230"/>
        <v>3472.0000000000005</v>
      </c>
      <c r="V1355" s="48"/>
      <c r="W1355" s="48">
        <v>2017</v>
      </c>
      <c r="X1355" s="48" t="s">
        <v>8140</v>
      </c>
      <c r="Y1355" s="1">
        <f>VLOOKUP(A1355,'[1]план на 2017'!$A:$X,20,0)</f>
        <v>3100</v>
      </c>
      <c r="Z1355" s="156">
        <f t="shared" si="227"/>
        <v>0</v>
      </c>
    </row>
    <row r="1356" spans="1:26" ht="49.5" customHeight="1" x14ac:dyDescent="0.25">
      <c r="A1356" s="48" t="s">
        <v>1420</v>
      </c>
      <c r="B1356" s="53" t="s">
        <v>3273</v>
      </c>
      <c r="C1356" s="53" t="s">
        <v>5327</v>
      </c>
      <c r="D1356" s="53" t="s">
        <v>5328</v>
      </c>
      <c r="E1356" s="53" t="s">
        <v>5329</v>
      </c>
      <c r="F1356" s="53" t="s">
        <v>5330</v>
      </c>
      <c r="G1356" s="53" t="s">
        <v>3284</v>
      </c>
      <c r="H1356" s="53">
        <v>0</v>
      </c>
      <c r="I1356" s="53">
        <v>430000000</v>
      </c>
      <c r="J1356" s="53" t="s">
        <v>8091</v>
      </c>
      <c r="K1356" s="53" t="s">
        <v>8092</v>
      </c>
      <c r="L1356" s="53" t="s">
        <v>8111</v>
      </c>
      <c r="M1356" s="53" t="s">
        <v>8094</v>
      </c>
      <c r="N1356" s="53" t="s">
        <v>8112</v>
      </c>
      <c r="O1356" s="53" t="s">
        <v>8104</v>
      </c>
      <c r="P1356" s="53" t="s">
        <v>8166</v>
      </c>
      <c r="Q1356" s="53" t="s">
        <v>8167</v>
      </c>
      <c r="R1356" s="73">
        <v>0.5</v>
      </c>
      <c r="S1356" s="74">
        <v>186000</v>
      </c>
      <c r="T1356" s="75">
        <f t="shared" si="229"/>
        <v>93000</v>
      </c>
      <c r="U1356" s="75">
        <f t="shared" si="230"/>
        <v>104160.00000000001</v>
      </c>
      <c r="V1356" s="48"/>
      <c r="W1356" s="48">
        <v>2017</v>
      </c>
      <c r="X1356" s="48"/>
      <c r="Y1356" s="1">
        <f>VLOOKUP(A1356,'[1]план на 2017'!$A:$X,20,0)</f>
        <v>93000</v>
      </c>
      <c r="Z1356" s="156">
        <f t="shared" si="227"/>
        <v>0</v>
      </c>
    </row>
    <row r="1357" spans="1:26" ht="49.5" customHeight="1" x14ac:dyDescent="0.25">
      <c r="A1357" s="48" t="s">
        <v>1421</v>
      </c>
      <c r="B1357" s="53" t="s">
        <v>3273</v>
      </c>
      <c r="C1357" s="53" t="s">
        <v>5331</v>
      </c>
      <c r="D1357" s="53" t="s">
        <v>5332</v>
      </c>
      <c r="E1357" s="53" t="s">
        <v>5333</v>
      </c>
      <c r="F1357" s="53" t="s">
        <v>5334</v>
      </c>
      <c r="G1357" s="53" t="s">
        <v>3278</v>
      </c>
      <c r="H1357" s="53">
        <v>0</v>
      </c>
      <c r="I1357" s="53">
        <v>430000000</v>
      </c>
      <c r="J1357" s="53" t="s">
        <v>8091</v>
      </c>
      <c r="K1357" s="53" t="s">
        <v>8092</v>
      </c>
      <c r="L1357" s="53" t="s">
        <v>8111</v>
      </c>
      <c r="M1357" s="53" t="s">
        <v>8094</v>
      </c>
      <c r="N1357" s="53" t="s">
        <v>8112</v>
      </c>
      <c r="O1357" s="53" t="s">
        <v>8104</v>
      </c>
      <c r="P1357" s="53" t="s">
        <v>8105</v>
      </c>
      <c r="Q1357" s="53" t="s">
        <v>8106</v>
      </c>
      <c r="R1357" s="73">
        <v>1000</v>
      </c>
      <c r="S1357" s="74">
        <v>5</v>
      </c>
      <c r="T1357" s="75">
        <f t="shared" si="229"/>
        <v>5000</v>
      </c>
      <c r="U1357" s="75">
        <f t="shared" si="230"/>
        <v>5600.0000000000009</v>
      </c>
      <c r="V1357" s="48"/>
      <c r="W1357" s="48">
        <v>2017</v>
      </c>
      <c r="X1357" s="48"/>
      <c r="Y1357" s="1">
        <f>VLOOKUP(A1357,'[1]план на 2017'!$A:$X,20,0)</f>
        <v>5000</v>
      </c>
      <c r="Z1357" s="156">
        <f t="shared" si="227"/>
        <v>0</v>
      </c>
    </row>
    <row r="1358" spans="1:26" ht="49.5" customHeight="1" x14ac:dyDescent="0.25">
      <c r="A1358" s="48" t="s">
        <v>1422</v>
      </c>
      <c r="B1358" s="53" t="s">
        <v>3273</v>
      </c>
      <c r="C1358" s="53" t="s">
        <v>4631</v>
      </c>
      <c r="D1358" s="53" t="s">
        <v>4632</v>
      </c>
      <c r="E1358" s="53" t="s">
        <v>4633</v>
      </c>
      <c r="F1358" s="53" t="s">
        <v>5335</v>
      </c>
      <c r="G1358" s="53" t="s">
        <v>3278</v>
      </c>
      <c r="H1358" s="53">
        <v>0</v>
      </c>
      <c r="I1358" s="53">
        <v>430000000</v>
      </c>
      <c r="J1358" s="53" t="s">
        <v>8091</v>
      </c>
      <c r="K1358" s="53" t="s">
        <v>8092</v>
      </c>
      <c r="L1358" s="53" t="s">
        <v>8111</v>
      </c>
      <c r="M1358" s="53" t="s">
        <v>8094</v>
      </c>
      <c r="N1358" s="53" t="s">
        <v>8112</v>
      </c>
      <c r="O1358" s="53" t="s">
        <v>8104</v>
      </c>
      <c r="P1358" s="53" t="s">
        <v>8105</v>
      </c>
      <c r="Q1358" s="53" t="s">
        <v>8106</v>
      </c>
      <c r="R1358" s="73">
        <v>2</v>
      </c>
      <c r="S1358" s="74">
        <v>80000</v>
      </c>
      <c r="T1358" s="75">
        <f t="shared" si="229"/>
        <v>160000</v>
      </c>
      <c r="U1358" s="75">
        <f t="shared" si="230"/>
        <v>179200.00000000003</v>
      </c>
      <c r="V1358" s="48"/>
      <c r="W1358" s="48">
        <v>2017</v>
      </c>
      <c r="X1358" s="48"/>
      <c r="Y1358" s="1">
        <f>VLOOKUP(A1358,'[1]план на 2017'!$A:$X,20,0)</f>
        <v>160000</v>
      </c>
      <c r="Z1358" s="156">
        <f t="shared" si="227"/>
        <v>0</v>
      </c>
    </row>
    <row r="1359" spans="1:26" ht="49.5" customHeight="1" x14ac:dyDescent="0.25">
      <c r="A1359" s="48" t="s">
        <v>1423</v>
      </c>
      <c r="B1359" s="53" t="s">
        <v>3273</v>
      </c>
      <c r="C1359" s="53" t="s">
        <v>5336</v>
      </c>
      <c r="D1359" s="53" t="s">
        <v>5337</v>
      </c>
      <c r="E1359" s="53" t="s">
        <v>5338</v>
      </c>
      <c r="F1359" s="53" t="s">
        <v>5339</v>
      </c>
      <c r="G1359" s="54" t="s">
        <v>8876</v>
      </c>
      <c r="H1359" s="53">
        <v>0</v>
      </c>
      <c r="I1359" s="53">
        <v>430000000</v>
      </c>
      <c r="J1359" s="53" t="s">
        <v>8091</v>
      </c>
      <c r="K1359" s="53" t="s">
        <v>8092</v>
      </c>
      <c r="L1359" s="53" t="s">
        <v>8111</v>
      </c>
      <c r="M1359" s="53" t="s">
        <v>8094</v>
      </c>
      <c r="N1359" s="53" t="s">
        <v>8112</v>
      </c>
      <c r="O1359" s="53" t="s">
        <v>8104</v>
      </c>
      <c r="P1359" s="53" t="s">
        <v>8105</v>
      </c>
      <c r="Q1359" s="53" t="s">
        <v>8106</v>
      </c>
      <c r="R1359" s="73">
        <v>2</v>
      </c>
      <c r="S1359" s="74">
        <v>1750000</v>
      </c>
      <c r="T1359" s="75">
        <f t="shared" si="229"/>
        <v>3500000</v>
      </c>
      <c r="U1359" s="75">
        <f t="shared" si="230"/>
        <v>3920000.0000000005</v>
      </c>
      <c r="V1359" s="48"/>
      <c r="W1359" s="48">
        <v>2017</v>
      </c>
      <c r="X1359" s="48"/>
      <c r="Y1359" s="1">
        <f>VLOOKUP(A1359,'[1]план на 2017'!$A:$X,20,0)</f>
        <v>3500000</v>
      </c>
      <c r="Z1359" s="156">
        <f t="shared" si="227"/>
        <v>0</v>
      </c>
    </row>
    <row r="1360" spans="1:26" ht="49.5" customHeight="1" x14ac:dyDescent="0.25">
      <c r="A1360" s="48" t="s">
        <v>1424</v>
      </c>
      <c r="B1360" s="53" t="s">
        <v>3273</v>
      </c>
      <c r="C1360" s="53" t="s">
        <v>5340</v>
      </c>
      <c r="D1360" s="53" t="s">
        <v>5341</v>
      </c>
      <c r="E1360" s="53" t="s">
        <v>5342</v>
      </c>
      <c r="F1360" s="53" t="s">
        <v>5343</v>
      </c>
      <c r="G1360" s="54" t="s">
        <v>8876</v>
      </c>
      <c r="H1360" s="53">
        <v>0</v>
      </c>
      <c r="I1360" s="53">
        <v>430000000</v>
      </c>
      <c r="J1360" s="53" t="s">
        <v>8091</v>
      </c>
      <c r="K1360" s="53" t="s">
        <v>8092</v>
      </c>
      <c r="L1360" s="53" t="s">
        <v>8111</v>
      </c>
      <c r="M1360" s="53" t="s">
        <v>8094</v>
      </c>
      <c r="N1360" s="53" t="s">
        <v>8112</v>
      </c>
      <c r="O1360" s="53" t="s">
        <v>8104</v>
      </c>
      <c r="P1360" s="53">
        <v>839</v>
      </c>
      <c r="Q1360" s="53" t="s">
        <v>8243</v>
      </c>
      <c r="R1360" s="73">
        <v>6</v>
      </c>
      <c r="S1360" s="74">
        <v>585000</v>
      </c>
      <c r="T1360" s="75">
        <f t="shared" si="229"/>
        <v>3510000</v>
      </c>
      <c r="U1360" s="75">
        <f t="shared" si="230"/>
        <v>3931200.0000000005</v>
      </c>
      <c r="V1360" s="48"/>
      <c r="W1360" s="48">
        <v>2017</v>
      </c>
      <c r="X1360" s="48"/>
      <c r="Y1360" s="1">
        <f>VLOOKUP(A1360,'[1]план на 2017'!$A:$X,20,0)</f>
        <v>3510000</v>
      </c>
      <c r="Z1360" s="156">
        <f t="shared" si="227"/>
        <v>0</v>
      </c>
    </row>
    <row r="1361" spans="1:26" ht="49.5" customHeight="1" x14ac:dyDescent="0.25">
      <c r="A1361" s="48" t="s">
        <v>1425</v>
      </c>
      <c r="B1361" s="53" t="s">
        <v>3273</v>
      </c>
      <c r="C1361" s="53" t="s">
        <v>4819</v>
      </c>
      <c r="D1361" s="53" t="s">
        <v>3763</v>
      </c>
      <c r="E1361" s="53" t="s">
        <v>4820</v>
      </c>
      <c r="F1361" s="53" t="s">
        <v>5344</v>
      </c>
      <c r="G1361" s="54" t="s">
        <v>8876</v>
      </c>
      <c r="H1361" s="53">
        <v>0</v>
      </c>
      <c r="I1361" s="53">
        <v>430000000</v>
      </c>
      <c r="J1361" s="53" t="s">
        <v>8091</v>
      </c>
      <c r="K1361" s="53" t="s">
        <v>8092</v>
      </c>
      <c r="L1361" s="53" t="s">
        <v>8111</v>
      </c>
      <c r="M1361" s="53" t="s">
        <v>8094</v>
      </c>
      <c r="N1361" s="53" t="s">
        <v>8112</v>
      </c>
      <c r="O1361" s="53" t="s">
        <v>8104</v>
      </c>
      <c r="P1361" s="53">
        <v>112</v>
      </c>
      <c r="Q1361" s="53" t="s">
        <v>8170</v>
      </c>
      <c r="R1361" s="73">
        <v>200</v>
      </c>
      <c r="S1361" s="74">
        <v>1600</v>
      </c>
      <c r="T1361" s="75">
        <f t="shared" si="229"/>
        <v>320000</v>
      </c>
      <c r="U1361" s="75">
        <f t="shared" si="230"/>
        <v>358400.00000000006</v>
      </c>
      <c r="V1361" s="48"/>
      <c r="W1361" s="48">
        <v>2017</v>
      </c>
      <c r="X1361" s="48"/>
      <c r="Y1361" s="1">
        <f>VLOOKUP(A1361,'[1]план на 2017'!$A:$X,20,0)</f>
        <v>320000</v>
      </c>
      <c r="Z1361" s="156">
        <f t="shared" si="227"/>
        <v>0</v>
      </c>
    </row>
    <row r="1362" spans="1:26" ht="49.5" customHeight="1" x14ac:dyDescent="0.25">
      <c r="A1362" s="48" t="s">
        <v>1426</v>
      </c>
      <c r="B1362" s="53" t="s">
        <v>3273</v>
      </c>
      <c r="C1362" s="53" t="s">
        <v>5345</v>
      </c>
      <c r="D1362" s="53" t="s">
        <v>5346</v>
      </c>
      <c r="E1362" s="53" t="s">
        <v>5347</v>
      </c>
      <c r="F1362" s="53" t="s">
        <v>5348</v>
      </c>
      <c r="G1362" s="54" t="s">
        <v>8876</v>
      </c>
      <c r="H1362" s="53">
        <v>0</v>
      </c>
      <c r="I1362" s="53">
        <v>430000000</v>
      </c>
      <c r="J1362" s="53" t="s">
        <v>8091</v>
      </c>
      <c r="K1362" s="53" t="s">
        <v>8092</v>
      </c>
      <c r="L1362" s="53" t="s">
        <v>8111</v>
      </c>
      <c r="M1362" s="53" t="s">
        <v>8094</v>
      </c>
      <c r="N1362" s="53" t="s">
        <v>8112</v>
      </c>
      <c r="O1362" s="53" t="s">
        <v>8104</v>
      </c>
      <c r="P1362" s="53" t="s">
        <v>8105</v>
      </c>
      <c r="Q1362" s="53" t="s">
        <v>8106</v>
      </c>
      <c r="R1362" s="73">
        <v>1</v>
      </c>
      <c r="S1362" s="74">
        <v>800000</v>
      </c>
      <c r="T1362" s="75">
        <v>0</v>
      </c>
      <c r="U1362" s="75">
        <f t="shared" si="230"/>
        <v>0</v>
      </c>
      <c r="V1362" s="48"/>
      <c r="W1362" s="48">
        <v>2017</v>
      </c>
      <c r="X1362" s="48"/>
      <c r="Y1362" s="1">
        <f>VLOOKUP(A1362,'[1]план на 2017'!$A:$X,20,0)</f>
        <v>0</v>
      </c>
      <c r="Z1362" s="156">
        <f t="shared" ref="Z1362:Z1425" si="231">T1362-Y1362</f>
        <v>0</v>
      </c>
    </row>
    <row r="1363" spans="1:26" ht="49.5" customHeight="1" x14ac:dyDescent="0.25">
      <c r="A1363" s="48" t="s">
        <v>1427</v>
      </c>
      <c r="B1363" s="53" t="s">
        <v>3273</v>
      </c>
      <c r="C1363" s="53" t="s">
        <v>5345</v>
      </c>
      <c r="D1363" s="53" t="s">
        <v>5346</v>
      </c>
      <c r="E1363" s="53" t="s">
        <v>5347</v>
      </c>
      <c r="F1363" s="53" t="s">
        <v>5348</v>
      </c>
      <c r="G1363" s="54" t="s">
        <v>8876</v>
      </c>
      <c r="H1363" s="53">
        <v>0</v>
      </c>
      <c r="I1363" s="53">
        <v>430000000</v>
      </c>
      <c r="J1363" s="53" t="s">
        <v>8091</v>
      </c>
      <c r="K1363" s="53" t="s">
        <v>8099</v>
      </c>
      <c r="L1363" s="53" t="s">
        <v>8111</v>
      </c>
      <c r="M1363" s="53" t="s">
        <v>8094</v>
      </c>
      <c r="N1363" s="53" t="s">
        <v>8112</v>
      </c>
      <c r="O1363" s="53" t="s">
        <v>8104</v>
      </c>
      <c r="P1363" s="53" t="s">
        <v>8105</v>
      </c>
      <c r="Q1363" s="53" t="s">
        <v>8106</v>
      </c>
      <c r="R1363" s="73">
        <v>1</v>
      </c>
      <c r="S1363" s="74">
        <v>800000</v>
      </c>
      <c r="T1363" s="75">
        <v>0</v>
      </c>
      <c r="U1363" s="75">
        <f t="shared" si="230"/>
        <v>0</v>
      </c>
      <c r="V1363" s="48"/>
      <c r="W1363" s="48">
        <v>2017</v>
      </c>
      <c r="X1363" s="48" t="s">
        <v>8100</v>
      </c>
      <c r="Y1363" s="1">
        <f>VLOOKUP(A1363,'[1]план на 2017'!$A:$X,20,0)</f>
        <v>0</v>
      </c>
      <c r="Z1363" s="156">
        <f t="shared" si="231"/>
        <v>0</v>
      </c>
    </row>
    <row r="1364" spans="1:26" ht="49.5" customHeight="1" x14ac:dyDescent="0.25">
      <c r="A1364" s="49" t="s">
        <v>1428</v>
      </c>
      <c r="B1364" s="49" t="s">
        <v>3273</v>
      </c>
      <c r="C1364" s="49" t="s">
        <v>5345</v>
      </c>
      <c r="D1364" s="49" t="s">
        <v>5346</v>
      </c>
      <c r="E1364" s="49" t="s">
        <v>5347</v>
      </c>
      <c r="F1364" s="49" t="s">
        <v>5348</v>
      </c>
      <c r="G1364" s="49" t="s">
        <v>3289</v>
      </c>
      <c r="H1364" s="49">
        <v>0</v>
      </c>
      <c r="I1364" s="49">
        <v>430000000</v>
      </c>
      <c r="J1364" s="49" t="s">
        <v>8091</v>
      </c>
      <c r="K1364" s="49" t="s">
        <v>8117</v>
      </c>
      <c r="L1364" s="49" t="s">
        <v>8111</v>
      </c>
      <c r="M1364" s="49" t="s">
        <v>8094</v>
      </c>
      <c r="N1364" s="49" t="s">
        <v>8112</v>
      </c>
      <c r="O1364" s="49" t="s">
        <v>8104</v>
      </c>
      <c r="P1364" s="49" t="s">
        <v>8105</v>
      </c>
      <c r="Q1364" s="49" t="s">
        <v>8106</v>
      </c>
      <c r="R1364" s="49">
        <v>1</v>
      </c>
      <c r="S1364" s="49">
        <v>1522313.1</v>
      </c>
      <c r="T1364" s="76">
        <f>S1364*R1364</f>
        <v>1522313.1</v>
      </c>
      <c r="U1364" s="76">
        <f t="shared" si="230"/>
        <v>1704990.6720000003</v>
      </c>
      <c r="V1364" s="49"/>
      <c r="W1364" s="49">
        <v>2017</v>
      </c>
      <c r="X1364" s="49" t="s">
        <v>8205</v>
      </c>
      <c r="Y1364" s="1">
        <f>VLOOKUP(A1364,'[1]план на 2017'!$A:$X,20,0)</f>
        <v>1522313.1</v>
      </c>
      <c r="Z1364" s="156">
        <f t="shared" si="231"/>
        <v>0</v>
      </c>
    </row>
    <row r="1365" spans="1:26" ht="49.5" customHeight="1" x14ac:dyDescent="0.25">
      <c r="A1365" s="48" t="s">
        <v>1429</v>
      </c>
      <c r="B1365" s="53" t="s">
        <v>3273</v>
      </c>
      <c r="C1365" s="53" t="s">
        <v>4890</v>
      </c>
      <c r="D1365" s="69" t="s">
        <v>3650</v>
      </c>
      <c r="E1365" s="70" t="s">
        <v>4891</v>
      </c>
      <c r="F1365" s="53" t="s">
        <v>5349</v>
      </c>
      <c r="G1365" s="54" t="s">
        <v>8876</v>
      </c>
      <c r="H1365" s="53">
        <v>0</v>
      </c>
      <c r="I1365" s="53">
        <v>430000000</v>
      </c>
      <c r="J1365" s="53" t="s">
        <v>8091</v>
      </c>
      <c r="K1365" s="53" t="s">
        <v>8092</v>
      </c>
      <c r="L1365" s="53" t="s">
        <v>8111</v>
      </c>
      <c r="M1365" s="53" t="s">
        <v>8094</v>
      </c>
      <c r="N1365" s="53" t="s">
        <v>8112</v>
      </c>
      <c r="O1365" s="53" t="s">
        <v>8104</v>
      </c>
      <c r="P1365" s="53" t="s">
        <v>8105</v>
      </c>
      <c r="Q1365" s="53" t="s">
        <v>8106</v>
      </c>
      <c r="R1365" s="73">
        <v>24</v>
      </c>
      <c r="S1365" s="74">
        <v>75000</v>
      </c>
      <c r="T1365" s="75">
        <v>0</v>
      </c>
      <c r="U1365" s="75">
        <f t="shared" si="230"/>
        <v>0</v>
      </c>
      <c r="V1365" s="48"/>
      <c r="W1365" s="48">
        <v>2017</v>
      </c>
      <c r="X1365" s="48"/>
      <c r="Y1365" s="1">
        <f>VLOOKUP(A1365,'[1]план на 2017'!$A:$X,20,0)</f>
        <v>0</v>
      </c>
      <c r="Z1365" s="156">
        <f t="shared" si="231"/>
        <v>0</v>
      </c>
    </row>
    <row r="1366" spans="1:26" ht="49.5" customHeight="1" x14ac:dyDescent="0.25">
      <c r="A1366" s="48" t="s">
        <v>1430</v>
      </c>
      <c r="B1366" s="53" t="s">
        <v>3273</v>
      </c>
      <c r="C1366" s="53" t="s">
        <v>4890</v>
      </c>
      <c r="D1366" s="69" t="s">
        <v>3650</v>
      </c>
      <c r="E1366" s="70" t="s">
        <v>4891</v>
      </c>
      <c r="F1366" s="53" t="s">
        <v>5350</v>
      </c>
      <c r="G1366" s="54" t="s">
        <v>8876</v>
      </c>
      <c r="H1366" s="53">
        <v>0</v>
      </c>
      <c r="I1366" s="53">
        <v>430000000</v>
      </c>
      <c r="J1366" s="53" t="s">
        <v>8091</v>
      </c>
      <c r="K1366" s="53" t="s">
        <v>8124</v>
      </c>
      <c r="L1366" s="53" t="s">
        <v>8111</v>
      </c>
      <c r="M1366" s="53" t="s">
        <v>8094</v>
      </c>
      <c r="N1366" s="53" t="s">
        <v>8112</v>
      </c>
      <c r="O1366" s="53" t="s">
        <v>8104</v>
      </c>
      <c r="P1366" s="53" t="s">
        <v>8105</v>
      </c>
      <c r="Q1366" s="53" t="s">
        <v>8106</v>
      </c>
      <c r="R1366" s="73">
        <v>34</v>
      </c>
      <c r="S1366" s="74">
        <v>75000</v>
      </c>
      <c r="T1366" s="75">
        <f t="shared" ref="T1366" si="232">R1366*S1366</f>
        <v>2550000</v>
      </c>
      <c r="U1366" s="75">
        <f t="shared" si="230"/>
        <v>2856000.0000000005</v>
      </c>
      <c r="V1366" s="48"/>
      <c r="W1366" s="48">
        <v>2017</v>
      </c>
      <c r="X1366" s="48" t="s">
        <v>8151</v>
      </c>
      <c r="Y1366" s="1">
        <f>VLOOKUP(A1366,'[1]план на 2017'!$A:$X,20,0)</f>
        <v>2550000</v>
      </c>
      <c r="Z1366" s="156">
        <f t="shared" si="231"/>
        <v>0</v>
      </c>
    </row>
    <row r="1367" spans="1:26" ht="49.5" customHeight="1" x14ac:dyDescent="0.25">
      <c r="A1367" s="48" t="s">
        <v>1431</v>
      </c>
      <c r="B1367" s="53" t="s">
        <v>3273</v>
      </c>
      <c r="C1367" s="53" t="s">
        <v>5351</v>
      </c>
      <c r="D1367" s="53" t="s">
        <v>5352</v>
      </c>
      <c r="E1367" s="53" t="s">
        <v>5353</v>
      </c>
      <c r="F1367" s="53" t="s">
        <v>5354</v>
      </c>
      <c r="G1367" s="54" t="s">
        <v>8876</v>
      </c>
      <c r="H1367" s="53">
        <v>0</v>
      </c>
      <c r="I1367" s="53">
        <v>430000000</v>
      </c>
      <c r="J1367" s="53" t="s">
        <v>8091</v>
      </c>
      <c r="K1367" s="53" t="s">
        <v>8092</v>
      </c>
      <c r="L1367" s="53" t="s">
        <v>8111</v>
      </c>
      <c r="M1367" s="53" t="s">
        <v>8094</v>
      </c>
      <c r="N1367" s="53" t="s">
        <v>8112</v>
      </c>
      <c r="O1367" s="53" t="s">
        <v>8104</v>
      </c>
      <c r="P1367" s="53" t="s">
        <v>8105</v>
      </c>
      <c r="Q1367" s="53" t="s">
        <v>8106</v>
      </c>
      <c r="R1367" s="73">
        <v>6</v>
      </c>
      <c r="S1367" s="74">
        <v>179400</v>
      </c>
      <c r="T1367" s="75">
        <v>0</v>
      </c>
      <c r="U1367" s="75">
        <f t="shared" si="230"/>
        <v>0</v>
      </c>
      <c r="V1367" s="48"/>
      <c r="W1367" s="48">
        <v>2017</v>
      </c>
      <c r="X1367" s="49" t="s">
        <v>8244</v>
      </c>
      <c r="Y1367" s="1">
        <f>VLOOKUP(A1367,'[1]план на 2017'!$A:$X,20,0)</f>
        <v>0</v>
      </c>
      <c r="Z1367" s="156">
        <f t="shared" si="231"/>
        <v>0</v>
      </c>
    </row>
    <row r="1368" spans="1:26" ht="49.5" customHeight="1" x14ac:dyDescent="0.25">
      <c r="A1368" s="48" t="s">
        <v>1432</v>
      </c>
      <c r="B1368" s="53" t="s">
        <v>3273</v>
      </c>
      <c r="C1368" s="53" t="s">
        <v>5355</v>
      </c>
      <c r="D1368" s="53" t="s">
        <v>4070</v>
      </c>
      <c r="E1368" s="53" t="s">
        <v>5356</v>
      </c>
      <c r="F1368" s="53" t="s">
        <v>5357</v>
      </c>
      <c r="G1368" s="54" t="s">
        <v>8876</v>
      </c>
      <c r="H1368" s="53">
        <v>0</v>
      </c>
      <c r="I1368" s="53">
        <v>430000000</v>
      </c>
      <c r="J1368" s="53" t="s">
        <v>8091</v>
      </c>
      <c r="K1368" s="53" t="s">
        <v>8092</v>
      </c>
      <c r="L1368" s="53" t="s">
        <v>8111</v>
      </c>
      <c r="M1368" s="53" t="s">
        <v>8094</v>
      </c>
      <c r="N1368" s="53" t="s">
        <v>8112</v>
      </c>
      <c r="O1368" s="53" t="s">
        <v>8104</v>
      </c>
      <c r="P1368" s="53" t="s">
        <v>8105</v>
      </c>
      <c r="Q1368" s="53" t="s">
        <v>8106</v>
      </c>
      <c r="R1368" s="73">
        <v>3</v>
      </c>
      <c r="S1368" s="74">
        <v>7800</v>
      </c>
      <c r="T1368" s="75">
        <v>0</v>
      </c>
      <c r="U1368" s="75">
        <f t="shared" si="230"/>
        <v>0</v>
      </c>
      <c r="V1368" s="48"/>
      <c r="W1368" s="48">
        <v>2017</v>
      </c>
      <c r="X1368" s="48" t="s">
        <v>8122</v>
      </c>
      <c r="Y1368" s="1">
        <f>VLOOKUP(A1368,'[1]план на 2017'!$A:$X,20,0)</f>
        <v>0</v>
      </c>
      <c r="Z1368" s="156">
        <f t="shared" si="231"/>
        <v>0</v>
      </c>
    </row>
    <row r="1369" spans="1:26" ht="49.5" customHeight="1" x14ac:dyDescent="0.25">
      <c r="A1369" s="48" t="s">
        <v>1433</v>
      </c>
      <c r="B1369" s="53" t="s">
        <v>3273</v>
      </c>
      <c r="C1369" s="53" t="s">
        <v>5358</v>
      </c>
      <c r="D1369" s="53" t="s">
        <v>5359</v>
      </c>
      <c r="E1369" s="53" t="s">
        <v>5360</v>
      </c>
      <c r="F1369" s="53" t="s">
        <v>5361</v>
      </c>
      <c r="G1369" s="54" t="s">
        <v>8876</v>
      </c>
      <c r="H1369" s="53">
        <v>0</v>
      </c>
      <c r="I1369" s="53">
        <v>430000000</v>
      </c>
      <c r="J1369" s="53" t="s">
        <v>8091</v>
      </c>
      <c r="K1369" s="53" t="s">
        <v>8092</v>
      </c>
      <c r="L1369" s="53" t="s">
        <v>8111</v>
      </c>
      <c r="M1369" s="53" t="s">
        <v>8094</v>
      </c>
      <c r="N1369" s="53" t="s">
        <v>8112</v>
      </c>
      <c r="O1369" s="53" t="s">
        <v>8104</v>
      </c>
      <c r="P1369" s="53" t="s">
        <v>8105</v>
      </c>
      <c r="Q1369" s="53" t="s">
        <v>8106</v>
      </c>
      <c r="R1369" s="73">
        <v>2</v>
      </c>
      <c r="S1369" s="74">
        <v>35000</v>
      </c>
      <c r="T1369" s="75">
        <v>0</v>
      </c>
      <c r="U1369" s="75">
        <f t="shared" si="230"/>
        <v>0</v>
      </c>
      <c r="V1369" s="48"/>
      <c r="W1369" s="48">
        <v>2017</v>
      </c>
      <c r="X1369" s="48"/>
      <c r="Y1369" s="1">
        <f>VLOOKUP(A1369,'[1]план на 2017'!$A:$X,20,0)</f>
        <v>0</v>
      </c>
      <c r="Z1369" s="156">
        <f t="shared" si="231"/>
        <v>0</v>
      </c>
    </row>
    <row r="1370" spans="1:26" ht="49.5" customHeight="1" x14ac:dyDescent="0.25">
      <c r="A1370" s="48" t="s">
        <v>1434</v>
      </c>
      <c r="B1370" s="53" t="s">
        <v>3273</v>
      </c>
      <c r="C1370" s="53" t="s">
        <v>5358</v>
      </c>
      <c r="D1370" s="53" t="s">
        <v>5359</v>
      </c>
      <c r="E1370" s="53" t="s">
        <v>5360</v>
      </c>
      <c r="F1370" s="53" t="s">
        <v>5362</v>
      </c>
      <c r="G1370" s="54" t="s">
        <v>8876</v>
      </c>
      <c r="H1370" s="53">
        <v>0</v>
      </c>
      <c r="I1370" s="53">
        <v>430000000</v>
      </c>
      <c r="J1370" s="53" t="s">
        <v>8091</v>
      </c>
      <c r="K1370" s="53" t="s">
        <v>8099</v>
      </c>
      <c r="L1370" s="53" t="s">
        <v>8111</v>
      </c>
      <c r="M1370" s="53" t="s">
        <v>8094</v>
      </c>
      <c r="N1370" s="53" t="s">
        <v>8112</v>
      </c>
      <c r="O1370" s="53" t="s">
        <v>8104</v>
      </c>
      <c r="P1370" s="53" t="s">
        <v>8105</v>
      </c>
      <c r="Q1370" s="53" t="s">
        <v>8106</v>
      </c>
      <c r="R1370" s="73">
        <v>2</v>
      </c>
      <c r="S1370" s="74">
        <v>35000</v>
      </c>
      <c r="T1370" s="75">
        <f t="shared" ref="T1370" si="233">R1370*S1370</f>
        <v>70000</v>
      </c>
      <c r="U1370" s="75">
        <f t="shared" si="230"/>
        <v>78400.000000000015</v>
      </c>
      <c r="V1370" s="48"/>
      <c r="W1370" s="48">
        <v>2017</v>
      </c>
      <c r="X1370" s="48" t="s">
        <v>8149</v>
      </c>
      <c r="Y1370" s="1">
        <f>VLOOKUP(A1370,'[1]план на 2017'!$A:$X,20,0)</f>
        <v>70000</v>
      </c>
      <c r="Z1370" s="156">
        <f t="shared" si="231"/>
        <v>0</v>
      </c>
    </row>
    <row r="1371" spans="1:26" ht="49.5" customHeight="1" x14ac:dyDescent="0.25">
      <c r="A1371" s="48" t="s">
        <v>1435</v>
      </c>
      <c r="B1371" s="53" t="s">
        <v>3273</v>
      </c>
      <c r="C1371" s="53" t="s">
        <v>3643</v>
      </c>
      <c r="D1371" s="53" t="s">
        <v>3644</v>
      </c>
      <c r="E1371" s="53" t="s">
        <v>3814</v>
      </c>
      <c r="F1371" s="53" t="s">
        <v>5363</v>
      </c>
      <c r="G1371" s="54" t="s">
        <v>8876</v>
      </c>
      <c r="H1371" s="53">
        <v>0</v>
      </c>
      <c r="I1371" s="53">
        <v>430000000</v>
      </c>
      <c r="J1371" s="53" t="s">
        <v>8091</v>
      </c>
      <c r="K1371" s="53" t="s">
        <v>8092</v>
      </c>
      <c r="L1371" s="53" t="s">
        <v>8111</v>
      </c>
      <c r="M1371" s="53" t="s">
        <v>8094</v>
      </c>
      <c r="N1371" s="53" t="s">
        <v>8112</v>
      </c>
      <c r="O1371" s="53" t="s">
        <v>8104</v>
      </c>
      <c r="P1371" s="53" t="s">
        <v>8105</v>
      </c>
      <c r="Q1371" s="53" t="s">
        <v>8106</v>
      </c>
      <c r="R1371" s="73">
        <v>6</v>
      </c>
      <c r="S1371" s="74">
        <v>55440</v>
      </c>
      <c r="T1371" s="75">
        <f t="shared" si="229"/>
        <v>332640</v>
      </c>
      <c r="U1371" s="75">
        <f t="shared" si="230"/>
        <v>372556.80000000005</v>
      </c>
      <c r="V1371" s="48"/>
      <c r="W1371" s="48">
        <v>2017</v>
      </c>
      <c r="X1371" s="48"/>
      <c r="Y1371" s="1">
        <f>VLOOKUP(A1371,'[1]план на 2017'!$A:$X,20,0)</f>
        <v>332640</v>
      </c>
      <c r="Z1371" s="156">
        <f t="shared" si="231"/>
        <v>0</v>
      </c>
    </row>
    <row r="1372" spans="1:26" ht="49.5" customHeight="1" x14ac:dyDescent="0.25">
      <c r="A1372" s="48" t="s">
        <v>1436</v>
      </c>
      <c r="B1372" s="53" t="s">
        <v>3273</v>
      </c>
      <c r="C1372" s="53" t="s">
        <v>3643</v>
      </c>
      <c r="D1372" s="53" t="s">
        <v>3644</v>
      </c>
      <c r="E1372" s="53" t="s">
        <v>3814</v>
      </c>
      <c r="F1372" s="53" t="s">
        <v>5364</v>
      </c>
      <c r="G1372" s="54" t="s">
        <v>8876</v>
      </c>
      <c r="H1372" s="53">
        <v>0</v>
      </c>
      <c r="I1372" s="53">
        <v>430000000</v>
      </c>
      <c r="J1372" s="53" t="s">
        <v>8091</v>
      </c>
      <c r="K1372" s="53" t="s">
        <v>8092</v>
      </c>
      <c r="L1372" s="53" t="s">
        <v>8111</v>
      </c>
      <c r="M1372" s="53" t="s">
        <v>8094</v>
      </c>
      <c r="N1372" s="53" t="s">
        <v>8112</v>
      </c>
      <c r="O1372" s="53" t="s">
        <v>8104</v>
      </c>
      <c r="P1372" s="53" t="s">
        <v>8105</v>
      </c>
      <c r="Q1372" s="53" t="s">
        <v>8106</v>
      </c>
      <c r="R1372" s="73">
        <v>3</v>
      </c>
      <c r="S1372" s="74">
        <v>42840</v>
      </c>
      <c r="T1372" s="75">
        <f t="shared" si="229"/>
        <v>128520</v>
      </c>
      <c r="U1372" s="75">
        <f t="shared" si="230"/>
        <v>143942.40000000002</v>
      </c>
      <c r="V1372" s="48"/>
      <c r="W1372" s="48">
        <v>2017</v>
      </c>
      <c r="X1372" s="48"/>
      <c r="Y1372" s="1">
        <f>VLOOKUP(A1372,'[1]план на 2017'!$A:$X,20,0)</f>
        <v>128520</v>
      </c>
      <c r="Z1372" s="156">
        <f t="shared" si="231"/>
        <v>0</v>
      </c>
    </row>
    <row r="1373" spans="1:26" ht="49.5" customHeight="1" x14ac:dyDescent="0.25">
      <c r="A1373" s="48" t="s">
        <v>1437</v>
      </c>
      <c r="B1373" s="53" t="s">
        <v>3273</v>
      </c>
      <c r="C1373" s="53" t="s">
        <v>3722</v>
      </c>
      <c r="D1373" s="53" t="s">
        <v>3723</v>
      </c>
      <c r="E1373" s="53" t="s">
        <v>3519</v>
      </c>
      <c r="F1373" s="53" t="s">
        <v>5365</v>
      </c>
      <c r="G1373" s="54" t="s">
        <v>8876</v>
      </c>
      <c r="H1373" s="53">
        <v>0</v>
      </c>
      <c r="I1373" s="53">
        <v>430000000</v>
      </c>
      <c r="J1373" s="53" t="s">
        <v>8091</v>
      </c>
      <c r="K1373" s="53" t="s">
        <v>8092</v>
      </c>
      <c r="L1373" s="53" t="s">
        <v>8111</v>
      </c>
      <c r="M1373" s="53" t="s">
        <v>8094</v>
      </c>
      <c r="N1373" s="53" t="s">
        <v>8112</v>
      </c>
      <c r="O1373" s="53" t="s">
        <v>8104</v>
      </c>
      <c r="P1373" s="53" t="s">
        <v>8105</v>
      </c>
      <c r="Q1373" s="53" t="s">
        <v>8106</v>
      </c>
      <c r="R1373" s="73">
        <v>2</v>
      </c>
      <c r="S1373" s="74">
        <v>50000</v>
      </c>
      <c r="T1373" s="75">
        <f t="shared" si="229"/>
        <v>100000</v>
      </c>
      <c r="U1373" s="75">
        <f t="shared" si="230"/>
        <v>112000.00000000001</v>
      </c>
      <c r="V1373" s="48"/>
      <c r="W1373" s="48">
        <v>2017</v>
      </c>
      <c r="X1373" s="48"/>
      <c r="Y1373" s="1">
        <f>VLOOKUP(A1373,'[1]план на 2017'!$A:$X,20,0)</f>
        <v>100000</v>
      </c>
      <c r="Z1373" s="156">
        <f t="shared" si="231"/>
        <v>0</v>
      </c>
    </row>
    <row r="1374" spans="1:26" ht="49.5" customHeight="1" x14ac:dyDescent="0.25">
      <c r="A1374" s="48" t="s">
        <v>1438</v>
      </c>
      <c r="B1374" s="53" t="s">
        <v>3273</v>
      </c>
      <c r="C1374" s="53" t="s">
        <v>5366</v>
      </c>
      <c r="D1374" s="53" t="s">
        <v>5367</v>
      </c>
      <c r="E1374" s="53" t="s">
        <v>5368</v>
      </c>
      <c r="F1374" s="53" t="s">
        <v>5369</v>
      </c>
      <c r="G1374" s="53" t="s">
        <v>3278</v>
      </c>
      <c r="H1374" s="53">
        <v>0</v>
      </c>
      <c r="I1374" s="53">
        <v>430000000</v>
      </c>
      <c r="J1374" s="53" t="s">
        <v>8091</v>
      </c>
      <c r="K1374" s="53" t="s">
        <v>8092</v>
      </c>
      <c r="L1374" s="53" t="s">
        <v>8111</v>
      </c>
      <c r="M1374" s="53" t="s">
        <v>8094</v>
      </c>
      <c r="N1374" s="53" t="s">
        <v>8112</v>
      </c>
      <c r="O1374" s="53" t="s">
        <v>8104</v>
      </c>
      <c r="P1374" s="53" t="s">
        <v>8137</v>
      </c>
      <c r="Q1374" s="53" t="s">
        <v>8123</v>
      </c>
      <c r="R1374" s="73">
        <v>2</v>
      </c>
      <c r="S1374" s="74">
        <v>110682</v>
      </c>
      <c r="T1374" s="75">
        <v>0</v>
      </c>
      <c r="U1374" s="75">
        <f t="shared" si="230"/>
        <v>0</v>
      </c>
      <c r="V1374" s="48"/>
      <c r="W1374" s="48">
        <v>2017</v>
      </c>
      <c r="X1374" s="48"/>
      <c r="Y1374" s="1">
        <f>VLOOKUP(A1374,'[1]план на 2017'!$A:$X,20,0)</f>
        <v>0</v>
      </c>
      <c r="Z1374" s="156">
        <f t="shared" si="231"/>
        <v>0</v>
      </c>
    </row>
    <row r="1375" spans="1:26" ht="49.5" customHeight="1" x14ac:dyDescent="0.25">
      <c r="A1375" s="48" t="s">
        <v>1439</v>
      </c>
      <c r="B1375" s="53" t="s">
        <v>3273</v>
      </c>
      <c r="C1375" s="53" t="s">
        <v>5366</v>
      </c>
      <c r="D1375" s="53" t="s">
        <v>5367</v>
      </c>
      <c r="E1375" s="53" t="s">
        <v>5368</v>
      </c>
      <c r="F1375" s="53" t="s">
        <v>5370</v>
      </c>
      <c r="G1375" s="53" t="s">
        <v>3284</v>
      </c>
      <c r="H1375" s="53">
        <v>0</v>
      </c>
      <c r="I1375" s="53">
        <v>430000000</v>
      </c>
      <c r="J1375" s="53" t="s">
        <v>8091</v>
      </c>
      <c r="K1375" s="53" t="s">
        <v>8092</v>
      </c>
      <c r="L1375" s="53" t="s">
        <v>8111</v>
      </c>
      <c r="M1375" s="53" t="s">
        <v>8094</v>
      </c>
      <c r="N1375" s="53" t="s">
        <v>8112</v>
      </c>
      <c r="O1375" s="53" t="s">
        <v>8104</v>
      </c>
      <c r="P1375" s="53" t="s">
        <v>8137</v>
      </c>
      <c r="Q1375" s="53" t="s">
        <v>8123</v>
      </c>
      <c r="R1375" s="73">
        <v>2</v>
      </c>
      <c r="S1375" s="74">
        <v>110682</v>
      </c>
      <c r="T1375" s="75">
        <f t="shared" si="229"/>
        <v>221364</v>
      </c>
      <c r="U1375" s="75">
        <f t="shared" si="230"/>
        <v>247927.68000000002</v>
      </c>
      <c r="V1375" s="48"/>
      <c r="W1375" s="48">
        <v>2017</v>
      </c>
      <c r="X1375" s="48" t="s">
        <v>8220</v>
      </c>
      <c r="Y1375" s="1">
        <f>VLOOKUP(A1375,'[1]план на 2017'!$A:$X,20,0)</f>
        <v>221364</v>
      </c>
      <c r="Z1375" s="156">
        <f t="shared" si="231"/>
        <v>0</v>
      </c>
    </row>
    <row r="1376" spans="1:26" ht="49.5" customHeight="1" x14ac:dyDescent="0.25">
      <c r="A1376" s="48" t="s">
        <v>1440</v>
      </c>
      <c r="B1376" s="53" t="s">
        <v>3273</v>
      </c>
      <c r="C1376" s="53" t="s">
        <v>3785</v>
      </c>
      <c r="D1376" s="53" t="s">
        <v>3786</v>
      </c>
      <c r="E1376" s="53" t="s">
        <v>3787</v>
      </c>
      <c r="F1376" s="53" t="s">
        <v>5371</v>
      </c>
      <c r="G1376" s="54" t="s">
        <v>8876</v>
      </c>
      <c r="H1376" s="53">
        <v>0</v>
      </c>
      <c r="I1376" s="53">
        <v>430000000</v>
      </c>
      <c r="J1376" s="53" t="s">
        <v>8091</v>
      </c>
      <c r="K1376" s="53" t="s">
        <v>8092</v>
      </c>
      <c r="L1376" s="53" t="s">
        <v>8111</v>
      </c>
      <c r="M1376" s="53" t="s">
        <v>8094</v>
      </c>
      <c r="N1376" s="53" t="s">
        <v>8112</v>
      </c>
      <c r="O1376" s="53" t="s">
        <v>8104</v>
      </c>
      <c r="P1376" s="53" t="s">
        <v>8105</v>
      </c>
      <c r="Q1376" s="53" t="s">
        <v>8106</v>
      </c>
      <c r="R1376" s="73">
        <v>50</v>
      </c>
      <c r="S1376" s="74">
        <v>156812</v>
      </c>
      <c r="T1376" s="75">
        <v>0</v>
      </c>
      <c r="U1376" s="75">
        <f t="shared" si="230"/>
        <v>0</v>
      </c>
      <c r="V1376" s="48"/>
      <c r="W1376" s="48">
        <v>2017</v>
      </c>
      <c r="X1376" s="48"/>
      <c r="Y1376" s="1">
        <f>VLOOKUP(A1376,'[1]план на 2017'!$A:$X,20,0)</f>
        <v>0</v>
      </c>
      <c r="Z1376" s="156">
        <f t="shared" si="231"/>
        <v>0</v>
      </c>
    </row>
    <row r="1377" spans="1:26" ht="49.5" customHeight="1" x14ac:dyDescent="0.25">
      <c r="A1377" s="48" t="s">
        <v>1441</v>
      </c>
      <c r="B1377" s="53" t="s">
        <v>3273</v>
      </c>
      <c r="C1377" s="53" t="s">
        <v>3785</v>
      </c>
      <c r="D1377" s="53" t="s">
        <v>3786</v>
      </c>
      <c r="E1377" s="53" t="s">
        <v>3787</v>
      </c>
      <c r="F1377" s="53" t="s">
        <v>5372</v>
      </c>
      <c r="G1377" s="54" t="s">
        <v>8876</v>
      </c>
      <c r="H1377" s="53">
        <v>60</v>
      </c>
      <c r="I1377" s="53">
        <v>430000000</v>
      </c>
      <c r="J1377" s="53" t="s">
        <v>8091</v>
      </c>
      <c r="K1377" s="53" t="s">
        <v>8092</v>
      </c>
      <c r="L1377" s="53" t="s">
        <v>8111</v>
      </c>
      <c r="M1377" s="53" t="s">
        <v>8094</v>
      </c>
      <c r="N1377" s="53" t="s">
        <v>8112</v>
      </c>
      <c r="O1377" s="53" t="s">
        <v>8096</v>
      </c>
      <c r="P1377" s="53" t="s">
        <v>8105</v>
      </c>
      <c r="Q1377" s="53" t="s">
        <v>8106</v>
      </c>
      <c r="R1377" s="73">
        <v>50</v>
      </c>
      <c r="S1377" s="74">
        <v>71250</v>
      </c>
      <c r="T1377" s="75">
        <v>0</v>
      </c>
      <c r="U1377" s="75">
        <f t="shared" si="230"/>
        <v>0</v>
      </c>
      <c r="V1377" s="48" t="s">
        <v>8098</v>
      </c>
      <c r="W1377" s="48">
        <v>2017</v>
      </c>
      <c r="X1377" s="53" t="s">
        <v>8122</v>
      </c>
      <c r="Y1377" s="1">
        <f>VLOOKUP(A1377,'[1]план на 2017'!$A:$X,20,0)</f>
        <v>0</v>
      </c>
      <c r="Z1377" s="156">
        <f t="shared" si="231"/>
        <v>0</v>
      </c>
    </row>
    <row r="1378" spans="1:26" ht="49.5" customHeight="1" x14ac:dyDescent="0.25">
      <c r="A1378" s="48" t="s">
        <v>1442</v>
      </c>
      <c r="B1378" s="53" t="s">
        <v>3273</v>
      </c>
      <c r="C1378" s="53" t="s">
        <v>5373</v>
      </c>
      <c r="D1378" s="53" t="s">
        <v>9906</v>
      </c>
      <c r="E1378" s="53" t="s">
        <v>9907</v>
      </c>
      <c r="F1378" s="53" t="s">
        <v>5374</v>
      </c>
      <c r="G1378" s="54" t="s">
        <v>8876</v>
      </c>
      <c r="H1378" s="53">
        <v>0</v>
      </c>
      <c r="I1378" s="53">
        <v>430000000</v>
      </c>
      <c r="J1378" s="53" t="s">
        <v>8091</v>
      </c>
      <c r="K1378" s="53" t="s">
        <v>8092</v>
      </c>
      <c r="L1378" s="53" t="s">
        <v>8111</v>
      </c>
      <c r="M1378" s="53" t="s">
        <v>8094</v>
      </c>
      <c r="N1378" s="53" t="s">
        <v>8112</v>
      </c>
      <c r="O1378" s="53" t="s">
        <v>8104</v>
      </c>
      <c r="P1378" s="53" t="s">
        <v>8105</v>
      </c>
      <c r="Q1378" s="53" t="s">
        <v>8106</v>
      </c>
      <c r="R1378" s="73">
        <v>1</v>
      </c>
      <c r="S1378" s="74">
        <v>18250000</v>
      </c>
      <c r="T1378" s="75">
        <v>0</v>
      </c>
      <c r="U1378" s="75">
        <f t="shared" si="230"/>
        <v>0</v>
      </c>
      <c r="V1378" s="48"/>
      <c r="W1378" s="48">
        <v>2017</v>
      </c>
      <c r="X1378" s="53"/>
      <c r="Y1378" s="1">
        <f>VLOOKUP(A1378,'[1]план на 2017'!$A:$X,20,0)</f>
        <v>0</v>
      </c>
      <c r="Z1378" s="156">
        <f t="shared" si="231"/>
        <v>0</v>
      </c>
    </row>
    <row r="1379" spans="1:26" ht="49.5" customHeight="1" x14ac:dyDescent="0.25">
      <c r="A1379" s="48" t="s">
        <v>1443</v>
      </c>
      <c r="B1379" s="53" t="s">
        <v>3273</v>
      </c>
      <c r="C1379" s="53" t="s">
        <v>5373</v>
      </c>
      <c r="D1379" s="53" t="s">
        <v>9906</v>
      </c>
      <c r="E1379" s="53" t="s">
        <v>9907</v>
      </c>
      <c r="F1379" s="53" t="s">
        <v>5374</v>
      </c>
      <c r="G1379" s="54" t="s">
        <v>8876</v>
      </c>
      <c r="H1379" s="53">
        <v>75</v>
      </c>
      <c r="I1379" s="53">
        <v>430000000</v>
      </c>
      <c r="J1379" s="53" t="s">
        <v>8091</v>
      </c>
      <c r="K1379" s="53" t="s">
        <v>8092</v>
      </c>
      <c r="L1379" s="53" t="s">
        <v>8111</v>
      </c>
      <c r="M1379" s="53" t="s">
        <v>8094</v>
      </c>
      <c r="N1379" s="53" t="s">
        <v>8112</v>
      </c>
      <c r="O1379" s="53" t="s">
        <v>8096</v>
      </c>
      <c r="P1379" s="53" t="s">
        <v>8105</v>
      </c>
      <c r="Q1379" s="53" t="s">
        <v>8106</v>
      </c>
      <c r="R1379" s="73">
        <v>1</v>
      </c>
      <c r="S1379" s="74">
        <v>18250000</v>
      </c>
      <c r="T1379" s="75">
        <f t="shared" si="229"/>
        <v>18250000</v>
      </c>
      <c r="U1379" s="75">
        <f t="shared" si="230"/>
        <v>20440000.000000004</v>
      </c>
      <c r="V1379" s="48" t="s">
        <v>8098</v>
      </c>
      <c r="W1379" s="48">
        <v>2017</v>
      </c>
      <c r="X1379" s="48" t="s">
        <v>8150</v>
      </c>
      <c r="Y1379" s="1">
        <f>VLOOKUP(A1379,'[1]план на 2017'!$A:$X,20,0)</f>
        <v>18250000</v>
      </c>
      <c r="Z1379" s="156">
        <f t="shared" si="231"/>
        <v>0</v>
      </c>
    </row>
    <row r="1380" spans="1:26" ht="49.5" customHeight="1" x14ac:dyDescent="0.25">
      <c r="A1380" s="48" t="s">
        <v>1444</v>
      </c>
      <c r="B1380" s="53" t="s">
        <v>3273</v>
      </c>
      <c r="C1380" s="53" t="s">
        <v>4874</v>
      </c>
      <c r="D1380" s="53" t="s">
        <v>4067</v>
      </c>
      <c r="E1380" s="53" t="s">
        <v>4875</v>
      </c>
      <c r="F1380" s="53" t="s">
        <v>5375</v>
      </c>
      <c r="G1380" s="54" t="s">
        <v>8876</v>
      </c>
      <c r="H1380" s="53">
        <v>0</v>
      </c>
      <c r="I1380" s="53">
        <v>430000000</v>
      </c>
      <c r="J1380" s="53" t="s">
        <v>8091</v>
      </c>
      <c r="K1380" s="53" t="s">
        <v>8092</v>
      </c>
      <c r="L1380" s="53" t="s">
        <v>8111</v>
      </c>
      <c r="M1380" s="53" t="s">
        <v>8094</v>
      </c>
      <c r="N1380" s="53" t="s">
        <v>8112</v>
      </c>
      <c r="O1380" s="53" t="s">
        <v>8104</v>
      </c>
      <c r="P1380" s="53" t="s">
        <v>8137</v>
      </c>
      <c r="Q1380" s="53" t="s">
        <v>8123</v>
      </c>
      <c r="R1380" s="73">
        <v>1</v>
      </c>
      <c r="S1380" s="74">
        <v>33916442.280000001</v>
      </c>
      <c r="T1380" s="75">
        <v>0</v>
      </c>
      <c r="U1380" s="75">
        <f t="shared" si="230"/>
        <v>0</v>
      </c>
      <c r="V1380" s="48"/>
      <c r="W1380" s="48">
        <v>2017</v>
      </c>
      <c r="X1380" s="48"/>
      <c r="Y1380" s="1">
        <f>VLOOKUP(A1380,'[1]план на 2017'!$A:$X,20,0)</f>
        <v>0</v>
      </c>
      <c r="Z1380" s="156">
        <f t="shared" si="231"/>
        <v>0</v>
      </c>
    </row>
    <row r="1381" spans="1:26" ht="49.5" customHeight="1" x14ac:dyDescent="0.25">
      <c r="A1381" s="48" t="s">
        <v>1445</v>
      </c>
      <c r="B1381" s="53" t="s">
        <v>3273</v>
      </c>
      <c r="C1381" s="53" t="s">
        <v>4874</v>
      </c>
      <c r="D1381" s="53" t="s">
        <v>4067</v>
      </c>
      <c r="E1381" s="53" t="s">
        <v>4875</v>
      </c>
      <c r="F1381" s="53" t="s">
        <v>5375</v>
      </c>
      <c r="G1381" s="54" t="s">
        <v>3278</v>
      </c>
      <c r="H1381" s="53">
        <v>0</v>
      </c>
      <c r="I1381" s="53">
        <v>430000000</v>
      </c>
      <c r="J1381" s="53" t="s">
        <v>8091</v>
      </c>
      <c r="K1381" s="53" t="s">
        <v>8124</v>
      </c>
      <c r="L1381" s="53" t="s">
        <v>8111</v>
      </c>
      <c r="M1381" s="53" t="s">
        <v>8094</v>
      </c>
      <c r="N1381" s="53" t="s">
        <v>8112</v>
      </c>
      <c r="O1381" s="53" t="s">
        <v>8104</v>
      </c>
      <c r="P1381" s="53" t="s">
        <v>8137</v>
      </c>
      <c r="Q1381" s="53" t="s">
        <v>8123</v>
      </c>
      <c r="R1381" s="73">
        <v>1</v>
      </c>
      <c r="S1381" s="74">
        <v>33916442.280000001</v>
      </c>
      <c r="T1381" s="75">
        <f t="shared" ref="T1381" si="234">R1381*S1381</f>
        <v>33916442.280000001</v>
      </c>
      <c r="U1381" s="75">
        <f t="shared" si="230"/>
        <v>37986415.353600003</v>
      </c>
      <c r="V1381" s="48" t="s">
        <v>8126</v>
      </c>
      <c r="W1381" s="48">
        <v>2017</v>
      </c>
      <c r="X1381" s="53" t="s">
        <v>8188</v>
      </c>
      <c r="Y1381" s="1">
        <f>VLOOKUP(A1381,'[1]план на 2017'!$A:$X,20,0)</f>
        <v>33916442.280000001</v>
      </c>
      <c r="Z1381" s="156">
        <f t="shared" si="231"/>
        <v>0</v>
      </c>
    </row>
    <row r="1382" spans="1:26" ht="49.5" customHeight="1" x14ac:dyDescent="0.25">
      <c r="A1382" s="48" t="s">
        <v>1446</v>
      </c>
      <c r="B1382" s="53" t="s">
        <v>3273</v>
      </c>
      <c r="C1382" s="53" t="s">
        <v>4874</v>
      </c>
      <c r="D1382" s="53" t="s">
        <v>4067</v>
      </c>
      <c r="E1382" s="53" t="s">
        <v>4875</v>
      </c>
      <c r="F1382" s="53" t="s">
        <v>5376</v>
      </c>
      <c r="G1382" s="54" t="s">
        <v>8876</v>
      </c>
      <c r="H1382" s="53">
        <v>0</v>
      </c>
      <c r="I1382" s="53">
        <v>430000000</v>
      </c>
      <c r="J1382" s="53" t="s">
        <v>8091</v>
      </c>
      <c r="K1382" s="53" t="s">
        <v>8092</v>
      </c>
      <c r="L1382" s="53" t="s">
        <v>8111</v>
      </c>
      <c r="M1382" s="53" t="s">
        <v>8094</v>
      </c>
      <c r="N1382" s="53" t="s">
        <v>8112</v>
      </c>
      <c r="O1382" s="53" t="s">
        <v>8104</v>
      </c>
      <c r="P1382" s="53" t="s">
        <v>8137</v>
      </c>
      <c r="Q1382" s="53" t="s">
        <v>8123</v>
      </c>
      <c r="R1382" s="73">
        <v>1</v>
      </c>
      <c r="S1382" s="74">
        <v>25319364.059999999</v>
      </c>
      <c r="T1382" s="75">
        <v>0</v>
      </c>
      <c r="U1382" s="75">
        <f t="shared" si="230"/>
        <v>0</v>
      </c>
      <c r="V1382" s="48"/>
      <c r="W1382" s="48">
        <v>2017</v>
      </c>
      <c r="X1382" s="48"/>
      <c r="Y1382" s="1">
        <f>VLOOKUP(A1382,'[1]план на 2017'!$A:$X,20,0)</f>
        <v>0</v>
      </c>
      <c r="Z1382" s="156">
        <f t="shared" si="231"/>
        <v>0</v>
      </c>
    </row>
    <row r="1383" spans="1:26" ht="49.5" customHeight="1" x14ac:dyDescent="0.25">
      <c r="A1383" s="48" t="s">
        <v>1447</v>
      </c>
      <c r="B1383" s="53" t="s">
        <v>3273</v>
      </c>
      <c r="C1383" s="53" t="s">
        <v>4874</v>
      </c>
      <c r="D1383" s="53" t="s">
        <v>4067</v>
      </c>
      <c r="E1383" s="53" t="s">
        <v>4875</v>
      </c>
      <c r="F1383" s="53" t="s">
        <v>5376</v>
      </c>
      <c r="G1383" s="54" t="s">
        <v>3278</v>
      </c>
      <c r="H1383" s="53">
        <v>0</v>
      </c>
      <c r="I1383" s="53">
        <v>430000000</v>
      </c>
      <c r="J1383" s="53" t="s">
        <v>8091</v>
      </c>
      <c r="K1383" s="53" t="s">
        <v>8124</v>
      </c>
      <c r="L1383" s="53" t="s">
        <v>8111</v>
      </c>
      <c r="M1383" s="53" t="s">
        <v>8094</v>
      </c>
      <c r="N1383" s="53" t="s">
        <v>8112</v>
      </c>
      <c r="O1383" s="53" t="s">
        <v>8104</v>
      </c>
      <c r="P1383" s="53" t="s">
        <v>8137</v>
      </c>
      <c r="Q1383" s="53" t="s">
        <v>8123</v>
      </c>
      <c r="R1383" s="73">
        <v>1</v>
      </c>
      <c r="S1383" s="74">
        <v>25319364.059999999</v>
      </c>
      <c r="T1383" s="75">
        <f t="shared" ref="T1383" si="235">R1383*S1383</f>
        <v>25319364.059999999</v>
      </c>
      <c r="U1383" s="75">
        <f t="shared" si="230"/>
        <v>28357687.747200001</v>
      </c>
      <c r="V1383" s="48" t="s">
        <v>8126</v>
      </c>
      <c r="W1383" s="48">
        <v>2017</v>
      </c>
      <c r="X1383" s="53" t="s">
        <v>8188</v>
      </c>
      <c r="Y1383" s="1">
        <f>VLOOKUP(A1383,'[1]план на 2017'!$A:$X,20,0)</f>
        <v>25319364.059999999</v>
      </c>
      <c r="Z1383" s="156">
        <f t="shared" si="231"/>
        <v>0</v>
      </c>
    </row>
    <row r="1384" spans="1:26" ht="49.5" customHeight="1" x14ac:dyDescent="0.25">
      <c r="A1384" s="48" t="s">
        <v>1448</v>
      </c>
      <c r="B1384" s="53" t="s">
        <v>3273</v>
      </c>
      <c r="C1384" s="53" t="s">
        <v>4868</v>
      </c>
      <c r="D1384" s="69" t="s">
        <v>4067</v>
      </c>
      <c r="E1384" s="70" t="s">
        <v>4869</v>
      </c>
      <c r="F1384" s="53" t="s">
        <v>5377</v>
      </c>
      <c r="G1384" s="54" t="s">
        <v>8876</v>
      </c>
      <c r="H1384" s="53">
        <v>0</v>
      </c>
      <c r="I1384" s="53">
        <v>430000000</v>
      </c>
      <c r="J1384" s="53" t="s">
        <v>8091</v>
      </c>
      <c r="K1384" s="53" t="s">
        <v>8092</v>
      </c>
      <c r="L1384" s="53" t="s">
        <v>8111</v>
      </c>
      <c r="M1384" s="53" t="s">
        <v>8094</v>
      </c>
      <c r="N1384" s="53" t="s">
        <v>8112</v>
      </c>
      <c r="O1384" s="53" t="s">
        <v>8104</v>
      </c>
      <c r="P1384" s="53" t="s">
        <v>8137</v>
      </c>
      <c r="Q1384" s="53" t="s">
        <v>8123</v>
      </c>
      <c r="R1384" s="73">
        <v>1</v>
      </c>
      <c r="S1384" s="74">
        <v>4000000</v>
      </c>
      <c r="T1384" s="75">
        <v>0</v>
      </c>
      <c r="U1384" s="75">
        <f t="shared" si="230"/>
        <v>0</v>
      </c>
      <c r="V1384" s="48"/>
      <c r="W1384" s="48">
        <v>2017</v>
      </c>
      <c r="X1384" s="48"/>
      <c r="Y1384" s="1">
        <f>VLOOKUP(A1384,'[1]план на 2017'!$A:$X,20,0)</f>
        <v>0</v>
      </c>
      <c r="Z1384" s="156">
        <f t="shared" si="231"/>
        <v>0</v>
      </c>
    </row>
    <row r="1385" spans="1:26" ht="49.5" customHeight="1" x14ac:dyDescent="0.25">
      <c r="A1385" s="48" t="s">
        <v>1449</v>
      </c>
      <c r="B1385" s="53" t="s">
        <v>3273</v>
      </c>
      <c r="C1385" s="53" t="s">
        <v>4868</v>
      </c>
      <c r="D1385" s="69" t="s">
        <v>4067</v>
      </c>
      <c r="E1385" s="70" t="s">
        <v>4869</v>
      </c>
      <c r="F1385" s="53" t="s">
        <v>5377</v>
      </c>
      <c r="G1385" s="54" t="s">
        <v>8876</v>
      </c>
      <c r="H1385" s="53">
        <v>0</v>
      </c>
      <c r="I1385" s="53">
        <v>430000000</v>
      </c>
      <c r="J1385" s="53" t="s">
        <v>8091</v>
      </c>
      <c r="K1385" s="53" t="s">
        <v>8119</v>
      </c>
      <c r="L1385" s="53" t="s">
        <v>8111</v>
      </c>
      <c r="M1385" s="53" t="s">
        <v>8094</v>
      </c>
      <c r="N1385" s="53" t="s">
        <v>8112</v>
      </c>
      <c r="O1385" s="53" t="s">
        <v>8104</v>
      </c>
      <c r="P1385" s="53" t="s">
        <v>8137</v>
      </c>
      <c r="Q1385" s="53" t="s">
        <v>8123</v>
      </c>
      <c r="R1385" s="73">
        <v>1</v>
      </c>
      <c r="S1385" s="74">
        <v>4000000</v>
      </c>
      <c r="T1385" s="75">
        <v>0</v>
      </c>
      <c r="U1385" s="75">
        <f t="shared" si="230"/>
        <v>0</v>
      </c>
      <c r="V1385" s="48"/>
      <c r="W1385" s="48">
        <v>2017</v>
      </c>
      <c r="X1385" s="48" t="s">
        <v>8245</v>
      </c>
      <c r="Y1385" s="1">
        <f>VLOOKUP(A1385,'[1]план на 2017'!$A:$X,20,0)</f>
        <v>0</v>
      </c>
      <c r="Z1385" s="156">
        <f t="shared" si="231"/>
        <v>0</v>
      </c>
    </row>
    <row r="1386" spans="1:26" ht="49.5" customHeight="1" x14ac:dyDescent="0.25">
      <c r="A1386" s="48" t="s">
        <v>1450</v>
      </c>
      <c r="B1386" s="53" t="s">
        <v>3273</v>
      </c>
      <c r="C1386" s="53" t="s">
        <v>4868</v>
      </c>
      <c r="D1386" s="69" t="s">
        <v>4067</v>
      </c>
      <c r="E1386" s="70" t="s">
        <v>4869</v>
      </c>
      <c r="F1386" s="53" t="s">
        <v>5378</v>
      </c>
      <c r="G1386" s="54" t="s">
        <v>8876</v>
      </c>
      <c r="H1386" s="53">
        <v>0</v>
      </c>
      <c r="I1386" s="53">
        <v>430000000</v>
      </c>
      <c r="J1386" s="53" t="s">
        <v>8091</v>
      </c>
      <c r="K1386" s="53" t="s">
        <v>8092</v>
      </c>
      <c r="L1386" s="53" t="s">
        <v>8111</v>
      </c>
      <c r="M1386" s="53" t="s">
        <v>8094</v>
      </c>
      <c r="N1386" s="53" t="s">
        <v>8112</v>
      </c>
      <c r="O1386" s="53" t="s">
        <v>8104</v>
      </c>
      <c r="P1386" s="53" t="s">
        <v>8137</v>
      </c>
      <c r="Q1386" s="53" t="s">
        <v>8123</v>
      </c>
      <c r="R1386" s="73">
        <v>1</v>
      </c>
      <c r="S1386" s="74">
        <v>4000000</v>
      </c>
      <c r="T1386" s="75">
        <v>0</v>
      </c>
      <c r="U1386" s="75">
        <f t="shared" si="230"/>
        <v>0</v>
      </c>
      <c r="V1386" s="48"/>
      <c r="W1386" s="48">
        <v>2017</v>
      </c>
      <c r="X1386" s="48"/>
      <c r="Y1386" s="1">
        <f>VLOOKUP(A1386,'[1]план на 2017'!$A:$X,20,0)</f>
        <v>0</v>
      </c>
      <c r="Z1386" s="156">
        <f t="shared" si="231"/>
        <v>0</v>
      </c>
    </row>
    <row r="1387" spans="1:26" ht="49.5" customHeight="1" x14ac:dyDescent="0.25">
      <c r="A1387" s="48" t="s">
        <v>1451</v>
      </c>
      <c r="B1387" s="53" t="s">
        <v>3273</v>
      </c>
      <c r="C1387" s="53" t="s">
        <v>4868</v>
      </c>
      <c r="D1387" s="69" t="s">
        <v>4067</v>
      </c>
      <c r="E1387" s="70" t="s">
        <v>4869</v>
      </c>
      <c r="F1387" s="53" t="s">
        <v>5378</v>
      </c>
      <c r="G1387" s="54" t="s">
        <v>3278</v>
      </c>
      <c r="H1387" s="53">
        <v>0</v>
      </c>
      <c r="I1387" s="53">
        <v>430000000</v>
      </c>
      <c r="J1387" s="53" t="s">
        <v>8091</v>
      </c>
      <c r="K1387" s="53" t="s">
        <v>8107</v>
      </c>
      <c r="L1387" s="53" t="s">
        <v>8111</v>
      </c>
      <c r="M1387" s="53" t="s">
        <v>8094</v>
      </c>
      <c r="N1387" s="53" t="s">
        <v>8112</v>
      </c>
      <c r="O1387" s="53" t="s">
        <v>8104</v>
      </c>
      <c r="P1387" s="53" t="s">
        <v>8137</v>
      </c>
      <c r="Q1387" s="53" t="s">
        <v>8123</v>
      </c>
      <c r="R1387" s="73">
        <v>1</v>
      </c>
      <c r="S1387" s="74">
        <v>4000000</v>
      </c>
      <c r="T1387" s="75">
        <f t="shared" ref="T1387" si="236">R1387*S1387</f>
        <v>4000000</v>
      </c>
      <c r="U1387" s="75">
        <f t="shared" si="230"/>
        <v>4480000</v>
      </c>
      <c r="V1387" s="48" t="s">
        <v>8126</v>
      </c>
      <c r="W1387" s="48">
        <v>2017</v>
      </c>
      <c r="X1387" s="48" t="s">
        <v>8182</v>
      </c>
      <c r="Y1387" s="1">
        <f>VLOOKUP(A1387,'[1]план на 2017'!$A:$X,20,0)</f>
        <v>4000000</v>
      </c>
      <c r="Z1387" s="156">
        <f t="shared" si="231"/>
        <v>0</v>
      </c>
    </row>
    <row r="1388" spans="1:26" ht="49.5" customHeight="1" x14ac:dyDescent="0.25">
      <c r="A1388" s="48" t="s">
        <v>1452</v>
      </c>
      <c r="B1388" s="53" t="s">
        <v>3273</v>
      </c>
      <c r="C1388" s="53" t="s">
        <v>4868</v>
      </c>
      <c r="D1388" s="69" t="s">
        <v>4067</v>
      </c>
      <c r="E1388" s="70" t="s">
        <v>4869</v>
      </c>
      <c r="F1388" s="53" t="s">
        <v>5379</v>
      </c>
      <c r="G1388" s="54" t="s">
        <v>8876</v>
      </c>
      <c r="H1388" s="53">
        <v>0</v>
      </c>
      <c r="I1388" s="53">
        <v>430000000</v>
      </c>
      <c r="J1388" s="53" t="s">
        <v>8091</v>
      </c>
      <c r="K1388" s="53" t="s">
        <v>8092</v>
      </c>
      <c r="L1388" s="53" t="s">
        <v>8111</v>
      </c>
      <c r="M1388" s="53" t="s">
        <v>8094</v>
      </c>
      <c r="N1388" s="53" t="s">
        <v>8112</v>
      </c>
      <c r="O1388" s="53" t="s">
        <v>8104</v>
      </c>
      <c r="P1388" s="53" t="s">
        <v>8137</v>
      </c>
      <c r="Q1388" s="53" t="s">
        <v>8123</v>
      </c>
      <c r="R1388" s="73">
        <v>1</v>
      </c>
      <c r="S1388" s="74">
        <v>20048000</v>
      </c>
      <c r="T1388" s="75">
        <v>0</v>
      </c>
      <c r="U1388" s="75">
        <f t="shared" si="230"/>
        <v>0</v>
      </c>
      <c r="V1388" s="48"/>
      <c r="W1388" s="48">
        <v>2017</v>
      </c>
      <c r="X1388" s="53" t="s">
        <v>8230</v>
      </c>
      <c r="Y1388" s="1">
        <f>VLOOKUP(A1388,'[1]план на 2017'!$A:$X,20,0)</f>
        <v>0</v>
      </c>
      <c r="Z1388" s="156">
        <f t="shared" si="231"/>
        <v>0</v>
      </c>
    </row>
    <row r="1389" spans="1:26" ht="49.5" customHeight="1" x14ac:dyDescent="0.25">
      <c r="A1389" s="48" t="s">
        <v>1453</v>
      </c>
      <c r="B1389" s="53" t="s">
        <v>3273</v>
      </c>
      <c r="C1389" s="53" t="s">
        <v>4874</v>
      </c>
      <c r="D1389" s="53" t="s">
        <v>4067</v>
      </c>
      <c r="E1389" s="53" t="s">
        <v>4875</v>
      </c>
      <c r="F1389" s="53" t="s">
        <v>5380</v>
      </c>
      <c r="G1389" s="54" t="s">
        <v>8876</v>
      </c>
      <c r="H1389" s="53">
        <v>0</v>
      </c>
      <c r="I1389" s="53">
        <v>430000000</v>
      </c>
      <c r="J1389" s="53" t="s">
        <v>8091</v>
      </c>
      <c r="K1389" s="53" t="s">
        <v>8092</v>
      </c>
      <c r="L1389" s="53" t="s">
        <v>8111</v>
      </c>
      <c r="M1389" s="53" t="s">
        <v>8094</v>
      </c>
      <c r="N1389" s="53" t="s">
        <v>8112</v>
      </c>
      <c r="O1389" s="53" t="s">
        <v>8104</v>
      </c>
      <c r="P1389" s="53" t="s">
        <v>8137</v>
      </c>
      <c r="Q1389" s="53" t="s">
        <v>8123</v>
      </c>
      <c r="R1389" s="73">
        <v>1</v>
      </c>
      <c r="S1389" s="74">
        <v>1444500</v>
      </c>
      <c r="T1389" s="75">
        <v>0</v>
      </c>
      <c r="U1389" s="75">
        <f t="shared" si="230"/>
        <v>0</v>
      </c>
      <c r="V1389" s="48"/>
      <c r="W1389" s="48">
        <v>2017</v>
      </c>
      <c r="X1389" s="48" t="s">
        <v>8122</v>
      </c>
      <c r="Y1389" s="1">
        <f>VLOOKUP(A1389,'[1]план на 2017'!$A:$X,20,0)</f>
        <v>0</v>
      </c>
      <c r="Z1389" s="156">
        <f t="shared" si="231"/>
        <v>0</v>
      </c>
    </row>
    <row r="1390" spans="1:26" ht="49.5" customHeight="1" x14ac:dyDescent="0.25">
      <c r="A1390" s="48" t="s">
        <v>1454</v>
      </c>
      <c r="B1390" s="53" t="s">
        <v>3273</v>
      </c>
      <c r="C1390" s="53" t="s">
        <v>5381</v>
      </c>
      <c r="D1390" s="53" t="s">
        <v>5359</v>
      </c>
      <c r="E1390" s="53" t="s">
        <v>5382</v>
      </c>
      <c r="F1390" s="53" t="s">
        <v>5383</v>
      </c>
      <c r="G1390" s="54" t="s">
        <v>8876</v>
      </c>
      <c r="H1390" s="53">
        <v>0</v>
      </c>
      <c r="I1390" s="53">
        <v>430000000</v>
      </c>
      <c r="J1390" s="53" t="s">
        <v>8091</v>
      </c>
      <c r="K1390" s="53" t="s">
        <v>8092</v>
      </c>
      <c r="L1390" s="53" t="s">
        <v>8111</v>
      </c>
      <c r="M1390" s="53" t="s">
        <v>8094</v>
      </c>
      <c r="N1390" s="53" t="s">
        <v>8112</v>
      </c>
      <c r="O1390" s="53" t="s">
        <v>8104</v>
      </c>
      <c r="P1390" s="53" t="s">
        <v>8105</v>
      </c>
      <c r="Q1390" s="53" t="s">
        <v>8106</v>
      </c>
      <c r="R1390" s="73">
        <v>1</v>
      </c>
      <c r="S1390" s="74">
        <v>56090000</v>
      </c>
      <c r="T1390" s="75">
        <v>0</v>
      </c>
      <c r="U1390" s="75">
        <f t="shared" si="230"/>
        <v>0</v>
      </c>
      <c r="V1390" s="48"/>
      <c r="W1390" s="48">
        <v>2017</v>
      </c>
      <c r="X1390" s="48" t="s">
        <v>8122</v>
      </c>
      <c r="Y1390" s="1">
        <f>VLOOKUP(A1390,'[1]план на 2017'!$A:$X,20,0)</f>
        <v>0</v>
      </c>
      <c r="Z1390" s="156">
        <f t="shared" si="231"/>
        <v>0</v>
      </c>
    </row>
    <row r="1391" spans="1:26" ht="49.5" customHeight="1" x14ac:dyDescent="0.25">
      <c r="A1391" s="48" t="s">
        <v>1455</v>
      </c>
      <c r="B1391" s="53" t="s">
        <v>3273</v>
      </c>
      <c r="C1391" s="53" t="s">
        <v>5381</v>
      </c>
      <c r="D1391" s="53" t="s">
        <v>5359</v>
      </c>
      <c r="E1391" s="53" t="s">
        <v>5382</v>
      </c>
      <c r="F1391" s="53" t="s">
        <v>5384</v>
      </c>
      <c r="G1391" s="54" t="s">
        <v>8876</v>
      </c>
      <c r="H1391" s="53">
        <v>0</v>
      </c>
      <c r="I1391" s="53">
        <v>430000000</v>
      </c>
      <c r="J1391" s="53" t="s">
        <v>8091</v>
      </c>
      <c r="K1391" s="53" t="s">
        <v>8092</v>
      </c>
      <c r="L1391" s="53" t="s">
        <v>8111</v>
      </c>
      <c r="M1391" s="53" t="s">
        <v>8094</v>
      </c>
      <c r="N1391" s="53" t="s">
        <v>8112</v>
      </c>
      <c r="O1391" s="53" t="s">
        <v>8104</v>
      </c>
      <c r="P1391" s="53" t="s">
        <v>8105</v>
      </c>
      <c r="Q1391" s="53" t="s">
        <v>8106</v>
      </c>
      <c r="R1391" s="73">
        <v>1</v>
      </c>
      <c r="S1391" s="74">
        <v>3700000</v>
      </c>
      <c r="T1391" s="75">
        <v>0</v>
      </c>
      <c r="U1391" s="75">
        <f t="shared" si="230"/>
        <v>0</v>
      </c>
      <c r="V1391" s="48"/>
      <c r="W1391" s="48">
        <v>2017</v>
      </c>
      <c r="X1391" s="48"/>
      <c r="Y1391" s="1">
        <f>VLOOKUP(A1391,'[1]план на 2017'!$A:$X,20,0)</f>
        <v>0</v>
      </c>
      <c r="Z1391" s="156">
        <f t="shared" si="231"/>
        <v>0</v>
      </c>
    </row>
    <row r="1392" spans="1:26" ht="49.5" customHeight="1" x14ac:dyDescent="0.25">
      <c r="A1392" s="112" t="s">
        <v>1456</v>
      </c>
      <c r="B1392" s="113" t="s">
        <v>3273</v>
      </c>
      <c r="C1392" s="113" t="s">
        <v>5381</v>
      </c>
      <c r="D1392" s="113" t="s">
        <v>5359</v>
      </c>
      <c r="E1392" s="113" t="s">
        <v>5382</v>
      </c>
      <c r="F1392" s="113" t="s">
        <v>5384</v>
      </c>
      <c r="G1392" s="114" t="s">
        <v>8876</v>
      </c>
      <c r="H1392" s="113">
        <v>0</v>
      </c>
      <c r="I1392" s="113">
        <v>430000000</v>
      </c>
      <c r="J1392" s="113" t="s">
        <v>8091</v>
      </c>
      <c r="K1392" s="113" t="s">
        <v>8099</v>
      </c>
      <c r="L1392" s="113" t="s">
        <v>8111</v>
      </c>
      <c r="M1392" s="113" t="s">
        <v>8094</v>
      </c>
      <c r="N1392" s="113" t="s">
        <v>8112</v>
      </c>
      <c r="O1392" s="113" t="s">
        <v>8104</v>
      </c>
      <c r="P1392" s="113" t="s">
        <v>8105</v>
      </c>
      <c r="Q1392" s="113" t="s">
        <v>8106</v>
      </c>
      <c r="R1392" s="115">
        <v>1</v>
      </c>
      <c r="S1392" s="116">
        <v>3700000</v>
      </c>
      <c r="T1392" s="117">
        <f t="shared" ref="T1392" si="237">R1392*S1392</f>
        <v>3700000</v>
      </c>
      <c r="U1392" s="117">
        <f t="shared" si="230"/>
        <v>4144000.0000000005</v>
      </c>
      <c r="V1392" s="112"/>
      <c r="W1392" s="112">
        <v>2017</v>
      </c>
      <c r="X1392" s="112" t="s">
        <v>8100</v>
      </c>
      <c r="Y1392" s="1">
        <f>VLOOKUP(A1392,'[1]план на 2017'!$A:$X,20,0)</f>
        <v>3700000</v>
      </c>
      <c r="Z1392" s="156">
        <f t="shared" si="231"/>
        <v>0</v>
      </c>
    </row>
    <row r="1393" spans="1:26" ht="49.5" customHeight="1" x14ac:dyDescent="0.25">
      <c r="A1393" s="48" t="s">
        <v>1457</v>
      </c>
      <c r="B1393" s="53" t="s">
        <v>3273</v>
      </c>
      <c r="C1393" s="53" t="s">
        <v>5381</v>
      </c>
      <c r="D1393" s="53" t="s">
        <v>5359</v>
      </c>
      <c r="E1393" s="53" t="s">
        <v>5382</v>
      </c>
      <c r="F1393" s="53" t="s">
        <v>5385</v>
      </c>
      <c r="G1393" s="54" t="s">
        <v>8876</v>
      </c>
      <c r="H1393" s="53">
        <v>0</v>
      </c>
      <c r="I1393" s="53">
        <v>430000000</v>
      </c>
      <c r="J1393" s="53" t="s">
        <v>8091</v>
      </c>
      <c r="K1393" s="53" t="s">
        <v>8129</v>
      </c>
      <c r="L1393" s="53" t="s">
        <v>8111</v>
      </c>
      <c r="M1393" s="53" t="s">
        <v>8094</v>
      </c>
      <c r="N1393" s="53" t="s">
        <v>8112</v>
      </c>
      <c r="O1393" s="53" t="s">
        <v>8104</v>
      </c>
      <c r="P1393" s="53" t="s">
        <v>8105</v>
      </c>
      <c r="Q1393" s="53" t="s">
        <v>8106</v>
      </c>
      <c r="R1393" s="73">
        <v>1</v>
      </c>
      <c r="S1393" s="74">
        <v>5073000</v>
      </c>
      <c r="T1393" s="75">
        <f t="shared" si="229"/>
        <v>5073000</v>
      </c>
      <c r="U1393" s="75">
        <f t="shared" si="230"/>
        <v>5681760.0000000009</v>
      </c>
      <c r="V1393" s="48"/>
      <c r="W1393" s="48">
        <v>2017</v>
      </c>
      <c r="X1393" s="48"/>
      <c r="Y1393" s="1">
        <f>VLOOKUP(A1393,'[1]план на 2017'!$A:$X,20,0)</f>
        <v>5073000</v>
      </c>
      <c r="Z1393" s="156">
        <f t="shared" si="231"/>
        <v>0</v>
      </c>
    </row>
    <row r="1394" spans="1:26" ht="49.5" customHeight="1" x14ac:dyDescent="0.25">
      <c r="A1394" s="48" t="s">
        <v>1458</v>
      </c>
      <c r="B1394" s="53" t="s">
        <v>3273</v>
      </c>
      <c r="C1394" s="53" t="s">
        <v>5381</v>
      </c>
      <c r="D1394" s="53" t="s">
        <v>5359</v>
      </c>
      <c r="E1394" s="53" t="s">
        <v>5382</v>
      </c>
      <c r="F1394" s="53" t="s">
        <v>5386</v>
      </c>
      <c r="G1394" s="54" t="s">
        <v>8876</v>
      </c>
      <c r="H1394" s="53">
        <v>0</v>
      </c>
      <c r="I1394" s="53">
        <v>430000000</v>
      </c>
      <c r="J1394" s="53" t="s">
        <v>8091</v>
      </c>
      <c r="K1394" s="53" t="s">
        <v>8092</v>
      </c>
      <c r="L1394" s="53" t="s">
        <v>8111</v>
      </c>
      <c r="M1394" s="53" t="s">
        <v>8094</v>
      </c>
      <c r="N1394" s="53" t="s">
        <v>8112</v>
      </c>
      <c r="O1394" s="53" t="s">
        <v>8104</v>
      </c>
      <c r="P1394" s="53" t="s">
        <v>8105</v>
      </c>
      <c r="Q1394" s="53" t="s">
        <v>8106</v>
      </c>
      <c r="R1394" s="73">
        <v>1</v>
      </c>
      <c r="S1394" s="74">
        <v>1443000</v>
      </c>
      <c r="T1394" s="75">
        <v>0</v>
      </c>
      <c r="U1394" s="75">
        <f t="shared" si="230"/>
        <v>0</v>
      </c>
      <c r="V1394" s="48"/>
      <c r="W1394" s="48">
        <v>2017</v>
      </c>
      <c r="X1394" s="48"/>
      <c r="Y1394" s="1">
        <f>VLOOKUP(A1394,'[1]план на 2017'!$A:$X,20,0)</f>
        <v>0</v>
      </c>
      <c r="Z1394" s="156">
        <f t="shared" si="231"/>
        <v>0</v>
      </c>
    </row>
    <row r="1395" spans="1:26" ht="49.5" customHeight="1" x14ac:dyDescent="0.25">
      <c r="A1395" s="112" t="s">
        <v>1459</v>
      </c>
      <c r="B1395" s="113" t="s">
        <v>3273</v>
      </c>
      <c r="C1395" s="113" t="s">
        <v>5381</v>
      </c>
      <c r="D1395" s="113" t="s">
        <v>5359</v>
      </c>
      <c r="E1395" s="113" t="s">
        <v>5382</v>
      </c>
      <c r="F1395" s="113" t="s">
        <v>5386</v>
      </c>
      <c r="G1395" s="114" t="s">
        <v>8876</v>
      </c>
      <c r="H1395" s="113">
        <v>0</v>
      </c>
      <c r="I1395" s="113">
        <v>430000000</v>
      </c>
      <c r="J1395" s="113" t="s">
        <v>8091</v>
      </c>
      <c r="K1395" s="113" t="s">
        <v>8099</v>
      </c>
      <c r="L1395" s="113" t="s">
        <v>8111</v>
      </c>
      <c r="M1395" s="113" t="s">
        <v>8094</v>
      </c>
      <c r="N1395" s="113" t="s">
        <v>8112</v>
      </c>
      <c r="O1395" s="113" t="s">
        <v>8104</v>
      </c>
      <c r="P1395" s="113" t="s">
        <v>8105</v>
      </c>
      <c r="Q1395" s="113" t="s">
        <v>8106</v>
      </c>
      <c r="R1395" s="115">
        <v>1</v>
      </c>
      <c r="S1395" s="116">
        <v>1443000</v>
      </c>
      <c r="T1395" s="117">
        <f t="shared" ref="T1395" si="238">R1395*S1395</f>
        <v>1443000</v>
      </c>
      <c r="U1395" s="117">
        <f t="shared" si="230"/>
        <v>1616160.0000000002</v>
      </c>
      <c r="V1395" s="112"/>
      <c r="W1395" s="112">
        <v>2017</v>
      </c>
      <c r="X1395" s="112" t="s">
        <v>8100</v>
      </c>
      <c r="Y1395" s="1">
        <f>VLOOKUP(A1395,'[1]план на 2017'!$A:$X,20,0)</f>
        <v>1443000</v>
      </c>
      <c r="Z1395" s="156">
        <f t="shared" si="231"/>
        <v>0</v>
      </c>
    </row>
    <row r="1396" spans="1:26" ht="49.5" customHeight="1" x14ac:dyDescent="0.25">
      <c r="A1396" s="48" t="s">
        <v>1460</v>
      </c>
      <c r="B1396" s="53" t="s">
        <v>3273</v>
      </c>
      <c r="C1396" s="53" t="s">
        <v>5381</v>
      </c>
      <c r="D1396" s="53" t="s">
        <v>5359</v>
      </c>
      <c r="E1396" s="53" t="s">
        <v>5382</v>
      </c>
      <c r="F1396" s="53" t="s">
        <v>5387</v>
      </c>
      <c r="G1396" s="54" t="s">
        <v>8876</v>
      </c>
      <c r="H1396" s="53">
        <v>0</v>
      </c>
      <c r="I1396" s="53">
        <v>430000000</v>
      </c>
      <c r="J1396" s="53" t="s">
        <v>8091</v>
      </c>
      <c r="K1396" s="53" t="s">
        <v>8092</v>
      </c>
      <c r="L1396" s="53" t="s">
        <v>8111</v>
      </c>
      <c r="M1396" s="53" t="s">
        <v>8094</v>
      </c>
      <c r="N1396" s="53" t="s">
        <v>8112</v>
      </c>
      <c r="O1396" s="53" t="s">
        <v>8104</v>
      </c>
      <c r="P1396" s="53" t="s">
        <v>8105</v>
      </c>
      <c r="Q1396" s="53" t="s">
        <v>8106</v>
      </c>
      <c r="R1396" s="73">
        <v>1</v>
      </c>
      <c r="S1396" s="74">
        <v>11452000</v>
      </c>
      <c r="T1396" s="75">
        <v>0</v>
      </c>
      <c r="U1396" s="75">
        <f t="shared" si="230"/>
        <v>0</v>
      </c>
      <c r="V1396" s="48"/>
      <c r="W1396" s="48">
        <v>2017</v>
      </c>
      <c r="X1396" s="48"/>
      <c r="Y1396" s="1">
        <f>VLOOKUP(A1396,'[1]план на 2017'!$A:$X,20,0)</f>
        <v>0</v>
      </c>
      <c r="Z1396" s="156">
        <f t="shared" si="231"/>
        <v>0</v>
      </c>
    </row>
    <row r="1397" spans="1:26" ht="49.5" customHeight="1" x14ac:dyDescent="0.25">
      <c r="A1397" s="112" t="s">
        <v>1461</v>
      </c>
      <c r="B1397" s="113" t="s">
        <v>3273</v>
      </c>
      <c r="C1397" s="113" t="s">
        <v>5381</v>
      </c>
      <c r="D1397" s="113" t="s">
        <v>5359</v>
      </c>
      <c r="E1397" s="113" t="s">
        <v>5382</v>
      </c>
      <c r="F1397" s="113" t="s">
        <v>5387</v>
      </c>
      <c r="G1397" s="114" t="s">
        <v>8876</v>
      </c>
      <c r="H1397" s="113">
        <v>0</v>
      </c>
      <c r="I1397" s="113">
        <v>430000000</v>
      </c>
      <c r="J1397" s="113" t="s">
        <v>8091</v>
      </c>
      <c r="K1397" s="113" t="s">
        <v>8099</v>
      </c>
      <c r="L1397" s="113" t="s">
        <v>8111</v>
      </c>
      <c r="M1397" s="113" t="s">
        <v>8094</v>
      </c>
      <c r="N1397" s="113" t="s">
        <v>8112</v>
      </c>
      <c r="O1397" s="113" t="s">
        <v>8104</v>
      </c>
      <c r="P1397" s="113" t="s">
        <v>8105</v>
      </c>
      <c r="Q1397" s="113" t="s">
        <v>8106</v>
      </c>
      <c r="R1397" s="115">
        <v>1</v>
      </c>
      <c r="S1397" s="116">
        <v>11452000</v>
      </c>
      <c r="T1397" s="117">
        <f t="shared" ref="T1397" si="239">R1397*S1397</f>
        <v>11452000</v>
      </c>
      <c r="U1397" s="117">
        <f t="shared" si="230"/>
        <v>12826240.000000002</v>
      </c>
      <c r="V1397" s="112"/>
      <c r="W1397" s="112">
        <v>2017</v>
      </c>
      <c r="X1397" s="112" t="s">
        <v>8100</v>
      </c>
      <c r="Y1397" s="1">
        <f>VLOOKUP(A1397,'[1]план на 2017'!$A:$X,20,0)</f>
        <v>11452000</v>
      </c>
      <c r="Z1397" s="156">
        <f t="shared" si="231"/>
        <v>0</v>
      </c>
    </row>
    <row r="1398" spans="1:26" ht="49.5" customHeight="1" x14ac:dyDescent="0.25">
      <c r="A1398" s="48" t="s">
        <v>1462</v>
      </c>
      <c r="B1398" s="53" t="s">
        <v>3273</v>
      </c>
      <c r="C1398" s="53" t="s">
        <v>5388</v>
      </c>
      <c r="D1398" s="53" t="s">
        <v>4155</v>
      </c>
      <c r="E1398" s="53" t="s">
        <v>5389</v>
      </c>
      <c r="F1398" s="53" t="s">
        <v>5390</v>
      </c>
      <c r="G1398" s="54" t="s">
        <v>8876</v>
      </c>
      <c r="H1398" s="53">
        <v>0</v>
      </c>
      <c r="I1398" s="53">
        <v>430000000</v>
      </c>
      <c r="J1398" s="53" t="s">
        <v>8091</v>
      </c>
      <c r="K1398" s="53" t="s">
        <v>8092</v>
      </c>
      <c r="L1398" s="53" t="s">
        <v>8111</v>
      </c>
      <c r="M1398" s="53" t="s">
        <v>8094</v>
      </c>
      <c r="N1398" s="53" t="s">
        <v>8112</v>
      </c>
      <c r="O1398" s="53" t="s">
        <v>8104</v>
      </c>
      <c r="P1398" s="53" t="s">
        <v>8105</v>
      </c>
      <c r="Q1398" s="53" t="s">
        <v>8106</v>
      </c>
      <c r="R1398" s="73">
        <v>3</v>
      </c>
      <c r="S1398" s="74">
        <v>2500000</v>
      </c>
      <c r="T1398" s="75">
        <v>0</v>
      </c>
      <c r="U1398" s="75">
        <f t="shared" si="230"/>
        <v>0</v>
      </c>
      <c r="V1398" s="48"/>
      <c r="W1398" s="48">
        <v>2017</v>
      </c>
      <c r="X1398" s="48"/>
      <c r="Y1398" s="1">
        <f>VLOOKUP(A1398,'[1]план на 2017'!$A:$X,20,0)</f>
        <v>0</v>
      </c>
      <c r="Z1398" s="156">
        <f t="shared" si="231"/>
        <v>0</v>
      </c>
    </row>
    <row r="1399" spans="1:26" ht="49.5" customHeight="1" x14ac:dyDescent="0.25">
      <c r="A1399" s="48" t="s">
        <v>1463</v>
      </c>
      <c r="B1399" s="53" t="s">
        <v>3273</v>
      </c>
      <c r="C1399" s="53" t="s">
        <v>5388</v>
      </c>
      <c r="D1399" s="53" t="s">
        <v>4155</v>
      </c>
      <c r="E1399" s="53" t="s">
        <v>5389</v>
      </c>
      <c r="F1399" s="53" t="s">
        <v>5390</v>
      </c>
      <c r="G1399" s="54" t="s">
        <v>8876</v>
      </c>
      <c r="H1399" s="53">
        <v>0</v>
      </c>
      <c r="I1399" s="53">
        <v>430000000</v>
      </c>
      <c r="J1399" s="53" t="s">
        <v>8091</v>
      </c>
      <c r="K1399" s="53" t="s">
        <v>8124</v>
      </c>
      <c r="L1399" s="53" t="s">
        <v>8111</v>
      </c>
      <c r="M1399" s="53" t="s">
        <v>8094</v>
      </c>
      <c r="N1399" s="53" t="s">
        <v>8112</v>
      </c>
      <c r="O1399" s="53" t="s">
        <v>8104</v>
      </c>
      <c r="P1399" s="53" t="s">
        <v>8105</v>
      </c>
      <c r="Q1399" s="53" t="s">
        <v>8106</v>
      </c>
      <c r="R1399" s="73">
        <v>12</v>
      </c>
      <c r="S1399" s="74">
        <v>580000</v>
      </c>
      <c r="T1399" s="75">
        <f t="shared" ref="T1399" si="240">R1399*S1399</f>
        <v>6960000</v>
      </c>
      <c r="U1399" s="75">
        <f t="shared" si="230"/>
        <v>7795200.0000000009</v>
      </c>
      <c r="V1399" s="48"/>
      <c r="W1399" s="48">
        <v>2017</v>
      </c>
      <c r="X1399" s="48" t="s">
        <v>8153</v>
      </c>
      <c r="Y1399" s="1">
        <f>VLOOKUP(A1399,'[1]план на 2017'!$A:$X,20,0)</f>
        <v>6960000</v>
      </c>
      <c r="Z1399" s="156">
        <f t="shared" si="231"/>
        <v>0</v>
      </c>
    </row>
    <row r="1400" spans="1:26" ht="49.5" customHeight="1" x14ac:dyDescent="0.25">
      <c r="A1400" s="48" t="s">
        <v>1464</v>
      </c>
      <c r="B1400" s="53" t="s">
        <v>3273</v>
      </c>
      <c r="C1400" s="53" t="s">
        <v>5388</v>
      </c>
      <c r="D1400" s="53" t="s">
        <v>4155</v>
      </c>
      <c r="E1400" s="53" t="s">
        <v>5389</v>
      </c>
      <c r="F1400" s="53" t="s">
        <v>5391</v>
      </c>
      <c r="G1400" s="54" t="s">
        <v>8876</v>
      </c>
      <c r="H1400" s="53">
        <v>0</v>
      </c>
      <c r="I1400" s="53">
        <v>430000000</v>
      </c>
      <c r="J1400" s="53" t="s">
        <v>8091</v>
      </c>
      <c r="K1400" s="53" t="s">
        <v>8092</v>
      </c>
      <c r="L1400" s="53" t="s">
        <v>8111</v>
      </c>
      <c r="M1400" s="53" t="s">
        <v>8094</v>
      </c>
      <c r="N1400" s="53" t="s">
        <v>8112</v>
      </c>
      <c r="O1400" s="53" t="s">
        <v>8104</v>
      </c>
      <c r="P1400" s="53" t="s">
        <v>8105</v>
      </c>
      <c r="Q1400" s="53" t="s">
        <v>8106</v>
      </c>
      <c r="R1400" s="73">
        <v>208</v>
      </c>
      <c r="S1400" s="74">
        <v>45000</v>
      </c>
      <c r="T1400" s="75">
        <f t="shared" si="229"/>
        <v>9360000</v>
      </c>
      <c r="U1400" s="75">
        <f t="shared" si="230"/>
        <v>10483200.000000002</v>
      </c>
      <c r="V1400" s="48"/>
      <c r="W1400" s="48">
        <v>2017</v>
      </c>
      <c r="X1400" s="48"/>
      <c r="Y1400" s="1">
        <f>VLOOKUP(A1400,'[1]план на 2017'!$A:$X,20,0)</f>
        <v>9360000</v>
      </c>
      <c r="Z1400" s="156">
        <f t="shared" si="231"/>
        <v>0</v>
      </c>
    </row>
    <row r="1401" spans="1:26" ht="49.5" customHeight="1" x14ac:dyDescent="0.25">
      <c r="A1401" s="48" t="s">
        <v>1465</v>
      </c>
      <c r="B1401" s="53" t="s">
        <v>3273</v>
      </c>
      <c r="C1401" s="53" t="s">
        <v>5392</v>
      </c>
      <c r="D1401" s="53" t="s">
        <v>5393</v>
      </c>
      <c r="E1401" s="53" t="s">
        <v>5394</v>
      </c>
      <c r="F1401" s="53" t="s">
        <v>5395</v>
      </c>
      <c r="G1401" s="54" t="s">
        <v>8876</v>
      </c>
      <c r="H1401" s="53">
        <v>0</v>
      </c>
      <c r="I1401" s="53">
        <v>430000000</v>
      </c>
      <c r="J1401" s="53" t="s">
        <v>8091</v>
      </c>
      <c r="K1401" s="53" t="s">
        <v>8092</v>
      </c>
      <c r="L1401" s="53" t="s">
        <v>8111</v>
      </c>
      <c r="M1401" s="53" t="s">
        <v>8094</v>
      </c>
      <c r="N1401" s="53" t="s">
        <v>8112</v>
      </c>
      <c r="O1401" s="53" t="s">
        <v>8104</v>
      </c>
      <c r="P1401" s="53" t="s">
        <v>8105</v>
      </c>
      <c r="Q1401" s="53" t="s">
        <v>8106</v>
      </c>
      <c r="R1401" s="73">
        <v>6</v>
      </c>
      <c r="S1401" s="74">
        <v>35000</v>
      </c>
      <c r="T1401" s="75">
        <v>0</v>
      </c>
      <c r="U1401" s="75">
        <f t="shared" si="230"/>
        <v>0</v>
      </c>
      <c r="V1401" s="48"/>
      <c r="W1401" s="48">
        <v>2017</v>
      </c>
      <c r="X1401" s="48"/>
      <c r="Y1401" s="1">
        <f>VLOOKUP(A1401,'[1]план на 2017'!$A:$X,20,0)</f>
        <v>0</v>
      </c>
      <c r="Z1401" s="156">
        <f t="shared" si="231"/>
        <v>0</v>
      </c>
    </row>
    <row r="1402" spans="1:26" ht="49.5" customHeight="1" x14ac:dyDescent="0.25">
      <c r="A1402" s="48" t="s">
        <v>1466</v>
      </c>
      <c r="B1402" s="53" t="s">
        <v>3273</v>
      </c>
      <c r="C1402" s="53" t="s">
        <v>5392</v>
      </c>
      <c r="D1402" s="53" t="s">
        <v>5393</v>
      </c>
      <c r="E1402" s="53" t="s">
        <v>5394</v>
      </c>
      <c r="F1402" s="53" t="s">
        <v>5395</v>
      </c>
      <c r="G1402" s="54" t="s">
        <v>3278</v>
      </c>
      <c r="H1402" s="53">
        <v>0</v>
      </c>
      <c r="I1402" s="53">
        <v>430000000</v>
      </c>
      <c r="J1402" s="53" t="s">
        <v>8091</v>
      </c>
      <c r="K1402" s="53" t="s">
        <v>8099</v>
      </c>
      <c r="L1402" s="53" t="s">
        <v>8111</v>
      </c>
      <c r="M1402" s="53" t="s">
        <v>8094</v>
      </c>
      <c r="N1402" s="53" t="s">
        <v>8112</v>
      </c>
      <c r="O1402" s="53" t="s">
        <v>8104</v>
      </c>
      <c r="P1402" s="53" t="s">
        <v>8105</v>
      </c>
      <c r="Q1402" s="53" t="s">
        <v>8106</v>
      </c>
      <c r="R1402" s="73">
        <v>6</v>
      </c>
      <c r="S1402" s="74">
        <v>35000</v>
      </c>
      <c r="T1402" s="75">
        <f t="shared" ref="T1402" si="241">R1402*S1402</f>
        <v>210000</v>
      </c>
      <c r="U1402" s="75">
        <f t="shared" si="230"/>
        <v>235200.00000000003</v>
      </c>
      <c r="V1402" s="48" t="s">
        <v>8126</v>
      </c>
      <c r="W1402" s="48">
        <v>2017</v>
      </c>
      <c r="X1402" s="53" t="s">
        <v>8246</v>
      </c>
      <c r="Y1402" s="1">
        <f>VLOOKUP(A1402,'[1]план на 2017'!$A:$X,20,0)</f>
        <v>210000</v>
      </c>
      <c r="Z1402" s="156">
        <f t="shared" si="231"/>
        <v>0</v>
      </c>
    </row>
    <row r="1403" spans="1:26" ht="49.5" customHeight="1" x14ac:dyDescent="0.25">
      <c r="A1403" s="48" t="s">
        <v>1467</v>
      </c>
      <c r="B1403" s="53" t="s">
        <v>3273</v>
      </c>
      <c r="C1403" s="53" t="s">
        <v>5396</v>
      </c>
      <c r="D1403" s="53" t="s">
        <v>4399</v>
      </c>
      <c r="E1403" s="53" t="s">
        <v>3519</v>
      </c>
      <c r="F1403" s="53" t="s">
        <v>5397</v>
      </c>
      <c r="G1403" s="54" t="s">
        <v>8876</v>
      </c>
      <c r="H1403" s="53">
        <v>0</v>
      </c>
      <c r="I1403" s="53">
        <v>430000000</v>
      </c>
      <c r="J1403" s="53" t="s">
        <v>8091</v>
      </c>
      <c r="K1403" s="53" t="s">
        <v>8092</v>
      </c>
      <c r="L1403" s="53" t="s">
        <v>8111</v>
      </c>
      <c r="M1403" s="53" t="s">
        <v>8094</v>
      </c>
      <c r="N1403" s="53" t="s">
        <v>8112</v>
      </c>
      <c r="O1403" s="53" t="s">
        <v>8104</v>
      </c>
      <c r="P1403" s="53" t="s">
        <v>8105</v>
      </c>
      <c r="Q1403" s="53" t="s">
        <v>8106</v>
      </c>
      <c r="R1403" s="73">
        <v>16</v>
      </c>
      <c r="S1403" s="74">
        <v>500000</v>
      </c>
      <c r="T1403" s="75">
        <v>0</v>
      </c>
      <c r="U1403" s="75">
        <f t="shared" si="230"/>
        <v>0</v>
      </c>
      <c r="V1403" s="48"/>
      <c r="W1403" s="48">
        <v>2017</v>
      </c>
      <c r="X1403" s="48"/>
      <c r="Y1403" s="1">
        <f>VLOOKUP(A1403,'[1]план на 2017'!$A:$X,20,0)</f>
        <v>0</v>
      </c>
      <c r="Z1403" s="156">
        <f t="shared" si="231"/>
        <v>0</v>
      </c>
    </row>
    <row r="1404" spans="1:26" ht="49.5" customHeight="1" x14ac:dyDescent="0.25">
      <c r="A1404" s="48" t="s">
        <v>1468</v>
      </c>
      <c r="B1404" s="53" t="s">
        <v>3273</v>
      </c>
      <c r="C1404" s="53" t="s">
        <v>5396</v>
      </c>
      <c r="D1404" s="53" t="s">
        <v>4399</v>
      </c>
      <c r="E1404" s="53" t="s">
        <v>3519</v>
      </c>
      <c r="F1404" s="53" t="s">
        <v>5397</v>
      </c>
      <c r="G1404" s="54" t="s">
        <v>3278</v>
      </c>
      <c r="H1404" s="53">
        <v>0</v>
      </c>
      <c r="I1404" s="53">
        <v>430000000</v>
      </c>
      <c r="J1404" s="53" t="s">
        <v>8091</v>
      </c>
      <c r="K1404" s="53" t="s">
        <v>8124</v>
      </c>
      <c r="L1404" s="53" t="s">
        <v>8111</v>
      </c>
      <c r="M1404" s="53" t="s">
        <v>8094</v>
      </c>
      <c r="N1404" s="53" t="s">
        <v>8112</v>
      </c>
      <c r="O1404" s="53" t="s">
        <v>8104</v>
      </c>
      <c r="P1404" s="53" t="s">
        <v>8105</v>
      </c>
      <c r="Q1404" s="53" t="s">
        <v>8106</v>
      </c>
      <c r="R1404" s="73">
        <v>16</v>
      </c>
      <c r="S1404" s="74">
        <v>500000</v>
      </c>
      <c r="T1404" s="75">
        <f t="shared" ref="T1404" si="242">R1404*S1404</f>
        <v>8000000</v>
      </c>
      <c r="U1404" s="75">
        <f t="shared" si="230"/>
        <v>8960000</v>
      </c>
      <c r="V1404" s="48" t="s">
        <v>8126</v>
      </c>
      <c r="W1404" s="48">
        <v>2017</v>
      </c>
      <c r="X1404" s="53" t="s">
        <v>8188</v>
      </c>
      <c r="Y1404" s="1">
        <f>VLOOKUP(A1404,'[1]план на 2017'!$A:$X,20,0)</f>
        <v>8000000</v>
      </c>
      <c r="Z1404" s="156">
        <f t="shared" si="231"/>
        <v>0</v>
      </c>
    </row>
    <row r="1405" spans="1:26" ht="49.5" customHeight="1" x14ac:dyDescent="0.25">
      <c r="A1405" s="48" t="s">
        <v>1469</v>
      </c>
      <c r="B1405" s="53" t="s">
        <v>3273</v>
      </c>
      <c r="C1405" s="53" t="s">
        <v>4320</v>
      </c>
      <c r="D1405" s="53" t="s">
        <v>4321</v>
      </c>
      <c r="E1405" s="53" t="s">
        <v>4322</v>
      </c>
      <c r="F1405" s="53" t="s">
        <v>5398</v>
      </c>
      <c r="G1405" s="54" t="s">
        <v>8876</v>
      </c>
      <c r="H1405" s="53">
        <v>0</v>
      </c>
      <c r="I1405" s="53">
        <v>430000000</v>
      </c>
      <c r="J1405" s="53" t="s">
        <v>8091</v>
      </c>
      <c r="K1405" s="53" t="s">
        <v>8092</v>
      </c>
      <c r="L1405" s="53" t="s">
        <v>8111</v>
      </c>
      <c r="M1405" s="53" t="s">
        <v>8094</v>
      </c>
      <c r="N1405" s="53" t="s">
        <v>8112</v>
      </c>
      <c r="O1405" s="53" t="s">
        <v>8104</v>
      </c>
      <c r="P1405" s="53" t="s">
        <v>8105</v>
      </c>
      <c r="Q1405" s="53" t="s">
        <v>8106</v>
      </c>
      <c r="R1405" s="73">
        <v>2</v>
      </c>
      <c r="S1405" s="74">
        <v>36000</v>
      </c>
      <c r="T1405" s="75">
        <f t="shared" si="229"/>
        <v>72000</v>
      </c>
      <c r="U1405" s="75">
        <f t="shared" si="230"/>
        <v>80640.000000000015</v>
      </c>
      <c r="V1405" s="48"/>
      <c r="W1405" s="48">
        <v>2017</v>
      </c>
      <c r="X1405" s="48"/>
      <c r="Y1405" s="1">
        <f>VLOOKUP(A1405,'[1]план на 2017'!$A:$X,20,0)</f>
        <v>72000</v>
      </c>
      <c r="Z1405" s="156">
        <f t="shared" si="231"/>
        <v>0</v>
      </c>
    </row>
    <row r="1406" spans="1:26" ht="49.5" customHeight="1" x14ac:dyDescent="0.25">
      <c r="A1406" s="48" t="s">
        <v>1470</v>
      </c>
      <c r="B1406" s="53" t="s">
        <v>3273</v>
      </c>
      <c r="C1406" s="53" t="s">
        <v>4320</v>
      </c>
      <c r="D1406" s="53" t="s">
        <v>4321</v>
      </c>
      <c r="E1406" s="53" t="s">
        <v>4322</v>
      </c>
      <c r="F1406" s="53" t="s">
        <v>5399</v>
      </c>
      <c r="G1406" s="54" t="s">
        <v>8876</v>
      </c>
      <c r="H1406" s="53">
        <v>0</v>
      </c>
      <c r="I1406" s="53">
        <v>430000000</v>
      </c>
      <c r="J1406" s="53" t="s">
        <v>8091</v>
      </c>
      <c r="K1406" s="53" t="s">
        <v>8092</v>
      </c>
      <c r="L1406" s="53" t="s">
        <v>8111</v>
      </c>
      <c r="M1406" s="53" t="s">
        <v>8094</v>
      </c>
      <c r="N1406" s="53" t="s">
        <v>8112</v>
      </c>
      <c r="O1406" s="53" t="s">
        <v>8104</v>
      </c>
      <c r="P1406" s="53" t="s">
        <v>8105</v>
      </c>
      <c r="Q1406" s="53" t="s">
        <v>8106</v>
      </c>
      <c r="R1406" s="73">
        <v>2</v>
      </c>
      <c r="S1406" s="74">
        <v>79500</v>
      </c>
      <c r="T1406" s="75">
        <f t="shared" si="229"/>
        <v>159000</v>
      </c>
      <c r="U1406" s="75">
        <f t="shared" si="230"/>
        <v>178080.00000000003</v>
      </c>
      <c r="V1406" s="48"/>
      <c r="W1406" s="48">
        <v>2017</v>
      </c>
      <c r="X1406" s="48"/>
      <c r="Y1406" s="1">
        <f>VLOOKUP(A1406,'[1]план на 2017'!$A:$X,20,0)</f>
        <v>159000</v>
      </c>
      <c r="Z1406" s="156">
        <f t="shared" si="231"/>
        <v>0</v>
      </c>
    </row>
    <row r="1407" spans="1:26" ht="49.5" customHeight="1" x14ac:dyDescent="0.25">
      <c r="A1407" s="48" t="s">
        <v>1471</v>
      </c>
      <c r="B1407" s="53" t="s">
        <v>3273</v>
      </c>
      <c r="C1407" s="53" t="s">
        <v>4320</v>
      </c>
      <c r="D1407" s="53" t="s">
        <v>4321</v>
      </c>
      <c r="E1407" s="53" t="s">
        <v>4322</v>
      </c>
      <c r="F1407" s="53" t="s">
        <v>5400</v>
      </c>
      <c r="G1407" s="54" t="s">
        <v>8876</v>
      </c>
      <c r="H1407" s="53">
        <v>0</v>
      </c>
      <c r="I1407" s="53">
        <v>430000000</v>
      </c>
      <c r="J1407" s="53" t="s">
        <v>8091</v>
      </c>
      <c r="K1407" s="53" t="s">
        <v>8092</v>
      </c>
      <c r="L1407" s="53" t="s">
        <v>8111</v>
      </c>
      <c r="M1407" s="53" t="s">
        <v>8094</v>
      </c>
      <c r="N1407" s="53" t="s">
        <v>8112</v>
      </c>
      <c r="O1407" s="53" t="s">
        <v>8104</v>
      </c>
      <c r="P1407" s="53" t="s">
        <v>8105</v>
      </c>
      <c r="Q1407" s="53" t="s">
        <v>8106</v>
      </c>
      <c r="R1407" s="73">
        <v>2</v>
      </c>
      <c r="S1407" s="74">
        <v>117000</v>
      </c>
      <c r="T1407" s="75">
        <f t="shared" ref="T1407:T1493" si="243">R1407*S1407</f>
        <v>234000</v>
      </c>
      <c r="U1407" s="75">
        <f t="shared" si="230"/>
        <v>262080.00000000003</v>
      </c>
      <c r="V1407" s="48"/>
      <c r="W1407" s="48">
        <v>2017</v>
      </c>
      <c r="X1407" s="48"/>
      <c r="Y1407" s="1">
        <f>VLOOKUP(A1407,'[1]план на 2017'!$A:$X,20,0)</f>
        <v>234000</v>
      </c>
      <c r="Z1407" s="156">
        <f t="shared" si="231"/>
        <v>0</v>
      </c>
    </row>
    <row r="1408" spans="1:26" ht="49.5" customHeight="1" x14ac:dyDescent="0.25">
      <c r="A1408" s="48" t="s">
        <v>1472</v>
      </c>
      <c r="B1408" s="53" t="s">
        <v>3273</v>
      </c>
      <c r="C1408" s="53" t="s">
        <v>4868</v>
      </c>
      <c r="D1408" s="69" t="s">
        <v>4067</v>
      </c>
      <c r="E1408" s="70" t="s">
        <v>4869</v>
      </c>
      <c r="F1408" s="53" t="s">
        <v>5401</v>
      </c>
      <c r="G1408" s="54" t="s">
        <v>8876</v>
      </c>
      <c r="H1408" s="53">
        <v>0</v>
      </c>
      <c r="I1408" s="53">
        <v>430000000</v>
      </c>
      <c r="J1408" s="53" t="s">
        <v>8091</v>
      </c>
      <c r="K1408" s="53" t="s">
        <v>8092</v>
      </c>
      <c r="L1408" s="53" t="s">
        <v>8111</v>
      </c>
      <c r="M1408" s="53" t="s">
        <v>8094</v>
      </c>
      <c r="N1408" s="53" t="s">
        <v>8112</v>
      </c>
      <c r="O1408" s="53" t="s">
        <v>8104</v>
      </c>
      <c r="P1408" s="53" t="s">
        <v>8137</v>
      </c>
      <c r="Q1408" s="53" t="s">
        <v>8123</v>
      </c>
      <c r="R1408" s="73">
        <v>1</v>
      </c>
      <c r="S1408" s="74">
        <v>432600</v>
      </c>
      <c r="T1408" s="75">
        <v>0</v>
      </c>
      <c r="U1408" s="75">
        <f t="shared" si="230"/>
        <v>0</v>
      </c>
      <c r="V1408" s="48"/>
      <c r="W1408" s="48">
        <v>2017</v>
      </c>
      <c r="X1408" s="48"/>
      <c r="Y1408" s="1">
        <f>VLOOKUP(A1408,'[1]план на 2017'!$A:$X,20,0)</f>
        <v>0</v>
      </c>
      <c r="Z1408" s="156">
        <f t="shared" si="231"/>
        <v>0</v>
      </c>
    </row>
    <row r="1409" spans="1:26" ht="49.5" customHeight="1" x14ac:dyDescent="0.25">
      <c r="A1409" s="48" t="s">
        <v>1473</v>
      </c>
      <c r="B1409" s="53" t="s">
        <v>3273</v>
      </c>
      <c r="C1409" s="53" t="s">
        <v>4868</v>
      </c>
      <c r="D1409" s="69" t="s">
        <v>4067</v>
      </c>
      <c r="E1409" s="70" t="s">
        <v>4869</v>
      </c>
      <c r="F1409" s="53" t="s">
        <v>5401</v>
      </c>
      <c r="G1409" s="54" t="s">
        <v>3278</v>
      </c>
      <c r="H1409" s="53">
        <v>0</v>
      </c>
      <c r="I1409" s="53">
        <v>430000000</v>
      </c>
      <c r="J1409" s="53" t="s">
        <v>8091</v>
      </c>
      <c r="K1409" s="53" t="s">
        <v>8107</v>
      </c>
      <c r="L1409" s="53" t="s">
        <v>8111</v>
      </c>
      <c r="M1409" s="53" t="s">
        <v>8094</v>
      </c>
      <c r="N1409" s="53" t="s">
        <v>8112</v>
      </c>
      <c r="O1409" s="53" t="s">
        <v>8104</v>
      </c>
      <c r="P1409" s="53" t="s">
        <v>8137</v>
      </c>
      <c r="Q1409" s="53" t="s">
        <v>8123</v>
      </c>
      <c r="R1409" s="73">
        <v>1</v>
      </c>
      <c r="S1409" s="74">
        <v>432600</v>
      </c>
      <c r="T1409" s="75">
        <v>432600</v>
      </c>
      <c r="U1409" s="75">
        <f t="shared" si="230"/>
        <v>484512.00000000006</v>
      </c>
      <c r="V1409" s="48" t="s">
        <v>8126</v>
      </c>
      <c r="W1409" s="48">
        <v>2017</v>
      </c>
      <c r="X1409" s="48" t="s">
        <v>8182</v>
      </c>
      <c r="Y1409" s="1">
        <f>VLOOKUP(A1409,'[1]план на 2017'!$A:$X,20,0)</f>
        <v>432600</v>
      </c>
      <c r="Z1409" s="156">
        <f t="shared" si="231"/>
        <v>0</v>
      </c>
    </row>
    <row r="1410" spans="1:26" ht="49.5" customHeight="1" x14ac:dyDescent="0.25">
      <c r="A1410" s="48" t="s">
        <v>1474</v>
      </c>
      <c r="B1410" s="53" t="s">
        <v>3273</v>
      </c>
      <c r="C1410" s="53" t="s">
        <v>5402</v>
      </c>
      <c r="D1410" s="53" t="s">
        <v>5403</v>
      </c>
      <c r="E1410" s="53" t="s">
        <v>5404</v>
      </c>
      <c r="F1410" s="53" t="s">
        <v>5405</v>
      </c>
      <c r="G1410" s="53" t="s">
        <v>3284</v>
      </c>
      <c r="H1410" s="53">
        <v>0</v>
      </c>
      <c r="I1410" s="53">
        <v>430000000</v>
      </c>
      <c r="J1410" s="53" t="s">
        <v>8091</v>
      </c>
      <c r="K1410" s="53" t="s">
        <v>8092</v>
      </c>
      <c r="L1410" s="53" t="s">
        <v>8111</v>
      </c>
      <c r="M1410" s="53" t="s">
        <v>8094</v>
      </c>
      <c r="N1410" s="53" t="s">
        <v>8112</v>
      </c>
      <c r="O1410" s="53" t="s">
        <v>8104</v>
      </c>
      <c r="P1410" s="53" t="s">
        <v>8105</v>
      </c>
      <c r="Q1410" s="53" t="s">
        <v>8106</v>
      </c>
      <c r="R1410" s="73">
        <v>2</v>
      </c>
      <c r="S1410" s="74">
        <v>320000</v>
      </c>
      <c r="T1410" s="75">
        <f t="shared" si="243"/>
        <v>640000</v>
      </c>
      <c r="U1410" s="75">
        <f t="shared" si="230"/>
        <v>716800.00000000012</v>
      </c>
      <c r="V1410" s="48"/>
      <c r="W1410" s="48">
        <v>2017</v>
      </c>
      <c r="X1410" s="48"/>
      <c r="Y1410" s="1">
        <f>VLOOKUP(A1410,'[1]план на 2017'!$A:$X,20,0)</f>
        <v>640000</v>
      </c>
      <c r="Z1410" s="156">
        <f t="shared" si="231"/>
        <v>0</v>
      </c>
    </row>
    <row r="1411" spans="1:26" ht="49.5" customHeight="1" x14ac:dyDescent="0.25">
      <c r="A1411" s="48" t="s">
        <v>1475</v>
      </c>
      <c r="B1411" s="53" t="s">
        <v>3273</v>
      </c>
      <c r="C1411" s="53" t="s">
        <v>5406</v>
      </c>
      <c r="D1411" s="53" t="s">
        <v>3698</v>
      </c>
      <c r="E1411" s="53" t="s">
        <v>5407</v>
      </c>
      <c r="F1411" s="53" t="s">
        <v>5408</v>
      </c>
      <c r="G1411" s="54" t="s">
        <v>8876</v>
      </c>
      <c r="H1411" s="53">
        <v>0</v>
      </c>
      <c r="I1411" s="53">
        <v>430000000</v>
      </c>
      <c r="J1411" s="53" t="s">
        <v>8091</v>
      </c>
      <c r="K1411" s="53" t="s">
        <v>8092</v>
      </c>
      <c r="L1411" s="53" t="s">
        <v>8111</v>
      </c>
      <c r="M1411" s="53" t="s">
        <v>8094</v>
      </c>
      <c r="N1411" s="53" t="s">
        <v>8112</v>
      </c>
      <c r="O1411" s="53" t="s">
        <v>8104</v>
      </c>
      <c r="P1411" s="53" t="s">
        <v>8105</v>
      </c>
      <c r="Q1411" s="53" t="s">
        <v>8106</v>
      </c>
      <c r="R1411" s="73">
        <v>3</v>
      </c>
      <c r="S1411" s="74">
        <v>232600</v>
      </c>
      <c r="T1411" s="75">
        <v>0</v>
      </c>
      <c r="U1411" s="75">
        <f t="shared" si="230"/>
        <v>0</v>
      </c>
      <c r="V1411" s="48"/>
      <c r="W1411" s="48">
        <v>2017</v>
      </c>
      <c r="X1411" s="48"/>
      <c r="Y1411" s="1">
        <f>VLOOKUP(A1411,'[1]план на 2017'!$A:$X,20,0)</f>
        <v>0</v>
      </c>
      <c r="Z1411" s="156">
        <f t="shared" si="231"/>
        <v>0</v>
      </c>
    </row>
    <row r="1412" spans="1:26" ht="49.5" customHeight="1" x14ac:dyDescent="0.25">
      <c r="A1412" s="48" t="s">
        <v>1476</v>
      </c>
      <c r="B1412" s="53" t="s">
        <v>3273</v>
      </c>
      <c r="C1412" s="53" t="s">
        <v>5406</v>
      </c>
      <c r="D1412" s="53" t="s">
        <v>3698</v>
      </c>
      <c r="E1412" s="53" t="s">
        <v>5407</v>
      </c>
      <c r="F1412" s="53" t="s">
        <v>5408</v>
      </c>
      <c r="G1412" s="54" t="s">
        <v>8876</v>
      </c>
      <c r="H1412" s="53">
        <v>0</v>
      </c>
      <c r="I1412" s="53">
        <v>430000000</v>
      </c>
      <c r="J1412" s="53" t="s">
        <v>8091</v>
      </c>
      <c r="K1412" s="53" t="s">
        <v>8099</v>
      </c>
      <c r="L1412" s="53" t="s">
        <v>8111</v>
      </c>
      <c r="M1412" s="53" t="s">
        <v>8094</v>
      </c>
      <c r="N1412" s="53" t="s">
        <v>8112</v>
      </c>
      <c r="O1412" s="53" t="s">
        <v>8104</v>
      </c>
      <c r="P1412" s="53" t="s">
        <v>8105</v>
      </c>
      <c r="Q1412" s="53" t="s">
        <v>8106</v>
      </c>
      <c r="R1412" s="73">
        <v>3</v>
      </c>
      <c r="S1412" s="74">
        <v>232600</v>
      </c>
      <c r="T1412" s="75">
        <v>0</v>
      </c>
      <c r="U1412" s="75">
        <f t="shared" si="230"/>
        <v>0</v>
      </c>
      <c r="V1412" s="48"/>
      <c r="W1412" s="48">
        <v>2017</v>
      </c>
      <c r="X1412" s="48" t="s">
        <v>8100</v>
      </c>
      <c r="Y1412" s="1">
        <f>VLOOKUP(A1412,'[1]план на 2017'!$A:$X,20,0)</f>
        <v>0</v>
      </c>
      <c r="Z1412" s="156">
        <f t="shared" si="231"/>
        <v>0</v>
      </c>
    </row>
    <row r="1413" spans="1:26" ht="49.5" customHeight="1" x14ac:dyDescent="0.25">
      <c r="A1413" s="48" t="s">
        <v>1477</v>
      </c>
      <c r="B1413" s="53" t="s">
        <v>3273</v>
      </c>
      <c r="C1413" s="53" t="s">
        <v>5406</v>
      </c>
      <c r="D1413" s="53" t="s">
        <v>3698</v>
      </c>
      <c r="E1413" s="53" t="s">
        <v>5407</v>
      </c>
      <c r="F1413" s="53" t="s">
        <v>5408</v>
      </c>
      <c r="G1413" s="54" t="s">
        <v>8876</v>
      </c>
      <c r="H1413" s="53">
        <v>0</v>
      </c>
      <c r="I1413" s="53">
        <v>430000000</v>
      </c>
      <c r="J1413" s="53" t="s">
        <v>8091</v>
      </c>
      <c r="K1413" s="53" t="s">
        <v>8099</v>
      </c>
      <c r="L1413" s="53" t="s">
        <v>8111</v>
      </c>
      <c r="M1413" s="53" t="s">
        <v>8094</v>
      </c>
      <c r="N1413" s="53" t="s">
        <v>8157</v>
      </c>
      <c r="O1413" s="53" t="s">
        <v>8104</v>
      </c>
      <c r="P1413" s="53" t="s">
        <v>8105</v>
      </c>
      <c r="Q1413" s="53" t="s">
        <v>8106</v>
      </c>
      <c r="R1413" s="73">
        <v>3</v>
      </c>
      <c r="S1413" s="74">
        <v>232600</v>
      </c>
      <c r="T1413" s="75">
        <f t="shared" ref="T1413" si="244">R1413*S1413</f>
        <v>697800</v>
      </c>
      <c r="U1413" s="75">
        <f t="shared" si="230"/>
        <v>781536.00000000012</v>
      </c>
      <c r="V1413" s="48"/>
      <c r="W1413" s="48">
        <v>2017</v>
      </c>
      <c r="X1413" s="48" t="s">
        <v>8158</v>
      </c>
      <c r="Y1413" s="1">
        <f>VLOOKUP(A1413,'[1]план на 2017'!$A:$X,20,0)</f>
        <v>697800</v>
      </c>
      <c r="Z1413" s="156">
        <f t="shared" si="231"/>
        <v>0</v>
      </c>
    </row>
    <row r="1414" spans="1:26" ht="49.5" customHeight="1" x14ac:dyDescent="0.25">
      <c r="A1414" s="48" t="s">
        <v>1478</v>
      </c>
      <c r="B1414" s="53" t="s">
        <v>3273</v>
      </c>
      <c r="C1414" s="53" t="s">
        <v>4868</v>
      </c>
      <c r="D1414" s="69" t="s">
        <v>4067</v>
      </c>
      <c r="E1414" s="70" t="s">
        <v>4869</v>
      </c>
      <c r="F1414" s="53" t="s">
        <v>5409</v>
      </c>
      <c r="G1414" s="54" t="s">
        <v>8876</v>
      </c>
      <c r="H1414" s="53">
        <v>0</v>
      </c>
      <c r="I1414" s="53">
        <v>430000000</v>
      </c>
      <c r="J1414" s="53" t="s">
        <v>8091</v>
      </c>
      <c r="K1414" s="53" t="s">
        <v>8092</v>
      </c>
      <c r="L1414" s="53" t="s">
        <v>8111</v>
      </c>
      <c r="M1414" s="53" t="s">
        <v>8094</v>
      </c>
      <c r="N1414" s="53" t="s">
        <v>8112</v>
      </c>
      <c r="O1414" s="53" t="s">
        <v>8104</v>
      </c>
      <c r="P1414" s="53" t="s">
        <v>8105</v>
      </c>
      <c r="Q1414" s="53" t="s">
        <v>8106</v>
      </c>
      <c r="R1414" s="73">
        <v>2</v>
      </c>
      <c r="S1414" s="74">
        <v>4814432</v>
      </c>
      <c r="T1414" s="75">
        <v>0</v>
      </c>
      <c r="U1414" s="75">
        <f t="shared" si="230"/>
        <v>0</v>
      </c>
      <c r="V1414" s="48"/>
      <c r="W1414" s="48">
        <v>2017</v>
      </c>
      <c r="X1414" s="48"/>
      <c r="Y1414" s="1">
        <f>VLOOKUP(A1414,'[1]план на 2017'!$A:$X,20,0)</f>
        <v>0</v>
      </c>
      <c r="Z1414" s="156">
        <f t="shared" si="231"/>
        <v>0</v>
      </c>
    </row>
    <row r="1415" spans="1:26" ht="49.5" customHeight="1" x14ac:dyDescent="0.25">
      <c r="A1415" s="48" t="s">
        <v>1479</v>
      </c>
      <c r="B1415" s="53" t="s">
        <v>3273</v>
      </c>
      <c r="C1415" s="53" t="s">
        <v>4868</v>
      </c>
      <c r="D1415" s="69" t="s">
        <v>4067</v>
      </c>
      <c r="E1415" s="70" t="s">
        <v>4869</v>
      </c>
      <c r="F1415" s="53" t="s">
        <v>5410</v>
      </c>
      <c r="G1415" s="54" t="s">
        <v>3278</v>
      </c>
      <c r="H1415" s="53">
        <v>0</v>
      </c>
      <c r="I1415" s="53">
        <v>430000000</v>
      </c>
      <c r="J1415" s="53" t="s">
        <v>8091</v>
      </c>
      <c r="K1415" s="53" t="s">
        <v>8107</v>
      </c>
      <c r="L1415" s="53" t="s">
        <v>8111</v>
      </c>
      <c r="M1415" s="53" t="s">
        <v>8094</v>
      </c>
      <c r="N1415" s="53" t="s">
        <v>8112</v>
      </c>
      <c r="O1415" s="53" t="s">
        <v>8104</v>
      </c>
      <c r="P1415" s="53" t="s">
        <v>8105</v>
      </c>
      <c r="Q1415" s="53" t="s">
        <v>8106</v>
      </c>
      <c r="R1415" s="73">
        <v>2</v>
      </c>
      <c r="S1415" s="74">
        <v>4814432</v>
      </c>
      <c r="T1415" s="75">
        <f t="shared" ref="T1415" si="245">R1415*S1415</f>
        <v>9628864</v>
      </c>
      <c r="U1415" s="75">
        <f t="shared" si="230"/>
        <v>10784327.680000002</v>
      </c>
      <c r="V1415" s="48" t="s">
        <v>8126</v>
      </c>
      <c r="W1415" s="48">
        <v>2017</v>
      </c>
      <c r="X1415" s="48" t="s">
        <v>8229</v>
      </c>
      <c r="Y1415" s="1">
        <f>VLOOKUP(A1415,'[1]план на 2017'!$A:$X,20,0)</f>
        <v>9628864</v>
      </c>
      <c r="Z1415" s="156">
        <f t="shared" si="231"/>
        <v>0</v>
      </c>
    </row>
    <row r="1416" spans="1:26" ht="49.5" customHeight="1" x14ac:dyDescent="0.25">
      <c r="A1416" s="48" t="s">
        <v>1480</v>
      </c>
      <c r="B1416" s="53" t="s">
        <v>3273</v>
      </c>
      <c r="C1416" s="53" t="s">
        <v>5411</v>
      </c>
      <c r="D1416" s="53" t="s">
        <v>5412</v>
      </c>
      <c r="E1416" s="53" t="s">
        <v>5413</v>
      </c>
      <c r="F1416" s="53" t="s">
        <v>5414</v>
      </c>
      <c r="G1416" s="54" t="s">
        <v>8876</v>
      </c>
      <c r="H1416" s="53">
        <v>0</v>
      </c>
      <c r="I1416" s="53">
        <v>430000000</v>
      </c>
      <c r="J1416" s="53" t="s">
        <v>8091</v>
      </c>
      <c r="K1416" s="53" t="s">
        <v>8092</v>
      </c>
      <c r="L1416" s="53" t="s">
        <v>8111</v>
      </c>
      <c r="M1416" s="53" t="s">
        <v>8094</v>
      </c>
      <c r="N1416" s="53" t="s">
        <v>8112</v>
      </c>
      <c r="O1416" s="53" t="s">
        <v>8104</v>
      </c>
      <c r="P1416" s="53" t="s">
        <v>8105</v>
      </c>
      <c r="Q1416" s="53" t="s">
        <v>8106</v>
      </c>
      <c r="R1416" s="73">
        <v>2</v>
      </c>
      <c r="S1416" s="74">
        <v>250000</v>
      </c>
      <c r="T1416" s="75">
        <v>0</v>
      </c>
      <c r="U1416" s="75">
        <f t="shared" si="230"/>
        <v>0</v>
      </c>
      <c r="V1416" s="48"/>
      <c r="W1416" s="48">
        <v>2017</v>
      </c>
      <c r="X1416" s="48"/>
      <c r="Y1416" s="1">
        <f>VLOOKUP(A1416,'[1]план на 2017'!$A:$X,20,0)</f>
        <v>0</v>
      </c>
      <c r="Z1416" s="156">
        <f t="shared" si="231"/>
        <v>0</v>
      </c>
    </row>
    <row r="1417" spans="1:26" ht="49.5" customHeight="1" x14ac:dyDescent="0.25">
      <c r="A1417" s="48" t="s">
        <v>1481</v>
      </c>
      <c r="B1417" s="53" t="s">
        <v>3273</v>
      </c>
      <c r="C1417" s="53" t="s">
        <v>5411</v>
      </c>
      <c r="D1417" s="53" t="s">
        <v>5412</v>
      </c>
      <c r="E1417" s="53" t="s">
        <v>5413</v>
      </c>
      <c r="F1417" s="53" t="s">
        <v>5414</v>
      </c>
      <c r="G1417" s="54" t="s">
        <v>8876</v>
      </c>
      <c r="H1417" s="53">
        <v>0</v>
      </c>
      <c r="I1417" s="53">
        <v>430000000</v>
      </c>
      <c r="J1417" s="53" t="s">
        <v>8091</v>
      </c>
      <c r="K1417" s="53" t="s">
        <v>8124</v>
      </c>
      <c r="L1417" s="53" t="s">
        <v>8111</v>
      </c>
      <c r="M1417" s="53" t="s">
        <v>8094</v>
      </c>
      <c r="N1417" s="53" t="s">
        <v>8112</v>
      </c>
      <c r="O1417" s="53" t="s">
        <v>8104</v>
      </c>
      <c r="P1417" s="53" t="s">
        <v>8105</v>
      </c>
      <c r="Q1417" s="53" t="s">
        <v>8106</v>
      </c>
      <c r="R1417" s="73">
        <v>2</v>
      </c>
      <c r="S1417" s="74">
        <v>800000</v>
      </c>
      <c r="T1417" s="75">
        <v>0</v>
      </c>
      <c r="U1417" s="75">
        <f t="shared" si="230"/>
        <v>0</v>
      </c>
      <c r="V1417" s="48"/>
      <c r="W1417" s="48">
        <v>2017</v>
      </c>
      <c r="X1417" s="48" t="s">
        <v>8181</v>
      </c>
      <c r="Y1417" s="1">
        <f>VLOOKUP(A1417,'[1]план на 2017'!$A:$X,20,0)</f>
        <v>0</v>
      </c>
      <c r="Z1417" s="156">
        <f t="shared" si="231"/>
        <v>0</v>
      </c>
    </row>
    <row r="1418" spans="1:26" ht="49.5" customHeight="1" x14ac:dyDescent="0.25">
      <c r="A1418" s="48" t="s">
        <v>1482</v>
      </c>
      <c r="B1418" s="53" t="s">
        <v>3273</v>
      </c>
      <c r="C1418" s="53" t="s">
        <v>5411</v>
      </c>
      <c r="D1418" s="53" t="s">
        <v>5412</v>
      </c>
      <c r="E1418" s="53" t="s">
        <v>5413</v>
      </c>
      <c r="F1418" s="53" t="s">
        <v>5415</v>
      </c>
      <c r="G1418" s="54" t="s">
        <v>3284</v>
      </c>
      <c r="H1418" s="53">
        <v>0</v>
      </c>
      <c r="I1418" s="53">
        <v>430000000</v>
      </c>
      <c r="J1418" s="53" t="s">
        <v>8091</v>
      </c>
      <c r="K1418" s="53" t="s">
        <v>8099</v>
      </c>
      <c r="L1418" s="53" t="s">
        <v>8111</v>
      </c>
      <c r="M1418" s="53" t="s">
        <v>8094</v>
      </c>
      <c r="N1418" s="53" t="s">
        <v>8112</v>
      </c>
      <c r="O1418" s="53" t="s">
        <v>8104</v>
      </c>
      <c r="P1418" s="53" t="s">
        <v>8105</v>
      </c>
      <c r="Q1418" s="53" t="s">
        <v>8106</v>
      </c>
      <c r="R1418" s="73">
        <v>2</v>
      </c>
      <c r="S1418" s="74">
        <v>800000</v>
      </c>
      <c r="T1418" s="75">
        <f t="shared" ref="T1418" si="246">R1418*S1418</f>
        <v>1600000</v>
      </c>
      <c r="U1418" s="75">
        <f t="shared" si="230"/>
        <v>1792000.0000000002</v>
      </c>
      <c r="V1418" s="48"/>
      <c r="W1418" s="48">
        <v>2017</v>
      </c>
      <c r="X1418" s="53" t="s">
        <v>8247</v>
      </c>
      <c r="Y1418" s="1">
        <f>VLOOKUP(A1418,'[1]план на 2017'!$A:$X,20,0)</f>
        <v>1600000</v>
      </c>
      <c r="Z1418" s="156">
        <f t="shared" si="231"/>
        <v>0</v>
      </c>
    </row>
    <row r="1419" spans="1:26" ht="49.5" customHeight="1" x14ac:dyDescent="0.25">
      <c r="A1419" s="48" t="s">
        <v>1483</v>
      </c>
      <c r="B1419" s="53" t="s">
        <v>3273</v>
      </c>
      <c r="C1419" s="53" t="s">
        <v>5416</v>
      </c>
      <c r="D1419" s="53" t="s">
        <v>5417</v>
      </c>
      <c r="E1419" s="53" t="s">
        <v>5418</v>
      </c>
      <c r="F1419" s="53" t="s">
        <v>5419</v>
      </c>
      <c r="G1419" s="53" t="s">
        <v>3284</v>
      </c>
      <c r="H1419" s="53">
        <v>0</v>
      </c>
      <c r="I1419" s="53">
        <v>430000000</v>
      </c>
      <c r="J1419" s="53" t="s">
        <v>8091</v>
      </c>
      <c r="K1419" s="53" t="s">
        <v>8092</v>
      </c>
      <c r="L1419" s="53" t="s">
        <v>8111</v>
      </c>
      <c r="M1419" s="53" t="s">
        <v>8094</v>
      </c>
      <c r="N1419" s="53" t="s">
        <v>8112</v>
      </c>
      <c r="O1419" s="53" t="s">
        <v>8104</v>
      </c>
      <c r="P1419" s="53">
        <v>166</v>
      </c>
      <c r="Q1419" s="53" t="s">
        <v>8131</v>
      </c>
      <c r="R1419" s="73">
        <v>200</v>
      </c>
      <c r="S1419" s="74">
        <v>155</v>
      </c>
      <c r="T1419" s="75">
        <f t="shared" si="243"/>
        <v>31000</v>
      </c>
      <c r="U1419" s="75">
        <f t="shared" si="230"/>
        <v>34720</v>
      </c>
      <c r="V1419" s="48"/>
      <c r="W1419" s="48">
        <v>2017</v>
      </c>
      <c r="X1419" s="48"/>
      <c r="Y1419" s="1">
        <f>VLOOKUP(A1419,'[1]план на 2017'!$A:$X,20,0)</f>
        <v>31000</v>
      </c>
      <c r="Z1419" s="156">
        <f t="shared" si="231"/>
        <v>0</v>
      </c>
    </row>
    <row r="1420" spans="1:26" ht="49.5" customHeight="1" x14ac:dyDescent="0.25">
      <c r="A1420" s="48" t="s">
        <v>1484</v>
      </c>
      <c r="B1420" s="53" t="s">
        <v>3273</v>
      </c>
      <c r="C1420" s="53" t="s">
        <v>5416</v>
      </c>
      <c r="D1420" s="53" t="s">
        <v>5417</v>
      </c>
      <c r="E1420" s="53" t="s">
        <v>5418</v>
      </c>
      <c r="F1420" s="53" t="s">
        <v>5420</v>
      </c>
      <c r="G1420" s="54" t="s">
        <v>8876</v>
      </c>
      <c r="H1420" s="53">
        <v>60</v>
      </c>
      <c r="I1420" s="53">
        <v>430000000</v>
      </c>
      <c r="J1420" s="53" t="s">
        <v>8091</v>
      </c>
      <c r="K1420" s="53" t="s">
        <v>8092</v>
      </c>
      <c r="L1420" s="53" t="s">
        <v>8111</v>
      </c>
      <c r="M1420" s="53" t="s">
        <v>8094</v>
      </c>
      <c r="N1420" s="53" t="s">
        <v>8112</v>
      </c>
      <c r="O1420" s="53" t="s">
        <v>8096</v>
      </c>
      <c r="P1420" s="53">
        <v>166</v>
      </c>
      <c r="Q1420" s="53" t="s">
        <v>8131</v>
      </c>
      <c r="R1420" s="73">
        <v>100</v>
      </c>
      <c r="S1420" s="74">
        <v>7000</v>
      </c>
      <c r="T1420" s="75">
        <f t="shared" si="243"/>
        <v>700000</v>
      </c>
      <c r="U1420" s="75">
        <f t="shared" si="230"/>
        <v>784000.00000000012</v>
      </c>
      <c r="V1420" s="48" t="s">
        <v>8098</v>
      </c>
      <c r="W1420" s="48">
        <v>2017</v>
      </c>
      <c r="X1420" s="48"/>
      <c r="Y1420" s="1">
        <f>VLOOKUP(A1420,'[1]план на 2017'!$A:$X,20,0)</f>
        <v>700000</v>
      </c>
      <c r="Z1420" s="156">
        <f t="shared" si="231"/>
        <v>0</v>
      </c>
    </row>
    <row r="1421" spans="1:26" ht="49.5" customHeight="1" x14ac:dyDescent="0.25">
      <c r="A1421" s="48" t="s">
        <v>1485</v>
      </c>
      <c r="B1421" s="53" t="s">
        <v>3273</v>
      </c>
      <c r="C1421" s="53" t="s">
        <v>5421</v>
      </c>
      <c r="D1421" s="53" t="s">
        <v>3888</v>
      </c>
      <c r="E1421" s="53" t="s">
        <v>5422</v>
      </c>
      <c r="F1421" s="53" t="s">
        <v>5423</v>
      </c>
      <c r="G1421" s="53" t="s">
        <v>3284</v>
      </c>
      <c r="H1421" s="53">
        <v>60</v>
      </c>
      <c r="I1421" s="53">
        <v>430000000</v>
      </c>
      <c r="J1421" s="53" t="s">
        <v>8091</v>
      </c>
      <c r="K1421" s="53" t="s">
        <v>8092</v>
      </c>
      <c r="L1421" s="53" t="s">
        <v>8111</v>
      </c>
      <c r="M1421" s="53" t="s">
        <v>8094</v>
      </c>
      <c r="N1421" s="53" t="s">
        <v>8112</v>
      </c>
      <c r="O1421" s="53" t="s">
        <v>8096</v>
      </c>
      <c r="P1421" s="53">
        <v>166</v>
      </c>
      <c r="Q1421" s="53" t="s">
        <v>8131</v>
      </c>
      <c r="R1421" s="73">
        <v>300</v>
      </c>
      <c r="S1421" s="74">
        <v>3000</v>
      </c>
      <c r="T1421" s="75">
        <v>0</v>
      </c>
      <c r="U1421" s="75">
        <f t="shared" si="230"/>
        <v>0</v>
      </c>
      <c r="V1421" s="48" t="s">
        <v>8098</v>
      </c>
      <c r="W1421" s="48">
        <v>2017</v>
      </c>
      <c r="X1421" s="48"/>
      <c r="Y1421" s="1">
        <f>VLOOKUP(A1421,'[1]план на 2017'!$A:$X,20,0)</f>
        <v>0</v>
      </c>
      <c r="Z1421" s="156">
        <f t="shared" si="231"/>
        <v>0</v>
      </c>
    </row>
    <row r="1422" spans="1:26" ht="49.5" customHeight="1" x14ac:dyDescent="0.25">
      <c r="A1422" s="48" t="s">
        <v>1486</v>
      </c>
      <c r="B1422" s="53" t="s">
        <v>3273</v>
      </c>
      <c r="C1422" s="53" t="s">
        <v>5421</v>
      </c>
      <c r="D1422" s="53" t="s">
        <v>3888</v>
      </c>
      <c r="E1422" s="53" t="s">
        <v>5422</v>
      </c>
      <c r="F1422" s="53" t="s">
        <v>5424</v>
      </c>
      <c r="G1422" s="53" t="s">
        <v>3284</v>
      </c>
      <c r="H1422" s="53">
        <v>60</v>
      </c>
      <c r="I1422" s="53">
        <v>430000000</v>
      </c>
      <c r="J1422" s="53" t="s">
        <v>8091</v>
      </c>
      <c r="K1422" s="53" t="s">
        <v>8099</v>
      </c>
      <c r="L1422" s="53" t="s">
        <v>8111</v>
      </c>
      <c r="M1422" s="53" t="s">
        <v>8094</v>
      </c>
      <c r="N1422" s="53" t="s">
        <v>8112</v>
      </c>
      <c r="O1422" s="53" t="s">
        <v>8104</v>
      </c>
      <c r="P1422" s="53">
        <v>166</v>
      </c>
      <c r="Q1422" s="53" t="s">
        <v>8131</v>
      </c>
      <c r="R1422" s="73">
        <v>300</v>
      </c>
      <c r="S1422" s="74">
        <v>3000</v>
      </c>
      <c r="T1422" s="75">
        <f t="shared" ref="T1422" si="247">R1422*S1422</f>
        <v>900000</v>
      </c>
      <c r="U1422" s="75">
        <f t="shared" si="230"/>
        <v>1008000.0000000001</v>
      </c>
      <c r="V1422" s="48"/>
      <c r="W1422" s="48">
        <v>2017</v>
      </c>
      <c r="X1422" s="48" t="s">
        <v>8248</v>
      </c>
      <c r="Y1422" s="1">
        <f>VLOOKUP(A1422,'[1]план на 2017'!$A:$X,20,0)</f>
        <v>900000</v>
      </c>
      <c r="Z1422" s="156">
        <f t="shared" si="231"/>
        <v>0</v>
      </c>
    </row>
    <row r="1423" spans="1:26" ht="49.5" customHeight="1" x14ac:dyDescent="0.25">
      <c r="A1423" s="48" t="s">
        <v>1487</v>
      </c>
      <c r="B1423" s="53" t="s">
        <v>3273</v>
      </c>
      <c r="C1423" s="53" t="s">
        <v>5425</v>
      </c>
      <c r="D1423" s="53" t="s">
        <v>5426</v>
      </c>
      <c r="E1423" s="53" t="s">
        <v>5427</v>
      </c>
      <c r="F1423" s="53" t="s">
        <v>5428</v>
      </c>
      <c r="G1423" s="54" t="s">
        <v>8876</v>
      </c>
      <c r="H1423" s="53">
        <v>60</v>
      </c>
      <c r="I1423" s="53">
        <v>430000000</v>
      </c>
      <c r="J1423" s="53" t="s">
        <v>8091</v>
      </c>
      <c r="K1423" s="53" t="s">
        <v>8092</v>
      </c>
      <c r="L1423" s="53" t="s">
        <v>8111</v>
      </c>
      <c r="M1423" s="53" t="s">
        <v>8094</v>
      </c>
      <c r="N1423" s="53" t="s">
        <v>8112</v>
      </c>
      <c r="O1423" s="53" t="s">
        <v>8096</v>
      </c>
      <c r="P1423" s="53">
        <v>166</v>
      </c>
      <c r="Q1423" s="53" t="s">
        <v>8131</v>
      </c>
      <c r="R1423" s="73">
        <v>100</v>
      </c>
      <c r="S1423" s="74">
        <v>3500</v>
      </c>
      <c r="T1423" s="75">
        <f t="shared" si="243"/>
        <v>350000</v>
      </c>
      <c r="U1423" s="75">
        <f t="shared" si="230"/>
        <v>392000.00000000006</v>
      </c>
      <c r="V1423" s="48" t="s">
        <v>8098</v>
      </c>
      <c r="W1423" s="48">
        <v>2017</v>
      </c>
      <c r="X1423" s="48"/>
      <c r="Y1423" s="1">
        <f>VLOOKUP(A1423,'[1]план на 2017'!$A:$X,20,0)</f>
        <v>350000</v>
      </c>
      <c r="Z1423" s="156">
        <f t="shared" si="231"/>
        <v>0</v>
      </c>
    </row>
    <row r="1424" spans="1:26" ht="49.5" customHeight="1" x14ac:dyDescent="0.25">
      <c r="A1424" s="48" t="s">
        <v>1488</v>
      </c>
      <c r="B1424" s="53" t="s">
        <v>3273</v>
      </c>
      <c r="C1424" s="53" t="s">
        <v>5429</v>
      </c>
      <c r="D1424" s="53" t="s">
        <v>5426</v>
      </c>
      <c r="E1424" s="53" t="s">
        <v>5430</v>
      </c>
      <c r="F1424" s="53" t="s">
        <v>5431</v>
      </c>
      <c r="G1424" s="54" t="s">
        <v>8876</v>
      </c>
      <c r="H1424" s="53">
        <v>60</v>
      </c>
      <c r="I1424" s="53">
        <v>430000000</v>
      </c>
      <c r="J1424" s="53" t="s">
        <v>8091</v>
      </c>
      <c r="K1424" s="53" t="s">
        <v>8092</v>
      </c>
      <c r="L1424" s="53" t="s">
        <v>8111</v>
      </c>
      <c r="M1424" s="53" t="s">
        <v>8094</v>
      </c>
      <c r="N1424" s="53" t="s">
        <v>8112</v>
      </c>
      <c r="O1424" s="53" t="s">
        <v>8096</v>
      </c>
      <c r="P1424" s="53">
        <v>166</v>
      </c>
      <c r="Q1424" s="53" t="s">
        <v>8131</v>
      </c>
      <c r="R1424" s="73">
        <v>100</v>
      </c>
      <c r="S1424" s="74">
        <v>3500</v>
      </c>
      <c r="T1424" s="75">
        <f t="shared" si="243"/>
        <v>350000</v>
      </c>
      <c r="U1424" s="75">
        <f t="shared" si="230"/>
        <v>392000.00000000006</v>
      </c>
      <c r="V1424" s="48" t="s">
        <v>8098</v>
      </c>
      <c r="W1424" s="48">
        <v>2017</v>
      </c>
      <c r="X1424" s="48"/>
      <c r="Y1424" s="1">
        <f>VLOOKUP(A1424,'[1]план на 2017'!$A:$X,20,0)</f>
        <v>350000</v>
      </c>
      <c r="Z1424" s="156">
        <f t="shared" si="231"/>
        <v>0</v>
      </c>
    </row>
    <row r="1425" spans="1:26" ht="49.5" customHeight="1" x14ac:dyDescent="0.25">
      <c r="A1425" s="48" t="s">
        <v>1489</v>
      </c>
      <c r="B1425" s="53" t="s">
        <v>3273</v>
      </c>
      <c r="C1425" s="53" t="s">
        <v>5432</v>
      </c>
      <c r="D1425" s="53" t="s">
        <v>5433</v>
      </c>
      <c r="E1425" s="53" t="s">
        <v>5434</v>
      </c>
      <c r="F1425" s="53" t="s">
        <v>5435</v>
      </c>
      <c r="G1425" s="53" t="s">
        <v>3284</v>
      </c>
      <c r="H1425" s="53">
        <v>0</v>
      </c>
      <c r="I1425" s="53">
        <v>430000000</v>
      </c>
      <c r="J1425" s="53" t="s">
        <v>8091</v>
      </c>
      <c r="K1425" s="53" t="s">
        <v>8092</v>
      </c>
      <c r="L1425" s="53" t="s">
        <v>8111</v>
      </c>
      <c r="M1425" s="53" t="s">
        <v>8094</v>
      </c>
      <c r="N1425" s="53" t="s">
        <v>8112</v>
      </c>
      <c r="O1425" s="53" t="s">
        <v>8104</v>
      </c>
      <c r="P1425" s="53" t="s">
        <v>8105</v>
      </c>
      <c r="Q1425" s="53" t="s">
        <v>8106</v>
      </c>
      <c r="R1425" s="73">
        <v>3</v>
      </c>
      <c r="S1425" s="74">
        <v>3000</v>
      </c>
      <c r="T1425" s="75">
        <v>0</v>
      </c>
      <c r="U1425" s="75">
        <f t="shared" si="230"/>
        <v>0</v>
      </c>
      <c r="V1425" s="48"/>
      <c r="W1425" s="48">
        <v>2017</v>
      </c>
      <c r="X1425" s="48"/>
      <c r="Y1425" s="1">
        <f>VLOOKUP(A1425,'[1]план на 2017'!$A:$X,20,0)</f>
        <v>0</v>
      </c>
      <c r="Z1425" s="156">
        <f t="shared" si="231"/>
        <v>0</v>
      </c>
    </row>
    <row r="1426" spans="1:26" ht="49.5" customHeight="1" x14ac:dyDescent="0.25">
      <c r="A1426" s="48" t="s">
        <v>1490</v>
      </c>
      <c r="B1426" s="53" t="s">
        <v>3273</v>
      </c>
      <c r="C1426" s="53" t="s">
        <v>5432</v>
      </c>
      <c r="D1426" s="53" t="s">
        <v>5433</v>
      </c>
      <c r="E1426" s="53" t="s">
        <v>5434</v>
      </c>
      <c r="F1426" s="53" t="s">
        <v>5435</v>
      </c>
      <c r="G1426" s="53" t="s">
        <v>3284</v>
      </c>
      <c r="H1426" s="53">
        <v>0</v>
      </c>
      <c r="I1426" s="53">
        <v>430000000</v>
      </c>
      <c r="J1426" s="53" t="s">
        <v>8091</v>
      </c>
      <c r="K1426" s="53" t="s">
        <v>8124</v>
      </c>
      <c r="L1426" s="53" t="s">
        <v>8111</v>
      </c>
      <c r="M1426" s="53" t="s">
        <v>8094</v>
      </c>
      <c r="N1426" s="53" t="s">
        <v>8112</v>
      </c>
      <c r="O1426" s="53" t="s">
        <v>8104</v>
      </c>
      <c r="P1426" s="53" t="s">
        <v>8105</v>
      </c>
      <c r="Q1426" s="53" t="s">
        <v>8106</v>
      </c>
      <c r="R1426" s="73">
        <v>3</v>
      </c>
      <c r="S1426" s="74">
        <v>10000</v>
      </c>
      <c r="T1426" s="75">
        <v>0</v>
      </c>
      <c r="U1426" s="75">
        <f t="shared" si="230"/>
        <v>0</v>
      </c>
      <c r="V1426" s="48"/>
      <c r="W1426" s="48">
        <v>2017</v>
      </c>
      <c r="X1426" s="48" t="s">
        <v>8181</v>
      </c>
      <c r="Y1426" s="1">
        <f>VLOOKUP(A1426,'[1]план на 2017'!$A:$X,20,0)</f>
        <v>0</v>
      </c>
      <c r="Z1426" s="156">
        <f t="shared" ref="Z1426:Z1489" si="248">T1426-Y1426</f>
        <v>0</v>
      </c>
    </row>
    <row r="1427" spans="1:26" ht="49.5" customHeight="1" x14ac:dyDescent="0.25">
      <c r="A1427" s="49" t="s">
        <v>1491</v>
      </c>
      <c r="B1427" s="49" t="s">
        <v>3273</v>
      </c>
      <c r="C1427" s="49" t="s">
        <v>5432</v>
      </c>
      <c r="D1427" s="49" t="s">
        <v>5433</v>
      </c>
      <c r="E1427" s="49" t="s">
        <v>5434</v>
      </c>
      <c r="F1427" s="49" t="s">
        <v>5435</v>
      </c>
      <c r="G1427" s="49" t="s">
        <v>4139</v>
      </c>
      <c r="H1427" s="49">
        <v>0</v>
      </c>
      <c r="I1427" s="49">
        <v>430000000</v>
      </c>
      <c r="J1427" s="49" t="s">
        <v>8091</v>
      </c>
      <c r="K1427" s="49" t="s">
        <v>8117</v>
      </c>
      <c r="L1427" s="49" t="s">
        <v>8111</v>
      </c>
      <c r="M1427" s="49" t="s">
        <v>8094</v>
      </c>
      <c r="N1427" s="49" t="s">
        <v>8112</v>
      </c>
      <c r="O1427" s="49" t="s">
        <v>8104</v>
      </c>
      <c r="P1427" s="49" t="s">
        <v>8105</v>
      </c>
      <c r="Q1427" s="49" t="s">
        <v>8106</v>
      </c>
      <c r="R1427" s="49">
        <v>3</v>
      </c>
      <c r="S1427" s="49">
        <v>16380</v>
      </c>
      <c r="T1427" s="76">
        <f>S1427*R1427</f>
        <v>49140</v>
      </c>
      <c r="U1427" s="76">
        <f t="shared" si="230"/>
        <v>55036.800000000003</v>
      </c>
      <c r="V1427" s="49"/>
      <c r="W1427" s="49">
        <v>2017</v>
      </c>
      <c r="X1427" s="49" t="s">
        <v>8181</v>
      </c>
      <c r="Y1427" s="1">
        <f>VLOOKUP(A1427,'[1]план на 2017'!$A:$X,20,0)</f>
        <v>49140</v>
      </c>
      <c r="Z1427" s="156">
        <f t="shared" si="248"/>
        <v>0</v>
      </c>
    </row>
    <row r="1428" spans="1:26" ht="49.5" customHeight="1" x14ac:dyDescent="0.25">
      <c r="A1428" s="48" t="s">
        <v>1492</v>
      </c>
      <c r="B1428" s="53" t="s">
        <v>3273</v>
      </c>
      <c r="C1428" s="53" t="s">
        <v>5432</v>
      </c>
      <c r="D1428" s="53" t="s">
        <v>5433</v>
      </c>
      <c r="E1428" s="53" t="s">
        <v>5434</v>
      </c>
      <c r="F1428" s="53" t="s">
        <v>5436</v>
      </c>
      <c r="G1428" s="53" t="s">
        <v>3284</v>
      </c>
      <c r="H1428" s="53">
        <v>0</v>
      </c>
      <c r="I1428" s="53">
        <v>430000000</v>
      </c>
      <c r="J1428" s="53" t="s">
        <v>8091</v>
      </c>
      <c r="K1428" s="53" t="s">
        <v>8092</v>
      </c>
      <c r="L1428" s="53" t="s">
        <v>8111</v>
      </c>
      <c r="M1428" s="53" t="s">
        <v>8094</v>
      </c>
      <c r="N1428" s="53" t="s">
        <v>8112</v>
      </c>
      <c r="O1428" s="53" t="s">
        <v>8104</v>
      </c>
      <c r="P1428" s="53" t="s">
        <v>8105</v>
      </c>
      <c r="Q1428" s="53" t="s">
        <v>8106</v>
      </c>
      <c r="R1428" s="73">
        <v>2</v>
      </c>
      <c r="S1428" s="74">
        <v>35000</v>
      </c>
      <c r="T1428" s="75">
        <v>0</v>
      </c>
      <c r="U1428" s="75">
        <f t="shared" si="230"/>
        <v>0</v>
      </c>
      <c r="V1428" s="48"/>
      <c r="W1428" s="48">
        <v>2017</v>
      </c>
      <c r="X1428" s="48"/>
      <c r="Y1428" s="1">
        <f>VLOOKUP(A1428,'[1]план на 2017'!$A:$X,20,0)</f>
        <v>0</v>
      </c>
      <c r="Z1428" s="156">
        <f t="shared" si="248"/>
        <v>0</v>
      </c>
    </row>
    <row r="1429" spans="1:26" ht="49.5" customHeight="1" x14ac:dyDescent="0.25">
      <c r="A1429" s="48" t="s">
        <v>1493</v>
      </c>
      <c r="B1429" s="53" t="s">
        <v>3273</v>
      </c>
      <c r="C1429" s="53" t="s">
        <v>5432</v>
      </c>
      <c r="D1429" s="53" t="s">
        <v>5433</v>
      </c>
      <c r="E1429" s="53" t="s">
        <v>5434</v>
      </c>
      <c r="F1429" s="53" t="s">
        <v>5436</v>
      </c>
      <c r="G1429" s="53" t="s">
        <v>3284</v>
      </c>
      <c r="H1429" s="53">
        <v>0</v>
      </c>
      <c r="I1429" s="53">
        <v>430000000</v>
      </c>
      <c r="J1429" s="53" t="s">
        <v>8091</v>
      </c>
      <c r="K1429" s="53" t="s">
        <v>8124</v>
      </c>
      <c r="L1429" s="53" t="s">
        <v>8111</v>
      </c>
      <c r="M1429" s="53" t="s">
        <v>8094</v>
      </c>
      <c r="N1429" s="53" t="s">
        <v>8112</v>
      </c>
      <c r="O1429" s="53" t="s">
        <v>8104</v>
      </c>
      <c r="P1429" s="53" t="s">
        <v>8105</v>
      </c>
      <c r="Q1429" s="53" t="s">
        <v>8106</v>
      </c>
      <c r="R1429" s="73">
        <v>2</v>
      </c>
      <c r="S1429" s="74">
        <v>50000</v>
      </c>
      <c r="T1429" s="75">
        <f t="shared" ref="T1429" si="249">R1429*S1429</f>
        <v>100000</v>
      </c>
      <c r="U1429" s="75">
        <f t="shared" si="230"/>
        <v>112000.00000000001</v>
      </c>
      <c r="V1429" s="48"/>
      <c r="W1429" s="48">
        <v>2017</v>
      </c>
      <c r="X1429" s="48" t="s">
        <v>8181</v>
      </c>
      <c r="Y1429" s="1">
        <f>VLOOKUP(A1429,'[1]план на 2017'!$A:$X,20,0)</f>
        <v>100000</v>
      </c>
      <c r="Z1429" s="156">
        <f t="shared" si="248"/>
        <v>0</v>
      </c>
    </row>
    <row r="1430" spans="1:26" ht="49.5" customHeight="1" x14ac:dyDescent="0.25">
      <c r="A1430" s="48" t="s">
        <v>1494</v>
      </c>
      <c r="B1430" s="53" t="s">
        <v>3273</v>
      </c>
      <c r="C1430" s="53" t="s">
        <v>4181</v>
      </c>
      <c r="D1430" s="53" t="s">
        <v>4182</v>
      </c>
      <c r="E1430" s="53" t="s">
        <v>4183</v>
      </c>
      <c r="F1430" s="53" t="s">
        <v>5437</v>
      </c>
      <c r="G1430" s="53" t="s">
        <v>3278</v>
      </c>
      <c r="H1430" s="53">
        <v>0</v>
      </c>
      <c r="I1430" s="53">
        <v>430000000</v>
      </c>
      <c r="J1430" s="53" t="s">
        <v>8091</v>
      </c>
      <c r="K1430" s="53" t="s">
        <v>8129</v>
      </c>
      <c r="L1430" s="53" t="s">
        <v>8111</v>
      </c>
      <c r="M1430" s="53" t="s">
        <v>8094</v>
      </c>
      <c r="N1430" s="53" t="s">
        <v>8112</v>
      </c>
      <c r="O1430" s="53" t="s">
        <v>8104</v>
      </c>
      <c r="P1430" s="53">
        <v>112</v>
      </c>
      <c r="Q1430" s="53" t="s">
        <v>8170</v>
      </c>
      <c r="R1430" s="73">
        <v>100</v>
      </c>
      <c r="S1430" s="74">
        <v>4440</v>
      </c>
      <c r="T1430" s="75">
        <v>0</v>
      </c>
      <c r="U1430" s="75">
        <f t="shared" si="230"/>
        <v>0</v>
      </c>
      <c r="V1430" s="48"/>
      <c r="W1430" s="48">
        <v>2017</v>
      </c>
      <c r="X1430" s="48"/>
      <c r="Y1430" s="1">
        <f>VLOOKUP(A1430,'[1]план на 2017'!$A:$X,20,0)</f>
        <v>0</v>
      </c>
      <c r="Z1430" s="156">
        <f t="shared" si="248"/>
        <v>0</v>
      </c>
    </row>
    <row r="1431" spans="1:26" ht="49.5" customHeight="1" x14ac:dyDescent="0.25">
      <c r="A1431" s="48" t="s">
        <v>1495</v>
      </c>
      <c r="B1431" s="53" t="s">
        <v>3273</v>
      </c>
      <c r="C1431" s="53" t="s">
        <v>4181</v>
      </c>
      <c r="D1431" s="53" t="s">
        <v>4182</v>
      </c>
      <c r="E1431" s="53" t="s">
        <v>4183</v>
      </c>
      <c r="F1431" s="53" t="s">
        <v>4182</v>
      </c>
      <c r="G1431" s="53" t="s">
        <v>3284</v>
      </c>
      <c r="H1431" s="53">
        <v>0</v>
      </c>
      <c r="I1431" s="53">
        <v>430000000</v>
      </c>
      <c r="J1431" s="53" t="s">
        <v>8091</v>
      </c>
      <c r="K1431" s="53" t="s">
        <v>8092</v>
      </c>
      <c r="L1431" s="53" t="s">
        <v>8111</v>
      </c>
      <c r="M1431" s="53" t="s">
        <v>8094</v>
      </c>
      <c r="N1431" s="53" t="s">
        <v>8112</v>
      </c>
      <c r="O1431" s="53" t="s">
        <v>8104</v>
      </c>
      <c r="P1431" s="53">
        <v>112</v>
      </c>
      <c r="Q1431" s="53" t="s">
        <v>8170</v>
      </c>
      <c r="R1431" s="73">
        <v>100</v>
      </c>
      <c r="S1431" s="74">
        <v>4440</v>
      </c>
      <c r="T1431" s="75">
        <v>0</v>
      </c>
      <c r="U1431" s="75">
        <f t="shared" si="230"/>
        <v>0</v>
      </c>
      <c r="V1431" s="48"/>
      <c r="W1431" s="48">
        <v>2017</v>
      </c>
      <c r="X1431" s="48" t="s">
        <v>8161</v>
      </c>
      <c r="Y1431" s="1">
        <f>VLOOKUP(A1431,'[1]план на 2017'!$A:$X,20,0)</f>
        <v>0</v>
      </c>
      <c r="Z1431" s="156">
        <f t="shared" si="248"/>
        <v>0</v>
      </c>
    </row>
    <row r="1432" spans="1:26" ht="49.5" customHeight="1" x14ac:dyDescent="0.25">
      <c r="A1432" s="48" t="s">
        <v>1496</v>
      </c>
      <c r="B1432" s="53" t="s">
        <v>3273</v>
      </c>
      <c r="C1432" s="53" t="s">
        <v>4181</v>
      </c>
      <c r="D1432" s="53" t="s">
        <v>4182</v>
      </c>
      <c r="E1432" s="53" t="s">
        <v>4183</v>
      </c>
      <c r="F1432" s="53" t="s">
        <v>4182</v>
      </c>
      <c r="G1432" s="53" t="s">
        <v>3284</v>
      </c>
      <c r="H1432" s="53">
        <v>0</v>
      </c>
      <c r="I1432" s="53">
        <v>430000000</v>
      </c>
      <c r="J1432" s="53" t="s">
        <v>8091</v>
      </c>
      <c r="K1432" s="53" t="s">
        <v>8124</v>
      </c>
      <c r="L1432" s="53" t="s">
        <v>8111</v>
      </c>
      <c r="M1432" s="53" t="s">
        <v>8094</v>
      </c>
      <c r="N1432" s="53" t="s">
        <v>8112</v>
      </c>
      <c r="O1432" s="53" t="s">
        <v>8104</v>
      </c>
      <c r="P1432" s="53">
        <v>112</v>
      </c>
      <c r="Q1432" s="53" t="s">
        <v>8170</v>
      </c>
      <c r="R1432" s="73">
        <v>100</v>
      </c>
      <c r="S1432" s="74">
        <v>7000</v>
      </c>
      <c r="T1432" s="75">
        <f t="shared" ref="T1432" si="250">R1432*S1432</f>
        <v>700000</v>
      </c>
      <c r="U1432" s="75">
        <f t="shared" ref="U1432:U1495" si="251">T1432*1.12</f>
        <v>784000.00000000012</v>
      </c>
      <c r="V1432" s="48"/>
      <c r="W1432" s="48">
        <v>2017</v>
      </c>
      <c r="X1432" s="48" t="s">
        <v>8181</v>
      </c>
      <c r="Y1432" s="1">
        <f>VLOOKUP(A1432,'[1]план на 2017'!$A:$X,20,0)</f>
        <v>700000</v>
      </c>
      <c r="Z1432" s="156">
        <f t="shared" si="248"/>
        <v>0</v>
      </c>
    </row>
    <row r="1433" spans="1:26" ht="49.5" customHeight="1" x14ac:dyDescent="0.25">
      <c r="A1433" s="48" t="s">
        <v>1497</v>
      </c>
      <c r="B1433" s="53" t="s">
        <v>3273</v>
      </c>
      <c r="C1433" s="53" t="s">
        <v>4547</v>
      </c>
      <c r="D1433" s="53" t="s">
        <v>4548</v>
      </c>
      <c r="E1433" s="53" t="s">
        <v>4549</v>
      </c>
      <c r="F1433" s="53" t="s">
        <v>5438</v>
      </c>
      <c r="G1433" s="53" t="s">
        <v>3278</v>
      </c>
      <c r="H1433" s="53">
        <v>0</v>
      </c>
      <c r="I1433" s="53">
        <v>430000000</v>
      </c>
      <c r="J1433" s="53" t="s">
        <v>8091</v>
      </c>
      <c r="K1433" s="53" t="s">
        <v>8092</v>
      </c>
      <c r="L1433" s="53" t="s">
        <v>8111</v>
      </c>
      <c r="M1433" s="53" t="s">
        <v>8094</v>
      </c>
      <c r="N1433" s="53" t="s">
        <v>8112</v>
      </c>
      <c r="O1433" s="53" t="s">
        <v>8104</v>
      </c>
      <c r="P1433" s="53">
        <v>736</v>
      </c>
      <c r="Q1433" s="53" t="s">
        <v>8133</v>
      </c>
      <c r="R1433" s="73">
        <v>20</v>
      </c>
      <c r="S1433" s="74">
        <v>8000</v>
      </c>
      <c r="T1433" s="75">
        <f t="shared" si="243"/>
        <v>160000</v>
      </c>
      <c r="U1433" s="75">
        <f t="shared" si="251"/>
        <v>179200.00000000003</v>
      </c>
      <c r="V1433" s="48"/>
      <c r="W1433" s="48">
        <v>2017</v>
      </c>
      <c r="X1433" s="48"/>
      <c r="Y1433" s="1">
        <f>VLOOKUP(A1433,'[1]план на 2017'!$A:$X,20,0)</f>
        <v>160000</v>
      </c>
      <c r="Z1433" s="156">
        <f t="shared" si="248"/>
        <v>0</v>
      </c>
    </row>
    <row r="1434" spans="1:26" ht="49.5" customHeight="1" x14ac:dyDescent="0.25">
      <c r="A1434" s="48" t="s">
        <v>1498</v>
      </c>
      <c r="B1434" s="53" t="s">
        <v>3273</v>
      </c>
      <c r="C1434" s="53" t="s">
        <v>5439</v>
      </c>
      <c r="D1434" s="53" t="s">
        <v>5440</v>
      </c>
      <c r="E1434" s="53" t="s">
        <v>5441</v>
      </c>
      <c r="F1434" s="53" t="s">
        <v>5442</v>
      </c>
      <c r="G1434" s="53" t="s">
        <v>3278</v>
      </c>
      <c r="H1434" s="53">
        <v>0</v>
      </c>
      <c r="I1434" s="53">
        <v>430000000</v>
      </c>
      <c r="J1434" s="53" t="s">
        <v>8091</v>
      </c>
      <c r="K1434" s="53" t="s">
        <v>8092</v>
      </c>
      <c r="L1434" s="53" t="s">
        <v>8111</v>
      </c>
      <c r="M1434" s="53" t="s">
        <v>8094</v>
      </c>
      <c r="N1434" s="53" t="s">
        <v>8112</v>
      </c>
      <c r="O1434" s="53" t="s">
        <v>8104</v>
      </c>
      <c r="P1434" s="53" t="s">
        <v>8168</v>
      </c>
      <c r="Q1434" s="53" t="s">
        <v>8169</v>
      </c>
      <c r="R1434" s="73">
        <v>10</v>
      </c>
      <c r="S1434" s="74">
        <v>10500</v>
      </c>
      <c r="T1434" s="75">
        <f t="shared" si="243"/>
        <v>105000</v>
      </c>
      <c r="U1434" s="75">
        <f t="shared" si="251"/>
        <v>117600.00000000001</v>
      </c>
      <c r="V1434" s="48"/>
      <c r="W1434" s="48">
        <v>2017</v>
      </c>
      <c r="X1434" s="48"/>
      <c r="Y1434" s="1">
        <f>VLOOKUP(A1434,'[1]план на 2017'!$A:$X,20,0)</f>
        <v>105000</v>
      </c>
      <c r="Z1434" s="156">
        <f t="shared" si="248"/>
        <v>0</v>
      </c>
    </row>
    <row r="1435" spans="1:26" ht="49.5" customHeight="1" x14ac:dyDescent="0.25">
      <c r="A1435" s="48" t="s">
        <v>1499</v>
      </c>
      <c r="B1435" s="53" t="s">
        <v>3273</v>
      </c>
      <c r="C1435" s="53" t="s">
        <v>5443</v>
      </c>
      <c r="D1435" s="53" t="s">
        <v>5440</v>
      </c>
      <c r="E1435" s="53" t="s">
        <v>5444</v>
      </c>
      <c r="F1435" s="53" t="s">
        <v>5445</v>
      </c>
      <c r="G1435" s="53" t="s">
        <v>3278</v>
      </c>
      <c r="H1435" s="53">
        <v>0</v>
      </c>
      <c r="I1435" s="53">
        <v>430000000</v>
      </c>
      <c r="J1435" s="53" t="s">
        <v>8091</v>
      </c>
      <c r="K1435" s="53" t="s">
        <v>8092</v>
      </c>
      <c r="L1435" s="53" t="s">
        <v>8111</v>
      </c>
      <c r="M1435" s="53" t="s">
        <v>8094</v>
      </c>
      <c r="N1435" s="53" t="s">
        <v>8112</v>
      </c>
      <c r="O1435" s="53" t="s">
        <v>8104</v>
      </c>
      <c r="P1435" s="53" t="s">
        <v>8168</v>
      </c>
      <c r="Q1435" s="53" t="s">
        <v>8169</v>
      </c>
      <c r="R1435" s="73">
        <v>20</v>
      </c>
      <c r="S1435" s="74">
        <v>17000</v>
      </c>
      <c r="T1435" s="75">
        <f t="shared" si="243"/>
        <v>340000</v>
      </c>
      <c r="U1435" s="75">
        <f t="shared" si="251"/>
        <v>380800.00000000006</v>
      </c>
      <c r="V1435" s="48"/>
      <c r="W1435" s="48">
        <v>2017</v>
      </c>
      <c r="X1435" s="48"/>
      <c r="Y1435" s="1">
        <f>VLOOKUP(A1435,'[1]план на 2017'!$A:$X,20,0)</f>
        <v>340000</v>
      </c>
      <c r="Z1435" s="156">
        <f t="shared" si="248"/>
        <v>0</v>
      </c>
    </row>
    <row r="1436" spans="1:26" ht="49.5" customHeight="1" x14ac:dyDescent="0.25">
      <c r="A1436" s="48" t="s">
        <v>1500</v>
      </c>
      <c r="B1436" s="53" t="s">
        <v>3273</v>
      </c>
      <c r="C1436" s="53" t="s">
        <v>5446</v>
      </c>
      <c r="D1436" s="53" t="s">
        <v>5447</v>
      </c>
      <c r="E1436" s="53" t="s">
        <v>5448</v>
      </c>
      <c r="F1436" s="53" t="s">
        <v>5449</v>
      </c>
      <c r="G1436" s="53" t="s">
        <v>3284</v>
      </c>
      <c r="H1436" s="53">
        <v>0</v>
      </c>
      <c r="I1436" s="53">
        <v>430000000</v>
      </c>
      <c r="J1436" s="53" t="s">
        <v>8091</v>
      </c>
      <c r="K1436" s="53" t="s">
        <v>8092</v>
      </c>
      <c r="L1436" s="53" t="s">
        <v>8111</v>
      </c>
      <c r="M1436" s="53" t="s">
        <v>8094</v>
      </c>
      <c r="N1436" s="53" t="s">
        <v>8112</v>
      </c>
      <c r="O1436" s="53" t="s">
        <v>8104</v>
      </c>
      <c r="P1436" s="53" t="s">
        <v>8105</v>
      </c>
      <c r="Q1436" s="53" t="s">
        <v>8106</v>
      </c>
      <c r="R1436" s="73">
        <v>2</v>
      </c>
      <c r="S1436" s="74">
        <v>103000</v>
      </c>
      <c r="T1436" s="75">
        <f t="shared" si="243"/>
        <v>206000</v>
      </c>
      <c r="U1436" s="75">
        <f t="shared" si="251"/>
        <v>230720.00000000003</v>
      </c>
      <c r="V1436" s="48"/>
      <c r="W1436" s="48">
        <v>2017</v>
      </c>
      <c r="X1436" s="48"/>
      <c r="Y1436" s="1">
        <f>VLOOKUP(A1436,'[1]план на 2017'!$A:$X,20,0)</f>
        <v>206000</v>
      </c>
      <c r="Z1436" s="156">
        <f t="shared" si="248"/>
        <v>0</v>
      </c>
    </row>
    <row r="1437" spans="1:26" ht="49.5" customHeight="1" x14ac:dyDescent="0.25">
      <c r="A1437" s="48" t="s">
        <v>1501</v>
      </c>
      <c r="B1437" s="53" t="s">
        <v>3273</v>
      </c>
      <c r="C1437" s="53" t="s">
        <v>4118</v>
      </c>
      <c r="D1437" s="53" t="s">
        <v>4119</v>
      </c>
      <c r="E1437" s="53" t="s">
        <v>4120</v>
      </c>
      <c r="F1437" s="53" t="s">
        <v>5450</v>
      </c>
      <c r="G1437" s="53" t="s">
        <v>3284</v>
      </c>
      <c r="H1437" s="53">
        <v>0</v>
      </c>
      <c r="I1437" s="53">
        <v>430000000</v>
      </c>
      <c r="J1437" s="53" t="s">
        <v>8091</v>
      </c>
      <c r="K1437" s="53" t="s">
        <v>8092</v>
      </c>
      <c r="L1437" s="53" t="s">
        <v>8111</v>
      </c>
      <c r="M1437" s="53" t="s">
        <v>8094</v>
      </c>
      <c r="N1437" s="53" t="s">
        <v>8112</v>
      </c>
      <c r="O1437" s="53" t="s">
        <v>8104</v>
      </c>
      <c r="P1437" s="53" t="s">
        <v>8105</v>
      </c>
      <c r="Q1437" s="53" t="s">
        <v>8106</v>
      </c>
      <c r="R1437" s="73">
        <v>6</v>
      </c>
      <c r="S1437" s="74">
        <v>65000</v>
      </c>
      <c r="T1437" s="75">
        <v>0</v>
      </c>
      <c r="U1437" s="75">
        <f t="shared" si="251"/>
        <v>0</v>
      </c>
      <c r="V1437" s="48"/>
      <c r="W1437" s="48">
        <v>2017</v>
      </c>
      <c r="X1437" s="53" t="s">
        <v>8179</v>
      </c>
      <c r="Y1437" s="1">
        <f>VLOOKUP(A1437,'[1]план на 2017'!$A:$X,20,0)</f>
        <v>0</v>
      </c>
      <c r="Z1437" s="156">
        <f t="shared" si="248"/>
        <v>0</v>
      </c>
    </row>
    <row r="1438" spans="1:26" ht="49.5" customHeight="1" x14ac:dyDescent="0.25">
      <c r="A1438" s="48" t="s">
        <v>1502</v>
      </c>
      <c r="B1438" s="53" t="s">
        <v>3273</v>
      </c>
      <c r="C1438" s="53" t="s">
        <v>5451</v>
      </c>
      <c r="D1438" s="53" t="s">
        <v>5452</v>
      </c>
      <c r="E1438" s="53" t="s">
        <v>5453</v>
      </c>
      <c r="F1438" s="53" t="s">
        <v>5454</v>
      </c>
      <c r="G1438" s="54" t="s">
        <v>8876</v>
      </c>
      <c r="H1438" s="53">
        <v>0</v>
      </c>
      <c r="I1438" s="53">
        <v>430000000</v>
      </c>
      <c r="J1438" s="53" t="s">
        <v>8091</v>
      </c>
      <c r="K1438" s="53" t="s">
        <v>8092</v>
      </c>
      <c r="L1438" s="53" t="s">
        <v>8111</v>
      </c>
      <c r="M1438" s="53" t="s">
        <v>8094</v>
      </c>
      <c r="N1438" s="53" t="s">
        <v>8112</v>
      </c>
      <c r="O1438" s="53" t="s">
        <v>8104</v>
      </c>
      <c r="P1438" s="53" t="s">
        <v>8105</v>
      </c>
      <c r="Q1438" s="53" t="s">
        <v>8106</v>
      </c>
      <c r="R1438" s="73">
        <v>12</v>
      </c>
      <c r="S1438" s="74">
        <v>20000</v>
      </c>
      <c r="T1438" s="75">
        <v>0</v>
      </c>
      <c r="U1438" s="75">
        <f t="shared" si="251"/>
        <v>0</v>
      </c>
      <c r="V1438" s="48"/>
      <c r="W1438" s="48">
        <v>2017</v>
      </c>
      <c r="X1438" s="48"/>
      <c r="Y1438" s="1">
        <f>VLOOKUP(A1438,'[1]план на 2017'!$A:$X,20,0)</f>
        <v>0</v>
      </c>
      <c r="Z1438" s="156">
        <f t="shared" si="248"/>
        <v>0</v>
      </c>
    </row>
    <row r="1439" spans="1:26" ht="49.5" customHeight="1" x14ac:dyDescent="0.25">
      <c r="A1439" s="48" t="s">
        <v>1503</v>
      </c>
      <c r="B1439" s="53" t="s">
        <v>3273</v>
      </c>
      <c r="C1439" s="53" t="s">
        <v>5451</v>
      </c>
      <c r="D1439" s="53" t="s">
        <v>5452</v>
      </c>
      <c r="E1439" s="53" t="s">
        <v>5453</v>
      </c>
      <c r="F1439" s="53" t="s">
        <v>5454</v>
      </c>
      <c r="G1439" s="53" t="s">
        <v>3284</v>
      </c>
      <c r="H1439" s="53">
        <v>0</v>
      </c>
      <c r="I1439" s="53">
        <v>430000000</v>
      </c>
      <c r="J1439" s="53" t="s">
        <v>8091</v>
      </c>
      <c r="K1439" s="53" t="s">
        <v>8092</v>
      </c>
      <c r="L1439" s="53" t="s">
        <v>8111</v>
      </c>
      <c r="M1439" s="53" t="s">
        <v>8094</v>
      </c>
      <c r="N1439" s="53" t="s">
        <v>8112</v>
      </c>
      <c r="O1439" s="53" t="s">
        <v>8104</v>
      </c>
      <c r="P1439" s="53" t="s">
        <v>8105</v>
      </c>
      <c r="Q1439" s="53" t="s">
        <v>8106</v>
      </c>
      <c r="R1439" s="73">
        <v>12</v>
      </c>
      <c r="S1439" s="74">
        <v>20000</v>
      </c>
      <c r="T1439" s="75">
        <v>0</v>
      </c>
      <c r="U1439" s="75">
        <f t="shared" si="251"/>
        <v>0</v>
      </c>
      <c r="V1439" s="48"/>
      <c r="W1439" s="48">
        <v>2017</v>
      </c>
      <c r="X1439" s="53" t="s">
        <v>8179</v>
      </c>
      <c r="Y1439" s="1">
        <f>VLOOKUP(A1439,'[1]план на 2017'!$A:$X,20,0)</f>
        <v>0</v>
      </c>
      <c r="Z1439" s="156">
        <f t="shared" si="248"/>
        <v>0</v>
      </c>
    </row>
    <row r="1440" spans="1:26" ht="49.5" customHeight="1" x14ac:dyDescent="0.25">
      <c r="A1440" s="48" t="s">
        <v>1504</v>
      </c>
      <c r="B1440" s="53" t="s">
        <v>3273</v>
      </c>
      <c r="C1440" s="53" t="s">
        <v>5455</v>
      </c>
      <c r="D1440" s="53" t="s">
        <v>5403</v>
      </c>
      <c r="E1440" s="53" t="s">
        <v>5456</v>
      </c>
      <c r="F1440" s="53" t="s">
        <v>5457</v>
      </c>
      <c r="G1440" s="53" t="s">
        <v>3284</v>
      </c>
      <c r="H1440" s="53">
        <v>0</v>
      </c>
      <c r="I1440" s="53">
        <v>430000000</v>
      </c>
      <c r="J1440" s="53" t="s">
        <v>8091</v>
      </c>
      <c r="K1440" s="53" t="s">
        <v>8092</v>
      </c>
      <c r="L1440" s="53" t="s">
        <v>8111</v>
      </c>
      <c r="M1440" s="53" t="s">
        <v>8094</v>
      </c>
      <c r="N1440" s="53" t="s">
        <v>8112</v>
      </c>
      <c r="O1440" s="53" t="s">
        <v>8104</v>
      </c>
      <c r="P1440" s="53" t="s">
        <v>8105</v>
      </c>
      <c r="Q1440" s="53" t="s">
        <v>8106</v>
      </c>
      <c r="R1440" s="73">
        <v>9</v>
      </c>
      <c r="S1440" s="74">
        <v>450000</v>
      </c>
      <c r="T1440" s="75">
        <f t="shared" si="243"/>
        <v>4050000</v>
      </c>
      <c r="U1440" s="75">
        <f t="shared" si="251"/>
        <v>4536000</v>
      </c>
      <c r="V1440" s="48"/>
      <c r="W1440" s="48">
        <v>2017</v>
      </c>
      <c r="X1440" s="48"/>
      <c r="Y1440" s="1">
        <f>VLOOKUP(A1440,'[1]план на 2017'!$A:$X,20,0)</f>
        <v>4050000</v>
      </c>
      <c r="Z1440" s="156">
        <f t="shared" si="248"/>
        <v>0</v>
      </c>
    </row>
    <row r="1441" spans="1:26" ht="49.5" customHeight="1" x14ac:dyDescent="0.25">
      <c r="A1441" s="48" t="s">
        <v>1505</v>
      </c>
      <c r="B1441" s="53" t="s">
        <v>3273</v>
      </c>
      <c r="C1441" s="53" t="s">
        <v>5458</v>
      </c>
      <c r="D1441" s="53" t="s">
        <v>4110</v>
      </c>
      <c r="E1441" s="53" t="s">
        <v>5459</v>
      </c>
      <c r="F1441" s="53" t="s">
        <v>5460</v>
      </c>
      <c r="G1441" s="53" t="s">
        <v>3284</v>
      </c>
      <c r="H1441" s="53">
        <v>0</v>
      </c>
      <c r="I1441" s="53">
        <v>430000000</v>
      </c>
      <c r="J1441" s="53" t="s">
        <v>8091</v>
      </c>
      <c r="K1441" s="53" t="s">
        <v>8092</v>
      </c>
      <c r="L1441" s="53" t="s">
        <v>8111</v>
      </c>
      <c r="M1441" s="53" t="s">
        <v>8094</v>
      </c>
      <c r="N1441" s="53" t="s">
        <v>8112</v>
      </c>
      <c r="O1441" s="53" t="s">
        <v>8104</v>
      </c>
      <c r="P1441" s="53" t="s">
        <v>8137</v>
      </c>
      <c r="Q1441" s="53" t="s">
        <v>8123</v>
      </c>
      <c r="R1441" s="73">
        <v>1</v>
      </c>
      <c r="S1441" s="74">
        <v>75000</v>
      </c>
      <c r="T1441" s="75">
        <v>0</v>
      </c>
      <c r="U1441" s="75">
        <f t="shared" si="251"/>
        <v>0</v>
      </c>
      <c r="V1441" s="48"/>
      <c r="W1441" s="48">
        <v>2017</v>
      </c>
      <c r="X1441" s="48"/>
      <c r="Y1441" s="1">
        <f>VLOOKUP(A1441,'[1]план на 2017'!$A:$X,20,0)</f>
        <v>0</v>
      </c>
      <c r="Z1441" s="156">
        <f t="shared" si="248"/>
        <v>0</v>
      </c>
    </row>
    <row r="1442" spans="1:26" ht="49.5" customHeight="1" x14ac:dyDescent="0.25">
      <c r="A1442" s="48" t="s">
        <v>1506</v>
      </c>
      <c r="B1442" s="53" t="s">
        <v>3273</v>
      </c>
      <c r="C1442" s="53" t="s">
        <v>5458</v>
      </c>
      <c r="D1442" s="53" t="s">
        <v>4110</v>
      </c>
      <c r="E1442" s="53" t="s">
        <v>5459</v>
      </c>
      <c r="F1442" s="53" t="s">
        <v>5460</v>
      </c>
      <c r="G1442" s="53" t="s">
        <v>3284</v>
      </c>
      <c r="H1442" s="53">
        <v>0</v>
      </c>
      <c r="I1442" s="53">
        <v>430000000</v>
      </c>
      <c r="J1442" s="53" t="s">
        <v>8091</v>
      </c>
      <c r="K1442" s="53" t="s">
        <v>8124</v>
      </c>
      <c r="L1442" s="53" t="s">
        <v>8111</v>
      </c>
      <c r="M1442" s="53" t="s">
        <v>8094</v>
      </c>
      <c r="N1442" s="53" t="s">
        <v>8112</v>
      </c>
      <c r="O1442" s="53" t="s">
        <v>8104</v>
      </c>
      <c r="P1442" s="53" t="s">
        <v>8137</v>
      </c>
      <c r="Q1442" s="53" t="s">
        <v>8123</v>
      </c>
      <c r="R1442" s="73">
        <v>1</v>
      </c>
      <c r="S1442" s="74">
        <v>100000</v>
      </c>
      <c r="T1442" s="75">
        <v>0</v>
      </c>
      <c r="U1442" s="75">
        <f t="shared" si="251"/>
        <v>0</v>
      </c>
      <c r="V1442" s="48"/>
      <c r="W1442" s="48">
        <v>2017</v>
      </c>
      <c r="X1442" s="48" t="s">
        <v>8181</v>
      </c>
      <c r="Y1442" s="1">
        <f>VLOOKUP(A1442,'[1]план на 2017'!$A:$X,20,0)</f>
        <v>0</v>
      </c>
      <c r="Z1442" s="156">
        <f t="shared" si="248"/>
        <v>0</v>
      </c>
    </row>
    <row r="1443" spans="1:26" ht="49.5" customHeight="1" x14ac:dyDescent="0.25">
      <c r="A1443" s="48" t="s">
        <v>1507</v>
      </c>
      <c r="B1443" s="53" t="s">
        <v>3273</v>
      </c>
      <c r="C1443" s="53" t="s">
        <v>5458</v>
      </c>
      <c r="D1443" s="53" t="s">
        <v>4110</v>
      </c>
      <c r="E1443" s="53" t="s">
        <v>5459</v>
      </c>
      <c r="F1443" s="53" t="s">
        <v>5460</v>
      </c>
      <c r="G1443" s="53" t="s">
        <v>3284</v>
      </c>
      <c r="H1443" s="53">
        <v>0</v>
      </c>
      <c r="I1443" s="53">
        <v>430000000</v>
      </c>
      <c r="J1443" s="53" t="s">
        <v>8091</v>
      </c>
      <c r="K1443" s="53" t="s">
        <v>8099</v>
      </c>
      <c r="L1443" s="53" t="s">
        <v>8111</v>
      </c>
      <c r="M1443" s="53" t="s">
        <v>8094</v>
      </c>
      <c r="N1443" s="53" t="s">
        <v>8112</v>
      </c>
      <c r="O1443" s="53" t="s">
        <v>8104</v>
      </c>
      <c r="P1443" s="53" t="s">
        <v>8137</v>
      </c>
      <c r="Q1443" s="53" t="s">
        <v>8123</v>
      </c>
      <c r="R1443" s="73">
        <v>1</v>
      </c>
      <c r="S1443" s="74">
        <v>100000</v>
      </c>
      <c r="T1443" s="75">
        <v>0</v>
      </c>
      <c r="U1443" s="75">
        <f t="shared" si="251"/>
        <v>0</v>
      </c>
      <c r="V1443" s="48"/>
      <c r="W1443" s="48">
        <v>2017</v>
      </c>
      <c r="X1443" s="48" t="s">
        <v>8122</v>
      </c>
      <c r="Y1443" s="1">
        <f>VLOOKUP(A1443,'[1]план на 2017'!$A:$X,20,0)</f>
        <v>0</v>
      </c>
      <c r="Z1443" s="156">
        <f t="shared" si="248"/>
        <v>0</v>
      </c>
    </row>
    <row r="1444" spans="1:26" ht="49.5" customHeight="1" x14ac:dyDescent="0.25">
      <c r="A1444" s="48" t="s">
        <v>1508</v>
      </c>
      <c r="B1444" s="53" t="s">
        <v>3273</v>
      </c>
      <c r="C1444" s="53" t="s">
        <v>5461</v>
      </c>
      <c r="D1444" s="53" t="s">
        <v>4573</v>
      </c>
      <c r="E1444" s="53" t="s">
        <v>5462</v>
      </c>
      <c r="F1444" s="53" t="s">
        <v>5463</v>
      </c>
      <c r="G1444" s="54" t="s">
        <v>8876</v>
      </c>
      <c r="H1444" s="53">
        <v>0</v>
      </c>
      <c r="I1444" s="53">
        <v>430000000</v>
      </c>
      <c r="J1444" s="53" t="s">
        <v>8091</v>
      </c>
      <c r="K1444" s="53" t="s">
        <v>8092</v>
      </c>
      <c r="L1444" s="53" t="s">
        <v>8111</v>
      </c>
      <c r="M1444" s="53" t="s">
        <v>8094</v>
      </c>
      <c r="N1444" s="53" t="s">
        <v>8112</v>
      </c>
      <c r="O1444" s="53" t="s">
        <v>8104</v>
      </c>
      <c r="P1444" s="53" t="s">
        <v>8105</v>
      </c>
      <c r="Q1444" s="53" t="s">
        <v>8106</v>
      </c>
      <c r="R1444" s="73">
        <v>1</v>
      </c>
      <c r="S1444" s="74">
        <v>92000</v>
      </c>
      <c r="T1444" s="75">
        <v>0</v>
      </c>
      <c r="U1444" s="75">
        <f t="shared" si="251"/>
        <v>0</v>
      </c>
      <c r="V1444" s="48"/>
      <c r="W1444" s="48">
        <v>2017</v>
      </c>
      <c r="X1444" s="48" t="s">
        <v>8122</v>
      </c>
      <c r="Y1444" s="1">
        <f>VLOOKUP(A1444,'[1]план на 2017'!$A:$X,20,0)</f>
        <v>0</v>
      </c>
      <c r="Z1444" s="156">
        <f t="shared" si="248"/>
        <v>0</v>
      </c>
    </row>
    <row r="1445" spans="1:26" ht="49.5" customHeight="1" x14ac:dyDescent="0.25">
      <c r="A1445" s="48" t="s">
        <v>1509</v>
      </c>
      <c r="B1445" s="53" t="s">
        <v>3273</v>
      </c>
      <c r="C1445" s="53" t="s">
        <v>5464</v>
      </c>
      <c r="D1445" s="53" t="s">
        <v>3698</v>
      </c>
      <c r="E1445" s="53" t="s">
        <v>5465</v>
      </c>
      <c r="F1445" s="53" t="s">
        <v>5466</v>
      </c>
      <c r="G1445" s="54" t="s">
        <v>8876</v>
      </c>
      <c r="H1445" s="53">
        <v>0</v>
      </c>
      <c r="I1445" s="53">
        <v>430000000</v>
      </c>
      <c r="J1445" s="53" t="s">
        <v>8091</v>
      </c>
      <c r="K1445" s="53" t="s">
        <v>8092</v>
      </c>
      <c r="L1445" s="53" t="s">
        <v>8111</v>
      </c>
      <c r="M1445" s="53" t="s">
        <v>8094</v>
      </c>
      <c r="N1445" s="53" t="s">
        <v>8112</v>
      </c>
      <c r="O1445" s="53" t="s">
        <v>8104</v>
      </c>
      <c r="P1445" s="53" t="s">
        <v>8105</v>
      </c>
      <c r="Q1445" s="53" t="s">
        <v>8106</v>
      </c>
      <c r="R1445" s="73">
        <v>2</v>
      </c>
      <c r="S1445" s="74">
        <v>70000</v>
      </c>
      <c r="T1445" s="75">
        <f t="shared" si="243"/>
        <v>140000</v>
      </c>
      <c r="U1445" s="75">
        <f t="shared" si="251"/>
        <v>156800.00000000003</v>
      </c>
      <c r="V1445" s="48"/>
      <c r="W1445" s="48">
        <v>2017</v>
      </c>
      <c r="X1445" s="48"/>
      <c r="Y1445" s="1">
        <f>VLOOKUP(A1445,'[1]план на 2017'!$A:$X,20,0)</f>
        <v>140000</v>
      </c>
      <c r="Z1445" s="156">
        <f t="shared" si="248"/>
        <v>0</v>
      </c>
    </row>
    <row r="1446" spans="1:26" ht="49.5" customHeight="1" x14ac:dyDescent="0.25">
      <c r="A1446" s="48" t="s">
        <v>1510</v>
      </c>
      <c r="B1446" s="53" t="s">
        <v>3273</v>
      </c>
      <c r="C1446" s="53" t="s">
        <v>4324</v>
      </c>
      <c r="D1446" s="53" t="s">
        <v>4325</v>
      </c>
      <c r="E1446" s="53" t="s">
        <v>4326</v>
      </c>
      <c r="F1446" s="53" t="s">
        <v>5467</v>
      </c>
      <c r="G1446" s="53" t="s">
        <v>3284</v>
      </c>
      <c r="H1446" s="53">
        <v>0</v>
      </c>
      <c r="I1446" s="53">
        <v>430000000</v>
      </c>
      <c r="J1446" s="53" t="s">
        <v>8091</v>
      </c>
      <c r="K1446" s="53" t="s">
        <v>8092</v>
      </c>
      <c r="L1446" s="53" t="s">
        <v>8111</v>
      </c>
      <c r="M1446" s="53" t="s">
        <v>8094</v>
      </c>
      <c r="N1446" s="53" t="s">
        <v>8112</v>
      </c>
      <c r="O1446" s="53" t="s">
        <v>8104</v>
      </c>
      <c r="P1446" s="53" t="s">
        <v>8105</v>
      </c>
      <c r="Q1446" s="53" t="s">
        <v>8106</v>
      </c>
      <c r="R1446" s="73">
        <v>3</v>
      </c>
      <c r="S1446" s="74">
        <v>7500</v>
      </c>
      <c r="T1446" s="75">
        <f t="shared" si="243"/>
        <v>22500</v>
      </c>
      <c r="U1446" s="75">
        <f t="shared" si="251"/>
        <v>25200.000000000004</v>
      </c>
      <c r="V1446" s="48"/>
      <c r="W1446" s="48">
        <v>2017</v>
      </c>
      <c r="X1446" s="48"/>
      <c r="Y1446" s="1">
        <f>VLOOKUP(A1446,'[1]план на 2017'!$A:$X,20,0)</f>
        <v>22500</v>
      </c>
      <c r="Z1446" s="156">
        <f t="shared" si="248"/>
        <v>0</v>
      </c>
    </row>
    <row r="1447" spans="1:26" ht="49.5" customHeight="1" x14ac:dyDescent="0.25">
      <c r="A1447" s="48" t="s">
        <v>1511</v>
      </c>
      <c r="B1447" s="53" t="s">
        <v>3273</v>
      </c>
      <c r="C1447" s="53" t="s">
        <v>4324</v>
      </c>
      <c r="D1447" s="53" t="s">
        <v>4325</v>
      </c>
      <c r="E1447" s="53" t="s">
        <v>4326</v>
      </c>
      <c r="F1447" s="53" t="s">
        <v>5468</v>
      </c>
      <c r="G1447" s="53" t="s">
        <v>3284</v>
      </c>
      <c r="H1447" s="53">
        <v>0</v>
      </c>
      <c r="I1447" s="53">
        <v>430000000</v>
      </c>
      <c r="J1447" s="53" t="s">
        <v>8091</v>
      </c>
      <c r="K1447" s="53" t="s">
        <v>8092</v>
      </c>
      <c r="L1447" s="53" t="s">
        <v>8111</v>
      </c>
      <c r="M1447" s="53" t="s">
        <v>8094</v>
      </c>
      <c r="N1447" s="53" t="s">
        <v>8112</v>
      </c>
      <c r="O1447" s="53" t="s">
        <v>8104</v>
      </c>
      <c r="P1447" s="53" t="s">
        <v>8105</v>
      </c>
      <c r="Q1447" s="53" t="s">
        <v>8106</v>
      </c>
      <c r="R1447" s="73">
        <v>2</v>
      </c>
      <c r="S1447" s="74">
        <v>6500</v>
      </c>
      <c r="T1447" s="75">
        <f t="shared" si="243"/>
        <v>13000</v>
      </c>
      <c r="U1447" s="75">
        <f t="shared" si="251"/>
        <v>14560.000000000002</v>
      </c>
      <c r="V1447" s="48"/>
      <c r="W1447" s="48">
        <v>2017</v>
      </c>
      <c r="X1447" s="48"/>
      <c r="Y1447" s="1">
        <f>VLOOKUP(A1447,'[1]план на 2017'!$A:$X,20,0)</f>
        <v>13000</v>
      </c>
      <c r="Z1447" s="156">
        <f t="shared" si="248"/>
        <v>0</v>
      </c>
    </row>
    <row r="1448" spans="1:26" ht="49.5" customHeight="1" x14ac:dyDescent="0.25">
      <c r="A1448" s="48" t="s">
        <v>1512</v>
      </c>
      <c r="B1448" s="53" t="s">
        <v>3273</v>
      </c>
      <c r="C1448" s="53" t="s">
        <v>4324</v>
      </c>
      <c r="D1448" s="53" t="s">
        <v>4325</v>
      </c>
      <c r="E1448" s="53" t="s">
        <v>4326</v>
      </c>
      <c r="F1448" s="53" t="s">
        <v>5469</v>
      </c>
      <c r="G1448" s="53" t="s">
        <v>3284</v>
      </c>
      <c r="H1448" s="53">
        <v>0</v>
      </c>
      <c r="I1448" s="53">
        <v>430000000</v>
      </c>
      <c r="J1448" s="53" t="s">
        <v>8091</v>
      </c>
      <c r="K1448" s="53" t="s">
        <v>8092</v>
      </c>
      <c r="L1448" s="53" t="s">
        <v>8111</v>
      </c>
      <c r="M1448" s="53" t="s">
        <v>8094</v>
      </c>
      <c r="N1448" s="53" t="s">
        <v>8112</v>
      </c>
      <c r="O1448" s="53" t="s">
        <v>8104</v>
      </c>
      <c r="P1448" s="53" t="s">
        <v>8105</v>
      </c>
      <c r="Q1448" s="53" t="s">
        <v>8106</v>
      </c>
      <c r="R1448" s="73">
        <v>3</v>
      </c>
      <c r="S1448" s="74">
        <v>5000</v>
      </c>
      <c r="T1448" s="75">
        <f t="shared" si="243"/>
        <v>15000</v>
      </c>
      <c r="U1448" s="75">
        <f t="shared" si="251"/>
        <v>16800</v>
      </c>
      <c r="V1448" s="48"/>
      <c r="W1448" s="48">
        <v>2017</v>
      </c>
      <c r="X1448" s="48"/>
      <c r="Y1448" s="1">
        <f>VLOOKUP(A1448,'[1]план на 2017'!$A:$X,20,0)</f>
        <v>15000</v>
      </c>
      <c r="Z1448" s="156">
        <f t="shared" si="248"/>
        <v>0</v>
      </c>
    </row>
    <row r="1449" spans="1:26" ht="49.5" customHeight="1" x14ac:dyDescent="0.25">
      <c r="A1449" s="48" t="s">
        <v>1513</v>
      </c>
      <c r="B1449" s="53" t="s">
        <v>3273</v>
      </c>
      <c r="C1449" s="53" t="s">
        <v>5470</v>
      </c>
      <c r="D1449" s="53" t="s">
        <v>3800</v>
      </c>
      <c r="E1449" s="53" t="s">
        <v>5471</v>
      </c>
      <c r="F1449" s="53" t="s">
        <v>5472</v>
      </c>
      <c r="G1449" s="54" t="s">
        <v>8876</v>
      </c>
      <c r="H1449" s="53">
        <v>0</v>
      </c>
      <c r="I1449" s="53">
        <v>430000000</v>
      </c>
      <c r="J1449" s="53" t="s">
        <v>8091</v>
      </c>
      <c r="K1449" s="53" t="s">
        <v>8092</v>
      </c>
      <c r="L1449" s="53" t="s">
        <v>8111</v>
      </c>
      <c r="M1449" s="53" t="s">
        <v>8094</v>
      </c>
      <c r="N1449" s="53" t="s">
        <v>8112</v>
      </c>
      <c r="O1449" s="53" t="s">
        <v>8104</v>
      </c>
      <c r="P1449" s="53" t="s">
        <v>8105</v>
      </c>
      <c r="Q1449" s="53" t="s">
        <v>8106</v>
      </c>
      <c r="R1449" s="73">
        <v>3</v>
      </c>
      <c r="S1449" s="74">
        <v>33000</v>
      </c>
      <c r="T1449" s="75">
        <v>0</v>
      </c>
      <c r="U1449" s="75">
        <f t="shared" si="251"/>
        <v>0</v>
      </c>
      <c r="V1449" s="48"/>
      <c r="W1449" s="48">
        <v>2017</v>
      </c>
      <c r="X1449" s="48" t="s">
        <v>8122</v>
      </c>
      <c r="Y1449" s="1">
        <f>VLOOKUP(A1449,'[1]план на 2017'!$A:$X,20,0)</f>
        <v>0</v>
      </c>
      <c r="Z1449" s="156">
        <f t="shared" si="248"/>
        <v>0</v>
      </c>
    </row>
    <row r="1450" spans="1:26" ht="49.5" customHeight="1" x14ac:dyDescent="0.25">
      <c r="A1450" s="48" t="s">
        <v>1514</v>
      </c>
      <c r="B1450" s="53" t="s">
        <v>3273</v>
      </c>
      <c r="C1450" s="53" t="s">
        <v>5470</v>
      </c>
      <c r="D1450" s="53" t="s">
        <v>3800</v>
      </c>
      <c r="E1450" s="53" t="s">
        <v>5471</v>
      </c>
      <c r="F1450" s="53" t="s">
        <v>5473</v>
      </c>
      <c r="G1450" s="54" t="s">
        <v>8876</v>
      </c>
      <c r="H1450" s="53">
        <v>0</v>
      </c>
      <c r="I1450" s="53">
        <v>430000000</v>
      </c>
      <c r="J1450" s="53" t="s">
        <v>8091</v>
      </c>
      <c r="K1450" s="53" t="s">
        <v>8092</v>
      </c>
      <c r="L1450" s="53" t="s">
        <v>8111</v>
      </c>
      <c r="M1450" s="53" t="s">
        <v>8094</v>
      </c>
      <c r="N1450" s="53" t="s">
        <v>8112</v>
      </c>
      <c r="O1450" s="53" t="s">
        <v>8104</v>
      </c>
      <c r="P1450" s="53" t="s">
        <v>8105</v>
      </c>
      <c r="Q1450" s="53" t="s">
        <v>8106</v>
      </c>
      <c r="R1450" s="73">
        <v>15</v>
      </c>
      <c r="S1450" s="74">
        <v>3850</v>
      </c>
      <c r="T1450" s="75">
        <v>0</v>
      </c>
      <c r="U1450" s="75">
        <f t="shared" si="251"/>
        <v>0</v>
      </c>
      <c r="V1450" s="48"/>
      <c r="W1450" s="48">
        <v>2017</v>
      </c>
      <c r="X1450" s="48" t="s">
        <v>8122</v>
      </c>
      <c r="Y1450" s="1">
        <f>VLOOKUP(A1450,'[1]план на 2017'!$A:$X,20,0)</f>
        <v>0</v>
      </c>
      <c r="Z1450" s="156">
        <f t="shared" si="248"/>
        <v>0</v>
      </c>
    </row>
    <row r="1451" spans="1:26" ht="49.5" customHeight="1" x14ac:dyDescent="0.25">
      <c r="A1451" s="48" t="s">
        <v>1515</v>
      </c>
      <c r="B1451" s="53" t="s">
        <v>3273</v>
      </c>
      <c r="C1451" s="53" t="s">
        <v>5470</v>
      </c>
      <c r="D1451" s="53" t="s">
        <v>3800</v>
      </c>
      <c r="E1451" s="53" t="s">
        <v>5471</v>
      </c>
      <c r="F1451" s="53" t="s">
        <v>5474</v>
      </c>
      <c r="G1451" s="54" t="s">
        <v>8876</v>
      </c>
      <c r="H1451" s="53">
        <v>0</v>
      </c>
      <c r="I1451" s="53">
        <v>430000000</v>
      </c>
      <c r="J1451" s="53" t="s">
        <v>8091</v>
      </c>
      <c r="K1451" s="53" t="s">
        <v>8092</v>
      </c>
      <c r="L1451" s="53" t="s">
        <v>8111</v>
      </c>
      <c r="M1451" s="53" t="s">
        <v>8094</v>
      </c>
      <c r="N1451" s="53" t="s">
        <v>8112</v>
      </c>
      <c r="O1451" s="53" t="s">
        <v>8104</v>
      </c>
      <c r="P1451" s="53" t="s">
        <v>8105</v>
      </c>
      <c r="Q1451" s="53" t="s">
        <v>8106</v>
      </c>
      <c r="R1451" s="73">
        <v>5</v>
      </c>
      <c r="S1451" s="74">
        <v>15000</v>
      </c>
      <c r="T1451" s="75">
        <v>0</v>
      </c>
      <c r="U1451" s="75">
        <f t="shared" si="251"/>
        <v>0</v>
      </c>
      <c r="V1451" s="48"/>
      <c r="W1451" s="48">
        <v>2017</v>
      </c>
      <c r="X1451" s="48"/>
      <c r="Y1451" s="1">
        <f>VLOOKUP(A1451,'[1]план на 2017'!$A:$X,20,0)</f>
        <v>0</v>
      </c>
      <c r="Z1451" s="156">
        <f t="shared" si="248"/>
        <v>0</v>
      </c>
    </row>
    <row r="1452" spans="1:26" ht="49.5" customHeight="1" x14ac:dyDescent="0.25">
      <c r="A1452" s="48" t="s">
        <v>1516</v>
      </c>
      <c r="B1452" s="53" t="s">
        <v>3273</v>
      </c>
      <c r="C1452" s="53" t="s">
        <v>5470</v>
      </c>
      <c r="D1452" s="53" t="s">
        <v>3800</v>
      </c>
      <c r="E1452" s="53" t="s">
        <v>5471</v>
      </c>
      <c r="F1452" s="53" t="s">
        <v>5475</v>
      </c>
      <c r="G1452" s="54" t="s">
        <v>8876</v>
      </c>
      <c r="H1452" s="53">
        <v>0</v>
      </c>
      <c r="I1452" s="53">
        <v>430000000</v>
      </c>
      <c r="J1452" s="53" t="s">
        <v>8091</v>
      </c>
      <c r="K1452" s="53" t="s">
        <v>8124</v>
      </c>
      <c r="L1452" s="53" t="s">
        <v>8111</v>
      </c>
      <c r="M1452" s="53" t="s">
        <v>8094</v>
      </c>
      <c r="N1452" s="53" t="s">
        <v>8112</v>
      </c>
      <c r="O1452" s="53" t="s">
        <v>8104</v>
      </c>
      <c r="P1452" s="53" t="s">
        <v>8105</v>
      </c>
      <c r="Q1452" s="53" t="s">
        <v>8106</v>
      </c>
      <c r="R1452" s="73">
        <v>5</v>
      </c>
      <c r="S1452" s="74">
        <v>15000</v>
      </c>
      <c r="T1452" s="75">
        <f t="shared" si="243"/>
        <v>75000</v>
      </c>
      <c r="U1452" s="75">
        <f t="shared" si="251"/>
        <v>84000.000000000015</v>
      </c>
      <c r="V1452" s="48"/>
      <c r="W1452" s="48">
        <v>2017</v>
      </c>
      <c r="X1452" s="48" t="s">
        <v>8149</v>
      </c>
      <c r="Y1452" s="1">
        <f>VLOOKUP(A1452,'[1]план на 2017'!$A:$X,20,0)</f>
        <v>75000</v>
      </c>
      <c r="Z1452" s="156">
        <f t="shared" si="248"/>
        <v>0</v>
      </c>
    </row>
    <row r="1453" spans="1:26" ht="49.5" customHeight="1" x14ac:dyDescent="0.25">
      <c r="A1453" s="48" t="s">
        <v>1517</v>
      </c>
      <c r="B1453" s="53" t="s">
        <v>3273</v>
      </c>
      <c r="C1453" s="53" t="s">
        <v>5470</v>
      </c>
      <c r="D1453" s="53" t="s">
        <v>3800</v>
      </c>
      <c r="E1453" s="53" t="s">
        <v>5471</v>
      </c>
      <c r="F1453" s="53" t="s">
        <v>5476</v>
      </c>
      <c r="G1453" s="54" t="s">
        <v>8876</v>
      </c>
      <c r="H1453" s="53">
        <v>0</v>
      </c>
      <c r="I1453" s="53">
        <v>430000000</v>
      </c>
      <c r="J1453" s="53" t="s">
        <v>8091</v>
      </c>
      <c r="K1453" s="53" t="s">
        <v>8092</v>
      </c>
      <c r="L1453" s="53" t="s">
        <v>8111</v>
      </c>
      <c r="M1453" s="53" t="s">
        <v>8094</v>
      </c>
      <c r="N1453" s="53" t="s">
        <v>8112</v>
      </c>
      <c r="O1453" s="53" t="s">
        <v>8104</v>
      </c>
      <c r="P1453" s="53" t="s">
        <v>8105</v>
      </c>
      <c r="Q1453" s="53" t="s">
        <v>8106</v>
      </c>
      <c r="R1453" s="73">
        <v>5</v>
      </c>
      <c r="S1453" s="74">
        <v>15000</v>
      </c>
      <c r="T1453" s="75">
        <v>0</v>
      </c>
      <c r="U1453" s="75">
        <f t="shared" si="251"/>
        <v>0</v>
      </c>
      <c r="V1453" s="48"/>
      <c r="W1453" s="48">
        <v>2017</v>
      </c>
      <c r="X1453" s="48"/>
      <c r="Y1453" s="1">
        <f>VLOOKUP(A1453,'[1]план на 2017'!$A:$X,20,0)</f>
        <v>0</v>
      </c>
      <c r="Z1453" s="156">
        <f t="shared" si="248"/>
        <v>0</v>
      </c>
    </row>
    <row r="1454" spans="1:26" ht="49.5" customHeight="1" x14ac:dyDescent="0.25">
      <c r="A1454" s="48" t="s">
        <v>1518</v>
      </c>
      <c r="B1454" s="53" t="s">
        <v>3273</v>
      </c>
      <c r="C1454" s="53" t="s">
        <v>5470</v>
      </c>
      <c r="D1454" s="53" t="s">
        <v>3800</v>
      </c>
      <c r="E1454" s="53" t="s">
        <v>5471</v>
      </c>
      <c r="F1454" s="53" t="s">
        <v>5477</v>
      </c>
      <c r="G1454" s="54" t="s">
        <v>8876</v>
      </c>
      <c r="H1454" s="53">
        <v>0</v>
      </c>
      <c r="I1454" s="53">
        <v>430000000</v>
      </c>
      <c r="J1454" s="53" t="s">
        <v>8091</v>
      </c>
      <c r="K1454" s="53" t="s">
        <v>8124</v>
      </c>
      <c r="L1454" s="53" t="s">
        <v>8111</v>
      </c>
      <c r="M1454" s="53" t="s">
        <v>8094</v>
      </c>
      <c r="N1454" s="53" t="s">
        <v>8112</v>
      </c>
      <c r="O1454" s="53" t="s">
        <v>8104</v>
      </c>
      <c r="P1454" s="53" t="s">
        <v>8105</v>
      </c>
      <c r="Q1454" s="53" t="s">
        <v>8106</v>
      </c>
      <c r="R1454" s="73">
        <v>5</v>
      </c>
      <c r="S1454" s="74">
        <v>15000</v>
      </c>
      <c r="T1454" s="75">
        <f t="shared" si="243"/>
        <v>75000</v>
      </c>
      <c r="U1454" s="75">
        <f t="shared" si="251"/>
        <v>84000.000000000015</v>
      </c>
      <c r="V1454" s="48"/>
      <c r="W1454" s="48">
        <v>2017</v>
      </c>
      <c r="X1454" s="48" t="s">
        <v>8149</v>
      </c>
      <c r="Y1454" s="1">
        <f>VLOOKUP(A1454,'[1]план на 2017'!$A:$X,20,0)</f>
        <v>75000</v>
      </c>
      <c r="Z1454" s="156">
        <f t="shared" si="248"/>
        <v>0</v>
      </c>
    </row>
    <row r="1455" spans="1:26" ht="49.5" customHeight="1" x14ac:dyDescent="0.25">
      <c r="A1455" s="48" t="s">
        <v>1519</v>
      </c>
      <c r="B1455" s="53" t="s">
        <v>3273</v>
      </c>
      <c r="C1455" s="53" t="s">
        <v>5470</v>
      </c>
      <c r="D1455" s="53" t="s">
        <v>3800</v>
      </c>
      <c r="E1455" s="53" t="s">
        <v>5471</v>
      </c>
      <c r="F1455" s="53" t="s">
        <v>5478</v>
      </c>
      <c r="G1455" s="54" t="s">
        <v>8876</v>
      </c>
      <c r="H1455" s="53">
        <v>0</v>
      </c>
      <c r="I1455" s="53">
        <v>430000000</v>
      </c>
      <c r="J1455" s="53" t="s">
        <v>8091</v>
      </c>
      <c r="K1455" s="53" t="s">
        <v>8092</v>
      </c>
      <c r="L1455" s="53" t="s">
        <v>8111</v>
      </c>
      <c r="M1455" s="53" t="s">
        <v>8094</v>
      </c>
      <c r="N1455" s="53" t="s">
        <v>8112</v>
      </c>
      <c r="O1455" s="53" t="s">
        <v>8104</v>
      </c>
      <c r="P1455" s="53" t="s">
        <v>8105</v>
      </c>
      <c r="Q1455" s="53" t="s">
        <v>8106</v>
      </c>
      <c r="R1455" s="73">
        <v>3</v>
      </c>
      <c r="S1455" s="74">
        <v>33000</v>
      </c>
      <c r="T1455" s="75">
        <v>0</v>
      </c>
      <c r="U1455" s="75">
        <f t="shared" si="251"/>
        <v>0</v>
      </c>
      <c r="V1455" s="48"/>
      <c r="W1455" s="48">
        <v>2017</v>
      </c>
      <c r="X1455" s="48" t="s">
        <v>8122</v>
      </c>
      <c r="Y1455" s="1">
        <f>VLOOKUP(A1455,'[1]план на 2017'!$A:$X,20,0)</f>
        <v>0</v>
      </c>
      <c r="Z1455" s="156">
        <f t="shared" si="248"/>
        <v>0</v>
      </c>
    </row>
    <row r="1456" spans="1:26" ht="49.5" customHeight="1" x14ac:dyDescent="0.25">
      <c r="A1456" s="48" t="s">
        <v>1520</v>
      </c>
      <c r="B1456" s="53" t="s">
        <v>3273</v>
      </c>
      <c r="C1456" s="53" t="s">
        <v>5470</v>
      </c>
      <c r="D1456" s="53" t="s">
        <v>3800</v>
      </c>
      <c r="E1456" s="53" t="s">
        <v>5471</v>
      </c>
      <c r="F1456" s="53" t="s">
        <v>5479</v>
      </c>
      <c r="G1456" s="54" t="s">
        <v>8876</v>
      </c>
      <c r="H1456" s="53">
        <v>0</v>
      </c>
      <c r="I1456" s="53">
        <v>430000000</v>
      </c>
      <c r="J1456" s="53" t="s">
        <v>8091</v>
      </c>
      <c r="K1456" s="53" t="s">
        <v>8092</v>
      </c>
      <c r="L1456" s="53" t="s">
        <v>8111</v>
      </c>
      <c r="M1456" s="53" t="s">
        <v>8094</v>
      </c>
      <c r="N1456" s="53" t="s">
        <v>8112</v>
      </c>
      <c r="O1456" s="53" t="s">
        <v>8104</v>
      </c>
      <c r="P1456" s="53" t="s">
        <v>8105</v>
      </c>
      <c r="Q1456" s="53" t="s">
        <v>8106</v>
      </c>
      <c r="R1456" s="73">
        <v>3</v>
      </c>
      <c r="S1456" s="74">
        <v>33000</v>
      </c>
      <c r="T1456" s="75">
        <v>0</v>
      </c>
      <c r="U1456" s="75">
        <f t="shared" si="251"/>
        <v>0</v>
      </c>
      <c r="V1456" s="48"/>
      <c r="W1456" s="48">
        <v>2017</v>
      </c>
      <c r="X1456" s="48" t="s">
        <v>8122</v>
      </c>
      <c r="Y1456" s="1">
        <f>VLOOKUP(A1456,'[1]план на 2017'!$A:$X,20,0)</f>
        <v>0</v>
      </c>
      <c r="Z1456" s="156">
        <f t="shared" si="248"/>
        <v>0</v>
      </c>
    </row>
    <row r="1457" spans="1:26" ht="49.5" customHeight="1" x14ac:dyDescent="0.25">
      <c r="A1457" s="48" t="s">
        <v>1521</v>
      </c>
      <c r="B1457" s="53" t="s">
        <v>3273</v>
      </c>
      <c r="C1457" s="53" t="s">
        <v>5470</v>
      </c>
      <c r="D1457" s="53" t="s">
        <v>3800</v>
      </c>
      <c r="E1457" s="53" t="s">
        <v>5471</v>
      </c>
      <c r="F1457" s="53" t="s">
        <v>5480</v>
      </c>
      <c r="G1457" s="54" t="s">
        <v>8876</v>
      </c>
      <c r="H1457" s="53">
        <v>0</v>
      </c>
      <c r="I1457" s="53">
        <v>430000000</v>
      </c>
      <c r="J1457" s="53" t="s">
        <v>8091</v>
      </c>
      <c r="K1457" s="53" t="s">
        <v>8092</v>
      </c>
      <c r="L1457" s="53" t="s">
        <v>8111</v>
      </c>
      <c r="M1457" s="53" t="s">
        <v>8094</v>
      </c>
      <c r="N1457" s="53" t="s">
        <v>8112</v>
      </c>
      <c r="O1457" s="53" t="s">
        <v>8104</v>
      </c>
      <c r="P1457" s="53" t="s">
        <v>8105</v>
      </c>
      <c r="Q1457" s="53" t="s">
        <v>8106</v>
      </c>
      <c r="R1457" s="73">
        <v>3</v>
      </c>
      <c r="S1457" s="74">
        <v>33000</v>
      </c>
      <c r="T1457" s="75">
        <v>0</v>
      </c>
      <c r="U1457" s="75">
        <f t="shared" si="251"/>
        <v>0</v>
      </c>
      <c r="V1457" s="48"/>
      <c r="W1457" s="48">
        <v>2017</v>
      </c>
      <c r="X1457" s="48" t="s">
        <v>8122</v>
      </c>
      <c r="Y1457" s="1">
        <f>VLOOKUP(A1457,'[1]план на 2017'!$A:$X,20,0)</f>
        <v>0</v>
      </c>
      <c r="Z1457" s="156">
        <f t="shared" si="248"/>
        <v>0</v>
      </c>
    </row>
    <row r="1458" spans="1:26" ht="49.5" customHeight="1" x14ac:dyDescent="0.25">
      <c r="A1458" s="48" t="s">
        <v>1522</v>
      </c>
      <c r="B1458" s="53" t="s">
        <v>3273</v>
      </c>
      <c r="C1458" s="53" t="s">
        <v>5470</v>
      </c>
      <c r="D1458" s="53" t="s">
        <v>3800</v>
      </c>
      <c r="E1458" s="53" t="s">
        <v>5471</v>
      </c>
      <c r="F1458" s="53" t="s">
        <v>5481</v>
      </c>
      <c r="G1458" s="54" t="s">
        <v>8876</v>
      </c>
      <c r="H1458" s="53">
        <v>0</v>
      </c>
      <c r="I1458" s="53">
        <v>430000000</v>
      </c>
      <c r="J1458" s="53" t="s">
        <v>8091</v>
      </c>
      <c r="K1458" s="53" t="s">
        <v>8092</v>
      </c>
      <c r="L1458" s="53" t="s">
        <v>8111</v>
      </c>
      <c r="M1458" s="53" t="s">
        <v>8094</v>
      </c>
      <c r="N1458" s="53" t="s">
        <v>8112</v>
      </c>
      <c r="O1458" s="53" t="s">
        <v>8104</v>
      </c>
      <c r="P1458" s="53" t="s">
        <v>8105</v>
      </c>
      <c r="Q1458" s="53" t="s">
        <v>8106</v>
      </c>
      <c r="R1458" s="73">
        <v>2</v>
      </c>
      <c r="S1458" s="74">
        <v>48500</v>
      </c>
      <c r="T1458" s="75">
        <v>0</v>
      </c>
      <c r="U1458" s="75">
        <f t="shared" si="251"/>
        <v>0</v>
      </c>
      <c r="V1458" s="48"/>
      <c r="W1458" s="48">
        <v>2017</v>
      </c>
      <c r="X1458" s="48"/>
      <c r="Y1458" s="1">
        <f>VLOOKUP(A1458,'[1]план на 2017'!$A:$X,20,0)</f>
        <v>0</v>
      </c>
      <c r="Z1458" s="156">
        <f t="shared" si="248"/>
        <v>0</v>
      </c>
    </row>
    <row r="1459" spans="1:26" ht="49.5" customHeight="1" x14ac:dyDescent="0.25">
      <c r="A1459" s="48" t="s">
        <v>1523</v>
      </c>
      <c r="B1459" s="53" t="s">
        <v>3273</v>
      </c>
      <c r="C1459" s="53" t="s">
        <v>5470</v>
      </c>
      <c r="D1459" s="53" t="s">
        <v>3800</v>
      </c>
      <c r="E1459" s="53" t="s">
        <v>5471</v>
      </c>
      <c r="F1459" s="53" t="s">
        <v>5482</v>
      </c>
      <c r="G1459" s="54" t="s">
        <v>8876</v>
      </c>
      <c r="H1459" s="53">
        <v>0</v>
      </c>
      <c r="I1459" s="53">
        <v>430000000</v>
      </c>
      <c r="J1459" s="53" t="s">
        <v>8091</v>
      </c>
      <c r="K1459" s="53" t="s">
        <v>8124</v>
      </c>
      <c r="L1459" s="53" t="s">
        <v>8111</v>
      </c>
      <c r="M1459" s="53" t="s">
        <v>8094</v>
      </c>
      <c r="N1459" s="53" t="s">
        <v>8112</v>
      </c>
      <c r="O1459" s="53" t="s">
        <v>8104</v>
      </c>
      <c r="P1459" s="53" t="s">
        <v>8105</v>
      </c>
      <c r="Q1459" s="53" t="s">
        <v>8106</v>
      </c>
      <c r="R1459" s="73">
        <v>2</v>
      </c>
      <c r="S1459" s="74">
        <v>48500</v>
      </c>
      <c r="T1459" s="75">
        <f t="shared" ref="T1459" si="252">R1459*S1459</f>
        <v>97000</v>
      </c>
      <c r="U1459" s="75">
        <f t="shared" si="251"/>
        <v>108640.00000000001</v>
      </c>
      <c r="V1459" s="48"/>
      <c r="W1459" s="48">
        <v>2017</v>
      </c>
      <c r="X1459" s="48" t="s">
        <v>8149</v>
      </c>
      <c r="Y1459" s="1">
        <f>VLOOKUP(A1459,'[1]план на 2017'!$A:$X,20,0)</f>
        <v>97000</v>
      </c>
      <c r="Z1459" s="156">
        <f t="shared" si="248"/>
        <v>0</v>
      </c>
    </row>
    <row r="1460" spans="1:26" ht="49.5" customHeight="1" x14ac:dyDescent="0.25">
      <c r="A1460" s="48" t="s">
        <v>1524</v>
      </c>
      <c r="B1460" s="53" t="s">
        <v>3273</v>
      </c>
      <c r="C1460" s="53" t="s">
        <v>5470</v>
      </c>
      <c r="D1460" s="53" t="s">
        <v>3800</v>
      </c>
      <c r="E1460" s="53" t="s">
        <v>5471</v>
      </c>
      <c r="F1460" s="53" t="s">
        <v>5483</v>
      </c>
      <c r="G1460" s="54" t="s">
        <v>8876</v>
      </c>
      <c r="H1460" s="53">
        <v>0</v>
      </c>
      <c r="I1460" s="53">
        <v>430000000</v>
      </c>
      <c r="J1460" s="53" t="s">
        <v>8091</v>
      </c>
      <c r="K1460" s="53" t="s">
        <v>8092</v>
      </c>
      <c r="L1460" s="53" t="s">
        <v>8111</v>
      </c>
      <c r="M1460" s="53" t="s">
        <v>8094</v>
      </c>
      <c r="N1460" s="53" t="s">
        <v>8112</v>
      </c>
      <c r="O1460" s="53" t="s">
        <v>8104</v>
      </c>
      <c r="P1460" s="53" t="s">
        <v>8105</v>
      </c>
      <c r="Q1460" s="53" t="s">
        <v>8106</v>
      </c>
      <c r="R1460" s="73">
        <v>20</v>
      </c>
      <c r="S1460" s="74">
        <v>20000</v>
      </c>
      <c r="T1460" s="75">
        <v>0</v>
      </c>
      <c r="U1460" s="75">
        <f t="shared" si="251"/>
        <v>0</v>
      </c>
      <c r="V1460" s="48"/>
      <c r="W1460" s="48">
        <v>2017</v>
      </c>
      <c r="X1460" s="48" t="s">
        <v>8122</v>
      </c>
      <c r="Y1460" s="1">
        <f>VLOOKUP(A1460,'[1]план на 2017'!$A:$X,20,0)</f>
        <v>0</v>
      </c>
      <c r="Z1460" s="156">
        <f t="shared" si="248"/>
        <v>0</v>
      </c>
    </row>
    <row r="1461" spans="1:26" ht="49.5" customHeight="1" x14ac:dyDescent="0.25">
      <c r="A1461" s="48" t="s">
        <v>1525</v>
      </c>
      <c r="B1461" s="53" t="s">
        <v>3273</v>
      </c>
      <c r="C1461" s="53" t="s">
        <v>5470</v>
      </c>
      <c r="D1461" s="53" t="s">
        <v>3800</v>
      </c>
      <c r="E1461" s="53" t="s">
        <v>5471</v>
      </c>
      <c r="F1461" s="53" t="s">
        <v>5484</v>
      </c>
      <c r="G1461" s="54" t="s">
        <v>8876</v>
      </c>
      <c r="H1461" s="53">
        <v>0</v>
      </c>
      <c r="I1461" s="53">
        <v>430000000</v>
      </c>
      <c r="J1461" s="53" t="s">
        <v>8091</v>
      </c>
      <c r="K1461" s="53" t="s">
        <v>8092</v>
      </c>
      <c r="L1461" s="53" t="s">
        <v>8111</v>
      </c>
      <c r="M1461" s="53" t="s">
        <v>8094</v>
      </c>
      <c r="N1461" s="53" t="s">
        <v>8112</v>
      </c>
      <c r="O1461" s="53" t="s">
        <v>8104</v>
      </c>
      <c r="P1461" s="53" t="s">
        <v>8105</v>
      </c>
      <c r="Q1461" s="53" t="s">
        <v>8106</v>
      </c>
      <c r="R1461" s="73">
        <v>20</v>
      </c>
      <c r="S1461" s="74">
        <v>20000</v>
      </c>
      <c r="T1461" s="75">
        <v>0</v>
      </c>
      <c r="U1461" s="75">
        <f t="shared" si="251"/>
        <v>0</v>
      </c>
      <c r="V1461" s="48"/>
      <c r="W1461" s="48">
        <v>2017</v>
      </c>
      <c r="X1461" s="48" t="s">
        <v>8122</v>
      </c>
      <c r="Y1461" s="1">
        <f>VLOOKUP(A1461,'[1]план на 2017'!$A:$X,20,0)</f>
        <v>0</v>
      </c>
      <c r="Z1461" s="156">
        <f t="shared" si="248"/>
        <v>0</v>
      </c>
    </row>
    <row r="1462" spans="1:26" ht="49.5" customHeight="1" x14ac:dyDescent="0.25">
      <c r="A1462" s="48" t="s">
        <v>1526</v>
      </c>
      <c r="B1462" s="53" t="s">
        <v>3273</v>
      </c>
      <c r="C1462" s="53" t="s">
        <v>5470</v>
      </c>
      <c r="D1462" s="53" t="s">
        <v>3800</v>
      </c>
      <c r="E1462" s="53" t="s">
        <v>5471</v>
      </c>
      <c r="F1462" s="53" t="s">
        <v>5485</v>
      </c>
      <c r="G1462" s="54" t="s">
        <v>8876</v>
      </c>
      <c r="H1462" s="53">
        <v>0</v>
      </c>
      <c r="I1462" s="53">
        <v>430000000</v>
      </c>
      <c r="J1462" s="53" t="s">
        <v>8091</v>
      </c>
      <c r="K1462" s="53" t="s">
        <v>8092</v>
      </c>
      <c r="L1462" s="53" t="s">
        <v>8111</v>
      </c>
      <c r="M1462" s="53" t="s">
        <v>8094</v>
      </c>
      <c r="N1462" s="53" t="s">
        <v>8112</v>
      </c>
      <c r="O1462" s="53" t="s">
        <v>8104</v>
      </c>
      <c r="P1462" s="53" t="s">
        <v>8105</v>
      </c>
      <c r="Q1462" s="53" t="s">
        <v>8106</v>
      </c>
      <c r="R1462" s="73">
        <v>1</v>
      </c>
      <c r="S1462" s="74">
        <v>68300</v>
      </c>
      <c r="T1462" s="75">
        <v>0</v>
      </c>
      <c r="U1462" s="75">
        <f t="shared" si="251"/>
        <v>0</v>
      </c>
      <c r="V1462" s="48"/>
      <c r="W1462" s="48">
        <v>2017</v>
      </c>
      <c r="X1462" s="48" t="s">
        <v>8122</v>
      </c>
      <c r="Y1462" s="1">
        <f>VLOOKUP(A1462,'[1]план на 2017'!$A:$X,20,0)</f>
        <v>0</v>
      </c>
      <c r="Z1462" s="156">
        <f t="shared" si="248"/>
        <v>0</v>
      </c>
    </row>
    <row r="1463" spans="1:26" ht="49.5" customHeight="1" x14ac:dyDescent="0.25">
      <c r="A1463" s="48" t="s">
        <v>1527</v>
      </c>
      <c r="B1463" s="53" t="s">
        <v>3273</v>
      </c>
      <c r="C1463" s="53" t="s">
        <v>5470</v>
      </c>
      <c r="D1463" s="53" t="s">
        <v>3800</v>
      </c>
      <c r="E1463" s="53" t="s">
        <v>5471</v>
      </c>
      <c r="F1463" s="53" t="s">
        <v>5486</v>
      </c>
      <c r="G1463" s="54" t="s">
        <v>8876</v>
      </c>
      <c r="H1463" s="53">
        <v>0</v>
      </c>
      <c r="I1463" s="53">
        <v>430000000</v>
      </c>
      <c r="J1463" s="53" t="s">
        <v>8091</v>
      </c>
      <c r="K1463" s="53" t="s">
        <v>8092</v>
      </c>
      <c r="L1463" s="53" t="s">
        <v>8111</v>
      </c>
      <c r="M1463" s="53" t="s">
        <v>8094</v>
      </c>
      <c r="N1463" s="53" t="s">
        <v>8112</v>
      </c>
      <c r="O1463" s="53" t="s">
        <v>8104</v>
      </c>
      <c r="P1463" s="53" t="s">
        <v>8105</v>
      </c>
      <c r="Q1463" s="53" t="s">
        <v>8106</v>
      </c>
      <c r="R1463" s="73">
        <v>4</v>
      </c>
      <c r="S1463" s="74">
        <v>14905</v>
      </c>
      <c r="T1463" s="75">
        <v>0</v>
      </c>
      <c r="U1463" s="75">
        <f t="shared" si="251"/>
        <v>0</v>
      </c>
      <c r="V1463" s="48"/>
      <c r="W1463" s="48">
        <v>2017</v>
      </c>
      <c r="X1463" s="48"/>
      <c r="Y1463" s="1">
        <f>VLOOKUP(A1463,'[1]план на 2017'!$A:$X,20,0)</f>
        <v>0</v>
      </c>
      <c r="Z1463" s="156">
        <f t="shared" si="248"/>
        <v>0</v>
      </c>
    </row>
    <row r="1464" spans="1:26" ht="49.5" customHeight="1" x14ac:dyDescent="0.25">
      <c r="A1464" s="48" t="s">
        <v>1528</v>
      </c>
      <c r="B1464" s="53" t="s">
        <v>3273</v>
      </c>
      <c r="C1464" s="53" t="s">
        <v>5470</v>
      </c>
      <c r="D1464" s="53" t="s">
        <v>3800</v>
      </c>
      <c r="E1464" s="53" t="s">
        <v>5471</v>
      </c>
      <c r="F1464" s="53" t="s">
        <v>5487</v>
      </c>
      <c r="G1464" s="54" t="s">
        <v>8876</v>
      </c>
      <c r="H1464" s="53">
        <v>0</v>
      </c>
      <c r="I1464" s="53">
        <v>430000000</v>
      </c>
      <c r="J1464" s="53" t="s">
        <v>8091</v>
      </c>
      <c r="K1464" s="53" t="s">
        <v>8124</v>
      </c>
      <c r="L1464" s="53" t="s">
        <v>8111</v>
      </c>
      <c r="M1464" s="53" t="s">
        <v>8094</v>
      </c>
      <c r="N1464" s="53" t="s">
        <v>8112</v>
      </c>
      <c r="O1464" s="53" t="s">
        <v>8104</v>
      </c>
      <c r="P1464" s="53" t="s">
        <v>8105</v>
      </c>
      <c r="Q1464" s="53" t="s">
        <v>8106</v>
      </c>
      <c r="R1464" s="73">
        <v>4</v>
      </c>
      <c r="S1464" s="74">
        <v>14905</v>
      </c>
      <c r="T1464" s="75">
        <f t="shared" si="243"/>
        <v>59620</v>
      </c>
      <c r="U1464" s="75">
        <f t="shared" si="251"/>
        <v>66774.400000000009</v>
      </c>
      <c r="V1464" s="48"/>
      <c r="W1464" s="48">
        <v>2017</v>
      </c>
      <c r="X1464" s="48" t="s">
        <v>8149</v>
      </c>
      <c r="Y1464" s="1">
        <f>VLOOKUP(A1464,'[1]план на 2017'!$A:$X,20,0)</f>
        <v>59620</v>
      </c>
      <c r="Z1464" s="156">
        <f t="shared" si="248"/>
        <v>0</v>
      </c>
    </row>
    <row r="1465" spans="1:26" ht="49.5" customHeight="1" x14ac:dyDescent="0.25">
      <c r="A1465" s="48" t="s">
        <v>1529</v>
      </c>
      <c r="B1465" s="53" t="s">
        <v>3273</v>
      </c>
      <c r="C1465" s="53" t="s">
        <v>5470</v>
      </c>
      <c r="D1465" s="53" t="s">
        <v>3800</v>
      </c>
      <c r="E1465" s="53" t="s">
        <v>5471</v>
      </c>
      <c r="F1465" s="53" t="s">
        <v>5488</v>
      </c>
      <c r="G1465" s="54" t="s">
        <v>8876</v>
      </c>
      <c r="H1465" s="53">
        <v>0</v>
      </c>
      <c r="I1465" s="53">
        <v>430000000</v>
      </c>
      <c r="J1465" s="53" t="s">
        <v>8091</v>
      </c>
      <c r="K1465" s="53" t="s">
        <v>8092</v>
      </c>
      <c r="L1465" s="53" t="s">
        <v>8111</v>
      </c>
      <c r="M1465" s="53" t="s">
        <v>8094</v>
      </c>
      <c r="N1465" s="53" t="s">
        <v>8112</v>
      </c>
      <c r="O1465" s="53" t="s">
        <v>8104</v>
      </c>
      <c r="P1465" s="53" t="s">
        <v>8105</v>
      </c>
      <c r="Q1465" s="53" t="s">
        <v>8106</v>
      </c>
      <c r="R1465" s="73">
        <v>4</v>
      </c>
      <c r="S1465" s="74">
        <v>19820</v>
      </c>
      <c r="T1465" s="75">
        <v>0</v>
      </c>
      <c r="U1465" s="75">
        <f t="shared" si="251"/>
        <v>0</v>
      </c>
      <c r="V1465" s="48"/>
      <c r="W1465" s="48">
        <v>2017</v>
      </c>
      <c r="X1465" s="48" t="s">
        <v>8122</v>
      </c>
      <c r="Y1465" s="1">
        <f>VLOOKUP(A1465,'[1]план на 2017'!$A:$X,20,0)</f>
        <v>0</v>
      </c>
      <c r="Z1465" s="156">
        <f t="shared" si="248"/>
        <v>0</v>
      </c>
    </row>
    <row r="1466" spans="1:26" ht="49.5" customHeight="1" x14ac:dyDescent="0.25">
      <c r="A1466" s="48" t="s">
        <v>1530</v>
      </c>
      <c r="B1466" s="53" t="s">
        <v>3273</v>
      </c>
      <c r="C1466" s="53" t="s">
        <v>5470</v>
      </c>
      <c r="D1466" s="53" t="s">
        <v>3800</v>
      </c>
      <c r="E1466" s="53" t="s">
        <v>5471</v>
      </c>
      <c r="F1466" s="53" t="s">
        <v>5489</v>
      </c>
      <c r="G1466" s="54" t="s">
        <v>8876</v>
      </c>
      <c r="H1466" s="53">
        <v>0</v>
      </c>
      <c r="I1466" s="53">
        <v>430000000</v>
      </c>
      <c r="J1466" s="53" t="s">
        <v>8091</v>
      </c>
      <c r="K1466" s="53" t="s">
        <v>8092</v>
      </c>
      <c r="L1466" s="53" t="s">
        <v>8111</v>
      </c>
      <c r="M1466" s="53" t="s">
        <v>8094</v>
      </c>
      <c r="N1466" s="53" t="s">
        <v>8112</v>
      </c>
      <c r="O1466" s="53" t="s">
        <v>8104</v>
      </c>
      <c r="P1466" s="53" t="s">
        <v>8105</v>
      </c>
      <c r="Q1466" s="53" t="s">
        <v>8106</v>
      </c>
      <c r="R1466" s="73">
        <v>5</v>
      </c>
      <c r="S1466" s="74">
        <v>61862</v>
      </c>
      <c r="T1466" s="75">
        <v>0</v>
      </c>
      <c r="U1466" s="75">
        <f t="shared" si="251"/>
        <v>0</v>
      </c>
      <c r="V1466" s="48"/>
      <c r="W1466" s="48">
        <v>2017</v>
      </c>
      <c r="X1466" s="48"/>
      <c r="Y1466" s="1">
        <f>VLOOKUP(A1466,'[1]план на 2017'!$A:$X,20,0)</f>
        <v>0</v>
      </c>
      <c r="Z1466" s="156">
        <f t="shared" si="248"/>
        <v>0</v>
      </c>
    </row>
    <row r="1467" spans="1:26" ht="49.5" customHeight="1" x14ac:dyDescent="0.25">
      <c r="A1467" s="48" t="s">
        <v>1531</v>
      </c>
      <c r="B1467" s="53" t="s">
        <v>3273</v>
      </c>
      <c r="C1467" s="53" t="s">
        <v>5470</v>
      </c>
      <c r="D1467" s="53" t="s">
        <v>3800</v>
      </c>
      <c r="E1467" s="53" t="s">
        <v>5471</v>
      </c>
      <c r="F1467" s="53" t="s">
        <v>5490</v>
      </c>
      <c r="G1467" s="54" t="s">
        <v>8876</v>
      </c>
      <c r="H1467" s="53">
        <v>0</v>
      </c>
      <c r="I1467" s="53">
        <v>430000000</v>
      </c>
      <c r="J1467" s="53" t="s">
        <v>8091</v>
      </c>
      <c r="K1467" s="53" t="s">
        <v>8124</v>
      </c>
      <c r="L1467" s="53" t="s">
        <v>8111</v>
      </c>
      <c r="M1467" s="53" t="s">
        <v>8094</v>
      </c>
      <c r="N1467" s="53" t="s">
        <v>8112</v>
      </c>
      <c r="O1467" s="53" t="s">
        <v>8104</v>
      </c>
      <c r="P1467" s="53" t="s">
        <v>8105</v>
      </c>
      <c r="Q1467" s="53" t="s">
        <v>8106</v>
      </c>
      <c r="R1467" s="73">
        <v>5</v>
      </c>
      <c r="S1467" s="74">
        <v>61862</v>
      </c>
      <c r="T1467" s="75">
        <f t="shared" ref="T1467" si="253">R1467*S1467</f>
        <v>309310</v>
      </c>
      <c r="U1467" s="75">
        <f t="shared" si="251"/>
        <v>346427.2</v>
      </c>
      <c r="V1467" s="48"/>
      <c r="W1467" s="48">
        <v>2017</v>
      </c>
      <c r="X1467" s="48" t="s">
        <v>8149</v>
      </c>
      <c r="Y1467" s="1">
        <f>VLOOKUP(A1467,'[1]план на 2017'!$A:$X,20,0)</f>
        <v>309310</v>
      </c>
      <c r="Z1467" s="156">
        <f t="shared" si="248"/>
        <v>0</v>
      </c>
    </row>
    <row r="1468" spans="1:26" ht="49.5" customHeight="1" x14ac:dyDescent="0.25">
      <c r="A1468" s="48" t="s">
        <v>1532</v>
      </c>
      <c r="B1468" s="53" t="s">
        <v>3273</v>
      </c>
      <c r="C1468" s="53" t="s">
        <v>5470</v>
      </c>
      <c r="D1468" s="53" t="s">
        <v>3800</v>
      </c>
      <c r="E1468" s="53" t="s">
        <v>5471</v>
      </c>
      <c r="F1468" s="53" t="s">
        <v>5491</v>
      </c>
      <c r="G1468" s="54" t="s">
        <v>8876</v>
      </c>
      <c r="H1468" s="53">
        <v>0</v>
      </c>
      <c r="I1468" s="53">
        <v>430000000</v>
      </c>
      <c r="J1468" s="53" t="s">
        <v>8091</v>
      </c>
      <c r="K1468" s="53" t="s">
        <v>8092</v>
      </c>
      <c r="L1468" s="53" t="s">
        <v>8111</v>
      </c>
      <c r="M1468" s="53" t="s">
        <v>8094</v>
      </c>
      <c r="N1468" s="53" t="s">
        <v>8112</v>
      </c>
      <c r="O1468" s="53" t="s">
        <v>8104</v>
      </c>
      <c r="P1468" s="53" t="s">
        <v>8105</v>
      </c>
      <c r="Q1468" s="53" t="s">
        <v>8106</v>
      </c>
      <c r="R1468" s="73">
        <v>3</v>
      </c>
      <c r="S1468" s="74">
        <v>42000</v>
      </c>
      <c r="T1468" s="75">
        <v>0</v>
      </c>
      <c r="U1468" s="75">
        <f t="shared" si="251"/>
        <v>0</v>
      </c>
      <c r="V1468" s="48"/>
      <c r="W1468" s="48">
        <v>2017</v>
      </c>
      <c r="X1468" s="48" t="s">
        <v>8122</v>
      </c>
      <c r="Y1468" s="1">
        <f>VLOOKUP(A1468,'[1]план на 2017'!$A:$X,20,0)</f>
        <v>0</v>
      </c>
      <c r="Z1468" s="156">
        <f t="shared" si="248"/>
        <v>0</v>
      </c>
    </row>
    <row r="1469" spans="1:26" ht="49.5" customHeight="1" x14ac:dyDescent="0.25">
      <c r="A1469" s="48" t="s">
        <v>1533</v>
      </c>
      <c r="B1469" s="53" t="s">
        <v>3273</v>
      </c>
      <c r="C1469" s="53" t="s">
        <v>5470</v>
      </c>
      <c r="D1469" s="53" t="s">
        <v>3800</v>
      </c>
      <c r="E1469" s="53" t="s">
        <v>5471</v>
      </c>
      <c r="F1469" s="53" t="s">
        <v>5492</v>
      </c>
      <c r="G1469" s="54" t="s">
        <v>8876</v>
      </c>
      <c r="H1469" s="53">
        <v>0</v>
      </c>
      <c r="I1469" s="53">
        <v>430000000</v>
      </c>
      <c r="J1469" s="53" t="s">
        <v>8091</v>
      </c>
      <c r="K1469" s="53" t="s">
        <v>8092</v>
      </c>
      <c r="L1469" s="53" t="s">
        <v>8111</v>
      </c>
      <c r="M1469" s="53" t="s">
        <v>8094</v>
      </c>
      <c r="N1469" s="53" t="s">
        <v>8112</v>
      </c>
      <c r="O1469" s="53" t="s">
        <v>8104</v>
      </c>
      <c r="P1469" s="53" t="s">
        <v>8105</v>
      </c>
      <c r="Q1469" s="53" t="s">
        <v>8106</v>
      </c>
      <c r="R1469" s="73">
        <v>3</v>
      </c>
      <c r="S1469" s="74">
        <v>33700</v>
      </c>
      <c r="T1469" s="75">
        <v>0</v>
      </c>
      <c r="U1469" s="75">
        <f t="shared" si="251"/>
        <v>0</v>
      </c>
      <c r="V1469" s="48"/>
      <c r="W1469" s="48">
        <v>2017</v>
      </c>
      <c r="X1469" s="48" t="s">
        <v>8122</v>
      </c>
      <c r="Y1469" s="1">
        <f>VLOOKUP(A1469,'[1]план на 2017'!$A:$X,20,0)</f>
        <v>0</v>
      </c>
      <c r="Z1469" s="156">
        <f t="shared" si="248"/>
        <v>0</v>
      </c>
    </row>
    <row r="1470" spans="1:26" ht="49.5" customHeight="1" x14ac:dyDescent="0.25">
      <c r="A1470" s="48" t="s">
        <v>1534</v>
      </c>
      <c r="B1470" s="53" t="s">
        <v>3273</v>
      </c>
      <c r="C1470" s="53" t="s">
        <v>5470</v>
      </c>
      <c r="D1470" s="53" t="s">
        <v>3800</v>
      </c>
      <c r="E1470" s="53" t="s">
        <v>5471</v>
      </c>
      <c r="F1470" s="53" t="s">
        <v>5493</v>
      </c>
      <c r="G1470" s="54" t="s">
        <v>8876</v>
      </c>
      <c r="H1470" s="53">
        <v>0</v>
      </c>
      <c r="I1470" s="53">
        <v>430000000</v>
      </c>
      <c r="J1470" s="53" t="s">
        <v>8091</v>
      </c>
      <c r="K1470" s="53" t="s">
        <v>8092</v>
      </c>
      <c r="L1470" s="53" t="s">
        <v>8111</v>
      </c>
      <c r="M1470" s="53" t="s">
        <v>8094</v>
      </c>
      <c r="N1470" s="53" t="s">
        <v>8112</v>
      </c>
      <c r="O1470" s="53" t="s">
        <v>8104</v>
      </c>
      <c r="P1470" s="53" t="s">
        <v>8105</v>
      </c>
      <c r="Q1470" s="53" t="s">
        <v>8106</v>
      </c>
      <c r="R1470" s="73">
        <v>2</v>
      </c>
      <c r="S1470" s="74">
        <v>33700</v>
      </c>
      <c r="T1470" s="75">
        <v>0</v>
      </c>
      <c r="U1470" s="75">
        <f t="shared" si="251"/>
        <v>0</v>
      </c>
      <c r="V1470" s="48"/>
      <c r="W1470" s="48">
        <v>2017</v>
      </c>
      <c r="X1470" s="48" t="s">
        <v>8122</v>
      </c>
      <c r="Y1470" s="1">
        <f>VLOOKUP(A1470,'[1]план на 2017'!$A:$X,20,0)</f>
        <v>0</v>
      </c>
      <c r="Z1470" s="156">
        <f t="shared" si="248"/>
        <v>0</v>
      </c>
    </row>
    <row r="1471" spans="1:26" ht="49.5" customHeight="1" x14ac:dyDescent="0.25">
      <c r="A1471" s="48" t="s">
        <v>1535</v>
      </c>
      <c r="B1471" s="53" t="s">
        <v>3273</v>
      </c>
      <c r="C1471" s="53" t="s">
        <v>5470</v>
      </c>
      <c r="D1471" s="53" t="s">
        <v>3800</v>
      </c>
      <c r="E1471" s="53" t="s">
        <v>5471</v>
      </c>
      <c r="F1471" s="53" t="s">
        <v>5494</v>
      </c>
      <c r="G1471" s="54" t="s">
        <v>8876</v>
      </c>
      <c r="H1471" s="53">
        <v>0</v>
      </c>
      <c r="I1471" s="53">
        <v>430000000</v>
      </c>
      <c r="J1471" s="53" t="s">
        <v>8091</v>
      </c>
      <c r="K1471" s="53" t="s">
        <v>8092</v>
      </c>
      <c r="L1471" s="53" t="s">
        <v>8111</v>
      </c>
      <c r="M1471" s="53" t="s">
        <v>8094</v>
      </c>
      <c r="N1471" s="53" t="s">
        <v>8112</v>
      </c>
      <c r="O1471" s="53" t="s">
        <v>8104</v>
      </c>
      <c r="P1471" s="53" t="s">
        <v>8105</v>
      </c>
      <c r="Q1471" s="53" t="s">
        <v>8106</v>
      </c>
      <c r="R1471" s="73">
        <v>2</v>
      </c>
      <c r="S1471" s="74">
        <v>3200</v>
      </c>
      <c r="T1471" s="75">
        <v>0</v>
      </c>
      <c r="U1471" s="75">
        <f t="shared" si="251"/>
        <v>0</v>
      </c>
      <c r="V1471" s="48"/>
      <c r="W1471" s="48">
        <v>2017</v>
      </c>
      <c r="X1471" s="48" t="s">
        <v>8122</v>
      </c>
      <c r="Y1471" s="1">
        <f>VLOOKUP(A1471,'[1]план на 2017'!$A:$X,20,0)</f>
        <v>0</v>
      </c>
      <c r="Z1471" s="156">
        <f t="shared" si="248"/>
        <v>0</v>
      </c>
    </row>
    <row r="1472" spans="1:26" ht="49.5" customHeight="1" x14ac:dyDescent="0.25">
      <c r="A1472" s="48" t="s">
        <v>1536</v>
      </c>
      <c r="B1472" s="53" t="s">
        <v>3273</v>
      </c>
      <c r="C1472" s="53" t="s">
        <v>5470</v>
      </c>
      <c r="D1472" s="53" t="s">
        <v>3800</v>
      </c>
      <c r="E1472" s="53" t="s">
        <v>5471</v>
      </c>
      <c r="F1472" s="53" t="s">
        <v>5495</v>
      </c>
      <c r="G1472" s="54" t="s">
        <v>8876</v>
      </c>
      <c r="H1472" s="53">
        <v>0</v>
      </c>
      <c r="I1472" s="53">
        <v>430000000</v>
      </c>
      <c r="J1472" s="53" t="s">
        <v>8091</v>
      </c>
      <c r="K1472" s="53" t="s">
        <v>8092</v>
      </c>
      <c r="L1472" s="53" t="s">
        <v>8111</v>
      </c>
      <c r="M1472" s="53" t="s">
        <v>8094</v>
      </c>
      <c r="N1472" s="53" t="s">
        <v>8112</v>
      </c>
      <c r="O1472" s="53" t="s">
        <v>8104</v>
      </c>
      <c r="P1472" s="53" t="s">
        <v>8105</v>
      </c>
      <c r="Q1472" s="53" t="s">
        <v>8106</v>
      </c>
      <c r="R1472" s="73">
        <v>2</v>
      </c>
      <c r="S1472" s="74">
        <v>2886</v>
      </c>
      <c r="T1472" s="75">
        <v>0</v>
      </c>
      <c r="U1472" s="75">
        <f t="shared" si="251"/>
        <v>0</v>
      </c>
      <c r="V1472" s="48"/>
      <c r="W1472" s="48">
        <v>2017</v>
      </c>
      <c r="X1472" s="48"/>
      <c r="Y1472" s="1">
        <f>VLOOKUP(A1472,'[1]план на 2017'!$A:$X,20,0)</f>
        <v>0</v>
      </c>
      <c r="Z1472" s="156">
        <f t="shared" si="248"/>
        <v>0</v>
      </c>
    </row>
    <row r="1473" spans="1:26" ht="49.5" customHeight="1" x14ac:dyDescent="0.25">
      <c r="A1473" s="48" t="s">
        <v>1537</v>
      </c>
      <c r="B1473" s="53" t="s">
        <v>3273</v>
      </c>
      <c r="C1473" s="53" t="s">
        <v>5470</v>
      </c>
      <c r="D1473" s="53" t="s">
        <v>3800</v>
      </c>
      <c r="E1473" s="53" t="s">
        <v>5471</v>
      </c>
      <c r="F1473" s="53" t="s">
        <v>5496</v>
      </c>
      <c r="G1473" s="54" t="s">
        <v>8876</v>
      </c>
      <c r="H1473" s="53">
        <v>0</v>
      </c>
      <c r="I1473" s="53">
        <v>430000000</v>
      </c>
      <c r="J1473" s="53" t="s">
        <v>8091</v>
      </c>
      <c r="K1473" s="53" t="s">
        <v>8124</v>
      </c>
      <c r="L1473" s="53" t="s">
        <v>8111</v>
      </c>
      <c r="M1473" s="53" t="s">
        <v>8094</v>
      </c>
      <c r="N1473" s="53" t="s">
        <v>8112</v>
      </c>
      <c r="O1473" s="53" t="s">
        <v>8104</v>
      </c>
      <c r="P1473" s="53" t="s">
        <v>8105</v>
      </c>
      <c r="Q1473" s="53" t="s">
        <v>8106</v>
      </c>
      <c r="R1473" s="73">
        <v>2</v>
      </c>
      <c r="S1473" s="74">
        <v>2886</v>
      </c>
      <c r="T1473" s="75">
        <f t="shared" si="243"/>
        <v>5772</v>
      </c>
      <c r="U1473" s="75">
        <f t="shared" si="251"/>
        <v>6464.64</v>
      </c>
      <c r="V1473" s="48"/>
      <c r="W1473" s="48">
        <v>2017</v>
      </c>
      <c r="X1473" s="48" t="s">
        <v>8149</v>
      </c>
      <c r="Y1473" s="1">
        <f>VLOOKUP(A1473,'[1]план на 2017'!$A:$X,20,0)</f>
        <v>5772</v>
      </c>
      <c r="Z1473" s="156">
        <f t="shared" si="248"/>
        <v>0</v>
      </c>
    </row>
    <row r="1474" spans="1:26" ht="49.5" customHeight="1" x14ac:dyDescent="0.25">
      <c r="A1474" s="48" t="s">
        <v>1538</v>
      </c>
      <c r="B1474" s="53" t="s">
        <v>3273</v>
      </c>
      <c r="C1474" s="53" t="s">
        <v>5470</v>
      </c>
      <c r="D1474" s="53" t="s">
        <v>3800</v>
      </c>
      <c r="E1474" s="53" t="s">
        <v>5471</v>
      </c>
      <c r="F1474" s="53" t="s">
        <v>5497</v>
      </c>
      <c r="G1474" s="54" t="s">
        <v>8876</v>
      </c>
      <c r="H1474" s="53">
        <v>0</v>
      </c>
      <c r="I1474" s="53">
        <v>430000000</v>
      </c>
      <c r="J1474" s="53" t="s">
        <v>8091</v>
      </c>
      <c r="K1474" s="53" t="s">
        <v>8092</v>
      </c>
      <c r="L1474" s="53" t="s">
        <v>8111</v>
      </c>
      <c r="M1474" s="53" t="s">
        <v>8094</v>
      </c>
      <c r="N1474" s="53" t="s">
        <v>8112</v>
      </c>
      <c r="O1474" s="53" t="s">
        <v>8104</v>
      </c>
      <c r="P1474" s="53" t="s">
        <v>8105</v>
      </c>
      <c r="Q1474" s="53" t="s">
        <v>8106</v>
      </c>
      <c r="R1474" s="73">
        <v>2</v>
      </c>
      <c r="S1474" s="74">
        <v>100260</v>
      </c>
      <c r="T1474" s="75">
        <v>0</v>
      </c>
      <c r="U1474" s="75">
        <f t="shared" si="251"/>
        <v>0</v>
      </c>
      <c r="V1474" s="48"/>
      <c r="W1474" s="48">
        <v>2017</v>
      </c>
      <c r="X1474" s="48" t="s">
        <v>8122</v>
      </c>
      <c r="Y1474" s="1">
        <f>VLOOKUP(A1474,'[1]план на 2017'!$A:$X,20,0)</f>
        <v>0</v>
      </c>
      <c r="Z1474" s="156">
        <f t="shared" si="248"/>
        <v>0</v>
      </c>
    </row>
    <row r="1475" spans="1:26" ht="49.5" customHeight="1" x14ac:dyDescent="0.25">
      <c r="A1475" s="48" t="s">
        <v>1539</v>
      </c>
      <c r="B1475" s="53" t="s">
        <v>3273</v>
      </c>
      <c r="C1475" s="53" t="s">
        <v>5470</v>
      </c>
      <c r="D1475" s="53" t="s">
        <v>3800</v>
      </c>
      <c r="E1475" s="53" t="s">
        <v>5471</v>
      </c>
      <c r="F1475" s="53" t="s">
        <v>5498</v>
      </c>
      <c r="G1475" s="54" t="s">
        <v>8876</v>
      </c>
      <c r="H1475" s="53">
        <v>0</v>
      </c>
      <c r="I1475" s="53">
        <v>430000000</v>
      </c>
      <c r="J1475" s="53" t="s">
        <v>8091</v>
      </c>
      <c r="K1475" s="53" t="s">
        <v>8092</v>
      </c>
      <c r="L1475" s="53" t="s">
        <v>8111</v>
      </c>
      <c r="M1475" s="53" t="s">
        <v>8094</v>
      </c>
      <c r="N1475" s="53" t="s">
        <v>8112</v>
      </c>
      <c r="O1475" s="53" t="s">
        <v>8104</v>
      </c>
      <c r="P1475" s="53" t="s">
        <v>8105</v>
      </c>
      <c r="Q1475" s="53" t="s">
        <v>8106</v>
      </c>
      <c r="R1475" s="73">
        <v>1</v>
      </c>
      <c r="S1475" s="74">
        <v>94342</v>
      </c>
      <c r="T1475" s="75">
        <v>0</v>
      </c>
      <c r="U1475" s="75">
        <f t="shared" si="251"/>
        <v>0</v>
      </c>
      <c r="V1475" s="48"/>
      <c r="W1475" s="48">
        <v>2017</v>
      </c>
      <c r="X1475" s="48" t="s">
        <v>8122</v>
      </c>
      <c r="Y1475" s="1">
        <f>VLOOKUP(A1475,'[1]план на 2017'!$A:$X,20,0)</f>
        <v>0</v>
      </c>
      <c r="Z1475" s="156">
        <f t="shared" si="248"/>
        <v>0</v>
      </c>
    </row>
    <row r="1476" spans="1:26" ht="49.5" customHeight="1" x14ac:dyDescent="0.25">
      <c r="A1476" s="48" t="s">
        <v>1540</v>
      </c>
      <c r="B1476" s="53" t="s">
        <v>3273</v>
      </c>
      <c r="C1476" s="53" t="s">
        <v>5470</v>
      </c>
      <c r="D1476" s="53" t="s">
        <v>3800</v>
      </c>
      <c r="E1476" s="53" t="s">
        <v>5471</v>
      </c>
      <c r="F1476" s="53" t="s">
        <v>5499</v>
      </c>
      <c r="G1476" s="54" t="s">
        <v>8876</v>
      </c>
      <c r="H1476" s="53">
        <v>0</v>
      </c>
      <c r="I1476" s="53">
        <v>430000000</v>
      </c>
      <c r="J1476" s="53" t="s">
        <v>8091</v>
      </c>
      <c r="K1476" s="53" t="s">
        <v>8092</v>
      </c>
      <c r="L1476" s="53" t="s">
        <v>8111</v>
      </c>
      <c r="M1476" s="53" t="s">
        <v>8094</v>
      </c>
      <c r="N1476" s="53" t="s">
        <v>8112</v>
      </c>
      <c r="O1476" s="53" t="s">
        <v>8104</v>
      </c>
      <c r="P1476" s="53" t="s">
        <v>8105</v>
      </c>
      <c r="Q1476" s="53" t="s">
        <v>8106</v>
      </c>
      <c r="R1476" s="73">
        <v>2</v>
      </c>
      <c r="S1476" s="74">
        <v>695</v>
      </c>
      <c r="T1476" s="75">
        <v>0</v>
      </c>
      <c r="U1476" s="75">
        <f t="shared" si="251"/>
        <v>0</v>
      </c>
      <c r="V1476" s="48"/>
      <c r="W1476" s="48">
        <v>2017</v>
      </c>
      <c r="X1476" s="48"/>
      <c r="Y1476" s="1">
        <f>VLOOKUP(A1476,'[1]план на 2017'!$A:$X,20,0)</f>
        <v>0</v>
      </c>
      <c r="Z1476" s="156">
        <f t="shared" si="248"/>
        <v>0</v>
      </c>
    </row>
    <row r="1477" spans="1:26" ht="49.5" customHeight="1" x14ac:dyDescent="0.25">
      <c r="A1477" s="48" t="s">
        <v>1541</v>
      </c>
      <c r="B1477" s="53" t="s">
        <v>3273</v>
      </c>
      <c r="C1477" s="53" t="s">
        <v>5470</v>
      </c>
      <c r="D1477" s="53" t="s">
        <v>3800</v>
      </c>
      <c r="E1477" s="53" t="s">
        <v>5471</v>
      </c>
      <c r="F1477" s="53" t="s">
        <v>5500</v>
      </c>
      <c r="G1477" s="54" t="s">
        <v>8876</v>
      </c>
      <c r="H1477" s="53">
        <v>0</v>
      </c>
      <c r="I1477" s="53">
        <v>430000000</v>
      </c>
      <c r="J1477" s="53" t="s">
        <v>8091</v>
      </c>
      <c r="K1477" s="53" t="s">
        <v>8124</v>
      </c>
      <c r="L1477" s="53" t="s">
        <v>8111</v>
      </c>
      <c r="M1477" s="53" t="s">
        <v>8094</v>
      </c>
      <c r="N1477" s="53" t="s">
        <v>8112</v>
      </c>
      <c r="O1477" s="53" t="s">
        <v>8104</v>
      </c>
      <c r="P1477" s="53" t="s">
        <v>8105</v>
      </c>
      <c r="Q1477" s="53" t="s">
        <v>8106</v>
      </c>
      <c r="R1477" s="73">
        <v>2</v>
      </c>
      <c r="S1477" s="74">
        <v>695</v>
      </c>
      <c r="T1477" s="75">
        <f t="shared" si="243"/>
        <v>1390</v>
      </c>
      <c r="U1477" s="75">
        <f t="shared" si="251"/>
        <v>1556.8000000000002</v>
      </c>
      <c r="V1477" s="48"/>
      <c r="W1477" s="48">
        <v>2017</v>
      </c>
      <c r="X1477" s="48" t="s">
        <v>8149</v>
      </c>
      <c r="Y1477" s="1">
        <f>VLOOKUP(A1477,'[1]план на 2017'!$A:$X,20,0)</f>
        <v>1390</v>
      </c>
      <c r="Z1477" s="156">
        <f t="shared" si="248"/>
        <v>0</v>
      </c>
    </row>
    <row r="1478" spans="1:26" ht="49.5" customHeight="1" x14ac:dyDescent="0.25">
      <c r="A1478" s="48" t="s">
        <v>1542</v>
      </c>
      <c r="B1478" s="53" t="s">
        <v>3273</v>
      </c>
      <c r="C1478" s="53" t="s">
        <v>5470</v>
      </c>
      <c r="D1478" s="53" t="s">
        <v>3800</v>
      </c>
      <c r="E1478" s="53" t="s">
        <v>5471</v>
      </c>
      <c r="F1478" s="53" t="s">
        <v>5501</v>
      </c>
      <c r="G1478" s="54" t="s">
        <v>8876</v>
      </c>
      <c r="H1478" s="53">
        <v>0</v>
      </c>
      <c r="I1478" s="53">
        <v>430000000</v>
      </c>
      <c r="J1478" s="53" t="s">
        <v>8091</v>
      </c>
      <c r="K1478" s="53" t="s">
        <v>8092</v>
      </c>
      <c r="L1478" s="53" t="s">
        <v>8111</v>
      </c>
      <c r="M1478" s="53" t="s">
        <v>8094</v>
      </c>
      <c r="N1478" s="53" t="s">
        <v>8112</v>
      </c>
      <c r="O1478" s="53" t="s">
        <v>8104</v>
      </c>
      <c r="P1478" s="53" t="s">
        <v>8105</v>
      </c>
      <c r="Q1478" s="53" t="s">
        <v>8106</v>
      </c>
      <c r="R1478" s="73">
        <v>2</v>
      </c>
      <c r="S1478" s="74">
        <v>4290</v>
      </c>
      <c r="T1478" s="75">
        <v>0</v>
      </c>
      <c r="U1478" s="75">
        <f t="shared" si="251"/>
        <v>0</v>
      </c>
      <c r="V1478" s="48"/>
      <c r="W1478" s="48">
        <v>2017</v>
      </c>
      <c r="X1478" s="48"/>
      <c r="Y1478" s="1">
        <f>VLOOKUP(A1478,'[1]план на 2017'!$A:$X,20,0)</f>
        <v>0</v>
      </c>
      <c r="Z1478" s="156">
        <f t="shared" si="248"/>
        <v>0</v>
      </c>
    </row>
    <row r="1479" spans="1:26" ht="49.5" customHeight="1" x14ac:dyDescent="0.25">
      <c r="A1479" s="48" t="s">
        <v>1543</v>
      </c>
      <c r="B1479" s="53" t="s">
        <v>3273</v>
      </c>
      <c r="C1479" s="53" t="s">
        <v>5470</v>
      </c>
      <c r="D1479" s="53" t="s">
        <v>3800</v>
      </c>
      <c r="E1479" s="53" t="s">
        <v>5471</v>
      </c>
      <c r="F1479" s="53" t="s">
        <v>5502</v>
      </c>
      <c r="G1479" s="54" t="s">
        <v>8876</v>
      </c>
      <c r="H1479" s="53">
        <v>0</v>
      </c>
      <c r="I1479" s="53">
        <v>430000000</v>
      </c>
      <c r="J1479" s="53" t="s">
        <v>8091</v>
      </c>
      <c r="K1479" s="53" t="s">
        <v>8124</v>
      </c>
      <c r="L1479" s="53" t="s">
        <v>8111</v>
      </c>
      <c r="M1479" s="53" t="s">
        <v>8094</v>
      </c>
      <c r="N1479" s="53" t="s">
        <v>8112</v>
      </c>
      <c r="O1479" s="53" t="s">
        <v>8104</v>
      </c>
      <c r="P1479" s="53" t="s">
        <v>8105</v>
      </c>
      <c r="Q1479" s="53" t="s">
        <v>8106</v>
      </c>
      <c r="R1479" s="73">
        <v>2</v>
      </c>
      <c r="S1479" s="74">
        <v>4290</v>
      </c>
      <c r="T1479" s="75">
        <f t="shared" ref="T1479" si="254">R1479*S1479</f>
        <v>8580</v>
      </c>
      <c r="U1479" s="75">
        <f t="shared" si="251"/>
        <v>9609.6</v>
      </c>
      <c r="V1479" s="48"/>
      <c r="W1479" s="48">
        <v>2017</v>
      </c>
      <c r="X1479" s="48" t="s">
        <v>8149</v>
      </c>
      <c r="Y1479" s="1">
        <f>VLOOKUP(A1479,'[1]план на 2017'!$A:$X,20,0)</f>
        <v>8580</v>
      </c>
      <c r="Z1479" s="156">
        <f t="shared" si="248"/>
        <v>0</v>
      </c>
    </row>
    <row r="1480" spans="1:26" ht="49.5" customHeight="1" x14ac:dyDescent="0.25">
      <c r="A1480" s="48" t="s">
        <v>1544</v>
      </c>
      <c r="B1480" s="53" t="s">
        <v>3273</v>
      </c>
      <c r="C1480" s="53" t="s">
        <v>5470</v>
      </c>
      <c r="D1480" s="53" t="s">
        <v>3800</v>
      </c>
      <c r="E1480" s="53" t="s">
        <v>5471</v>
      </c>
      <c r="F1480" s="53" t="s">
        <v>5503</v>
      </c>
      <c r="G1480" s="54" t="s">
        <v>8876</v>
      </c>
      <c r="H1480" s="53">
        <v>0</v>
      </c>
      <c r="I1480" s="53">
        <v>430000000</v>
      </c>
      <c r="J1480" s="53" t="s">
        <v>8091</v>
      </c>
      <c r="K1480" s="53" t="s">
        <v>8092</v>
      </c>
      <c r="L1480" s="53" t="s">
        <v>8111</v>
      </c>
      <c r="M1480" s="53" t="s">
        <v>8094</v>
      </c>
      <c r="N1480" s="53" t="s">
        <v>8112</v>
      </c>
      <c r="O1480" s="53" t="s">
        <v>8104</v>
      </c>
      <c r="P1480" s="53" t="s">
        <v>8105</v>
      </c>
      <c r="Q1480" s="53" t="s">
        <v>8106</v>
      </c>
      <c r="R1480" s="73">
        <v>2</v>
      </c>
      <c r="S1480" s="74">
        <v>24340</v>
      </c>
      <c r="T1480" s="75">
        <v>0</v>
      </c>
      <c r="U1480" s="75">
        <f t="shared" si="251"/>
        <v>0</v>
      </c>
      <c r="V1480" s="48"/>
      <c r="W1480" s="48">
        <v>2017</v>
      </c>
      <c r="X1480" s="48" t="s">
        <v>8122</v>
      </c>
      <c r="Y1480" s="1">
        <f>VLOOKUP(A1480,'[1]план на 2017'!$A:$X,20,0)</f>
        <v>0</v>
      </c>
      <c r="Z1480" s="156">
        <f t="shared" si="248"/>
        <v>0</v>
      </c>
    </row>
    <row r="1481" spans="1:26" ht="49.5" customHeight="1" x14ac:dyDescent="0.25">
      <c r="A1481" s="48" t="s">
        <v>1545</v>
      </c>
      <c r="B1481" s="53" t="s">
        <v>3273</v>
      </c>
      <c r="C1481" s="53" t="s">
        <v>5470</v>
      </c>
      <c r="D1481" s="53" t="s">
        <v>3800</v>
      </c>
      <c r="E1481" s="53" t="s">
        <v>5471</v>
      </c>
      <c r="F1481" s="53" t="s">
        <v>5504</v>
      </c>
      <c r="G1481" s="54" t="s">
        <v>8876</v>
      </c>
      <c r="H1481" s="53">
        <v>0</v>
      </c>
      <c r="I1481" s="53">
        <v>430000000</v>
      </c>
      <c r="J1481" s="53" t="s">
        <v>8091</v>
      </c>
      <c r="K1481" s="53" t="s">
        <v>8092</v>
      </c>
      <c r="L1481" s="53" t="s">
        <v>8111</v>
      </c>
      <c r="M1481" s="53" t="s">
        <v>8094</v>
      </c>
      <c r="N1481" s="53" t="s">
        <v>8112</v>
      </c>
      <c r="O1481" s="53" t="s">
        <v>8104</v>
      </c>
      <c r="P1481" s="53" t="s">
        <v>8105</v>
      </c>
      <c r="Q1481" s="53" t="s">
        <v>8106</v>
      </c>
      <c r="R1481" s="73">
        <v>2</v>
      </c>
      <c r="S1481" s="74">
        <v>16850</v>
      </c>
      <c r="T1481" s="75">
        <v>0</v>
      </c>
      <c r="U1481" s="75">
        <f t="shared" si="251"/>
        <v>0</v>
      </c>
      <c r="V1481" s="48"/>
      <c r="W1481" s="48">
        <v>2017</v>
      </c>
      <c r="X1481" s="48" t="s">
        <v>8122</v>
      </c>
      <c r="Y1481" s="1">
        <f>VLOOKUP(A1481,'[1]план на 2017'!$A:$X,20,0)</f>
        <v>0</v>
      </c>
      <c r="Z1481" s="156">
        <f t="shared" si="248"/>
        <v>0</v>
      </c>
    </row>
    <row r="1482" spans="1:26" ht="49.5" customHeight="1" x14ac:dyDescent="0.25">
      <c r="A1482" s="48" t="s">
        <v>1546</v>
      </c>
      <c r="B1482" s="53" t="s">
        <v>3273</v>
      </c>
      <c r="C1482" s="53" t="s">
        <v>5470</v>
      </c>
      <c r="D1482" s="53" t="s">
        <v>3800</v>
      </c>
      <c r="E1482" s="53" t="s">
        <v>5471</v>
      </c>
      <c r="F1482" s="53" t="s">
        <v>5505</v>
      </c>
      <c r="G1482" s="54" t="s">
        <v>8876</v>
      </c>
      <c r="H1482" s="53">
        <v>0</v>
      </c>
      <c r="I1482" s="53">
        <v>430000000</v>
      </c>
      <c r="J1482" s="53" t="s">
        <v>8091</v>
      </c>
      <c r="K1482" s="53" t="s">
        <v>8092</v>
      </c>
      <c r="L1482" s="53" t="s">
        <v>8111</v>
      </c>
      <c r="M1482" s="53" t="s">
        <v>8094</v>
      </c>
      <c r="N1482" s="53" t="s">
        <v>8112</v>
      </c>
      <c r="O1482" s="53" t="s">
        <v>8104</v>
      </c>
      <c r="P1482" s="53" t="s">
        <v>8105</v>
      </c>
      <c r="Q1482" s="53" t="s">
        <v>8106</v>
      </c>
      <c r="R1482" s="73">
        <v>2</v>
      </c>
      <c r="S1482" s="74">
        <v>87360</v>
      </c>
      <c r="T1482" s="75">
        <v>0</v>
      </c>
      <c r="U1482" s="75">
        <f t="shared" si="251"/>
        <v>0</v>
      </c>
      <c r="V1482" s="48"/>
      <c r="W1482" s="48">
        <v>2017</v>
      </c>
      <c r="X1482" s="48" t="s">
        <v>8122</v>
      </c>
      <c r="Y1482" s="1">
        <f>VLOOKUP(A1482,'[1]план на 2017'!$A:$X,20,0)</f>
        <v>0</v>
      </c>
      <c r="Z1482" s="156">
        <f t="shared" si="248"/>
        <v>0</v>
      </c>
    </row>
    <row r="1483" spans="1:26" ht="49.5" customHeight="1" x14ac:dyDescent="0.25">
      <c r="A1483" s="48" t="s">
        <v>1547</v>
      </c>
      <c r="B1483" s="53" t="s">
        <v>3273</v>
      </c>
      <c r="C1483" s="53" t="s">
        <v>5470</v>
      </c>
      <c r="D1483" s="53" t="s">
        <v>3800</v>
      </c>
      <c r="E1483" s="53" t="s">
        <v>5471</v>
      </c>
      <c r="F1483" s="53" t="s">
        <v>5506</v>
      </c>
      <c r="G1483" s="54" t="s">
        <v>8876</v>
      </c>
      <c r="H1483" s="53">
        <v>0</v>
      </c>
      <c r="I1483" s="53">
        <v>430000000</v>
      </c>
      <c r="J1483" s="53" t="s">
        <v>8091</v>
      </c>
      <c r="K1483" s="53" t="s">
        <v>8092</v>
      </c>
      <c r="L1483" s="53" t="s">
        <v>8111</v>
      </c>
      <c r="M1483" s="53" t="s">
        <v>8094</v>
      </c>
      <c r="N1483" s="53" t="s">
        <v>8112</v>
      </c>
      <c r="O1483" s="53" t="s">
        <v>8104</v>
      </c>
      <c r="P1483" s="53" t="s">
        <v>8105</v>
      </c>
      <c r="Q1483" s="53" t="s">
        <v>8106</v>
      </c>
      <c r="R1483" s="73">
        <v>10</v>
      </c>
      <c r="S1483" s="74">
        <v>4000</v>
      </c>
      <c r="T1483" s="75">
        <v>0</v>
      </c>
      <c r="U1483" s="75">
        <f t="shared" si="251"/>
        <v>0</v>
      </c>
      <c r="V1483" s="48"/>
      <c r="W1483" s="48">
        <v>2017</v>
      </c>
      <c r="X1483" s="48" t="s">
        <v>8122</v>
      </c>
      <c r="Y1483" s="1">
        <f>VLOOKUP(A1483,'[1]план на 2017'!$A:$X,20,0)</f>
        <v>0</v>
      </c>
      <c r="Z1483" s="156">
        <f t="shared" si="248"/>
        <v>0</v>
      </c>
    </row>
    <row r="1484" spans="1:26" ht="49.5" customHeight="1" x14ac:dyDescent="0.25">
      <c r="A1484" s="48" t="s">
        <v>1548</v>
      </c>
      <c r="B1484" s="53" t="s">
        <v>3273</v>
      </c>
      <c r="C1484" s="53" t="s">
        <v>5470</v>
      </c>
      <c r="D1484" s="53" t="s">
        <v>3800</v>
      </c>
      <c r="E1484" s="53" t="s">
        <v>5471</v>
      </c>
      <c r="F1484" s="53" t="s">
        <v>5507</v>
      </c>
      <c r="G1484" s="54" t="s">
        <v>8876</v>
      </c>
      <c r="H1484" s="53">
        <v>0</v>
      </c>
      <c r="I1484" s="53">
        <v>430000000</v>
      </c>
      <c r="J1484" s="53" t="s">
        <v>8091</v>
      </c>
      <c r="K1484" s="53" t="s">
        <v>8092</v>
      </c>
      <c r="L1484" s="53" t="s">
        <v>8111</v>
      </c>
      <c r="M1484" s="53" t="s">
        <v>8094</v>
      </c>
      <c r="N1484" s="53" t="s">
        <v>8112</v>
      </c>
      <c r="O1484" s="53" t="s">
        <v>8104</v>
      </c>
      <c r="P1484" s="53" t="s">
        <v>8105</v>
      </c>
      <c r="Q1484" s="53" t="s">
        <v>8106</v>
      </c>
      <c r="R1484" s="73">
        <v>10</v>
      </c>
      <c r="S1484" s="74">
        <v>6200</v>
      </c>
      <c r="T1484" s="75">
        <v>0</v>
      </c>
      <c r="U1484" s="75">
        <f t="shared" si="251"/>
        <v>0</v>
      </c>
      <c r="V1484" s="48"/>
      <c r="W1484" s="48">
        <v>2017</v>
      </c>
      <c r="X1484" s="48" t="s">
        <v>8122</v>
      </c>
      <c r="Y1484" s="1">
        <f>VLOOKUP(A1484,'[1]план на 2017'!$A:$X,20,0)</f>
        <v>0</v>
      </c>
      <c r="Z1484" s="156">
        <f t="shared" si="248"/>
        <v>0</v>
      </c>
    </row>
    <row r="1485" spans="1:26" ht="49.5" customHeight="1" x14ac:dyDescent="0.25">
      <c r="A1485" s="48" t="s">
        <v>1549</v>
      </c>
      <c r="B1485" s="53" t="s">
        <v>3273</v>
      </c>
      <c r="C1485" s="53" t="s">
        <v>5470</v>
      </c>
      <c r="D1485" s="53" t="s">
        <v>3800</v>
      </c>
      <c r="E1485" s="53" t="s">
        <v>5471</v>
      </c>
      <c r="F1485" s="53" t="s">
        <v>5508</v>
      </c>
      <c r="G1485" s="54" t="s">
        <v>8876</v>
      </c>
      <c r="H1485" s="53">
        <v>0</v>
      </c>
      <c r="I1485" s="53">
        <v>430000000</v>
      </c>
      <c r="J1485" s="53" t="s">
        <v>8091</v>
      </c>
      <c r="K1485" s="53" t="s">
        <v>8092</v>
      </c>
      <c r="L1485" s="53" t="s">
        <v>8111</v>
      </c>
      <c r="M1485" s="53" t="s">
        <v>8094</v>
      </c>
      <c r="N1485" s="53" t="s">
        <v>8112</v>
      </c>
      <c r="O1485" s="53" t="s">
        <v>8104</v>
      </c>
      <c r="P1485" s="53" t="s">
        <v>8105</v>
      </c>
      <c r="Q1485" s="53" t="s">
        <v>8106</v>
      </c>
      <c r="R1485" s="73">
        <v>20</v>
      </c>
      <c r="S1485" s="74">
        <v>1445</v>
      </c>
      <c r="T1485" s="75">
        <v>0</v>
      </c>
      <c r="U1485" s="75">
        <f t="shared" si="251"/>
        <v>0</v>
      </c>
      <c r="V1485" s="48"/>
      <c r="W1485" s="48">
        <v>2017</v>
      </c>
      <c r="X1485" s="48" t="s">
        <v>8122</v>
      </c>
      <c r="Y1485" s="1">
        <f>VLOOKUP(A1485,'[1]план на 2017'!$A:$X,20,0)</f>
        <v>0</v>
      </c>
      <c r="Z1485" s="156">
        <f t="shared" si="248"/>
        <v>0</v>
      </c>
    </row>
    <row r="1486" spans="1:26" ht="49.5" customHeight="1" x14ac:dyDescent="0.25">
      <c r="A1486" s="48" t="s">
        <v>1550</v>
      </c>
      <c r="B1486" s="53" t="s">
        <v>3273</v>
      </c>
      <c r="C1486" s="53" t="s">
        <v>5470</v>
      </c>
      <c r="D1486" s="53" t="s">
        <v>3800</v>
      </c>
      <c r="E1486" s="53" t="s">
        <v>5471</v>
      </c>
      <c r="F1486" s="53" t="s">
        <v>5509</v>
      </c>
      <c r="G1486" s="54" t="s">
        <v>8876</v>
      </c>
      <c r="H1486" s="53">
        <v>0</v>
      </c>
      <c r="I1486" s="53">
        <v>430000000</v>
      </c>
      <c r="J1486" s="53" t="s">
        <v>8091</v>
      </c>
      <c r="K1486" s="53" t="s">
        <v>8092</v>
      </c>
      <c r="L1486" s="53" t="s">
        <v>8111</v>
      </c>
      <c r="M1486" s="53" t="s">
        <v>8094</v>
      </c>
      <c r="N1486" s="53" t="s">
        <v>8112</v>
      </c>
      <c r="O1486" s="53" t="s">
        <v>8104</v>
      </c>
      <c r="P1486" s="53" t="s">
        <v>8105</v>
      </c>
      <c r="Q1486" s="53" t="s">
        <v>8106</v>
      </c>
      <c r="R1486" s="73">
        <v>10</v>
      </c>
      <c r="S1486" s="74">
        <v>5304</v>
      </c>
      <c r="T1486" s="75">
        <v>0</v>
      </c>
      <c r="U1486" s="75">
        <f t="shared" si="251"/>
        <v>0</v>
      </c>
      <c r="V1486" s="48"/>
      <c r="W1486" s="48">
        <v>2017</v>
      </c>
      <c r="X1486" s="48" t="s">
        <v>8122</v>
      </c>
      <c r="Y1486" s="1">
        <f>VLOOKUP(A1486,'[1]план на 2017'!$A:$X,20,0)</f>
        <v>0</v>
      </c>
      <c r="Z1486" s="156">
        <f t="shared" si="248"/>
        <v>0</v>
      </c>
    </row>
    <row r="1487" spans="1:26" ht="49.5" customHeight="1" x14ac:dyDescent="0.25">
      <c r="A1487" s="48" t="s">
        <v>1551</v>
      </c>
      <c r="B1487" s="53" t="s">
        <v>3273</v>
      </c>
      <c r="C1487" s="53" t="s">
        <v>5470</v>
      </c>
      <c r="D1487" s="53" t="s">
        <v>3800</v>
      </c>
      <c r="E1487" s="53" t="s">
        <v>5471</v>
      </c>
      <c r="F1487" s="53" t="s">
        <v>5510</v>
      </c>
      <c r="G1487" s="54" t="s">
        <v>8876</v>
      </c>
      <c r="H1487" s="53">
        <v>0</v>
      </c>
      <c r="I1487" s="53">
        <v>430000000</v>
      </c>
      <c r="J1487" s="53" t="s">
        <v>8091</v>
      </c>
      <c r="K1487" s="53" t="s">
        <v>8092</v>
      </c>
      <c r="L1487" s="53" t="s">
        <v>8111</v>
      </c>
      <c r="M1487" s="53" t="s">
        <v>8094</v>
      </c>
      <c r="N1487" s="53" t="s">
        <v>8112</v>
      </c>
      <c r="O1487" s="53" t="s">
        <v>8104</v>
      </c>
      <c r="P1487" s="53" t="s">
        <v>8105</v>
      </c>
      <c r="Q1487" s="53" t="s">
        <v>8106</v>
      </c>
      <c r="R1487" s="73">
        <v>10</v>
      </c>
      <c r="S1487" s="74">
        <v>2613</v>
      </c>
      <c r="T1487" s="75">
        <v>0</v>
      </c>
      <c r="U1487" s="75">
        <f t="shared" si="251"/>
        <v>0</v>
      </c>
      <c r="V1487" s="48"/>
      <c r="W1487" s="48">
        <v>2017</v>
      </c>
      <c r="X1487" s="48" t="s">
        <v>8122</v>
      </c>
      <c r="Y1487" s="1">
        <f>VLOOKUP(A1487,'[1]план на 2017'!$A:$X,20,0)</f>
        <v>0</v>
      </c>
      <c r="Z1487" s="156">
        <f t="shared" si="248"/>
        <v>0</v>
      </c>
    </row>
    <row r="1488" spans="1:26" ht="49.5" customHeight="1" x14ac:dyDescent="0.25">
      <c r="A1488" s="48" t="s">
        <v>1552</v>
      </c>
      <c r="B1488" s="53" t="s">
        <v>3273</v>
      </c>
      <c r="C1488" s="53" t="s">
        <v>5470</v>
      </c>
      <c r="D1488" s="53" t="s">
        <v>3800</v>
      </c>
      <c r="E1488" s="53" t="s">
        <v>5471</v>
      </c>
      <c r="F1488" s="53" t="s">
        <v>5511</v>
      </c>
      <c r="G1488" s="54" t="s">
        <v>8876</v>
      </c>
      <c r="H1488" s="53">
        <v>0</v>
      </c>
      <c r="I1488" s="53">
        <v>430000000</v>
      </c>
      <c r="J1488" s="53" t="s">
        <v>8091</v>
      </c>
      <c r="K1488" s="53" t="s">
        <v>8092</v>
      </c>
      <c r="L1488" s="53" t="s">
        <v>8111</v>
      </c>
      <c r="M1488" s="53" t="s">
        <v>8094</v>
      </c>
      <c r="N1488" s="53" t="s">
        <v>8112</v>
      </c>
      <c r="O1488" s="53" t="s">
        <v>8104</v>
      </c>
      <c r="P1488" s="53" t="s">
        <v>8105</v>
      </c>
      <c r="Q1488" s="53" t="s">
        <v>8106</v>
      </c>
      <c r="R1488" s="73">
        <v>10</v>
      </c>
      <c r="S1488" s="74">
        <v>9094.7999999999993</v>
      </c>
      <c r="T1488" s="75">
        <v>0</v>
      </c>
      <c r="U1488" s="75">
        <f t="shared" si="251"/>
        <v>0</v>
      </c>
      <c r="V1488" s="48"/>
      <c r="W1488" s="48">
        <v>2017</v>
      </c>
      <c r="X1488" s="48" t="s">
        <v>8122</v>
      </c>
      <c r="Y1488" s="1">
        <f>VLOOKUP(A1488,'[1]план на 2017'!$A:$X,20,0)</f>
        <v>0</v>
      </c>
      <c r="Z1488" s="156">
        <f t="shared" si="248"/>
        <v>0</v>
      </c>
    </row>
    <row r="1489" spans="1:26" ht="49.5" customHeight="1" x14ac:dyDescent="0.25">
      <c r="A1489" s="48" t="s">
        <v>1553</v>
      </c>
      <c r="B1489" s="53" t="s">
        <v>3273</v>
      </c>
      <c r="C1489" s="53" t="s">
        <v>5470</v>
      </c>
      <c r="D1489" s="53" t="s">
        <v>3800</v>
      </c>
      <c r="E1489" s="53" t="s">
        <v>5471</v>
      </c>
      <c r="F1489" s="53" t="s">
        <v>5512</v>
      </c>
      <c r="G1489" s="54" t="s">
        <v>8876</v>
      </c>
      <c r="H1489" s="53">
        <v>0</v>
      </c>
      <c r="I1489" s="53">
        <v>430000000</v>
      </c>
      <c r="J1489" s="53" t="s">
        <v>8091</v>
      </c>
      <c r="K1489" s="53" t="s">
        <v>8092</v>
      </c>
      <c r="L1489" s="53" t="s">
        <v>8111</v>
      </c>
      <c r="M1489" s="53" t="s">
        <v>8094</v>
      </c>
      <c r="N1489" s="53" t="s">
        <v>8112</v>
      </c>
      <c r="O1489" s="53" t="s">
        <v>8104</v>
      </c>
      <c r="P1489" s="53" t="s">
        <v>8105</v>
      </c>
      <c r="Q1489" s="53" t="s">
        <v>8106</v>
      </c>
      <c r="R1489" s="73">
        <v>10</v>
      </c>
      <c r="S1489" s="74">
        <v>2340</v>
      </c>
      <c r="T1489" s="75">
        <v>0</v>
      </c>
      <c r="U1489" s="75">
        <f t="shared" si="251"/>
        <v>0</v>
      </c>
      <c r="V1489" s="48"/>
      <c r="W1489" s="48">
        <v>2017</v>
      </c>
      <c r="X1489" s="48" t="s">
        <v>8122</v>
      </c>
      <c r="Y1489" s="1">
        <f>VLOOKUP(A1489,'[1]план на 2017'!$A:$X,20,0)</f>
        <v>0</v>
      </c>
      <c r="Z1489" s="156">
        <f t="shared" si="248"/>
        <v>0</v>
      </c>
    </row>
    <row r="1490" spans="1:26" ht="49.5" customHeight="1" x14ac:dyDescent="0.25">
      <c r="A1490" s="48" t="s">
        <v>1554</v>
      </c>
      <c r="B1490" s="53" t="s">
        <v>3273</v>
      </c>
      <c r="C1490" s="53" t="s">
        <v>5470</v>
      </c>
      <c r="D1490" s="53" t="s">
        <v>3800</v>
      </c>
      <c r="E1490" s="53" t="s">
        <v>5471</v>
      </c>
      <c r="F1490" s="53" t="s">
        <v>5513</v>
      </c>
      <c r="G1490" s="54" t="s">
        <v>8876</v>
      </c>
      <c r="H1490" s="53">
        <v>0</v>
      </c>
      <c r="I1490" s="53">
        <v>430000000</v>
      </c>
      <c r="J1490" s="53" t="s">
        <v>8091</v>
      </c>
      <c r="K1490" s="53" t="s">
        <v>8092</v>
      </c>
      <c r="L1490" s="53" t="s">
        <v>8111</v>
      </c>
      <c r="M1490" s="53" t="s">
        <v>8094</v>
      </c>
      <c r="N1490" s="53" t="s">
        <v>8112</v>
      </c>
      <c r="O1490" s="53" t="s">
        <v>8104</v>
      </c>
      <c r="P1490" s="53" t="s">
        <v>8105</v>
      </c>
      <c r="Q1490" s="53" t="s">
        <v>8106</v>
      </c>
      <c r="R1490" s="73">
        <v>10</v>
      </c>
      <c r="S1490" s="74">
        <v>7956</v>
      </c>
      <c r="T1490" s="75">
        <v>0</v>
      </c>
      <c r="U1490" s="75">
        <f t="shared" si="251"/>
        <v>0</v>
      </c>
      <c r="V1490" s="48"/>
      <c r="W1490" s="48">
        <v>2017</v>
      </c>
      <c r="X1490" s="48" t="s">
        <v>8122</v>
      </c>
      <c r="Y1490" s="1">
        <f>VLOOKUP(A1490,'[1]план на 2017'!$A:$X,20,0)</f>
        <v>0</v>
      </c>
      <c r="Z1490" s="156">
        <f t="shared" ref="Z1490:Z1553" si="255">T1490-Y1490</f>
        <v>0</v>
      </c>
    </row>
    <row r="1491" spans="1:26" ht="49.5" customHeight="1" x14ac:dyDescent="0.25">
      <c r="A1491" s="48" t="s">
        <v>1555</v>
      </c>
      <c r="B1491" s="53" t="s">
        <v>3273</v>
      </c>
      <c r="C1491" s="53" t="s">
        <v>5470</v>
      </c>
      <c r="D1491" s="53" t="s">
        <v>3800</v>
      </c>
      <c r="E1491" s="53" t="s">
        <v>5471</v>
      </c>
      <c r="F1491" s="53" t="s">
        <v>5514</v>
      </c>
      <c r="G1491" s="54" t="s">
        <v>8876</v>
      </c>
      <c r="H1491" s="53">
        <v>0</v>
      </c>
      <c r="I1491" s="53">
        <v>430000000</v>
      </c>
      <c r="J1491" s="53" t="s">
        <v>8091</v>
      </c>
      <c r="K1491" s="53" t="s">
        <v>8092</v>
      </c>
      <c r="L1491" s="53" t="s">
        <v>8111</v>
      </c>
      <c r="M1491" s="53" t="s">
        <v>8094</v>
      </c>
      <c r="N1491" s="53" t="s">
        <v>8112</v>
      </c>
      <c r="O1491" s="53" t="s">
        <v>8104</v>
      </c>
      <c r="P1491" s="53" t="s">
        <v>8105</v>
      </c>
      <c r="Q1491" s="53" t="s">
        <v>8106</v>
      </c>
      <c r="R1491" s="73">
        <v>10</v>
      </c>
      <c r="S1491" s="74">
        <v>2340</v>
      </c>
      <c r="T1491" s="75">
        <v>0</v>
      </c>
      <c r="U1491" s="75">
        <f t="shared" si="251"/>
        <v>0</v>
      </c>
      <c r="V1491" s="48"/>
      <c r="W1491" s="48">
        <v>2017</v>
      </c>
      <c r="X1491" s="48" t="s">
        <v>8122</v>
      </c>
      <c r="Y1491" s="1">
        <f>VLOOKUP(A1491,'[1]план на 2017'!$A:$X,20,0)</f>
        <v>0</v>
      </c>
      <c r="Z1491" s="156">
        <f t="shared" si="255"/>
        <v>0</v>
      </c>
    </row>
    <row r="1492" spans="1:26" ht="49.5" customHeight="1" x14ac:dyDescent="0.25">
      <c r="A1492" s="48" t="s">
        <v>1556</v>
      </c>
      <c r="B1492" s="53" t="s">
        <v>3273</v>
      </c>
      <c r="C1492" s="53" t="s">
        <v>5470</v>
      </c>
      <c r="D1492" s="53" t="s">
        <v>3800</v>
      </c>
      <c r="E1492" s="53" t="s">
        <v>5471</v>
      </c>
      <c r="F1492" s="53" t="s">
        <v>5515</v>
      </c>
      <c r="G1492" s="54" t="s">
        <v>8876</v>
      </c>
      <c r="H1492" s="53">
        <v>0</v>
      </c>
      <c r="I1492" s="53">
        <v>430000000</v>
      </c>
      <c r="J1492" s="53" t="s">
        <v>8091</v>
      </c>
      <c r="K1492" s="53" t="s">
        <v>8092</v>
      </c>
      <c r="L1492" s="53" t="s">
        <v>8111</v>
      </c>
      <c r="M1492" s="53" t="s">
        <v>8094</v>
      </c>
      <c r="N1492" s="53" t="s">
        <v>8112</v>
      </c>
      <c r="O1492" s="53" t="s">
        <v>8104</v>
      </c>
      <c r="P1492" s="53" t="s">
        <v>8105</v>
      </c>
      <c r="Q1492" s="53" t="s">
        <v>8106</v>
      </c>
      <c r="R1492" s="73">
        <v>10</v>
      </c>
      <c r="S1492" s="74">
        <v>7956</v>
      </c>
      <c r="T1492" s="75">
        <v>0</v>
      </c>
      <c r="U1492" s="75">
        <f t="shared" si="251"/>
        <v>0</v>
      </c>
      <c r="V1492" s="48"/>
      <c r="W1492" s="48">
        <v>2017</v>
      </c>
      <c r="X1492" s="48" t="s">
        <v>8122</v>
      </c>
      <c r="Y1492" s="1">
        <f>VLOOKUP(A1492,'[1]план на 2017'!$A:$X,20,0)</f>
        <v>0</v>
      </c>
      <c r="Z1492" s="156">
        <f t="shared" si="255"/>
        <v>0</v>
      </c>
    </row>
    <row r="1493" spans="1:26" ht="49.5" customHeight="1" x14ac:dyDescent="0.25">
      <c r="A1493" s="48" t="s">
        <v>1557</v>
      </c>
      <c r="B1493" s="53" t="s">
        <v>3273</v>
      </c>
      <c r="C1493" s="53" t="s">
        <v>5470</v>
      </c>
      <c r="D1493" s="53" t="s">
        <v>3800</v>
      </c>
      <c r="E1493" s="53" t="s">
        <v>5471</v>
      </c>
      <c r="F1493" s="53" t="s">
        <v>5516</v>
      </c>
      <c r="G1493" s="54" t="s">
        <v>8876</v>
      </c>
      <c r="H1493" s="53">
        <v>0</v>
      </c>
      <c r="I1493" s="53">
        <v>430000000</v>
      </c>
      <c r="J1493" s="53" t="s">
        <v>8091</v>
      </c>
      <c r="K1493" s="53" t="s">
        <v>8092</v>
      </c>
      <c r="L1493" s="53" t="s">
        <v>8111</v>
      </c>
      <c r="M1493" s="53" t="s">
        <v>8094</v>
      </c>
      <c r="N1493" s="53" t="s">
        <v>8112</v>
      </c>
      <c r="O1493" s="53" t="s">
        <v>8104</v>
      </c>
      <c r="P1493" s="53" t="s">
        <v>8105</v>
      </c>
      <c r="Q1493" s="53" t="s">
        <v>8106</v>
      </c>
      <c r="R1493" s="73">
        <v>3</v>
      </c>
      <c r="S1493" s="74">
        <v>337585</v>
      </c>
      <c r="T1493" s="75">
        <f t="shared" si="243"/>
        <v>1012755</v>
      </c>
      <c r="U1493" s="75">
        <f t="shared" si="251"/>
        <v>1134285.6000000001</v>
      </c>
      <c r="V1493" s="48"/>
      <c r="W1493" s="48">
        <v>2017</v>
      </c>
      <c r="X1493" s="48"/>
      <c r="Y1493" s="1">
        <f>VLOOKUP(A1493,'[1]план на 2017'!$A:$X,20,0)</f>
        <v>1012755</v>
      </c>
      <c r="Z1493" s="156">
        <f t="shared" si="255"/>
        <v>0</v>
      </c>
    </row>
    <row r="1494" spans="1:26" ht="49.5" customHeight="1" x14ac:dyDescent="0.25">
      <c r="A1494" s="48" t="s">
        <v>1558</v>
      </c>
      <c r="B1494" s="53" t="s">
        <v>3273</v>
      </c>
      <c r="C1494" s="53" t="s">
        <v>5470</v>
      </c>
      <c r="D1494" s="53" t="s">
        <v>3800</v>
      </c>
      <c r="E1494" s="53" t="s">
        <v>5471</v>
      </c>
      <c r="F1494" s="53" t="s">
        <v>5517</v>
      </c>
      <c r="G1494" s="54" t="s">
        <v>8876</v>
      </c>
      <c r="H1494" s="53">
        <v>0</v>
      </c>
      <c r="I1494" s="53">
        <v>430000000</v>
      </c>
      <c r="J1494" s="53" t="s">
        <v>8091</v>
      </c>
      <c r="K1494" s="53" t="s">
        <v>8092</v>
      </c>
      <c r="L1494" s="53" t="s">
        <v>8111</v>
      </c>
      <c r="M1494" s="53" t="s">
        <v>8094</v>
      </c>
      <c r="N1494" s="53" t="s">
        <v>8112</v>
      </c>
      <c r="O1494" s="53" t="s">
        <v>8104</v>
      </c>
      <c r="P1494" s="53" t="s">
        <v>8105</v>
      </c>
      <c r="Q1494" s="53" t="s">
        <v>8106</v>
      </c>
      <c r="R1494" s="73">
        <v>3</v>
      </c>
      <c r="S1494" s="74">
        <v>367010</v>
      </c>
      <c r="T1494" s="75">
        <f t="shared" ref="T1494:T1578" si="256">R1494*S1494</f>
        <v>1101030</v>
      </c>
      <c r="U1494" s="75">
        <f t="shared" si="251"/>
        <v>1233153.6000000001</v>
      </c>
      <c r="V1494" s="48"/>
      <c r="W1494" s="48">
        <v>2017</v>
      </c>
      <c r="X1494" s="48"/>
      <c r="Y1494" s="1">
        <f>VLOOKUP(A1494,'[1]план на 2017'!$A:$X,20,0)</f>
        <v>1101030</v>
      </c>
      <c r="Z1494" s="156">
        <f t="shared" si="255"/>
        <v>0</v>
      </c>
    </row>
    <row r="1495" spans="1:26" ht="49.5" customHeight="1" x14ac:dyDescent="0.25">
      <c r="A1495" s="48" t="s">
        <v>1559</v>
      </c>
      <c r="B1495" s="53" t="s">
        <v>3273</v>
      </c>
      <c r="C1495" s="53" t="s">
        <v>5470</v>
      </c>
      <c r="D1495" s="53" t="s">
        <v>3800</v>
      </c>
      <c r="E1495" s="53" t="s">
        <v>5471</v>
      </c>
      <c r="F1495" s="53" t="s">
        <v>5518</v>
      </c>
      <c r="G1495" s="54" t="s">
        <v>8876</v>
      </c>
      <c r="H1495" s="53">
        <v>0</v>
      </c>
      <c r="I1495" s="53">
        <v>430000000</v>
      </c>
      <c r="J1495" s="53" t="s">
        <v>8091</v>
      </c>
      <c r="K1495" s="53" t="s">
        <v>8092</v>
      </c>
      <c r="L1495" s="53" t="s">
        <v>8111</v>
      </c>
      <c r="M1495" s="53" t="s">
        <v>8094</v>
      </c>
      <c r="N1495" s="53" t="s">
        <v>8112</v>
      </c>
      <c r="O1495" s="53" t="s">
        <v>8104</v>
      </c>
      <c r="P1495" s="53" t="s">
        <v>8105</v>
      </c>
      <c r="Q1495" s="53" t="s">
        <v>8106</v>
      </c>
      <c r="R1495" s="73">
        <v>5</v>
      </c>
      <c r="S1495" s="74">
        <v>439770</v>
      </c>
      <c r="T1495" s="75">
        <f t="shared" si="256"/>
        <v>2198850</v>
      </c>
      <c r="U1495" s="75">
        <f t="shared" si="251"/>
        <v>2462712.0000000005</v>
      </c>
      <c r="V1495" s="48"/>
      <c r="W1495" s="48">
        <v>2017</v>
      </c>
      <c r="X1495" s="48"/>
      <c r="Y1495" s="1">
        <f>VLOOKUP(A1495,'[1]план на 2017'!$A:$X,20,0)</f>
        <v>2198850</v>
      </c>
      <c r="Z1495" s="156">
        <f t="shared" si="255"/>
        <v>0</v>
      </c>
    </row>
    <row r="1496" spans="1:26" ht="49.5" customHeight="1" x14ac:dyDescent="0.25">
      <c r="A1496" s="48" t="s">
        <v>1560</v>
      </c>
      <c r="B1496" s="53" t="s">
        <v>3273</v>
      </c>
      <c r="C1496" s="53" t="s">
        <v>5470</v>
      </c>
      <c r="D1496" s="53" t="s">
        <v>3800</v>
      </c>
      <c r="E1496" s="53" t="s">
        <v>5471</v>
      </c>
      <c r="F1496" s="53" t="s">
        <v>5519</v>
      </c>
      <c r="G1496" s="54" t="s">
        <v>8876</v>
      </c>
      <c r="H1496" s="53">
        <v>0</v>
      </c>
      <c r="I1496" s="53">
        <v>430000000</v>
      </c>
      <c r="J1496" s="53" t="s">
        <v>8091</v>
      </c>
      <c r="K1496" s="53" t="s">
        <v>8092</v>
      </c>
      <c r="L1496" s="53" t="s">
        <v>8111</v>
      </c>
      <c r="M1496" s="53" t="s">
        <v>8094</v>
      </c>
      <c r="N1496" s="53" t="s">
        <v>8112</v>
      </c>
      <c r="O1496" s="53" t="s">
        <v>8104</v>
      </c>
      <c r="P1496" s="53" t="s">
        <v>8105</v>
      </c>
      <c r="Q1496" s="53" t="s">
        <v>8106</v>
      </c>
      <c r="R1496" s="73">
        <v>5</v>
      </c>
      <c r="S1496" s="74">
        <v>248443</v>
      </c>
      <c r="T1496" s="75">
        <f t="shared" si="256"/>
        <v>1242215</v>
      </c>
      <c r="U1496" s="75">
        <f t="shared" ref="U1496:U1559" si="257">T1496*1.12</f>
        <v>1391280.8</v>
      </c>
      <c r="V1496" s="48"/>
      <c r="W1496" s="48">
        <v>2017</v>
      </c>
      <c r="X1496" s="48"/>
      <c r="Y1496" s="1">
        <f>VLOOKUP(A1496,'[1]план на 2017'!$A:$X,20,0)</f>
        <v>1242215</v>
      </c>
      <c r="Z1496" s="156">
        <f t="shared" si="255"/>
        <v>0</v>
      </c>
    </row>
    <row r="1497" spans="1:26" ht="49.5" customHeight="1" x14ac:dyDescent="0.25">
      <c r="A1497" s="48" t="s">
        <v>1561</v>
      </c>
      <c r="B1497" s="53" t="s">
        <v>3273</v>
      </c>
      <c r="C1497" s="53" t="s">
        <v>5470</v>
      </c>
      <c r="D1497" s="53" t="s">
        <v>3800</v>
      </c>
      <c r="E1497" s="53" t="s">
        <v>5471</v>
      </c>
      <c r="F1497" s="53" t="s">
        <v>5520</v>
      </c>
      <c r="G1497" s="54" t="s">
        <v>8876</v>
      </c>
      <c r="H1497" s="53">
        <v>0</v>
      </c>
      <c r="I1497" s="53">
        <v>430000000</v>
      </c>
      <c r="J1497" s="53" t="s">
        <v>8091</v>
      </c>
      <c r="K1497" s="53" t="s">
        <v>8092</v>
      </c>
      <c r="L1497" s="53" t="s">
        <v>8111</v>
      </c>
      <c r="M1497" s="53" t="s">
        <v>8094</v>
      </c>
      <c r="N1497" s="53" t="s">
        <v>8112</v>
      </c>
      <c r="O1497" s="53" t="s">
        <v>8104</v>
      </c>
      <c r="P1497" s="53" t="s">
        <v>8105</v>
      </c>
      <c r="Q1497" s="53" t="s">
        <v>8106</v>
      </c>
      <c r="R1497" s="73">
        <v>5</v>
      </c>
      <c r="S1497" s="74">
        <v>455071</v>
      </c>
      <c r="T1497" s="75">
        <f t="shared" si="256"/>
        <v>2275355</v>
      </c>
      <c r="U1497" s="75">
        <f t="shared" si="257"/>
        <v>2548397.6</v>
      </c>
      <c r="V1497" s="48"/>
      <c r="W1497" s="48">
        <v>2017</v>
      </c>
      <c r="X1497" s="48"/>
      <c r="Y1497" s="1">
        <f>VLOOKUP(A1497,'[1]план на 2017'!$A:$X,20,0)</f>
        <v>2275355</v>
      </c>
      <c r="Z1497" s="156">
        <f t="shared" si="255"/>
        <v>0</v>
      </c>
    </row>
    <row r="1498" spans="1:26" ht="49.5" customHeight="1" x14ac:dyDescent="0.25">
      <c r="A1498" s="48" t="s">
        <v>1562</v>
      </c>
      <c r="B1498" s="53" t="s">
        <v>3273</v>
      </c>
      <c r="C1498" s="53" t="s">
        <v>5470</v>
      </c>
      <c r="D1498" s="53" t="s">
        <v>3800</v>
      </c>
      <c r="E1498" s="53" t="s">
        <v>5471</v>
      </c>
      <c r="F1498" s="53" t="s">
        <v>5521</v>
      </c>
      <c r="G1498" s="54" t="s">
        <v>8876</v>
      </c>
      <c r="H1498" s="53">
        <v>0</v>
      </c>
      <c r="I1498" s="53">
        <v>430000000</v>
      </c>
      <c r="J1498" s="53" t="s">
        <v>8091</v>
      </c>
      <c r="K1498" s="53" t="s">
        <v>8092</v>
      </c>
      <c r="L1498" s="53" t="s">
        <v>8111</v>
      </c>
      <c r="M1498" s="53" t="s">
        <v>8094</v>
      </c>
      <c r="N1498" s="53" t="s">
        <v>8112</v>
      </c>
      <c r="O1498" s="53" t="s">
        <v>8104</v>
      </c>
      <c r="P1498" s="53" t="s">
        <v>8105</v>
      </c>
      <c r="Q1498" s="53" t="s">
        <v>8106</v>
      </c>
      <c r="R1498" s="73">
        <v>5</v>
      </c>
      <c r="S1498" s="74">
        <v>479360</v>
      </c>
      <c r="T1498" s="75">
        <f t="shared" si="256"/>
        <v>2396800</v>
      </c>
      <c r="U1498" s="75">
        <f t="shared" si="257"/>
        <v>2684416.0000000005</v>
      </c>
      <c r="V1498" s="48"/>
      <c r="W1498" s="48">
        <v>2017</v>
      </c>
      <c r="X1498" s="48"/>
      <c r="Y1498" s="1">
        <f>VLOOKUP(A1498,'[1]план на 2017'!$A:$X,20,0)</f>
        <v>2396800</v>
      </c>
      <c r="Z1498" s="156">
        <f t="shared" si="255"/>
        <v>0</v>
      </c>
    </row>
    <row r="1499" spans="1:26" ht="49.5" customHeight="1" x14ac:dyDescent="0.25">
      <c r="A1499" s="48" t="s">
        <v>1563</v>
      </c>
      <c r="B1499" s="53" t="s">
        <v>3273</v>
      </c>
      <c r="C1499" s="53" t="s">
        <v>5470</v>
      </c>
      <c r="D1499" s="53" t="s">
        <v>3800</v>
      </c>
      <c r="E1499" s="53" t="s">
        <v>5471</v>
      </c>
      <c r="F1499" s="53" t="s">
        <v>5522</v>
      </c>
      <c r="G1499" s="54" t="s">
        <v>8876</v>
      </c>
      <c r="H1499" s="53">
        <v>0</v>
      </c>
      <c r="I1499" s="53">
        <v>430000000</v>
      </c>
      <c r="J1499" s="53" t="s">
        <v>8091</v>
      </c>
      <c r="K1499" s="53" t="s">
        <v>8092</v>
      </c>
      <c r="L1499" s="53" t="s">
        <v>8111</v>
      </c>
      <c r="M1499" s="53" t="s">
        <v>8094</v>
      </c>
      <c r="N1499" s="53" t="s">
        <v>8112</v>
      </c>
      <c r="O1499" s="53" t="s">
        <v>8104</v>
      </c>
      <c r="P1499" s="53" t="s">
        <v>8105</v>
      </c>
      <c r="Q1499" s="53" t="s">
        <v>8106</v>
      </c>
      <c r="R1499" s="73">
        <v>5</v>
      </c>
      <c r="S1499" s="74">
        <v>355440.09</v>
      </c>
      <c r="T1499" s="75">
        <f t="shared" si="256"/>
        <v>1777200.4500000002</v>
      </c>
      <c r="U1499" s="75">
        <f t="shared" si="257"/>
        <v>1990464.5040000004</v>
      </c>
      <c r="V1499" s="48"/>
      <c r="W1499" s="48">
        <v>2017</v>
      </c>
      <c r="X1499" s="48"/>
      <c r="Y1499" s="1">
        <f>VLOOKUP(A1499,'[1]план на 2017'!$A:$X,20,0)</f>
        <v>1777200.4500000002</v>
      </c>
      <c r="Z1499" s="156">
        <f t="shared" si="255"/>
        <v>0</v>
      </c>
    </row>
    <row r="1500" spans="1:26" ht="49.5" customHeight="1" x14ac:dyDescent="0.25">
      <c r="A1500" s="48" t="s">
        <v>1564</v>
      </c>
      <c r="B1500" s="53" t="s">
        <v>3273</v>
      </c>
      <c r="C1500" s="53" t="s">
        <v>5470</v>
      </c>
      <c r="D1500" s="53" t="s">
        <v>3800</v>
      </c>
      <c r="E1500" s="53" t="s">
        <v>5471</v>
      </c>
      <c r="F1500" s="53" t="s">
        <v>5523</v>
      </c>
      <c r="G1500" s="54" t="s">
        <v>8876</v>
      </c>
      <c r="H1500" s="53">
        <v>0</v>
      </c>
      <c r="I1500" s="53">
        <v>430000000</v>
      </c>
      <c r="J1500" s="53" t="s">
        <v>8091</v>
      </c>
      <c r="K1500" s="53" t="s">
        <v>8092</v>
      </c>
      <c r="L1500" s="53" t="s">
        <v>8111</v>
      </c>
      <c r="M1500" s="53" t="s">
        <v>8094</v>
      </c>
      <c r="N1500" s="53" t="s">
        <v>8112</v>
      </c>
      <c r="O1500" s="53" t="s">
        <v>8104</v>
      </c>
      <c r="P1500" s="53" t="s">
        <v>8105</v>
      </c>
      <c r="Q1500" s="53" t="s">
        <v>8106</v>
      </c>
      <c r="R1500" s="73">
        <v>5</v>
      </c>
      <c r="S1500" s="74">
        <v>253590</v>
      </c>
      <c r="T1500" s="75">
        <f t="shared" si="256"/>
        <v>1267950</v>
      </c>
      <c r="U1500" s="75">
        <f t="shared" si="257"/>
        <v>1420104.0000000002</v>
      </c>
      <c r="V1500" s="48"/>
      <c r="W1500" s="48">
        <v>2017</v>
      </c>
      <c r="X1500" s="48"/>
      <c r="Y1500" s="1">
        <f>VLOOKUP(A1500,'[1]план на 2017'!$A:$X,20,0)</f>
        <v>1267950</v>
      </c>
      <c r="Z1500" s="156">
        <f t="shared" si="255"/>
        <v>0</v>
      </c>
    </row>
    <row r="1501" spans="1:26" ht="49.5" customHeight="1" x14ac:dyDescent="0.25">
      <c r="A1501" s="48" t="s">
        <v>1565</v>
      </c>
      <c r="B1501" s="53" t="s">
        <v>3273</v>
      </c>
      <c r="C1501" s="53" t="s">
        <v>5524</v>
      </c>
      <c r="D1501" s="53" t="s">
        <v>5525</v>
      </c>
      <c r="E1501" s="53" t="s">
        <v>5526</v>
      </c>
      <c r="F1501" s="53" t="s">
        <v>5527</v>
      </c>
      <c r="G1501" s="53" t="s">
        <v>3284</v>
      </c>
      <c r="H1501" s="53">
        <v>0</v>
      </c>
      <c r="I1501" s="53">
        <v>430000000</v>
      </c>
      <c r="J1501" s="53" t="s">
        <v>8091</v>
      </c>
      <c r="K1501" s="53" t="s">
        <v>8092</v>
      </c>
      <c r="L1501" s="53" t="s">
        <v>8111</v>
      </c>
      <c r="M1501" s="53" t="s">
        <v>8094</v>
      </c>
      <c r="N1501" s="53" t="s">
        <v>8112</v>
      </c>
      <c r="O1501" s="53" t="s">
        <v>8104</v>
      </c>
      <c r="P1501" s="53" t="s">
        <v>8105</v>
      </c>
      <c r="Q1501" s="53" t="s">
        <v>8106</v>
      </c>
      <c r="R1501" s="73">
        <v>5</v>
      </c>
      <c r="S1501" s="74">
        <v>4508.3999999999996</v>
      </c>
      <c r="T1501" s="75">
        <f t="shared" si="256"/>
        <v>22542</v>
      </c>
      <c r="U1501" s="75">
        <f t="shared" si="257"/>
        <v>25247.040000000001</v>
      </c>
      <c r="V1501" s="48"/>
      <c r="W1501" s="48">
        <v>2017</v>
      </c>
      <c r="X1501" s="48"/>
      <c r="Y1501" s="1">
        <f>VLOOKUP(A1501,'[1]план на 2017'!$A:$X,20,0)</f>
        <v>22542</v>
      </c>
      <c r="Z1501" s="156">
        <f t="shared" si="255"/>
        <v>0</v>
      </c>
    </row>
    <row r="1502" spans="1:26" ht="49.5" customHeight="1" x14ac:dyDescent="0.25">
      <c r="A1502" s="48" t="s">
        <v>1566</v>
      </c>
      <c r="B1502" s="53" t="s">
        <v>3273</v>
      </c>
      <c r="C1502" s="53" t="s">
        <v>5528</v>
      </c>
      <c r="D1502" s="53" t="s">
        <v>5529</v>
      </c>
      <c r="E1502" s="53" t="s">
        <v>5530</v>
      </c>
      <c r="F1502" s="53" t="s">
        <v>5531</v>
      </c>
      <c r="G1502" s="53" t="s">
        <v>3284</v>
      </c>
      <c r="H1502" s="53">
        <v>0</v>
      </c>
      <c r="I1502" s="53">
        <v>430000000</v>
      </c>
      <c r="J1502" s="53" t="s">
        <v>8091</v>
      </c>
      <c r="K1502" s="53" t="s">
        <v>8092</v>
      </c>
      <c r="L1502" s="53" t="s">
        <v>8111</v>
      </c>
      <c r="M1502" s="53" t="s">
        <v>8094</v>
      </c>
      <c r="N1502" s="53" t="s">
        <v>8112</v>
      </c>
      <c r="O1502" s="53" t="s">
        <v>8104</v>
      </c>
      <c r="P1502" s="53" t="s">
        <v>8105</v>
      </c>
      <c r="Q1502" s="53" t="s">
        <v>8106</v>
      </c>
      <c r="R1502" s="73">
        <v>150</v>
      </c>
      <c r="S1502" s="74">
        <v>1000</v>
      </c>
      <c r="T1502" s="75">
        <f t="shared" si="256"/>
        <v>150000</v>
      </c>
      <c r="U1502" s="75">
        <f t="shared" si="257"/>
        <v>168000.00000000003</v>
      </c>
      <c r="V1502" s="48"/>
      <c r="W1502" s="48">
        <v>2017</v>
      </c>
      <c r="X1502" s="48"/>
      <c r="Y1502" s="1">
        <f>VLOOKUP(A1502,'[1]план на 2017'!$A:$X,20,0)</f>
        <v>150000</v>
      </c>
      <c r="Z1502" s="156">
        <f t="shared" si="255"/>
        <v>0</v>
      </c>
    </row>
    <row r="1503" spans="1:26" ht="49.5" customHeight="1" x14ac:dyDescent="0.25">
      <c r="A1503" s="48" t="s">
        <v>1567</v>
      </c>
      <c r="B1503" s="53" t="s">
        <v>3273</v>
      </c>
      <c r="C1503" s="53" t="s">
        <v>5470</v>
      </c>
      <c r="D1503" s="53" t="s">
        <v>3800</v>
      </c>
      <c r="E1503" s="53" t="s">
        <v>5471</v>
      </c>
      <c r="F1503" s="53" t="s">
        <v>5532</v>
      </c>
      <c r="G1503" s="54" t="s">
        <v>8876</v>
      </c>
      <c r="H1503" s="53">
        <v>0</v>
      </c>
      <c r="I1503" s="53">
        <v>430000000</v>
      </c>
      <c r="J1503" s="53" t="s">
        <v>8091</v>
      </c>
      <c r="K1503" s="53" t="s">
        <v>8092</v>
      </c>
      <c r="L1503" s="53" t="s">
        <v>8111</v>
      </c>
      <c r="M1503" s="53" t="s">
        <v>8094</v>
      </c>
      <c r="N1503" s="53" t="s">
        <v>8112</v>
      </c>
      <c r="O1503" s="53" t="s">
        <v>8104</v>
      </c>
      <c r="P1503" s="53" t="s">
        <v>8105</v>
      </c>
      <c r="Q1503" s="53" t="s">
        <v>8106</v>
      </c>
      <c r="R1503" s="73">
        <v>200</v>
      </c>
      <c r="S1503" s="74">
        <v>550</v>
      </c>
      <c r="T1503" s="75">
        <v>0</v>
      </c>
      <c r="U1503" s="75">
        <f t="shared" si="257"/>
        <v>0</v>
      </c>
      <c r="V1503" s="48"/>
      <c r="W1503" s="48">
        <v>2017</v>
      </c>
      <c r="X1503" s="48"/>
      <c r="Y1503" s="1">
        <f>VLOOKUP(A1503,'[1]план на 2017'!$A:$X,20,0)</f>
        <v>0</v>
      </c>
      <c r="Z1503" s="156">
        <f t="shared" si="255"/>
        <v>0</v>
      </c>
    </row>
    <row r="1504" spans="1:26" ht="49.5" customHeight="1" x14ac:dyDescent="0.25">
      <c r="A1504" s="48" t="s">
        <v>1568</v>
      </c>
      <c r="B1504" s="53" t="s">
        <v>3273</v>
      </c>
      <c r="C1504" s="53" t="s">
        <v>5470</v>
      </c>
      <c r="D1504" s="53" t="s">
        <v>3800</v>
      </c>
      <c r="E1504" s="53" t="s">
        <v>5471</v>
      </c>
      <c r="F1504" s="53" t="s">
        <v>5533</v>
      </c>
      <c r="G1504" s="54" t="s">
        <v>8876</v>
      </c>
      <c r="H1504" s="53">
        <v>0</v>
      </c>
      <c r="I1504" s="53">
        <v>430000000</v>
      </c>
      <c r="J1504" s="53" t="s">
        <v>8091</v>
      </c>
      <c r="K1504" s="53" t="s">
        <v>8124</v>
      </c>
      <c r="L1504" s="53" t="s">
        <v>8111</v>
      </c>
      <c r="M1504" s="53" t="s">
        <v>8094</v>
      </c>
      <c r="N1504" s="53" t="s">
        <v>8112</v>
      </c>
      <c r="O1504" s="53" t="s">
        <v>8104</v>
      </c>
      <c r="P1504" s="53" t="s">
        <v>8105</v>
      </c>
      <c r="Q1504" s="53" t="s">
        <v>8106</v>
      </c>
      <c r="R1504" s="73">
        <v>50</v>
      </c>
      <c r="S1504" s="74">
        <v>550</v>
      </c>
      <c r="T1504" s="75">
        <f t="shared" ref="T1504" si="258">R1504*S1504</f>
        <v>27500</v>
      </c>
      <c r="U1504" s="75">
        <f t="shared" si="257"/>
        <v>30800.000000000004</v>
      </c>
      <c r="V1504" s="48"/>
      <c r="W1504" s="48">
        <v>2017</v>
      </c>
      <c r="X1504" s="53" t="s">
        <v>8249</v>
      </c>
      <c r="Y1504" s="1">
        <f>VLOOKUP(A1504,'[1]план на 2017'!$A:$X,20,0)</f>
        <v>27500</v>
      </c>
      <c r="Z1504" s="156">
        <f t="shared" si="255"/>
        <v>0</v>
      </c>
    </row>
    <row r="1505" spans="1:26" ht="49.5" customHeight="1" x14ac:dyDescent="0.25">
      <c r="A1505" s="48" t="s">
        <v>1569</v>
      </c>
      <c r="B1505" s="53" t="s">
        <v>3273</v>
      </c>
      <c r="C1505" s="53" t="s">
        <v>5528</v>
      </c>
      <c r="D1505" s="53" t="s">
        <v>5529</v>
      </c>
      <c r="E1505" s="53" t="s">
        <v>5530</v>
      </c>
      <c r="F1505" s="53" t="s">
        <v>5534</v>
      </c>
      <c r="G1505" s="53" t="s">
        <v>3284</v>
      </c>
      <c r="H1505" s="53">
        <v>0</v>
      </c>
      <c r="I1505" s="53">
        <v>430000000</v>
      </c>
      <c r="J1505" s="53" t="s">
        <v>8091</v>
      </c>
      <c r="K1505" s="53" t="s">
        <v>8092</v>
      </c>
      <c r="L1505" s="53" t="s">
        <v>8111</v>
      </c>
      <c r="M1505" s="53" t="s">
        <v>8094</v>
      </c>
      <c r="N1505" s="53" t="s">
        <v>8112</v>
      </c>
      <c r="O1505" s="53" t="s">
        <v>8104</v>
      </c>
      <c r="P1505" s="53" t="s">
        <v>8105</v>
      </c>
      <c r="Q1505" s="53" t="s">
        <v>8106</v>
      </c>
      <c r="R1505" s="73">
        <v>20</v>
      </c>
      <c r="S1505" s="74">
        <v>2500</v>
      </c>
      <c r="T1505" s="75">
        <v>0</v>
      </c>
      <c r="U1505" s="75">
        <f t="shared" si="257"/>
        <v>0</v>
      </c>
      <c r="V1505" s="48"/>
      <c r="W1505" s="48">
        <v>2017</v>
      </c>
      <c r="X1505" s="48"/>
      <c r="Y1505" s="1">
        <f>VLOOKUP(A1505,'[1]план на 2017'!$A:$X,20,0)</f>
        <v>0</v>
      </c>
      <c r="Z1505" s="156">
        <f t="shared" si="255"/>
        <v>0</v>
      </c>
    </row>
    <row r="1506" spans="1:26" ht="49.5" customHeight="1" x14ac:dyDescent="0.25">
      <c r="A1506" s="48" t="s">
        <v>1570</v>
      </c>
      <c r="B1506" s="53" t="s">
        <v>3273</v>
      </c>
      <c r="C1506" s="53" t="s">
        <v>5528</v>
      </c>
      <c r="D1506" s="53" t="s">
        <v>5529</v>
      </c>
      <c r="E1506" s="53" t="s">
        <v>5530</v>
      </c>
      <c r="F1506" s="53" t="s">
        <v>5534</v>
      </c>
      <c r="G1506" s="53" t="s">
        <v>3284</v>
      </c>
      <c r="H1506" s="53">
        <v>0</v>
      </c>
      <c r="I1506" s="53">
        <v>430000000</v>
      </c>
      <c r="J1506" s="53" t="s">
        <v>8091</v>
      </c>
      <c r="K1506" s="53" t="s">
        <v>8124</v>
      </c>
      <c r="L1506" s="53" t="s">
        <v>8111</v>
      </c>
      <c r="M1506" s="53" t="s">
        <v>8094</v>
      </c>
      <c r="N1506" s="53" t="s">
        <v>8112</v>
      </c>
      <c r="O1506" s="53" t="s">
        <v>8104</v>
      </c>
      <c r="P1506" s="53" t="s">
        <v>8105</v>
      </c>
      <c r="Q1506" s="53" t="s">
        <v>8106</v>
      </c>
      <c r="R1506" s="73">
        <v>20</v>
      </c>
      <c r="S1506" s="74">
        <v>53707</v>
      </c>
      <c r="T1506" s="75">
        <v>0</v>
      </c>
      <c r="U1506" s="75">
        <f t="shared" si="257"/>
        <v>0</v>
      </c>
      <c r="V1506" s="48"/>
      <c r="W1506" s="48">
        <v>2017</v>
      </c>
      <c r="X1506" s="48" t="s">
        <v>8181</v>
      </c>
      <c r="Y1506" s="1">
        <f>VLOOKUP(A1506,'[1]план на 2017'!$A:$X,20,0)</f>
        <v>0</v>
      </c>
      <c r="Z1506" s="156">
        <f t="shared" si="255"/>
        <v>0</v>
      </c>
    </row>
    <row r="1507" spans="1:26" ht="49.5" customHeight="1" x14ac:dyDescent="0.25">
      <c r="A1507" s="48" t="s">
        <v>1571</v>
      </c>
      <c r="B1507" s="53" t="s">
        <v>3273</v>
      </c>
      <c r="C1507" s="53" t="s">
        <v>5528</v>
      </c>
      <c r="D1507" s="53" t="s">
        <v>5529</v>
      </c>
      <c r="E1507" s="53" t="s">
        <v>5530</v>
      </c>
      <c r="F1507" s="53" t="s">
        <v>5534</v>
      </c>
      <c r="G1507" s="53" t="s">
        <v>3284</v>
      </c>
      <c r="H1507" s="53">
        <v>0</v>
      </c>
      <c r="I1507" s="53">
        <v>430000000</v>
      </c>
      <c r="J1507" s="53" t="s">
        <v>8091</v>
      </c>
      <c r="K1507" s="53" t="s">
        <v>8099</v>
      </c>
      <c r="L1507" s="53" t="s">
        <v>8111</v>
      </c>
      <c r="M1507" s="53" t="s">
        <v>8094</v>
      </c>
      <c r="N1507" s="53" t="s">
        <v>8112</v>
      </c>
      <c r="O1507" s="53" t="s">
        <v>8104</v>
      </c>
      <c r="P1507" s="53" t="s">
        <v>8105</v>
      </c>
      <c r="Q1507" s="53" t="s">
        <v>8106</v>
      </c>
      <c r="R1507" s="73">
        <v>20</v>
      </c>
      <c r="S1507" s="74">
        <v>53707</v>
      </c>
      <c r="T1507" s="75">
        <f t="shared" ref="T1507" si="259">R1507*S1507</f>
        <v>1074140</v>
      </c>
      <c r="U1507" s="75">
        <f t="shared" si="257"/>
        <v>1203036.8</v>
      </c>
      <c r="V1507" s="48"/>
      <c r="W1507" s="48">
        <v>2017</v>
      </c>
      <c r="X1507" s="48" t="s">
        <v>8100</v>
      </c>
      <c r="Y1507" s="1">
        <f>VLOOKUP(A1507,'[1]план на 2017'!$A:$X,20,0)</f>
        <v>1074140</v>
      </c>
      <c r="Z1507" s="156">
        <f t="shared" si="255"/>
        <v>0</v>
      </c>
    </row>
    <row r="1508" spans="1:26" ht="49.5" customHeight="1" x14ac:dyDescent="0.25">
      <c r="A1508" s="48" t="s">
        <v>1572</v>
      </c>
      <c r="B1508" s="53" t="s">
        <v>3273</v>
      </c>
      <c r="C1508" s="53" t="s">
        <v>5528</v>
      </c>
      <c r="D1508" s="53" t="s">
        <v>5529</v>
      </c>
      <c r="E1508" s="53" t="s">
        <v>5530</v>
      </c>
      <c r="F1508" s="53" t="s">
        <v>5535</v>
      </c>
      <c r="G1508" s="53" t="s">
        <v>3284</v>
      </c>
      <c r="H1508" s="53">
        <v>0</v>
      </c>
      <c r="I1508" s="53">
        <v>430000000</v>
      </c>
      <c r="J1508" s="53" t="s">
        <v>8091</v>
      </c>
      <c r="K1508" s="53" t="s">
        <v>8092</v>
      </c>
      <c r="L1508" s="53" t="s">
        <v>8111</v>
      </c>
      <c r="M1508" s="53" t="s">
        <v>8094</v>
      </c>
      <c r="N1508" s="53" t="s">
        <v>8112</v>
      </c>
      <c r="O1508" s="53" t="s">
        <v>8104</v>
      </c>
      <c r="P1508" s="53" t="s">
        <v>8105</v>
      </c>
      <c r="Q1508" s="53" t="s">
        <v>8106</v>
      </c>
      <c r="R1508" s="73">
        <v>20</v>
      </c>
      <c r="S1508" s="74">
        <v>2500</v>
      </c>
      <c r="T1508" s="75">
        <v>0</v>
      </c>
      <c r="U1508" s="75">
        <f t="shared" si="257"/>
        <v>0</v>
      </c>
      <c r="V1508" s="48"/>
      <c r="W1508" s="48">
        <v>2017</v>
      </c>
      <c r="X1508" s="48"/>
      <c r="Y1508" s="1">
        <f>VLOOKUP(A1508,'[1]план на 2017'!$A:$X,20,0)</f>
        <v>0</v>
      </c>
      <c r="Z1508" s="156">
        <f t="shared" si="255"/>
        <v>0</v>
      </c>
    </row>
    <row r="1509" spans="1:26" ht="49.5" customHeight="1" x14ac:dyDescent="0.25">
      <c r="A1509" s="48" t="s">
        <v>1573</v>
      </c>
      <c r="B1509" s="53" t="s">
        <v>3273</v>
      </c>
      <c r="C1509" s="53" t="s">
        <v>5528</v>
      </c>
      <c r="D1509" s="53" t="s">
        <v>5529</v>
      </c>
      <c r="E1509" s="53" t="s">
        <v>5530</v>
      </c>
      <c r="F1509" s="53" t="s">
        <v>5535</v>
      </c>
      <c r="G1509" s="53" t="s">
        <v>3284</v>
      </c>
      <c r="H1509" s="53">
        <v>0</v>
      </c>
      <c r="I1509" s="53">
        <v>430000000</v>
      </c>
      <c r="J1509" s="53" t="s">
        <v>8091</v>
      </c>
      <c r="K1509" s="53" t="s">
        <v>8124</v>
      </c>
      <c r="L1509" s="53" t="s">
        <v>8111</v>
      </c>
      <c r="M1509" s="53" t="s">
        <v>8094</v>
      </c>
      <c r="N1509" s="53" t="s">
        <v>8112</v>
      </c>
      <c r="O1509" s="53" t="s">
        <v>8104</v>
      </c>
      <c r="P1509" s="53" t="s">
        <v>8105</v>
      </c>
      <c r="Q1509" s="53" t="s">
        <v>8106</v>
      </c>
      <c r="R1509" s="73">
        <v>20</v>
      </c>
      <c r="S1509" s="74">
        <v>53707</v>
      </c>
      <c r="T1509" s="75">
        <v>0</v>
      </c>
      <c r="U1509" s="75">
        <f t="shared" si="257"/>
        <v>0</v>
      </c>
      <c r="V1509" s="48"/>
      <c r="W1509" s="48">
        <v>2017</v>
      </c>
      <c r="X1509" s="48" t="s">
        <v>8250</v>
      </c>
      <c r="Y1509" s="1">
        <f>VLOOKUP(A1509,'[1]план на 2017'!$A:$X,20,0)</f>
        <v>0</v>
      </c>
      <c r="Z1509" s="156">
        <f t="shared" si="255"/>
        <v>0</v>
      </c>
    </row>
    <row r="1510" spans="1:26" ht="49.5" customHeight="1" x14ac:dyDescent="0.25">
      <c r="A1510" s="48" t="s">
        <v>1574</v>
      </c>
      <c r="B1510" s="53" t="s">
        <v>3273</v>
      </c>
      <c r="C1510" s="53" t="s">
        <v>5528</v>
      </c>
      <c r="D1510" s="53" t="s">
        <v>5529</v>
      </c>
      <c r="E1510" s="53" t="s">
        <v>5530</v>
      </c>
      <c r="F1510" s="53" t="s">
        <v>5535</v>
      </c>
      <c r="G1510" s="53" t="s">
        <v>3284</v>
      </c>
      <c r="H1510" s="53">
        <v>0</v>
      </c>
      <c r="I1510" s="53">
        <v>430000000</v>
      </c>
      <c r="J1510" s="53" t="s">
        <v>8091</v>
      </c>
      <c r="K1510" s="53" t="s">
        <v>8099</v>
      </c>
      <c r="L1510" s="53" t="s">
        <v>8111</v>
      </c>
      <c r="M1510" s="53" t="s">
        <v>8094</v>
      </c>
      <c r="N1510" s="53" t="s">
        <v>8112</v>
      </c>
      <c r="O1510" s="53" t="s">
        <v>8104</v>
      </c>
      <c r="P1510" s="53" t="s">
        <v>8105</v>
      </c>
      <c r="Q1510" s="53" t="s">
        <v>8106</v>
      </c>
      <c r="R1510" s="73">
        <v>20</v>
      </c>
      <c r="S1510" s="74">
        <v>53707</v>
      </c>
      <c r="T1510" s="75">
        <f t="shared" ref="T1510" si="260">R1510*S1510</f>
        <v>1074140</v>
      </c>
      <c r="U1510" s="75">
        <f t="shared" si="257"/>
        <v>1203036.8</v>
      </c>
      <c r="V1510" s="48"/>
      <c r="W1510" s="48">
        <v>2017</v>
      </c>
      <c r="X1510" s="48" t="s">
        <v>8100</v>
      </c>
      <c r="Y1510" s="1">
        <f>VLOOKUP(A1510,'[1]план на 2017'!$A:$X,20,0)</f>
        <v>1074140</v>
      </c>
      <c r="Z1510" s="156">
        <f t="shared" si="255"/>
        <v>0</v>
      </c>
    </row>
    <row r="1511" spans="1:26" ht="49.5" customHeight="1" x14ac:dyDescent="0.25">
      <c r="A1511" s="48" t="s">
        <v>1575</v>
      </c>
      <c r="B1511" s="53" t="s">
        <v>3273</v>
      </c>
      <c r="C1511" s="53" t="s">
        <v>5536</v>
      </c>
      <c r="D1511" s="53" t="s">
        <v>3548</v>
      </c>
      <c r="E1511" s="53" t="s">
        <v>5537</v>
      </c>
      <c r="F1511" s="53" t="s">
        <v>5538</v>
      </c>
      <c r="G1511" s="53" t="s">
        <v>3284</v>
      </c>
      <c r="H1511" s="53">
        <v>0</v>
      </c>
      <c r="I1511" s="53">
        <v>430000000</v>
      </c>
      <c r="J1511" s="53" t="s">
        <v>8091</v>
      </c>
      <c r="K1511" s="53" t="s">
        <v>8092</v>
      </c>
      <c r="L1511" s="53" t="s">
        <v>8111</v>
      </c>
      <c r="M1511" s="53" t="s">
        <v>8094</v>
      </c>
      <c r="N1511" s="53" t="s">
        <v>8112</v>
      </c>
      <c r="O1511" s="53" t="s">
        <v>8104</v>
      </c>
      <c r="P1511" s="53" t="s">
        <v>8105</v>
      </c>
      <c r="Q1511" s="53" t="s">
        <v>8106</v>
      </c>
      <c r="R1511" s="73">
        <v>200</v>
      </c>
      <c r="S1511" s="74">
        <v>885</v>
      </c>
      <c r="T1511" s="75">
        <f t="shared" si="256"/>
        <v>177000</v>
      </c>
      <c r="U1511" s="75">
        <f t="shared" si="257"/>
        <v>198240.00000000003</v>
      </c>
      <c r="V1511" s="48"/>
      <c r="W1511" s="48">
        <v>2017</v>
      </c>
      <c r="X1511" s="48"/>
      <c r="Y1511" s="1">
        <f>VLOOKUP(A1511,'[1]план на 2017'!$A:$X,20,0)</f>
        <v>177000</v>
      </c>
      <c r="Z1511" s="156">
        <f t="shared" si="255"/>
        <v>0</v>
      </c>
    </row>
    <row r="1512" spans="1:26" ht="49.5" customHeight="1" x14ac:dyDescent="0.25">
      <c r="A1512" s="48" t="s">
        <v>1576</v>
      </c>
      <c r="B1512" s="53" t="s">
        <v>3273</v>
      </c>
      <c r="C1512" s="53" t="s">
        <v>5536</v>
      </c>
      <c r="D1512" s="53" t="s">
        <v>3548</v>
      </c>
      <c r="E1512" s="53" t="s">
        <v>5537</v>
      </c>
      <c r="F1512" s="53" t="s">
        <v>5539</v>
      </c>
      <c r="G1512" s="53" t="s">
        <v>3284</v>
      </c>
      <c r="H1512" s="53">
        <v>0</v>
      </c>
      <c r="I1512" s="53">
        <v>430000000</v>
      </c>
      <c r="J1512" s="53" t="s">
        <v>8091</v>
      </c>
      <c r="K1512" s="53" t="s">
        <v>8092</v>
      </c>
      <c r="L1512" s="53" t="s">
        <v>8111</v>
      </c>
      <c r="M1512" s="53" t="s">
        <v>8094</v>
      </c>
      <c r="N1512" s="53" t="s">
        <v>8112</v>
      </c>
      <c r="O1512" s="53" t="s">
        <v>8104</v>
      </c>
      <c r="P1512" s="53" t="s">
        <v>8105</v>
      </c>
      <c r="Q1512" s="53" t="s">
        <v>8106</v>
      </c>
      <c r="R1512" s="73">
        <v>200</v>
      </c>
      <c r="S1512" s="74">
        <v>900</v>
      </c>
      <c r="T1512" s="75">
        <f t="shared" si="256"/>
        <v>180000</v>
      </c>
      <c r="U1512" s="75">
        <f t="shared" si="257"/>
        <v>201600.00000000003</v>
      </c>
      <c r="V1512" s="48"/>
      <c r="W1512" s="48">
        <v>2017</v>
      </c>
      <c r="X1512" s="48"/>
      <c r="Y1512" s="1">
        <f>VLOOKUP(A1512,'[1]план на 2017'!$A:$X,20,0)</f>
        <v>180000</v>
      </c>
      <c r="Z1512" s="156">
        <f t="shared" si="255"/>
        <v>0</v>
      </c>
    </row>
    <row r="1513" spans="1:26" ht="49.5" customHeight="1" x14ac:dyDescent="0.25">
      <c r="A1513" s="48" t="s">
        <v>1577</v>
      </c>
      <c r="B1513" s="53" t="s">
        <v>3273</v>
      </c>
      <c r="C1513" s="53" t="s">
        <v>5536</v>
      </c>
      <c r="D1513" s="53" t="s">
        <v>3548</v>
      </c>
      <c r="E1513" s="53" t="s">
        <v>5537</v>
      </c>
      <c r="F1513" s="53" t="s">
        <v>5540</v>
      </c>
      <c r="G1513" s="53" t="s">
        <v>3284</v>
      </c>
      <c r="H1513" s="53">
        <v>0</v>
      </c>
      <c r="I1513" s="53">
        <v>430000000</v>
      </c>
      <c r="J1513" s="53" t="s">
        <v>8091</v>
      </c>
      <c r="K1513" s="53" t="s">
        <v>8092</v>
      </c>
      <c r="L1513" s="53" t="s">
        <v>8111</v>
      </c>
      <c r="M1513" s="53" t="s">
        <v>8094</v>
      </c>
      <c r="N1513" s="53" t="s">
        <v>8112</v>
      </c>
      <c r="O1513" s="53" t="s">
        <v>8104</v>
      </c>
      <c r="P1513" s="53" t="s">
        <v>8105</v>
      </c>
      <c r="Q1513" s="53" t="s">
        <v>8106</v>
      </c>
      <c r="R1513" s="73">
        <v>5</v>
      </c>
      <c r="S1513" s="74">
        <v>184000</v>
      </c>
      <c r="T1513" s="75">
        <f t="shared" si="256"/>
        <v>920000</v>
      </c>
      <c r="U1513" s="75">
        <f t="shared" si="257"/>
        <v>1030400.0000000001</v>
      </c>
      <c r="V1513" s="48"/>
      <c r="W1513" s="48">
        <v>2017</v>
      </c>
      <c r="X1513" s="48"/>
      <c r="Y1513" s="1">
        <f>VLOOKUP(A1513,'[1]план на 2017'!$A:$X,20,0)</f>
        <v>920000</v>
      </c>
      <c r="Z1513" s="156">
        <f t="shared" si="255"/>
        <v>0</v>
      </c>
    </row>
    <row r="1514" spans="1:26" ht="49.5" customHeight="1" x14ac:dyDescent="0.25">
      <c r="A1514" s="48" t="s">
        <v>1578</v>
      </c>
      <c r="B1514" s="53" t="s">
        <v>3273</v>
      </c>
      <c r="C1514" s="53" t="s">
        <v>5536</v>
      </c>
      <c r="D1514" s="53" t="s">
        <v>3548</v>
      </c>
      <c r="E1514" s="53" t="s">
        <v>5537</v>
      </c>
      <c r="F1514" s="53" t="s">
        <v>5541</v>
      </c>
      <c r="G1514" s="53" t="s">
        <v>3284</v>
      </c>
      <c r="H1514" s="53">
        <v>0</v>
      </c>
      <c r="I1514" s="53">
        <v>430000000</v>
      </c>
      <c r="J1514" s="53" t="s">
        <v>8091</v>
      </c>
      <c r="K1514" s="53" t="s">
        <v>8092</v>
      </c>
      <c r="L1514" s="53" t="s">
        <v>8111</v>
      </c>
      <c r="M1514" s="53" t="s">
        <v>8094</v>
      </c>
      <c r="N1514" s="53" t="s">
        <v>8112</v>
      </c>
      <c r="O1514" s="53" t="s">
        <v>8104</v>
      </c>
      <c r="P1514" s="53" t="s">
        <v>8105</v>
      </c>
      <c r="Q1514" s="53" t="s">
        <v>8106</v>
      </c>
      <c r="R1514" s="73">
        <v>5</v>
      </c>
      <c r="S1514" s="74">
        <v>175000</v>
      </c>
      <c r="T1514" s="75">
        <f t="shared" si="256"/>
        <v>875000</v>
      </c>
      <c r="U1514" s="75">
        <f t="shared" si="257"/>
        <v>980000.00000000012</v>
      </c>
      <c r="V1514" s="48"/>
      <c r="W1514" s="48">
        <v>2017</v>
      </c>
      <c r="X1514" s="48"/>
      <c r="Y1514" s="1">
        <f>VLOOKUP(A1514,'[1]план на 2017'!$A:$X,20,0)</f>
        <v>875000</v>
      </c>
      <c r="Z1514" s="156">
        <f t="shared" si="255"/>
        <v>0</v>
      </c>
    </row>
    <row r="1515" spans="1:26" ht="49.5" customHeight="1" x14ac:dyDescent="0.25">
      <c r="A1515" s="48" t="s">
        <v>1579</v>
      </c>
      <c r="B1515" s="53" t="s">
        <v>3273</v>
      </c>
      <c r="C1515" s="53" t="s">
        <v>5536</v>
      </c>
      <c r="D1515" s="53" t="s">
        <v>3548</v>
      </c>
      <c r="E1515" s="53" t="s">
        <v>5537</v>
      </c>
      <c r="F1515" s="53" t="s">
        <v>5542</v>
      </c>
      <c r="G1515" s="53" t="s">
        <v>3284</v>
      </c>
      <c r="H1515" s="53">
        <v>0</v>
      </c>
      <c r="I1515" s="53">
        <v>430000000</v>
      </c>
      <c r="J1515" s="53" t="s">
        <v>8091</v>
      </c>
      <c r="K1515" s="53" t="s">
        <v>8092</v>
      </c>
      <c r="L1515" s="53" t="s">
        <v>8111</v>
      </c>
      <c r="M1515" s="53" t="s">
        <v>8094</v>
      </c>
      <c r="N1515" s="53" t="s">
        <v>8112</v>
      </c>
      <c r="O1515" s="53" t="s">
        <v>8104</v>
      </c>
      <c r="P1515" s="53" t="s">
        <v>8105</v>
      </c>
      <c r="Q1515" s="53" t="s">
        <v>8106</v>
      </c>
      <c r="R1515" s="73">
        <v>10</v>
      </c>
      <c r="S1515" s="74">
        <v>10000</v>
      </c>
      <c r="T1515" s="75">
        <f t="shared" si="256"/>
        <v>100000</v>
      </c>
      <c r="U1515" s="75">
        <f t="shared" si="257"/>
        <v>112000.00000000001</v>
      </c>
      <c r="V1515" s="48"/>
      <c r="W1515" s="48">
        <v>2017</v>
      </c>
      <c r="X1515" s="48"/>
      <c r="Y1515" s="1">
        <f>VLOOKUP(A1515,'[1]план на 2017'!$A:$X,20,0)</f>
        <v>100000</v>
      </c>
      <c r="Z1515" s="156">
        <f t="shared" si="255"/>
        <v>0</v>
      </c>
    </row>
    <row r="1516" spans="1:26" ht="49.5" customHeight="1" x14ac:dyDescent="0.25">
      <c r="A1516" s="48" t="s">
        <v>1580</v>
      </c>
      <c r="B1516" s="53" t="s">
        <v>3273</v>
      </c>
      <c r="C1516" s="53" t="s">
        <v>5536</v>
      </c>
      <c r="D1516" s="53" t="s">
        <v>3548</v>
      </c>
      <c r="E1516" s="53" t="s">
        <v>5537</v>
      </c>
      <c r="F1516" s="53" t="s">
        <v>5543</v>
      </c>
      <c r="G1516" s="53" t="s">
        <v>3284</v>
      </c>
      <c r="H1516" s="53">
        <v>0</v>
      </c>
      <c r="I1516" s="53">
        <v>430000000</v>
      </c>
      <c r="J1516" s="53" t="s">
        <v>8091</v>
      </c>
      <c r="K1516" s="53" t="s">
        <v>8092</v>
      </c>
      <c r="L1516" s="53" t="s">
        <v>8111</v>
      </c>
      <c r="M1516" s="53" t="s">
        <v>8094</v>
      </c>
      <c r="N1516" s="53" t="s">
        <v>8112</v>
      </c>
      <c r="O1516" s="53" t="s">
        <v>8104</v>
      </c>
      <c r="P1516" s="53" t="s">
        <v>8105</v>
      </c>
      <c r="Q1516" s="53" t="s">
        <v>8106</v>
      </c>
      <c r="R1516" s="73">
        <v>5</v>
      </c>
      <c r="S1516" s="74">
        <v>194000</v>
      </c>
      <c r="T1516" s="75">
        <f t="shared" si="256"/>
        <v>970000</v>
      </c>
      <c r="U1516" s="75">
        <f t="shared" si="257"/>
        <v>1086400</v>
      </c>
      <c r="V1516" s="48"/>
      <c r="W1516" s="48">
        <v>2017</v>
      </c>
      <c r="X1516" s="48"/>
      <c r="Y1516" s="1">
        <f>VLOOKUP(A1516,'[1]план на 2017'!$A:$X,20,0)</f>
        <v>970000</v>
      </c>
      <c r="Z1516" s="156">
        <f t="shared" si="255"/>
        <v>0</v>
      </c>
    </row>
    <row r="1517" spans="1:26" ht="49.5" customHeight="1" x14ac:dyDescent="0.25">
      <c r="A1517" s="48" t="s">
        <v>1581</v>
      </c>
      <c r="B1517" s="53" t="s">
        <v>3273</v>
      </c>
      <c r="C1517" s="53" t="s">
        <v>5536</v>
      </c>
      <c r="D1517" s="53" t="s">
        <v>3548</v>
      </c>
      <c r="E1517" s="53" t="s">
        <v>5537</v>
      </c>
      <c r="F1517" s="53" t="s">
        <v>5544</v>
      </c>
      <c r="G1517" s="53" t="s">
        <v>3284</v>
      </c>
      <c r="H1517" s="53">
        <v>0</v>
      </c>
      <c r="I1517" s="53">
        <v>430000000</v>
      </c>
      <c r="J1517" s="53" t="s">
        <v>8091</v>
      </c>
      <c r="K1517" s="53" t="s">
        <v>8092</v>
      </c>
      <c r="L1517" s="53" t="s">
        <v>8111</v>
      </c>
      <c r="M1517" s="53" t="s">
        <v>8094</v>
      </c>
      <c r="N1517" s="53" t="s">
        <v>8112</v>
      </c>
      <c r="O1517" s="53" t="s">
        <v>8104</v>
      </c>
      <c r="P1517" s="53" t="s">
        <v>8105</v>
      </c>
      <c r="Q1517" s="53" t="s">
        <v>8106</v>
      </c>
      <c r="R1517" s="73">
        <v>5</v>
      </c>
      <c r="S1517" s="74">
        <v>15000</v>
      </c>
      <c r="T1517" s="75">
        <f t="shared" si="256"/>
        <v>75000</v>
      </c>
      <c r="U1517" s="75">
        <f t="shared" si="257"/>
        <v>84000.000000000015</v>
      </c>
      <c r="V1517" s="48"/>
      <c r="W1517" s="48">
        <v>2017</v>
      </c>
      <c r="X1517" s="48"/>
      <c r="Y1517" s="1">
        <f>VLOOKUP(A1517,'[1]план на 2017'!$A:$X,20,0)</f>
        <v>75000</v>
      </c>
      <c r="Z1517" s="156">
        <f t="shared" si="255"/>
        <v>0</v>
      </c>
    </row>
    <row r="1518" spans="1:26" ht="49.5" customHeight="1" x14ac:dyDescent="0.25">
      <c r="A1518" s="48" t="s">
        <v>1582</v>
      </c>
      <c r="B1518" s="53" t="s">
        <v>3273</v>
      </c>
      <c r="C1518" s="53" t="s">
        <v>3820</v>
      </c>
      <c r="D1518" s="53" t="s">
        <v>3821</v>
      </c>
      <c r="E1518" s="53" t="s">
        <v>3822</v>
      </c>
      <c r="F1518" s="53" t="s">
        <v>5545</v>
      </c>
      <c r="G1518" s="53" t="s">
        <v>3278</v>
      </c>
      <c r="H1518" s="53">
        <v>0</v>
      </c>
      <c r="I1518" s="53">
        <v>430000000</v>
      </c>
      <c r="J1518" s="53" t="s">
        <v>8091</v>
      </c>
      <c r="K1518" s="53" t="s">
        <v>8092</v>
      </c>
      <c r="L1518" s="53" t="s">
        <v>8111</v>
      </c>
      <c r="M1518" s="53" t="s">
        <v>8094</v>
      </c>
      <c r="N1518" s="53" t="s">
        <v>8112</v>
      </c>
      <c r="O1518" s="53" t="s">
        <v>8104</v>
      </c>
      <c r="P1518" s="53" t="s">
        <v>8105</v>
      </c>
      <c r="Q1518" s="53" t="s">
        <v>8106</v>
      </c>
      <c r="R1518" s="73">
        <v>3</v>
      </c>
      <c r="S1518" s="74">
        <v>65000</v>
      </c>
      <c r="T1518" s="75">
        <f t="shared" si="256"/>
        <v>195000</v>
      </c>
      <c r="U1518" s="75">
        <f t="shared" si="257"/>
        <v>218400.00000000003</v>
      </c>
      <c r="V1518" s="48"/>
      <c r="W1518" s="48">
        <v>2017</v>
      </c>
      <c r="X1518" s="48"/>
      <c r="Y1518" s="1">
        <f>VLOOKUP(A1518,'[1]план на 2017'!$A:$X,20,0)</f>
        <v>195000</v>
      </c>
      <c r="Z1518" s="156">
        <f t="shared" si="255"/>
        <v>0</v>
      </c>
    </row>
    <row r="1519" spans="1:26" ht="49.5" customHeight="1" x14ac:dyDescent="0.25">
      <c r="A1519" s="48" t="s">
        <v>1583</v>
      </c>
      <c r="B1519" s="53" t="s">
        <v>3273</v>
      </c>
      <c r="C1519" s="53" t="s">
        <v>3820</v>
      </c>
      <c r="D1519" s="53" t="s">
        <v>3821</v>
      </c>
      <c r="E1519" s="53" t="s">
        <v>3822</v>
      </c>
      <c r="F1519" s="53" t="s">
        <v>5546</v>
      </c>
      <c r="G1519" s="53" t="s">
        <v>3278</v>
      </c>
      <c r="H1519" s="53">
        <v>0</v>
      </c>
      <c r="I1519" s="53">
        <v>430000000</v>
      </c>
      <c r="J1519" s="53" t="s">
        <v>8091</v>
      </c>
      <c r="K1519" s="53" t="s">
        <v>8092</v>
      </c>
      <c r="L1519" s="53" t="s">
        <v>8111</v>
      </c>
      <c r="M1519" s="53" t="s">
        <v>8094</v>
      </c>
      <c r="N1519" s="53" t="s">
        <v>8112</v>
      </c>
      <c r="O1519" s="53" t="s">
        <v>8104</v>
      </c>
      <c r="P1519" s="53" t="s">
        <v>8105</v>
      </c>
      <c r="Q1519" s="53" t="s">
        <v>8106</v>
      </c>
      <c r="R1519" s="73">
        <v>2</v>
      </c>
      <c r="S1519" s="74">
        <v>85000</v>
      </c>
      <c r="T1519" s="75">
        <f t="shared" si="256"/>
        <v>170000</v>
      </c>
      <c r="U1519" s="75">
        <f t="shared" si="257"/>
        <v>190400.00000000003</v>
      </c>
      <c r="V1519" s="48"/>
      <c r="W1519" s="48">
        <v>2017</v>
      </c>
      <c r="X1519" s="48"/>
      <c r="Y1519" s="1">
        <f>VLOOKUP(A1519,'[1]план на 2017'!$A:$X,20,0)</f>
        <v>170000</v>
      </c>
      <c r="Z1519" s="156">
        <f t="shared" si="255"/>
        <v>0</v>
      </c>
    </row>
    <row r="1520" spans="1:26" ht="49.5" customHeight="1" x14ac:dyDescent="0.25">
      <c r="A1520" s="48" t="s">
        <v>1584</v>
      </c>
      <c r="B1520" s="53" t="s">
        <v>3273</v>
      </c>
      <c r="C1520" s="53" t="s">
        <v>5547</v>
      </c>
      <c r="D1520" s="53" t="s">
        <v>5548</v>
      </c>
      <c r="E1520" s="53" t="s">
        <v>5549</v>
      </c>
      <c r="F1520" s="53" t="s">
        <v>5550</v>
      </c>
      <c r="G1520" s="54" t="s">
        <v>8876</v>
      </c>
      <c r="H1520" s="53">
        <v>0</v>
      </c>
      <c r="I1520" s="53">
        <v>430000000</v>
      </c>
      <c r="J1520" s="53" t="s">
        <v>8091</v>
      </c>
      <c r="K1520" s="53" t="s">
        <v>8092</v>
      </c>
      <c r="L1520" s="53" t="s">
        <v>8111</v>
      </c>
      <c r="M1520" s="53" t="s">
        <v>8094</v>
      </c>
      <c r="N1520" s="53" t="s">
        <v>8112</v>
      </c>
      <c r="O1520" s="53" t="s">
        <v>8104</v>
      </c>
      <c r="P1520" s="53" t="s">
        <v>8105</v>
      </c>
      <c r="Q1520" s="53" t="s">
        <v>8106</v>
      </c>
      <c r="R1520" s="73">
        <v>300</v>
      </c>
      <c r="S1520" s="74">
        <v>1100</v>
      </c>
      <c r="T1520" s="75">
        <v>0</v>
      </c>
      <c r="U1520" s="75">
        <f t="shared" si="257"/>
        <v>0</v>
      </c>
      <c r="V1520" s="48"/>
      <c r="W1520" s="48">
        <v>2017</v>
      </c>
      <c r="X1520" s="48"/>
      <c r="Y1520" s="1">
        <f>VLOOKUP(A1520,'[1]план на 2017'!$A:$X,20,0)</f>
        <v>0</v>
      </c>
      <c r="Z1520" s="156">
        <f t="shared" si="255"/>
        <v>0</v>
      </c>
    </row>
    <row r="1521" spans="1:26" ht="49.5" customHeight="1" x14ac:dyDescent="0.25">
      <c r="A1521" s="48" t="s">
        <v>1585</v>
      </c>
      <c r="B1521" s="53" t="s">
        <v>3273</v>
      </c>
      <c r="C1521" s="53" t="s">
        <v>5547</v>
      </c>
      <c r="D1521" s="53" t="s">
        <v>5548</v>
      </c>
      <c r="E1521" s="53" t="s">
        <v>5549</v>
      </c>
      <c r="F1521" s="53" t="s">
        <v>5551</v>
      </c>
      <c r="G1521" s="53" t="s">
        <v>3284</v>
      </c>
      <c r="H1521" s="53">
        <v>50</v>
      </c>
      <c r="I1521" s="53">
        <v>430000000</v>
      </c>
      <c r="J1521" s="53" t="s">
        <v>8091</v>
      </c>
      <c r="K1521" s="53" t="s">
        <v>8092</v>
      </c>
      <c r="L1521" s="53" t="s">
        <v>8111</v>
      </c>
      <c r="M1521" s="53" t="s">
        <v>8094</v>
      </c>
      <c r="N1521" s="53" t="s">
        <v>8112</v>
      </c>
      <c r="O1521" s="53" t="s">
        <v>8096</v>
      </c>
      <c r="P1521" s="53" t="s">
        <v>8105</v>
      </c>
      <c r="Q1521" s="53" t="s">
        <v>8106</v>
      </c>
      <c r="R1521" s="73">
        <v>300</v>
      </c>
      <c r="S1521" s="74">
        <v>1100</v>
      </c>
      <c r="T1521" s="75">
        <v>0</v>
      </c>
      <c r="U1521" s="75">
        <f t="shared" si="257"/>
        <v>0</v>
      </c>
      <c r="V1521" s="48" t="s">
        <v>8098</v>
      </c>
      <c r="W1521" s="48">
        <v>2017</v>
      </c>
      <c r="X1521" s="53" t="s">
        <v>8251</v>
      </c>
      <c r="Y1521" s="1">
        <f>VLOOKUP(A1521,'[1]план на 2017'!$A:$X,20,0)</f>
        <v>0</v>
      </c>
      <c r="Z1521" s="156">
        <f t="shared" si="255"/>
        <v>0</v>
      </c>
    </row>
    <row r="1522" spans="1:26" ht="49.5" customHeight="1" x14ac:dyDescent="0.25">
      <c r="A1522" s="48" t="s">
        <v>1586</v>
      </c>
      <c r="B1522" s="53" t="s">
        <v>3273</v>
      </c>
      <c r="C1522" s="53" t="s">
        <v>5547</v>
      </c>
      <c r="D1522" s="53" t="s">
        <v>5548</v>
      </c>
      <c r="E1522" s="53" t="s">
        <v>5549</v>
      </c>
      <c r="F1522" s="53" t="s">
        <v>5551</v>
      </c>
      <c r="G1522" s="53" t="s">
        <v>3284</v>
      </c>
      <c r="H1522" s="53">
        <v>0</v>
      </c>
      <c r="I1522" s="53">
        <v>430000000</v>
      </c>
      <c r="J1522" s="53" t="s">
        <v>8091</v>
      </c>
      <c r="K1522" s="53" t="s">
        <v>8092</v>
      </c>
      <c r="L1522" s="53" t="s">
        <v>8111</v>
      </c>
      <c r="M1522" s="53" t="s">
        <v>8094</v>
      </c>
      <c r="N1522" s="53" t="s">
        <v>8112</v>
      </c>
      <c r="O1522" s="53" t="s">
        <v>8104</v>
      </c>
      <c r="P1522" s="53" t="s">
        <v>8105</v>
      </c>
      <c r="Q1522" s="53" t="s">
        <v>8106</v>
      </c>
      <c r="R1522" s="73">
        <v>300</v>
      </c>
      <c r="S1522" s="74">
        <v>1100</v>
      </c>
      <c r="T1522" s="75">
        <v>0</v>
      </c>
      <c r="U1522" s="75">
        <f t="shared" si="257"/>
        <v>0</v>
      </c>
      <c r="V1522" s="48"/>
      <c r="W1522" s="48">
        <v>2017</v>
      </c>
      <c r="X1522" s="53" t="s">
        <v>8150</v>
      </c>
      <c r="Y1522" s="1">
        <f>VLOOKUP(A1522,'[1]план на 2017'!$A:$X,20,0)</f>
        <v>0</v>
      </c>
      <c r="Z1522" s="156">
        <f t="shared" si="255"/>
        <v>0</v>
      </c>
    </row>
    <row r="1523" spans="1:26" ht="49.5" customHeight="1" x14ac:dyDescent="0.25">
      <c r="A1523" s="48" t="s">
        <v>1587</v>
      </c>
      <c r="B1523" s="53" t="s">
        <v>3273</v>
      </c>
      <c r="C1523" s="53" t="s">
        <v>5547</v>
      </c>
      <c r="D1523" s="53" t="s">
        <v>5548</v>
      </c>
      <c r="E1523" s="53" t="s">
        <v>5549</v>
      </c>
      <c r="F1523" s="53" t="s">
        <v>5551</v>
      </c>
      <c r="G1523" s="53" t="s">
        <v>3284</v>
      </c>
      <c r="H1523" s="53">
        <v>50</v>
      </c>
      <c r="I1523" s="53">
        <v>430000000</v>
      </c>
      <c r="J1523" s="53" t="s">
        <v>8091</v>
      </c>
      <c r="K1523" s="53" t="s">
        <v>8099</v>
      </c>
      <c r="L1523" s="53" t="s">
        <v>8111</v>
      </c>
      <c r="M1523" s="53" t="s">
        <v>8094</v>
      </c>
      <c r="N1523" s="53" t="s">
        <v>8112</v>
      </c>
      <c r="O1523" s="53" t="s">
        <v>8096</v>
      </c>
      <c r="P1523" s="53" t="s">
        <v>8105</v>
      </c>
      <c r="Q1523" s="53" t="s">
        <v>8106</v>
      </c>
      <c r="R1523" s="73">
        <v>500</v>
      </c>
      <c r="S1523" s="74">
        <v>3000</v>
      </c>
      <c r="T1523" s="75">
        <f t="shared" ref="T1523" si="261">R1523*S1523</f>
        <v>1500000</v>
      </c>
      <c r="U1523" s="75">
        <f t="shared" si="257"/>
        <v>1680000.0000000002</v>
      </c>
      <c r="V1523" s="48" t="s">
        <v>8098</v>
      </c>
      <c r="W1523" s="48">
        <v>2017</v>
      </c>
      <c r="X1523" s="53" t="s">
        <v>8252</v>
      </c>
      <c r="Y1523" s="1">
        <f>VLOOKUP(A1523,'[1]план на 2017'!$A:$X,20,0)</f>
        <v>1500000</v>
      </c>
      <c r="Z1523" s="156">
        <f t="shared" si="255"/>
        <v>0</v>
      </c>
    </row>
    <row r="1524" spans="1:26" ht="49.5" customHeight="1" x14ac:dyDescent="0.25">
      <c r="A1524" s="48" t="s">
        <v>1588</v>
      </c>
      <c r="B1524" s="53" t="s">
        <v>3273</v>
      </c>
      <c r="C1524" s="53" t="s">
        <v>3833</v>
      </c>
      <c r="D1524" s="53" t="s">
        <v>3834</v>
      </c>
      <c r="E1524" s="53" t="s">
        <v>3835</v>
      </c>
      <c r="F1524" s="53" t="s">
        <v>5552</v>
      </c>
      <c r="G1524" s="54" t="s">
        <v>8876</v>
      </c>
      <c r="H1524" s="53">
        <v>0</v>
      </c>
      <c r="I1524" s="53">
        <v>430000000</v>
      </c>
      <c r="J1524" s="53" t="s">
        <v>8091</v>
      </c>
      <c r="K1524" s="53" t="s">
        <v>8092</v>
      </c>
      <c r="L1524" s="53" t="s">
        <v>8111</v>
      </c>
      <c r="M1524" s="53" t="s">
        <v>8094</v>
      </c>
      <c r="N1524" s="53" t="s">
        <v>8112</v>
      </c>
      <c r="O1524" s="53" t="s">
        <v>8104</v>
      </c>
      <c r="P1524" s="53" t="s">
        <v>8105</v>
      </c>
      <c r="Q1524" s="53" t="s">
        <v>8106</v>
      </c>
      <c r="R1524" s="73">
        <v>50</v>
      </c>
      <c r="S1524" s="74">
        <v>5197</v>
      </c>
      <c r="T1524" s="75">
        <v>0</v>
      </c>
      <c r="U1524" s="75">
        <f t="shared" si="257"/>
        <v>0</v>
      </c>
      <c r="V1524" s="48"/>
      <c r="W1524" s="48">
        <v>2017</v>
      </c>
      <c r="X1524" s="53"/>
      <c r="Y1524" s="1">
        <f>VLOOKUP(A1524,'[1]план на 2017'!$A:$X,20,0)</f>
        <v>0</v>
      </c>
      <c r="Z1524" s="156">
        <f t="shared" si="255"/>
        <v>0</v>
      </c>
    </row>
    <row r="1525" spans="1:26" ht="49.5" customHeight="1" x14ac:dyDescent="0.25">
      <c r="A1525" s="48" t="s">
        <v>1589</v>
      </c>
      <c r="B1525" s="53" t="s">
        <v>3273</v>
      </c>
      <c r="C1525" s="53" t="s">
        <v>3833</v>
      </c>
      <c r="D1525" s="53" t="s">
        <v>3834</v>
      </c>
      <c r="E1525" s="53" t="s">
        <v>3835</v>
      </c>
      <c r="F1525" s="53" t="s">
        <v>5552</v>
      </c>
      <c r="G1525" s="53" t="s">
        <v>3284</v>
      </c>
      <c r="H1525" s="53">
        <v>0</v>
      </c>
      <c r="I1525" s="53">
        <v>430000000</v>
      </c>
      <c r="J1525" s="53" t="s">
        <v>8091</v>
      </c>
      <c r="K1525" s="53" t="s">
        <v>8092</v>
      </c>
      <c r="L1525" s="53" t="s">
        <v>8111</v>
      </c>
      <c r="M1525" s="53" t="s">
        <v>8094</v>
      </c>
      <c r="N1525" s="53" t="s">
        <v>8112</v>
      </c>
      <c r="O1525" s="53" t="s">
        <v>8104</v>
      </c>
      <c r="P1525" s="53" t="s">
        <v>8105</v>
      </c>
      <c r="Q1525" s="53" t="s">
        <v>8106</v>
      </c>
      <c r="R1525" s="73">
        <v>50</v>
      </c>
      <c r="S1525" s="74">
        <v>5197</v>
      </c>
      <c r="T1525" s="75">
        <v>0</v>
      </c>
      <c r="U1525" s="75">
        <f t="shared" si="257"/>
        <v>0</v>
      </c>
      <c r="V1525" s="48"/>
      <c r="W1525" s="48">
        <v>2017</v>
      </c>
      <c r="X1525" s="53" t="s">
        <v>8122</v>
      </c>
      <c r="Y1525" s="1">
        <f>VLOOKUP(A1525,'[1]план на 2017'!$A:$X,20,0)</f>
        <v>0</v>
      </c>
      <c r="Z1525" s="156">
        <f t="shared" si="255"/>
        <v>0</v>
      </c>
    </row>
    <row r="1526" spans="1:26" ht="49.5" customHeight="1" x14ac:dyDescent="0.25">
      <c r="A1526" s="48" t="s">
        <v>1590</v>
      </c>
      <c r="B1526" s="53" t="s">
        <v>3273</v>
      </c>
      <c r="C1526" s="53" t="s">
        <v>3844</v>
      </c>
      <c r="D1526" s="53" t="s">
        <v>3845</v>
      </c>
      <c r="E1526" s="53" t="s">
        <v>3846</v>
      </c>
      <c r="F1526" s="53" t="s">
        <v>5553</v>
      </c>
      <c r="G1526" s="53" t="s">
        <v>3278</v>
      </c>
      <c r="H1526" s="53">
        <v>0</v>
      </c>
      <c r="I1526" s="53">
        <v>430000000</v>
      </c>
      <c r="J1526" s="53" t="s">
        <v>8091</v>
      </c>
      <c r="K1526" s="53" t="s">
        <v>8092</v>
      </c>
      <c r="L1526" s="53" t="s">
        <v>8111</v>
      </c>
      <c r="M1526" s="53" t="s">
        <v>8094</v>
      </c>
      <c r="N1526" s="53" t="s">
        <v>8112</v>
      </c>
      <c r="O1526" s="53" t="s">
        <v>8104</v>
      </c>
      <c r="P1526" s="53" t="s">
        <v>8105</v>
      </c>
      <c r="Q1526" s="53" t="s">
        <v>8106</v>
      </c>
      <c r="R1526" s="73">
        <v>600</v>
      </c>
      <c r="S1526" s="74">
        <v>120</v>
      </c>
      <c r="T1526" s="75">
        <f t="shared" si="256"/>
        <v>72000</v>
      </c>
      <c r="U1526" s="75">
        <f t="shared" si="257"/>
        <v>80640.000000000015</v>
      </c>
      <c r="V1526" s="48"/>
      <c r="W1526" s="48">
        <v>2017</v>
      </c>
      <c r="X1526" s="48"/>
      <c r="Y1526" s="1">
        <f>VLOOKUP(A1526,'[1]план на 2017'!$A:$X,20,0)</f>
        <v>72000</v>
      </c>
      <c r="Z1526" s="156">
        <f t="shared" si="255"/>
        <v>0</v>
      </c>
    </row>
    <row r="1527" spans="1:26" ht="49.5" customHeight="1" x14ac:dyDescent="0.25">
      <c r="A1527" s="48" t="s">
        <v>1591</v>
      </c>
      <c r="B1527" s="53" t="s">
        <v>3273</v>
      </c>
      <c r="C1527" s="53" t="s">
        <v>3848</v>
      </c>
      <c r="D1527" s="53" t="s">
        <v>3849</v>
      </c>
      <c r="E1527" s="53" t="s">
        <v>3850</v>
      </c>
      <c r="F1527" s="53" t="s">
        <v>5554</v>
      </c>
      <c r="G1527" s="54" t="s">
        <v>8876</v>
      </c>
      <c r="H1527" s="53">
        <v>0</v>
      </c>
      <c r="I1527" s="53">
        <v>430000000</v>
      </c>
      <c r="J1527" s="53" t="s">
        <v>8091</v>
      </c>
      <c r="K1527" s="53" t="s">
        <v>8092</v>
      </c>
      <c r="L1527" s="53" t="s">
        <v>8111</v>
      </c>
      <c r="M1527" s="53" t="s">
        <v>8094</v>
      </c>
      <c r="N1527" s="53" t="s">
        <v>8112</v>
      </c>
      <c r="O1527" s="53" t="s">
        <v>8104</v>
      </c>
      <c r="P1527" s="53" t="s">
        <v>8105</v>
      </c>
      <c r="Q1527" s="53" t="s">
        <v>8106</v>
      </c>
      <c r="R1527" s="73">
        <v>30</v>
      </c>
      <c r="S1527" s="74">
        <v>61666</v>
      </c>
      <c r="T1527" s="75">
        <f t="shared" si="256"/>
        <v>1849980</v>
      </c>
      <c r="U1527" s="75">
        <f t="shared" si="257"/>
        <v>2071977.6</v>
      </c>
      <c r="V1527" s="48"/>
      <c r="W1527" s="48">
        <v>2017</v>
      </c>
      <c r="X1527" s="48"/>
      <c r="Y1527" s="1">
        <f>VLOOKUP(A1527,'[1]план на 2017'!$A:$X,20,0)</f>
        <v>1849980</v>
      </c>
      <c r="Z1527" s="156">
        <f t="shared" si="255"/>
        <v>0</v>
      </c>
    </row>
    <row r="1528" spans="1:26" ht="49.5" customHeight="1" x14ac:dyDescent="0.25">
      <c r="A1528" s="48" t="s">
        <v>1592</v>
      </c>
      <c r="B1528" s="53" t="s">
        <v>3273</v>
      </c>
      <c r="C1528" s="53" t="s">
        <v>3848</v>
      </c>
      <c r="D1528" s="53" t="s">
        <v>3849</v>
      </c>
      <c r="E1528" s="53" t="s">
        <v>3850</v>
      </c>
      <c r="F1528" s="53" t="s">
        <v>5555</v>
      </c>
      <c r="G1528" s="54" t="s">
        <v>8876</v>
      </c>
      <c r="H1528" s="53">
        <v>0</v>
      </c>
      <c r="I1528" s="53">
        <v>430000000</v>
      </c>
      <c r="J1528" s="53" t="s">
        <v>8091</v>
      </c>
      <c r="K1528" s="53" t="s">
        <v>8092</v>
      </c>
      <c r="L1528" s="53" t="s">
        <v>8111</v>
      </c>
      <c r="M1528" s="53" t="s">
        <v>8094</v>
      </c>
      <c r="N1528" s="53" t="s">
        <v>8112</v>
      </c>
      <c r="O1528" s="53" t="s">
        <v>8104</v>
      </c>
      <c r="P1528" s="53" t="s">
        <v>8105</v>
      </c>
      <c r="Q1528" s="53" t="s">
        <v>8106</v>
      </c>
      <c r="R1528" s="73">
        <v>50</v>
      </c>
      <c r="S1528" s="74">
        <v>11700</v>
      </c>
      <c r="T1528" s="75">
        <f t="shared" si="256"/>
        <v>585000</v>
      </c>
      <c r="U1528" s="75">
        <f t="shared" si="257"/>
        <v>655200.00000000012</v>
      </c>
      <c r="V1528" s="48"/>
      <c r="W1528" s="48">
        <v>2017</v>
      </c>
      <c r="X1528" s="48"/>
      <c r="Y1528" s="1">
        <f>VLOOKUP(A1528,'[1]план на 2017'!$A:$X,20,0)</f>
        <v>585000</v>
      </c>
      <c r="Z1528" s="156">
        <f t="shared" si="255"/>
        <v>0</v>
      </c>
    </row>
    <row r="1529" spans="1:26" ht="49.5" customHeight="1" x14ac:dyDescent="0.25">
      <c r="A1529" s="48" t="s">
        <v>1593</v>
      </c>
      <c r="B1529" s="53" t="s">
        <v>3273</v>
      </c>
      <c r="C1529" s="53" t="s">
        <v>3848</v>
      </c>
      <c r="D1529" s="53" t="s">
        <v>3849</v>
      </c>
      <c r="E1529" s="53" t="s">
        <v>3850</v>
      </c>
      <c r="F1529" s="53" t="s">
        <v>5556</v>
      </c>
      <c r="G1529" s="54" t="s">
        <v>8876</v>
      </c>
      <c r="H1529" s="53">
        <v>0</v>
      </c>
      <c r="I1529" s="53">
        <v>430000000</v>
      </c>
      <c r="J1529" s="53" t="s">
        <v>8091</v>
      </c>
      <c r="K1529" s="53" t="s">
        <v>8092</v>
      </c>
      <c r="L1529" s="53" t="s">
        <v>8111</v>
      </c>
      <c r="M1529" s="53" t="s">
        <v>8094</v>
      </c>
      <c r="N1529" s="53" t="s">
        <v>8112</v>
      </c>
      <c r="O1529" s="53" t="s">
        <v>8104</v>
      </c>
      <c r="P1529" s="53" t="s">
        <v>8105</v>
      </c>
      <c r="Q1529" s="53" t="s">
        <v>8106</v>
      </c>
      <c r="R1529" s="73">
        <v>30</v>
      </c>
      <c r="S1529" s="74">
        <v>54000</v>
      </c>
      <c r="T1529" s="75">
        <f t="shared" si="256"/>
        <v>1620000</v>
      </c>
      <c r="U1529" s="75">
        <f t="shared" si="257"/>
        <v>1814400.0000000002</v>
      </c>
      <c r="V1529" s="48"/>
      <c r="W1529" s="48">
        <v>2017</v>
      </c>
      <c r="X1529" s="48"/>
      <c r="Y1529" s="1">
        <f>VLOOKUP(A1529,'[1]план на 2017'!$A:$X,20,0)</f>
        <v>1620000</v>
      </c>
      <c r="Z1529" s="156">
        <f t="shared" si="255"/>
        <v>0</v>
      </c>
    </row>
    <row r="1530" spans="1:26" ht="49.5" customHeight="1" x14ac:dyDescent="0.25">
      <c r="A1530" s="48" t="s">
        <v>1594</v>
      </c>
      <c r="B1530" s="53" t="s">
        <v>3273</v>
      </c>
      <c r="C1530" s="53" t="s">
        <v>3848</v>
      </c>
      <c r="D1530" s="53" t="s">
        <v>3849</v>
      </c>
      <c r="E1530" s="53" t="s">
        <v>3850</v>
      </c>
      <c r="F1530" s="53" t="s">
        <v>5557</v>
      </c>
      <c r="G1530" s="54" t="s">
        <v>8876</v>
      </c>
      <c r="H1530" s="53">
        <v>0</v>
      </c>
      <c r="I1530" s="53">
        <v>430000000</v>
      </c>
      <c r="J1530" s="53" t="s">
        <v>8091</v>
      </c>
      <c r="K1530" s="53" t="s">
        <v>8092</v>
      </c>
      <c r="L1530" s="53" t="s">
        <v>8111</v>
      </c>
      <c r="M1530" s="53" t="s">
        <v>8094</v>
      </c>
      <c r="N1530" s="53" t="s">
        <v>8112</v>
      </c>
      <c r="O1530" s="53" t="s">
        <v>8104</v>
      </c>
      <c r="P1530" s="53" t="s">
        <v>8105</v>
      </c>
      <c r="Q1530" s="53" t="s">
        <v>8106</v>
      </c>
      <c r="R1530" s="73">
        <v>20</v>
      </c>
      <c r="S1530" s="74">
        <v>65000</v>
      </c>
      <c r="T1530" s="75">
        <f t="shared" si="256"/>
        <v>1300000</v>
      </c>
      <c r="U1530" s="75">
        <f t="shared" si="257"/>
        <v>1456000.0000000002</v>
      </c>
      <c r="V1530" s="48"/>
      <c r="W1530" s="48">
        <v>2017</v>
      </c>
      <c r="X1530" s="48"/>
      <c r="Y1530" s="1">
        <f>VLOOKUP(A1530,'[1]план на 2017'!$A:$X,20,0)</f>
        <v>1300000</v>
      </c>
      <c r="Z1530" s="156">
        <f t="shared" si="255"/>
        <v>0</v>
      </c>
    </row>
    <row r="1531" spans="1:26" ht="49.5" customHeight="1" x14ac:dyDescent="0.25">
      <c r="A1531" s="48" t="s">
        <v>1595</v>
      </c>
      <c r="B1531" s="53" t="s">
        <v>3273</v>
      </c>
      <c r="C1531" s="53" t="s">
        <v>3848</v>
      </c>
      <c r="D1531" s="53" t="s">
        <v>3849</v>
      </c>
      <c r="E1531" s="53" t="s">
        <v>3850</v>
      </c>
      <c r="F1531" s="53" t="s">
        <v>5558</v>
      </c>
      <c r="G1531" s="54" t="s">
        <v>8876</v>
      </c>
      <c r="H1531" s="53">
        <v>0</v>
      </c>
      <c r="I1531" s="53">
        <v>430000000</v>
      </c>
      <c r="J1531" s="53" t="s">
        <v>8091</v>
      </c>
      <c r="K1531" s="53" t="s">
        <v>8092</v>
      </c>
      <c r="L1531" s="53" t="s">
        <v>8111</v>
      </c>
      <c r="M1531" s="53" t="s">
        <v>8094</v>
      </c>
      <c r="N1531" s="53" t="s">
        <v>8112</v>
      </c>
      <c r="O1531" s="53" t="s">
        <v>8104</v>
      </c>
      <c r="P1531" s="53" t="s">
        <v>8105</v>
      </c>
      <c r="Q1531" s="53" t="s">
        <v>8106</v>
      </c>
      <c r="R1531" s="73">
        <v>20</v>
      </c>
      <c r="S1531" s="74">
        <v>25320</v>
      </c>
      <c r="T1531" s="75">
        <f t="shared" si="256"/>
        <v>506400</v>
      </c>
      <c r="U1531" s="75">
        <f t="shared" si="257"/>
        <v>567168</v>
      </c>
      <c r="V1531" s="48"/>
      <c r="W1531" s="48">
        <v>2017</v>
      </c>
      <c r="X1531" s="48"/>
      <c r="Y1531" s="1">
        <f>VLOOKUP(A1531,'[1]план на 2017'!$A:$X,20,0)</f>
        <v>506400</v>
      </c>
      <c r="Z1531" s="156">
        <f t="shared" si="255"/>
        <v>0</v>
      </c>
    </row>
    <row r="1532" spans="1:26" ht="49.5" customHeight="1" x14ac:dyDescent="0.25">
      <c r="A1532" s="48" t="s">
        <v>1596</v>
      </c>
      <c r="B1532" s="53" t="s">
        <v>3273</v>
      </c>
      <c r="C1532" s="53" t="s">
        <v>3848</v>
      </c>
      <c r="D1532" s="53" t="s">
        <v>3849</v>
      </c>
      <c r="E1532" s="53" t="s">
        <v>3850</v>
      </c>
      <c r="F1532" s="53" t="s">
        <v>5559</v>
      </c>
      <c r="G1532" s="54" t="s">
        <v>8876</v>
      </c>
      <c r="H1532" s="53">
        <v>0</v>
      </c>
      <c r="I1532" s="53">
        <v>430000000</v>
      </c>
      <c r="J1532" s="53" t="s">
        <v>8091</v>
      </c>
      <c r="K1532" s="53" t="s">
        <v>8092</v>
      </c>
      <c r="L1532" s="53" t="s">
        <v>8111</v>
      </c>
      <c r="M1532" s="53" t="s">
        <v>8094</v>
      </c>
      <c r="N1532" s="53" t="s">
        <v>8112</v>
      </c>
      <c r="O1532" s="53" t="s">
        <v>8104</v>
      </c>
      <c r="P1532" s="53" t="s">
        <v>8105</v>
      </c>
      <c r="Q1532" s="53" t="s">
        <v>8106</v>
      </c>
      <c r="R1532" s="73">
        <v>20</v>
      </c>
      <c r="S1532" s="74">
        <v>105300</v>
      </c>
      <c r="T1532" s="75">
        <f t="shared" si="256"/>
        <v>2106000</v>
      </c>
      <c r="U1532" s="75">
        <f t="shared" si="257"/>
        <v>2358720</v>
      </c>
      <c r="V1532" s="48"/>
      <c r="W1532" s="48">
        <v>2017</v>
      </c>
      <c r="X1532" s="48"/>
      <c r="Y1532" s="1">
        <f>VLOOKUP(A1532,'[1]план на 2017'!$A:$X,20,0)</f>
        <v>2106000</v>
      </c>
      <c r="Z1532" s="156">
        <f t="shared" si="255"/>
        <v>0</v>
      </c>
    </row>
    <row r="1533" spans="1:26" ht="49.5" customHeight="1" x14ac:dyDescent="0.25">
      <c r="A1533" s="48" t="s">
        <v>1597</v>
      </c>
      <c r="B1533" s="53" t="s">
        <v>3273</v>
      </c>
      <c r="C1533" s="53" t="s">
        <v>3848</v>
      </c>
      <c r="D1533" s="53" t="s">
        <v>3849</v>
      </c>
      <c r="E1533" s="53" t="s">
        <v>3850</v>
      </c>
      <c r="F1533" s="53" t="s">
        <v>5560</v>
      </c>
      <c r="G1533" s="54" t="s">
        <v>8876</v>
      </c>
      <c r="H1533" s="53">
        <v>0</v>
      </c>
      <c r="I1533" s="53">
        <v>430000000</v>
      </c>
      <c r="J1533" s="53" t="s">
        <v>8091</v>
      </c>
      <c r="K1533" s="53" t="s">
        <v>8092</v>
      </c>
      <c r="L1533" s="53" t="s">
        <v>8111</v>
      </c>
      <c r="M1533" s="53" t="s">
        <v>8094</v>
      </c>
      <c r="N1533" s="53" t="s">
        <v>8112</v>
      </c>
      <c r="O1533" s="53" t="s">
        <v>8104</v>
      </c>
      <c r="P1533" s="53" t="s">
        <v>8105</v>
      </c>
      <c r="Q1533" s="53" t="s">
        <v>8106</v>
      </c>
      <c r="R1533" s="73">
        <v>40</v>
      </c>
      <c r="S1533" s="74">
        <v>50000</v>
      </c>
      <c r="T1533" s="75">
        <f t="shared" si="256"/>
        <v>2000000</v>
      </c>
      <c r="U1533" s="75">
        <f t="shared" si="257"/>
        <v>2240000</v>
      </c>
      <c r="V1533" s="48"/>
      <c r="W1533" s="48">
        <v>2017</v>
      </c>
      <c r="X1533" s="48"/>
      <c r="Y1533" s="1">
        <f>VLOOKUP(A1533,'[1]план на 2017'!$A:$X,20,0)</f>
        <v>2000000</v>
      </c>
      <c r="Z1533" s="156">
        <f t="shared" si="255"/>
        <v>0</v>
      </c>
    </row>
    <row r="1534" spans="1:26" ht="49.5" customHeight="1" x14ac:dyDescent="0.25">
      <c r="A1534" s="48" t="s">
        <v>1598</v>
      </c>
      <c r="B1534" s="53" t="s">
        <v>3273</v>
      </c>
      <c r="C1534" s="53" t="s">
        <v>3848</v>
      </c>
      <c r="D1534" s="53" t="s">
        <v>3849</v>
      </c>
      <c r="E1534" s="53" t="s">
        <v>3850</v>
      </c>
      <c r="F1534" s="53" t="s">
        <v>5561</v>
      </c>
      <c r="G1534" s="54" t="s">
        <v>8876</v>
      </c>
      <c r="H1534" s="53">
        <v>0</v>
      </c>
      <c r="I1534" s="53">
        <v>430000000</v>
      </c>
      <c r="J1534" s="53" t="s">
        <v>8091</v>
      </c>
      <c r="K1534" s="53" t="s">
        <v>8092</v>
      </c>
      <c r="L1534" s="53" t="s">
        <v>8111</v>
      </c>
      <c r="M1534" s="53" t="s">
        <v>8094</v>
      </c>
      <c r="N1534" s="53" t="s">
        <v>8112</v>
      </c>
      <c r="O1534" s="53" t="s">
        <v>8104</v>
      </c>
      <c r="P1534" s="53" t="s">
        <v>8105</v>
      </c>
      <c r="Q1534" s="53" t="s">
        <v>8106</v>
      </c>
      <c r="R1534" s="73">
        <v>10</v>
      </c>
      <c r="S1534" s="74">
        <v>105000</v>
      </c>
      <c r="T1534" s="75">
        <f t="shared" si="256"/>
        <v>1050000</v>
      </c>
      <c r="U1534" s="75">
        <f t="shared" si="257"/>
        <v>1176000</v>
      </c>
      <c r="V1534" s="48"/>
      <c r="W1534" s="48">
        <v>2017</v>
      </c>
      <c r="X1534" s="48"/>
      <c r="Y1534" s="1">
        <f>VLOOKUP(A1534,'[1]план на 2017'!$A:$X,20,0)</f>
        <v>1050000</v>
      </c>
      <c r="Z1534" s="156">
        <f t="shared" si="255"/>
        <v>0</v>
      </c>
    </row>
    <row r="1535" spans="1:26" ht="49.5" customHeight="1" x14ac:dyDescent="0.25">
      <c r="A1535" s="48" t="s">
        <v>1599</v>
      </c>
      <c r="B1535" s="53" t="s">
        <v>3273</v>
      </c>
      <c r="C1535" s="53" t="s">
        <v>5562</v>
      </c>
      <c r="D1535" s="53" t="s">
        <v>5563</v>
      </c>
      <c r="E1535" s="53" t="s">
        <v>5564</v>
      </c>
      <c r="F1535" s="53" t="s">
        <v>5565</v>
      </c>
      <c r="G1535" s="53" t="s">
        <v>3284</v>
      </c>
      <c r="H1535" s="53">
        <v>0</v>
      </c>
      <c r="I1535" s="53">
        <v>430000000</v>
      </c>
      <c r="J1535" s="53" t="s">
        <v>8091</v>
      </c>
      <c r="K1535" s="53" t="s">
        <v>8092</v>
      </c>
      <c r="L1535" s="53" t="s">
        <v>8111</v>
      </c>
      <c r="M1535" s="53" t="s">
        <v>8094</v>
      </c>
      <c r="N1535" s="53" t="s">
        <v>8112</v>
      </c>
      <c r="O1535" s="53" t="s">
        <v>8104</v>
      </c>
      <c r="P1535" s="53" t="s">
        <v>8105</v>
      </c>
      <c r="Q1535" s="53" t="s">
        <v>8106</v>
      </c>
      <c r="R1535" s="73">
        <v>2</v>
      </c>
      <c r="S1535" s="74">
        <v>28170</v>
      </c>
      <c r="T1535" s="75">
        <f t="shared" si="256"/>
        <v>56340</v>
      </c>
      <c r="U1535" s="75">
        <f t="shared" si="257"/>
        <v>63100.800000000003</v>
      </c>
      <c r="V1535" s="48"/>
      <c r="W1535" s="48">
        <v>2017</v>
      </c>
      <c r="X1535" s="48"/>
      <c r="Y1535" s="1">
        <f>VLOOKUP(A1535,'[1]план на 2017'!$A:$X,20,0)</f>
        <v>56340</v>
      </c>
      <c r="Z1535" s="156">
        <f t="shared" si="255"/>
        <v>0</v>
      </c>
    </row>
    <row r="1536" spans="1:26" ht="49.5" customHeight="1" x14ac:dyDescent="0.25">
      <c r="A1536" s="48" t="s">
        <v>1600</v>
      </c>
      <c r="B1536" s="53" t="s">
        <v>3273</v>
      </c>
      <c r="C1536" s="53" t="s">
        <v>5562</v>
      </c>
      <c r="D1536" s="53" t="s">
        <v>5563</v>
      </c>
      <c r="E1536" s="53" t="s">
        <v>5564</v>
      </c>
      <c r="F1536" s="53" t="s">
        <v>5566</v>
      </c>
      <c r="G1536" s="53" t="s">
        <v>3284</v>
      </c>
      <c r="H1536" s="53">
        <v>0</v>
      </c>
      <c r="I1536" s="53">
        <v>430000000</v>
      </c>
      <c r="J1536" s="53" t="s">
        <v>8091</v>
      </c>
      <c r="K1536" s="53" t="s">
        <v>8092</v>
      </c>
      <c r="L1536" s="53" t="s">
        <v>8111</v>
      </c>
      <c r="M1536" s="53" t="s">
        <v>8094</v>
      </c>
      <c r="N1536" s="53" t="s">
        <v>8112</v>
      </c>
      <c r="O1536" s="53" t="s">
        <v>8104</v>
      </c>
      <c r="P1536" s="53" t="s">
        <v>8105</v>
      </c>
      <c r="Q1536" s="53" t="s">
        <v>8106</v>
      </c>
      <c r="R1536" s="73">
        <v>2</v>
      </c>
      <c r="S1536" s="74">
        <v>187550</v>
      </c>
      <c r="T1536" s="75">
        <f t="shared" si="256"/>
        <v>375100</v>
      </c>
      <c r="U1536" s="75">
        <f t="shared" si="257"/>
        <v>420112.00000000006</v>
      </c>
      <c r="V1536" s="48"/>
      <c r="W1536" s="48">
        <v>2017</v>
      </c>
      <c r="X1536" s="48"/>
      <c r="Y1536" s="1">
        <f>VLOOKUP(A1536,'[1]план на 2017'!$A:$X,20,0)</f>
        <v>375100</v>
      </c>
      <c r="Z1536" s="156">
        <f t="shared" si="255"/>
        <v>0</v>
      </c>
    </row>
    <row r="1537" spans="1:26" ht="49.5" customHeight="1" x14ac:dyDescent="0.25">
      <c r="A1537" s="48" t="s">
        <v>1601</v>
      </c>
      <c r="B1537" s="53" t="s">
        <v>3273</v>
      </c>
      <c r="C1537" s="53" t="s">
        <v>5562</v>
      </c>
      <c r="D1537" s="53" t="s">
        <v>5563</v>
      </c>
      <c r="E1537" s="53" t="s">
        <v>5564</v>
      </c>
      <c r="F1537" s="53" t="s">
        <v>5567</v>
      </c>
      <c r="G1537" s="53" t="s">
        <v>3284</v>
      </c>
      <c r="H1537" s="53">
        <v>0</v>
      </c>
      <c r="I1537" s="53">
        <v>430000000</v>
      </c>
      <c r="J1537" s="53" t="s">
        <v>8091</v>
      </c>
      <c r="K1537" s="53" t="s">
        <v>8092</v>
      </c>
      <c r="L1537" s="53" t="s">
        <v>8111</v>
      </c>
      <c r="M1537" s="53" t="s">
        <v>8094</v>
      </c>
      <c r="N1537" s="53" t="s">
        <v>8112</v>
      </c>
      <c r="O1537" s="53" t="s">
        <v>8104</v>
      </c>
      <c r="P1537" s="53" t="s">
        <v>8105</v>
      </c>
      <c r="Q1537" s="53" t="s">
        <v>8106</v>
      </c>
      <c r="R1537" s="73">
        <v>10</v>
      </c>
      <c r="S1537" s="74">
        <v>1918.8</v>
      </c>
      <c r="T1537" s="75">
        <v>0</v>
      </c>
      <c r="U1537" s="75">
        <f t="shared" si="257"/>
        <v>0</v>
      </c>
      <c r="V1537" s="48"/>
      <c r="W1537" s="48">
        <v>2017</v>
      </c>
      <c r="X1537" s="48"/>
      <c r="Y1537" s="1">
        <f>VLOOKUP(A1537,'[1]план на 2017'!$A:$X,20,0)</f>
        <v>0</v>
      </c>
      <c r="Z1537" s="156">
        <f t="shared" si="255"/>
        <v>0</v>
      </c>
    </row>
    <row r="1538" spans="1:26" ht="49.5" customHeight="1" x14ac:dyDescent="0.25">
      <c r="A1538" s="48" t="s">
        <v>1602</v>
      </c>
      <c r="B1538" s="53" t="s">
        <v>3273</v>
      </c>
      <c r="C1538" s="53" t="s">
        <v>5562</v>
      </c>
      <c r="D1538" s="53" t="s">
        <v>5563</v>
      </c>
      <c r="E1538" s="53" t="s">
        <v>5564</v>
      </c>
      <c r="F1538" s="53" t="s">
        <v>5567</v>
      </c>
      <c r="G1538" s="53" t="s">
        <v>3284</v>
      </c>
      <c r="H1538" s="53">
        <v>0</v>
      </c>
      <c r="I1538" s="53">
        <v>430000000</v>
      </c>
      <c r="J1538" s="53" t="s">
        <v>8091</v>
      </c>
      <c r="K1538" s="53" t="s">
        <v>8124</v>
      </c>
      <c r="L1538" s="53" t="s">
        <v>8111</v>
      </c>
      <c r="M1538" s="53" t="s">
        <v>8094</v>
      </c>
      <c r="N1538" s="53" t="s">
        <v>8112</v>
      </c>
      <c r="O1538" s="53" t="s">
        <v>8104</v>
      </c>
      <c r="P1538" s="53" t="s">
        <v>8105</v>
      </c>
      <c r="Q1538" s="53" t="s">
        <v>8106</v>
      </c>
      <c r="R1538" s="73">
        <v>10</v>
      </c>
      <c r="S1538" s="74">
        <v>9000</v>
      </c>
      <c r="T1538" s="75">
        <v>0</v>
      </c>
      <c r="U1538" s="75">
        <f t="shared" si="257"/>
        <v>0</v>
      </c>
      <c r="V1538" s="48"/>
      <c r="W1538" s="48">
        <v>2017</v>
      </c>
      <c r="X1538" s="48" t="s">
        <v>8181</v>
      </c>
      <c r="Y1538" s="1">
        <f>VLOOKUP(A1538,'[1]план на 2017'!$A:$X,20,0)</f>
        <v>0</v>
      </c>
      <c r="Z1538" s="156">
        <f t="shared" si="255"/>
        <v>0</v>
      </c>
    </row>
    <row r="1539" spans="1:26" ht="49.5" customHeight="1" x14ac:dyDescent="0.25">
      <c r="A1539" s="48" t="s">
        <v>1603</v>
      </c>
      <c r="B1539" s="53" t="s">
        <v>3273</v>
      </c>
      <c r="C1539" s="53" t="s">
        <v>5562</v>
      </c>
      <c r="D1539" s="53" t="s">
        <v>5563</v>
      </c>
      <c r="E1539" s="53" t="s">
        <v>5564</v>
      </c>
      <c r="F1539" s="53" t="s">
        <v>5567</v>
      </c>
      <c r="G1539" s="53" t="s">
        <v>3284</v>
      </c>
      <c r="H1539" s="53">
        <v>0</v>
      </c>
      <c r="I1539" s="53">
        <v>430000000</v>
      </c>
      <c r="J1539" s="53" t="s">
        <v>8091</v>
      </c>
      <c r="K1539" s="53" t="s">
        <v>8099</v>
      </c>
      <c r="L1539" s="53" t="s">
        <v>8111</v>
      </c>
      <c r="M1539" s="53" t="s">
        <v>8094</v>
      </c>
      <c r="N1539" s="53" t="s">
        <v>8112</v>
      </c>
      <c r="O1539" s="53" t="s">
        <v>8104</v>
      </c>
      <c r="P1539" s="53" t="s">
        <v>8105</v>
      </c>
      <c r="Q1539" s="53" t="s">
        <v>8106</v>
      </c>
      <c r="R1539" s="73">
        <v>10</v>
      </c>
      <c r="S1539" s="74">
        <v>9000</v>
      </c>
      <c r="T1539" s="75">
        <f t="shared" ref="T1539" si="262">R1539*S1539</f>
        <v>90000</v>
      </c>
      <c r="U1539" s="75">
        <f t="shared" si="257"/>
        <v>100800.00000000001</v>
      </c>
      <c r="V1539" s="48"/>
      <c r="W1539" s="48">
        <v>2017</v>
      </c>
      <c r="X1539" s="48" t="s">
        <v>8100</v>
      </c>
      <c r="Y1539" s="1">
        <f>VLOOKUP(A1539,'[1]план на 2017'!$A:$X,20,0)</f>
        <v>90000</v>
      </c>
      <c r="Z1539" s="156">
        <f t="shared" si="255"/>
        <v>0</v>
      </c>
    </row>
    <row r="1540" spans="1:26" ht="49.5" customHeight="1" x14ac:dyDescent="0.25">
      <c r="A1540" s="48" t="s">
        <v>1604</v>
      </c>
      <c r="B1540" s="53" t="s">
        <v>3273</v>
      </c>
      <c r="C1540" s="53" t="s">
        <v>5562</v>
      </c>
      <c r="D1540" s="53" t="s">
        <v>5563</v>
      </c>
      <c r="E1540" s="53" t="s">
        <v>5564</v>
      </c>
      <c r="F1540" s="53" t="s">
        <v>5568</v>
      </c>
      <c r="G1540" s="53" t="s">
        <v>3284</v>
      </c>
      <c r="H1540" s="53">
        <v>0</v>
      </c>
      <c r="I1540" s="53">
        <v>430000000</v>
      </c>
      <c r="J1540" s="53" t="s">
        <v>8091</v>
      </c>
      <c r="K1540" s="53" t="s">
        <v>8092</v>
      </c>
      <c r="L1540" s="53" t="s">
        <v>8111</v>
      </c>
      <c r="M1540" s="53" t="s">
        <v>8094</v>
      </c>
      <c r="N1540" s="53" t="s">
        <v>8112</v>
      </c>
      <c r="O1540" s="53" t="s">
        <v>8104</v>
      </c>
      <c r="P1540" s="53" t="s">
        <v>8105</v>
      </c>
      <c r="Q1540" s="53" t="s">
        <v>8106</v>
      </c>
      <c r="R1540" s="73">
        <v>10</v>
      </c>
      <c r="S1540" s="74">
        <v>2254.1999999999998</v>
      </c>
      <c r="T1540" s="75">
        <v>0</v>
      </c>
      <c r="U1540" s="75">
        <f t="shared" si="257"/>
        <v>0</v>
      </c>
      <c r="V1540" s="48"/>
      <c r="W1540" s="48">
        <v>2017</v>
      </c>
      <c r="X1540" s="48" t="s">
        <v>8122</v>
      </c>
      <c r="Y1540" s="1">
        <f>VLOOKUP(A1540,'[1]план на 2017'!$A:$X,20,0)</f>
        <v>0</v>
      </c>
      <c r="Z1540" s="156">
        <f t="shared" si="255"/>
        <v>0</v>
      </c>
    </row>
    <row r="1541" spans="1:26" ht="49.5" customHeight="1" x14ac:dyDescent="0.25">
      <c r="A1541" s="48" t="s">
        <v>1605</v>
      </c>
      <c r="B1541" s="53" t="s">
        <v>3273</v>
      </c>
      <c r="C1541" s="53" t="s">
        <v>5562</v>
      </c>
      <c r="D1541" s="53" t="s">
        <v>5563</v>
      </c>
      <c r="E1541" s="53" t="s">
        <v>5564</v>
      </c>
      <c r="F1541" s="53" t="s">
        <v>5569</v>
      </c>
      <c r="G1541" s="53" t="s">
        <v>3284</v>
      </c>
      <c r="H1541" s="53">
        <v>0</v>
      </c>
      <c r="I1541" s="53">
        <v>430000000</v>
      </c>
      <c r="J1541" s="53" t="s">
        <v>8091</v>
      </c>
      <c r="K1541" s="53" t="s">
        <v>8092</v>
      </c>
      <c r="L1541" s="53" t="s">
        <v>8111</v>
      </c>
      <c r="M1541" s="53" t="s">
        <v>8094</v>
      </c>
      <c r="N1541" s="53" t="s">
        <v>8112</v>
      </c>
      <c r="O1541" s="53" t="s">
        <v>8104</v>
      </c>
      <c r="P1541" s="53" t="s">
        <v>8105</v>
      </c>
      <c r="Q1541" s="53" t="s">
        <v>8106</v>
      </c>
      <c r="R1541" s="73">
        <v>2</v>
      </c>
      <c r="S1541" s="74">
        <v>76970</v>
      </c>
      <c r="T1541" s="75">
        <f t="shared" si="256"/>
        <v>153940</v>
      </c>
      <c r="U1541" s="75">
        <f t="shared" si="257"/>
        <v>172412.80000000002</v>
      </c>
      <c r="V1541" s="48"/>
      <c r="W1541" s="48">
        <v>2017</v>
      </c>
      <c r="X1541" s="48"/>
      <c r="Y1541" s="1">
        <f>VLOOKUP(A1541,'[1]план на 2017'!$A:$X,20,0)</f>
        <v>153940</v>
      </c>
      <c r="Z1541" s="156">
        <f t="shared" si="255"/>
        <v>0</v>
      </c>
    </row>
    <row r="1542" spans="1:26" ht="49.5" customHeight="1" x14ac:dyDescent="0.25">
      <c r="A1542" s="48" t="s">
        <v>1606</v>
      </c>
      <c r="B1542" s="53" t="s">
        <v>3273</v>
      </c>
      <c r="C1542" s="53" t="s">
        <v>5562</v>
      </c>
      <c r="D1542" s="53" t="s">
        <v>5563</v>
      </c>
      <c r="E1542" s="53" t="s">
        <v>5564</v>
      </c>
      <c r="F1542" s="53" t="s">
        <v>5570</v>
      </c>
      <c r="G1542" s="53" t="s">
        <v>3284</v>
      </c>
      <c r="H1542" s="53">
        <v>0</v>
      </c>
      <c r="I1542" s="53">
        <v>430000000</v>
      </c>
      <c r="J1542" s="53" t="s">
        <v>8091</v>
      </c>
      <c r="K1542" s="53" t="s">
        <v>8092</v>
      </c>
      <c r="L1542" s="53" t="s">
        <v>8111</v>
      </c>
      <c r="M1542" s="53" t="s">
        <v>8094</v>
      </c>
      <c r="N1542" s="53" t="s">
        <v>8112</v>
      </c>
      <c r="O1542" s="53" t="s">
        <v>8104</v>
      </c>
      <c r="P1542" s="53" t="s">
        <v>8105</v>
      </c>
      <c r="Q1542" s="53" t="s">
        <v>8106</v>
      </c>
      <c r="R1542" s="73">
        <v>2</v>
      </c>
      <c r="S1542" s="74">
        <v>48800</v>
      </c>
      <c r="T1542" s="75">
        <f t="shared" si="256"/>
        <v>97600</v>
      </c>
      <c r="U1542" s="75">
        <f t="shared" si="257"/>
        <v>109312.00000000001</v>
      </c>
      <c r="V1542" s="48"/>
      <c r="W1542" s="48">
        <v>2017</v>
      </c>
      <c r="X1542" s="48"/>
      <c r="Y1542" s="1">
        <f>VLOOKUP(A1542,'[1]план на 2017'!$A:$X,20,0)</f>
        <v>97600</v>
      </c>
      <c r="Z1542" s="156">
        <f t="shared" si="255"/>
        <v>0</v>
      </c>
    </row>
    <row r="1543" spans="1:26" ht="49.5" customHeight="1" x14ac:dyDescent="0.25">
      <c r="A1543" s="48" t="s">
        <v>1607</v>
      </c>
      <c r="B1543" s="53" t="s">
        <v>3273</v>
      </c>
      <c r="C1543" s="53" t="s">
        <v>5562</v>
      </c>
      <c r="D1543" s="53" t="s">
        <v>5563</v>
      </c>
      <c r="E1543" s="53" t="s">
        <v>5564</v>
      </c>
      <c r="F1543" s="53" t="s">
        <v>5571</v>
      </c>
      <c r="G1543" s="53" t="s">
        <v>3284</v>
      </c>
      <c r="H1543" s="53">
        <v>0</v>
      </c>
      <c r="I1543" s="53">
        <v>430000000</v>
      </c>
      <c r="J1543" s="53" t="s">
        <v>8091</v>
      </c>
      <c r="K1543" s="53" t="s">
        <v>8092</v>
      </c>
      <c r="L1543" s="53" t="s">
        <v>8111</v>
      </c>
      <c r="M1543" s="53" t="s">
        <v>8094</v>
      </c>
      <c r="N1543" s="53" t="s">
        <v>8112</v>
      </c>
      <c r="O1543" s="53" t="s">
        <v>8104</v>
      </c>
      <c r="P1543" s="53" t="s">
        <v>8105</v>
      </c>
      <c r="Q1543" s="53" t="s">
        <v>8106</v>
      </c>
      <c r="R1543" s="73">
        <v>2</v>
      </c>
      <c r="S1543" s="74">
        <v>58320</v>
      </c>
      <c r="T1543" s="75">
        <f t="shared" si="256"/>
        <v>116640</v>
      </c>
      <c r="U1543" s="75">
        <f t="shared" si="257"/>
        <v>130636.80000000002</v>
      </c>
      <c r="V1543" s="48"/>
      <c r="W1543" s="48">
        <v>2017</v>
      </c>
      <c r="X1543" s="48"/>
      <c r="Y1543" s="1">
        <f>VLOOKUP(A1543,'[1]план на 2017'!$A:$X,20,0)</f>
        <v>116640</v>
      </c>
      <c r="Z1543" s="156">
        <f t="shared" si="255"/>
        <v>0</v>
      </c>
    </row>
    <row r="1544" spans="1:26" ht="49.5" customHeight="1" x14ac:dyDescent="0.25">
      <c r="A1544" s="48" t="s">
        <v>1608</v>
      </c>
      <c r="B1544" s="53" t="s">
        <v>3273</v>
      </c>
      <c r="C1544" s="53" t="s">
        <v>5562</v>
      </c>
      <c r="D1544" s="53" t="s">
        <v>5563</v>
      </c>
      <c r="E1544" s="53" t="s">
        <v>5564</v>
      </c>
      <c r="F1544" s="53" t="s">
        <v>5572</v>
      </c>
      <c r="G1544" s="53" t="s">
        <v>3284</v>
      </c>
      <c r="H1544" s="53">
        <v>0</v>
      </c>
      <c r="I1544" s="53">
        <v>430000000</v>
      </c>
      <c r="J1544" s="53" t="s">
        <v>8091</v>
      </c>
      <c r="K1544" s="53" t="s">
        <v>8092</v>
      </c>
      <c r="L1544" s="53" t="s">
        <v>8111</v>
      </c>
      <c r="M1544" s="53" t="s">
        <v>8094</v>
      </c>
      <c r="N1544" s="53" t="s">
        <v>8112</v>
      </c>
      <c r="O1544" s="53" t="s">
        <v>8104</v>
      </c>
      <c r="P1544" s="53" t="s">
        <v>8105</v>
      </c>
      <c r="Q1544" s="53" t="s">
        <v>8106</v>
      </c>
      <c r="R1544" s="73">
        <v>5</v>
      </c>
      <c r="S1544" s="74">
        <v>5380</v>
      </c>
      <c r="T1544" s="75">
        <v>0</v>
      </c>
      <c r="U1544" s="75">
        <f t="shared" si="257"/>
        <v>0</v>
      </c>
      <c r="V1544" s="48"/>
      <c r="W1544" s="48">
        <v>2017</v>
      </c>
      <c r="X1544" s="48" t="s">
        <v>8122</v>
      </c>
      <c r="Y1544" s="1">
        <f>VLOOKUP(A1544,'[1]план на 2017'!$A:$X,20,0)</f>
        <v>0</v>
      </c>
      <c r="Z1544" s="156">
        <f t="shared" si="255"/>
        <v>0</v>
      </c>
    </row>
    <row r="1545" spans="1:26" ht="49.5" customHeight="1" x14ac:dyDescent="0.25">
      <c r="A1545" s="48" t="s">
        <v>1609</v>
      </c>
      <c r="B1545" s="53" t="s">
        <v>3273</v>
      </c>
      <c r="C1545" s="53" t="s">
        <v>3854</v>
      </c>
      <c r="D1545" s="53" t="s">
        <v>3855</v>
      </c>
      <c r="E1545" s="53" t="s">
        <v>3856</v>
      </c>
      <c r="F1545" s="53" t="s">
        <v>5573</v>
      </c>
      <c r="G1545" s="53" t="s">
        <v>3284</v>
      </c>
      <c r="H1545" s="53">
        <v>0</v>
      </c>
      <c r="I1545" s="53">
        <v>430000000</v>
      </c>
      <c r="J1545" s="53" t="s">
        <v>8091</v>
      </c>
      <c r="K1545" s="53" t="s">
        <v>8092</v>
      </c>
      <c r="L1545" s="53" t="s">
        <v>8111</v>
      </c>
      <c r="M1545" s="53" t="s">
        <v>8094</v>
      </c>
      <c r="N1545" s="53" t="s">
        <v>8112</v>
      </c>
      <c r="O1545" s="53" t="s">
        <v>8104</v>
      </c>
      <c r="P1545" s="53" t="s">
        <v>8105</v>
      </c>
      <c r="Q1545" s="53" t="s">
        <v>8106</v>
      </c>
      <c r="R1545" s="73">
        <v>20</v>
      </c>
      <c r="S1545" s="74">
        <v>32000</v>
      </c>
      <c r="T1545" s="75">
        <f t="shared" si="256"/>
        <v>640000</v>
      </c>
      <c r="U1545" s="75">
        <f t="shared" si="257"/>
        <v>716800.00000000012</v>
      </c>
      <c r="V1545" s="48"/>
      <c r="W1545" s="48">
        <v>2017</v>
      </c>
      <c r="X1545" s="48"/>
      <c r="Y1545" s="1">
        <f>VLOOKUP(A1545,'[1]план на 2017'!$A:$X,20,0)</f>
        <v>640000</v>
      </c>
      <c r="Z1545" s="156">
        <f t="shared" si="255"/>
        <v>0</v>
      </c>
    </row>
    <row r="1546" spans="1:26" ht="49.5" customHeight="1" x14ac:dyDescent="0.25">
      <c r="A1546" s="48" t="s">
        <v>1610</v>
      </c>
      <c r="B1546" s="53" t="s">
        <v>3273</v>
      </c>
      <c r="C1546" s="53" t="s">
        <v>3854</v>
      </c>
      <c r="D1546" s="53" t="s">
        <v>3855</v>
      </c>
      <c r="E1546" s="53" t="s">
        <v>3856</v>
      </c>
      <c r="F1546" s="53" t="s">
        <v>5574</v>
      </c>
      <c r="G1546" s="53" t="s">
        <v>3284</v>
      </c>
      <c r="H1546" s="53">
        <v>0</v>
      </c>
      <c r="I1546" s="53">
        <v>430000000</v>
      </c>
      <c r="J1546" s="53" t="s">
        <v>8091</v>
      </c>
      <c r="K1546" s="53" t="s">
        <v>8092</v>
      </c>
      <c r="L1546" s="53" t="s">
        <v>8111</v>
      </c>
      <c r="M1546" s="53" t="s">
        <v>8094</v>
      </c>
      <c r="N1546" s="53" t="s">
        <v>8112</v>
      </c>
      <c r="O1546" s="53" t="s">
        <v>8104</v>
      </c>
      <c r="P1546" s="53" t="s">
        <v>8105</v>
      </c>
      <c r="Q1546" s="53" t="s">
        <v>8106</v>
      </c>
      <c r="R1546" s="73">
        <v>30</v>
      </c>
      <c r="S1546" s="74">
        <v>41330</v>
      </c>
      <c r="T1546" s="75">
        <f t="shared" si="256"/>
        <v>1239900</v>
      </c>
      <c r="U1546" s="75">
        <f t="shared" si="257"/>
        <v>1388688.0000000002</v>
      </c>
      <c r="V1546" s="48"/>
      <c r="W1546" s="48">
        <v>2017</v>
      </c>
      <c r="X1546" s="48"/>
      <c r="Y1546" s="1">
        <f>VLOOKUP(A1546,'[1]план на 2017'!$A:$X,20,0)</f>
        <v>1239900</v>
      </c>
      <c r="Z1546" s="156">
        <f t="shared" si="255"/>
        <v>0</v>
      </c>
    </row>
    <row r="1547" spans="1:26" ht="49.5" customHeight="1" x14ac:dyDescent="0.25">
      <c r="A1547" s="48" t="s">
        <v>1611</v>
      </c>
      <c r="B1547" s="53" t="s">
        <v>3273</v>
      </c>
      <c r="C1547" s="53" t="s">
        <v>3854</v>
      </c>
      <c r="D1547" s="53" t="s">
        <v>3855</v>
      </c>
      <c r="E1547" s="53" t="s">
        <v>3856</v>
      </c>
      <c r="F1547" s="53" t="s">
        <v>5575</v>
      </c>
      <c r="G1547" s="53" t="s">
        <v>3284</v>
      </c>
      <c r="H1547" s="53">
        <v>0</v>
      </c>
      <c r="I1547" s="53">
        <v>430000000</v>
      </c>
      <c r="J1547" s="53" t="s">
        <v>8091</v>
      </c>
      <c r="K1547" s="53" t="s">
        <v>8092</v>
      </c>
      <c r="L1547" s="53" t="s">
        <v>8111</v>
      </c>
      <c r="M1547" s="53" t="s">
        <v>8094</v>
      </c>
      <c r="N1547" s="53" t="s">
        <v>8112</v>
      </c>
      <c r="O1547" s="53" t="s">
        <v>8104</v>
      </c>
      <c r="P1547" s="53" t="s">
        <v>8105</v>
      </c>
      <c r="Q1547" s="53" t="s">
        <v>8106</v>
      </c>
      <c r="R1547" s="73">
        <v>20</v>
      </c>
      <c r="S1547" s="74">
        <v>33160</v>
      </c>
      <c r="T1547" s="75">
        <f t="shared" si="256"/>
        <v>663200</v>
      </c>
      <c r="U1547" s="75">
        <f t="shared" si="257"/>
        <v>742784.00000000012</v>
      </c>
      <c r="V1547" s="48"/>
      <c r="W1547" s="48">
        <v>2017</v>
      </c>
      <c r="X1547" s="48"/>
      <c r="Y1547" s="1">
        <f>VLOOKUP(A1547,'[1]план на 2017'!$A:$X,20,0)</f>
        <v>663200</v>
      </c>
      <c r="Z1547" s="156">
        <f t="shared" si="255"/>
        <v>0</v>
      </c>
    </row>
    <row r="1548" spans="1:26" ht="49.5" customHeight="1" x14ac:dyDescent="0.25">
      <c r="A1548" s="48" t="s">
        <v>1612</v>
      </c>
      <c r="B1548" s="53" t="s">
        <v>3273</v>
      </c>
      <c r="C1548" s="53" t="s">
        <v>3854</v>
      </c>
      <c r="D1548" s="53" t="s">
        <v>3855</v>
      </c>
      <c r="E1548" s="53" t="s">
        <v>3856</v>
      </c>
      <c r="F1548" s="53" t="s">
        <v>5576</v>
      </c>
      <c r="G1548" s="53" t="s">
        <v>3284</v>
      </c>
      <c r="H1548" s="53">
        <v>0</v>
      </c>
      <c r="I1548" s="53">
        <v>430000000</v>
      </c>
      <c r="J1548" s="53" t="s">
        <v>8091</v>
      </c>
      <c r="K1548" s="53" t="s">
        <v>8092</v>
      </c>
      <c r="L1548" s="53" t="s">
        <v>8111</v>
      </c>
      <c r="M1548" s="53" t="s">
        <v>8094</v>
      </c>
      <c r="N1548" s="53" t="s">
        <v>8112</v>
      </c>
      <c r="O1548" s="53" t="s">
        <v>8104</v>
      </c>
      <c r="P1548" s="53" t="s">
        <v>8105</v>
      </c>
      <c r="Q1548" s="53" t="s">
        <v>8106</v>
      </c>
      <c r="R1548" s="73">
        <v>20</v>
      </c>
      <c r="S1548" s="74">
        <v>16780</v>
      </c>
      <c r="T1548" s="75">
        <f t="shared" si="256"/>
        <v>335600</v>
      </c>
      <c r="U1548" s="75">
        <f t="shared" si="257"/>
        <v>375872.00000000006</v>
      </c>
      <c r="V1548" s="48"/>
      <c r="W1548" s="48">
        <v>2017</v>
      </c>
      <c r="X1548" s="48"/>
      <c r="Y1548" s="1">
        <f>VLOOKUP(A1548,'[1]план на 2017'!$A:$X,20,0)</f>
        <v>335600</v>
      </c>
      <c r="Z1548" s="156">
        <f t="shared" si="255"/>
        <v>0</v>
      </c>
    </row>
    <row r="1549" spans="1:26" ht="49.5" customHeight="1" x14ac:dyDescent="0.25">
      <c r="A1549" s="48" t="s">
        <v>1613</v>
      </c>
      <c r="B1549" s="53" t="s">
        <v>3273</v>
      </c>
      <c r="C1549" s="53" t="s">
        <v>3854</v>
      </c>
      <c r="D1549" s="53" t="s">
        <v>3855</v>
      </c>
      <c r="E1549" s="53" t="s">
        <v>3856</v>
      </c>
      <c r="F1549" s="53" t="s">
        <v>5577</v>
      </c>
      <c r="G1549" s="53" t="s">
        <v>3284</v>
      </c>
      <c r="H1549" s="53">
        <v>0</v>
      </c>
      <c r="I1549" s="53">
        <v>430000000</v>
      </c>
      <c r="J1549" s="53" t="s">
        <v>8091</v>
      </c>
      <c r="K1549" s="53" t="s">
        <v>8092</v>
      </c>
      <c r="L1549" s="53" t="s">
        <v>8111</v>
      </c>
      <c r="M1549" s="53" t="s">
        <v>8094</v>
      </c>
      <c r="N1549" s="53" t="s">
        <v>8112</v>
      </c>
      <c r="O1549" s="53" t="s">
        <v>8104</v>
      </c>
      <c r="P1549" s="53" t="s">
        <v>8105</v>
      </c>
      <c r="Q1549" s="53" t="s">
        <v>8106</v>
      </c>
      <c r="R1549" s="73">
        <v>20</v>
      </c>
      <c r="S1549" s="74">
        <v>7550</v>
      </c>
      <c r="T1549" s="75">
        <v>0</v>
      </c>
      <c r="U1549" s="75">
        <f t="shared" si="257"/>
        <v>0</v>
      </c>
      <c r="V1549" s="48"/>
      <c r="W1549" s="48">
        <v>2017</v>
      </c>
      <c r="X1549" s="48" t="s">
        <v>8122</v>
      </c>
      <c r="Y1549" s="1">
        <f>VLOOKUP(A1549,'[1]план на 2017'!$A:$X,20,0)</f>
        <v>0</v>
      </c>
      <c r="Z1549" s="156">
        <f t="shared" si="255"/>
        <v>0</v>
      </c>
    </row>
    <row r="1550" spans="1:26" ht="49.5" customHeight="1" x14ac:dyDescent="0.25">
      <c r="A1550" s="48" t="s">
        <v>1614</v>
      </c>
      <c r="B1550" s="53" t="s">
        <v>3273</v>
      </c>
      <c r="C1550" s="53" t="s">
        <v>3854</v>
      </c>
      <c r="D1550" s="53" t="s">
        <v>3855</v>
      </c>
      <c r="E1550" s="53" t="s">
        <v>3856</v>
      </c>
      <c r="F1550" s="53" t="s">
        <v>5578</v>
      </c>
      <c r="G1550" s="53" t="s">
        <v>3284</v>
      </c>
      <c r="H1550" s="53">
        <v>0</v>
      </c>
      <c r="I1550" s="53">
        <v>430000000</v>
      </c>
      <c r="J1550" s="53" t="s">
        <v>8091</v>
      </c>
      <c r="K1550" s="53" t="s">
        <v>8092</v>
      </c>
      <c r="L1550" s="53" t="s">
        <v>8111</v>
      </c>
      <c r="M1550" s="53" t="s">
        <v>8094</v>
      </c>
      <c r="N1550" s="53" t="s">
        <v>8112</v>
      </c>
      <c r="O1550" s="53" t="s">
        <v>8104</v>
      </c>
      <c r="P1550" s="53" t="s">
        <v>8105</v>
      </c>
      <c r="Q1550" s="53" t="s">
        <v>8106</v>
      </c>
      <c r="R1550" s="73">
        <v>20</v>
      </c>
      <c r="S1550" s="74">
        <v>4650</v>
      </c>
      <c r="T1550" s="75">
        <f t="shared" si="256"/>
        <v>93000</v>
      </c>
      <c r="U1550" s="75">
        <f t="shared" si="257"/>
        <v>104160.00000000001</v>
      </c>
      <c r="V1550" s="48"/>
      <c r="W1550" s="48">
        <v>2017</v>
      </c>
      <c r="X1550" s="48"/>
      <c r="Y1550" s="1">
        <f>VLOOKUP(A1550,'[1]план на 2017'!$A:$X,20,0)</f>
        <v>93000</v>
      </c>
      <c r="Z1550" s="156">
        <f t="shared" si="255"/>
        <v>0</v>
      </c>
    </row>
    <row r="1551" spans="1:26" ht="49.5" customHeight="1" x14ac:dyDescent="0.25">
      <c r="A1551" s="48" t="s">
        <v>1615</v>
      </c>
      <c r="B1551" s="53" t="s">
        <v>3273</v>
      </c>
      <c r="C1551" s="53" t="s">
        <v>3854</v>
      </c>
      <c r="D1551" s="53" t="s">
        <v>3855</v>
      </c>
      <c r="E1551" s="53" t="s">
        <v>3856</v>
      </c>
      <c r="F1551" s="53" t="s">
        <v>5579</v>
      </c>
      <c r="G1551" s="53" t="s">
        <v>3284</v>
      </c>
      <c r="H1551" s="53">
        <v>0</v>
      </c>
      <c r="I1551" s="53">
        <v>430000000</v>
      </c>
      <c r="J1551" s="53" t="s">
        <v>8091</v>
      </c>
      <c r="K1551" s="53" t="s">
        <v>8092</v>
      </c>
      <c r="L1551" s="53" t="s">
        <v>8111</v>
      </c>
      <c r="M1551" s="53" t="s">
        <v>8094</v>
      </c>
      <c r="N1551" s="53" t="s">
        <v>8112</v>
      </c>
      <c r="O1551" s="53" t="s">
        <v>8104</v>
      </c>
      <c r="P1551" s="53" t="s">
        <v>8105</v>
      </c>
      <c r="Q1551" s="53" t="s">
        <v>8106</v>
      </c>
      <c r="R1551" s="73">
        <v>3</v>
      </c>
      <c r="S1551" s="74">
        <v>75000</v>
      </c>
      <c r="T1551" s="75">
        <f t="shared" si="256"/>
        <v>225000</v>
      </c>
      <c r="U1551" s="75">
        <f t="shared" si="257"/>
        <v>252000.00000000003</v>
      </c>
      <c r="V1551" s="48"/>
      <c r="W1551" s="48">
        <v>2017</v>
      </c>
      <c r="X1551" s="48"/>
      <c r="Y1551" s="1">
        <f>VLOOKUP(A1551,'[1]план на 2017'!$A:$X,20,0)</f>
        <v>225000</v>
      </c>
      <c r="Z1551" s="156">
        <f t="shared" si="255"/>
        <v>0</v>
      </c>
    </row>
    <row r="1552" spans="1:26" ht="49.5" customHeight="1" x14ac:dyDescent="0.25">
      <c r="A1552" s="48" t="s">
        <v>1616</v>
      </c>
      <c r="B1552" s="53" t="s">
        <v>3273</v>
      </c>
      <c r="C1552" s="53" t="s">
        <v>3854</v>
      </c>
      <c r="D1552" s="53" t="s">
        <v>3855</v>
      </c>
      <c r="E1552" s="53" t="s">
        <v>3856</v>
      </c>
      <c r="F1552" s="53" t="s">
        <v>5580</v>
      </c>
      <c r="G1552" s="53" t="s">
        <v>3284</v>
      </c>
      <c r="H1552" s="53">
        <v>0</v>
      </c>
      <c r="I1552" s="53">
        <v>430000000</v>
      </c>
      <c r="J1552" s="53" t="s">
        <v>8091</v>
      </c>
      <c r="K1552" s="53" t="s">
        <v>8092</v>
      </c>
      <c r="L1552" s="53" t="s">
        <v>8111</v>
      </c>
      <c r="M1552" s="53" t="s">
        <v>8094</v>
      </c>
      <c r="N1552" s="53" t="s">
        <v>8112</v>
      </c>
      <c r="O1552" s="53" t="s">
        <v>8104</v>
      </c>
      <c r="P1552" s="53" t="s">
        <v>8105</v>
      </c>
      <c r="Q1552" s="53" t="s">
        <v>8106</v>
      </c>
      <c r="R1552" s="73">
        <v>5</v>
      </c>
      <c r="S1552" s="74">
        <v>45000</v>
      </c>
      <c r="T1552" s="75">
        <f t="shared" si="256"/>
        <v>225000</v>
      </c>
      <c r="U1552" s="75">
        <f t="shared" si="257"/>
        <v>252000.00000000003</v>
      </c>
      <c r="V1552" s="48"/>
      <c r="W1552" s="48">
        <v>2017</v>
      </c>
      <c r="X1552" s="48"/>
      <c r="Y1552" s="1">
        <f>VLOOKUP(A1552,'[1]план на 2017'!$A:$X,20,0)</f>
        <v>225000</v>
      </c>
      <c r="Z1552" s="156">
        <f t="shared" si="255"/>
        <v>0</v>
      </c>
    </row>
    <row r="1553" spans="1:38" ht="49.5" customHeight="1" x14ac:dyDescent="0.25">
      <c r="A1553" s="48" t="s">
        <v>1617</v>
      </c>
      <c r="B1553" s="53" t="s">
        <v>3273</v>
      </c>
      <c r="C1553" s="53" t="s">
        <v>3854</v>
      </c>
      <c r="D1553" s="53" t="s">
        <v>3855</v>
      </c>
      <c r="E1553" s="53" t="s">
        <v>3856</v>
      </c>
      <c r="F1553" s="53" t="s">
        <v>5579</v>
      </c>
      <c r="G1553" s="53" t="s">
        <v>3284</v>
      </c>
      <c r="H1553" s="53">
        <v>0</v>
      </c>
      <c r="I1553" s="53">
        <v>430000000</v>
      </c>
      <c r="J1553" s="53" t="s">
        <v>8091</v>
      </c>
      <c r="K1553" s="53" t="s">
        <v>8092</v>
      </c>
      <c r="L1553" s="53" t="s">
        <v>8111</v>
      </c>
      <c r="M1553" s="53" t="s">
        <v>8094</v>
      </c>
      <c r="N1553" s="53" t="s">
        <v>8112</v>
      </c>
      <c r="O1553" s="53" t="s">
        <v>8104</v>
      </c>
      <c r="P1553" s="53" t="s">
        <v>8105</v>
      </c>
      <c r="Q1553" s="53" t="s">
        <v>8106</v>
      </c>
      <c r="R1553" s="73">
        <v>5</v>
      </c>
      <c r="S1553" s="74">
        <v>75000</v>
      </c>
      <c r="T1553" s="75">
        <f t="shared" si="256"/>
        <v>375000</v>
      </c>
      <c r="U1553" s="75">
        <f t="shared" si="257"/>
        <v>420000.00000000006</v>
      </c>
      <c r="V1553" s="48"/>
      <c r="W1553" s="48">
        <v>2017</v>
      </c>
      <c r="X1553" s="48"/>
      <c r="Y1553" s="1">
        <f>VLOOKUP(A1553,'[1]план на 2017'!$A:$X,20,0)</f>
        <v>375000</v>
      </c>
      <c r="Z1553" s="156">
        <f t="shared" si="255"/>
        <v>0</v>
      </c>
    </row>
    <row r="1554" spans="1:38" ht="49.5" customHeight="1" x14ac:dyDescent="0.25">
      <c r="A1554" s="48" t="s">
        <v>1618</v>
      </c>
      <c r="B1554" s="53" t="s">
        <v>3273</v>
      </c>
      <c r="C1554" s="53" t="s">
        <v>3854</v>
      </c>
      <c r="D1554" s="53" t="s">
        <v>3855</v>
      </c>
      <c r="E1554" s="53" t="s">
        <v>3856</v>
      </c>
      <c r="F1554" s="53" t="s">
        <v>5581</v>
      </c>
      <c r="G1554" s="53" t="s">
        <v>3284</v>
      </c>
      <c r="H1554" s="53">
        <v>0</v>
      </c>
      <c r="I1554" s="53">
        <v>430000000</v>
      </c>
      <c r="J1554" s="53" t="s">
        <v>8091</v>
      </c>
      <c r="K1554" s="53" t="s">
        <v>8092</v>
      </c>
      <c r="L1554" s="53" t="s">
        <v>8111</v>
      </c>
      <c r="M1554" s="53" t="s">
        <v>8094</v>
      </c>
      <c r="N1554" s="53" t="s">
        <v>8112</v>
      </c>
      <c r="O1554" s="53" t="s">
        <v>8104</v>
      </c>
      <c r="P1554" s="53" t="s">
        <v>8105</v>
      </c>
      <c r="Q1554" s="53" t="s">
        <v>8106</v>
      </c>
      <c r="R1554" s="73">
        <v>5</v>
      </c>
      <c r="S1554" s="74">
        <v>12025.462500000001</v>
      </c>
      <c r="T1554" s="75">
        <f t="shared" si="256"/>
        <v>60127.312500000007</v>
      </c>
      <c r="U1554" s="75">
        <f t="shared" si="257"/>
        <v>67342.590000000011</v>
      </c>
      <c r="V1554" s="48"/>
      <c r="W1554" s="48">
        <v>2017</v>
      </c>
      <c r="X1554" s="48"/>
      <c r="Y1554" s="1">
        <f>VLOOKUP(A1554,'[1]план на 2017'!$A:$X,20,0)</f>
        <v>60127.312500000007</v>
      </c>
      <c r="Z1554" s="156">
        <f t="shared" ref="Z1554:Z1617" si="263">T1554-Y1554</f>
        <v>0</v>
      </c>
    </row>
    <row r="1555" spans="1:38" ht="49.5" customHeight="1" x14ac:dyDescent="0.25">
      <c r="A1555" s="48" t="s">
        <v>1619</v>
      </c>
      <c r="B1555" s="53" t="s">
        <v>3273</v>
      </c>
      <c r="C1555" s="53" t="s">
        <v>3854</v>
      </c>
      <c r="D1555" s="53" t="s">
        <v>3855</v>
      </c>
      <c r="E1555" s="53" t="s">
        <v>3856</v>
      </c>
      <c r="F1555" s="53" t="s">
        <v>5582</v>
      </c>
      <c r="G1555" s="53" t="s">
        <v>3284</v>
      </c>
      <c r="H1555" s="53">
        <v>0</v>
      </c>
      <c r="I1555" s="53">
        <v>430000000</v>
      </c>
      <c r="J1555" s="53" t="s">
        <v>8091</v>
      </c>
      <c r="K1555" s="53" t="s">
        <v>8092</v>
      </c>
      <c r="L1555" s="53" t="s">
        <v>8111</v>
      </c>
      <c r="M1555" s="53" t="s">
        <v>8094</v>
      </c>
      <c r="N1555" s="53" t="s">
        <v>8112</v>
      </c>
      <c r="O1555" s="53" t="s">
        <v>8104</v>
      </c>
      <c r="P1555" s="53" t="s">
        <v>8105</v>
      </c>
      <c r="Q1555" s="53" t="s">
        <v>8106</v>
      </c>
      <c r="R1555" s="73">
        <v>5</v>
      </c>
      <c r="S1555" s="74">
        <v>22115.295000000002</v>
      </c>
      <c r="T1555" s="75">
        <v>0</v>
      </c>
      <c r="U1555" s="75">
        <f t="shared" si="257"/>
        <v>0</v>
      </c>
      <c r="V1555" s="48"/>
      <c r="W1555" s="48">
        <v>2017</v>
      </c>
      <c r="X1555" s="48" t="s">
        <v>8122</v>
      </c>
      <c r="Y1555" s="1">
        <f>VLOOKUP(A1555,'[1]план на 2017'!$A:$X,20,0)</f>
        <v>0</v>
      </c>
      <c r="Z1555" s="156">
        <f t="shared" si="263"/>
        <v>0</v>
      </c>
    </row>
    <row r="1556" spans="1:38" ht="49.5" customHeight="1" x14ac:dyDescent="0.25">
      <c r="A1556" s="48" t="s">
        <v>1620</v>
      </c>
      <c r="B1556" s="53" t="s">
        <v>3273</v>
      </c>
      <c r="C1556" s="53" t="s">
        <v>3859</v>
      </c>
      <c r="D1556" s="53" t="s">
        <v>3860</v>
      </c>
      <c r="E1556" s="53" t="s">
        <v>3861</v>
      </c>
      <c r="F1556" s="53" t="s">
        <v>5583</v>
      </c>
      <c r="G1556" s="54" t="s">
        <v>8876</v>
      </c>
      <c r="H1556" s="53">
        <v>0</v>
      </c>
      <c r="I1556" s="53">
        <v>430000000</v>
      </c>
      <c r="J1556" s="53" t="s">
        <v>8091</v>
      </c>
      <c r="K1556" s="53" t="s">
        <v>8092</v>
      </c>
      <c r="L1556" s="53" t="s">
        <v>8111</v>
      </c>
      <c r="M1556" s="53" t="s">
        <v>8094</v>
      </c>
      <c r="N1556" s="53" t="s">
        <v>8112</v>
      </c>
      <c r="O1556" s="53" t="s">
        <v>8104</v>
      </c>
      <c r="P1556" s="53" t="s">
        <v>8142</v>
      </c>
      <c r="Q1556" s="53" t="s">
        <v>8143</v>
      </c>
      <c r="R1556" s="73">
        <v>1500</v>
      </c>
      <c r="S1556" s="74">
        <v>6993.52</v>
      </c>
      <c r="T1556" s="75">
        <v>0</v>
      </c>
      <c r="U1556" s="75">
        <f t="shared" si="257"/>
        <v>0</v>
      </c>
      <c r="V1556" s="48"/>
      <c r="W1556" s="48">
        <v>2017</v>
      </c>
      <c r="X1556" s="48"/>
      <c r="Y1556" s="1">
        <f>VLOOKUP(A1556,'[1]план на 2017'!$A:$X,20,0)</f>
        <v>0</v>
      </c>
      <c r="Z1556" s="156">
        <f t="shared" si="263"/>
        <v>0</v>
      </c>
    </row>
    <row r="1557" spans="1:38" s="137" customFormat="1" ht="49.5" customHeight="1" x14ac:dyDescent="0.25">
      <c r="A1557" s="131" t="s">
        <v>1621</v>
      </c>
      <c r="B1557" s="132" t="s">
        <v>3273</v>
      </c>
      <c r="C1557" s="132" t="s">
        <v>3859</v>
      </c>
      <c r="D1557" s="132" t="s">
        <v>3860</v>
      </c>
      <c r="E1557" s="132" t="s">
        <v>3861</v>
      </c>
      <c r="F1557" s="132" t="s">
        <v>5584</v>
      </c>
      <c r="G1557" s="133" t="s">
        <v>3278</v>
      </c>
      <c r="H1557" s="53">
        <v>0</v>
      </c>
      <c r="I1557" s="53">
        <v>430000000</v>
      </c>
      <c r="J1557" s="53" t="s">
        <v>8091</v>
      </c>
      <c r="K1557" s="132" t="s">
        <v>8107</v>
      </c>
      <c r="L1557" s="53" t="s">
        <v>8111</v>
      </c>
      <c r="M1557" s="53" t="s">
        <v>8094</v>
      </c>
      <c r="N1557" s="53" t="s">
        <v>8112</v>
      </c>
      <c r="O1557" s="132" t="s">
        <v>8104</v>
      </c>
      <c r="P1557" s="132" t="s">
        <v>8142</v>
      </c>
      <c r="Q1557" s="132" t="s">
        <v>8143</v>
      </c>
      <c r="R1557" s="134">
        <v>1500</v>
      </c>
      <c r="S1557" s="135">
        <v>6993.52</v>
      </c>
      <c r="T1557" s="158">
        <v>0</v>
      </c>
      <c r="U1557" s="158">
        <f>T1557*1.12</f>
        <v>0</v>
      </c>
      <c r="V1557" s="131" t="s">
        <v>8126</v>
      </c>
      <c r="W1557" s="131">
        <v>2017</v>
      </c>
      <c r="X1557" s="131" t="s">
        <v>8182</v>
      </c>
      <c r="Y1557" s="159">
        <f>VLOOKUP(A1557,'[1]план на 2017'!$A:$X,20,0)</f>
        <v>10490280</v>
      </c>
      <c r="Z1557" s="157">
        <f t="shared" si="263"/>
        <v>-10490280</v>
      </c>
      <c r="AA1557" s="159"/>
      <c r="AB1557" s="159"/>
      <c r="AC1557" s="159"/>
      <c r="AD1557" s="159"/>
      <c r="AE1557" s="159"/>
      <c r="AF1557" s="159"/>
      <c r="AG1557" s="159"/>
      <c r="AH1557" s="159"/>
      <c r="AI1557" s="159"/>
      <c r="AJ1557" s="159"/>
      <c r="AK1557" s="159"/>
      <c r="AL1557" s="159"/>
    </row>
    <row r="1558" spans="1:38" s="137" customFormat="1" ht="42" customHeight="1" x14ac:dyDescent="0.25">
      <c r="A1558" s="131" t="s">
        <v>9944</v>
      </c>
      <c r="B1558" s="132" t="s">
        <v>3273</v>
      </c>
      <c r="C1558" s="132" t="s">
        <v>3859</v>
      </c>
      <c r="D1558" s="132" t="s">
        <v>3860</v>
      </c>
      <c r="E1558" s="132" t="s">
        <v>3861</v>
      </c>
      <c r="F1558" s="132" t="s">
        <v>5584</v>
      </c>
      <c r="G1558" s="133" t="s">
        <v>3289</v>
      </c>
      <c r="H1558" s="132">
        <v>0</v>
      </c>
      <c r="I1558" s="132">
        <v>430000000</v>
      </c>
      <c r="J1558" s="132" t="s">
        <v>8091</v>
      </c>
      <c r="K1558" s="132" t="s">
        <v>8117</v>
      </c>
      <c r="L1558" s="132" t="s">
        <v>8111</v>
      </c>
      <c r="M1558" s="132" t="s">
        <v>8094</v>
      </c>
      <c r="N1558" s="132" t="s">
        <v>8112</v>
      </c>
      <c r="O1558" s="132" t="s">
        <v>8104</v>
      </c>
      <c r="P1558" s="132" t="s">
        <v>8142</v>
      </c>
      <c r="Q1558" s="132" t="s">
        <v>8143</v>
      </c>
      <c r="R1558" s="134">
        <v>1500</v>
      </c>
      <c r="S1558" s="135">
        <v>6993.52</v>
      </c>
      <c r="T1558" s="136">
        <f>S1558*R1558</f>
        <v>10490280</v>
      </c>
      <c r="U1558" s="136">
        <f>T1558*1.12</f>
        <v>11749113.600000001</v>
      </c>
      <c r="V1558" s="131"/>
      <c r="W1558" s="131">
        <v>2017</v>
      </c>
      <c r="X1558" s="131" t="s">
        <v>8182</v>
      </c>
      <c r="Y1558" s="1" t="e">
        <f>VLOOKUP(A1558,'[1]план на 2017'!$A:$X,20,0)</f>
        <v>#N/A</v>
      </c>
      <c r="Z1558" s="156" t="e">
        <f t="shared" si="263"/>
        <v>#N/A</v>
      </c>
    </row>
    <row r="1559" spans="1:38" ht="49.5" customHeight="1" x14ac:dyDescent="0.25">
      <c r="A1559" s="48" t="s">
        <v>1622</v>
      </c>
      <c r="B1559" s="53" t="s">
        <v>3273</v>
      </c>
      <c r="C1559" s="53" t="s">
        <v>3859</v>
      </c>
      <c r="D1559" s="53" t="s">
        <v>3860</v>
      </c>
      <c r="E1559" s="53" t="s">
        <v>3861</v>
      </c>
      <c r="F1559" s="53" t="s">
        <v>5585</v>
      </c>
      <c r="G1559" s="54" t="s">
        <v>8876</v>
      </c>
      <c r="H1559" s="53">
        <v>0</v>
      </c>
      <c r="I1559" s="53">
        <v>430000000</v>
      </c>
      <c r="J1559" s="53" t="s">
        <v>8091</v>
      </c>
      <c r="K1559" s="53" t="s">
        <v>8092</v>
      </c>
      <c r="L1559" s="53" t="s">
        <v>8111</v>
      </c>
      <c r="M1559" s="53" t="s">
        <v>8094</v>
      </c>
      <c r="N1559" s="53" t="s">
        <v>8112</v>
      </c>
      <c r="O1559" s="53" t="s">
        <v>8104</v>
      </c>
      <c r="P1559" s="53" t="s">
        <v>8142</v>
      </c>
      <c r="Q1559" s="53" t="s">
        <v>8143</v>
      </c>
      <c r="R1559" s="73">
        <v>1500</v>
      </c>
      <c r="S1559" s="74">
        <v>8367.4</v>
      </c>
      <c r="T1559" s="75">
        <v>0</v>
      </c>
      <c r="U1559" s="75">
        <f t="shared" si="257"/>
        <v>0</v>
      </c>
      <c r="V1559" s="48"/>
      <c r="W1559" s="48">
        <v>2017</v>
      </c>
      <c r="X1559" s="48"/>
      <c r="Y1559" s="1">
        <f>VLOOKUP(A1559,'[1]план на 2017'!$A:$X,20,0)</f>
        <v>0</v>
      </c>
      <c r="Z1559" s="156">
        <f t="shared" si="263"/>
        <v>0</v>
      </c>
    </row>
    <row r="1560" spans="1:38" s="137" customFormat="1" ht="49.5" customHeight="1" x14ac:dyDescent="0.25">
      <c r="A1560" s="131" t="s">
        <v>1623</v>
      </c>
      <c r="B1560" s="132" t="s">
        <v>3273</v>
      </c>
      <c r="C1560" s="132" t="s">
        <v>3859</v>
      </c>
      <c r="D1560" s="132" t="s">
        <v>3860</v>
      </c>
      <c r="E1560" s="132" t="s">
        <v>3861</v>
      </c>
      <c r="F1560" s="132" t="s">
        <v>5585</v>
      </c>
      <c r="G1560" s="133" t="s">
        <v>3278</v>
      </c>
      <c r="H1560" s="53">
        <v>0</v>
      </c>
      <c r="I1560" s="53">
        <v>430000000</v>
      </c>
      <c r="J1560" s="53" t="s">
        <v>8091</v>
      </c>
      <c r="K1560" s="132" t="s">
        <v>8107</v>
      </c>
      <c r="L1560" s="53" t="s">
        <v>8111</v>
      </c>
      <c r="M1560" s="53" t="s">
        <v>8094</v>
      </c>
      <c r="N1560" s="53" t="s">
        <v>8112</v>
      </c>
      <c r="O1560" s="132" t="s">
        <v>8104</v>
      </c>
      <c r="P1560" s="132" t="s">
        <v>8142</v>
      </c>
      <c r="Q1560" s="132" t="s">
        <v>8143</v>
      </c>
      <c r="R1560" s="134">
        <v>1500</v>
      </c>
      <c r="S1560" s="135">
        <v>8367.4</v>
      </c>
      <c r="T1560" s="158">
        <v>0</v>
      </c>
      <c r="U1560" s="158">
        <f>T1560*1.12</f>
        <v>0</v>
      </c>
      <c r="V1560" s="131" t="s">
        <v>8126</v>
      </c>
      <c r="W1560" s="131">
        <v>2017</v>
      </c>
      <c r="X1560" s="131" t="s">
        <v>8182</v>
      </c>
      <c r="Y1560" s="159">
        <f>VLOOKUP(A1560,'[1]план на 2017'!$A:$X,20,0)</f>
        <v>12551100</v>
      </c>
      <c r="Z1560" s="157">
        <f t="shared" si="263"/>
        <v>-12551100</v>
      </c>
      <c r="AA1560" s="159"/>
      <c r="AB1560" s="159"/>
      <c r="AC1560" s="159"/>
      <c r="AD1560" s="159"/>
      <c r="AE1560" s="159"/>
      <c r="AF1560" s="159"/>
      <c r="AG1560" s="159"/>
      <c r="AH1560" s="159"/>
      <c r="AI1560" s="159"/>
      <c r="AJ1560" s="159"/>
      <c r="AK1560" s="159"/>
      <c r="AL1560" s="159"/>
    </row>
    <row r="1561" spans="1:38" s="137" customFormat="1" ht="42" customHeight="1" x14ac:dyDescent="0.25">
      <c r="A1561" s="131" t="s">
        <v>9945</v>
      </c>
      <c r="B1561" s="132" t="s">
        <v>3273</v>
      </c>
      <c r="C1561" s="132" t="s">
        <v>3859</v>
      </c>
      <c r="D1561" s="132" t="s">
        <v>3860</v>
      </c>
      <c r="E1561" s="132" t="s">
        <v>3861</v>
      </c>
      <c r="F1561" s="132" t="s">
        <v>5585</v>
      </c>
      <c r="G1561" s="133" t="s">
        <v>3289</v>
      </c>
      <c r="H1561" s="132">
        <v>0</v>
      </c>
      <c r="I1561" s="132">
        <v>430000000</v>
      </c>
      <c r="J1561" s="132" t="s">
        <v>8091</v>
      </c>
      <c r="K1561" s="132" t="s">
        <v>8117</v>
      </c>
      <c r="L1561" s="132" t="s">
        <v>8111</v>
      </c>
      <c r="M1561" s="132" t="s">
        <v>8094</v>
      </c>
      <c r="N1561" s="132" t="s">
        <v>8112</v>
      </c>
      <c r="O1561" s="132" t="s">
        <v>8104</v>
      </c>
      <c r="P1561" s="132" t="s">
        <v>8142</v>
      </c>
      <c r="Q1561" s="132" t="s">
        <v>8143</v>
      </c>
      <c r="R1561" s="134">
        <v>1500</v>
      </c>
      <c r="S1561" s="135">
        <v>8367.4</v>
      </c>
      <c r="T1561" s="136">
        <f>S1561*R1561</f>
        <v>12551100</v>
      </c>
      <c r="U1561" s="136">
        <f>T1561*1.12</f>
        <v>14057232.000000002</v>
      </c>
      <c r="V1561" s="131"/>
      <c r="W1561" s="131">
        <v>2017</v>
      </c>
      <c r="X1561" s="131" t="s">
        <v>8182</v>
      </c>
      <c r="Y1561" s="1" t="e">
        <f>VLOOKUP(A1561,'[1]план на 2017'!$A:$X,20,0)</f>
        <v>#N/A</v>
      </c>
      <c r="Z1561" s="156" t="e">
        <f t="shared" si="263"/>
        <v>#N/A</v>
      </c>
    </row>
    <row r="1562" spans="1:38" ht="49.5" customHeight="1" x14ac:dyDescent="0.25">
      <c r="A1562" s="48" t="s">
        <v>1624</v>
      </c>
      <c r="B1562" s="53" t="s">
        <v>3273</v>
      </c>
      <c r="C1562" s="53" t="s">
        <v>5586</v>
      </c>
      <c r="D1562" s="53" t="s">
        <v>5587</v>
      </c>
      <c r="E1562" s="53" t="s">
        <v>5588</v>
      </c>
      <c r="F1562" s="53" t="s">
        <v>5589</v>
      </c>
      <c r="G1562" s="53" t="s">
        <v>3284</v>
      </c>
      <c r="H1562" s="53">
        <v>0</v>
      </c>
      <c r="I1562" s="53">
        <v>430000000</v>
      </c>
      <c r="J1562" s="53" t="s">
        <v>8091</v>
      </c>
      <c r="K1562" s="53" t="s">
        <v>8092</v>
      </c>
      <c r="L1562" s="53" t="s">
        <v>8111</v>
      </c>
      <c r="M1562" s="53" t="s">
        <v>8094</v>
      </c>
      <c r="N1562" s="53" t="s">
        <v>8112</v>
      </c>
      <c r="O1562" s="53" t="s">
        <v>8104</v>
      </c>
      <c r="P1562" s="53" t="s">
        <v>8105</v>
      </c>
      <c r="Q1562" s="53" t="s">
        <v>8106</v>
      </c>
      <c r="R1562" s="73">
        <v>30</v>
      </c>
      <c r="S1562" s="74">
        <v>11700</v>
      </c>
      <c r="T1562" s="75">
        <v>0</v>
      </c>
      <c r="U1562" s="75">
        <f t="shared" ref="U1562:U1645" si="264">T1562*1.12</f>
        <v>0</v>
      </c>
      <c r="V1562" s="48"/>
      <c r="W1562" s="48">
        <v>2017</v>
      </c>
      <c r="X1562" s="48" t="s">
        <v>8122</v>
      </c>
      <c r="Y1562" s="1">
        <f>VLOOKUP(A1562,'[1]план на 2017'!$A:$X,20,0)</f>
        <v>0</v>
      </c>
      <c r="Z1562" s="156">
        <f t="shared" si="263"/>
        <v>0</v>
      </c>
    </row>
    <row r="1563" spans="1:38" ht="49.5" customHeight="1" x14ac:dyDescent="0.25">
      <c r="A1563" s="48" t="s">
        <v>1625</v>
      </c>
      <c r="B1563" s="53" t="s">
        <v>3273</v>
      </c>
      <c r="C1563" s="53" t="s">
        <v>5586</v>
      </c>
      <c r="D1563" s="53" t="s">
        <v>5587</v>
      </c>
      <c r="E1563" s="53" t="s">
        <v>5588</v>
      </c>
      <c r="F1563" s="53" t="s">
        <v>5590</v>
      </c>
      <c r="G1563" s="53" t="s">
        <v>3284</v>
      </c>
      <c r="H1563" s="53">
        <v>0</v>
      </c>
      <c r="I1563" s="53">
        <v>430000000</v>
      </c>
      <c r="J1563" s="53" t="s">
        <v>8091</v>
      </c>
      <c r="K1563" s="53" t="s">
        <v>8092</v>
      </c>
      <c r="L1563" s="53" t="s">
        <v>8111</v>
      </c>
      <c r="M1563" s="53" t="s">
        <v>8094</v>
      </c>
      <c r="N1563" s="53" t="s">
        <v>8112</v>
      </c>
      <c r="O1563" s="53" t="s">
        <v>8104</v>
      </c>
      <c r="P1563" s="53" t="s">
        <v>8105</v>
      </c>
      <c r="Q1563" s="53" t="s">
        <v>8106</v>
      </c>
      <c r="R1563" s="73">
        <v>30</v>
      </c>
      <c r="S1563" s="74">
        <v>12300</v>
      </c>
      <c r="T1563" s="75">
        <v>0</v>
      </c>
      <c r="U1563" s="75">
        <f t="shared" si="264"/>
        <v>0</v>
      </c>
      <c r="V1563" s="48"/>
      <c r="W1563" s="48">
        <v>2017</v>
      </c>
      <c r="X1563" s="48" t="s">
        <v>8122</v>
      </c>
      <c r="Y1563" s="1">
        <f>VLOOKUP(A1563,'[1]план на 2017'!$A:$X,20,0)</f>
        <v>0</v>
      </c>
      <c r="Z1563" s="156">
        <f t="shared" si="263"/>
        <v>0</v>
      </c>
    </row>
    <row r="1564" spans="1:38" ht="49.5" customHeight="1" x14ac:dyDescent="0.25">
      <c r="A1564" s="48" t="s">
        <v>1626</v>
      </c>
      <c r="B1564" s="53" t="s">
        <v>3273</v>
      </c>
      <c r="C1564" s="53" t="s">
        <v>5591</v>
      </c>
      <c r="D1564" s="53" t="s">
        <v>5592</v>
      </c>
      <c r="E1564" s="53" t="s">
        <v>5593</v>
      </c>
      <c r="F1564" s="53" t="s">
        <v>5594</v>
      </c>
      <c r="G1564" s="53" t="s">
        <v>3284</v>
      </c>
      <c r="H1564" s="53">
        <v>0</v>
      </c>
      <c r="I1564" s="53">
        <v>430000000</v>
      </c>
      <c r="J1564" s="53" t="s">
        <v>8091</v>
      </c>
      <c r="K1564" s="53" t="s">
        <v>8092</v>
      </c>
      <c r="L1564" s="53" t="s">
        <v>8111</v>
      </c>
      <c r="M1564" s="53" t="s">
        <v>8094</v>
      </c>
      <c r="N1564" s="53" t="s">
        <v>8112</v>
      </c>
      <c r="O1564" s="53" t="s">
        <v>8104</v>
      </c>
      <c r="P1564" s="53">
        <v>736</v>
      </c>
      <c r="Q1564" s="53" t="s">
        <v>8133</v>
      </c>
      <c r="R1564" s="73">
        <v>250</v>
      </c>
      <c r="S1564" s="74">
        <v>3611.25</v>
      </c>
      <c r="T1564" s="75">
        <v>0</v>
      </c>
      <c r="U1564" s="75">
        <f t="shared" si="264"/>
        <v>0</v>
      </c>
      <c r="V1564" s="48"/>
      <c r="W1564" s="48">
        <v>2017</v>
      </c>
      <c r="X1564" s="48"/>
      <c r="Y1564" s="1">
        <f>VLOOKUP(A1564,'[1]план на 2017'!$A:$X,20,0)</f>
        <v>0</v>
      </c>
      <c r="Z1564" s="156">
        <f t="shared" si="263"/>
        <v>0</v>
      </c>
    </row>
    <row r="1565" spans="1:38" ht="49.5" customHeight="1" x14ac:dyDescent="0.25">
      <c r="A1565" s="48" t="s">
        <v>1627</v>
      </c>
      <c r="B1565" s="53" t="s">
        <v>3273</v>
      </c>
      <c r="C1565" s="53" t="s">
        <v>5591</v>
      </c>
      <c r="D1565" s="53" t="s">
        <v>5592</v>
      </c>
      <c r="E1565" s="53" t="s">
        <v>5593</v>
      </c>
      <c r="F1565" s="53" t="s">
        <v>5594</v>
      </c>
      <c r="G1565" s="53" t="s">
        <v>3284</v>
      </c>
      <c r="H1565" s="53">
        <v>0</v>
      </c>
      <c r="I1565" s="53">
        <v>430000000</v>
      </c>
      <c r="J1565" s="53" t="s">
        <v>8091</v>
      </c>
      <c r="K1565" s="53" t="s">
        <v>8124</v>
      </c>
      <c r="L1565" s="53" t="s">
        <v>8111</v>
      </c>
      <c r="M1565" s="53" t="s">
        <v>8094</v>
      </c>
      <c r="N1565" s="53" t="s">
        <v>8112</v>
      </c>
      <c r="O1565" s="53" t="s">
        <v>8104</v>
      </c>
      <c r="P1565" s="53">
        <v>736</v>
      </c>
      <c r="Q1565" s="53" t="s">
        <v>8133</v>
      </c>
      <c r="R1565" s="73">
        <v>50</v>
      </c>
      <c r="S1565" s="74">
        <v>20000</v>
      </c>
      <c r="T1565" s="75">
        <v>0</v>
      </c>
      <c r="U1565" s="75">
        <f t="shared" si="264"/>
        <v>0</v>
      </c>
      <c r="V1565" s="48"/>
      <c r="W1565" s="48">
        <v>2017</v>
      </c>
      <c r="X1565" s="48" t="s">
        <v>8153</v>
      </c>
      <c r="Y1565" s="1">
        <f>VLOOKUP(A1565,'[1]план на 2017'!$A:$X,20,0)</f>
        <v>0</v>
      </c>
      <c r="Z1565" s="156">
        <f t="shared" si="263"/>
        <v>0</v>
      </c>
    </row>
    <row r="1566" spans="1:38" ht="49.5" customHeight="1" x14ac:dyDescent="0.25">
      <c r="A1566" s="48" t="s">
        <v>1628</v>
      </c>
      <c r="B1566" s="53" t="s">
        <v>3273</v>
      </c>
      <c r="C1566" s="53" t="s">
        <v>5591</v>
      </c>
      <c r="D1566" s="53" t="s">
        <v>5592</v>
      </c>
      <c r="E1566" s="53" t="s">
        <v>5593</v>
      </c>
      <c r="F1566" s="53" t="s">
        <v>5594</v>
      </c>
      <c r="G1566" s="53" t="s">
        <v>3284</v>
      </c>
      <c r="H1566" s="53">
        <v>0</v>
      </c>
      <c r="I1566" s="53">
        <v>430000000</v>
      </c>
      <c r="J1566" s="53" t="s">
        <v>8091</v>
      </c>
      <c r="K1566" s="53" t="s">
        <v>8099</v>
      </c>
      <c r="L1566" s="53" t="s">
        <v>8111</v>
      </c>
      <c r="M1566" s="53" t="s">
        <v>8094</v>
      </c>
      <c r="N1566" s="53" t="s">
        <v>8112</v>
      </c>
      <c r="O1566" s="53" t="s">
        <v>8104</v>
      </c>
      <c r="P1566" s="53">
        <v>796</v>
      </c>
      <c r="Q1566" s="53" t="s">
        <v>8106</v>
      </c>
      <c r="R1566" s="73">
        <v>50</v>
      </c>
      <c r="S1566" s="74">
        <v>20000</v>
      </c>
      <c r="T1566" s="75">
        <f t="shared" ref="T1566" si="265">R1566*S1566</f>
        <v>1000000</v>
      </c>
      <c r="U1566" s="75">
        <f t="shared" si="264"/>
        <v>1120000</v>
      </c>
      <c r="V1566" s="48"/>
      <c r="W1566" s="48">
        <v>2017</v>
      </c>
      <c r="X1566" s="48" t="s">
        <v>8253</v>
      </c>
      <c r="Y1566" s="1">
        <f>VLOOKUP(A1566,'[1]план на 2017'!$A:$X,20,0)</f>
        <v>1000000</v>
      </c>
      <c r="Z1566" s="156">
        <f t="shared" si="263"/>
        <v>0</v>
      </c>
    </row>
    <row r="1567" spans="1:38" ht="49.5" customHeight="1" x14ac:dyDescent="0.25">
      <c r="A1567" s="48" t="s">
        <v>1629</v>
      </c>
      <c r="B1567" s="53" t="s">
        <v>3273</v>
      </c>
      <c r="C1567" s="53" t="s">
        <v>3867</v>
      </c>
      <c r="D1567" s="53" t="s">
        <v>3868</v>
      </c>
      <c r="E1567" s="53" t="s">
        <v>3869</v>
      </c>
      <c r="F1567" s="53" t="s">
        <v>5595</v>
      </c>
      <c r="G1567" s="54" t="s">
        <v>8876</v>
      </c>
      <c r="H1567" s="53">
        <v>0</v>
      </c>
      <c r="I1567" s="53">
        <v>430000000</v>
      </c>
      <c r="J1567" s="53" t="s">
        <v>8091</v>
      </c>
      <c r="K1567" s="53" t="s">
        <v>8092</v>
      </c>
      <c r="L1567" s="53" t="s">
        <v>8111</v>
      </c>
      <c r="M1567" s="53" t="s">
        <v>8094</v>
      </c>
      <c r="N1567" s="53" t="s">
        <v>8112</v>
      </c>
      <c r="O1567" s="53" t="s">
        <v>8104</v>
      </c>
      <c r="P1567" s="53" t="s">
        <v>8105</v>
      </c>
      <c r="Q1567" s="53" t="s">
        <v>8106</v>
      </c>
      <c r="R1567" s="73">
        <v>150</v>
      </c>
      <c r="S1567" s="74">
        <v>5992</v>
      </c>
      <c r="T1567" s="75">
        <v>0</v>
      </c>
      <c r="U1567" s="75">
        <f t="shared" si="264"/>
        <v>0</v>
      </c>
      <c r="V1567" s="48"/>
      <c r="W1567" s="48">
        <v>2017</v>
      </c>
      <c r="X1567" s="48"/>
      <c r="Y1567" s="1">
        <f>VLOOKUP(A1567,'[1]план на 2017'!$A:$X,20,0)</f>
        <v>0</v>
      </c>
      <c r="Z1567" s="156">
        <f t="shared" si="263"/>
        <v>0</v>
      </c>
    </row>
    <row r="1568" spans="1:38" ht="49.5" customHeight="1" x14ac:dyDescent="0.25">
      <c r="A1568" s="48" t="s">
        <v>1630</v>
      </c>
      <c r="B1568" s="53" t="s">
        <v>3273</v>
      </c>
      <c r="C1568" s="53" t="s">
        <v>3867</v>
      </c>
      <c r="D1568" s="53" t="s">
        <v>3868</v>
      </c>
      <c r="E1568" s="53" t="s">
        <v>3869</v>
      </c>
      <c r="F1568" s="53" t="s">
        <v>5595</v>
      </c>
      <c r="G1568" s="53" t="s">
        <v>3284</v>
      </c>
      <c r="H1568" s="53">
        <v>0</v>
      </c>
      <c r="I1568" s="53">
        <v>430000000</v>
      </c>
      <c r="J1568" s="53" t="s">
        <v>8091</v>
      </c>
      <c r="K1568" s="53" t="s">
        <v>8124</v>
      </c>
      <c r="L1568" s="53" t="s">
        <v>8111</v>
      </c>
      <c r="M1568" s="53" t="s">
        <v>8094</v>
      </c>
      <c r="N1568" s="53" t="s">
        <v>8112</v>
      </c>
      <c r="O1568" s="53" t="s">
        <v>8104</v>
      </c>
      <c r="P1568" s="53" t="s">
        <v>8105</v>
      </c>
      <c r="Q1568" s="53" t="s">
        <v>8106</v>
      </c>
      <c r="R1568" s="73">
        <v>50</v>
      </c>
      <c r="S1568" s="74">
        <v>42000</v>
      </c>
      <c r="T1568" s="75">
        <v>0</v>
      </c>
      <c r="U1568" s="75">
        <f t="shared" si="264"/>
        <v>0</v>
      </c>
      <c r="V1568" s="48"/>
      <c r="W1568" s="48">
        <v>2017</v>
      </c>
      <c r="X1568" s="48" t="s">
        <v>8125</v>
      </c>
      <c r="Y1568" s="1">
        <f>VLOOKUP(A1568,'[1]план на 2017'!$A:$X,20,0)</f>
        <v>0</v>
      </c>
      <c r="Z1568" s="156">
        <f t="shared" si="263"/>
        <v>0</v>
      </c>
    </row>
    <row r="1569" spans="1:26" ht="49.5" customHeight="1" x14ac:dyDescent="0.25">
      <c r="A1569" s="48" t="s">
        <v>1631</v>
      </c>
      <c r="B1569" s="53" t="s">
        <v>3273</v>
      </c>
      <c r="C1569" s="53" t="s">
        <v>3867</v>
      </c>
      <c r="D1569" s="53" t="s">
        <v>3868</v>
      </c>
      <c r="E1569" s="53" t="s">
        <v>3869</v>
      </c>
      <c r="F1569" s="53" t="s">
        <v>5595</v>
      </c>
      <c r="G1569" s="53" t="s">
        <v>3284</v>
      </c>
      <c r="H1569" s="53">
        <v>0</v>
      </c>
      <c r="I1569" s="53">
        <v>430000000</v>
      </c>
      <c r="J1569" s="53" t="s">
        <v>8091</v>
      </c>
      <c r="K1569" s="53" t="s">
        <v>8099</v>
      </c>
      <c r="L1569" s="53" t="s">
        <v>8111</v>
      </c>
      <c r="M1569" s="53" t="s">
        <v>8094</v>
      </c>
      <c r="N1569" s="53" t="s">
        <v>8112</v>
      </c>
      <c r="O1569" s="53" t="s">
        <v>8104</v>
      </c>
      <c r="P1569" s="53" t="s">
        <v>8105</v>
      </c>
      <c r="Q1569" s="53" t="s">
        <v>8106</v>
      </c>
      <c r="R1569" s="73">
        <v>50</v>
      </c>
      <c r="S1569" s="74">
        <v>42000</v>
      </c>
      <c r="T1569" s="75">
        <f t="shared" ref="T1569" si="266">R1569*S1569</f>
        <v>2100000</v>
      </c>
      <c r="U1569" s="75">
        <f t="shared" si="264"/>
        <v>2352000</v>
      </c>
      <c r="V1569" s="48"/>
      <c r="W1569" s="48">
        <v>2017</v>
      </c>
      <c r="X1569" s="48" t="s">
        <v>8100</v>
      </c>
      <c r="Y1569" s="1">
        <f>VLOOKUP(A1569,'[1]план на 2017'!$A:$X,20,0)</f>
        <v>2100000</v>
      </c>
      <c r="Z1569" s="156">
        <f t="shared" si="263"/>
        <v>0</v>
      </c>
    </row>
    <row r="1570" spans="1:26" ht="49.5" customHeight="1" x14ac:dyDescent="0.25">
      <c r="A1570" s="48" t="s">
        <v>1632</v>
      </c>
      <c r="B1570" s="53" t="s">
        <v>3273</v>
      </c>
      <c r="C1570" s="53" t="s">
        <v>3867</v>
      </c>
      <c r="D1570" s="53" t="s">
        <v>3868</v>
      </c>
      <c r="E1570" s="53" t="s">
        <v>3869</v>
      </c>
      <c r="F1570" s="53" t="s">
        <v>5596</v>
      </c>
      <c r="G1570" s="53" t="s">
        <v>3284</v>
      </c>
      <c r="H1570" s="53">
        <v>0</v>
      </c>
      <c r="I1570" s="53">
        <v>430000000</v>
      </c>
      <c r="J1570" s="53" t="s">
        <v>8091</v>
      </c>
      <c r="K1570" s="53" t="s">
        <v>8092</v>
      </c>
      <c r="L1570" s="53" t="s">
        <v>8111</v>
      </c>
      <c r="M1570" s="53" t="s">
        <v>8094</v>
      </c>
      <c r="N1570" s="53" t="s">
        <v>8112</v>
      </c>
      <c r="O1570" s="53" t="s">
        <v>8104</v>
      </c>
      <c r="P1570" s="53" t="s">
        <v>8105</v>
      </c>
      <c r="Q1570" s="53" t="s">
        <v>8106</v>
      </c>
      <c r="R1570" s="73">
        <v>200</v>
      </c>
      <c r="S1570" s="74">
        <v>8025.0000000000009</v>
      </c>
      <c r="T1570" s="75">
        <v>0</v>
      </c>
      <c r="U1570" s="75">
        <f t="shared" si="264"/>
        <v>0</v>
      </c>
      <c r="V1570" s="48"/>
      <c r="W1570" s="48">
        <v>2017</v>
      </c>
      <c r="X1570" s="48"/>
      <c r="Y1570" s="1">
        <f>VLOOKUP(A1570,'[1]план на 2017'!$A:$X,20,0)</f>
        <v>0</v>
      </c>
      <c r="Z1570" s="156">
        <f t="shared" si="263"/>
        <v>0</v>
      </c>
    </row>
    <row r="1571" spans="1:26" ht="49.5" customHeight="1" x14ac:dyDescent="0.25">
      <c r="A1571" s="48" t="s">
        <v>1633</v>
      </c>
      <c r="B1571" s="53" t="s">
        <v>3273</v>
      </c>
      <c r="C1571" s="53" t="s">
        <v>3867</v>
      </c>
      <c r="D1571" s="53" t="s">
        <v>3868</v>
      </c>
      <c r="E1571" s="53" t="s">
        <v>3869</v>
      </c>
      <c r="F1571" s="53" t="s">
        <v>5596</v>
      </c>
      <c r="G1571" s="53" t="s">
        <v>3284</v>
      </c>
      <c r="H1571" s="53">
        <v>0</v>
      </c>
      <c r="I1571" s="53">
        <v>430000000</v>
      </c>
      <c r="J1571" s="53" t="s">
        <v>8091</v>
      </c>
      <c r="K1571" s="53" t="s">
        <v>8124</v>
      </c>
      <c r="L1571" s="53" t="s">
        <v>8111</v>
      </c>
      <c r="M1571" s="53" t="s">
        <v>8094</v>
      </c>
      <c r="N1571" s="53" t="s">
        <v>8112</v>
      </c>
      <c r="O1571" s="53" t="s">
        <v>8104</v>
      </c>
      <c r="P1571" s="53" t="s">
        <v>8105</v>
      </c>
      <c r="Q1571" s="53" t="s">
        <v>8106</v>
      </c>
      <c r="R1571" s="73">
        <v>50</v>
      </c>
      <c r="S1571" s="74">
        <v>47500</v>
      </c>
      <c r="T1571" s="75">
        <v>0</v>
      </c>
      <c r="U1571" s="75">
        <f t="shared" si="264"/>
        <v>0</v>
      </c>
      <c r="V1571" s="48"/>
      <c r="W1571" s="48">
        <v>2017</v>
      </c>
      <c r="X1571" s="48" t="s">
        <v>8153</v>
      </c>
      <c r="Y1571" s="1">
        <f>VLOOKUP(A1571,'[1]план на 2017'!$A:$X,20,0)</f>
        <v>0</v>
      </c>
      <c r="Z1571" s="156">
        <f t="shared" si="263"/>
        <v>0</v>
      </c>
    </row>
    <row r="1572" spans="1:26" ht="49.5" customHeight="1" x14ac:dyDescent="0.25">
      <c r="A1572" s="48" t="s">
        <v>1634</v>
      </c>
      <c r="B1572" s="53" t="s">
        <v>3273</v>
      </c>
      <c r="C1572" s="53" t="s">
        <v>3867</v>
      </c>
      <c r="D1572" s="53" t="s">
        <v>3868</v>
      </c>
      <c r="E1572" s="53" t="s">
        <v>3869</v>
      </c>
      <c r="F1572" s="53" t="s">
        <v>5596</v>
      </c>
      <c r="G1572" s="53" t="s">
        <v>3284</v>
      </c>
      <c r="H1572" s="53">
        <v>0</v>
      </c>
      <c r="I1572" s="53">
        <v>430000000</v>
      </c>
      <c r="J1572" s="53" t="s">
        <v>8091</v>
      </c>
      <c r="K1572" s="53" t="s">
        <v>8099</v>
      </c>
      <c r="L1572" s="53" t="s">
        <v>8111</v>
      </c>
      <c r="M1572" s="53" t="s">
        <v>8094</v>
      </c>
      <c r="N1572" s="53" t="s">
        <v>8112</v>
      </c>
      <c r="O1572" s="53" t="s">
        <v>8104</v>
      </c>
      <c r="P1572" s="53" t="s">
        <v>8105</v>
      </c>
      <c r="Q1572" s="53" t="s">
        <v>8106</v>
      </c>
      <c r="R1572" s="73">
        <v>50</v>
      </c>
      <c r="S1572" s="74">
        <v>47500</v>
      </c>
      <c r="T1572" s="75">
        <f t="shared" ref="T1572" si="267">R1572*S1572</f>
        <v>2375000</v>
      </c>
      <c r="U1572" s="75">
        <f t="shared" si="264"/>
        <v>2660000.0000000005</v>
      </c>
      <c r="V1572" s="48"/>
      <c r="W1572" s="48">
        <v>2017</v>
      </c>
      <c r="X1572" s="48" t="s">
        <v>8100</v>
      </c>
      <c r="Y1572" s="1">
        <f>VLOOKUP(A1572,'[1]план на 2017'!$A:$X,20,0)</f>
        <v>2375000</v>
      </c>
      <c r="Z1572" s="156">
        <f t="shared" si="263"/>
        <v>0</v>
      </c>
    </row>
    <row r="1573" spans="1:26" ht="49.5" customHeight="1" x14ac:dyDescent="0.25">
      <c r="A1573" s="48" t="s">
        <v>1635</v>
      </c>
      <c r="B1573" s="53" t="s">
        <v>3273</v>
      </c>
      <c r="C1573" s="53" t="s">
        <v>5597</v>
      </c>
      <c r="D1573" s="53" t="s">
        <v>5598</v>
      </c>
      <c r="E1573" s="53" t="s">
        <v>5599</v>
      </c>
      <c r="F1573" s="53" t="s">
        <v>5600</v>
      </c>
      <c r="G1573" s="53" t="s">
        <v>3284</v>
      </c>
      <c r="H1573" s="53">
        <v>0</v>
      </c>
      <c r="I1573" s="53">
        <v>430000000</v>
      </c>
      <c r="J1573" s="53" t="s">
        <v>8091</v>
      </c>
      <c r="K1573" s="53" t="s">
        <v>8092</v>
      </c>
      <c r="L1573" s="53" t="s">
        <v>8111</v>
      </c>
      <c r="M1573" s="53" t="s">
        <v>8094</v>
      </c>
      <c r="N1573" s="53" t="s">
        <v>8112</v>
      </c>
      <c r="O1573" s="53" t="s">
        <v>8104</v>
      </c>
      <c r="P1573" s="53" t="s">
        <v>8142</v>
      </c>
      <c r="Q1573" s="53" t="s">
        <v>8143</v>
      </c>
      <c r="R1573" s="73">
        <v>100</v>
      </c>
      <c r="S1573" s="74">
        <v>468.5</v>
      </c>
      <c r="T1573" s="75">
        <v>0</v>
      </c>
      <c r="U1573" s="75">
        <f t="shared" si="264"/>
        <v>0</v>
      </c>
      <c r="V1573" s="48"/>
      <c r="W1573" s="48">
        <v>2017</v>
      </c>
      <c r="X1573" s="48" t="s">
        <v>8244</v>
      </c>
      <c r="Y1573" s="1">
        <f>VLOOKUP(A1573,'[1]план на 2017'!$A:$X,20,0)</f>
        <v>0</v>
      </c>
      <c r="Z1573" s="156">
        <f t="shared" si="263"/>
        <v>0</v>
      </c>
    </row>
    <row r="1574" spans="1:26" ht="49.5" customHeight="1" x14ac:dyDescent="0.25">
      <c r="A1574" s="48" t="s">
        <v>1636</v>
      </c>
      <c r="B1574" s="53" t="s">
        <v>3273</v>
      </c>
      <c r="C1574" s="53" t="s">
        <v>5601</v>
      </c>
      <c r="D1574" s="53" t="s">
        <v>5602</v>
      </c>
      <c r="E1574" s="53" t="s">
        <v>5603</v>
      </c>
      <c r="F1574" s="53" t="s">
        <v>5604</v>
      </c>
      <c r="G1574" s="53" t="s">
        <v>3284</v>
      </c>
      <c r="H1574" s="53">
        <v>0</v>
      </c>
      <c r="I1574" s="53">
        <v>430000000</v>
      </c>
      <c r="J1574" s="53" t="s">
        <v>8091</v>
      </c>
      <c r="K1574" s="53" t="s">
        <v>8092</v>
      </c>
      <c r="L1574" s="53" t="s">
        <v>8111</v>
      </c>
      <c r="M1574" s="53" t="s">
        <v>8094</v>
      </c>
      <c r="N1574" s="53" t="s">
        <v>8112</v>
      </c>
      <c r="O1574" s="53" t="s">
        <v>8104</v>
      </c>
      <c r="P1574" s="53" t="s">
        <v>8142</v>
      </c>
      <c r="Q1574" s="53" t="s">
        <v>8143</v>
      </c>
      <c r="R1574" s="73">
        <v>100</v>
      </c>
      <c r="S1574" s="74">
        <v>512.5</v>
      </c>
      <c r="T1574" s="75">
        <v>0</v>
      </c>
      <c r="U1574" s="75">
        <f t="shared" si="264"/>
        <v>0</v>
      </c>
      <c r="V1574" s="48"/>
      <c r="W1574" s="48">
        <v>2017</v>
      </c>
      <c r="X1574" s="48" t="s">
        <v>8244</v>
      </c>
      <c r="Y1574" s="1">
        <f>VLOOKUP(A1574,'[1]план на 2017'!$A:$X,20,0)</f>
        <v>0</v>
      </c>
      <c r="Z1574" s="156">
        <f t="shared" si="263"/>
        <v>0</v>
      </c>
    </row>
    <row r="1575" spans="1:26" ht="49.5" customHeight="1" x14ac:dyDescent="0.25">
      <c r="A1575" s="48" t="s">
        <v>1637</v>
      </c>
      <c r="B1575" s="53" t="s">
        <v>3273</v>
      </c>
      <c r="C1575" s="53" t="s">
        <v>5605</v>
      </c>
      <c r="D1575" s="53" t="s">
        <v>5602</v>
      </c>
      <c r="E1575" s="53" t="s">
        <v>5606</v>
      </c>
      <c r="F1575" s="53" t="s">
        <v>5607</v>
      </c>
      <c r="G1575" s="53" t="s">
        <v>3284</v>
      </c>
      <c r="H1575" s="53">
        <v>0</v>
      </c>
      <c r="I1575" s="53">
        <v>430000000</v>
      </c>
      <c r="J1575" s="53" t="s">
        <v>8091</v>
      </c>
      <c r="K1575" s="53" t="s">
        <v>8092</v>
      </c>
      <c r="L1575" s="53" t="s">
        <v>8111</v>
      </c>
      <c r="M1575" s="53" t="s">
        <v>8094</v>
      </c>
      <c r="N1575" s="53" t="s">
        <v>8112</v>
      </c>
      <c r="O1575" s="53" t="s">
        <v>8104</v>
      </c>
      <c r="P1575" s="53" t="s">
        <v>8142</v>
      </c>
      <c r="Q1575" s="53" t="s">
        <v>8143</v>
      </c>
      <c r="R1575" s="73">
        <v>100</v>
      </c>
      <c r="S1575" s="74">
        <v>585.5</v>
      </c>
      <c r="T1575" s="75">
        <v>0</v>
      </c>
      <c r="U1575" s="75">
        <f t="shared" si="264"/>
        <v>0</v>
      </c>
      <c r="V1575" s="48"/>
      <c r="W1575" s="48">
        <v>2017</v>
      </c>
      <c r="X1575" s="48" t="s">
        <v>8244</v>
      </c>
      <c r="Y1575" s="1">
        <f>VLOOKUP(A1575,'[1]план на 2017'!$A:$X,20,0)</f>
        <v>0</v>
      </c>
      <c r="Z1575" s="156">
        <f t="shared" si="263"/>
        <v>0</v>
      </c>
    </row>
    <row r="1576" spans="1:26" ht="49.5" customHeight="1" x14ac:dyDescent="0.25">
      <c r="A1576" s="48" t="s">
        <v>1638</v>
      </c>
      <c r="B1576" s="53" t="s">
        <v>3273</v>
      </c>
      <c r="C1576" s="53" t="s">
        <v>5608</v>
      </c>
      <c r="D1576" s="53" t="s">
        <v>5602</v>
      </c>
      <c r="E1576" s="53" t="s">
        <v>5609</v>
      </c>
      <c r="F1576" s="53" t="s">
        <v>5610</v>
      </c>
      <c r="G1576" s="53" t="s">
        <v>3284</v>
      </c>
      <c r="H1576" s="53">
        <v>0</v>
      </c>
      <c r="I1576" s="53">
        <v>430000000</v>
      </c>
      <c r="J1576" s="53" t="s">
        <v>8091</v>
      </c>
      <c r="K1576" s="53" t="s">
        <v>8092</v>
      </c>
      <c r="L1576" s="53" t="s">
        <v>8111</v>
      </c>
      <c r="M1576" s="53" t="s">
        <v>8094</v>
      </c>
      <c r="N1576" s="53" t="s">
        <v>8112</v>
      </c>
      <c r="O1576" s="53" t="s">
        <v>8104</v>
      </c>
      <c r="P1576" s="53" t="s">
        <v>8142</v>
      </c>
      <c r="Q1576" s="53" t="s">
        <v>8143</v>
      </c>
      <c r="R1576" s="73">
        <v>100</v>
      </c>
      <c r="S1576" s="74">
        <v>650.5</v>
      </c>
      <c r="T1576" s="75">
        <v>0</v>
      </c>
      <c r="U1576" s="75">
        <f t="shared" si="264"/>
        <v>0</v>
      </c>
      <c r="V1576" s="48"/>
      <c r="W1576" s="48">
        <v>2017</v>
      </c>
      <c r="X1576" s="48" t="s">
        <v>8244</v>
      </c>
      <c r="Y1576" s="1">
        <f>VLOOKUP(A1576,'[1]план на 2017'!$A:$X,20,0)</f>
        <v>0</v>
      </c>
      <c r="Z1576" s="156">
        <f t="shared" si="263"/>
        <v>0</v>
      </c>
    </row>
    <row r="1577" spans="1:26" ht="49.5" customHeight="1" x14ac:dyDescent="0.25">
      <c r="A1577" s="48" t="s">
        <v>1639</v>
      </c>
      <c r="B1577" s="53" t="s">
        <v>3273</v>
      </c>
      <c r="C1577" s="53" t="s">
        <v>5611</v>
      </c>
      <c r="D1577" s="53" t="s">
        <v>3542</v>
      </c>
      <c r="E1577" s="53" t="s">
        <v>5612</v>
      </c>
      <c r="F1577" s="53" t="s">
        <v>5613</v>
      </c>
      <c r="G1577" s="54" t="s">
        <v>8876</v>
      </c>
      <c r="H1577" s="53">
        <v>60</v>
      </c>
      <c r="I1577" s="53">
        <v>430000000</v>
      </c>
      <c r="J1577" s="53" t="s">
        <v>8091</v>
      </c>
      <c r="K1577" s="53" t="s">
        <v>8092</v>
      </c>
      <c r="L1577" s="53" t="s">
        <v>8111</v>
      </c>
      <c r="M1577" s="53" t="s">
        <v>8094</v>
      </c>
      <c r="N1577" s="53" t="s">
        <v>8112</v>
      </c>
      <c r="O1577" s="53" t="s">
        <v>8096</v>
      </c>
      <c r="P1577" s="53" t="s">
        <v>8142</v>
      </c>
      <c r="Q1577" s="53" t="s">
        <v>8143</v>
      </c>
      <c r="R1577" s="73">
        <v>700</v>
      </c>
      <c r="S1577" s="74">
        <v>1835</v>
      </c>
      <c r="T1577" s="75">
        <f t="shared" si="256"/>
        <v>1284500</v>
      </c>
      <c r="U1577" s="75">
        <f t="shared" si="264"/>
        <v>1438640.0000000002</v>
      </c>
      <c r="V1577" s="48" t="s">
        <v>8098</v>
      </c>
      <c r="W1577" s="48">
        <v>2017</v>
      </c>
      <c r="X1577" s="48"/>
      <c r="Y1577" s="1">
        <f>VLOOKUP(A1577,'[1]план на 2017'!$A:$X,20,0)</f>
        <v>1284500</v>
      </c>
      <c r="Z1577" s="156">
        <f t="shared" si="263"/>
        <v>0</v>
      </c>
    </row>
    <row r="1578" spans="1:26" ht="49.5" customHeight="1" x14ac:dyDescent="0.25">
      <c r="A1578" s="48" t="s">
        <v>1640</v>
      </c>
      <c r="B1578" s="53" t="s">
        <v>3273</v>
      </c>
      <c r="C1578" s="53" t="s">
        <v>5614</v>
      </c>
      <c r="D1578" s="53" t="s">
        <v>3542</v>
      </c>
      <c r="E1578" s="53" t="s">
        <v>5615</v>
      </c>
      <c r="F1578" s="53" t="s">
        <v>5616</v>
      </c>
      <c r="G1578" s="54" t="s">
        <v>8876</v>
      </c>
      <c r="H1578" s="53">
        <v>60</v>
      </c>
      <c r="I1578" s="53">
        <v>430000000</v>
      </c>
      <c r="J1578" s="53" t="s">
        <v>8091</v>
      </c>
      <c r="K1578" s="53" t="s">
        <v>8092</v>
      </c>
      <c r="L1578" s="53" t="s">
        <v>8111</v>
      </c>
      <c r="M1578" s="53" t="s">
        <v>8094</v>
      </c>
      <c r="N1578" s="53" t="s">
        <v>8112</v>
      </c>
      <c r="O1578" s="53" t="s">
        <v>8096</v>
      </c>
      <c r="P1578" s="53" t="s">
        <v>8142</v>
      </c>
      <c r="Q1578" s="53" t="s">
        <v>8143</v>
      </c>
      <c r="R1578" s="73">
        <v>300</v>
      </c>
      <c r="S1578" s="74">
        <v>1297</v>
      </c>
      <c r="T1578" s="75">
        <f t="shared" si="256"/>
        <v>389100</v>
      </c>
      <c r="U1578" s="75">
        <f t="shared" si="264"/>
        <v>435792.00000000006</v>
      </c>
      <c r="V1578" s="48" t="s">
        <v>8098</v>
      </c>
      <c r="W1578" s="48">
        <v>2017</v>
      </c>
      <c r="X1578" s="48"/>
      <c r="Y1578" s="1">
        <f>VLOOKUP(A1578,'[1]план на 2017'!$A:$X,20,0)</f>
        <v>389100</v>
      </c>
      <c r="Z1578" s="156">
        <f t="shared" si="263"/>
        <v>0</v>
      </c>
    </row>
    <row r="1579" spans="1:26" ht="49.5" customHeight="1" x14ac:dyDescent="0.25">
      <c r="A1579" s="48" t="s">
        <v>1641</v>
      </c>
      <c r="B1579" s="53" t="s">
        <v>3273</v>
      </c>
      <c r="C1579" s="53" t="s">
        <v>5617</v>
      </c>
      <c r="D1579" s="53" t="s">
        <v>3542</v>
      </c>
      <c r="E1579" s="53" t="s">
        <v>5618</v>
      </c>
      <c r="F1579" s="53" t="s">
        <v>5619</v>
      </c>
      <c r="G1579" s="54" t="s">
        <v>8876</v>
      </c>
      <c r="H1579" s="53">
        <v>60</v>
      </c>
      <c r="I1579" s="53">
        <v>430000000</v>
      </c>
      <c r="J1579" s="53" t="s">
        <v>8091</v>
      </c>
      <c r="K1579" s="53" t="s">
        <v>8092</v>
      </c>
      <c r="L1579" s="53" t="s">
        <v>8111</v>
      </c>
      <c r="M1579" s="53" t="s">
        <v>8094</v>
      </c>
      <c r="N1579" s="53" t="s">
        <v>8112</v>
      </c>
      <c r="O1579" s="53" t="s">
        <v>8096</v>
      </c>
      <c r="P1579" s="53" t="s">
        <v>8142</v>
      </c>
      <c r="Q1579" s="53" t="s">
        <v>8143</v>
      </c>
      <c r="R1579" s="73">
        <v>170</v>
      </c>
      <c r="S1579" s="74">
        <v>4925</v>
      </c>
      <c r="T1579" s="75">
        <f t="shared" ref="T1579:T1667" si="268">R1579*S1579</f>
        <v>837250</v>
      </c>
      <c r="U1579" s="75">
        <f t="shared" si="264"/>
        <v>937720.00000000012</v>
      </c>
      <c r="V1579" s="48" t="s">
        <v>8098</v>
      </c>
      <c r="W1579" s="48">
        <v>2017</v>
      </c>
      <c r="X1579" s="48"/>
      <c r="Y1579" s="1">
        <f>VLOOKUP(A1579,'[1]план на 2017'!$A:$X,20,0)</f>
        <v>837250</v>
      </c>
      <c r="Z1579" s="156">
        <f t="shared" si="263"/>
        <v>0</v>
      </c>
    </row>
    <row r="1580" spans="1:26" ht="49.5" customHeight="1" x14ac:dyDescent="0.25">
      <c r="A1580" s="48" t="s">
        <v>1642</v>
      </c>
      <c r="B1580" s="53" t="s">
        <v>3273</v>
      </c>
      <c r="C1580" s="53" t="s">
        <v>5620</v>
      </c>
      <c r="D1580" s="53" t="s">
        <v>5621</v>
      </c>
      <c r="E1580" s="53" t="s">
        <v>5622</v>
      </c>
      <c r="F1580" s="53" t="s">
        <v>5623</v>
      </c>
      <c r="G1580" s="54" t="s">
        <v>8876</v>
      </c>
      <c r="H1580" s="53">
        <v>60</v>
      </c>
      <c r="I1580" s="53">
        <v>430000000</v>
      </c>
      <c r="J1580" s="53" t="s">
        <v>8091</v>
      </c>
      <c r="K1580" s="53" t="s">
        <v>8092</v>
      </c>
      <c r="L1580" s="53" t="s">
        <v>8111</v>
      </c>
      <c r="M1580" s="53" t="s">
        <v>8094</v>
      </c>
      <c r="N1580" s="53" t="s">
        <v>8112</v>
      </c>
      <c r="O1580" s="53" t="s">
        <v>8096</v>
      </c>
      <c r="P1580" s="53" t="s">
        <v>8142</v>
      </c>
      <c r="Q1580" s="53" t="s">
        <v>8143</v>
      </c>
      <c r="R1580" s="73">
        <v>200</v>
      </c>
      <c r="S1580" s="74">
        <v>351</v>
      </c>
      <c r="T1580" s="75">
        <f t="shared" si="268"/>
        <v>70200</v>
      </c>
      <c r="U1580" s="75">
        <f t="shared" si="264"/>
        <v>78624.000000000015</v>
      </c>
      <c r="V1580" s="48" t="s">
        <v>8098</v>
      </c>
      <c r="W1580" s="48">
        <v>2017</v>
      </c>
      <c r="X1580" s="48"/>
      <c r="Y1580" s="1">
        <f>VLOOKUP(A1580,'[1]план на 2017'!$A:$X,20,0)</f>
        <v>70200</v>
      </c>
      <c r="Z1580" s="156">
        <f t="shared" si="263"/>
        <v>0</v>
      </c>
    </row>
    <row r="1581" spans="1:26" ht="49.5" customHeight="1" x14ac:dyDescent="0.25">
      <c r="A1581" s="48" t="s">
        <v>1643</v>
      </c>
      <c r="B1581" s="53" t="s">
        <v>3273</v>
      </c>
      <c r="C1581" s="53" t="s">
        <v>5624</v>
      </c>
      <c r="D1581" s="53" t="s">
        <v>5036</v>
      </c>
      <c r="E1581" s="53" t="s">
        <v>5625</v>
      </c>
      <c r="F1581" s="53" t="s">
        <v>5626</v>
      </c>
      <c r="G1581" s="54" t="s">
        <v>8876</v>
      </c>
      <c r="H1581" s="53">
        <v>60</v>
      </c>
      <c r="I1581" s="53">
        <v>430000000</v>
      </c>
      <c r="J1581" s="53" t="s">
        <v>8091</v>
      </c>
      <c r="K1581" s="53" t="s">
        <v>8092</v>
      </c>
      <c r="L1581" s="53" t="s">
        <v>8111</v>
      </c>
      <c r="M1581" s="53" t="s">
        <v>8094</v>
      </c>
      <c r="N1581" s="53" t="s">
        <v>8112</v>
      </c>
      <c r="O1581" s="53" t="s">
        <v>8096</v>
      </c>
      <c r="P1581" s="53" t="s">
        <v>8142</v>
      </c>
      <c r="Q1581" s="53" t="s">
        <v>8143</v>
      </c>
      <c r="R1581" s="73">
        <v>200</v>
      </c>
      <c r="S1581" s="74">
        <v>1910</v>
      </c>
      <c r="T1581" s="75">
        <f t="shared" si="268"/>
        <v>382000</v>
      </c>
      <c r="U1581" s="75">
        <f t="shared" si="264"/>
        <v>427840.00000000006</v>
      </c>
      <c r="V1581" s="48" t="s">
        <v>8098</v>
      </c>
      <c r="W1581" s="48">
        <v>2017</v>
      </c>
      <c r="X1581" s="48"/>
      <c r="Y1581" s="1">
        <f>VLOOKUP(A1581,'[1]план на 2017'!$A:$X,20,0)</f>
        <v>382000</v>
      </c>
      <c r="Z1581" s="156">
        <f t="shared" si="263"/>
        <v>0</v>
      </c>
    </row>
    <row r="1582" spans="1:26" ht="49.5" customHeight="1" x14ac:dyDescent="0.25">
      <c r="A1582" s="48" t="s">
        <v>1644</v>
      </c>
      <c r="B1582" s="53" t="s">
        <v>3273</v>
      </c>
      <c r="C1582" s="53" t="s">
        <v>5624</v>
      </c>
      <c r="D1582" s="53" t="s">
        <v>5036</v>
      </c>
      <c r="E1582" s="53" t="s">
        <v>5625</v>
      </c>
      <c r="F1582" s="53" t="s">
        <v>5627</v>
      </c>
      <c r="G1582" s="54" t="s">
        <v>8876</v>
      </c>
      <c r="H1582" s="53">
        <v>60</v>
      </c>
      <c r="I1582" s="53">
        <v>430000000</v>
      </c>
      <c r="J1582" s="53" t="s">
        <v>8091</v>
      </c>
      <c r="K1582" s="53" t="s">
        <v>8092</v>
      </c>
      <c r="L1582" s="53" t="s">
        <v>8111</v>
      </c>
      <c r="M1582" s="53" t="s">
        <v>8094</v>
      </c>
      <c r="N1582" s="53" t="s">
        <v>8112</v>
      </c>
      <c r="O1582" s="53" t="s">
        <v>8096</v>
      </c>
      <c r="P1582" s="53" t="s">
        <v>8142</v>
      </c>
      <c r="Q1582" s="53" t="s">
        <v>8143</v>
      </c>
      <c r="R1582" s="73">
        <v>200</v>
      </c>
      <c r="S1582" s="74">
        <v>2100</v>
      </c>
      <c r="T1582" s="75">
        <f t="shared" si="268"/>
        <v>420000</v>
      </c>
      <c r="U1582" s="75">
        <f t="shared" si="264"/>
        <v>470400.00000000006</v>
      </c>
      <c r="V1582" s="48" t="s">
        <v>8098</v>
      </c>
      <c r="W1582" s="48">
        <v>2017</v>
      </c>
      <c r="X1582" s="48"/>
      <c r="Y1582" s="1">
        <f>VLOOKUP(A1582,'[1]план на 2017'!$A:$X,20,0)</f>
        <v>420000</v>
      </c>
      <c r="Z1582" s="156">
        <f t="shared" si="263"/>
        <v>0</v>
      </c>
    </row>
    <row r="1583" spans="1:26" ht="49.5" customHeight="1" x14ac:dyDescent="0.25">
      <c r="A1583" s="48" t="s">
        <v>1645</v>
      </c>
      <c r="B1583" s="53" t="s">
        <v>3273</v>
      </c>
      <c r="C1583" s="53" t="s">
        <v>5628</v>
      </c>
      <c r="D1583" s="53" t="s">
        <v>5036</v>
      </c>
      <c r="E1583" s="53" t="s">
        <v>5629</v>
      </c>
      <c r="F1583" s="53" t="s">
        <v>5630</v>
      </c>
      <c r="G1583" s="54" t="s">
        <v>8876</v>
      </c>
      <c r="H1583" s="53">
        <v>60</v>
      </c>
      <c r="I1583" s="53">
        <v>430000000</v>
      </c>
      <c r="J1583" s="53" t="s">
        <v>8091</v>
      </c>
      <c r="K1583" s="53" t="s">
        <v>8092</v>
      </c>
      <c r="L1583" s="53" t="s">
        <v>8111</v>
      </c>
      <c r="M1583" s="53" t="s">
        <v>8094</v>
      </c>
      <c r="N1583" s="53" t="s">
        <v>8112</v>
      </c>
      <c r="O1583" s="53" t="s">
        <v>8096</v>
      </c>
      <c r="P1583" s="53" t="s">
        <v>8142</v>
      </c>
      <c r="Q1583" s="53" t="s">
        <v>8143</v>
      </c>
      <c r="R1583" s="73">
        <v>100</v>
      </c>
      <c r="S1583" s="74">
        <v>1300</v>
      </c>
      <c r="T1583" s="75">
        <f t="shared" si="268"/>
        <v>130000</v>
      </c>
      <c r="U1583" s="75">
        <f t="shared" si="264"/>
        <v>145600</v>
      </c>
      <c r="V1583" s="48" t="s">
        <v>8098</v>
      </c>
      <c r="W1583" s="48">
        <v>2017</v>
      </c>
      <c r="X1583" s="48"/>
      <c r="Y1583" s="1">
        <f>VLOOKUP(A1583,'[1]план на 2017'!$A:$X,20,0)</f>
        <v>130000</v>
      </c>
      <c r="Z1583" s="156">
        <f t="shared" si="263"/>
        <v>0</v>
      </c>
    </row>
    <row r="1584" spans="1:26" ht="49.5" customHeight="1" x14ac:dyDescent="0.25">
      <c r="A1584" s="48" t="s">
        <v>1646</v>
      </c>
      <c r="B1584" s="53" t="s">
        <v>3273</v>
      </c>
      <c r="C1584" s="53" t="s">
        <v>5631</v>
      </c>
      <c r="D1584" s="53" t="s">
        <v>3542</v>
      </c>
      <c r="E1584" s="53" t="s">
        <v>5632</v>
      </c>
      <c r="F1584" s="53" t="s">
        <v>5633</v>
      </c>
      <c r="G1584" s="54" t="s">
        <v>8876</v>
      </c>
      <c r="H1584" s="53">
        <v>60</v>
      </c>
      <c r="I1584" s="53">
        <v>430000000</v>
      </c>
      <c r="J1584" s="53" t="s">
        <v>8091</v>
      </c>
      <c r="K1584" s="53" t="s">
        <v>8092</v>
      </c>
      <c r="L1584" s="53" t="s">
        <v>8111</v>
      </c>
      <c r="M1584" s="53" t="s">
        <v>8094</v>
      </c>
      <c r="N1584" s="53" t="s">
        <v>8112</v>
      </c>
      <c r="O1584" s="53" t="s">
        <v>8096</v>
      </c>
      <c r="P1584" s="53" t="s">
        <v>8142</v>
      </c>
      <c r="Q1584" s="53" t="s">
        <v>8143</v>
      </c>
      <c r="R1584" s="73">
        <v>200</v>
      </c>
      <c r="S1584" s="74">
        <v>1148</v>
      </c>
      <c r="T1584" s="75">
        <f t="shared" si="268"/>
        <v>229600</v>
      </c>
      <c r="U1584" s="75">
        <f t="shared" si="264"/>
        <v>257152.00000000003</v>
      </c>
      <c r="V1584" s="48" t="s">
        <v>8098</v>
      </c>
      <c r="W1584" s="48">
        <v>2017</v>
      </c>
      <c r="X1584" s="48"/>
      <c r="Y1584" s="1">
        <f>VLOOKUP(A1584,'[1]план на 2017'!$A:$X,20,0)</f>
        <v>229600</v>
      </c>
      <c r="Z1584" s="156">
        <f t="shared" si="263"/>
        <v>0</v>
      </c>
    </row>
    <row r="1585" spans="1:26" ht="49.5" customHeight="1" x14ac:dyDescent="0.25">
      <c r="A1585" s="48" t="s">
        <v>1647</v>
      </c>
      <c r="B1585" s="53" t="s">
        <v>3273</v>
      </c>
      <c r="C1585" s="53" t="s">
        <v>5631</v>
      </c>
      <c r="D1585" s="53" t="s">
        <v>3542</v>
      </c>
      <c r="E1585" s="53" t="s">
        <v>5632</v>
      </c>
      <c r="F1585" s="53" t="s">
        <v>5634</v>
      </c>
      <c r="G1585" s="54" t="s">
        <v>8876</v>
      </c>
      <c r="H1585" s="53">
        <v>60</v>
      </c>
      <c r="I1585" s="53">
        <v>430000000</v>
      </c>
      <c r="J1585" s="53" t="s">
        <v>8091</v>
      </c>
      <c r="K1585" s="53" t="s">
        <v>8092</v>
      </c>
      <c r="L1585" s="53" t="s">
        <v>8111</v>
      </c>
      <c r="M1585" s="53" t="s">
        <v>8094</v>
      </c>
      <c r="N1585" s="53" t="s">
        <v>8112</v>
      </c>
      <c r="O1585" s="53" t="s">
        <v>8096</v>
      </c>
      <c r="P1585" s="53" t="s">
        <v>8142</v>
      </c>
      <c r="Q1585" s="53" t="s">
        <v>8143</v>
      </c>
      <c r="R1585" s="73">
        <v>200</v>
      </c>
      <c r="S1585" s="74">
        <v>3092</v>
      </c>
      <c r="T1585" s="75">
        <f t="shared" si="268"/>
        <v>618400</v>
      </c>
      <c r="U1585" s="75">
        <f t="shared" si="264"/>
        <v>692608.00000000012</v>
      </c>
      <c r="V1585" s="48" t="s">
        <v>8098</v>
      </c>
      <c r="W1585" s="48">
        <v>2017</v>
      </c>
      <c r="X1585" s="48"/>
      <c r="Y1585" s="1">
        <f>VLOOKUP(A1585,'[1]план на 2017'!$A:$X,20,0)</f>
        <v>618400</v>
      </c>
      <c r="Z1585" s="156">
        <f t="shared" si="263"/>
        <v>0</v>
      </c>
    </row>
    <row r="1586" spans="1:26" ht="49.5" customHeight="1" x14ac:dyDescent="0.25">
      <c r="A1586" s="48" t="s">
        <v>1648</v>
      </c>
      <c r="B1586" s="53" t="s">
        <v>3273</v>
      </c>
      <c r="C1586" s="53" t="s">
        <v>5635</v>
      </c>
      <c r="D1586" s="53" t="s">
        <v>3542</v>
      </c>
      <c r="E1586" s="53" t="s">
        <v>5636</v>
      </c>
      <c r="F1586" s="53" t="s">
        <v>5637</v>
      </c>
      <c r="G1586" s="54" t="s">
        <v>8876</v>
      </c>
      <c r="H1586" s="53">
        <v>60</v>
      </c>
      <c r="I1586" s="53">
        <v>430000000</v>
      </c>
      <c r="J1586" s="53" t="s">
        <v>8091</v>
      </c>
      <c r="K1586" s="53" t="s">
        <v>8092</v>
      </c>
      <c r="L1586" s="53" t="s">
        <v>8111</v>
      </c>
      <c r="M1586" s="53" t="s">
        <v>8094</v>
      </c>
      <c r="N1586" s="53" t="s">
        <v>8112</v>
      </c>
      <c r="O1586" s="53" t="s">
        <v>8096</v>
      </c>
      <c r="P1586" s="53" t="s">
        <v>8142</v>
      </c>
      <c r="Q1586" s="53" t="s">
        <v>8143</v>
      </c>
      <c r="R1586" s="73">
        <v>200</v>
      </c>
      <c r="S1586" s="74">
        <v>143.38</v>
      </c>
      <c r="T1586" s="75">
        <f t="shared" si="268"/>
        <v>28676</v>
      </c>
      <c r="U1586" s="75">
        <f t="shared" si="264"/>
        <v>32117.120000000003</v>
      </c>
      <c r="V1586" s="48" t="s">
        <v>8098</v>
      </c>
      <c r="W1586" s="48">
        <v>2017</v>
      </c>
      <c r="X1586" s="48"/>
      <c r="Y1586" s="1">
        <f>VLOOKUP(A1586,'[1]план на 2017'!$A:$X,20,0)</f>
        <v>28676</v>
      </c>
      <c r="Z1586" s="156">
        <f t="shared" si="263"/>
        <v>0</v>
      </c>
    </row>
    <row r="1587" spans="1:26" ht="49.5" customHeight="1" x14ac:dyDescent="0.25">
      <c r="A1587" s="48" t="s">
        <v>1649</v>
      </c>
      <c r="B1587" s="53" t="s">
        <v>3273</v>
      </c>
      <c r="C1587" s="53" t="s">
        <v>5638</v>
      </c>
      <c r="D1587" s="53" t="s">
        <v>3542</v>
      </c>
      <c r="E1587" s="53" t="s">
        <v>5639</v>
      </c>
      <c r="F1587" s="53" t="s">
        <v>5640</v>
      </c>
      <c r="G1587" s="54" t="s">
        <v>8876</v>
      </c>
      <c r="H1587" s="53">
        <v>60</v>
      </c>
      <c r="I1587" s="53">
        <v>430000000</v>
      </c>
      <c r="J1587" s="53" t="s">
        <v>8091</v>
      </c>
      <c r="K1587" s="53" t="s">
        <v>8092</v>
      </c>
      <c r="L1587" s="53" t="s">
        <v>8111</v>
      </c>
      <c r="M1587" s="53" t="s">
        <v>8094</v>
      </c>
      <c r="N1587" s="53" t="s">
        <v>8112</v>
      </c>
      <c r="O1587" s="53" t="s">
        <v>8096</v>
      </c>
      <c r="P1587" s="53" t="s">
        <v>8142</v>
      </c>
      <c r="Q1587" s="53" t="s">
        <v>8143</v>
      </c>
      <c r="R1587" s="73">
        <v>200</v>
      </c>
      <c r="S1587" s="74">
        <v>230.05</v>
      </c>
      <c r="T1587" s="75">
        <f t="shared" si="268"/>
        <v>46010</v>
      </c>
      <c r="U1587" s="75">
        <f t="shared" si="264"/>
        <v>51531.200000000004</v>
      </c>
      <c r="V1587" s="48" t="s">
        <v>8098</v>
      </c>
      <c r="W1587" s="48">
        <v>2017</v>
      </c>
      <c r="X1587" s="48"/>
      <c r="Y1587" s="1">
        <f>VLOOKUP(A1587,'[1]план на 2017'!$A:$X,20,0)</f>
        <v>46010</v>
      </c>
      <c r="Z1587" s="156">
        <f t="shared" si="263"/>
        <v>0</v>
      </c>
    </row>
    <row r="1588" spans="1:26" ht="49.5" customHeight="1" x14ac:dyDescent="0.25">
      <c r="A1588" s="48" t="s">
        <v>1650</v>
      </c>
      <c r="B1588" s="53" t="s">
        <v>3273</v>
      </c>
      <c r="C1588" s="53" t="s">
        <v>3883</v>
      </c>
      <c r="D1588" s="53" t="s">
        <v>3884</v>
      </c>
      <c r="E1588" s="53" t="s">
        <v>3885</v>
      </c>
      <c r="F1588" s="53" t="s">
        <v>5641</v>
      </c>
      <c r="G1588" s="53" t="s">
        <v>3284</v>
      </c>
      <c r="H1588" s="53">
        <v>0</v>
      </c>
      <c r="I1588" s="53">
        <v>430000000</v>
      </c>
      <c r="J1588" s="53" t="s">
        <v>8091</v>
      </c>
      <c r="K1588" s="53" t="s">
        <v>8092</v>
      </c>
      <c r="L1588" s="53" t="s">
        <v>8111</v>
      </c>
      <c r="M1588" s="53" t="s">
        <v>8094</v>
      </c>
      <c r="N1588" s="53" t="s">
        <v>8112</v>
      </c>
      <c r="O1588" s="53" t="s">
        <v>8104</v>
      </c>
      <c r="P1588" s="53" t="s">
        <v>8142</v>
      </c>
      <c r="Q1588" s="53" t="s">
        <v>8143</v>
      </c>
      <c r="R1588" s="73">
        <v>200</v>
      </c>
      <c r="S1588" s="74">
        <v>2653.6000000000004</v>
      </c>
      <c r="T1588" s="75">
        <f t="shared" si="268"/>
        <v>530720.00000000012</v>
      </c>
      <c r="U1588" s="75">
        <f t="shared" si="264"/>
        <v>594406.40000000014</v>
      </c>
      <c r="V1588" s="48"/>
      <c r="W1588" s="48">
        <v>2017</v>
      </c>
      <c r="X1588" s="48"/>
      <c r="Y1588" s="1">
        <f>VLOOKUP(A1588,'[1]план на 2017'!$A:$X,20,0)</f>
        <v>530720.00000000012</v>
      </c>
      <c r="Z1588" s="156">
        <f t="shared" si="263"/>
        <v>0</v>
      </c>
    </row>
    <row r="1589" spans="1:26" ht="49.5" customHeight="1" x14ac:dyDescent="0.25">
      <c r="A1589" s="48" t="s">
        <v>1651</v>
      </c>
      <c r="B1589" s="53" t="s">
        <v>3273</v>
      </c>
      <c r="C1589" s="53" t="s">
        <v>3883</v>
      </c>
      <c r="D1589" s="53" t="s">
        <v>3884</v>
      </c>
      <c r="E1589" s="53" t="s">
        <v>3885</v>
      </c>
      <c r="F1589" s="53" t="s">
        <v>5642</v>
      </c>
      <c r="G1589" s="53" t="s">
        <v>3284</v>
      </c>
      <c r="H1589" s="53">
        <v>0</v>
      </c>
      <c r="I1589" s="53">
        <v>430000000</v>
      </c>
      <c r="J1589" s="53" t="s">
        <v>8091</v>
      </c>
      <c r="K1589" s="53" t="s">
        <v>8092</v>
      </c>
      <c r="L1589" s="53" t="s">
        <v>8111</v>
      </c>
      <c r="M1589" s="53" t="s">
        <v>8094</v>
      </c>
      <c r="N1589" s="53" t="s">
        <v>8112</v>
      </c>
      <c r="O1589" s="53" t="s">
        <v>8104</v>
      </c>
      <c r="P1589" s="53" t="s">
        <v>8142</v>
      </c>
      <c r="Q1589" s="53" t="s">
        <v>8143</v>
      </c>
      <c r="R1589" s="73">
        <v>200</v>
      </c>
      <c r="S1589" s="74">
        <v>2130.3700000000003</v>
      </c>
      <c r="T1589" s="75">
        <f t="shared" si="268"/>
        <v>426074.00000000006</v>
      </c>
      <c r="U1589" s="75">
        <f t="shared" si="264"/>
        <v>477202.88000000012</v>
      </c>
      <c r="V1589" s="48"/>
      <c r="W1589" s="48">
        <v>2017</v>
      </c>
      <c r="X1589" s="48"/>
      <c r="Y1589" s="1">
        <f>VLOOKUP(A1589,'[1]план на 2017'!$A:$X,20,0)</f>
        <v>426074.00000000006</v>
      </c>
      <c r="Z1589" s="156">
        <f t="shared" si="263"/>
        <v>0</v>
      </c>
    </row>
    <row r="1590" spans="1:26" ht="49.5" customHeight="1" x14ac:dyDescent="0.25">
      <c r="A1590" s="48" t="s">
        <v>1652</v>
      </c>
      <c r="B1590" s="53" t="s">
        <v>3273</v>
      </c>
      <c r="C1590" s="53" t="s">
        <v>3883</v>
      </c>
      <c r="D1590" s="53" t="s">
        <v>3884</v>
      </c>
      <c r="E1590" s="53" t="s">
        <v>3885</v>
      </c>
      <c r="F1590" s="53" t="s">
        <v>5643</v>
      </c>
      <c r="G1590" s="53" t="s">
        <v>3284</v>
      </c>
      <c r="H1590" s="53">
        <v>0</v>
      </c>
      <c r="I1590" s="53">
        <v>430000000</v>
      </c>
      <c r="J1590" s="53" t="s">
        <v>8091</v>
      </c>
      <c r="K1590" s="53" t="s">
        <v>8092</v>
      </c>
      <c r="L1590" s="53" t="s">
        <v>8111</v>
      </c>
      <c r="M1590" s="53" t="s">
        <v>8094</v>
      </c>
      <c r="N1590" s="53" t="s">
        <v>8112</v>
      </c>
      <c r="O1590" s="53" t="s">
        <v>8104</v>
      </c>
      <c r="P1590" s="53" t="s">
        <v>8142</v>
      </c>
      <c r="Q1590" s="53" t="s">
        <v>8143</v>
      </c>
      <c r="R1590" s="73">
        <v>150</v>
      </c>
      <c r="S1590" s="74">
        <v>3402.6000000000004</v>
      </c>
      <c r="T1590" s="75">
        <f t="shared" si="268"/>
        <v>510390.00000000006</v>
      </c>
      <c r="U1590" s="75">
        <f t="shared" si="264"/>
        <v>571636.80000000016</v>
      </c>
      <c r="V1590" s="48"/>
      <c r="W1590" s="48">
        <v>2017</v>
      </c>
      <c r="X1590" s="48"/>
      <c r="Y1590" s="1">
        <f>VLOOKUP(A1590,'[1]план на 2017'!$A:$X,20,0)</f>
        <v>510390.00000000006</v>
      </c>
      <c r="Z1590" s="156">
        <f t="shared" si="263"/>
        <v>0</v>
      </c>
    </row>
    <row r="1591" spans="1:26" ht="49.5" customHeight="1" x14ac:dyDescent="0.25">
      <c r="A1591" s="48" t="s">
        <v>1653</v>
      </c>
      <c r="B1591" s="53" t="s">
        <v>3273</v>
      </c>
      <c r="C1591" s="53" t="s">
        <v>5644</v>
      </c>
      <c r="D1591" s="53" t="s">
        <v>5645</v>
      </c>
      <c r="E1591" s="53" t="s">
        <v>5646</v>
      </c>
      <c r="F1591" s="53" t="s">
        <v>5647</v>
      </c>
      <c r="G1591" s="53" t="s">
        <v>3284</v>
      </c>
      <c r="H1591" s="53">
        <v>0</v>
      </c>
      <c r="I1591" s="53">
        <v>430000000</v>
      </c>
      <c r="J1591" s="53" t="s">
        <v>8091</v>
      </c>
      <c r="K1591" s="53" t="s">
        <v>8092</v>
      </c>
      <c r="L1591" s="53" t="s">
        <v>8111</v>
      </c>
      <c r="M1591" s="53" t="s">
        <v>8094</v>
      </c>
      <c r="N1591" s="53" t="s">
        <v>8112</v>
      </c>
      <c r="O1591" s="53" t="s">
        <v>8104</v>
      </c>
      <c r="P1591" s="53" t="s">
        <v>8105</v>
      </c>
      <c r="Q1591" s="53" t="s">
        <v>8106</v>
      </c>
      <c r="R1591" s="73">
        <v>100</v>
      </c>
      <c r="S1591" s="74">
        <v>2781</v>
      </c>
      <c r="T1591" s="75">
        <f t="shared" si="268"/>
        <v>278100</v>
      </c>
      <c r="U1591" s="75">
        <f t="shared" si="264"/>
        <v>311472.00000000006</v>
      </c>
      <c r="V1591" s="48"/>
      <c r="W1591" s="48">
        <v>2017</v>
      </c>
      <c r="X1591" s="48"/>
      <c r="Y1591" s="1">
        <f>VLOOKUP(A1591,'[1]план на 2017'!$A:$X,20,0)</f>
        <v>278100</v>
      </c>
      <c r="Z1591" s="156">
        <f t="shared" si="263"/>
        <v>0</v>
      </c>
    </row>
    <row r="1592" spans="1:26" ht="49.5" customHeight="1" x14ac:dyDescent="0.25">
      <c r="A1592" s="48" t="s">
        <v>1654</v>
      </c>
      <c r="B1592" s="53" t="s">
        <v>3273</v>
      </c>
      <c r="C1592" s="53" t="s">
        <v>5644</v>
      </c>
      <c r="D1592" s="53" t="s">
        <v>5645</v>
      </c>
      <c r="E1592" s="53" t="s">
        <v>5646</v>
      </c>
      <c r="F1592" s="53" t="s">
        <v>5648</v>
      </c>
      <c r="G1592" s="53" t="s">
        <v>3284</v>
      </c>
      <c r="H1592" s="53">
        <v>0</v>
      </c>
      <c r="I1592" s="53">
        <v>430000000</v>
      </c>
      <c r="J1592" s="53" t="s">
        <v>8091</v>
      </c>
      <c r="K1592" s="53" t="s">
        <v>8092</v>
      </c>
      <c r="L1592" s="53" t="s">
        <v>8111</v>
      </c>
      <c r="M1592" s="53" t="s">
        <v>8094</v>
      </c>
      <c r="N1592" s="53" t="s">
        <v>8112</v>
      </c>
      <c r="O1592" s="53" t="s">
        <v>8104</v>
      </c>
      <c r="P1592" s="53" t="s">
        <v>8105</v>
      </c>
      <c r="Q1592" s="53" t="s">
        <v>8106</v>
      </c>
      <c r="R1592" s="73">
        <v>10</v>
      </c>
      <c r="S1592" s="74">
        <v>480</v>
      </c>
      <c r="T1592" s="75">
        <v>0</v>
      </c>
      <c r="U1592" s="75">
        <f t="shared" si="264"/>
        <v>0</v>
      </c>
      <c r="V1592" s="48"/>
      <c r="W1592" s="48">
        <v>2017</v>
      </c>
      <c r="X1592" s="48" t="s">
        <v>8122</v>
      </c>
      <c r="Y1592" s="1">
        <f>VLOOKUP(A1592,'[1]план на 2017'!$A:$X,20,0)</f>
        <v>0</v>
      </c>
      <c r="Z1592" s="156">
        <f t="shared" si="263"/>
        <v>0</v>
      </c>
    </row>
    <row r="1593" spans="1:26" ht="49.5" customHeight="1" x14ac:dyDescent="0.25">
      <c r="A1593" s="48" t="s">
        <v>1655</v>
      </c>
      <c r="B1593" s="53" t="s">
        <v>3273</v>
      </c>
      <c r="C1593" s="53" t="s">
        <v>5644</v>
      </c>
      <c r="D1593" s="53" t="s">
        <v>5645</v>
      </c>
      <c r="E1593" s="53" t="s">
        <v>5646</v>
      </c>
      <c r="F1593" s="53" t="s">
        <v>5649</v>
      </c>
      <c r="G1593" s="53" t="s">
        <v>3284</v>
      </c>
      <c r="H1593" s="53">
        <v>0</v>
      </c>
      <c r="I1593" s="53">
        <v>430000000</v>
      </c>
      <c r="J1593" s="53" t="s">
        <v>8091</v>
      </c>
      <c r="K1593" s="53" t="s">
        <v>8092</v>
      </c>
      <c r="L1593" s="53" t="s">
        <v>8111</v>
      </c>
      <c r="M1593" s="53" t="s">
        <v>8094</v>
      </c>
      <c r="N1593" s="53" t="s">
        <v>8112</v>
      </c>
      <c r="O1593" s="53" t="s">
        <v>8104</v>
      </c>
      <c r="P1593" s="53" t="s">
        <v>8105</v>
      </c>
      <c r="Q1593" s="53" t="s">
        <v>8106</v>
      </c>
      <c r="R1593" s="73">
        <v>10</v>
      </c>
      <c r="S1593" s="74">
        <v>495</v>
      </c>
      <c r="T1593" s="75">
        <f t="shared" si="268"/>
        <v>4950</v>
      </c>
      <c r="U1593" s="75">
        <f t="shared" si="264"/>
        <v>5544.0000000000009</v>
      </c>
      <c r="V1593" s="48"/>
      <c r="W1593" s="48">
        <v>2017</v>
      </c>
      <c r="X1593" s="48"/>
      <c r="Y1593" s="1">
        <f>VLOOKUP(A1593,'[1]план на 2017'!$A:$X,20,0)</f>
        <v>4950</v>
      </c>
      <c r="Z1593" s="156">
        <f t="shared" si="263"/>
        <v>0</v>
      </c>
    </row>
    <row r="1594" spans="1:26" ht="49.5" customHeight="1" x14ac:dyDescent="0.25">
      <c r="A1594" s="48" t="s">
        <v>1656</v>
      </c>
      <c r="B1594" s="53" t="s">
        <v>3273</v>
      </c>
      <c r="C1594" s="53" t="s">
        <v>5644</v>
      </c>
      <c r="D1594" s="53" t="s">
        <v>5645</v>
      </c>
      <c r="E1594" s="53" t="s">
        <v>5646</v>
      </c>
      <c r="F1594" s="53" t="s">
        <v>5650</v>
      </c>
      <c r="G1594" s="53" t="s">
        <v>3284</v>
      </c>
      <c r="H1594" s="53">
        <v>0</v>
      </c>
      <c r="I1594" s="53">
        <v>430000000</v>
      </c>
      <c r="J1594" s="53" t="s">
        <v>8091</v>
      </c>
      <c r="K1594" s="53" t="s">
        <v>8092</v>
      </c>
      <c r="L1594" s="53" t="s">
        <v>8111</v>
      </c>
      <c r="M1594" s="53" t="s">
        <v>8094</v>
      </c>
      <c r="N1594" s="53" t="s">
        <v>8112</v>
      </c>
      <c r="O1594" s="53" t="s">
        <v>8104</v>
      </c>
      <c r="P1594" s="53" t="s">
        <v>8105</v>
      </c>
      <c r="Q1594" s="53" t="s">
        <v>8106</v>
      </c>
      <c r="R1594" s="73">
        <v>10</v>
      </c>
      <c r="S1594" s="74">
        <v>1116</v>
      </c>
      <c r="T1594" s="75">
        <f t="shared" si="268"/>
        <v>11160</v>
      </c>
      <c r="U1594" s="75">
        <f t="shared" si="264"/>
        <v>12499.2</v>
      </c>
      <c r="V1594" s="48"/>
      <c r="W1594" s="48">
        <v>2017</v>
      </c>
      <c r="X1594" s="48"/>
      <c r="Y1594" s="1">
        <f>VLOOKUP(A1594,'[1]план на 2017'!$A:$X,20,0)</f>
        <v>11160</v>
      </c>
      <c r="Z1594" s="156">
        <f t="shared" si="263"/>
        <v>0</v>
      </c>
    </row>
    <row r="1595" spans="1:26" ht="49.5" customHeight="1" x14ac:dyDescent="0.25">
      <c r="A1595" s="48" t="s">
        <v>1657</v>
      </c>
      <c r="B1595" s="53" t="s">
        <v>3273</v>
      </c>
      <c r="C1595" s="53" t="s">
        <v>5651</v>
      </c>
      <c r="D1595" s="53" t="s">
        <v>5652</v>
      </c>
      <c r="E1595" s="53" t="s">
        <v>5653</v>
      </c>
      <c r="F1595" s="53" t="s">
        <v>5654</v>
      </c>
      <c r="G1595" s="53" t="s">
        <v>3284</v>
      </c>
      <c r="H1595" s="53">
        <v>0</v>
      </c>
      <c r="I1595" s="53">
        <v>430000000</v>
      </c>
      <c r="J1595" s="53" t="s">
        <v>8091</v>
      </c>
      <c r="K1595" s="53" t="s">
        <v>8092</v>
      </c>
      <c r="L1595" s="53" t="s">
        <v>8111</v>
      </c>
      <c r="M1595" s="53" t="s">
        <v>8094</v>
      </c>
      <c r="N1595" s="53" t="s">
        <v>8112</v>
      </c>
      <c r="O1595" s="53" t="s">
        <v>8104</v>
      </c>
      <c r="P1595" s="53" t="s">
        <v>8105</v>
      </c>
      <c r="Q1595" s="53" t="s">
        <v>8106</v>
      </c>
      <c r="R1595" s="73">
        <v>30</v>
      </c>
      <c r="S1595" s="74">
        <v>2925</v>
      </c>
      <c r="T1595" s="75">
        <v>0</v>
      </c>
      <c r="U1595" s="75">
        <f t="shared" si="264"/>
        <v>0</v>
      </c>
      <c r="V1595" s="48"/>
      <c r="W1595" s="48">
        <v>2017</v>
      </c>
      <c r="X1595" s="48"/>
      <c r="Y1595" s="1">
        <f>VLOOKUP(A1595,'[1]план на 2017'!$A:$X,20,0)</f>
        <v>0</v>
      </c>
      <c r="Z1595" s="156">
        <f t="shared" si="263"/>
        <v>0</v>
      </c>
    </row>
    <row r="1596" spans="1:26" ht="49.5" customHeight="1" x14ac:dyDescent="0.25">
      <c r="A1596" s="48" t="s">
        <v>1658</v>
      </c>
      <c r="B1596" s="53" t="s">
        <v>3273</v>
      </c>
      <c r="C1596" s="53" t="s">
        <v>5651</v>
      </c>
      <c r="D1596" s="53" t="s">
        <v>5652</v>
      </c>
      <c r="E1596" s="53" t="s">
        <v>5653</v>
      </c>
      <c r="F1596" s="53" t="s">
        <v>5655</v>
      </c>
      <c r="G1596" s="53" t="s">
        <v>3284</v>
      </c>
      <c r="H1596" s="53">
        <v>0</v>
      </c>
      <c r="I1596" s="53">
        <v>430000000</v>
      </c>
      <c r="J1596" s="53" t="s">
        <v>8091</v>
      </c>
      <c r="K1596" s="53" t="s">
        <v>8124</v>
      </c>
      <c r="L1596" s="53" t="s">
        <v>8111</v>
      </c>
      <c r="M1596" s="53" t="s">
        <v>8094</v>
      </c>
      <c r="N1596" s="53" t="s">
        <v>8112</v>
      </c>
      <c r="O1596" s="53" t="s">
        <v>8104</v>
      </c>
      <c r="P1596" s="53" t="s">
        <v>8105</v>
      </c>
      <c r="Q1596" s="53" t="s">
        <v>8106</v>
      </c>
      <c r="R1596" s="73">
        <v>15</v>
      </c>
      <c r="S1596" s="74">
        <v>7000</v>
      </c>
      <c r="T1596" s="75">
        <f t="shared" ref="T1596" si="269">R1596*S1596</f>
        <v>105000</v>
      </c>
      <c r="U1596" s="75">
        <f t="shared" si="264"/>
        <v>117600.00000000001</v>
      </c>
      <c r="V1596" s="48"/>
      <c r="W1596" s="48">
        <v>2017</v>
      </c>
      <c r="X1596" s="48" t="s">
        <v>8153</v>
      </c>
      <c r="Y1596" s="1">
        <f>VLOOKUP(A1596,'[1]план на 2017'!$A:$X,20,0)</f>
        <v>105000</v>
      </c>
      <c r="Z1596" s="156">
        <f t="shared" si="263"/>
        <v>0</v>
      </c>
    </row>
    <row r="1597" spans="1:26" ht="49.5" customHeight="1" x14ac:dyDescent="0.25">
      <c r="A1597" s="48" t="s">
        <v>1659</v>
      </c>
      <c r="B1597" s="53" t="s">
        <v>3273</v>
      </c>
      <c r="C1597" s="53" t="s">
        <v>5651</v>
      </c>
      <c r="D1597" s="53" t="s">
        <v>5652</v>
      </c>
      <c r="E1597" s="53" t="s">
        <v>5653</v>
      </c>
      <c r="F1597" s="53" t="s">
        <v>5656</v>
      </c>
      <c r="G1597" s="53" t="s">
        <v>3284</v>
      </c>
      <c r="H1597" s="53">
        <v>0</v>
      </c>
      <c r="I1597" s="53">
        <v>430000000</v>
      </c>
      <c r="J1597" s="53" t="s">
        <v>8091</v>
      </c>
      <c r="K1597" s="53" t="s">
        <v>8092</v>
      </c>
      <c r="L1597" s="53" t="s">
        <v>8111</v>
      </c>
      <c r="M1597" s="53" t="s">
        <v>8094</v>
      </c>
      <c r="N1597" s="53" t="s">
        <v>8112</v>
      </c>
      <c r="O1597" s="53" t="s">
        <v>8104</v>
      </c>
      <c r="P1597" s="53" t="s">
        <v>8105</v>
      </c>
      <c r="Q1597" s="53" t="s">
        <v>8106</v>
      </c>
      <c r="R1597" s="73">
        <v>30</v>
      </c>
      <c r="S1597" s="74">
        <v>3000</v>
      </c>
      <c r="T1597" s="75">
        <v>0</v>
      </c>
      <c r="U1597" s="75">
        <f t="shared" si="264"/>
        <v>0</v>
      </c>
      <c r="V1597" s="48"/>
      <c r="W1597" s="48">
        <v>2017</v>
      </c>
      <c r="X1597" s="48"/>
      <c r="Y1597" s="1">
        <f>VLOOKUP(A1597,'[1]план на 2017'!$A:$X,20,0)</f>
        <v>0</v>
      </c>
      <c r="Z1597" s="156">
        <f t="shared" si="263"/>
        <v>0</v>
      </c>
    </row>
    <row r="1598" spans="1:26" ht="49.5" customHeight="1" x14ac:dyDescent="0.25">
      <c r="A1598" s="48" t="s">
        <v>1660</v>
      </c>
      <c r="B1598" s="53" t="s">
        <v>3273</v>
      </c>
      <c r="C1598" s="53" t="s">
        <v>5651</v>
      </c>
      <c r="D1598" s="53" t="s">
        <v>5652</v>
      </c>
      <c r="E1598" s="53" t="s">
        <v>5653</v>
      </c>
      <c r="F1598" s="53" t="s">
        <v>5657</v>
      </c>
      <c r="G1598" s="53" t="s">
        <v>3284</v>
      </c>
      <c r="H1598" s="53">
        <v>0</v>
      </c>
      <c r="I1598" s="53">
        <v>430000000</v>
      </c>
      <c r="J1598" s="53" t="s">
        <v>8091</v>
      </c>
      <c r="K1598" s="53" t="s">
        <v>8124</v>
      </c>
      <c r="L1598" s="53" t="s">
        <v>8111</v>
      </c>
      <c r="M1598" s="53" t="s">
        <v>8094</v>
      </c>
      <c r="N1598" s="53" t="s">
        <v>8112</v>
      </c>
      <c r="O1598" s="53" t="s">
        <v>8104</v>
      </c>
      <c r="P1598" s="53" t="s">
        <v>8105</v>
      </c>
      <c r="Q1598" s="53" t="s">
        <v>8106</v>
      </c>
      <c r="R1598" s="73">
        <v>15</v>
      </c>
      <c r="S1598" s="74">
        <v>7000</v>
      </c>
      <c r="T1598" s="75">
        <f t="shared" ref="T1598" si="270">R1598*S1598</f>
        <v>105000</v>
      </c>
      <c r="U1598" s="75">
        <f t="shared" si="264"/>
        <v>117600.00000000001</v>
      </c>
      <c r="V1598" s="48"/>
      <c r="W1598" s="48">
        <v>2017</v>
      </c>
      <c r="X1598" s="48" t="s">
        <v>8153</v>
      </c>
      <c r="Y1598" s="1">
        <f>VLOOKUP(A1598,'[1]план на 2017'!$A:$X,20,0)</f>
        <v>105000</v>
      </c>
      <c r="Z1598" s="156">
        <f t="shared" si="263"/>
        <v>0</v>
      </c>
    </row>
    <row r="1599" spans="1:26" ht="49.5" customHeight="1" x14ac:dyDescent="0.25">
      <c r="A1599" s="48" t="s">
        <v>1661</v>
      </c>
      <c r="B1599" s="53" t="s">
        <v>3273</v>
      </c>
      <c r="C1599" s="53" t="s">
        <v>5651</v>
      </c>
      <c r="D1599" s="53" t="s">
        <v>5652</v>
      </c>
      <c r="E1599" s="53" t="s">
        <v>5653</v>
      </c>
      <c r="F1599" s="53" t="s">
        <v>5658</v>
      </c>
      <c r="G1599" s="53" t="s">
        <v>3284</v>
      </c>
      <c r="H1599" s="53">
        <v>0</v>
      </c>
      <c r="I1599" s="53">
        <v>430000000</v>
      </c>
      <c r="J1599" s="53" t="s">
        <v>8091</v>
      </c>
      <c r="K1599" s="53" t="s">
        <v>8092</v>
      </c>
      <c r="L1599" s="53" t="s">
        <v>8111</v>
      </c>
      <c r="M1599" s="53" t="s">
        <v>8094</v>
      </c>
      <c r="N1599" s="53" t="s">
        <v>8112</v>
      </c>
      <c r="O1599" s="53" t="s">
        <v>8104</v>
      </c>
      <c r="P1599" s="53" t="s">
        <v>8105</v>
      </c>
      <c r="Q1599" s="53" t="s">
        <v>8106</v>
      </c>
      <c r="R1599" s="73">
        <v>30</v>
      </c>
      <c r="S1599" s="74">
        <v>3100</v>
      </c>
      <c r="T1599" s="75">
        <v>0</v>
      </c>
      <c r="U1599" s="75">
        <f t="shared" si="264"/>
        <v>0</v>
      </c>
      <c r="V1599" s="48"/>
      <c r="W1599" s="48">
        <v>2017</v>
      </c>
      <c r="X1599" s="48"/>
      <c r="Y1599" s="1">
        <f>VLOOKUP(A1599,'[1]план на 2017'!$A:$X,20,0)</f>
        <v>0</v>
      </c>
      <c r="Z1599" s="156">
        <f t="shared" si="263"/>
        <v>0</v>
      </c>
    </row>
    <row r="1600" spans="1:26" ht="49.5" customHeight="1" x14ac:dyDescent="0.25">
      <c r="A1600" s="48" t="s">
        <v>1662</v>
      </c>
      <c r="B1600" s="53" t="s">
        <v>3273</v>
      </c>
      <c r="C1600" s="53" t="s">
        <v>5651</v>
      </c>
      <c r="D1600" s="53" t="s">
        <v>5652</v>
      </c>
      <c r="E1600" s="53" t="s">
        <v>5653</v>
      </c>
      <c r="F1600" s="53" t="s">
        <v>5659</v>
      </c>
      <c r="G1600" s="53" t="s">
        <v>3284</v>
      </c>
      <c r="H1600" s="53">
        <v>0</v>
      </c>
      <c r="I1600" s="53">
        <v>430000000</v>
      </c>
      <c r="J1600" s="53" t="s">
        <v>8091</v>
      </c>
      <c r="K1600" s="53" t="s">
        <v>8124</v>
      </c>
      <c r="L1600" s="53" t="s">
        <v>8111</v>
      </c>
      <c r="M1600" s="53" t="s">
        <v>8094</v>
      </c>
      <c r="N1600" s="53" t="s">
        <v>8112</v>
      </c>
      <c r="O1600" s="53" t="s">
        <v>8104</v>
      </c>
      <c r="P1600" s="53" t="s">
        <v>8105</v>
      </c>
      <c r="Q1600" s="53" t="s">
        <v>8106</v>
      </c>
      <c r="R1600" s="73">
        <v>15</v>
      </c>
      <c r="S1600" s="74">
        <v>7000</v>
      </c>
      <c r="T1600" s="75">
        <f t="shared" ref="T1600" si="271">R1600*S1600</f>
        <v>105000</v>
      </c>
      <c r="U1600" s="75">
        <f t="shared" si="264"/>
        <v>117600.00000000001</v>
      </c>
      <c r="V1600" s="48"/>
      <c r="W1600" s="48">
        <v>2017</v>
      </c>
      <c r="X1600" s="48" t="s">
        <v>8153</v>
      </c>
      <c r="Y1600" s="1">
        <f>VLOOKUP(A1600,'[1]план на 2017'!$A:$X,20,0)</f>
        <v>105000</v>
      </c>
      <c r="Z1600" s="156">
        <f t="shared" si="263"/>
        <v>0</v>
      </c>
    </row>
    <row r="1601" spans="1:26" ht="49.5" customHeight="1" x14ac:dyDescent="0.25">
      <c r="A1601" s="48" t="s">
        <v>1663</v>
      </c>
      <c r="B1601" s="53" t="s">
        <v>3273</v>
      </c>
      <c r="C1601" s="53" t="s">
        <v>5660</v>
      </c>
      <c r="D1601" s="53" t="s">
        <v>5661</v>
      </c>
      <c r="E1601" s="53" t="s">
        <v>5662</v>
      </c>
      <c r="F1601" s="53" t="s">
        <v>5663</v>
      </c>
      <c r="G1601" s="53" t="s">
        <v>3284</v>
      </c>
      <c r="H1601" s="53">
        <v>0</v>
      </c>
      <c r="I1601" s="53">
        <v>430000000</v>
      </c>
      <c r="J1601" s="53" t="s">
        <v>8091</v>
      </c>
      <c r="K1601" s="53" t="s">
        <v>8092</v>
      </c>
      <c r="L1601" s="53" t="s">
        <v>8111</v>
      </c>
      <c r="M1601" s="53" t="s">
        <v>8094</v>
      </c>
      <c r="N1601" s="53" t="s">
        <v>8112</v>
      </c>
      <c r="O1601" s="53" t="s">
        <v>8104</v>
      </c>
      <c r="P1601" s="53" t="s">
        <v>8105</v>
      </c>
      <c r="Q1601" s="53" t="s">
        <v>8106</v>
      </c>
      <c r="R1601" s="73">
        <v>2</v>
      </c>
      <c r="S1601" s="74">
        <v>50738</v>
      </c>
      <c r="T1601" s="75">
        <v>0</v>
      </c>
      <c r="U1601" s="75">
        <f t="shared" si="264"/>
        <v>0</v>
      </c>
      <c r="V1601" s="48"/>
      <c r="W1601" s="48">
        <v>2017</v>
      </c>
      <c r="X1601" s="48"/>
      <c r="Y1601" s="1">
        <f>VLOOKUP(A1601,'[1]план на 2017'!$A:$X,20,0)</f>
        <v>0</v>
      </c>
      <c r="Z1601" s="156">
        <f t="shared" si="263"/>
        <v>0</v>
      </c>
    </row>
    <row r="1602" spans="1:26" ht="49.5" customHeight="1" x14ac:dyDescent="0.25">
      <c r="A1602" s="48" t="s">
        <v>1664</v>
      </c>
      <c r="B1602" s="53" t="s">
        <v>3273</v>
      </c>
      <c r="C1602" s="53" t="s">
        <v>5660</v>
      </c>
      <c r="D1602" s="53" t="s">
        <v>5661</v>
      </c>
      <c r="E1602" s="53" t="s">
        <v>5662</v>
      </c>
      <c r="F1602" s="53" t="s">
        <v>5664</v>
      </c>
      <c r="G1602" s="53" t="s">
        <v>3284</v>
      </c>
      <c r="H1602" s="53">
        <v>0</v>
      </c>
      <c r="I1602" s="53">
        <v>430000000</v>
      </c>
      <c r="J1602" s="53" t="s">
        <v>8091</v>
      </c>
      <c r="K1602" s="53" t="s">
        <v>8124</v>
      </c>
      <c r="L1602" s="53" t="s">
        <v>8111</v>
      </c>
      <c r="M1602" s="53" t="s">
        <v>8094</v>
      </c>
      <c r="N1602" s="53" t="s">
        <v>8112</v>
      </c>
      <c r="O1602" s="53" t="s">
        <v>8104</v>
      </c>
      <c r="P1602" s="53" t="s">
        <v>8105</v>
      </c>
      <c r="Q1602" s="53" t="s">
        <v>8106</v>
      </c>
      <c r="R1602" s="73">
        <v>2</v>
      </c>
      <c r="S1602" s="74">
        <v>82000</v>
      </c>
      <c r="T1602" s="75">
        <v>0</v>
      </c>
      <c r="U1602" s="75">
        <f t="shared" si="264"/>
        <v>0</v>
      </c>
      <c r="V1602" s="48"/>
      <c r="W1602" s="48">
        <v>2017</v>
      </c>
      <c r="X1602" s="48" t="s">
        <v>8181</v>
      </c>
      <c r="Y1602" s="1">
        <f>VLOOKUP(A1602,'[1]план на 2017'!$A:$X,20,0)</f>
        <v>0</v>
      </c>
      <c r="Z1602" s="156">
        <f t="shared" si="263"/>
        <v>0</v>
      </c>
    </row>
    <row r="1603" spans="1:26" ht="49.5" customHeight="1" x14ac:dyDescent="0.25">
      <c r="A1603" s="48" t="s">
        <v>1665</v>
      </c>
      <c r="B1603" s="53" t="s">
        <v>3273</v>
      </c>
      <c r="C1603" s="53" t="s">
        <v>5660</v>
      </c>
      <c r="D1603" s="53" t="s">
        <v>5661</v>
      </c>
      <c r="E1603" s="53" t="s">
        <v>5662</v>
      </c>
      <c r="F1603" s="53" t="s">
        <v>5664</v>
      </c>
      <c r="G1603" s="53" t="s">
        <v>3284</v>
      </c>
      <c r="H1603" s="53">
        <v>0</v>
      </c>
      <c r="I1603" s="53">
        <v>430000000</v>
      </c>
      <c r="J1603" s="53" t="s">
        <v>8091</v>
      </c>
      <c r="K1603" s="53" t="s">
        <v>8099</v>
      </c>
      <c r="L1603" s="53" t="s">
        <v>8111</v>
      </c>
      <c r="M1603" s="53" t="s">
        <v>8094</v>
      </c>
      <c r="N1603" s="53" t="s">
        <v>8112</v>
      </c>
      <c r="O1603" s="53" t="s">
        <v>8104</v>
      </c>
      <c r="P1603" s="53" t="s">
        <v>8105</v>
      </c>
      <c r="Q1603" s="53" t="s">
        <v>8106</v>
      </c>
      <c r="R1603" s="73">
        <v>2</v>
      </c>
      <c r="S1603" s="74">
        <v>82000</v>
      </c>
      <c r="T1603" s="75">
        <f t="shared" ref="T1603" si="272">R1603*S1603</f>
        <v>164000</v>
      </c>
      <c r="U1603" s="75">
        <f t="shared" si="264"/>
        <v>183680.00000000003</v>
      </c>
      <c r="V1603" s="48"/>
      <c r="W1603" s="48">
        <v>2017</v>
      </c>
      <c r="X1603" s="48" t="s">
        <v>8100</v>
      </c>
      <c r="Y1603" s="1">
        <f>VLOOKUP(A1603,'[1]план на 2017'!$A:$X,20,0)</f>
        <v>164000</v>
      </c>
      <c r="Z1603" s="156">
        <f t="shared" si="263"/>
        <v>0</v>
      </c>
    </row>
    <row r="1604" spans="1:26" ht="49.5" customHeight="1" x14ac:dyDescent="0.25">
      <c r="A1604" s="48" t="s">
        <v>1666</v>
      </c>
      <c r="B1604" s="53" t="s">
        <v>3273</v>
      </c>
      <c r="C1604" s="53" t="s">
        <v>5665</v>
      </c>
      <c r="D1604" s="53" t="s">
        <v>5666</v>
      </c>
      <c r="E1604" s="53" t="s">
        <v>5667</v>
      </c>
      <c r="F1604" s="53" t="s">
        <v>5668</v>
      </c>
      <c r="G1604" s="54" t="s">
        <v>8876</v>
      </c>
      <c r="H1604" s="53">
        <v>0</v>
      </c>
      <c r="I1604" s="53">
        <v>430000000</v>
      </c>
      <c r="J1604" s="53" t="s">
        <v>8091</v>
      </c>
      <c r="K1604" s="53" t="s">
        <v>8092</v>
      </c>
      <c r="L1604" s="53" t="s">
        <v>8111</v>
      </c>
      <c r="M1604" s="53" t="s">
        <v>8094</v>
      </c>
      <c r="N1604" s="53" t="s">
        <v>8112</v>
      </c>
      <c r="O1604" s="53" t="s">
        <v>8104</v>
      </c>
      <c r="P1604" s="53" t="s">
        <v>8105</v>
      </c>
      <c r="Q1604" s="53" t="s">
        <v>8106</v>
      </c>
      <c r="R1604" s="73">
        <v>1</v>
      </c>
      <c r="S1604" s="74">
        <v>1646620.9402500002</v>
      </c>
      <c r="T1604" s="75">
        <v>0</v>
      </c>
      <c r="U1604" s="75">
        <f t="shared" si="264"/>
        <v>0</v>
      </c>
      <c r="V1604" s="48"/>
      <c r="W1604" s="48">
        <v>2017</v>
      </c>
      <c r="X1604" s="48"/>
      <c r="Y1604" s="1">
        <f>VLOOKUP(A1604,'[1]план на 2017'!$A:$X,20,0)</f>
        <v>0</v>
      </c>
      <c r="Z1604" s="156">
        <f t="shared" si="263"/>
        <v>0</v>
      </c>
    </row>
    <row r="1605" spans="1:26" ht="49.5" customHeight="1" x14ac:dyDescent="0.25">
      <c r="A1605" s="48" t="s">
        <v>1667</v>
      </c>
      <c r="B1605" s="53" t="s">
        <v>3273</v>
      </c>
      <c r="C1605" s="53" t="s">
        <v>5665</v>
      </c>
      <c r="D1605" s="53" t="s">
        <v>5666</v>
      </c>
      <c r="E1605" s="53" t="s">
        <v>5667</v>
      </c>
      <c r="F1605" s="53" t="s">
        <v>5669</v>
      </c>
      <c r="G1605" s="54" t="s">
        <v>8876</v>
      </c>
      <c r="H1605" s="53">
        <v>0</v>
      </c>
      <c r="I1605" s="53">
        <v>430000000</v>
      </c>
      <c r="J1605" s="53" t="s">
        <v>8091</v>
      </c>
      <c r="K1605" s="53" t="s">
        <v>8124</v>
      </c>
      <c r="L1605" s="53" t="s">
        <v>8111</v>
      </c>
      <c r="M1605" s="53" t="s">
        <v>8094</v>
      </c>
      <c r="N1605" s="53" t="s">
        <v>8112</v>
      </c>
      <c r="O1605" s="53" t="s">
        <v>8104</v>
      </c>
      <c r="P1605" s="53" t="s">
        <v>8105</v>
      </c>
      <c r="Q1605" s="53" t="s">
        <v>8106</v>
      </c>
      <c r="R1605" s="73">
        <v>1</v>
      </c>
      <c r="S1605" s="74">
        <v>1646620.9402500002</v>
      </c>
      <c r="T1605" s="75">
        <f t="shared" si="268"/>
        <v>1646620.9402500002</v>
      </c>
      <c r="U1605" s="75">
        <f t="shared" si="264"/>
        <v>1844215.4530800004</v>
      </c>
      <c r="V1605" s="48"/>
      <c r="W1605" s="48">
        <v>2017</v>
      </c>
      <c r="X1605" s="48" t="s">
        <v>8149</v>
      </c>
      <c r="Y1605" s="1">
        <f>VLOOKUP(A1605,'[1]план на 2017'!$A:$X,20,0)</f>
        <v>1646620.9402500002</v>
      </c>
      <c r="Z1605" s="156">
        <f t="shared" si="263"/>
        <v>0</v>
      </c>
    </row>
    <row r="1606" spans="1:26" ht="49.5" customHeight="1" x14ac:dyDescent="0.25">
      <c r="A1606" s="48" t="s">
        <v>1668</v>
      </c>
      <c r="B1606" s="53" t="s">
        <v>3273</v>
      </c>
      <c r="C1606" s="53" t="s">
        <v>5670</v>
      </c>
      <c r="D1606" s="53" t="s">
        <v>5671</v>
      </c>
      <c r="E1606" s="53" t="s">
        <v>5672</v>
      </c>
      <c r="F1606" s="53" t="s">
        <v>5673</v>
      </c>
      <c r="G1606" s="54" t="s">
        <v>8876</v>
      </c>
      <c r="H1606" s="53">
        <v>60</v>
      </c>
      <c r="I1606" s="53">
        <v>430000000</v>
      </c>
      <c r="J1606" s="53" t="s">
        <v>8091</v>
      </c>
      <c r="K1606" s="53" t="s">
        <v>8092</v>
      </c>
      <c r="L1606" s="53" t="s">
        <v>8111</v>
      </c>
      <c r="M1606" s="53" t="s">
        <v>8094</v>
      </c>
      <c r="N1606" s="53" t="s">
        <v>8112</v>
      </c>
      <c r="O1606" s="53" t="s">
        <v>8096</v>
      </c>
      <c r="P1606" s="53" t="s">
        <v>8105</v>
      </c>
      <c r="Q1606" s="53" t="s">
        <v>8106</v>
      </c>
      <c r="R1606" s="73">
        <v>4</v>
      </c>
      <c r="S1606" s="74">
        <v>62400</v>
      </c>
      <c r="T1606" s="75">
        <f t="shared" si="268"/>
        <v>249600</v>
      </c>
      <c r="U1606" s="75">
        <f t="shared" si="264"/>
        <v>279552</v>
      </c>
      <c r="V1606" s="48" t="s">
        <v>8098</v>
      </c>
      <c r="W1606" s="48">
        <v>2017</v>
      </c>
      <c r="X1606" s="48"/>
      <c r="Y1606" s="1">
        <f>VLOOKUP(A1606,'[1]план на 2017'!$A:$X,20,0)</f>
        <v>249600</v>
      </c>
      <c r="Z1606" s="156">
        <f t="shared" si="263"/>
        <v>0</v>
      </c>
    </row>
    <row r="1607" spans="1:26" ht="49.5" customHeight="1" x14ac:dyDescent="0.25">
      <c r="A1607" s="48" t="s">
        <v>1669</v>
      </c>
      <c r="B1607" s="53" t="s">
        <v>3273</v>
      </c>
      <c r="C1607" s="53" t="s">
        <v>5670</v>
      </c>
      <c r="D1607" s="53" t="s">
        <v>5671</v>
      </c>
      <c r="E1607" s="53" t="s">
        <v>5672</v>
      </c>
      <c r="F1607" s="53" t="s">
        <v>5674</v>
      </c>
      <c r="G1607" s="54" t="s">
        <v>8876</v>
      </c>
      <c r="H1607" s="53">
        <v>60</v>
      </c>
      <c r="I1607" s="53">
        <v>430000000</v>
      </c>
      <c r="J1607" s="53" t="s">
        <v>8091</v>
      </c>
      <c r="K1607" s="53" t="s">
        <v>8092</v>
      </c>
      <c r="L1607" s="53" t="s">
        <v>8111</v>
      </c>
      <c r="M1607" s="53" t="s">
        <v>8094</v>
      </c>
      <c r="N1607" s="53" t="s">
        <v>8112</v>
      </c>
      <c r="O1607" s="53" t="s">
        <v>8096</v>
      </c>
      <c r="P1607" s="53" t="s">
        <v>8105</v>
      </c>
      <c r="Q1607" s="53" t="s">
        <v>8106</v>
      </c>
      <c r="R1607" s="73">
        <v>4</v>
      </c>
      <c r="S1607" s="74">
        <v>94000</v>
      </c>
      <c r="T1607" s="75">
        <f t="shared" si="268"/>
        <v>376000</v>
      </c>
      <c r="U1607" s="75">
        <f t="shared" si="264"/>
        <v>421120.00000000006</v>
      </c>
      <c r="V1607" s="48" t="s">
        <v>8098</v>
      </c>
      <c r="W1607" s="48">
        <v>2017</v>
      </c>
      <c r="X1607" s="48"/>
      <c r="Y1607" s="1">
        <f>VLOOKUP(A1607,'[1]план на 2017'!$A:$X,20,0)</f>
        <v>376000</v>
      </c>
      <c r="Z1607" s="156">
        <f t="shared" si="263"/>
        <v>0</v>
      </c>
    </row>
    <row r="1608" spans="1:26" ht="49.5" customHeight="1" x14ac:dyDescent="0.25">
      <c r="A1608" s="48" t="s">
        <v>1670</v>
      </c>
      <c r="B1608" s="53" t="s">
        <v>3273</v>
      </c>
      <c r="C1608" s="53" t="s">
        <v>5670</v>
      </c>
      <c r="D1608" s="53" t="s">
        <v>5671</v>
      </c>
      <c r="E1608" s="53" t="s">
        <v>5672</v>
      </c>
      <c r="F1608" s="53" t="s">
        <v>5675</v>
      </c>
      <c r="G1608" s="54" t="s">
        <v>8876</v>
      </c>
      <c r="H1608" s="53">
        <v>60</v>
      </c>
      <c r="I1608" s="53">
        <v>430000000</v>
      </c>
      <c r="J1608" s="53" t="s">
        <v>8091</v>
      </c>
      <c r="K1608" s="53" t="s">
        <v>8092</v>
      </c>
      <c r="L1608" s="53" t="s">
        <v>8111</v>
      </c>
      <c r="M1608" s="53" t="s">
        <v>8094</v>
      </c>
      <c r="N1608" s="53" t="s">
        <v>8112</v>
      </c>
      <c r="O1608" s="53" t="s">
        <v>8096</v>
      </c>
      <c r="P1608" s="53" t="s">
        <v>8105</v>
      </c>
      <c r="Q1608" s="53" t="s">
        <v>8106</v>
      </c>
      <c r="R1608" s="73">
        <v>4</v>
      </c>
      <c r="S1608" s="74">
        <v>142000</v>
      </c>
      <c r="T1608" s="75">
        <f t="shared" si="268"/>
        <v>568000</v>
      </c>
      <c r="U1608" s="75">
        <f t="shared" si="264"/>
        <v>636160.00000000012</v>
      </c>
      <c r="V1608" s="48" t="s">
        <v>8098</v>
      </c>
      <c r="W1608" s="48">
        <v>2017</v>
      </c>
      <c r="X1608" s="48"/>
      <c r="Y1608" s="1">
        <f>VLOOKUP(A1608,'[1]план на 2017'!$A:$X,20,0)</f>
        <v>568000</v>
      </c>
      <c r="Z1608" s="156">
        <f t="shared" si="263"/>
        <v>0</v>
      </c>
    </row>
    <row r="1609" spans="1:26" ht="49.5" customHeight="1" x14ac:dyDescent="0.25">
      <c r="A1609" s="48" t="s">
        <v>1671</v>
      </c>
      <c r="B1609" s="53" t="s">
        <v>3273</v>
      </c>
      <c r="C1609" s="53" t="s">
        <v>5670</v>
      </c>
      <c r="D1609" s="53" t="s">
        <v>5671</v>
      </c>
      <c r="E1609" s="53" t="s">
        <v>5672</v>
      </c>
      <c r="F1609" s="53" t="s">
        <v>5676</v>
      </c>
      <c r="G1609" s="54" t="s">
        <v>8876</v>
      </c>
      <c r="H1609" s="53">
        <v>60</v>
      </c>
      <c r="I1609" s="53">
        <v>430000000</v>
      </c>
      <c r="J1609" s="53" t="s">
        <v>8091</v>
      </c>
      <c r="K1609" s="53" t="s">
        <v>8092</v>
      </c>
      <c r="L1609" s="53" t="s">
        <v>8111</v>
      </c>
      <c r="M1609" s="53" t="s">
        <v>8094</v>
      </c>
      <c r="N1609" s="53" t="s">
        <v>8112</v>
      </c>
      <c r="O1609" s="53" t="s">
        <v>8096</v>
      </c>
      <c r="P1609" s="53" t="s">
        <v>8105</v>
      </c>
      <c r="Q1609" s="53" t="s">
        <v>8106</v>
      </c>
      <c r="R1609" s="73">
        <v>4</v>
      </c>
      <c r="S1609" s="74">
        <v>165000</v>
      </c>
      <c r="T1609" s="75">
        <f t="shared" si="268"/>
        <v>660000</v>
      </c>
      <c r="U1609" s="75">
        <f t="shared" si="264"/>
        <v>739200.00000000012</v>
      </c>
      <c r="V1609" s="48" t="s">
        <v>8098</v>
      </c>
      <c r="W1609" s="48">
        <v>2017</v>
      </c>
      <c r="X1609" s="48"/>
      <c r="Y1609" s="1">
        <f>VLOOKUP(A1609,'[1]план на 2017'!$A:$X,20,0)</f>
        <v>660000</v>
      </c>
      <c r="Z1609" s="156">
        <f t="shared" si="263"/>
        <v>0</v>
      </c>
    </row>
    <row r="1610" spans="1:26" ht="49.5" customHeight="1" x14ac:dyDescent="0.25">
      <c r="A1610" s="48" t="s">
        <v>1672</v>
      </c>
      <c r="B1610" s="53" t="s">
        <v>3273</v>
      </c>
      <c r="C1610" s="53" t="s">
        <v>3906</v>
      </c>
      <c r="D1610" s="53" t="s">
        <v>3907</v>
      </c>
      <c r="E1610" s="53" t="s">
        <v>3908</v>
      </c>
      <c r="F1610" s="53" t="s">
        <v>5677</v>
      </c>
      <c r="G1610" s="53" t="s">
        <v>3278</v>
      </c>
      <c r="H1610" s="53">
        <v>0</v>
      </c>
      <c r="I1610" s="53">
        <v>430000000</v>
      </c>
      <c r="J1610" s="53" t="s">
        <v>8091</v>
      </c>
      <c r="K1610" s="53" t="s">
        <v>8092</v>
      </c>
      <c r="L1610" s="53" t="s">
        <v>8111</v>
      </c>
      <c r="M1610" s="53" t="s">
        <v>8094</v>
      </c>
      <c r="N1610" s="53" t="s">
        <v>8112</v>
      </c>
      <c r="O1610" s="53" t="s">
        <v>8104</v>
      </c>
      <c r="P1610" s="53" t="s">
        <v>8137</v>
      </c>
      <c r="Q1610" s="53" t="s">
        <v>8123</v>
      </c>
      <c r="R1610" s="73">
        <v>2</v>
      </c>
      <c r="S1610" s="74">
        <v>15170.460000000001</v>
      </c>
      <c r="T1610" s="75">
        <f t="shared" si="268"/>
        <v>30340.920000000002</v>
      </c>
      <c r="U1610" s="75">
        <f t="shared" si="264"/>
        <v>33981.830400000006</v>
      </c>
      <c r="V1610" s="48"/>
      <c r="W1610" s="48">
        <v>2017</v>
      </c>
      <c r="X1610" s="48"/>
      <c r="Y1610" s="1">
        <f>VLOOKUP(A1610,'[1]план на 2017'!$A:$X,20,0)</f>
        <v>30340.920000000002</v>
      </c>
      <c r="Z1610" s="156">
        <f t="shared" si="263"/>
        <v>0</v>
      </c>
    </row>
    <row r="1611" spans="1:26" ht="49.5" customHeight="1" x14ac:dyDescent="0.25">
      <c r="A1611" s="48" t="s">
        <v>1673</v>
      </c>
      <c r="B1611" s="53" t="s">
        <v>3273</v>
      </c>
      <c r="C1611" s="53" t="s">
        <v>3722</v>
      </c>
      <c r="D1611" s="53" t="s">
        <v>3723</v>
      </c>
      <c r="E1611" s="53" t="s">
        <v>3519</v>
      </c>
      <c r="F1611" s="53" t="s">
        <v>5678</v>
      </c>
      <c r="G1611" s="54" t="s">
        <v>8876</v>
      </c>
      <c r="H1611" s="53">
        <v>0</v>
      </c>
      <c r="I1611" s="53">
        <v>430000000</v>
      </c>
      <c r="J1611" s="53" t="s">
        <v>8091</v>
      </c>
      <c r="K1611" s="53" t="s">
        <v>8092</v>
      </c>
      <c r="L1611" s="53" t="s">
        <v>8111</v>
      </c>
      <c r="M1611" s="53" t="s">
        <v>8094</v>
      </c>
      <c r="N1611" s="53" t="s">
        <v>8112</v>
      </c>
      <c r="O1611" s="53" t="s">
        <v>8104</v>
      </c>
      <c r="P1611" s="53" t="s">
        <v>8105</v>
      </c>
      <c r="Q1611" s="53" t="s">
        <v>8106</v>
      </c>
      <c r="R1611" s="73">
        <v>4</v>
      </c>
      <c r="S1611" s="74">
        <v>65365</v>
      </c>
      <c r="T1611" s="75">
        <f t="shared" si="268"/>
        <v>261460</v>
      </c>
      <c r="U1611" s="75">
        <f t="shared" si="264"/>
        <v>292835.20000000001</v>
      </c>
      <c r="V1611" s="48"/>
      <c r="W1611" s="48">
        <v>2017</v>
      </c>
      <c r="X1611" s="48"/>
      <c r="Y1611" s="1">
        <f>VLOOKUP(A1611,'[1]план на 2017'!$A:$X,20,0)</f>
        <v>261460</v>
      </c>
      <c r="Z1611" s="156">
        <f t="shared" si="263"/>
        <v>0</v>
      </c>
    </row>
    <row r="1612" spans="1:26" ht="49.5" customHeight="1" x14ac:dyDescent="0.25">
      <c r="A1612" s="48" t="s">
        <v>1674</v>
      </c>
      <c r="B1612" s="53" t="s">
        <v>3273</v>
      </c>
      <c r="C1612" s="53" t="s">
        <v>5679</v>
      </c>
      <c r="D1612" s="53" t="s">
        <v>5680</v>
      </c>
      <c r="E1612" s="53" t="s">
        <v>5681</v>
      </c>
      <c r="F1612" s="53" t="s">
        <v>5682</v>
      </c>
      <c r="G1612" s="53" t="s">
        <v>3278</v>
      </c>
      <c r="H1612" s="53">
        <v>0</v>
      </c>
      <c r="I1612" s="53">
        <v>430000000</v>
      </c>
      <c r="J1612" s="53" t="s">
        <v>8091</v>
      </c>
      <c r="K1612" s="53" t="s">
        <v>8092</v>
      </c>
      <c r="L1612" s="53" t="s">
        <v>8111</v>
      </c>
      <c r="M1612" s="53" t="s">
        <v>8094</v>
      </c>
      <c r="N1612" s="53" t="s">
        <v>8112</v>
      </c>
      <c r="O1612" s="53" t="s">
        <v>8104</v>
      </c>
      <c r="P1612" s="53" t="s">
        <v>8137</v>
      </c>
      <c r="Q1612" s="53" t="s">
        <v>8123</v>
      </c>
      <c r="R1612" s="73">
        <v>5</v>
      </c>
      <c r="S1612" s="74">
        <v>5000</v>
      </c>
      <c r="T1612" s="75">
        <f t="shared" si="268"/>
        <v>25000</v>
      </c>
      <c r="U1612" s="75">
        <f t="shared" si="264"/>
        <v>28000.000000000004</v>
      </c>
      <c r="V1612" s="48"/>
      <c r="W1612" s="48">
        <v>2017</v>
      </c>
      <c r="X1612" s="48"/>
      <c r="Y1612" s="1">
        <f>VLOOKUP(A1612,'[1]план на 2017'!$A:$X,20,0)</f>
        <v>25000</v>
      </c>
      <c r="Z1612" s="156">
        <f t="shared" si="263"/>
        <v>0</v>
      </c>
    </row>
    <row r="1613" spans="1:26" ht="49.5" customHeight="1" x14ac:dyDescent="0.25">
      <c r="A1613" s="48" t="s">
        <v>1675</v>
      </c>
      <c r="B1613" s="53" t="s">
        <v>3273</v>
      </c>
      <c r="C1613" s="53" t="s">
        <v>5683</v>
      </c>
      <c r="D1613" s="53" t="s">
        <v>5684</v>
      </c>
      <c r="E1613" s="53" t="s">
        <v>5685</v>
      </c>
      <c r="F1613" s="53" t="s">
        <v>5686</v>
      </c>
      <c r="G1613" s="53" t="s">
        <v>3284</v>
      </c>
      <c r="H1613" s="53">
        <v>0</v>
      </c>
      <c r="I1613" s="53">
        <v>430000000</v>
      </c>
      <c r="J1613" s="53" t="s">
        <v>8091</v>
      </c>
      <c r="K1613" s="53" t="s">
        <v>8092</v>
      </c>
      <c r="L1613" s="53" t="s">
        <v>8111</v>
      </c>
      <c r="M1613" s="53" t="s">
        <v>8094</v>
      </c>
      <c r="N1613" s="53" t="s">
        <v>8112</v>
      </c>
      <c r="O1613" s="53" t="s">
        <v>8104</v>
      </c>
      <c r="P1613" s="53" t="s">
        <v>8105</v>
      </c>
      <c r="Q1613" s="53" t="s">
        <v>8106</v>
      </c>
      <c r="R1613" s="73">
        <v>8</v>
      </c>
      <c r="S1613" s="74">
        <v>35412</v>
      </c>
      <c r="T1613" s="75">
        <v>0</v>
      </c>
      <c r="U1613" s="75">
        <f t="shared" si="264"/>
        <v>0</v>
      </c>
      <c r="V1613" s="48"/>
      <c r="W1613" s="48">
        <v>2017</v>
      </c>
      <c r="X1613" s="48"/>
      <c r="Y1613" s="1">
        <f>VLOOKUP(A1613,'[1]план на 2017'!$A:$X,20,0)</f>
        <v>0</v>
      </c>
      <c r="Z1613" s="156">
        <f t="shared" si="263"/>
        <v>0</v>
      </c>
    </row>
    <row r="1614" spans="1:26" ht="49.5" customHeight="1" x14ac:dyDescent="0.25">
      <c r="A1614" s="48" t="s">
        <v>1676</v>
      </c>
      <c r="B1614" s="53" t="s">
        <v>3273</v>
      </c>
      <c r="C1614" s="53" t="s">
        <v>5683</v>
      </c>
      <c r="D1614" s="53" t="s">
        <v>5684</v>
      </c>
      <c r="E1614" s="53" t="s">
        <v>5685</v>
      </c>
      <c r="F1614" s="53" t="s">
        <v>5686</v>
      </c>
      <c r="G1614" s="53" t="s">
        <v>3284</v>
      </c>
      <c r="H1614" s="53">
        <v>0</v>
      </c>
      <c r="I1614" s="53">
        <v>430000000</v>
      </c>
      <c r="J1614" s="53" t="s">
        <v>8091</v>
      </c>
      <c r="K1614" s="53" t="s">
        <v>8124</v>
      </c>
      <c r="L1614" s="53" t="s">
        <v>8111</v>
      </c>
      <c r="M1614" s="53" t="s">
        <v>8094</v>
      </c>
      <c r="N1614" s="53" t="s">
        <v>8112</v>
      </c>
      <c r="O1614" s="53" t="s">
        <v>8104</v>
      </c>
      <c r="P1614" s="53" t="s">
        <v>8105</v>
      </c>
      <c r="Q1614" s="53" t="s">
        <v>8106</v>
      </c>
      <c r="R1614" s="73">
        <v>8</v>
      </c>
      <c r="S1614" s="74">
        <v>190420</v>
      </c>
      <c r="T1614" s="75">
        <v>0</v>
      </c>
      <c r="U1614" s="75">
        <f t="shared" si="264"/>
        <v>0</v>
      </c>
      <c r="V1614" s="48"/>
      <c r="W1614" s="48">
        <v>2017</v>
      </c>
      <c r="X1614" s="48" t="s">
        <v>8181</v>
      </c>
      <c r="Y1614" s="1">
        <f>VLOOKUP(A1614,'[1]план на 2017'!$A:$X,20,0)</f>
        <v>0</v>
      </c>
      <c r="Z1614" s="156">
        <f t="shared" si="263"/>
        <v>0</v>
      </c>
    </row>
    <row r="1615" spans="1:26" ht="49.5" customHeight="1" x14ac:dyDescent="0.25">
      <c r="A1615" s="48" t="s">
        <v>1677</v>
      </c>
      <c r="B1615" s="53" t="s">
        <v>3273</v>
      </c>
      <c r="C1615" s="53" t="s">
        <v>5683</v>
      </c>
      <c r="D1615" s="53" t="s">
        <v>5684</v>
      </c>
      <c r="E1615" s="53" t="s">
        <v>5685</v>
      </c>
      <c r="F1615" s="53" t="s">
        <v>5686</v>
      </c>
      <c r="G1615" s="53" t="s">
        <v>3284</v>
      </c>
      <c r="H1615" s="53">
        <v>0</v>
      </c>
      <c r="I1615" s="53">
        <v>430000000</v>
      </c>
      <c r="J1615" s="53" t="s">
        <v>8091</v>
      </c>
      <c r="K1615" s="53" t="s">
        <v>8099</v>
      </c>
      <c r="L1615" s="53" t="s">
        <v>8111</v>
      </c>
      <c r="M1615" s="53" t="s">
        <v>8094</v>
      </c>
      <c r="N1615" s="53" t="s">
        <v>8112</v>
      </c>
      <c r="O1615" s="53" t="s">
        <v>8104</v>
      </c>
      <c r="P1615" s="53" t="s">
        <v>8105</v>
      </c>
      <c r="Q1615" s="53" t="s">
        <v>8106</v>
      </c>
      <c r="R1615" s="73">
        <v>8</v>
      </c>
      <c r="S1615" s="74">
        <v>190420</v>
      </c>
      <c r="T1615" s="75">
        <f t="shared" ref="T1615" si="273">R1615*S1615</f>
        <v>1523360</v>
      </c>
      <c r="U1615" s="75">
        <f t="shared" si="264"/>
        <v>1706163.2000000002</v>
      </c>
      <c r="V1615" s="48"/>
      <c r="W1615" s="48">
        <v>2017</v>
      </c>
      <c r="X1615" s="48" t="s">
        <v>8100</v>
      </c>
      <c r="Y1615" s="1">
        <f>VLOOKUP(A1615,'[1]план на 2017'!$A:$X,20,0)</f>
        <v>1523360</v>
      </c>
      <c r="Z1615" s="156">
        <f t="shared" si="263"/>
        <v>0</v>
      </c>
    </row>
    <row r="1616" spans="1:26" ht="49.5" customHeight="1" x14ac:dyDescent="0.25">
      <c r="A1616" s="48" t="s">
        <v>1678</v>
      </c>
      <c r="B1616" s="53" t="s">
        <v>3273</v>
      </c>
      <c r="C1616" s="53" t="s">
        <v>5683</v>
      </c>
      <c r="D1616" s="53" t="s">
        <v>5684</v>
      </c>
      <c r="E1616" s="53" t="s">
        <v>5685</v>
      </c>
      <c r="F1616" s="53" t="s">
        <v>5687</v>
      </c>
      <c r="G1616" s="53" t="s">
        <v>3284</v>
      </c>
      <c r="H1616" s="53">
        <v>0</v>
      </c>
      <c r="I1616" s="53">
        <v>430000000</v>
      </c>
      <c r="J1616" s="53" t="s">
        <v>8091</v>
      </c>
      <c r="K1616" s="53" t="s">
        <v>8092</v>
      </c>
      <c r="L1616" s="53" t="s">
        <v>8111</v>
      </c>
      <c r="M1616" s="53" t="s">
        <v>8094</v>
      </c>
      <c r="N1616" s="53" t="s">
        <v>8112</v>
      </c>
      <c r="O1616" s="53" t="s">
        <v>8104</v>
      </c>
      <c r="P1616" s="53" t="s">
        <v>8105</v>
      </c>
      <c r="Q1616" s="53" t="s">
        <v>8106</v>
      </c>
      <c r="R1616" s="73">
        <v>8</v>
      </c>
      <c r="S1616" s="74">
        <v>34325</v>
      </c>
      <c r="T1616" s="75">
        <v>0</v>
      </c>
      <c r="U1616" s="75">
        <f t="shared" si="264"/>
        <v>0</v>
      </c>
      <c r="V1616" s="48"/>
      <c r="W1616" s="48">
        <v>2017</v>
      </c>
      <c r="X1616" s="48"/>
      <c r="Y1616" s="1">
        <f>VLOOKUP(A1616,'[1]план на 2017'!$A:$X,20,0)</f>
        <v>0</v>
      </c>
      <c r="Z1616" s="156">
        <f t="shared" si="263"/>
        <v>0</v>
      </c>
    </row>
    <row r="1617" spans="1:26" ht="49.5" customHeight="1" x14ac:dyDescent="0.25">
      <c r="A1617" s="48" t="s">
        <v>1679</v>
      </c>
      <c r="B1617" s="53" t="s">
        <v>3273</v>
      </c>
      <c r="C1617" s="53" t="s">
        <v>5683</v>
      </c>
      <c r="D1617" s="53" t="s">
        <v>5684</v>
      </c>
      <c r="E1617" s="53" t="s">
        <v>5685</v>
      </c>
      <c r="F1617" s="53" t="s">
        <v>5687</v>
      </c>
      <c r="G1617" s="53" t="s">
        <v>3284</v>
      </c>
      <c r="H1617" s="53">
        <v>0</v>
      </c>
      <c r="I1617" s="53">
        <v>430000000</v>
      </c>
      <c r="J1617" s="53" t="s">
        <v>8091</v>
      </c>
      <c r="K1617" s="53" t="s">
        <v>8124</v>
      </c>
      <c r="L1617" s="53" t="s">
        <v>8111</v>
      </c>
      <c r="M1617" s="53" t="s">
        <v>8094</v>
      </c>
      <c r="N1617" s="53" t="s">
        <v>8112</v>
      </c>
      <c r="O1617" s="53" t="s">
        <v>8104</v>
      </c>
      <c r="P1617" s="53" t="s">
        <v>8105</v>
      </c>
      <c r="Q1617" s="53" t="s">
        <v>8106</v>
      </c>
      <c r="R1617" s="73">
        <v>8</v>
      </c>
      <c r="S1617" s="74">
        <v>120085</v>
      </c>
      <c r="T1617" s="75">
        <v>0</v>
      </c>
      <c r="U1617" s="75">
        <f t="shared" si="264"/>
        <v>0</v>
      </c>
      <c r="V1617" s="48"/>
      <c r="W1617" s="48">
        <v>2017</v>
      </c>
      <c r="X1617" s="48" t="s">
        <v>8181</v>
      </c>
      <c r="Y1617" s="1">
        <f>VLOOKUP(A1617,'[1]план на 2017'!$A:$X,20,0)</f>
        <v>0</v>
      </c>
      <c r="Z1617" s="156">
        <f t="shared" si="263"/>
        <v>0</v>
      </c>
    </row>
    <row r="1618" spans="1:26" ht="49.5" customHeight="1" x14ac:dyDescent="0.25">
      <c r="A1618" s="48" t="s">
        <v>1680</v>
      </c>
      <c r="B1618" s="53" t="s">
        <v>3273</v>
      </c>
      <c r="C1618" s="53" t="s">
        <v>5683</v>
      </c>
      <c r="D1618" s="53" t="s">
        <v>5684</v>
      </c>
      <c r="E1618" s="53" t="s">
        <v>5685</v>
      </c>
      <c r="F1618" s="53" t="s">
        <v>5687</v>
      </c>
      <c r="G1618" s="53" t="s">
        <v>3284</v>
      </c>
      <c r="H1618" s="53">
        <v>0</v>
      </c>
      <c r="I1618" s="53">
        <v>430000000</v>
      </c>
      <c r="J1618" s="53" t="s">
        <v>8091</v>
      </c>
      <c r="K1618" s="53" t="s">
        <v>8099</v>
      </c>
      <c r="L1618" s="53" t="s">
        <v>8111</v>
      </c>
      <c r="M1618" s="53" t="s">
        <v>8094</v>
      </c>
      <c r="N1618" s="53" t="s">
        <v>8112</v>
      </c>
      <c r="O1618" s="53" t="s">
        <v>8104</v>
      </c>
      <c r="P1618" s="53" t="s">
        <v>8105</v>
      </c>
      <c r="Q1618" s="53" t="s">
        <v>8106</v>
      </c>
      <c r="R1618" s="73">
        <v>8</v>
      </c>
      <c r="S1618" s="74">
        <v>120085</v>
      </c>
      <c r="T1618" s="75">
        <f t="shared" ref="T1618" si="274">R1618*S1618</f>
        <v>960680</v>
      </c>
      <c r="U1618" s="75">
        <f t="shared" si="264"/>
        <v>1075961.6000000001</v>
      </c>
      <c r="V1618" s="48"/>
      <c r="W1618" s="48">
        <v>2017</v>
      </c>
      <c r="X1618" s="48" t="s">
        <v>8100</v>
      </c>
      <c r="Y1618" s="1">
        <f>VLOOKUP(A1618,'[1]план на 2017'!$A:$X,20,0)</f>
        <v>960680</v>
      </c>
      <c r="Z1618" s="156">
        <f t="shared" ref="Z1618:Z1681" si="275">T1618-Y1618</f>
        <v>0</v>
      </c>
    </row>
    <row r="1619" spans="1:26" ht="49.5" customHeight="1" x14ac:dyDescent="0.25">
      <c r="A1619" s="48" t="s">
        <v>1681</v>
      </c>
      <c r="B1619" s="53" t="s">
        <v>3273</v>
      </c>
      <c r="C1619" s="53" t="s">
        <v>5683</v>
      </c>
      <c r="D1619" s="53" t="s">
        <v>5684</v>
      </c>
      <c r="E1619" s="53" t="s">
        <v>5685</v>
      </c>
      <c r="F1619" s="53" t="s">
        <v>5688</v>
      </c>
      <c r="G1619" s="53" t="s">
        <v>3284</v>
      </c>
      <c r="H1619" s="53">
        <v>0</v>
      </c>
      <c r="I1619" s="53">
        <v>430000000</v>
      </c>
      <c r="J1619" s="53" t="s">
        <v>8091</v>
      </c>
      <c r="K1619" s="53" t="s">
        <v>8092</v>
      </c>
      <c r="L1619" s="53" t="s">
        <v>8111</v>
      </c>
      <c r="M1619" s="53" t="s">
        <v>8094</v>
      </c>
      <c r="N1619" s="53" t="s">
        <v>8112</v>
      </c>
      <c r="O1619" s="53" t="s">
        <v>8104</v>
      </c>
      <c r="P1619" s="53" t="s">
        <v>8105</v>
      </c>
      <c r="Q1619" s="53" t="s">
        <v>8106</v>
      </c>
      <c r="R1619" s="73">
        <v>15</v>
      </c>
      <c r="S1619" s="74">
        <v>18688</v>
      </c>
      <c r="T1619" s="75">
        <v>0</v>
      </c>
      <c r="U1619" s="75">
        <f t="shared" si="264"/>
        <v>0</v>
      </c>
      <c r="V1619" s="48"/>
      <c r="W1619" s="48">
        <v>2017</v>
      </c>
      <c r="X1619" s="48"/>
      <c r="Y1619" s="1">
        <f>VLOOKUP(A1619,'[1]план на 2017'!$A:$X,20,0)</f>
        <v>0</v>
      </c>
      <c r="Z1619" s="156">
        <f t="shared" si="275"/>
        <v>0</v>
      </c>
    </row>
    <row r="1620" spans="1:26" ht="49.5" customHeight="1" x14ac:dyDescent="0.25">
      <c r="A1620" s="48" t="s">
        <v>1682</v>
      </c>
      <c r="B1620" s="53" t="s">
        <v>3273</v>
      </c>
      <c r="C1620" s="53" t="s">
        <v>5683</v>
      </c>
      <c r="D1620" s="53" t="s">
        <v>5684</v>
      </c>
      <c r="E1620" s="53" t="s">
        <v>5685</v>
      </c>
      <c r="F1620" s="53" t="s">
        <v>5688</v>
      </c>
      <c r="G1620" s="53" t="s">
        <v>3284</v>
      </c>
      <c r="H1620" s="53">
        <v>0</v>
      </c>
      <c r="I1620" s="53">
        <v>430000000</v>
      </c>
      <c r="J1620" s="53" t="s">
        <v>8091</v>
      </c>
      <c r="K1620" s="53" t="s">
        <v>8124</v>
      </c>
      <c r="L1620" s="53" t="s">
        <v>8111</v>
      </c>
      <c r="M1620" s="53" t="s">
        <v>8094</v>
      </c>
      <c r="N1620" s="53" t="s">
        <v>8112</v>
      </c>
      <c r="O1620" s="53" t="s">
        <v>8104</v>
      </c>
      <c r="P1620" s="53" t="s">
        <v>8105</v>
      </c>
      <c r="Q1620" s="53" t="s">
        <v>8106</v>
      </c>
      <c r="R1620" s="73">
        <v>15</v>
      </c>
      <c r="S1620" s="74">
        <v>88862</v>
      </c>
      <c r="T1620" s="75">
        <v>0</v>
      </c>
      <c r="U1620" s="75">
        <f t="shared" si="264"/>
        <v>0</v>
      </c>
      <c r="V1620" s="48"/>
      <c r="W1620" s="48">
        <v>2017</v>
      </c>
      <c r="X1620" s="48" t="s">
        <v>8181</v>
      </c>
      <c r="Y1620" s="1">
        <f>VLOOKUP(A1620,'[1]план на 2017'!$A:$X,20,0)</f>
        <v>0</v>
      </c>
      <c r="Z1620" s="156">
        <f t="shared" si="275"/>
        <v>0</v>
      </c>
    </row>
    <row r="1621" spans="1:26" ht="49.5" customHeight="1" x14ac:dyDescent="0.25">
      <c r="A1621" s="48" t="s">
        <v>1683</v>
      </c>
      <c r="B1621" s="53" t="s">
        <v>3273</v>
      </c>
      <c r="C1621" s="53" t="s">
        <v>5683</v>
      </c>
      <c r="D1621" s="53" t="s">
        <v>5684</v>
      </c>
      <c r="E1621" s="53" t="s">
        <v>5685</v>
      </c>
      <c r="F1621" s="53" t="s">
        <v>5688</v>
      </c>
      <c r="G1621" s="53" t="s">
        <v>3284</v>
      </c>
      <c r="H1621" s="53">
        <v>0</v>
      </c>
      <c r="I1621" s="53">
        <v>430000000</v>
      </c>
      <c r="J1621" s="53" t="s">
        <v>8091</v>
      </c>
      <c r="K1621" s="53" t="s">
        <v>8099</v>
      </c>
      <c r="L1621" s="53" t="s">
        <v>8111</v>
      </c>
      <c r="M1621" s="53" t="s">
        <v>8094</v>
      </c>
      <c r="N1621" s="53" t="s">
        <v>8112</v>
      </c>
      <c r="O1621" s="53" t="s">
        <v>8104</v>
      </c>
      <c r="P1621" s="53" t="s">
        <v>8105</v>
      </c>
      <c r="Q1621" s="53" t="s">
        <v>8106</v>
      </c>
      <c r="R1621" s="73">
        <v>15</v>
      </c>
      <c r="S1621" s="74">
        <v>88862</v>
      </c>
      <c r="T1621" s="75">
        <f t="shared" ref="T1621" si="276">R1621*S1621</f>
        <v>1332930</v>
      </c>
      <c r="U1621" s="75">
        <f t="shared" si="264"/>
        <v>1492881.6</v>
      </c>
      <c r="V1621" s="48"/>
      <c r="W1621" s="48">
        <v>2017</v>
      </c>
      <c r="X1621" s="48" t="s">
        <v>8100</v>
      </c>
      <c r="Y1621" s="1">
        <f>VLOOKUP(A1621,'[1]план на 2017'!$A:$X,20,0)</f>
        <v>1332930</v>
      </c>
      <c r="Z1621" s="156">
        <f t="shared" si="275"/>
        <v>0</v>
      </c>
    </row>
    <row r="1622" spans="1:26" ht="49.5" customHeight="1" x14ac:dyDescent="0.25">
      <c r="A1622" s="48" t="s">
        <v>1684</v>
      </c>
      <c r="B1622" s="53" t="s">
        <v>3273</v>
      </c>
      <c r="C1622" s="53" t="s">
        <v>5683</v>
      </c>
      <c r="D1622" s="53" t="s">
        <v>5684</v>
      </c>
      <c r="E1622" s="53" t="s">
        <v>5685</v>
      </c>
      <c r="F1622" s="53" t="s">
        <v>5689</v>
      </c>
      <c r="G1622" s="53" t="s">
        <v>3284</v>
      </c>
      <c r="H1622" s="53">
        <v>0</v>
      </c>
      <c r="I1622" s="53">
        <v>430000000</v>
      </c>
      <c r="J1622" s="53" t="s">
        <v>8091</v>
      </c>
      <c r="K1622" s="53" t="s">
        <v>8092</v>
      </c>
      <c r="L1622" s="53" t="s">
        <v>8111</v>
      </c>
      <c r="M1622" s="53" t="s">
        <v>8094</v>
      </c>
      <c r="N1622" s="53" t="s">
        <v>8112</v>
      </c>
      <c r="O1622" s="53" t="s">
        <v>8104</v>
      </c>
      <c r="P1622" s="53" t="s">
        <v>8105</v>
      </c>
      <c r="Q1622" s="53" t="s">
        <v>8106</v>
      </c>
      <c r="R1622" s="73">
        <v>10</v>
      </c>
      <c r="S1622" s="74">
        <v>19500</v>
      </c>
      <c r="T1622" s="75">
        <v>0</v>
      </c>
      <c r="U1622" s="75">
        <f t="shared" si="264"/>
        <v>0</v>
      </c>
      <c r="V1622" s="48"/>
      <c r="W1622" s="48">
        <v>2017</v>
      </c>
      <c r="X1622" s="48"/>
      <c r="Y1622" s="1">
        <f>VLOOKUP(A1622,'[1]план на 2017'!$A:$X,20,0)</f>
        <v>0</v>
      </c>
      <c r="Z1622" s="156">
        <f t="shared" si="275"/>
        <v>0</v>
      </c>
    </row>
    <row r="1623" spans="1:26" ht="49.5" customHeight="1" x14ac:dyDescent="0.25">
      <c r="A1623" s="48" t="s">
        <v>1685</v>
      </c>
      <c r="B1623" s="53" t="s">
        <v>3273</v>
      </c>
      <c r="C1623" s="53" t="s">
        <v>5683</v>
      </c>
      <c r="D1623" s="53" t="s">
        <v>5684</v>
      </c>
      <c r="E1623" s="53" t="s">
        <v>5685</v>
      </c>
      <c r="F1623" s="53" t="s">
        <v>5689</v>
      </c>
      <c r="G1623" s="53" t="s">
        <v>3284</v>
      </c>
      <c r="H1623" s="53">
        <v>0</v>
      </c>
      <c r="I1623" s="53">
        <v>430000000</v>
      </c>
      <c r="J1623" s="53" t="s">
        <v>8091</v>
      </c>
      <c r="K1623" s="53" t="s">
        <v>8124</v>
      </c>
      <c r="L1623" s="53" t="s">
        <v>8111</v>
      </c>
      <c r="M1623" s="53" t="s">
        <v>8094</v>
      </c>
      <c r="N1623" s="53" t="s">
        <v>8112</v>
      </c>
      <c r="O1623" s="53" t="s">
        <v>8104</v>
      </c>
      <c r="P1623" s="53" t="s">
        <v>8105</v>
      </c>
      <c r="Q1623" s="53" t="s">
        <v>8106</v>
      </c>
      <c r="R1623" s="73">
        <v>10</v>
      </c>
      <c r="S1623" s="74">
        <v>88862</v>
      </c>
      <c r="T1623" s="75">
        <v>0</v>
      </c>
      <c r="U1623" s="75">
        <f t="shared" si="264"/>
        <v>0</v>
      </c>
      <c r="V1623" s="48"/>
      <c r="W1623" s="48">
        <v>2017</v>
      </c>
      <c r="X1623" s="48" t="s">
        <v>8210</v>
      </c>
      <c r="Y1623" s="1">
        <f>VLOOKUP(A1623,'[1]план на 2017'!$A:$X,20,0)</f>
        <v>0</v>
      </c>
      <c r="Z1623" s="156">
        <f t="shared" si="275"/>
        <v>0</v>
      </c>
    </row>
    <row r="1624" spans="1:26" ht="49.5" customHeight="1" x14ac:dyDescent="0.25">
      <c r="A1624" s="48" t="s">
        <v>1686</v>
      </c>
      <c r="B1624" s="53" t="s">
        <v>3273</v>
      </c>
      <c r="C1624" s="53" t="s">
        <v>5690</v>
      </c>
      <c r="D1624" s="53" t="s">
        <v>5691</v>
      </c>
      <c r="E1624" s="53" t="s">
        <v>5692</v>
      </c>
      <c r="F1624" s="53" t="s">
        <v>5693</v>
      </c>
      <c r="G1624" s="54" t="s">
        <v>8876</v>
      </c>
      <c r="H1624" s="53">
        <v>0</v>
      </c>
      <c r="I1624" s="53">
        <v>430000000</v>
      </c>
      <c r="J1624" s="53" t="s">
        <v>8091</v>
      </c>
      <c r="K1624" s="53" t="s">
        <v>8092</v>
      </c>
      <c r="L1624" s="53" t="s">
        <v>8111</v>
      </c>
      <c r="M1624" s="53" t="s">
        <v>8094</v>
      </c>
      <c r="N1624" s="53" t="s">
        <v>8112</v>
      </c>
      <c r="O1624" s="53" t="s">
        <v>8104</v>
      </c>
      <c r="P1624" s="53" t="s">
        <v>8105</v>
      </c>
      <c r="Q1624" s="53" t="s">
        <v>8106</v>
      </c>
      <c r="R1624" s="73">
        <v>5</v>
      </c>
      <c r="S1624" s="74">
        <v>4200</v>
      </c>
      <c r="T1624" s="75">
        <f t="shared" si="268"/>
        <v>21000</v>
      </c>
      <c r="U1624" s="75">
        <f t="shared" si="264"/>
        <v>23520.000000000004</v>
      </c>
      <c r="V1624" s="48"/>
      <c r="W1624" s="48">
        <v>2017</v>
      </c>
      <c r="X1624" s="48"/>
      <c r="Y1624" s="1">
        <f>VLOOKUP(A1624,'[1]план на 2017'!$A:$X,20,0)</f>
        <v>21000</v>
      </c>
      <c r="Z1624" s="156">
        <f t="shared" si="275"/>
        <v>0</v>
      </c>
    </row>
    <row r="1625" spans="1:26" ht="49.5" customHeight="1" x14ac:dyDescent="0.25">
      <c r="A1625" s="48" t="s">
        <v>1687</v>
      </c>
      <c r="B1625" s="53" t="s">
        <v>3273</v>
      </c>
      <c r="C1625" s="53" t="s">
        <v>3810</v>
      </c>
      <c r="D1625" s="53" t="s">
        <v>3811</v>
      </c>
      <c r="E1625" s="53" t="s">
        <v>3812</v>
      </c>
      <c r="F1625" s="53" t="s">
        <v>5694</v>
      </c>
      <c r="G1625" s="53" t="s">
        <v>3278</v>
      </c>
      <c r="H1625" s="53">
        <v>0</v>
      </c>
      <c r="I1625" s="53">
        <v>430000000</v>
      </c>
      <c r="J1625" s="53" t="s">
        <v>8091</v>
      </c>
      <c r="K1625" s="53" t="s">
        <v>8092</v>
      </c>
      <c r="L1625" s="53" t="s">
        <v>8111</v>
      </c>
      <c r="M1625" s="53" t="s">
        <v>8094</v>
      </c>
      <c r="N1625" s="53" t="s">
        <v>8112</v>
      </c>
      <c r="O1625" s="53" t="s">
        <v>8104</v>
      </c>
      <c r="P1625" s="53" t="s">
        <v>8105</v>
      </c>
      <c r="Q1625" s="53" t="s">
        <v>8106</v>
      </c>
      <c r="R1625" s="73">
        <v>5</v>
      </c>
      <c r="S1625" s="74">
        <v>2485</v>
      </c>
      <c r="T1625" s="75">
        <f t="shared" si="268"/>
        <v>12425</v>
      </c>
      <c r="U1625" s="75">
        <f t="shared" si="264"/>
        <v>13916.000000000002</v>
      </c>
      <c r="V1625" s="48"/>
      <c r="W1625" s="48">
        <v>2017</v>
      </c>
      <c r="X1625" s="48"/>
      <c r="Y1625" s="1">
        <f>VLOOKUP(A1625,'[1]план на 2017'!$A:$X,20,0)</f>
        <v>12425</v>
      </c>
      <c r="Z1625" s="156">
        <f t="shared" si="275"/>
        <v>0</v>
      </c>
    </row>
    <row r="1626" spans="1:26" ht="49.5" customHeight="1" x14ac:dyDescent="0.25">
      <c r="A1626" s="48" t="s">
        <v>1688</v>
      </c>
      <c r="B1626" s="53" t="s">
        <v>3273</v>
      </c>
      <c r="C1626" s="53" t="s">
        <v>5695</v>
      </c>
      <c r="D1626" s="53" t="s">
        <v>5696</v>
      </c>
      <c r="E1626" s="53" t="s">
        <v>5697</v>
      </c>
      <c r="F1626" s="53" t="s">
        <v>5698</v>
      </c>
      <c r="G1626" s="53" t="s">
        <v>3284</v>
      </c>
      <c r="H1626" s="53">
        <v>0</v>
      </c>
      <c r="I1626" s="53">
        <v>430000000</v>
      </c>
      <c r="J1626" s="53" t="s">
        <v>8091</v>
      </c>
      <c r="K1626" s="53" t="s">
        <v>8092</v>
      </c>
      <c r="L1626" s="53" t="s">
        <v>8111</v>
      </c>
      <c r="M1626" s="53" t="s">
        <v>8094</v>
      </c>
      <c r="N1626" s="53" t="s">
        <v>8112</v>
      </c>
      <c r="O1626" s="53" t="s">
        <v>8104</v>
      </c>
      <c r="P1626" s="53" t="s">
        <v>8105</v>
      </c>
      <c r="Q1626" s="53" t="s">
        <v>8106</v>
      </c>
      <c r="R1626" s="73">
        <v>30</v>
      </c>
      <c r="S1626" s="74">
        <v>1365</v>
      </c>
      <c r="T1626" s="75">
        <v>0</v>
      </c>
      <c r="U1626" s="75">
        <f t="shared" si="264"/>
        <v>0</v>
      </c>
      <c r="V1626" s="48"/>
      <c r="W1626" s="48">
        <v>2017</v>
      </c>
      <c r="X1626" s="48"/>
      <c r="Y1626" s="1">
        <f>VLOOKUP(A1626,'[1]план на 2017'!$A:$X,20,0)</f>
        <v>0</v>
      </c>
      <c r="Z1626" s="156">
        <f t="shared" si="275"/>
        <v>0</v>
      </c>
    </row>
    <row r="1627" spans="1:26" ht="49.5" customHeight="1" x14ac:dyDescent="0.25">
      <c r="A1627" s="48" t="s">
        <v>1689</v>
      </c>
      <c r="B1627" s="53" t="s">
        <v>3273</v>
      </c>
      <c r="C1627" s="53" t="s">
        <v>5695</v>
      </c>
      <c r="D1627" s="53" t="s">
        <v>5696</v>
      </c>
      <c r="E1627" s="53" t="s">
        <v>5697</v>
      </c>
      <c r="F1627" s="53" t="s">
        <v>5698</v>
      </c>
      <c r="G1627" s="53" t="s">
        <v>3284</v>
      </c>
      <c r="H1627" s="53">
        <v>0</v>
      </c>
      <c r="I1627" s="53">
        <v>430000000</v>
      </c>
      <c r="J1627" s="53" t="s">
        <v>8091</v>
      </c>
      <c r="K1627" s="53" t="s">
        <v>8099</v>
      </c>
      <c r="L1627" s="53" t="s">
        <v>8111</v>
      </c>
      <c r="M1627" s="53" t="s">
        <v>8094</v>
      </c>
      <c r="N1627" s="53" t="s">
        <v>8112</v>
      </c>
      <c r="O1627" s="53" t="s">
        <v>8104</v>
      </c>
      <c r="P1627" s="53" t="s">
        <v>8105</v>
      </c>
      <c r="Q1627" s="53" t="s">
        <v>8106</v>
      </c>
      <c r="R1627" s="73">
        <v>30</v>
      </c>
      <c r="S1627" s="74">
        <v>1365</v>
      </c>
      <c r="T1627" s="75">
        <f t="shared" ref="T1627" si="277">R1627*S1627</f>
        <v>40950</v>
      </c>
      <c r="U1627" s="75">
        <f t="shared" si="264"/>
        <v>45864.000000000007</v>
      </c>
      <c r="V1627" s="48"/>
      <c r="W1627" s="48">
        <v>2017</v>
      </c>
      <c r="X1627" s="48" t="s">
        <v>8100</v>
      </c>
      <c r="Y1627" s="1">
        <f>VLOOKUP(A1627,'[1]план на 2017'!$A:$X,20,0)</f>
        <v>40950</v>
      </c>
      <c r="Z1627" s="156">
        <f t="shared" si="275"/>
        <v>0</v>
      </c>
    </row>
    <row r="1628" spans="1:26" ht="49.5" customHeight="1" x14ac:dyDescent="0.25">
      <c r="A1628" s="48" t="s">
        <v>1690</v>
      </c>
      <c r="B1628" s="53" t="s">
        <v>3273</v>
      </c>
      <c r="C1628" s="53" t="s">
        <v>3810</v>
      </c>
      <c r="D1628" s="53" t="s">
        <v>3811</v>
      </c>
      <c r="E1628" s="53" t="s">
        <v>3812</v>
      </c>
      <c r="F1628" s="53" t="s">
        <v>5699</v>
      </c>
      <c r="G1628" s="53" t="s">
        <v>3278</v>
      </c>
      <c r="H1628" s="53">
        <v>0</v>
      </c>
      <c r="I1628" s="53">
        <v>430000000</v>
      </c>
      <c r="J1628" s="53" t="s">
        <v>8091</v>
      </c>
      <c r="K1628" s="53" t="s">
        <v>8092</v>
      </c>
      <c r="L1628" s="53" t="s">
        <v>8111</v>
      </c>
      <c r="M1628" s="53" t="s">
        <v>8094</v>
      </c>
      <c r="N1628" s="53" t="s">
        <v>8112</v>
      </c>
      <c r="O1628" s="53" t="s">
        <v>8104</v>
      </c>
      <c r="P1628" s="53" t="s">
        <v>8105</v>
      </c>
      <c r="Q1628" s="53" t="s">
        <v>8106</v>
      </c>
      <c r="R1628" s="73">
        <v>10</v>
      </c>
      <c r="S1628" s="74">
        <v>2485</v>
      </c>
      <c r="T1628" s="75">
        <v>0</v>
      </c>
      <c r="U1628" s="75">
        <f t="shared" si="264"/>
        <v>0</v>
      </c>
      <c r="V1628" s="48"/>
      <c r="W1628" s="48">
        <v>2017</v>
      </c>
      <c r="X1628" s="48"/>
      <c r="Y1628" s="1">
        <f>VLOOKUP(A1628,'[1]план на 2017'!$A:$X,20,0)</f>
        <v>0</v>
      </c>
      <c r="Z1628" s="156">
        <f t="shared" si="275"/>
        <v>0</v>
      </c>
    </row>
    <row r="1629" spans="1:26" ht="49.5" customHeight="1" x14ac:dyDescent="0.25">
      <c r="A1629" s="48" t="s">
        <v>1691</v>
      </c>
      <c r="B1629" s="53" t="s">
        <v>3273</v>
      </c>
      <c r="C1629" s="53" t="s">
        <v>3810</v>
      </c>
      <c r="D1629" s="53" t="s">
        <v>3811</v>
      </c>
      <c r="E1629" s="53" t="s">
        <v>3812</v>
      </c>
      <c r="F1629" s="53" t="s">
        <v>5699</v>
      </c>
      <c r="G1629" s="53" t="s">
        <v>3278</v>
      </c>
      <c r="H1629" s="53">
        <v>0</v>
      </c>
      <c r="I1629" s="53">
        <v>430000000</v>
      </c>
      <c r="J1629" s="53" t="s">
        <v>8091</v>
      </c>
      <c r="K1629" s="53" t="s">
        <v>8099</v>
      </c>
      <c r="L1629" s="53" t="s">
        <v>8111</v>
      </c>
      <c r="M1629" s="53" t="s">
        <v>8094</v>
      </c>
      <c r="N1629" s="53" t="s">
        <v>8112</v>
      </c>
      <c r="O1629" s="53" t="s">
        <v>8104</v>
      </c>
      <c r="P1629" s="53" t="s">
        <v>8105</v>
      </c>
      <c r="Q1629" s="53" t="s">
        <v>8106</v>
      </c>
      <c r="R1629" s="73">
        <v>10</v>
      </c>
      <c r="S1629" s="74">
        <v>2485</v>
      </c>
      <c r="T1629" s="75">
        <f t="shared" ref="T1629" si="278">R1629*S1629</f>
        <v>24850</v>
      </c>
      <c r="U1629" s="75">
        <f t="shared" si="264"/>
        <v>27832.000000000004</v>
      </c>
      <c r="V1629" s="48"/>
      <c r="W1629" s="48">
        <v>2017</v>
      </c>
      <c r="X1629" s="48" t="s">
        <v>8100</v>
      </c>
      <c r="Y1629" s="1">
        <f>VLOOKUP(A1629,'[1]план на 2017'!$A:$X,20,0)</f>
        <v>24850</v>
      </c>
      <c r="Z1629" s="156">
        <f t="shared" si="275"/>
        <v>0</v>
      </c>
    </row>
    <row r="1630" spans="1:26" ht="49.5" customHeight="1" x14ac:dyDescent="0.25">
      <c r="A1630" s="48" t="s">
        <v>1692</v>
      </c>
      <c r="B1630" s="53" t="s">
        <v>3273</v>
      </c>
      <c r="C1630" s="53" t="s">
        <v>5695</v>
      </c>
      <c r="D1630" s="53" t="s">
        <v>5696</v>
      </c>
      <c r="E1630" s="53" t="s">
        <v>5697</v>
      </c>
      <c r="F1630" s="53" t="s">
        <v>5700</v>
      </c>
      <c r="G1630" s="53" t="s">
        <v>3284</v>
      </c>
      <c r="H1630" s="53">
        <v>0</v>
      </c>
      <c r="I1630" s="53">
        <v>430000000</v>
      </c>
      <c r="J1630" s="53" t="s">
        <v>8091</v>
      </c>
      <c r="K1630" s="53" t="s">
        <v>8092</v>
      </c>
      <c r="L1630" s="53" t="s">
        <v>8111</v>
      </c>
      <c r="M1630" s="53" t="s">
        <v>8094</v>
      </c>
      <c r="N1630" s="53" t="s">
        <v>8112</v>
      </c>
      <c r="O1630" s="53" t="s">
        <v>8104</v>
      </c>
      <c r="P1630" s="53" t="s">
        <v>8105</v>
      </c>
      <c r="Q1630" s="53" t="s">
        <v>8106</v>
      </c>
      <c r="R1630" s="73">
        <v>30</v>
      </c>
      <c r="S1630" s="74">
        <v>1365</v>
      </c>
      <c r="T1630" s="75">
        <v>0</v>
      </c>
      <c r="U1630" s="75">
        <f t="shared" si="264"/>
        <v>0</v>
      </c>
      <c r="V1630" s="48"/>
      <c r="W1630" s="48">
        <v>2017</v>
      </c>
      <c r="X1630" s="48"/>
      <c r="Y1630" s="1">
        <f>VLOOKUP(A1630,'[1]план на 2017'!$A:$X,20,0)</f>
        <v>0</v>
      </c>
      <c r="Z1630" s="156">
        <f t="shared" si="275"/>
        <v>0</v>
      </c>
    </row>
    <row r="1631" spans="1:26" ht="49.5" customHeight="1" x14ac:dyDescent="0.25">
      <c r="A1631" s="48" t="s">
        <v>1693</v>
      </c>
      <c r="B1631" s="53" t="s">
        <v>3273</v>
      </c>
      <c r="C1631" s="53" t="s">
        <v>5695</v>
      </c>
      <c r="D1631" s="53" t="s">
        <v>5696</v>
      </c>
      <c r="E1631" s="53" t="s">
        <v>5697</v>
      </c>
      <c r="F1631" s="53" t="s">
        <v>5700</v>
      </c>
      <c r="G1631" s="53" t="s">
        <v>3284</v>
      </c>
      <c r="H1631" s="53">
        <v>0</v>
      </c>
      <c r="I1631" s="53">
        <v>430000000</v>
      </c>
      <c r="J1631" s="53" t="s">
        <v>8091</v>
      </c>
      <c r="K1631" s="53" t="s">
        <v>8099</v>
      </c>
      <c r="L1631" s="53" t="s">
        <v>8111</v>
      </c>
      <c r="M1631" s="53" t="s">
        <v>8094</v>
      </c>
      <c r="N1631" s="53" t="s">
        <v>8112</v>
      </c>
      <c r="O1631" s="53" t="s">
        <v>8104</v>
      </c>
      <c r="P1631" s="53" t="s">
        <v>8105</v>
      </c>
      <c r="Q1631" s="53" t="s">
        <v>8106</v>
      </c>
      <c r="R1631" s="73">
        <v>30</v>
      </c>
      <c r="S1631" s="74">
        <v>1365</v>
      </c>
      <c r="T1631" s="75">
        <f t="shared" ref="T1631" si="279">R1631*S1631</f>
        <v>40950</v>
      </c>
      <c r="U1631" s="75">
        <f t="shared" si="264"/>
        <v>45864.000000000007</v>
      </c>
      <c r="V1631" s="48"/>
      <c r="W1631" s="48">
        <v>2017</v>
      </c>
      <c r="X1631" s="48" t="s">
        <v>8100</v>
      </c>
      <c r="Y1631" s="1">
        <f>VLOOKUP(A1631,'[1]план на 2017'!$A:$X,20,0)</f>
        <v>40950</v>
      </c>
      <c r="Z1631" s="156">
        <f t="shared" si="275"/>
        <v>0</v>
      </c>
    </row>
    <row r="1632" spans="1:26" ht="49.5" customHeight="1" x14ac:dyDescent="0.25">
      <c r="A1632" s="48" t="s">
        <v>1694</v>
      </c>
      <c r="B1632" s="53" t="s">
        <v>3273</v>
      </c>
      <c r="C1632" s="53" t="s">
        <v>5701</v>
      </c>
      <c r="D1632" s="53" t="s">
        <v>4097</v>
      </c>
      <c r="E1632" s="53" t="s">
        <v>5702</v>
      </c>
      <c r="F1632" s="53" t="s">
        <v>5703</v>
      </c>
      <c r="G1632" s="53" t="s">
        <v>3284</v>
      </c>
      <c r="H1632" s="53">
        <v>0</v>
      </c>
      <c r="I1632" s="53">
        <v>430000000</v>
      </c>
      <c r="J1632" s="53" t="s">
        <v>8091</v>
      </c>
      <c r="K1632" s="53" t="s">
        <v>8092</v>
      </c>
      <c r="L1632" s="53" t="s">
        <v>8111</v>
      </c>
      <c r="M1632" s="53" t="s">
        <v>8094</v>
      </c>
      <c r="N1632" s="53" t="s">
        <v>8112</v>
      </c>
      <c r="O1632" s="53" t="s">
        <v>8104</v>
      </c>
      <c r="P1632" s="53" t="s">
        <v>8105</v>
      </c>
      <c r="Q1632" s="53" t="s">
        <v>8106</v>
      </c>
      <c r="R1632" s="73">
        <v>30</v>
      </c>
      <c r="S1632" s="74">
        <v>9000</v>
      </c>
      <c r="T1632" s="75">
        <v>0</v>
      </c>
      <c r="U1632" s="75">
        <f t="shared" si="264"/>
        <v>0</v>
      </c>
      <c r="V1632" s="48"/>
      <c r="W1632" s="48">
        <v>2017</v>
      </c>
      <c r="X1632" s="48"/>
      <c r="Y1632" s="1">
        <f>VLOOKUP(A1632,'[1]план на 2017'!$A:$X,20,0)</f>
        <v>0</v>
      </c>
      <c r="Z1632" s="156">
        <f t="shared" si="275"/>
        <v>0</v>
      </c>
    </row>
    <row r="1633" spans="1:26" ht="49.5" customHeight="1" x14ac:dyDescent="0.25">
      <c r="A1633" s="48" t="s">
        <v>1695</v>
      </c>
      <c r="B1633" s="53" t="s">
        <v>3273</v>
      </c>
      <c r="C1633" s="53" t="s">
        <v>5701</v>
      </c>
      <c r="D1633" s="53" t="s">
        <v>4097</v>
      </c>
      <c r="E1633" s="53" t="s">
        <v>5702</v>
      </c>
      <c r="F1633" s="53" t="s">
        <v>5704</v>
      </c>
      <c r="G1633" s="53" t="s">
        <v>3284</v>
      </c>
      <c r="H1633" s="53">
        <v>0</v>
      </c>
      <c r="I1633" s="53">
        <v>430000000</v>
      </c>
      <c r="J1633" s="53" t="s">
        <v>8091</v>
      </c>
      <c r="K1633" s="53" t="s">
        <v>8129</v>
      </c>
      <c r="L1633" s="53" t="s">
        <v>8111</v>
      </c>
      <c r="M1633" s="53" t="s">
        <v>8094</v>
      </c>
      <c r="N1633" s="53" t="s">
        <v>8112</v>
      </c>
      <c r="O1633" s="53" t="s">
        <v>8104</v>
      </c>
      <c r="P1633" s="53" t="s">
        <v>8105</v>
      </c>
      <c r="Q1633" s="53" t="s">
        <v>8106</v>
      </c>
      <c r="R1633" s="73">
        <v>30</v>
      </c>
      <c r="S1633" s="74">
        <v>9000</v>
      </c>
      <c r="T1633" s="75">
        <f t="shared" ref="T1633" si="280">R1633*S1633</f>
        <v>270000</v>
      </c>
      <c r="U1633" s="75">
        <f t="shared" si="264"/>
        <v>302400</v>
      </c>
      <c r="V1633" s="48"/>
      <c r="W1633" s="48">
        <v>2017</v>
      </c>
      <c r="X1633" s="48" t="s">
        <v>8149</v>
      </c>
      <c r="Y1633" s="1">
        <f>VLOOKUP(A1633,'[1]план на 2017'!$A:$X,20,0)</f>
        <v>270000</v>
      </c>
      <c r="Z1633" s="156">
        <f t="shared" si="275"/>
        <v>0</v>
      </c>
    </row>
    <row r="1634" spans="1:26" ht="49.5" customHeight="1" x14ac:dyDescent="0.25">
      <c r="A1634" s="48" t="s">
        <v>1696</v>
      </c>
      <c r="B1634" s="53" t="s">
        <v>3273</v>
      </c>
      <c r="C1634" s="53" t="s">
        <v>4440</v>
      </c>
      <c r="D1634" s="53" t="s">
        <v>3928</v>
      </c>
      <c r="E1634" s="53" t="s">
        <v>4093</v>
      </c>
      <c r="F1634" s="53" t="s">
        <v>5705</v>
      </c>
      <c r="G1634" s="54" t="s">
        <v>8876</v>
      </c>
      <c r="H1634" s="53">
        <v>60</v>
      </c>
      <c r="I1634" s="53">
        <v>430000000</v>
      </c>
      <c r="J1634" s="53" t="s">
        <v>8091</v>
      </c>
      <c r="K1634" s="53" t="s">
        <v>8092</v>
      </c>
      <c r="L1634" s="53" t="s">
        <v>8111</v>
      </c>
      <c r="M1634" s="53" t="s">
        <v>8094</v>
      </c>
      <c r="N1634" s="53" t="s">
        <v>8112</v>
      </c>
      <c r="O1634" s="53" t="s">
        <v>8096</v>
      </c>
      <c r="P1634" s="53">
        <v>166</v>
      </c>
      <c r="Q1634" s="53" t="s">
        <v>8131</v>
      </c>
      <c r="R1634" s="73">
        <v>10</v>
      </c>
      <c r="S1634" s="74">
        <v>5500</v>
      </c>
      <c r="T1634" s="75">
        <v>0</v>
      </c>
      <c r="U1634" s="75">
        <f t="shared" si="264"/>
        <v>0</v>
      </c>
      <c r="V1634" s="48" t="s">
        <v>8098</v>
      </c>
      <c r="W1634" s="48">
        <v>2017</v>
      </c>
      <c r="X1634" s="48"/>
      <c r="Y1634" s="1">
        <f>VLOOKUP(A1634,'[1]план на 2017'!$A:$X,20,0)</f>
        <v>0</v>
      </c>
      <c r="Z1634" s="156">
        <f t="shared" si="275"/>
        <v>0</v>
      </c>
    </row>
    <row r="1635" spans="1:26" ht="49.5" customHeight="1" x14ac:dyDescent="0.25">
      <c r="A1635" s="48" t="s">
        <v>1697</v>
      </c>
      <c r="B1635" s="53" t="s">
        <v>3273</v>
      </c>
      <c r="C1635" s="53" t="s">
        <v>4440</v>
      </c>
      <c r="D1635" s="53" t="s">
        <v>3928</v>
      </c>
      <c r="E1635" s="53" t="s">
        <v>4093</v>
      </c>
      <c r="F1635" s="53" t="s">
        <v>5705</v>
      </c>
      <c r="G1635" s="54" t="s">
        <v>8876</v>
      </c>
      <c r="H1635" s="53">
        <v>60</v>
      </c>
      <c r="I1635" s="53">
        <v>430000000</v>
      </c>
      <c r="J1635" s="53" t="s">
        <v>8091</v>
      </c>
      <c r="K1635" s="53" t="s">
        <v>8129</v>
      </c>
      <c r="L1635" s="53" t="s">
        <v>8111</v>
      </c>
      <c r="M1635" s="53" t="s">
        <v>8094</v>
      </c>
      <c r="N1635" s="53" t="s">
        <v>8112</v>
      </c>
      <c r="O1635" s="53" t="s">
        <v>8096</v>
      </c>
      <c r="P1635" s="53">
        <v>166</v>
      </c>
      <c r="Q1635" s="53" t="s">
        <v>8131</v>
      </c>
      <c r="R1635" s="73">
        <v>10</v>
      </c>
      <c r="S1635" s="74">
        <v>5500</v>
      </c>
      <c r="T1635" s="75">
        <f t="shared" si="268"/>
        <v>55000</v>
      </c>
      <c r="U1635" s="75">
        <f t="shared" si="264"/>
        <v>61600.000000000007</v>
      </c>
      <c r="V1635" s="48" t="s">
        <v>8098</v>
      </c>
      <c r="W1635" s="48">
        <v>2017</v>
      </c>
      <c r="X1635" s="48" t="s">
        <v>8100</v>
      </c>
      <c r="Y1635" s="1">
        <f>VLOOKUP(A1635,'[1]план на 2017'!$A:$X,20,0)</f>
        <v>55000</v>
      </c>
      <c r="Z1635" s="156">
        <f t="shared" si="275"/>
        <v>0</v>
      </c>
    </row>
    <row r="1636" spans="1:26" ht="49.5" customHeight="1" x14ac:dyDescent="0.25">
      <c r="A1636" s="48" t="s">
        <v>1698</v>
      </c>
      <c r="B1636" s="53" t="s">
        <v>3273</v>
      </c>
      <c r="C1636" s="53" t="s">
        <v>5706</v>
      </c>
      <c r="D1636" s="53" t="s">
        <v>5707</v>
      </c>
      <c r="E1636" s="53" t="s">
        <v>5708</v>
      </c>
      <c r="F1636" s="53" t="s">
        <v>5709</v>
      </c>
      <c r="G1636" s="53" t="s">
        <v>3278</v>
      </c>
      <c r="H1636" s="53">
        <v>0</v>
      </c>
      <c r="I1636" s="53">
        <v>430000000</v>
      </c>
      <c r="J1636" s="53" t="s">
        <v>8091</v>
      </c>
      <c r="K1636" s="53" t="s">
        <v>8092</v>
      </c>
      <c r="L1636" s="53" t="s">
        <v>8111</v>
      </c>
      <c r="M1636" s="53" t="s">
        <v>8094</v>
      </c>
      <c r="N1636" s="53" t="s">
        <v>8112</v>
      </c>
      <c r="O1636" s="53" t="s">
        <v>8104</v>
      </c>
      <c r="P1636" s="53" t="s">
        <v>8105</v>
      </c>
      <c r="Q1636" s="53" t="s">
        <v>8106</v>
      </c>
      <c r="R1636" s="73">
        <v>40</v>
      </c>
      <c r="S1636" s="74">
        <v>1445</v>
      </c>
      <c r="T1636" s="75">
        <f t="shared" si="268"/>
        <v>57800</v>
      </c>
      <c r="U1636" s="75">
        <f t="shared" si="264"/>
        <v>64736.000000000007</v>
      </c>
      <c r="V1636" s="48"/>
      <c r="W1636" s="48">
        <v>2017</v>
      </c>
      <c r="X1636" s="48"/>
      <c r="Y1636" s="1">
        <f>VLOOKUP(A1636,'[1]план на 2017'!$A:$X,20,0)</f>
        <v>57800</v>
      </c>
      <c r="Z1636" s="156">
        <f t="shared" si="275"/>
        <v>0</v>
      </c>
    </row>
    <row r="1637" spans="1:26" ht="49.5" customHeight="1" x14ac:dyDescent="0.25">
      <c r="A1637" s="48" t="s">
        <v>1699</v>
      </c>
      <c r="B1637" s="53" t="s">
        <v>3273</v>
      </c>
      <c r="C1637" s="53" t="s">
        <v>3848</v>
      </c>
      <c r="D1637" s="53" t="s">
        <v>3849</v>
      </c>
      <c r="E1637" s="53" t="s">
        <v>3850</v>
      </c>
      <c r="F1637" s="53" t="s">
        <v>5710</v>
      </c>
      <c r="G1637" s="54" t="s">
        <v>8876</v>
      </c>
      <c r="H1637" s="53">
        <v>0</v>
      </c>
      <c r="I1637" s="53">
        <v>430000000</v>
      </c>
      <c r="J1637" s="53" t="s">
        <v>8091</v>
      </c>
      <c r="K1637" s="53" t="s">
        <v>8092</v>
      </c>
      <c r="L1637" s="53" t="s">
        <v>8111</v>
      </c>
      <c r="M1637" s="53" t="s">
        <v>8094</v>
      </c>
      <c r="N1637" s="53" t="s">
        <v>8112</v>
      </c>
      <c r="O1637" s="53" t="s">
        <v>8104</v>
      </c>
      <c r="P1637" s="53" t="s">
        <v>8105</v>
      </c>
      <c r="Q1637" s="53" t="s">
        <v>8106</v>
      </c>
      <c r="R1637" s="73">
        <v>2</v>
      </c>
      <c r="S1637" s="74">
        <v>6210</v>
      </c>
      <c r="T1637" s="75">
        <f t="shared" si="268"/>
        <v>12420</v>
      </c>
      <c r="U1637" s="75">
        <f t="shared" si="264"/>
        <v>13910.400000000001</v>
      </c>
      <c r="V1637" s="48"/>
      <c r="W1637" s="48">
        <v>2017</v>
      </c>
      <c r="X1637" s="48"/>
      <c r="Y1637" s="1">
        <f>VLOOKUP(A1637,'[1]план на 2017'!$A:$X,20,0)</f>
        <v>12420</v>
      </c>
      <c r="Z1637" s="156">
        <f t="shared" si="275"/>
        <v>0</v>
      </c>
    </row>
    <row r="1638" spans="1:26" ht="49.5" customHeight="1" x14ac:dyDescent="0.25">
      <c r="A1638" s="48" t="s">
        <v>1700</v>
      </c>
      <c r="B1638" s="53" t="s">
        <v>3273</v>
      </c>
      <c r="C1638" s="53" t="s">
        <v>5711</v>
      </c>
      <c r="D1638" s="53" t="s">
        <v>5712</v>
      </c>
      <c r="E1638" s="53" t="s">
        <v>5713</v>
      </c>
      <c r="F1638" s="53" t="s">
        <v>5714</v>
      </c>
      <c r="G1638" s="53" t="s">
        <v>3284</v>
      </c>
      <c r="H1638" s="53">
        <v>0</v>
      </c>
      <c r="I1638" s="53">
        <v>430000000</v>
      </c>
      <c r="J1638" s="53" t="s">
        <v>8091</v>
      </c>
      <c r="K1638" s="53" t="s">
        <v>8092</v>
      </c>
      <c r="L1638" s="53" t="s">
        <v>8111</v>
      </c>
      <c r="M1638" s="53" t="s">
        <v>8094</v>
      </c>
      <c r="N1638" s="53" t="s">
        <v>8112</v>
      </c>
      <c r="O1638" s="53" t="s">
        <v>8104</v>
      </c>
      <c r="P1638" s="53" t="s">
        <v>8105</v>
      </c>
      <c r="Q1638" s="53" t="s">
        <v>8106</v>
      </c>
      <c r="R1638" s="73">
        <v>10</v>
      </c>
      <c r="S1638" s="74">
        <v>18565</v>
      </c>
      <c r="T1638" s="75">
        <f t="shared" si="268"/>
        <v>185650</v>
      </c>
      <c r="U1638" s="75">
        <f t="shared" si="264"/>
        <v>207928.00000000003</v>
      </c>
      <c r="V1638" s="48"/>
      <c r="W1638" s="48">
        <v>2017</v>
      </c>
      <c r="X1638" s="48"/>
      <c r="Y1638" s="1">
        <f>VLOOKUP(A1638,'[1]план на 2017'!$A:$X,20,0)</f>
        <v>185650</v>
      </c>
      <c r="Z1638" s="156">
        <f t="shared" si="275"/>
        <v>0</v>
      </c>
    </row>
    <row r="1639" spans="1:26" ht="49.5" customHeight="1" x14ac:dyDescent="0.25">
      <c r="A1639" s="48" t="s">
        <v>1701</v>
      </c>
      <c r="B1639" s="53" t="s">
        <v>3273</v>
      </c>
      <c r="C1639" s="53" t="s">
        <v>5711</v>
      </c>
      <c r="D1639" s="53" t="s">
        <v>5712</v>
      </c>
      <c r="E1639" s="53" t="s">
        <v>5713</v>
      </c>
      <c r="F1639" s="53" t="s">
        <v>5715</v>
      </c>
      <c r="G1639" s="53" t="s">
        <v>3284</v>
      </c>
      <c r="H1639" s="53">
        <v>0</v>
      </c>
      <c r="I1639" s="53">
        <v>430000000</v>
      </c>
      <c r="J1639" s="53" t="s">
        <v>8091</v>
      </c>
      <c r="K1639" s="53" t="s">
        <v>8092</v>
      </c>
      <c r="L1639" s="53" t="s">
        <v>8111</v>
      </c>
      <c r="M1639" s="53" t="s">
        <v>8094</v>
      </c>
      <c r="N1639" s="53" t="s">
        <v>8112</v>
      </c>
      <c r="O1639" s="53" t="s">
        <v>8104</v>
      </c>
      <c r="P1639" s="53" t="s">
        <v>8105</v>
      </c>
      <c r="Q1639" s="53" t="s">
        <v>8106</v>
      </c>
      <c r="R1639" s="73">
        <v>10</v>
      </c>
      <c r="S1639" s="74">
        <v>19585</v>
      </c>
      <c r="T1639" s="75">
        <f t="shared" si="268"/>
        <v>195850</v>
      </c>
      <c r="U1639" s="75">
        <f t="shared" si="264"/>
        <v>219352.00000000003</v>
      </c>
      <c r="V1639" s="48"/>
      <c r="W1639" s="48">
        <v>2017</v>
      </c>
      <c r="X1639" s="48"/>
      <c r="Y1639" s="1">
        <f>VLOOKUP(A1639,'[1]план на 2017'!$A:$X,20,0)</f>
        <v>195850</v>
      </c>
      <c r="Z1639" s="156">
        <f t="shared" si="275"/>
        <v>0</v>
      </c>
    </row>
    <row r="1640" spans="1:26" ht="49.5" customHeight="1" x14ac:dyDescent="0.25">
      <c r="A1640" s="48" t="s">
        <v>1702</v>
      </c>
      <c r="B1640" s="53" t="s">
        <v>3273</v>
      </c>
      <c r="C1640" s="53" t="s">
        <v>5716</v>
      </c>
      <c r="D1640" s="53" t="s">
        <v>5717</v>
      </c>
      <c r="E1640" s="53" t="s">
        <v>5718</v>
      </c>
      <c r="F1640" s="53" t="s">
        <v>5719</v>
      </c>
      <c r="G1640" s="53" t="s">
        <v>3284</v>
      </c>
      <c r="H1640" s="53">
        <v>0</v>
      </c>
      <c r="I1640" s="53">
        <v>430000000</v>
      </c>
      <c r="J1640" s="53" t="s">
        <v>8091</v>
      </c>
      <c r="K1640" s="53" t="s">
        <v>8092</v>
      </c>
      <c r="L1640" s="53" t="s">
        <v>8111</v>
      </c>
      <c r="M1640" s="53" t="s">
        <v>8094</v>
      </c>
      <c r="N1640" s="53" t="s">
        <v>8112</v>
      </c>
      <c r="O1640" s="53" t="s">
        <v>8104</v>
      </c>
      <c r="P1640" s="53" t="s">
        <v>8105</v>
      </c>
      <c r="Q1640" s="53" t="s">
        <v>8106</v>
      </c>
      <c r="R1640" s="73">
        <v>4</v>
      </c>
      <c r="S1640" s="74">
        <v>16170</v>
      </c>
      <c r="T1640" s="75">
        <f t="shared" si="268"/>
        <v>64680</v>
      </c>
      <c r="U1640" s="75">
        <f t="shared" si="264"/>
        <v>72441.600000000006</v>
      </c>
      <c r="V1640" s="48"/>
      <c r="W1640" s="48">
        <v>2017</v>
      </c>
      <c r="X1640" s="48"/>
      <c r="Y1640" s="1">
        <f>VLOOKUP(A1640,'[1]план на 2017'!$A:$X,20,0)</f>
        <v>64680</v>
      </c>
      <c r="Z1640" s="156">
        <f t="shared" si="275"/>
        <v>0</v>
      </c>
    </row>
    <row r="1641" spans="1:26" ht="49.5" customHeight="1" x14ac:dyDescent="0.25">
      <c r="A1641" s="48" t="s">
        <v>1703</v>
      </c>
      <c r="B1641" s="53" t="s">
        <v>3273</v>
      </c>
      <c r="C1641" s="53" t="s">
        <v>5720</v>
      </c>
      <c r="D1641" s="53" t="s">
        <v>5721</v>
      </c>
      <c r="E1641" s="53" t="s">
        <v>5722</v>
      </c>
      <c r="F1641" s="53" t="s">
        <v>5723</v>
      </c>
      <c r="G1641" s="53" t="s">
        <v>3284</v>
      </c>
      <c r="H1641" s="53">
        <v>0</v>
      </c>
      <c r="I1641" s="53">
        <v>430000000</v>
      </c>
      <c r="J1641" s="53" t="s">
        <v>8091</v>
      </c>
      <c r="K1641" s="53" t="s">
        <v>8092</v>
      </c>
      <c r="L1641" s="53" t="s">
        <v>8111</v>
      </c>
      <c r="M1641" s="53" t="s">
        <v>8094</v>
      </c>
      <c r="N1641" s="53" t="s">
        <v>8112</v>
      </c>
      <c r="O1641" s="53" t="s">
        <v>8104</v>
      </c>
      <c r="P1641" s="53" t="s">
        <v>8105</v>
      </c>
      <c r="Q1641" s="53" t="s">
        <v>8106</v>
      </c>
      <c r="R1641" s="73">
        <v>1</v>
      </c>
      <c r="S1641" s="74">
        <v>362832</v>
      </c>
      <c r="T1641" s="75">
        <f t="shared" si="268"/>
        <v>362832</v>
      </c>
      <c r="U1641" s="75">
        <f t="shared" si="264"/>
        <v>406371.84000000003</v>
      </c>
      <c r="V1641" s="48"/>
      <c r="W1641" s="48">
        <v>2017</v>
      </c>
      <c r="X1641" s="48"/>
      <c r="Y1641" s="1">
        <f>VLOOKUP(A1641,'[1]план на 2017'!$A:$X,20,0)</f>
        <v>362832</v>
      </c>
      <c r="Z1641" s="156">
        <f t="shared" si="275"/>
        <v>0</v>
      </c>
    </row>
    <row r="1642" spans="1:26" ht="49.5" customHeight="1" x14ac:dyDescent="0.25">
      <c r="A1642" s="48" t="s">
        <v>1704</v>
      </c>
      <c r="B1642" s="53" t="s">
        <v>3273</v>
      </c>
      <c r="C1642" s="53" t="s">
        <v>5724</v>
      </c>
      <c r="D1642" s="53" t="s">
        <v>5725</v>
      </c>
      <c r="E1642" s="53" t="s">
        <v>5726</v>
      </c>
      <c r="F1642" s="53" t="s">
        <v>5727</v>
      </c>
      <c r="G1642" s="53" t="s">
        <v>3278</v>
      </c>
      <c r="H1642" s="53">
        <v>0</v>
      </c>
      <c r="I1642" s="53">
        <v>430000000</v>
      </c>
      <c r="J1642" s="53" t="s">
        <v>8091</v>
      </c>
      <c r="K1642" s="53" t="s">
        <v>8092</v>
      </c>
      <c r="L1642" s="53" t="s">
        <v>8111</v>
      </c>
      <c r="M1642" s="53" t="s">
        <v>8094</v>
      </c>
      <c r="N1642" s="53" t="s">
        <v>8112</v>
      </c>
      <c r="O1642" s="53" t="s">
        <v>8104</v>
      </c>
      <c r="P1642" s="53" t="s">
        <v>8105</v>
      </c>
      <c r="Q1642" s="53" t="s">
        <v>8106</v>
      </c>
      <c r="R1642" s="73">
        <v>4</v>
      </c>
      <c r="S1642" s="74">
        <v>98920</v>
      </c>
      <c r="T1642" s="75">
        <f t="shared" si="268"/>
        <v>395680</v>
      </c>
      <c r="U1642" s="75">
        <f t="shared" si="264"/>
        <v>443161.60000000003</v>
      </c>
      <c r="V1642" s="48"/>
      <c r="W1642" s="48">
        <v>2017</v>
      </c>
      <c r="X1642" s="48"/>
      <c r="Y1642" s="1">
        <f>VLOOKUP(A1642,'[1]план на 2017'!$A:$X,20,0)</f>
        <v>395680</v>
      </c>
      <c r="Z1642" s="156">
        <f t="shared" si="275"/>
        <v>0</v>
      </c>
    </row>
    <row r="1643" spans="1:26" ht="49.5" customHeight="1" x14ac:dyDescent="0.25">
      <c r="A1643" s="48" t="s">
        <v>1705</v>
      </c>
      <c r="B1643" s="53" t="s">
        <v>3273</v>
      </c>
      <c r="C1643" s="53" t="s">
        <v>5724</v>
      </c>
      <c r="D1643" s="53" t="s">
        <v>5725</v>
      </c>
      <c r="E1643" s="53" t="s">
        <v>5726</v>
      </c>
      <c r="F1643" s="53" t="s">
        <v>5728</v>
      </c>
      <c r="G1643" s="53" t="s">
        <v>3278</v>
      </c>
      <c r="H1643" s="53">
        <v>0</v>
      </c>
      <c r="I1643" s="53">
        <v>430000000</v>
      </c>
      <c r="J1643" s="53" t="s">
        <v>8091</v>
      </c>
      <c r="K1643" s="53" t="s">
        <v>8092</v>
      </c>
      <c r="L1643" s="53" t="s">
        <v>8111</v>
      </c>
      <c r="M1643" s="53" t="s">
        <v>8094</v>
      </c>
      <c r="N1643" s="53" t="s">
        <v>8112</v>
      </c>
      <c r="O1643" s="53" t="s">
        <v>8104</v>
      </c>
      <c r="P1643" s="53" t="s">
        <v>8105</v>
      </c>
      <c r="Q1643" s="53" t="s">
        <v>8106</v>
      </c>
      <c r="R1643" s="73">
        <v>1</v>
      </c>
      <c r="S1643" s="74">
        <v>35000</v>
      </c>
      <c r="T1643" s="75">
        <f t="shared" si="268"/>
        <v>35000</v>
      </c>
      <c r="U1643" s="75">
        <f t="shared" si="264"/>
        <v>39200.000000000007</v>
      </c>
      <c r="V1643" s="48"/>
      <c r="W1643" s="48">
        <v>2017</v>
      </c>
      <c r="X1643" s="48"/>
      <c r="Y1643" s="1">
        <f>VLOOKUP(A1643,'[1]план на 2017'!$A:$X,20,0)</f>
        <v>35000</v>
      </c>
      <c r="Z1643" s="156">
        <f t="shared" si="275"/>
        <v>0</v>
      </c>
    </row>
    <row r="1644" spans="1:26" ht="49.5" customHeight="1" x14ac:dyDescent="0.25">
      <c r="A1644" s="48" t="s">
        <v>1706</v>
      </c>
      <c r="B1644" s="53" t="s">
        <v>3273</v>
      </c>
      <c r="C1644" s="53" t="s">
        <v>5729</v>
      </c>
      <c r="D1644" s="53" t="s">
        <v>5067</v>
      </c>
      <c r="E1644" s="53" t="s">
        <v>5730</v>
      </c>
      <c r="F1644" s="53" t="s">
        <v>5731</v>
      </c>
      <c r="G1644" s="54" t="s">
        <v>8876</v>
      </c>
      <c r="H1644" s="53">
        <v>0</v>
      </c>
      <c r="I1644" s="53">
        <v>430000000</v>
      </c>
      <c r="J1644" s="53" t="s">
        <v>8091</v>
      </c>
      <c r="K1644" s="53" t="s">
        <v>8129</v>
      </c>
      <c r="L1644" s="53" t="s">
        <v>8111</v>
      </c>
      <c r="M1644" s="53" t="s">
        <v>8094</v>
      </c>
      <c r="N1644" s="53" t="s">
        <v>8112</v>
      </c>
      <c r="O1644" s="53" t="s">
        <v>8104</v>
      </c>
      <c r="P1644" s="53" t="s">
        <v>8105</v>
      </c>
      <c r="Q1644" s="53" t="s">
        <v>8106</v>
      </c>
      <c r="R1644" s="73">
        <v>4</v>
      </c>
      <c r="S1644" s="74">
        <v>17995</v>
      </c>
      <c r="T1644" s="75">
        <f t="shared" si="268"/>
        <v>71980</v>
      </c>
      <c r="U1644" s="75">
        <f t="shared" si="264"/>
        <v>80617.600000000006</v>
      </c>
      <c r="V1644" s="48"/>
      <c r="W1644" s="48">
        <v>2017</v>
      </c>
      <c r="X1644" s="48"/>
      <c r="Y1644" s="1">
        <f>VLOOKUP(A1644,'[1]план на 2017'!$A:$X,20,0)</f>
        <v>71980</v>
      </c>
      <c r="Z1644" s="156">
        <f t="shared" si="275"/>
        <v>0</v>
      </c>
    </row>
    <row r="1645" spans="1:26" ht="49.5" customHeight="1" x14ac:dyDescent="0.25">
      <c r="A1645" s="48" t="s">
        <v>1707</v>
      </c>
      <c r="B1645" s="53" t="s">
        <v>3273</v>
      </c>
      <c r="C1645" s="53" t="s">
        <v>5732</v>
      </c>
      <c r="D1645" s="53" t="s">
        <v>5733</v>
      </c>
      <c r="E1645" s="53" t="s">
        <v>5734</v>
      </c>
      <c r="F1645" s="53" t="s">
        <v>5735</v>
      </c>
      <c r="G1645" s="53" t="s">
        <v>3284</v>
      </c>
      <c r="H1645" s="53">
        <v>0</v>
      </c>
      <c r="I1645" s="53">
        <v>430000000</v>
      </c>
      <c r="J1645" s="53" t="s">
        <v>8091</v>
      </c>
      <c r="K1645" s="53" t="s">
        <v>8092</v>
      </c>
      <c r="L1645" s="53" t="s">
        <v>8111</v>
      </c>
      <c r="M1645" s="53" t="s">
        <v>8094</v>
      </c>
      <c r="N1645" s="53" t="s">
        <v>8112</v>
      </c>
      <c r="O1645" s="53" t="s">
        <v>8104</v>
      </c>
      <c r="P1645" s="53" t="s">
        <v>8105</v>
      </c>
      <c r="Q1645" s="53" t="s">
        <v>8106</v>
      </c>
      <c r="R1645" s="73">
        <v>2</v>
      </c>
      <c r="S1645" s="74">
        <v>147310</v>
      </c>
      <c r="T1645" s="75">
        <v>0</v>
      </c>
      <c r="U1645" s="75">
        <f t="shared" si="264"/>
        <v>0</v>
      </c>
      <c r="V1645" s="48"/>
      <c r="W1645" s="48">
        <v>2017</v>
      </c>
      <c r="X1645" s="48"/>
      <c r="Y1645" s="1">
        <f>VLOOKUP(A1645,'[1]план на 2017'!$A:$X,20,0)</f>
        <v>0</v>
      </c>
      <c r="Z1645" s="156">
        <f t="shared" si="275"/>
        <v>0</v>
      </c>
    </row>
    <row r="1646" spans="1:26" ht="49.5" customHeight="1" x14ac:dyDescent="0.25">
      <c r="A1646" s="48" t="s">
        <v>1708</v>
      </c>
      <c r="B1646" s="53" t="s">
        <v>3273</v>
      </c>
      <c r="C1646" s="53" t="s">
        <v>5732</v>
      </c>
      <c r="D1646" s="53" t="s">
        <v>5733</v>
      </c>
      <c r="E1646" s="53" t="s">
        <v>5734</v>
      </c>
      <c r="F1646" s="53" t="s">
        <v>5735</v>
      </c>
      <c r="G1646" s="53" t="s">
        <v>3284</v>
      </c>
      <c r="H1646" s="53">
        <v>0</v>
      </c>
      <c r="I1646" s="53">
        <v>430000000</v>
      </c>
      <c r="J1646" s="53" t="s">
        <v>8091</v>
      </c>
      <c r="K1646" s="53" t="s">
        <v>8129</v>
      </c>
      <c r="L1646" s="53" t="s">
        <v>8111</v>
      </c>
      <c r="M1646" s="53" t="s">
        <v>8094</v>
      </c>
      <c r="N1646" s="53" t="s">
        <v>8112</v>
      </c>
      <c r="O1646" s="53" t="s">
        <v>8104</v>
      </c>
      <c r="P1646" s="53" t="s">
        <v>8105</v>
      </c>
      <c r="Q1646" s="53" t="s">
        <v>8106</v>
      </c>
      <c r="R1646" s="73">
        <v>2</v>
      </c>
      <c r="S1646" s="74">
        <v>147310</v>
      </c>
      <c r="T1646" s="75">
        <f t="shared" ref="T1646" si="281">R1646*S1646</f>
        <v>294620</v>
      </c>
      <c r="U1646" s="75">
        <f t="shared" ref="U1646:U1715" si="282">T1646*1.12</f>
        <v>329974.40000000002</v>
      </c>
      <c r="V1646" s="48"/>
      <c r="W1646" s="48">
        <v>2017</v>
      </c>
      <c r="X1646" s="48" t="s">
        <v>8100</v>
      </c>
      <c r="Y1646" s="1">
        <f>VLOOKUP(A1646,'[1]план на 2017'!$A:$X,20,0)</f>
        <v>294620</v>
      </c>
      <c r="Z1646" s="156">
        <f t="shared" si="275"/>
        <v>0</v>
      </c>
    </row>
    <row r="1647" spans="1:26" ht="49.5" customHeight="1" x14ac:dyDescent="0.25">
      <c r="A1647" s="48" t="s">
        <v>1709</v>
      </c>
      <c r="B1647" s="53" t="s">
        <v>3273</v>
      </c>
      <c r="C1647" s="53" t="s">
        <v>5736</v>
      </c>
      <c r="D1647" s="53" t="s">
        <v>5737</v>
      </c>
      <c r="E1647" s="53" t="s">
        <v>5738</v>
      </c>
      <c r="F1647" s="53" t="s">
        <v>5739</v>
      </c>
      <c r="G1647" s="53" t="s">
        <v>3284</v>
      </c>
      <c r="H1647" s="53">
        <v>0</v>
      </c>
      <c r="I1647" s="53">
        <v>430000000</v>
      </c>
      <c r="J1647" s="53" t="s">
        <v>8091</v>
      </c>
      <c r="K1647" s="53" t="s">
        <v>8092</v>
      </c>
      <c r="L1647" s="53" t="s">
        <v>8111</v>
      </c>
      <c r="M1647" s="53" t="s">
        <v>8094</v>
      </c>
      <c r="N1647" s="53" t="s">
        <v>8112</v>
      </c>
      <c r="O1647" s="53" t="s">
        <v>8104</v>
      </c>
      <c r="P1647" s="53" t="s">
        <v>8137</v>
      </c>
      <c r="Q1647" s="53" t="s">
        <v>8123</v>
      </c>
      <c r="R1647" s="73">
        <v>1</v>
      </c>
      <c r="S1647" s="74">
        <v>350000</v>
      </c>
      <c r="T1647" s="75">
        <v>0</v>
      </c>
      <c r="U1647" s="75">
        <f t="shared" si="282"/>
        <v>0</v>
      </c>
      <c r="V1647" s="48"/>
      <c r="W1647" s="48">
        <v>2017</v>
      </c>
      <c r="X1647" s="48"/>
      <c r="Y1647" s="1">
        <f>VLOOKUP(A1647,'[1]план на 2017'!$A:$X,20,0)</f>
        <v>0</v>
      </c>
      <c r="Z1647" s="156">
        <f t="shared" si="275"/>
        <v>0</v>
      </c>
    </row>
    <row r="1648" spans="1:26" ht="49.5" customHeight="1" x14ac:dyDescent="0.25">
      <c r="A1648" s="48" t="s">
        <v>1710</v>
      </c>
      <c r="B1648" s="53" t="s">
        <v>3273</v>
      </c>
      <c r="C1648" s="53" t="s">
        <v>5736</v>
      </c>
      <c r="D1648" s="53" t="s">
        <v>5737</v>
      </c>
      <c r="E1648" s="53" t="s">
        <v>5738</v>
      </c>
      <c r="F1648" s="53" t="s">
        <v>5739</v>
      </c>
      <c r="G1648" s="53" t="s">
        <v>3284</v>
      </c>
      <c r="H1648" s="53">
        <v>0</v>
      </c>
      <c r="I1648" s="53">
        <v>430000000</v>
      </c>
      <c r="J1648" s="53" t="s">
        <v>8091</v>
      </c>
      <c r="K1648" s="53" t="s">
        <v>8124</v>
      </c>
      <c r="L1648" s="53" t="s">
        <v>8111</v>
      </c>
      <c r="M1648" s="53" t="s">
        <v>8094</v>
      </c>
      <c r="N1648" s="53" t="s">
        <v>8112</v>
      </c>
      <c r="O1648" s="53" t="s">
        <v>8104</v>
      </c>
      <c r="P1648" s="53" t="s">
        <v>8137</v>
      </c>
      <c r="Q1648" s="53" t="s">
        <v>8123</v>
      </c>
      <c r="R1648" s="73">
        <v>1</v>
      </c>
      <c r="S1648" s="74">
        <v>2783500</v>
      </c>
      <c r="T1648" s="75">
        <v>0</v>
      </c>
      <c r="U1648" s="75">
        <f t="shared" si="282"/>
        <v>0</v>
      </c>
      <c r="V1648" s="48"/>
      <c r="W1648" s="48">
        <v>2017</v>
      </c>
      <c r="X1648" s="48" t="s">
        <v>8181</v>
      </c>
      <c r="Y1648" s="1">
        <f>VLOOKUP(A1648,'[1]план на 2017'!$A:$X,20,0)</f>
        <v>0</v>
      </c>
      <c r="Z1648" s="156">
        <f t="shared" si="275"/>
        <v>0</v>
      </c>
    </row>
    <row r="1649" spans="1:26" ht="49.5" customHeight="1" x14ac:dyDescent="0.25">
      <c r="A1649" s="48" t="s">
        <v>1711</v>
      </c>
      <c r="B1649" s="53" t="s">
        <v>3273</v>
      </c>
      <c r="C1649" s="53" t="s">
        <v>5736</v>
      </c>
      <c r="D1649" s="53" t="s">
        <v>5737</v>
      </c>
      <c r="E1649" s="53" t="s">
        <v>5738</v>
      </c>
      <c r="F1649" s="53" t="s">
        <v>5740</v>
      </c>
      <c r="G1649" s="53" t="s">
        <v>3284</v>
      </c>
      <c r="H1649" s="53">
        <v>0</v>
      </c>
      <c r="I1649" s="53">
        <v>430000000</v>
      </c>
      <c r="J1649" s="53" t="s">
        <v>8091</v>
      </c>
      <c r="K1649" s="53" t="s">
        <v>8099</v>
      </c>
      <c r="L1649" s="53" t="s">
        <v>8111</v>
      </c>
      <c r="M1649" s="53" t="s">
        <v>8094</v>
      </c>
      <c r="N1649" s="53" t="s">
        <v>8112</v>
      </c>
      <c r="O1649" s="53" t="s">
        <v>8104</v>
      </c>
      <c r="P1649" s="53" t="s">
        <v>8137</v>
      </c>
      <c r="Q1649" s="53" t="s">
        <v>8123</v>
      </c>
      <c r="R1649" s="73">
        <v>1</v>
      </c>
      <c r="S1649" s="74">
        <v>2783500</v>
      </c>
      <c r="T1649" s="75">
        <f t="shared" ref="T1649" si="283">R1649*S1649</f>
        <v>2783500</v>
      </c>
      <c r="U1649" s="75">
        <f t="shared" si="282"/>
        <v>3117520.0000000005</v>
      </c>
      <c r="V1649" s="48"/>
      <c r="W1649" s="48">
        <v>2017</v>
      </c>
      <c r="X1649" s="48" t="s">
        <v>8149</v>
      </c>
      <c r="Y1649" s="1">
        <f>VLOOKUP(A1649,'[1]план на 2017'!$A:$X,20,0)</f>
        <v>2783500</v>
      </c>
      <c r="Z1649" s="156">
        <f t="shared" si="275"/>
        <v>0</v>
      </c>
    </row>
    <row r="1650" spans="1:26" ht="49.5" customHeight="1" x14ac:dyDescent="0.25">
      <c r="A1650" s="48" t="s">
        <v>1712</v>
      </c>
      <c r="B1650" s="53" t="s">
        <v>3273</v>
      </c>
      <c r="C1650" s="53" t="s">
        <v>5736</v>
      </c>
      <c r="D1650" s="53" t="s">
        <v>5737</v>
      </c>
      <c r="E1650" s="53" t="s">
        <v>5738</v>
      </c>
      <c r="F1650" s="53" t="s">
        <v>5741</v>
      </c>
      <c r="G1650" s="53" t="s">
        <v>3284</v>
      </c>
      <c r="H1650" s="53">
        <v>0</v>
      </c>
      <c r="I1650" s="53">
        <v>430000000</v>
      </c>
      <c r="J1650" s="53" t="s">
        <v>8091</v>
      </c>
      <c r="K1650" s="53" t="s">
        <v>8092</v>
      </c>
      <c r="L1650" s="53" t="s">
        <v>8111</v>
      </c>
      <c r="M1650" s="53" t="s">
        <v>8094</v>
      </c>
      <c r="N1650" s="53" t="s">
        <v>8112</v>
      </c>
      <c r="O1650" s="53" t="s">
        <v>8104</v>
      </c>
      <c r="P1650" s="53" t="s">
        <v>8137</v>
      </c>
      <c r="Q1650" s="53" t="s">
        <v>8123</v>
      </c>
      <c r="R1650" s="73">
        <v>1</v>
      </c>
      <c r="S1650" s="74">
        <v>331345</v>
      </c>
      <c r="T1650" s="75">
        <f t="shared" si="268"/>
        <v>331345</v>
      </c>
      <c r="U1650" s="75">
        <f t="shared" si="282"/>
        <v>371106.4</v>
      </c>
      <c r="V1650" s="48"/>
      <c r="W1650" s="48">
        <v>2017</v>
      </c>
      <c r="X1650" s="48"/>
      <c r="Y1650" s="1">
        <f>VLOOKUP(A1650,'[1]план на 2017'!$A:$X,20,0)</f>
        <v>331345</v>
      </c>
      <c r="Z1650" s="156">
        <f t="shared" si="275"/>
        <v>0</v>
      </c>
    </row>
    <row r="1651" spans="1:26" ht="49.5" customHeight="1" x14ac:dyDescent="0.25">
      <c r="A1651" s="48" t="s">
        <v>1713</v>
      </c>
      <c r="B1651" s="53" t="s">
        <v>3273</v>
      </c>
      <c r="C1651" s="53" t="s">
        <v>5742</v>
      </c>
      <c r="D1651" s="53" t="s">
        <v>5717</v>
      </c>
      <c r="E1651" s="53" t="s">
        <v>5743</v>
      </c>
      <c r="F1651" s="53" t="s">
        <v>5744</v>
      </c>
      <c r="G1651" s="53" t="s">
        <v>3284</v>
      </c>
      <c r="H1651" s="53">
        <v>0</v>
      </c>
      <c r="I1651" s="53">
        <v>430000000</v>
      </c>
      <c r="J1651" s="53" t="s">
        <v>8091</v>
      </c>
      <c r="K1651" s="53" t="s">
        <v>8092</v>
      </c>
      <c r="L1651" s="53" t="s">
        <v>8111</v>
      </c>
      <c r="M1651" s="53" t="s">
        <v>8094</v>
      </c>
      <c r="N1651" s="53" t="s">
        <v>8112</v>
      </c>
      <c r="O1651" s="53" t="s">
        <v>8104</v>
      </c>
      <c r="P1651" s="53" t="s">
        <v>8137</v>
      </c>
      <c r="Q1651" s="53" t="s">
        <v>8123</v>
      </c>
      <c r="R1651" s="73">
        <v>1</v>
      </c>
      <c r="S1651" s="74">
        <v>126646</v>
      </c>
      <c r="T1651" s="75">
        <v>0</v>
      </c>
      <c r="U1651" s="75">
        <f t="shared" si="282"/>
        <v>0</v>
      </c>
      <c r="V1651" s="48"/>
      <c r="W1651" s="48">
        <v>2017</v>
      </c>
      <c r="X1651" s="48"/>
      <c r="Y1651" s="1">
        <f>VLOOKUP(A1651,'[1]план на 2017'!$A:$X,20,0)</f>
        <v>0</v>
      </c>
      <c r="Z1651" s="156">
        <f t="shared" si="275"/>
        <v>0</v>
      </c>
    </row>
    <row r="1652" spans="1:26" ht="49.5" customHeight="1" x14ac:dyDescent="0.25">
      <c r="A1652" s="48" t="s">
        <v>1714</v>
      </c>
      <c r="B1652" s="53" t="s">
        <v>3273</v>
      </c>
      <c r="C1652" s="53" t="s">
        <v>5745</v>
      </c>
      <c r="D1652" s="53" t="s">
        <v>5746</v>
      </c>
      <c r="E1652" s="53" t="s">
        <v>5747</v>
      </c>
      <c r="F1652" s="53" t="s">
        <v>5748</v>
      </c>
      <c r="G1652" s="53" t="s">
        <v>3284</v>
      </c>
      <c r="H1652" s="53">
        <v>0</v>
      </c>
      <c r="I1652" s="53">
        <v>430000000</v>
      </c>
      <c r="J1652" s="53" t="s">
        <v>8091</v>
      </c>
      <c r="K1652" s="53" t="s">
        <v>8124</v>
      </c>
      <c r="L1652" s="53" t="s">
        <v>8111</v>
      </c>
      <c r="M1652" s="53" t="s">
        <v>8094</v>
      </c>
      <c r="N1652" s="53" t="s">
        <v>8112</v>
      </c>
      <c r="O1652" s="53" t="s">
        <v>8104</v>
      </c>
      <c r="P1652" s="53" t="s">
        <v>8137</v>
      </c>
      <c r="Q1652" s="53" t="s">
        <v>8123</v>
      </c>
      <c r="R1652" s="73">
        <v>1</v>
      </c>
      <c r="S1652" s="74">
        <v>485156</v>
      </c>
      <c r="T1652" s="75">
        <v>0</v>
      </c>
      <c r="U1652" s="75">
        <f t="shared" si="282"/>
        <v>0</v>
      </c>
      <c r="V1652" s="48"/>
      <c r="W1652" s="48">
        <v>2017</v>
      </c>
      <c r="X1652" s="48" t="s">
        <v>8254</v>
      </c>
      <c r="Y1652" s="1">
        <f>VLOOKUP(A1652,'[1]план на 2017'!$A:$X,20,0)</f>
        <v>0</v>
      </c>
      <c r="Z1652" s="156">
        <f t="shared" si="275"/>
        <v>0</v>
      </c>
    </row>
    <row r="1653" spans="1:26" ht="49.5" customHeight="1" x14ac:dyDescent="0.25">
      <c r="A1653" s="48" t="s">
        <v>1715</v>
      </c>
      <c r="B1653" s="53" t="s">
        <v>3273</v>
      </c>
      <c r="C1653" s="53" t="s">
        <v>5745</v>
      </c>
      <c r="D1653" s="53" t="s">
        <v>5746</v>
      </c>
      <c r="E1653" s="53" t="s">
        <v>5747</v>
      </c>
      <c r="F1653" s="53" t="s">
        <v>5748</v>
      </c>
      <c r="G1653" s="53" t="s">
        <v>3284</v>
      </c>
      <c r="H1653" s="53">
        <v>0</v>
      </c>
      <c r="I1653" s="53">
        <v>430000000</v>
      </c>
      <c r="J1653" s="53" t="s">
        <v>8091</v>
      </c>
      <c r="K1653" s="53" t="s">
        <v>8099</v>
      </c>
      <c r="L1653" s="53" t="s">
        <v>8111</v>
      </c>
      <c r="M1653" s="53" t="s">
        <v>8094</v>
      </c>
      <c r="N1653" s="53" t="s">
        <v>8112</v>
      </c>
      <c r="O1653" s="53" t="s">
        <v>8104</v>
      </c>
      <c r="P1653" s="53" t="s">
        <v>8137</v>
      </c>
      <c r="Q1653" s="53" t="s">
        <v>8123</v>
      </c>
      <c r="R1653" s="73">
        <v>1</v>
      </c>
      <c r="S1653" s="74">
        <v>485156</v>
      </c>
      <c r="T1653" s="75">
        <v>0</v>
      </c>
      <c r="U1653" s="75">
        <f t="shared" si="282"/>
        <v>0</v>
      </c>
      <c r="V1653" s="48"/>
      <c r="W1653" s="48">
        <v>2017</v>
      </c>
      <c r="X1653" s="48" t="s">
        <v>8100</v>
      </c>
      <c r="Y1653" s="1">
        <f>VLOOKUP(A1653,'[1]план на 2017'!$A:$X,20,0)</f>
        <v>0</v>
      </c>
      <c r="Z1653" s="156">
        <f t="shared" si="275"/>
        <v>0</v>
      </c>
    </row>
    <row r="1654" spans="1:26" ht="49.5" customHeight="1" x14ac:dyDescent="0.25">
      <c r="A1654" s="49" t="s">
        <v>1716</v>
      </c>
      <c r="B1654" s="49" t="s">
        <v>3273</v>
      </c>
      <c r="C1654" s="49" t="s">
        <v>5745</v>
      </c>
      <c r="D1654" s="49" t="s">
        <v>5746</v>
      </c>
      <c r="E1654" s="49" t="s">
        <v>5747</v>
      </c>
      <c r="F1654" s="49" t="s">
        <v>5748</v>
      </c>
      <c r="G1654" s="49" t="s">
        <v>4139</v>
      </c>
      <c r="H1654" s="49">
        <v>0</v>
      </c>
      <c r="I1654" s="49">
        <v>430000000</v>
      </c>
      <c r="J1654" s="49" t="s">
        <v>8091</v>
      </c>
      <c r="K1654" s="49" t="s">
        <v>8117</v>
      </c>
      <c r="L1654" s="49" t="s">
        <v>8111</v>
      </c>
      <c r="M1654" s="49" t="s">
        <v>8094</v>
      </c>
      <c r="N1654" s="49" t="s">
        <v>8112</v>
      </c>
      <c r="O1654" s="49" t="s">
        <v>8104</v>
      </c>
      <c r="P1654" s="49" t="s">
        <v>8137</v>
      </c>
      <c r="Q1654" s="49" t="s">
        <v>8123</v>
      </c>
      <c r="R1654" s="49">
        <v>1</v>
      </c>
      <c r="S1654" s="49">
        <v>566337.75</v>
      </c>
      <c r="T1654" s="76">
        <f t="shared" ref="T1654" si="284">S1654*R1654</f>
        <v>566337.75</v>
      </c>
      <c r="U1654" s="76">
        <f t="shared" si="282"/>
        <v>634298.28</v>
      </c>
      <c r="V1654" s="49"/>
      <c r="W1654" s="49">
        <v>2017</v>
      </c>
      <c r="X1654" s="49" t="s">
        <v>8205</v>
      </c>
      <c r="Y1654" s="1">
        <f>VLOOKUP(A1654,'[1]план на 2017'!$A:$X,20,0)</f>
        <v>566337.75</v>
      </c>
      <c r="Z1654" s="156">
        <f t="shared" si="275"/>
        <v>0</v>
      </c>
    </row>
    <row r="1655" spans="1:26" ht="49.5" customHeight="1" x14ac:dyDescent="0.25">
      <c r="A1655" s="48" t="s">
        <v>1717</v>
      </c>
      <c r="B1655" s="53" t="s">
        <v>3273</v>
      </c>
      <c r="C1655" s="53" t="s">
        <v>5749</v>
      </c>
      <c r="D1655" s="53" t="s">
        <v>5750</v>
      </c>
      <c r="E1655" s="53" t="s">
        <v>5751</v>
      </c>
      <c r="F1655" s="53" t="s">
        <v>5752</v>
      </c>
      <c r="G1655" s="53" t="s">
        <v>3284</v>
      </c>
      <c r="H1655" s="53">
        <v>0</v>
      </c>
      <c r="I1655" s="53">
        <v>430000000</v>
      </c>
      <c r="J1655" s="53" t="s">
        <v>8091</v>
      </c>
      <c r="K1655" s="53" t="s">
        <v>8092</v>
      </c>
      <c r="L1655" s="53" t="s">
        <v>8111</v>
      </c>
      <c r="M1655" s="53" t="s">
        <v>8094</v>
      </c>
      <c r="N1655" s="53" t="s">
        <v>8112</v>
      </c>
      <c r="O1655" s="53" t="s">
        <v>8104</v>
      </c>
      <c r="P1655" s="53" t="s">
        <v>8137</v>
      </c>
      <c r="Q1655" s="53" t="s">
        <v>8123</v>
      </c>
      <c r="R1655" s="73">
        <v>2</v>
      </c>
      <c r="S1655" s="74"/>
      <c r="T1655" s="75">
        <v>0</v>
      </c>
      <c r="U1655" s="75">
        <f t="shared" si="282"/>
        <v>0</v>
      </c>
      <c r="V1655" s="48"/>
      <c r="W1655" s="48">
        <v>2017</v>
      </c>
      <c r="X1655" s="48"/>
      <c r="Y1655" s="1">
        <f>VLOOKUP(A1655,'[1]план на 2017'!$A:$X,20,0)</f>
        <v>0</v>
      </c>
      <c r="Z1655" s="156">
        <f t="shared" si="275"/>
        <v>0</v>
      </c>
    </row>
    <row r="1656" spans="1:26" ht="49.5" customHeight="1" x14ac:dyDescent="0.25">
      <c r="A1656" s="48" t="s">
        <v>1718</v>
      </c>
      <c r="B1656" s="53" t="s">
        <v>3273</v>
      </c>
      <c r="C1656" s="53" t="s">
        <v>5753</v>
      </c>
      <c r="D1656" s="53" t="s">
        <v>5750</v>
      </c>
      <c r="E1656" s="53" t="s">
        <v>5754</v>
      </c>
      <c r="F1656" s="53" t="s">
        <v>5752</v>
      </c>
      <c r="G1656" s="53" t="s">
        <v>3284</v>
      </c>
      <c r="H1656" s="53">
        <v>0</v>
      </c>
      <c r="I1656" s="53">
        <v>430000000</v>
      </c>
      <c r="J1656" s="53" t="s">
        <v>8091</v>
      </c>
      <c r="K1656" s="53" t="s">
        <v>8092</v>
      </c>
      <c r="L1656" s="53" t="s">
        <v>8111</v>
      </c>
      <c r="M1656" s="53" t="s">
        <v>8094</v>
      </c>
      <c r="N1656" s="53" t="s">
        <v>8112</v>
      </c>
      <c r="O1656" s="53" t="s">
        <v>8104</v>
      </c>
      <c r="P1656" s="53" t="s">
        <v>8137</v>
      </c>
      <c r="Q1656" s="53" t="s">
        <v>8123</v>
      </c>
      <c r="R1656" s="73">
        <v>2</v>
      </c>
      <c r="S1656" s="74">
        <v>234000</v>
      </c>
      <c r="T1656" s="75">
        <f t="shared" si="268"/>
        <v>468000</v>
      </c>
      <c r="U1656" s="75">
        <f t="shared" si="282"/>
        <v>524160.00000000006</v>
      </c>
      <c r="V1656" s="48"/>
      <c r="W1656" s="48">
        <v>2017</v>
      </c>
      <c r="X1656" s="48" t="s">
        <v>8255</v>
      </c>
      <c r="Y1656" s="1">
        <f>VLOOKUP(A1656,'[1]план на 2017'!$A:$X,20,0)</f>
        <v>468000</v>
      </c>
      <c r="Z1656" s="156">
        <f t="shared" si="275"/>
        <v>0</v>
      </c>
    </row>
    <row r="1657" spans="1:26" ht="49.5" customHeight="1" x14ac:dyDescent="0.25">
      <c r="A1657" s="48" t="s">
        <v>1719</v>
      </c>
      <c r="B1657" s="53" t="s">
        <v>3273</v>
      </c>
      <c r="C1657" s="53" t="s">
        <v>5470</v>
      </c>
      <c r="D1657" s="53" t="s">
        <v>3800</v>
      </c>
      <c r="E1657" s="53" t="s">
        <v>5471</v>
      </c>
      <c r="F1657" s="53" t="s">
        <v>5755</v>
      </c>
      <c r="G1657" s="54" t="s">
        <v>8876</v>
      </c>
      <c r="H1657" s="53">
        <v>0</v>
      </c>
      <c r="I1657" s="53">
        <v>430000000</v>
      </c>
      <c r="J1657" s="53" t="s">
        <v>8091</v>
      </c>
      <c r="K1657" s="53" t="s">
        <v>8092</v>
      </c>
      <c r="L1657" s="53" t="s">
        <v>8111</v>
      </c>
      <c r="M1657" s="53" t="s">
        <v>8094</v>
      </c>
      <c r="N1657" s="53" t="s">
        <v>8112</v>
      </c>
      <c r="O1657" s="53" t="s">
        <v>8104</v>
      </c>
      <c r="P1657" s="53" t="s">
        <v>8105</v>
      </c>
      <c r="Q1657" s="53" t="s">
        <v>8106</v>
      </c>
      <c r="R1657" s="73">
        <v>10</v>
      </c>
      <c r="S1657" s="74">
        <v>2290</v>
      </c>
      <c r="T1657" s="75">
        <v>0</v>
      </c>
      <c r="U1657" s="75">
        <f t="shared" si="282"/>
        <v>0</v>
      </c>
      <c r="V1657" s="48"/>
      <c r="W1657" s="48">
        <v>2017</v>
      </c>
      <c r="X1657" s="48" t="s">
        <v>8122</v>
      </c>
      <c r="Y1657" s="1">
        <f>VLOOKUP(A1657,'[1]план на 2017'!$A:$X,20,0)</f>
        <v>0</v>
      </c>
      <c r="Z1657" s="156">
        <f t="shared" si="275"/>
        <v>0</v>
      </c>
    </row>
    <row r="1658" spans="1:26" ht="49.5" customHeight="1" x14ac:dyDescent="0.25">
      <c r="A1658" s="48" t="s">
        <v>1720</v>
      </c>
      <c r="B1658" s="53" t="s">
        <v>3273</v>
      </c>
      <c r="C1658" s="53" t="s">
        <v>5756</v>
      </c>
      <c r="D1658" s="53" t="s">
        <v>5757</v>
      </c>
      <c r="E1658" s="53" t="s">
        <v>5758</v>
      </c>
      <c r="F1658" s="53" t="s">
        <v>5759</v>
      </c>
      <c r="G1658" s="53" t="s">
        <v>3284</v>
      </c>
      <c r="H1658" s="53">
        <v>0</v>
      </c>
      <c r="I1658" s="53">
        <v>430000000</v>
      </c>
      <c r="J1658" s="53" t="s">
        <v>8091</v>
      </c>
      <c r="K1658" s="53" t="s">
        <v>8092</v>
      </c>
      <c r="L1658" s="53" t="s">
        <v>8111</v>
      </c>
      <c r="M1658" s="53" t="s">
        <v>8094</v>
      </c>
      <c r="N1658" s="53" t="s">
        <v>8112</v>
      </c>
      <c r="O1658" s="53" t="s">
        <v>8104</v>
      </c>
      <c r="P1658" s="53">
        <v>5111</v>
      </c>
      <c r="Q1658" s="53" t="s">
        <v>8136</v>
      </c>
      <c r="R1658" s="73">
        <v>100</v>
      </c>
      <c r="S1658" s="74">
        <v>150</v>
      </c>
      <c r="T1658" s="75">
        <v>0</v>
      </c>
      <c r="U1658" s="75">
        <f t="shared" si="282"/>
        <v>0</v>
      </c>
      <c r="V1658" s="48"/>
      <c r="W1658" s="48">
        <v>2017</v>
      </c>
      <c r="X1658" s="48" t="s">
        <v>8122</v>
      </c>
      <c r="Y1658" s="1">
        <f>VLOOKUP(A1658,'[1]план на 2017'!$A:$X,20,0)</f>
        <v>0</v>
      </c>
      <c r="Z1658" s="156">
        <f t="shared" si="275"/>
        <v>0</v>
      </c>
    </row>
    <row r="1659" spans="1:26" ht="49.5" customHeight="1" x14ac:dyDescent="0.25">
      <c r="A1659" s="48" t="s">
        <v>1721</v>
      </c>
      <c r="B1659" s="53" t="s">
        <v>3273</v>
      </c>
      <c r="C1659" s="53" t="s">
        <v>3937</v>
      </c>
      <c r="D1659" s="53" t="s">
        <v>5760</v>
      </c>
      <c r="E1659" s="53" t="s">
        <v>5761</v>
      </c>
      <c r="F1659" s="53" t="s">
        <v>5762</v>
      </c>
      <c r="G1659" s="53" t="s">
        <v>3284</v>
      </c>
      <c r="H1659" s="53">
        <v>0</v>
      </c>
      <c r="I1659" s="53">
        <v>430000000</v>
      </c>
      <c r="J1659" s="53" t="s">
        <v>8091</v>
      </c>
      <c r="K1659" s="53" t="s">
        <v>8092</v>
      </c>
      <c r="L1659" s="53" t="s">
        <v>8111</v>
      </c>
      <c r="M1659" s="53" t="s">
        <v>8094</v>
      </c>
      <c r="N1659" s="53" t="s">
        <v>8112</v>
      </c>
      <c r="O1659" s="53" t="s">
        <v>8104</v>
      </c>
      <c r="P1659" s="53" t="s">
        <v>8105</v>
      </c>
      <c r="Q1659" s="53" t="s">
        <v>8106</v>
      </c>
      <c r="R1659" s="73">
        <v>200</v>
      </c>
      <c r="S1659" s="74">
        <v>285</v>
      </c>
      <c r="T1659" s="75">
        <f t="shared" si="268"/>
        <v>57000</v>
      </c>
      <c r="U1659" s="75">
        <f t="shared" si="282"/>
        <v>63840.000000000007</v>
      </c>
      <c r="V1659" s="48"/>
      <c r="W1659" s="48">
        <v>2017</v>
      </c>
      <c r="X1659" s="48"/>
      <c r="Y1659" s="1">
        <f>VLOOKUP(A1659,'[1]план на 2017'!$A:$X,20,0)</f>
        <v>57000</v>
      </c>
      <c r="Z1659" s="156">
        <f t="shared" si="275"/>
        <v>0</v>
      </c>
    </row>
    <row r="1660" spans="1:26" ht="49.5" customHeight="1" x14ac:dyDescent="0.25">
      <c r="A1660" s="48" t="s">
        <v>1722</v>
      </c>
      <c r="B1660" s="53" t="s">
        <v>3273</v>
      </c>
      <c r="C1660" s="53" t="s">
        <v>3937</v>
      </c>
      <c r="D1660" s="53" t="s">
        <v>5760</v>
      </c>
      <c r="E1660" s="53" t="s">
        <v>5761</v>
      </c>
      <c r="F1660" s="53" t="s">
        <v>5763</v>
      </c>
      <c r="G1660" s="53" t="s">
        <v>3284</v>
      </c>
      <c r="H1660" s="53">
        <v>0</v>
      </c>
      <c r="I1660" s="53">
        <v>430000000</v>
      </c>
      <c r="J1660" s="53" t="s">
        <v>8091</v>
      </c>
      <c r="K1660" s="53" t="s">
        <v>8092</v>
      </c>
      <c r="L1660" s="53" t="s">
        <v>8111</v>
      </c>
      <c r="M1660" s="53" t="s">
        <v>8094</v>
      </c>
      <c r="N1660" s="53" t="s">
        <v>8112</v>
      </c>
      <c r="O1660" s="53" t="s">
        <v>8104</v>
      </c>
      <c r="P1660" s="53" t="s">
        <v>8105</v>
      </c>
      <c r="Q1660" s="53" t="s">
        <v>8106</v>
      </c>
      <c r="R1660" s="73">
        <v>100</v>
      </c>
      <c r="S1660" s="74">
        <v>466.83</v>
      </c>
      <c r="T1660" s="75">
        <f t="shared" si="268"/>
        <v>46683</v>
      </c>
      <c r="U1660" s="75">
        <f t="shared" si="282"/>
        <v>52284.960000000006</v>
      </c>
      <c r="V1660" s="48"/>
      <c r="W1660" s="48">
        <v>2017</v>
      </c>
      <c r="X1660" s="48"/>
      <c r="Y1660" s="1">
        <f>VLOOKUP(A1660,'[1]план на 2017'!$A:$X,20,0)</f>
        <v>46683</v>
      </c>
      <c r="Z1660" s="156">
        <f t="shared" si="275"/>
        <v>0</v>
      </c>
    </row>
    <row r="1661" spans="1:26" ht="49.5" customHeight="1" x14ac:dyDescent="0.25">
      <c r="A1661" s="48" t="s">
        <v>1723</v>
      </c>
      <c r="B1661" s="53" t="s">
        <v>3273</v>
      </c>
      <c r="C1661" s="53" t="s">
        <v>3937</v>
      </c>
      <c r="D1661" s="53" t="s">
        <v>5760</v>
      </c>
      <c r="E1661" s="53" t="s">
        <v>5761</v>
      </c>
      <c r="F1661" s="53" t="s">
        <v>5764</v>
      </c>
      <c r="G1661" s="53" t="s">
        <v>3284</v>
      </c>
      <c r="H1661" s="53">
        <v>0</v>
      </c>
      <c r="I1661" s="53">
        <v>430000000</v>
      </c>
      <c r="J1661" s="53" t="s">
        <v>8091</v>
      </c>
      <c r="K1661" s="53" t="s">
        <v>8092</v>
      </c>
      <c r="L1661" s="53" t="s">
        <v>8111</v>
      </c>
      <c r="M1661" s="53" t="s">
        <v>8094</v>
      </c>
      <c r="N1661" s="53" t="s">
        <v>8112</v>
      </c>
      <c r="O1661" s="53" t="s">
        <v>8104</v>
      </c>
      <c r="P1661" s="53" t="s">
        <v>8105</v>
      </c>
      <c r="Q1661" s="53" t="s">
        <v>8106</v>
      </c>
      <c r="R1661" s="73">
        <v>100</v>
      </c>
      <c r="S1661" s="74">
        <v>485</v>
      </c>
      <c r="T1661" s="75">
        <f t="shared" si="268"/>
        <v>48500</v>
      </c>
      <c r="U1661" s="75">
        <f t="shared" si="282"/>
        <v>54320.000000000007</v>
      </c>
      <c r="V1661" s="48"/>
      <c r="W1661" s="48">
        <v>2017</v>
      </c>
      <c r="X1661" s="48"/>
      <c r="Y1661" s="1">
        <f>VLOOKUP(A1661,'[1]план на 2017'!$A:$X,20,0)</f>
        <v>48500</v>
      </c>
      <c r="Z1661" s="156">
        <f t="shared" si="275"/>
        <v>0</v>
      </c>
    </row>
    <row r="1662" spans="1:26" ht="49.5" customHeight="1" x14ac:dyDescent="0.25">
      <c r="A1662" s="48" t="s">
        <v>1724</v>
      </c>
      <c r="B1662" s="53" t="s">
        <v>3273</v>
      </c>
      <c r="C1662" s="53" t="s">
        <v>3937</v>
      </c>
      <c r="D1662" s="53" t="s">
        <v>5760</v>
      </c>
      <c r="E1662" s="53" t="s">
        <v>5761</v>
      </c>
      <c r="F1662" s="53" t="s">
        <v>5765</v>
      </c>
      <c r="G1662" s="53" t="s">
        <v>3284</v>
      </c>
      <c r="H1662" s="53">
        <v>0</v>
      </c>
      <c r="I1662" s="53">
        <v>430000000</v>
      </c>
      <c r="J1662" s="53" t="s">
        <v>8091</v>
      </c>
      <c r="K1662" s="53" t="s">
        <v>8092</v>
      </c>
      <c r="L1662" s="53" t="s">
        <v>8111</v>
      </c>
      <c r="M1662" s="53" t="s">
        <v>8094</v>
      </c>
      <c r="N1662" s="53" t="s">
        <v>8112</v>
      </c>
      <c r="O1662" s="53" t="s">
        <v>8104</v>
      </c>
      <c r="P1662" s="53" t="s">
        <v>8105</v>
      </c>
      <c r="Q1662" s="53" t="s">
        <v>8106</v>
      </c>
      <c r="R1662" s="73">
        <v>50</v>
      </c>
      <c r="S1662" s="74">
        <v>489</v>
      </c>
      <c r="T1662" s="75">
        <f t="shared" si="268"/>
        <v>24450</v>
      </c>
      <c r="U1662" s="75">
        <f t="shared" si="282"/>
        <v>27384.000000000004</v>
      </c>
      <c r="V1662" s="48"/>
      <c r="W1662" s="48">
        <v>2017</v>
      </c>
      <c r="X1662" s="48"/>
      <c r="Y1662" s="1">
        <f>VLOOKUP(A1662,'[1]план на 2017'!$A:$X,20,0)</f>
        <v>24450</v>
      </c>
      <c r="Z1662" s="156">
        <f t="shared" si="275"/>
        <v>0</v>
      </c>
    </row>
    <row r="1663" spans="1:26" ht="49.5" customHeight="1" x14ac:dyDescent="0.25">
      <c r="A1663" s="48" t="s">
        <v>1725</v>
      </c>
      <c r="B1663" s="53" t="s">
        <v>3273</v>
      </c>
      <c r="C1663" s="53" t="s">
        <v>3937</v>
      </c>
      <c r="D1663" s="53" t="s">
        <v>5760</v>
      </c>
      <c r="E1663" s="53" t="s">
        <v>5761</v>
      </c>
      <c r="F1663" s="53" t="s">
        <v>5766</v>
      </c>
      <c r="G1663" s="53" t="s">
        <v>3284</v>
      </c>
      <c r="H1663" s="53">
        <v>0</v>
      </c>
      <c r="I1663" s="53">
        <v>430000000</v>
      </c>
      <c r="J1663" s="53" t="s">
        <v>8091</v>
      </c>
      <c r="K1663" s="53" t="s">
        <v>8092</v>
      </c>
      <c r="L1663" s="53" t="s">
        <v>8111</v>
      </c>
      <c r="M1663" s="53" t="s">
        <v>8094</v>
      </c>
      <c r="N1663" s="53" t="s">
        <v>8112</v>
      </c>
      <c r="O1663" s="53" t="s">
        <v>8104</v>
      </c>
      <c r="P1663" s="53" t="s">
        <v>8105</v>
      </c>
      <c r="Q1663" s="53" t="s">
        <v>8106</v>
      </c>
      <c r="R1663" s="73">
        <v>100</v>
      </c>
      <c r="S1663" s="74">
        <v>69.88</v>
      </c>
      <c r="T1663" s="75">
        <f t="shared" si="268"/>
        <v>6988</v>
      </c>
      <c r="U1663" s="75">
        <f t="shared" si="282"/>
        <v>7826.56</v>
      </c>
      <c r="V1663" s="48"/>
      <c r="W1663" s="48">
        <v>2017</v>
      </c>
      <c r="X1663" s="48"/>
      <c r="Y1663" s="1">
        <f>VLOOKUP(A1663,'[1]план на 2017'!$A:$X,20,0)</f>
        <v>6988</v>
      </c>
      <c r="Z1663" s="156">
        <f t="shared" si="275"/>
        <v>0</v>
      </c>
    </row>
    <row r="1664" spans="1:26" ht="49.5" customHeight="1" x14ac:dyDescent="0.25">
      <c r="A1664" s="48" t="s">
        <v>1726</v>
      </c>
      <c r="B1664" s="53" t="s">
        <v>3273</v>
      </c>
      <c r="C1664" s="53" t="s">
        <v>3937</v>
      </c>
      <c r="D1664" s="53" t="s">
        <v>5760</v>
      </c>
      <c r="E1664" s="53" t="s">
        <v>5761</v>
      </c>
      <c r="F1664" s="53" t="s">
        <v>5767</v>
      </c>
      <c r="G1664" s="53" t="s">
        <v>3284</v>
      </c>
      <c r="H1664" s="53">
        <v>0</v>
      </c>
      <c r="I1664" s="53">
        <v>430000000</v>
      </c>
      <c r="J1664" s="53" t="s">
        <v>8091</v>
      </c>
      <c r="K1664" s="53" t="s">
        <v>8092</v>
      </c>
      <c r="L1664" s="53" t="s">
        <v>8111</v>
      </c>
      <c r="M1664" s="53" t="s">
        <v>8094</v>
      </c>
      <c r="N1664" s="53" t="s">
        <v>8112</v>
      </c>
      <c r="O1664" s="53" t="s">
        <v>8104</v>
      </c>
      <c r="P1664" s="53" t="s">
        <v>8105</v>
      </c>
      <c r="Q1664" s="53" t="s">
        <v>8106</v>
      </c>
      <c r="R1664" s="73">
        <v>100</v>
      </c>
      <c r="S1664" s="74">
        <v>117.26</v>
      </c>
      <c r="T1664" s="75">
        <f t="shared" si="268"/>
        <v>11726</v>
      </c>
      <c r="U1664" s="75">
        <f t="shared" si="282"/>
        <v>13133.12</v>
      </c>
      <c r="V1664" s="48"/>
      <c r="W1664" s="48">
        <v>2017</v>
      </c>
      <c r="X1664" s="48"/>
      <c r="Y1664" s="1">
        <f>VLOOKUP(A1664,'[1]план на 2017'!$A:$X,20,0)</f>
        <v>11726</v>
      </c>
      <c r="Z1664" s="156">
        <f t="shared" si="275"/>
        <v>0</v>
      </c>
    </row>
    <row r="1665" spans="1:26" ht="49.5" customHeight="1" x14ac:dyDescent="0.25">
      <c r="A1665" s="48" t="s">
        <v>1727</v>
      </c>
      <c r="B1665" s="53" t="s">
        <v>3273</v>
      </c>
      <c r="C1665" s="53" t="s">
        <v>3937</v>
      </c>
      <c r="D1665" s="53" t="s">
        <v>5760</v>
      </c>
      <c r="E1665" s="53" t="s">
        <v>5761</v>
      </c>
      <c r="F1665" s="53" t="s">
        <v>5768</v>
      </c>
      <c r="G1665" s="53" t="s">
        <v>3284</v>
      </c>
      <c r="H1665" s="53">
        <v>0</v>
      </c>
      <c r="I1665" s="53">
        <v>430000000</v>
      </c>
      <c r="J1665" s="53" t="s">
        <v>8091</v>
      </c>
      <c r="K1665" s="53" t="s">
        <v>8092</v>
      </c>
      <c r="L1665" s="53" t="s">
        <v>8111</v>
      </c>
      <c r="M1665" s="53" t="s">
        <v>8094</v>
      </c>
      <c r="N1665" s="53" t="s">
        <v>8112</v>
      </c>
      <c r="O1665" s="53" t="s">
        <v>8104</v>
      </c>
      <c r="P1665" s="53" t="s">
        <v>8105</v>
      </c>
      <c r="Q1665" s="53" t="s">
        <v>8106</v>
      </c>
      <c r="R1665" s="73">
        <v>100</v>
      </c>
      <c r="S1665" s="74">
        <v>115.83</v>
      </c>
      <c r="T1665" s="75">
        <f t="shared" si="268"/>
        <v>11583</v>
      </c>
      <c r="U1665" s="75">
        <f t="shared" si="282"/>
        <v>12972.960000000001</v>
      </c>
      <c r="V1665" s="48"/>
      <c r="W1665" s="48">
        <v>2017</v>
      </c>
      <c r="X1665" s="48"/>
      <c r="Y1665" s="1">
        <f>VLOOKUP(A1665,'[1]план на 2017'!$A:$X,20,0)</f>
        <v>11583</v>
      </c>
      <c r="Z1665" s="156">
        <f t="shared" si="275"/>
        <v>0</v>
      </c>
    </row>
    <row r="1666" spans="1:26" ht="49.5" customHeight="1" x14ac:dyDescent="0.25">
      <c r="A1666" s="48" t="s">
        <v>1728</v>
      </c>
      <c r="B1666" s="53" t="s">
        <v>3273</v>
      </c>
      <c r="C1666" s="53" t="s">
        <v>3937</v>
      </c>
      <c r="D1666" s="53" t="s">
        <v>5760</v>
      </c>
      <c r="E1666" s="53" t="s">
        <v>5761</v>
      </c>
      <c r="F1666" s="53" t="s">
        <v>5769</v>
      </c>
      <c r="G1666" s="53" t="s">
        <v>3284</v>
      </c>
      <c r="H1666" s="53">
        <v>0</v>
      </c>
      <c r="I1666" s="53">
        <v>430000000</v>
      </c>
      <c r="J1666" s="53" t="s">
        <v>8091</v>
      </c>
      <c r="K1666" s="53" t="s">
        <v>8092</v>
      </c>
      <c r="L1666" s="53" t="s">
        <v>8111</v>
      </c>
      <c r="M1666" s="53" t="s">
        <v>8094</v>
      </c>
      <c r="N1666" s="53" t="s">
        <v>8112</v>
      </c>
      <c r="O1666" s="53" t="s">
        <v>8104</v>
      </c>
      <c r="P1666" s="53" t="s">
        <v>8105</v>
      </c>
      <c r="Q1666" s="53" t="s">
        <v>8106</v>
      </c>
      <c r="R1666" s="73">
        <v>100</v>
      </c>
      <c r="S1666" s="74">
        <v>115.95</v>
      </c>
      <c r="T1666" s="75">
        <f t="shared" si="268"/>
        <v>11595</v>
      </c>
      <c r="U1666" s="75">
        <f t="shared" si="282"/>
        <v>12986.400000000001</v>
      </c>
      <c r="V1666" s="48"/>
      <c r="W1666" s="48">
        <v>2017</v>
      </c>
      <c r="X1666" s="48"/>
      <c r="Y1666" s="1">
        <f>VLOOKUP(A1666,'[1]план на 2017'!$A:$X,20,0)</f>
        <v>11595</v>
      </c>
      <c r="Z1666" s="156">
        <f t="shared" si="275"/>
        <v>0</v>
      </c>
    </row>
    <row r="1667" spans="1:26" ht="49.5" customHeight="1" x14ac:dyDescent="0.25">
      <c r="A1667" s="48" t="s">
        <v>1729</v>
      </c>
      <c r="B1667" s="53" t="s">
        <v>3273</v>
      </c>
      <c r="C1667" s="53" t="s">
        <v>3937</v>
      </c>
      <c r="D1667" s="53" t="s">
        <v>5760</v>
      </c>
      <c r="E1667" s="53" t="s">
        <v>5761</v>
      </c>
      <c r="F1667" s="53" t="s">
        <v>5770</v>
      </c>
      <c r="G1667" s="53" t="s">
        <v>3284</v>
      </c>
      <c r="H1667" s="53">
        <v>0</v>
      </c>
      <c r="I1667" s="53">
        <v>430000000</v>
      </c>
      <c r="J1667" s="53" t="s">
        <v>8091</v>
      </c>
      <c r="K1667" s="53" t="s">
        <v>8092</v>
      </c>
      <c r="L1667" s="53" t="s">
        <v>8111</v>
      </c>
      <c r="M1667" s="53" t="s">
        <v>8094</v>
      </c>
      <c r="N1667" s="53" t="s">
        <v>8112</v>
      </c>
      <c r="O1667" s="53" t="s">
        <v>8104</v>
      </c>
      <c r="P1667" s="53" t="s">
        <v>8105</v>
      </c>
      <c r="Q1667" s="53" t="s">
        <v>8106</v>
      </c>
      <c r="R1667" s="73">
        <v>100</v>
      </c>
      <c r="S1667" s="74">
        <v>117.59</v>
      </c>
      <c r="T1667" s="75">
        <f t="shared" si="268"/>
        <v>11759</v>
      </c>
      <c r="U1667" s="75">
        <f t="shared" si="282"/>
        <v>13170.080000000002</v>
      </c>
      <c r="V1667" s="48"/>
      <c r="W1667" s="48">
        <v>2017</v>
      </c>
      <c r="X1667" s="48"/>
      <c r="Y1667" s="1">
        <f>VLOOKUP(A1667,'[1]план на 2017'!$A:$X,20,0)</f>
        <v>11759</v>
      </c>
      <c r="Z1667" s="156">
        <f t="shared" si="275"/>
        <v>0</v>
      </c>
    </row>
    <row r="1668" spans="1:26" ht="49.5" customHeight="1" x14ac:dyDescent="0.25">
      <c r="A1668" s="48" t="s">
        <v>1730</v>
      </c>
      <c r="B1668" s="53" t="s">
        <v>3273</v>
      </c>
      <c r="C1668" s="53" t="s">
        <v>3937</v>
      </c>
      <c r="D1668" s="53" t="s">
        <v>5760</v>
      </c>
      <c r="E1668" s="53" t="s">
        <v>5761</v>
      </c>
      <c r="F1668" s="53" t="s">
        <v>5771</v>
      </c>
      <c r="G1668" s="53" t="s">
        <v>3284</v>
      </c>
      <c r="H1668" s="53">
        <v>0</v>
      </c>
      <c r="I1668" s="53">
        <v>430000000</v>
      </c>
      <c r="J1668" s="53" t="s">
        <v>8091</v>
      </c>
      <c r="K1668" s="53" t="s">
        <v>8092</v>
      </c>
      <c r="L1668" s="53" t="s">
        <v>8111</v>
      </c>
      <c r="M1668" s="53" t="s">
        <v>8094</v>
      </c>
      <c r="N1668" s="53" t="s">
        <v>8112</v>
      </c>
      <c r="O1668" s="53" t="s">
        <v>8104</v>
      </c>
      <c r="P1668" s="53" t="s">
        <v>8105</v>
      </c>
      <c r="Q1668" s="53" t="s">
        <v>8106</v>
      </c>
      <c r="R1668" s="73">
        <v>100</v>
      </c>
      <c r="S1668" s="74">
        <v>140.94999999999999</v>
      </c>
      <c r="T1668" s="75">
        <f t="shared" ref="T1668:T1737" si="285">R1668*S1668</f>
        <v>14094.999999999998</v>
      </c>
      <c r="U1668" s="75">
        <f t="shared" si="282"/>
        <v>15786.4</v>
      </c>
      <c r="V1668" s="48"/>
      <c r="W1668" s="48">
        <v>2017</v>
      </c>
      <c r="X1668" s="48"/>
      <c r="Y1668" s="1">
        <f>VLOOKUP(A1668,'[1]план на 2017'!$A:$X,20,0)</f>
        <v>14094.999999999998</v>
      </c>
      <c r="Z1668" s="156">
        <f t="shared" si="275"/>
        <v>0</v>
      </c>
    </row>
    <row r="1669" spans="1:26" ht="49.5" customHeight="1" x14ac:dyDescent="0.25">
      <c r="A1669" s="48" t="s">
        <v>1731</v>
      </c>
      <c r="B1669" s="53" t="s">
        <v>3273</v>
      </c>
      <c r="C1669" s="53" t="s">
        <v>3937</v>
      </c>
      <c r="D1669" s="53" t="s">
        <v>5760</v>
      </c>
      <c r="E1669" s="53" t="s">
        <v>5761</v>
      </c>
      <c r="F1669" s="53" t="s">
        <v>5772</v>
      </c>
      <c r="G1669" s="53" t="s">
        <v>3284</v>
      </c>
      <c r="H1669" s="53">
        <v>0</v>
      </c>
      <c r="I1669" s="53">
        <v>430000000</v>
      </c>
      <c r="J1669" s="53" t="s">
        <v>8091</v>
      </c>
      <c r="K1669" s="53" t="s">
        <v>8092</v>
      </c>
      <c r="L1669" s="53" t="s">
        <v>8111</v>
      </c>
      <c r="M1669" s="53" t="s">
        <v>8094</v>
      </c>
      <c r="N1669" s="53" t="s">
        <v>8112</v>
      </c>
      <c r="O1669" s="53" t="s">
        <v>8104</v>
      </c>
      <c r="P1669" s="53" t="s">
        <v>8105</v>
      </c>
      <c r="Q1669" s="53" t="s">
        <v>8106</v>
      </c>
      <c r="R1669" s="73">
        <v>100</v>
      </c>
      <c r="S1669" s="74">
        <v>141.75</v>
      </c>
      <c r="T1669" s="75">
        <f t="shared" si="285"/>
        <v>14175</v>
      </c>
      <c r="U1669" s="75">
        <f t="shared" si="282"/>
        <v>15876.000000000002</v>
      </c>
      <c r="V1669" s="48"/>
      <c r="W1669" s="48">
        <v>2017</v>
      </c>
      <c r="X1669" s="48"/>
      <c r="Y1669" s="1">
        <f>VLOOKUP(A1669,'[1]план на 2017'!$A:$X,20,0)</f>
        <v>14175</v>
      </c>
      <c r="Z1669" s="156">
        <f t="shared" si="275"/>
        <v>0</v>
      </c>
    </row>
    <row r="1670" spans="1:26" ht="49.5" customHeight="1" x14ac:dyDescent="0.25">
      <c r="A1670" s="48" t="s">
        <v>1732</v>
      </c>
      <c r="B1670" s="53" t="s">
        <v>3273</v>
      </c>
      <c r="C1670" s="53" t="s">
        <v>3937</v>
      </c>
      <c r="D1670" s="53" t="s">
        <v>5760</v>
      </c>
      <c r="E1670" s="53" t="s">
        <v>5761</v>
      </c>
      <c r="F1670" s="53" t="s">
        <v>5773</v>
      </c>
      <c r="G1670" s="53" t="s">
        <v>3284</v>
      </c>
      <c r="H1670" s="53">
        <v>0</v>
      </c>
      <c r="I1670" s="53">
        <v>430000000</v>
      </c>
      <c r="J1670" s="53" t="s">
        <v>8091</v>
      </c>
      <c r="K1670" s="53" t="s">
        <v>8092</v>
      </c>
      <c r="L1670" s="53" t="s">
        <v>8111</v>
      </c>
      <c r="M1670" s="53" t="s">
        <v>8094</v>
      </c>
      <c r="N1670" s="53" t="s">
        <v>8112</v>
      </c>
      <c r="O1670" s="53" t="s">
        <v>8104</v>
      </c>
      <c r="P1670" s="53" t="s">
        <v>8105</v>
      </c>
      <c r="Q1670" s="53" t="s">
        <v>8106</v>
      </c>
      <c r="R1670" s="73">
        <v>100</v>
      </c>
      <c r="S1670" s="74">
        <v>192.92</v>
      </c>
      <c r="T1670" s="75">
        <f t="shared" si="285"/>
        <v>19292</v>
      </c>
      <c r="U1670" s="75">
        <f t="shared" si="282"/>
        <v>21607.040000000001</v>
      </c>
      <c r="V1670" s="48"/>
      <c r="W1670" s="48">
        <v>2017</v>
      </c>
      <c r="X1670" s="48"/>
      <c r="Y1670" s="1">
        <f>VLOOKUP(A1670,'[1]план на 2017'!$A:$X,20,0)</f>
        <v>19292</v>
      </c>
      <c r="Z1670" s="156">
        <f t="shared" si="275"/>
        <v>0</v>
      </c>
    </row>
    <row r="1671" spans="1:26" ht="49.5" customHeight="1" x14ac:dyDescent="0.25">
      <c r="A1671" s="48" t="s">
        <v>1733</v>
      </c>
      <c r="B1671" s="53" t="s">
        <v>3273</v>
      </c>
      <c r="C1671" s="53" t="s">
        <v>3937</v>
      </c>
      <c r="D1671" s="53" t="s">
        <v>5760</v>
      </c>
      <c r="E1671" s="53" t="s">
        <v>5761</v>
      </c>
      <c r="F1671" s="53" t="s">
        <v>5774</v>
      </c>
      <c r="G1671" s="53" t="s">
        <v>3284</v>
      </c>
      <c r="H1671" s="53">
        <v>0</v>
      </c>
      <c r="I1671" s="53">
        <v>430000000</v>
      </c>
      <c r="J1671" s="53" t="s">
        <v>8091</v>
      </c>
      <c r="K1671" s="53" t="s">
        <v>8092</v>
      </c>
      <c r="L1671" s="53" t="s">
        <v>8111</v>
      </c>
      <c r="M1671" s="53" t="s">
        <v>8094</v>
      </c>
      <c r="N1671" s="53" t="s">
        <v>8112</v>
      </c>
      <c r="O1671" s="53" t="s">
        <v>8104</v>
      </c>
      <c r="P1671" s="53" t="s">
        <v>8105</v>
      </c>
      <c r="Q1671" s="53" t="s">
        <v>8106</v>
      </c>
      <c r="R1671" s="73">
        <v>100</v>
      </c>
      <c r="S1671" s="74">
        <v>193.04</v>
      </c>
      <c r="T1671" s="75">
        <f t="shared" si="285"/>
        <v>19304</v>
      </c>
      <c r="U1671" s="75">
        <f t="shared" si="282"/>
        <v>21620.480000000003</v>
      </c>
      <c r="V1671" s="48"/>
      <c r="W1671" s="48">
        <v>2017</v>
      </c>
      <c r="X1671" s="48"/>
      <c r="Y1671" s="1">
        <f>VLOOKUP(A1671,'[1]план на 2017'!$A:$X,20,0)</f>
        <v>19304</v>
      </c>
      <c r="Z1671" s="156">
        <f t="shared" si="275"/>
        <v>0</v>
      </c>
    </row>
    <row r="1672" spans="1:26" ht="49.5" customHeight="1" x14ac:dyDescent="0.25">
      <c r="A1672" s="48" t="s">
        <v>1734</v>
      </c>
      <c r="B1672" s="53" t="s">
        <v>3273</v>
      </c>
      <c r="C1672" s="53" t="s">
        <v>3937</v>
      </c>
      <c r="D1672" s="53" t="s">
        <v>5760</v>
      </c>
      <c r="E1672" s="53" t="s">
        <v>5761</v>
      </c>
      <c r="F1672" s="53" t="s">
        <v>5775</v>
      </c>
      <c r="G1672" s="53" t="s">
        <v>3284</v>
      </c>
      <c r="H1672" s="53">
        <v>0</v>
      </c>
      <c r="I1672" s="53">
        <v>430000000</v>
      </c>
      <c r="J1672" s="53" t="s">
        <v>8091</v>
      </c>
      <c r="K1672" s="53" t="s">
        <v>8092</v>
      </c>
      <c r="L1672" s="53" t="s">
        <v>8111</v>
      </c>
      <c r="M1672" s="53" t="s">
        <v>8094</v>
      </c>
      <c r="N1672" s="53" t="s">
        <v>8112</v>
      </c>
      <c r="O1672" s="53" t="s">
        <v>8104</v>
      </c>
      <c r="P1672" s="53" t="s">
        <v>8105</v>
      </c>
      <c r="Q1672" s="53" t="s">
        <v>8106</v>
      </c>
      <c r="R1672" s="73">
        <v>100</v>
      </c>
      <c r="S1672" s="74">
        <v>211.96</v>
      </c>
      <c r="T1672" s="75">
        <f t="shared" si="285"/>
        <v>21196</v>
      </c>
      <c r="U1672" s="75">
        <f t="shared" si="282"/>
        <v>23739.520000000004</v>
      </c>
      <c r="V1672" s="48"/>
      <c r="W1672" s="48">
        <v>2017</v>
      </c>
      <c r="X1672" s="48"/>
      <c r="Y1672" s="1">
        <f>VLOOKUP(A1672,'[1]план на 2017'!$A:$X,20,0)</f>
        <v>21196</v>
      </c>
      <c r="Z1672" s="156">
        <f t="shared" si="275"/>
        <v>0</v>
      </c>
    </row>
    <row r="1673" spans="1:26" ht="49.5" customHeight="1" x14ac:dyDescent="0.25">
      <c r="A1673" s="48" t="s">
        <v>1735</v>
      </c>
      <c r="B1673" s="53" t="s">
        <v>3273</v>
      </c>
      <c r="C1673" s="53" t="s">
        <v>3937</v>
      </c>
      <c r="D1673" s="53" t="s">
        <v>5760</v>
      </c>
      <c r="E1673" s="53" t="s">
        <v>5761</v>
      </c>
      <c r="F1673" s="53" t="s">
        <v>5776</v>
      </c>
      <c r="G1673" s="53" t="s">
        <v>3284</v>
      </c>
      <c r="H1673" s="53">
        <v>0</v>
      </c>
      <c r="I1673" s="53">
        <v>430000000</v>
      </c>
      <c r="J1673" s="53" t="s">
        <v>8091</v>
      </c>
      <c r="K1673" s="53" t="s">
        <v>8092</v>
      </c>
      <c r="L1673" s="53" t="s">
        <v>8111</v>
      </c>
      <c r="M1673" s="53" t="s">
        <v>8094</v>
      </c>
      <c r="N1673" s="53" t="s">
        <v>8112</v>
      </c>
      <c r="O1673" s="53" t="s">
        <v>8104</v>
      </c>
      <c r="P1673" s="53" t="s">
        <v>8105</v>
      </c>
      <c r="Q1673" s="53" t="s">
        <v>8106</v>
      </c>
      <c r="R1673" s="73">
        <v>100</v>
      </c>
      <c r="S1673" s="74">
        <v>214.65</v>
      </c>
      <c r="T1673" s="75">
        <f t="shared" si="285"/>
        <v>21465</v>
      </c>
      <c r="U1673" s="75">
        <f t="shared" si="282"/>
        <v>24040.800000000003</v>
      </c>
      <c r="V1673" s="48"/>
      <c r="W1673" s="48">
        <v>2017</v>
      </c>
      <c r="X1673" s="48"/>
      <c r="Y1673" s="1">
        <f>VLOOKUP(A1673,'[1]план на 2017'!$A:$X,20,0)</f>
        <v>21465</v>
      </c>
      <c r="Z1673" s="156">
        <f t="shared" si="275"/>
        <v>0</v>
      </c>
    </row>
    <row r="1674" spans="1:26" ht="49.5" customHeight="1" x14ac:dyDescent="0.25">
      <c r="A1674" s="48" t="s">
        <v>1736</v>
      </c>
      <c r="B1674" s="53" t="s">
        <v>3273</v>
      </c>
      <c r="C1674" s="53" t="s">
        <v>3937</v>
      </c>
      <c r="D1674" s="53" t="s">
        <v>5760</v>
      </c>
      <c r="E1674" s="53" t="s">
        <v>5761</v>
      </c>
      <c r="F1674" s="53" t="s">
        <v>5777</v>
      </c>
      <c r="G1674" s="53" t="s">
        <v>3284</v>
      </c>
      <c r="H1674" s="53">
        <v>0</v>
      </c>
      <c r="I1674" s="53">
        <v>430000000</v>
      </c>
      <c r="J1674" s="53" t="s">
        <v>8091</v>
      </c>
      <c r="K1674" s="53" t="s">
        <v>8092</v>
      </c>
      <c r="L1674" s="53" t="s">
        <v>8111</v>
      </c>
      <c r="M1674" s="53" t="s">
        <v>8094</v>
      </c>
      <c r="N1674" s="53" t="s">
        <v>8112</v>
      </c>
      <c r="O1674" s="53" t="s">
        <v>8104</v>
      </c>
      <c r="P1674" s="53" t="s">
        <v>8105</v>
      </c>
      <c r="Q1674" s="53" t="s">
        <v>8106</v>
      </c>
      <c r="R1674" s="73">
        <v>100</v>
      </c>
      <c r="S1674" s="74">
        <v>217</v>
      </c>
      <c r="T1674" s="75">
        <f t="shared" si="285"/>
        <v>21700</v>
      </c>
      <c r="U1674" s="75">
        <f t="shared" si="282"/>
        <v>24304.000000000004</v>
      </c>
      <c r="V1674" s="48"/>
      <c r="W1674" s="48">
        <v>2017</v>
      </c>
      <c r="X1674" s="48"/>
      <c r="Y1674" s="1">
        <f>VLOOKUP(A1674,'[1]план на 2017'!$A:$X,20,0)</f>
        <v>21700</v>
      </c>
      <c r="Z1674" s="156">
        <f t="shared" si="275"/>
        <v>0</v>
      </c>
    </row>
    <row r="1675" spans="1:26" ht="49.5" customHeight="1" x14ac:dyDescent="0.25">
      <c r="A1675" s="48" t="s">
        <v>1737</v>
      </c>
      <c r="B1675" s="53" t="s">
        <v>3273</v>
      </c>
      <c r="C1675" s="53" t="s">
        <v>3937</v>
      </c>
      <c r="D1675" s="53" t="s">
        <v>5760</v>
      </c>
      <c r="E1675" s="53" t="s">
        <v>5761</v>
      </c>
      <c r="F1675" s="53" t="s">
        <v>5778</v>
      </c>
      <c r="G1675" s="53" t="s">
        <v>3284</v>
      </c>
      <c r="H1675" s="53">
        <v>0</v>
      </c>
      <c r="I1675" s="53">
        <v>430000000</v>
      </c>
      <c r="J1675" s="53" t="s">
        <v>8091</v>
      </c>
      <c r="K1675" s="53" t="s">
        <v>8092</v>
      </c>
      <c r="L1675" s="53" t="s">
        <v>8111</v>
      </c>
      <c r="M1675" s="53" t="s">
        <v>8094</v>
      </c>
      <c r="N1675" s="53" t="s">
        <v>8112</v>
      </c>
      <c r="O1675" s="53" t="s">
        <v>8104</v>
      </c>
      <c r="P1675" s="53" t="s">
        <v>8105</v>
      </c>
      <c r="Q1675" s="53" t="s">
        <v>8106</v>
      </c>
      <c r="R1675" s="73">
        <v>100</v>
      </c>
      <c r="S1675" s="74">
        <v>219</v>
      </c>
      <c r="T1675" s="75">
        <f t="shared" si="285"/>
        <v>21900</v>
      </c>
      <c r="U1675" s="75">
        <f t="shared" si="282"/>
        <v>24528.000000000004</v>
      </c>
      <c r="V1675" s="48"/>
      <c r="W1675" s="48">
        <v>2017</v>
      </c>
      <c r="X1675" s="48"/>
      <c r="Y1675" s="1">
        <f>VLOOKUP(A1675,'[1]план на 2017'!$A:$X,20,0)</f>
        <v>21900</v>
      </c>
      <c r="Z1675" s="156">
        <f t="shared" si="275"/>
        <v>0</v>
      </c>
    </row>
    <row r="1676" spans="1:26" ht="49.5" customHeight="1" x14ac:dyDescent="0.25">
      <c r="A1676" s="48" t="s">
        <v>1738</v>
      </c>
      <c r="B1676" s="53" t="s">
        <v>3273</v>
      </c>
      <c r="C1676" s="53" t="s">
        <v>3937</v>
      </c>
      <c r="D1676" s="53" t="s">
        <v>5760</v>
      </c>
      <c r="E1676" s="53" t="s">
        <v>5761</v>
      </c>
      <c r="F1676" s="53" t="s">
        <v>5779</v>
      </c>
      <c r="G1676" s="53" t="s">
        <v>3284</v>
      </c>
      <c r="H1676" s="53">
        <v>0</v>
      </c>
      <c r="I1676" s="53">
        <v>430000000</v>
      </c>
      <c r="J1676" s="53" t="s">
        <v>8091</v>
      </c>
      <c r="K1676" s="53" t="s">
        <v>8092</v>
      </c>
      <c r="L1676" s="53" t="s">
        <v>8111</v>
      </c>
      <c r="M1676" s="53" t="s">
        <v>8094</v>
      </c>
      <c r="N1676" s="53" t="s">
        <v>8112</v>
      </c>
      <c r="O1676" s="53" t="s">
        <v>8104</v>
      </c>
      <c r="P1676" s="53" t="s">
        <v>8105</v>
      </c>
      <c r="Q1676" s="53" t="s">
        <v>8106</v>
      </c>
      <c r="R1676" s="73">
        <v>100</v>
      </c>
      <c r="S1676" s="74">
        <v>232</v>
      </c>
      <c r="T1676" s="75">
        <f t="shared" si="285"/>
        <v>23200</v>
      </c>
      <c r="U1676" s="75">
        <f t="shared" si="282"/>
        <v>25984.000000000004</v>
      </c>
      <c r="V1676" s="48"/>
      <c r="W1676" s="48">
        <v>2017</v>
      </c>
      <c r="X1676" s="48"/>
      <c r="Y1676" s="1">
        <f>VLOOKUP(A1676,'[1]план на 2017'!$A:$X,20,0)</f>
        <v>23200</v>
      </c>
      <c r="Z1676" s="156">
        <f t="shared" si="275"/>
        <v>0</v>
      </c>
    </row>
    <row r="1677" spans="1:26" ht="49.5" customHeight="1" x14ac:dyDescent="0.25">
      <c r="A1677" s="48" t="s">
        <v>1739</v>
      </c>
      <c r="B1677" s="53" t="s">
        <v>3273</v>
      </c>
      <c r="C1677" s="53" t="s">
        <v>3937</v>
      </c>
      <c r="D1677" s="53" t="s">
        <v>5760</v>
      </c>
      <c r="E1677" s="53" t="s">
        <v>5761</v>
      </c>
      <c r="F1677" s="53" t="s">
        <v>5780</v>
      </c>
      <c r="G1677" s="53" t="s">
        <v>3284</v>
      </c>
      <c r="H1677" s="53">
        <v>0</v>
      </c>
      <c r="I1677" s="53">
        <v>430000000</v>
      </c>
      <c r="J1677" s="53" t="s">
        <v>8091</v>
      </c>
      <c r="K1677" s="53" t="s">
        <v>8092</v>
      </c>
      <c r="L1677" s="53" t="s">
        <v>8111</v>
      </c>
      <c r="M1677" s="53" t="s">
        <v>8094</v>
      </c>
      <c r="N1677" s="53" t="s">
        <v>8112</v>
      </c>
      <c r="O1677" s="53" t="s">
        <v>8104</v>
      </c>
      <c r="P1677" s="53" t="s">
        <v>8105</v>
      </c>
      <c r="Q1677" s="53" t="s">
        <v>8106</v>
      </c>
      <c r="R1677" s="73">
        <v>100</v>
      </c>
      <c r="S1677" s="74">
        <v>235</v>
      </c>
      <c r="T1677" s="75">
        <f t="shared" si="285"/>
        <v>23500</v>
      </c>
      <c r="U1677" s="75">
        <f t="shared" si="282"/>
        <v>26320.000000000004</v>
      </c>
      <c r="V1677" s="48"/>
      <c r="W1677" s="48">
        <v>2017</v>
      </c>
      <c r="X1677" s="48"/>
      <c r="Y1677" s="1">
        <f>VLOOKUP(A1677,'[1]план на 2017'!$A:$X,20,0)</f>
        <v>23500</v>
      </c>
      <c r="Z1677" s="156">
        <f t="shared" si="275"/>
        <v>0</v>
      </c>
    </row>
    <row r="1678" spans="1:26" ht="49.5" customHeight="1" x14ac:dyDescent="0.25">
      <c r="A1678" s="48" t="s">
        <v>1740</v>
      </c>
      <c r="B1678" s="53" t="s">
        <v>3273</v>
      </c>
      <c r="C1678" s="53" t="s">
        <v>3937</v>
      </c>
      <c r="D1678" s="53" t="s">
        <v>5760</v>
      </c>
      <c r="E1678" s="53" t="s">
        <v>5761</v>
      </c>
      <c r="F1678" s="53" t="s">
        <v>5781</v>
      </c>
      <c r="G1678" s="53" t="s">
        <v>3284</v>
      </c>
      <c r="H1678" s="53">
        <v>0</v>
      </c>
      <c r="I1678" s="53">
        <v>430000000</v>
      </c>
      <c r="J1678" s="53" t="s">
        <v>8091</v>
      </c>
      <c r="K1678" s="53" t="s">
        <v>8092</v>
      </c>
      <c r="L1678" s="53" t="s">
        <v>8111</v>
      </c>
      <c r="M1678" s="53" t="s">
        <v>8094</v>
      </c>
      <c r="N1678" s="53" t="s">
        <v>8112</v>
      </c>
      <c r="O1678" s="53" t="s">
        <v>8104</v>
      </c>
      <c r="P1678" s="53" t="s">
        <v>8105</v>
      </c>
      <c r="Q1678" s="53" t="s">
        <v>8106</v>
      </c>
      <c r="R1678" s="73">
        <v>100</v>
      </c>
      <c r="S1678" s="74">
        <v>418.37</v>
      </c>
      <c r="T1678" s="75">
        <f t="shared" si="285"/>
        <v>41837</v>
      </c>
      <c r="U1678" s="75">
        <f t="shared" si="282"/>
        <v>46857.440000000002</v>
      </c>
      <c r="V1678" s="48"/>
      <c r="W1678" s="48">
        <v>2017</v>
      </c>
      <c r="X1678" s="48"/>
      <c r="Y1678" s="1">
        <f>VLOOKUP(A1678,'[1]план на 2017'!$A:$X,20,0)</f>
        <v>41837</v>
      </c>
      <c r="Z1678" s="156">
        <f t="shared" si="275"/>
        <v>0</v>
      </c>
    </row>
    <row r="1679" spans="1:26" ht="49.5" customHeight="1" x14ac:dyDescent="0.25">
      <c r="A1679" s="48" t="s">
        <v>1741</v>
      </c>
      <c r="B1679" s="53" t="s">
        <v>3273</v>
      </c>
      <c r="C1679" s="53" t="s">
        <v>3937</v>
      </c>
      <c r="D1679" s="53" t="s">
        <v>5760</v>
      </c>
      <c r="E1679" s="53" t="s">
        <v>5761</v>
      </c>
      <c r="F1679" s="53" t="s">
        <v>5782</v>
      </c>
      <c r="G1679" s="53" t="s">
        <v>3284</v>
      </c>
      <c r="H1679" s="53">
        <v>0</v>
      </c>
      <c r="I1679" s="53">
        <v>430000000</v>
      </c>
      <c r="J1679" s="53" t="s">
        <v>8091</v>
      </c>
      <c r="K1679" s="53" t="s">
        <v>8092</v>
      </c>
      <c r="L1679" s="53" t="s">
        <v>8111</v>
      </c>
      <c r="M1679" s="53" t="s">
        <v>8094</v>
      </c>
      <c r="N1679" s="53" t="s">
        <v>8112</v>
      </c>
      <c r="O1679" s="53" t="s">
        <v>8104</v>
      </c>
      <c r="P1679" s="53" t="s">
        <v>8105</v>
      </c>
      <c r="Q1679" s="53" t="s">
        <v>8106</v>
      </c>
      <c r="R1679" s="73">
        <v>100</v>
      </c>
      <c r="S1679" s="74">
        <v>418.37</v>
      </c>
      <c r="T1679" s="75">
        <f t="shared" si="285"/>
        <v>41837</v>
      </c>
      <c r="U1679" s="75">
        <f t="shared" si="282"/>
        <v>46857.440000000002</v>
      </c>
      <c r="V1679" s="48"/>
      <c r="W1679" s="48">
        <v>2017</v>
      </c>
      <c r="X1679" s="48"/>
      <c r="Y1679" s="1">
        <f>VLOOKUP(A1679,'[1]план на 2017'!$A:$X,20,0)</f>
        <v>41837</v>
      </c>
      <c r="Z1679" s="156">
        <f t="shared" si="275"/>
        <v>0</v>
      </c>
    </row>
    <row r="1680" spans="1:26" ht="49.5" customHeight="1" x14ac:dyDescent="0.25">
      <c r="A1680" s="48" t="s">
        <v>1742</v>
      </c>
      <c r="B1680" s="53" t="s">
        <v>3273</v>
      </c>
      <c r="C1680" s="53" t="s">
        <v>3937</v>
      </c>
      <c r="D1680" s="53" t="s">
        <v>5760</v>
      </c>
      <c r="E1680" s="53" t="s">
        <v>5761</v>
      </c>
      <c r="F1680" s="53" t="s">
        <v>5783</v>
      </c>
      <c r="G1680" s="53" t="s">
        <v>3284</v>
      </c>
      <c r="H1680" s="53">
        <v>0</v>
      </c>
      <c r="I1680" s="53">
        <v>430000000</v>
      </c>
      <c r="J1680" s="53" t="s">
        <v>8091</v>
      </c>
      <c r="K1680" s="53" t="s">
        <v>8092</v>
      </c>
      <c r="L1680" s="53" t="s">
        <v>8111</v>
      </c>
      <c r="M1680" s="53" t="s">
        <v>8094</v>
      </c>
      <c r="N1680" s="53" t="s">
        <v>8112</v>
      </c>
      <c r="O1680" s="53" t="s">
        <v>8104</v>
      </c>
      <c r="P1680" s="53" t="s">
        <v>8105</v>
      </c>
      <c r="Q1680" s="53" t="s">
        <v>8106</v>
      </c>
      <c r="R1680" s="73">
        <v>100</v>
      </c>
      <c r="S1680" s="74">
        <v>417.02</v>
      </c>
      <c r="T1680" s="75">
        <f t="shared" si="285"/>
        <v>41702</v>
      </c>
      <c r="U1680" s="75">
        <f t="shared" si="282"/>
        <v>46706.240000000005</v>
      </c>
      <c r="V1680" s="48"/>
      <c r="W1680" s="48">
        <v>2017</v>
      </c>
      <c r="X1680" s="48"/>
      <c r="Y1680" s="1">
        <f>VLOOKUP(A1680,'[1]план на 2017'!$A:$X,20,0)</f>
        <v>41702</v>
      </c>
      <c r="Z1680" s="156">
        <f t="shared" si="275"/>
        <v>0</v>
      </c>
    </row>
    <row r="1681" spans="1:26" ht="49.5" customHeight="1" x14ac:dyDescent="0.25">
      <c r="A1681" s="48" t="s">
        <v>1743</v>
      </c>
      <c r="B1681" s="53" t="s">
        <v>3273</v>
      </c>
      <c r="C1681" s="53" t="s">
        <v>3937</v>
      </c>
      <c r="D1681" s="53" t="s">
        <v>5760</v>
      </c>
      <c r="E1681" s="53" t="s">
        <v>5761</v>
      </c>
      <c r="F1681" s="53" t="s">
        <v>5784</v>
      </c>
      <c r="G1681" s="53" t="s">
        <v>3284</v>
      </c>
      <c r="H1681" s="53">
        <v>0</v>
      </c>
      <c r="I1681" s="53">
        <v>430000000</v>
      </c>
      <c r="J1681" s="53" t="s">
        <v>8091</v>
      </c>
      <c r="K1681" s="53" t="s">
        <v>8092</v>
      </c>
      <c r="L1681" s="53" t="s">
        <v>8111</v>
      </c>
      <c r="M1681" s="53" t="s">
        <v>8094</v>
      </c>
      <c r="N1681" s="53" t="s">
        <v>8112</v>
      </c>
      <c r="O1681" s="53" t="s">
        <v>8104</v>
      </c>
      <c r="P1681" s="53" t="s">
        <v>8105</v>
      </c>
      <c r="Q1681" s="53" t="s">
        <v>8106</v>
      </c>
      <c r="R1681" s="73">
        <v>100</v>
      </c>
      <c r="S1681" s="74">
        <v>418.86</v>
      </c>
      <c r="T1681" s="75">
        <f t="shared" si="285"/>
        <v>41886</v>
      </c>
      <c r="U1681" s="75">
        <f t="shared" si="282"/>
        <v>46912.320000000007</v>
      </c>
      <c r="V1681" s="48"/>
      <c r="W1681" s="48">
        <v>2017</v>
      </c>
      <c r="X1681" s="48"/>
      <c r="Y1681" s="1">
        <f>VLOOKUP(A1681,'[1]план на 2017'!$A:$X,20,0)</f>
        <v>41886</v>
      </c>
      <c r="Z1681" s="156">
        <f t="shared" si="275"/>
        <v>0</v>
      </c>
    </row>
    <row r="1682" spans="1:26" ht="49.5" customHeight="1" x14ac:dyDescent="0.25">
      <c r="A1682" s="48" t="s">
        <v>1744</v>
      </c>
      <c r="B1682" s="53" t="s">
        <v>3273</v>
      </c>
      <c r="C1682" s="53" t="s">
        <v>3937</v>
      </c>
      <c r="D1682" s="53" t="s">
        <v>5760</v>
      </c>
      <c r="E1682" s="53" t="s">
        <v>5761</v>
      </c>
      <c r="F1682" s="53" t="s">
        <v>5785</v>
      </c>
      <c r="G1682" s="53" t="s">
        <v>3284</v>
      </c>
      <c r="H1682" s="53">
        <v>0</v>
      </c>
      <c r="I1682" s="53">
        <v>430000000</v>
      </c>
      <c r="J1682" s="53" t="s">
        <v>8091</v>
      </c>
      <c r="K1682" s="53" t="s">
        <v>8092</v>
      </c>
      <c r="L1682" s="53" t="s">
        <v>8111</v>
      </c>
      <c r="M1682" s="53" t="s">
        <v>8094</v>
      </c>
      <c r="N1682" s="53" t="s">
        <v>8112</v>
      </c>
      <c r="O1682" s="53" t="s">
        <v>8104</v>
      </c>
      <c r="P1682" s="53" t="s">
        <v>8105</v>
      </c>
      <c r="Q1682" s="53" t="s">
        <v>8106</v>
      </c>
      <c r="R1682" s="73">
        <v>100</v>
      </c>
      <c r="S1682" s="74">
        <v>372.47</v>
      </c>
      <c r="T1682" s="75">
        <f t="shared" si="285"/>
        <v>37247</v>
      </c>
      <c r="U1682" s="75">
        <f t="shared" si="282"/>
        <v>41716.640000000007</v>
      </c>
      <c r="V1682" s="48"/>
      <c r="W1682" s="48">
        <v>2017</v>
      </c>
      <c r="X1682" s="48"/>
      <c r="Y1682" s="1">
        <f>VLOOKUP(A1682,'[1]план на 2017'!$A:$X,20,0)</f>
        <v>37247</v>
      </c>
      <c r="Z1682" s="156">
        <f t="shared" ref="Z1682:Z1745" si="286">T1682-Y1682</f>
        <v>0</v>
      </c>
    </row>
    <row r="1683" spans="1:26" ht="49.5" customHeight="1" x14ac:dyDescent="0.25">
      <c r="A1683" s="48" t="s">
        <v>1745</v>
      </c>
      <c r="B1683" s="53" t="s">
        <v>3273</v>
      </c>
      <c r="C1683" s="53" t="s">
        <v>3937</v>
      </c>
      <c r="D1683" s="53" t="s">
        <v>5760</v>
      </c>
      <c r="E1683" s="53" t="s">
        <v>5761</v>
      </c>
      <c r="F1683" s="53" t="s">
        <v>5786</v>
      </c>
      <c r="G1683" s="53" t="s">
        <v>3284</v>
      </c>
      <c r="H1683" s="53">
        <v>0</v>
      </c>
      <c r="I1683" s="53">
        <v>430000000</v>
      </c>
      <c r="J1683" s="53" t="s">
        <v>8091</v>
      </c>
      <c r="K1683" s="53" t="s">
        <v>8092</v>
      </c>
      <c r="L1683" s="53" t="s">
        <v>8111</v>
      </c>
      <c r="M1683" s="53" t="s">
        <v>8094</v>
      </c>
      <c r="N1683" s="53" t="s">
        <v>8112</v>
      </c>
      <c r="O1683" s="53" t="s">
        <v>8104</v>
      </c>
      <c r="P1683" s="53" t="s">
        <v>8105</v>
      </c>
      <c r="Q1683" s="53" t="s">
        <v>8106</v>
      </c>
      <c r="R1683" s="73">
        <v>100</v>
      </c>
      <c r="S1683" s="74">
        <v>373.55</v>
      </c>
      <c r="T1683" s="75">
        <f t="shared" si="285"/>
        <v>37355</v>
      </c>
      <c r="U1683" s="75">
        <f t="shared" si="282"/>
        <v>41837.600000000006</v>
      </c>
      <c r="V1683" s="48"/>
      <c r="W1683" s="48">
        <v>2017</v>
      </c>
      <c r="X1683" s="48"/>
      <c r="Y1683" s="1">
        <f>VLOOKUP(A1683,'[1]план на 2017'!$A:$X,20,0)</f>
        <v>37355</v>
      </c>
      <c r="Z1683" s="156">
        <f t="shared" si="286"/>
        <v>0</v>
      </c>
    </row>
    <row r="1684" spans="1:26" ht="49.5" customHeight="1" x14ac:dyDescent="0.25">
      <c r="A1684" s="48" t="s">
        <v>1746</v>
      </c>
      <c r="B1684" s="53" t="s">
        <v>3273</v>
      </c>
      <c r="C1684" s="53" t="s">
        <v>3937</v>
      </c>
      <c r="D1684" s="53" t="s">
        <v>5760</v>
      </c>
      <c r="E1684" s="53" t="s">
        <v>5761</v>
      </c>
      <c r="F1684" s="53" t="s">
        <v>5787</v>
      </c>
      <c r="G1684" s="53" t="s">
        <v>3284</v>
      </c>
      <c r="H1684" s="53">
        <v>0</v>
      </c>
      <c r="I1684" s="53">
        <v>430000000</v>
      </c>
      <c r="J1684" s="53" t="s">
        <v>8091</v>
      </c>
      <c r="K1684" s="53" t="s">
        <v>8092</v>
      </c>
      <c r="L1684" s="53" t="s">
        <v>8111</v>
      </c>
      <c r="M1684" s="53" t="s">
        <v>8094</v>
      </c>
      <c r="N1684" s="53" t="s">
        <v>8112</v>
      </c>
      <c r="O1684" s="53" t="s">
        <v>8104</v>
      </c>
      <c r="P1684" s="53" t="s">
        <v>8105</v>
      </c>
      <c r="Q1684" s="53" t="s">
        <v>8106</v>
      </c>
      <c r="R1684" s="73">
        <v>100</v>
      </c>
      <c r="S1684" s="74">
        <v>374.22</v>
      </c>
      <c r="T1684" s="75">
        <f t="shared" si="285"/>
        <v>37422</v>
      </c>
      <c r="U1684" s="75">
        <f t="shared" si="282"/>
        <v>41912.640000000007</v>
      </c>
      <c r="V1684" s="48"/>
      <c r="W1684" s="48">
        <v>2017</v>
      </c>
      <c r="X1684" s="48"/>
      <c r="Y1684" s="1">
        <f>VLOOKUP(A1684,'[1]план на 2017'!$A:$X,20,0)</f>
        <v>37422</v>
      </c>
      <c r="Z1684" s="156">
        <f t="shared" si="286"/>
        <v>0</v>
      </c>
    </row>
    <row r="1685" spans="1:26" ht="49.5" customHeight="1" x14ac:dyDescent="0.25">
      <c r="A1685" s="48" t="s">
        <v>1747</v>
      </c>
      <c r="B1685" s="53" t="s">
        <v>3273</v>
      </c>
      <c r="C1685" s="53" t="s">
        <v>3937</v>
      </c>
      <c r="D1685" s="53" t="s">
        <v>5760</v>
      </c>
      <c r="E1685" s="53" t="s">
        <v>5761</v>
      </c>
      <c r="F1685" s="53" t="s">
        <v>5788</v>
      </c>
      <c r="G1685" s="53" t="s">
        <v>3284</v>
      </c>
      <c r="H1685" s="53">
        <v>0</v>
      </c>
      <c r="I1685" s="53">
        <v>430000000</v>
      </c>
      <c r="J1685" s="53" t="s">
        <v>8091</v>
      </c>
      <c r="K1685" s="53" t="s">
        <v>8092</v>
      </c>
      <c r="L1685" s="53" t="s">
        <v>8111</v>
      </c>
      <c r="M1685" s="53" t="s">
        <v>8094</v>
      </c>
      <c r="N1685" s="53" t="s">
        <v>8112</v>
      </c>
      <c r="O1685" s="53" t="s">
        <v>8104</v>
      </c>
      <c r="P1685" s="53" t="s">
        <v>8105</v>
      </c>
      <c r="Q1685" s="53" t="s">
        <v>8106</v>
      </c>
      <c r="R1685" s="73">
        <v>100</v>
      </c>
      <c r="S1685" s="74">
        <v>484.14</v>
      </c>
      <c r="T1685" s="75">
        <f t="shared" si="285"/>
        <v>48414</v>
      </c>
      <c r="U1685" s="75">
        <f t="shared" si="282"/>
        <v>54223.680000000008</v>
      </c>
      <c r="V1685" s="48"/>
      <c r="W1685" s="48">
        <v>2017</v>
      </c>
      <c r="X1685" s="48"/>
      <c r="Y1685" s="1">
        <f>VLOOKUP(A1685,'[1]план на 2017'!$A:$X,20,0)</f>
        <v>48414</v>
      </c>
      <c r="Z1685" s="156">
        <f t="shared" si="286"/>
        <v>0</v>
      </c>
    </row>
    <row r="1686" spans="1:26" ht="49.5" customHeight="1" x14ac:dyDescent="0.25">
      <c r="A1686" s="48" t="s">
        <v>1748</v>
      </c>
      <c r="B1686" s="53" t="s">
        <v>3273</v>
      </c>
      <c r="C1686" s="53" t="s">
        <v>3937</v>
      </c>
      <c r="D1686" s="53" t="s">
        <v>5760</v>
      </c>
      <c r="E1686" s="53" t="s">
        <v>5761</v>
      </c>
      <c r="F1686" s="53" t="s">
        <v>5789</v>
      </c>
      <c r="G1686" s="53" t="s">
        <v>3284</v>
      </c>
      <c r="H1686" s="53">
        <v>0</v>
      </c>
      <c r="I1686" s="53">
        <v>430000000</v>
      </c>
      <c r="J1686" s="53" t="s">
        <v>8091</v>
      </c>
      <c r="K1686" s="53" t="s">
        <v>8092</v>
      </c>
      <c r="L1686" s="53" t="s">
        <v>8111</v>
      </c>
      <c r="M1686" s="53" t="s">
        <v>8094</v>
      </c>
      <c r="N1686" s="53" t="s">
        <v>8112</v>
      </c>
      <c r="O1686" s="53" t="s">
        <v>8104</v>
      </c>
      <c r="P1686" s="53" t="s">
        <v>8105</v>
      </c>
      <c r="Q1686" s="53" t="s">
        <v>8106</v>
      </c>
      <c r="R1686" s="73">
        <v>100</v>
      </c>
      <c r="S1686" s="74">
        <v>483.17</v>
      </c>
      <c r="T1686" s="75">
        <f t="shared" si="285"/>
        <v>48317</v>
      </c>
      <c r="U1686" s="75">
        <f t="shared" si="282"/>
        <v>54115.040000000008</v>
      </c>
      <c r="V1686" s="48"/>
      <c r="W1686" s="48">
        <v>2017</v>
      </c>
      <c r="X1686" s="48"/>
      <c r="Y1686" s="1">
        <f>VLOOKUP(A1686,'[1]план на 2017'!$A:$X,20,0)</f>
        <v>48317</v>
      </c>
      <c r="Z1686" s="156">
        <f t="shared" si="286"/>
        <v>0</v>
      </c>
    </row>
    <row r="1687" spans="1:26" ht="49.5" customHeight="1" x14ac:dyDescent="0.25">
      <c r="A1687" s="48" t="s">
        <v>1749</v>
      </c>
      <c r="B1687" s="53" t="s">
        <v>3273</v>
      </c>
      <c r="C1687" s="53" t="s">
        <v>3937</v>
      </c>
      <c r="D1687" s="53" t="s">
        <v>5760</v>
      </c>
      <c r="E1687" s="53" t="s">
        <v>5761</v>
      </c>
      <c r="F1687" s="53" t="s">
        <v>5790</v>
      </c>
      <c r="G1687" s="53" t="s">
        <v>3284</v>
      </c>
      <c r="H1687" s="53">
        <v>0</v>
      </c>
      <c r="I1687" s="53">
        <v>430000000</v>
      </c>
      <c r="J1687" s="53" t="s">
        <v>8091</v>
      </c>
      <c r="K1687" s="53" t="s">
        <v>8092</v>
      </c>
      <c r="L1687" s="53" t="s">
        <v>8111</v>
      </c>
      <c r="M1687" s="53" t="s">
        <v>8094</v>
      </c>
      <c r="N1687" s="53" t="s">
        <v>8112</v>
      </c>
      <c r="O1687" s="53" t="s">
        <v>8104</v>
      </c>
      <c r="P1687" s="53" t="s">
        <v>8105</v>
      </c>
      <c r="Q1687" s="53" t="s">
        <v>8106</v>
      </c>
      <c r="R1687" s="73">
        <v>100</v>
      </c>
      <c r="S1687" s="74">
        <v>487.62</v>
      </c>
      <c r="T1687" s="75">
        <f t="shared" si="285"/>
        <v>48762</v>
      </c>
      <c r="U1687" s="75">
        <f t="shared" si="282"/>
        <v>54613.440000000002</v>
      </c>
      <c r="V1687" s="48"/>
      <c r="W1687" s="48">
        <v>2017</v>
      </c>
      <c r="X1687" s="48"/>
      <c r="Y1687" s="1">
        <f>VLOOKUP(A1687,'[1]план на 2017'!$A:$X,20,0)</f>
        <v>48762</v>
      </c>
      <c r="Z1687" s="156">
        <f t="shared" si="286"/>
        <v>0</v>
      </c>
    </row>
    <row r="1688" spans="1:26" ht="49.5" customHeight="1" x14ac:dyDescent="0.25">
      <c r="A1688" s="48" t="s">
        <v>1750</v>
      </c>
      <c r="B1688" s="53" t="s">
        <v>3273</v>
      </c>
      <c r="C1688" s="53" t="s">
        <v>3937</v>
      </c>
      <c r="D1688" s="53" t="s">
        <v>5760</v>
      </c>
      <c r="E1688" s="53" t="s">
        <v>5761</v>
      </c>
      <c r="F1688" s="53" t="s">
        <v>5791</v>
      </c>
      <c r="G1688" s="53" t="s">
        <v>3284</v>
      </c>
      <c r="H1688" s="53">
        <v>0</v>
      </c>
      <c r="I1688" s="53">
        <v>430000000</v>
      </c>
      <c r="J1688" s="53" t="s">
        <v>8091</v>
      </c>
      <c r="K1688" s="53" t="s">
        <v>8092</v>
      </c>
      <c r="L1688" s="53" t="s">
        <v>8111</v>
      </c>
      <c r="M1688" s="53" t="s">
        <v>8094</v>
      </c>
      <c r="N1688" s="53" t="s">
        <v>8112</v>
      </c>
      <c r="O1688" s="53" t="s">
        <v>8104</v>
      </c>
      <c r="P1688" s="53" t="s">
        <v>8105</v>
      </c>
      <c r="Q1688" s="53" t="s">
        <v>8106</v>
      </c>
      <c r="R1688" s="73">
        <v>100</v>
      </c>
      <c r="S1688" s="74">
        <v>493</v>
      </c>
      <c r="T1688" s="75">
        <f t="shared" si="285"/>
        <v>49300</v>
      </c>
      <c r="U1688" s="75">
        <f t="shared" si="282"/>
        <v>55216.000000000007</v>
      </c>
      <c r="V1688" s="48"/>
      <c r="W1688" s="48">
        <v>2017</v>
      </c>
      <c r="X1688" s="48"/>
      <c r="Y1688" s="1">
        <f>VLOOKUP(A1688,'[1]план на 2017'!$A:$X,20,0)</f>
        <v>49300</v>
      </c>
      <c r="Z1688" s="156">
        <f t="shared" si="286"/>
        <v>0</v>
      </c>
    </row>
    <row r="1689" spans="1:26" ht="49.5" customHeight="1" x14ac:dyDescent="0.25">
      <c r="A1689" s="48" t="s">
        <v>1751</v>
      </c>
      <c r="B1689" s="53" t="s">
        <v>3273</v>
      </c>
      <c r="C1689" s="53" t="s">
        <v>3937</v>
      </c>
      <c r="D1689" s="53" t="s">
        <v>5760</v>
      </c>
      <c r="E1689" s="53" t="s">
        <v>5761</v>
      </c>
      <c r="F1689" s="53" t="s">
        <v>5792</v>
      </c>
      <c r="G1689" s="53" t="s">
        <v>3284</v>
      </c>
      <c r="H1689" s="53">
        <v>0</v>
      </c>
      <c r="I1689" s="53">
        <v>430000000</v>
      </c>
      <c r="J1689" s="53" t="s">
        <v>8091</v>
      </c>
      <c r="K1689" s="53" t="s">
        <v>8092</v>
      </c>
      <c r="L1689" s="53" t="s">
        <v>8111</v>
      </c>
      <c r="M1689" s="53" t="s">
        <v>8094</v>
      </c>
      <c r="N1689" s="53" t="s">
        <v>8112</v>
      </c>
      <c r="O1689" s="53" t="s">
        <v>8104</v>
      </c>
      <c r="P1689" s="53" t="s">
        <v>8105</v>
      </c>
      <c r="Q1689" s="53" t="s">
        <v>8106</v>
      </c>
      <c r="R1689" s="73">
        <v>100</v>
      </c>
      <c r="S1689" s="74">
        <v>511</v>
      </c>
      <c r="T1689" s="75">
        <f t="shared" si="285"/>
        <v>51100</v>
      </c>
      <c r="U1689" s="75">
        <f t="shared" si="282"/>
        <v>57232.000000000007</v>
      </c>
      <c r="V1689" s="48"/>
      <c r="W1689" s="48">
        <v>2017</v>
      </c>
      <c r="X1689" s="48"/>
      <c r="Y1689" s="1">
        <f>VLOOKUP(A1689,'[1]план на 2017'!$A:$X,20,0)</f>
        <v>51100</v>
      </c>
      <c r="Z1689" s="156">
        <f t="shared" si="286"/>
        <v>0</v>
      </c>
    </row>
    <row r="1690" spans="1:26" ht="49.5" customHeight="1" x14ac:dyDescent="0.25">
      <c r="A1690" s="48" t="s">
        <v>1752</v>
      </c>
      <c r="B1690" s="53" t="s">
        <v>3273</v>
      </c>
      <c r="C1690" s="53" t="s">
        <v>5793</v>
      </c>
      <c r="D1690" s="53" t="s">
        <v>5794</v>
      </c>
      <c r="E1690" s="53" t="s">
        <v>5795</v>
      </c>
      <c r="F1690" s="53" t="s">
        <v>5796</v>
      </c>
      <c r="G1690" s="53" t="s">
        <v>3284</v>
      </c>
      <c r="H1690" s="53">
        <v>0</v>
      </c>
      <c r="I1690" s="53">
        <v>430000000</v>
      </c>
      <c r="J1690" s="53" t="s">
        <v>8091</v>
      </c>
      <c r="K1690" s="53" t="s">
        <v>8092</v>
      </c>
      <c r="L1690" s="53" t="s">
        <v>8111</v>
      </c>
      <c r="M1690" s="53" t="s">
        <v>8094</v>
      </c>
      <c r="N1690" s="53" t="s">
        <v>8112</v>
      </c>
      <c r="O1690" s="53" t="s">
        <v>8104</v>
      </c>
      <c r="P1690" s="53" t="s">
        <v>8105</v>
      </c>
      <c r="Q1690" s="53" t="s">
        <v>8106</v>
      </c>
      <c r="R1690" s="73">
        <v>5</v>
      </c>
      <c r="S1690" s="74">
        <v>25840</v>
      </c>
      <c r="T1690" s="75">
        <f t="shared" si="285"/>
        <v>129200</v>
      </c>
      <c r="U1690" s="75">
        <f t="shared" si="282"/>
        <v>144704</v>
      </c>
      <c r="V1690" s="48"/>
      <c r="W1690" s="48">
        <v>2017</v>
      </c>
      <c r="X1690" s="48"/>
      <c r="Y1690" s="1">
        <f>VLOOKUP(A1690,'[1]план на 2017'!$A:$X,20,0)</f>
        <v>129200</v>
      </c>
      <c r="Z1690" s="156">
        <f t="shared" si="286"/>
        <v>0</v>
      </c>
    </row>
    <row r="1691" spans="1:26" ht="49.5" customHeight="1" x14ac:dyDescent="0.25">
      <c r="A1691" s="48" t="s">
        <v>1753</v>
      </c>
      <c r="B1691" s="53" t="s">
        <v>3273</v>
      </c>
      <c r="C1691" s="53" t="s">
        <v>5793</v>
      </c>
      <c r="D1691" s="53" t="s">
        <v>5794</v>
      </c>
      <c r="E1691" s="53" t="s">
        <v>5795</v>
      </c>
      <c r="F1691" s="53" t="s">
        <v>5797</v>
      </c>
      <c r="G1691" s="53" t="s">
        <v>3284</v>
      </c>
      <c r="H1691" s="53">
        <v>0</v>
      </c>
      <c r="I1691" s="53">
        <v>430000000</v>
      </c>
      <c r="J1691" s="53" t="s">
        <v>8091</v>
      </c>
      <c r="K1691" s="53" t="s">
        <v>8092</v>
      </c>
      <c r="L1691" s="53" t="s">
        <v>8111</v>
      </c>
      <c r="M1691" s="53" t="s">
        <v>8094</v>
      </c>
      <c r="N1691" s="53" t="s">
        <v>8112</v>
      </c>
      <c r="O1691" s="53" t="s">
        <v>8104</v>
      </c>
      <c r="P1691" s="53" t="s">
        <v>8105</v>
      </c>
      <c r="Q1691" s="53" t="s">
        <v>8106</v>
      </c>
      <c r="R1691" s="73">
        <v>8</v>
      </c>
      <c r="S1691" s="74">
        <v>26210</v>
      </c>
      <c r="T1691" s="75">
        <f t="shared" si="285"/>
        <v>209680</v>
      </c>
      <c r="U1691" s="75">
        <f t="shared" si="282"/>
        <v>234841.60000000003</v>
      </c>
      <c r="V1691" s="48"/>
      <c r="W1691" s="48">
        <v>2017</v>
      </c>
      <c r="X1691" s="48"/>
      <c r="Y1691" s="1">
        <f>VLOOKUP(A1691,'[1]план на 2017'!$A:$X,20,0)</f>
        <v>209680</v>
      </c>
      <c r="Z1691" s="156">
        <f t="shared" si="286"/>
        <v>0</v>
      </c>
    </row>
    <row r="1692" spans="1:26" ht="49.5" customHeight="1" x14ac:dyDescent="0.25">
      <c r="A1692" s="48" t="s">
        <v>1754</v>
      </c>
      <c r="B1692" s="53" t="s">
        <v>3273</v>
      </c>
      <c r="C1692" s="53" t="s">
        <v>5798</v>
      </c>
      <c r="D1692" s="53" t="s">
        <v>9908</v>
      </c>
      <c r="E1692" s="53" t="s">
        <v>5799</v>
      </c>
      <c r="F1692" s="53" t="s">
        <v>5800</v>
      </c>
      <c r="G1692" s="53" t="s">
        <v>3284</v>
      </c>
      <c r="H1692" s="53">
        <v>0</v>
      </c>
      <c r="I1692" s="53">
        <v>430000000</v>
      </c>
      <c r="J1692" s="53" t="s">
        <v>8091</v>
      </c>
      <c r="K1692" s="53" t="s">
        <v>8092</v>
      </c>
      <c r="L1692" s="53" t="s">
        <v>8111</v>
      </c>
      <c r="M1692" s="53" t="s">
        <v>8094</v>
      </c>
      <c r="N1692" s="53" t="s">
        <v>8112</v>
      </c>
      <c r="O1692" s="53" t="s">
        <v>8104</v>
      </c>
      <c r="P1692" s="53" t="s">
        <v>8105</v>
      </c>
      <c r="Q1692" s="53" t="s">
        <v>8106</v>
      </c>
      <c r="R1692" s="73">
        <v>8</v>
      </c>
      <c r="S1692" s="74">
        <v>9750</v>
      </c>
      <c r="T1692" s="75">
        <v>0</v>
      </c>
      <c r="U1692" s="75">
        <f t="shared" si="282"/>
        <v>0</v>
      </c>
      <c r="V1692" s="48"/>
      <c r="W1692" s="48">
        <v>2017</v>
      </c>
      <c r="X1692" s="48" t="s">
        <v>8122</v>
      </c>
      <c r="Y1692" s="1">
        <f>VLOOKUP(A1692,'[1]план на 2017'!$A:$X,20,0)</f>
        <v>0</v>
      </c>
      <c r="Z1692" s="156">
        <f t="shared" si="286"/>
        <v>0</v>
      </c>
    </row>
    <row r="1693" spans="1:26" ht="49.5" customHeight="1" x14ac:dyDescent="0.25">
      <c r="A1693" s="48" t="s">
        <v>1755</v>
      </c>
      <c r="B1693" s="53" t="s">
        <v>3273</v>
      </c>
      <c r="C1693" s="53" t="s">
        <v>5801</v>
      </c>
      <c r="D1693" s="53" t="s">
        <v>5802</v>
      </c>
      <c r="E1693" s="53" t="s">
        <v>5803</v>
      </c>
      <c r="F1693" s="53" t="s">
        <v>5804</v>
      </c>
      <c r="G1693" s="53" t="s">
        <v>3284</v>
      </c>
      <c r="H1693" s="53">
        <v>0</v>
      </c>
      <c r="I1693" s="53">
        <v>430000000</v>
      </c>
      <c r="J1693" s="53" t="s">
        <v>8091</v>
      </c>
      <c r="K1693" s="53" t="s">
        <v>8092</v>
      </c>
      <c r="L1693" s="53" t="s">
        <v>8111</v>
      </c>
      <c r="M1693" s="53" t="s">
        <v>8094</v>
      </c>
      <c r="N1693" s="53" t="s">
        <v>8112</v>
      </c>
      <c r="O1693" s="53" t="s">
        <v>8104</v>
      </c>
      <c r="P1693" s="53" t="s">
        <v>8142</v>
      </c>
      <c r="Q1693" s="53" t="s">
        <v>8143</v>
      </c>
      <c r="R1693" s="73">
        <v>1000</v>
      </c>
      <c r="S1693" s="74">
        <v>1341.6</v>
      </c>
      <c r="T1693" s="75">
        <f t="shared" si="285"/>
        <v>1341600</v>
      </c>
      <c r="U1693" s="75">
        <f t="shared" si="282"/>
        <v>1502592.0000000002</v>
      </c>
      <c r="V1693" s="48"/>
      <c r="W1693" s="48">
        <v>2017</v>
      </c>
      <c r="X1693" s="48"/>
      <c r="Y1693" s="1">
        <f>VLOOKUP(A1693,'[1]план на 2017'!$A:$X,20,0)</f>
        <v>1341600</v>
      </c>
      <c r="Z1693" s="156">
        <f t="shared" si="286"/>
        <v>0</v>
      </c>
    </row>
    <row r="1694" spans="1:26" ht="49.5" customHeight="1" x14ac:dyDescent="0.25">
      <c r="A1694" s="48" t="s">
        <v>1756</v>
      </c>
      <c r="B1694" s="53" t="s">
        <v>3273</v>
      </c>
      <c r="C1694" s="53" t="s">
        <v>5801</v>
      </c>
      <c r="D1694" s="53" t="s">
        <v>5802</v>
      </c>
      <c r="E1694" s="53" t="s">
        <v>5803</v>
      </c>
      <c r="F1694" s="53" t="s">
        <v>5805</v>
      </c>
      <c r="G1694" s="53" t="s">
        <v>3284</v>
      </c>
      <c r="H1694" s="53">
        <v>0</v>
      </c>
      <c r="I1694" s="53">
        <v>430000000</v>
      </c>
      <c r="J1694" s="53" t="s">
        <v>8091</v>
      </c>
      <c r="K1694" s="53" t="s">
        <v>8092</v>
      </c>
      <c r="L1694" s="53" t="s">
        <v>8111</v>
      </c>
      <c r="M1694" s="53" t="s">
        <v>8094</v>
      </c>
      <c r="N1694" s="53" t="s">
        <v>8112</v>
      </c>
      <c r="O1694" s="53" t="s">
        <v>8104</v>
      </c>
      <c r="P1694" s="53" t="s">
        <v>8142</v>
      </c>
      <c r="Q1694" s="53" t="s">
        <v>8143</v>
      </c>
      <c r="R1694" s="73">
        <v>1000</v>
      </c>
      <c r="S1694" s="74">
        <v>1185.5999999999999</v>
      </c>
      <c r="T1694" s="75">
        <f t="shared" si="285"/>
        <v>1185600</v>
      </c>
      <c r="U1694" s="75">
        <f t="shared" si="282"/>
        <v>1327872.0000000002</v>
      </c>
      <c r="V1694" s="48"/>
      <c r="W1694" s="48">
        <v>2017</v>
      </c>
      <c r="X1694" s="48"/>
      <c r="Y1694" s="1">
        <f>VLOOKUP(A1694,'[1]план на 2017'!$A:$X,20,0)</f>
        <v>1185600</v>
      </c>
      <c r="Z1694" s="156">
        <f t="shared" si="286"/>
        <v>0</v>
      </c>
    </row>
    <row r="1695" spans="1:26" ht="49.5" customHeight="1" x14ac:dyDescent="0.25">
      <c r="A1695" s="48" t="s">
        <v>1757</v>
      </c>
      <c r="B1695" s="53" t="s">
        <v>3273</v>
      </c>
      <c r="C1695" s="53" t="s">
        <v>5801</v>
      </c>
      <c r="D1695" s="53" t="s">
        <v>5802</v>
      </c>
      <c r="E1695" s="53" t="s">
        <v>5803</v>
      </c>
      <c r="F1695" s="53" t="s">
        <v>5806</v>
      </c>
      <c r="G1695" s="53" t="s">
        <v>3284</v>
      </c>
      <c r="H1695" s="53">
        <v>0</v>
      </c>
      <c r="I1695" s="53">
        <v>430000000</v>
      </c>
      <c r="J1695" s="53" t="s">
        <v>8091</v>
      </c>
      <c r="K1695" s="53" t="s">
        <v>8092</v>
      </c>
      <c r="L1695" s="53" t="s">
        <v>8111</v>
      </c>
      <c r="M1695" s="53" t="s">
        <v>8094</v>
      </c>
      <c r="N1695" s="53" t="s">
        <v>8112</v>
      </c>
      <c r="O1695" s="53" t="s">
        <v>8104</v>
      </c>
      <c r="P1695" s="53" t="s">
        <v>8142</v>
      </c>
      <c r="Q1695" s="53" t="s">
        <v>8143</v>
      </c>
      <c r="R1695" s="73">
        <v>1000</v>
      </c>
      <c r="S1695" s="74">
        <v>1232.4000000000001</v>
      </c>
      <c r="T1695" s="75">
        <f t="shared" si="285"/>
        <v>1232400</v>
      </c>
      <c r="U1695" s="75">
        <f t="shared" si="282"/>
        <v>1380288.0000000002</v>
      </c>
      <c r="V1695" s="48"/>
      <c r="W1695" s="48">
        <v>2017</v>
      </c>
      <c r="X1695" s="48"/>
      <c r="Y1695" s="1">
        <f>VLOOKUP(A1695,'[1]план на 2017'!$A:$X,20,0)</f>
        <v>1232400</v>
      </c>
      <c r="Z1695" s="156">
        <f t="shared" si="286"/>
        <v>0</v>
      </c>
    </row>
    <row r="1696" spans="1:26" ht="49.5" customHeight="1" x14ac:dyDescent="0.25">
      <c r="A1696" s="48" t="s">
        <v>1758</v>
      </c>
      <c r="B1696" s="53" t="s">
        <v>3273</v>
      </c>
      <c r="C1696" s="53" t="s">
        <v>5807</v>
      </c>
      <c r="D1696" s="53" t="s">
        <v>5808</v>
      </c>
      <c r="E1696" s="53" t="s">
        <v>5809</v>
      </c>
      <c r="F1696" s="53" t="s">
        <v>5810</v>
      </c>
      <c r="G1696" s="53" t="s">
        <v>3278</v>
      </c>
      <c r="H1696" s="53">
        <v>0</v>
      </c>
      <c r="I1696" s="53">
        <v>430000000</v>
      </c>
      <c r="J1696" s="53" t="s">
        <v>8091</v>
      </c>
      <c r="K1696" s="53" t="s">
        <v>8092</v>
      </c>
      <c r="L1696" s="53" t="s">
        <v>8111</v>
      </c>
      <c r="M1696" s="53" t="s">
        <v>8094</v>
      </c>
      <c r="N1696" s="53" t="s">
        <v>8112</v>
      </c>
      <c r="O1696" s="53" t="s">
        <v>8104</v>
      </c>
      <c r="P1696" s="53" t="s">
        <v>8142</v>
      </c>
      <c r="Q1696" s="53" t="s">
        <v>8143</v>
      </c>
      <c r="R1696" s="73">
        <v>50</v>
      </c>
      <c r="S1696" s="74">
        <v>262.15000000000003</v>
      </c>
      <c r="T1696" s="75">
        <f t="shared" si="285"/>
        <v>13107.500000000002</v>
      </c>
      <c r="U1696" s="75">
        <f t="shared" si="282"/>
        <v>14680.400000000003</v>
      </c>
      <c r="V1696" s="48"/>
      <c r="W1696" s="48">
        <v>2017</v>
      </c>
      <c r="X1696" s="48"/>
      <c r="Y1696" s="1">
        <f>VLOOKUP(A1696,'[1]план на 2017'!$A:$X,20,0)</f>
        <v>13107.500000000002</v>
      </c>
      <c r="Z1696" s="156">
        <f t="shared" si="286"/>
        <v>0</v>
      </c>
    </row>
    <row r="1697" spans="1:26" ht="49.5" customHeight="1" x14ac:dyDescent="0.25">
      <c r="A1697" s="48" t="s">
        <v>1759</v>
      </c>
      <c r="B1697" s="53" t="s">
        <v>3273</v>
      </c>
      <c r="C1697" s="53" t="s">
        <v>5811</v>
      </c>
      <c r="D1697" s="53" t="s">
        <v>5812</v>
      </c>
      <c r="E1697" s="53" t="s">
        <v>5813</v>
      </c>
      <c r="F1697" s="53" t="s">
        <v>5814</v>
      </c>
      <c r="G1697" s="54" t="s">
        <v>8876</v>
      </c>
      <c r="H1697" s="53">
        <v>0</v>
      </c>
      <c r="I1697" s="53">
        <v>430000000</v>
      </c>
      <c r="J1697" s="53" t="s">
        <v>8091</v>
      </c>
      <c r="K1697" s="53" t="s">
        <v>8092</v>
      </c>
      <c r="L1697" s="53" t="s">
        <v>8111</v>
      </c>
      <c r="M1697" s="53" t="s">
        <v>8094</v>
      </c>
      <c r="N1697" s="53" t="s">
        <v>8112</v>
      </c>
      <c r="O1697" s="53" t="s">
        <v>8104</v>
      </c>
      <c r="P1697" s="53" t="s">
        <v>8105</v>
      </c>
      <c r="Q1697" s="53" t="s">
        <v>8106</v>
      </c>
      <c r="R1697" s="73">
        <v>300</v>
      </c>
      <c r="S1697" s="74">
        <v>12</v>
      </c>
      <c r="T1697" s="75">
        <f t="shared" si="285"/>
        <v>3600</v>
      </c>
      <c r="U1697" s="75">
        <f t="shared" si="282"/>
        <v>4032.0000000000005</v>
      </c>
      <c r="V1697" s="48"/>
      <c r="W1697" s="48">
        <v>2017</v>
      </c>
      <c r="X1697" s="48"/>
      <c r="Y1697" s="1">
        <f>VLOOKUP(A1697,'[1]план на 2017'!$A:$X,20,0)</f>
        <v>3600</v>
      </c>
      <c r="Z1697" s="156">
        <f t="shared" si="286"/>
        <v>0</v>
      </c>
    </row>
    <row r="1698" spans="1:26" ht="49.5" customHeight="1" x14ac:dyDescent="0.25">
      <c r="A1698" s="48" t="s">
        <v>1760</v>
      </c>
      <c r="B1698" s="53" t="s">
        <v>3273</v>
      </c>
      <c r="C1698" s="53" t="s">
        <v>5815</v>
      </c>
      <c r="D1698" s="53" t="s">
        <v>5816</v>
      </c>
      <c r="E1698" s="53" t="s">
        <v>5817</v>
      </c>
      <c r="F1698" s="53" t="s">
        <v>5818</v>
      </c>
      <c r="G1698" s="53" t="s">
        <v>3284</v>
      </c>
      <c r="H1698" s="53">
        <v>60</v>
      </c>
      <c r="I1698" s="53">
        <v>430000000</v>
      </c>
      <c r="J1698" s="53" t="s">
        <v>8091</v>
      </c>
      <c r="K1698" s="53" t="s">
        <v>8092</v>
      </c>
      <c r="L1698" s="53" t="s">
        <v>8111</v>
      </c>
      <c r="M1698" s="53" t="s">
        <v>8094</v>
      </c>
      <c r="N1698" s="53" t="s">
        <v>8112</v>
      </c>
      <c r="O1698" s="53" t="s">
        <v>8096</v>
      </c>
      <c r="P1698" s="53" t="s">
        <v>8105</v>
      </c>
      <c r="Q1698" s="53" t="s">
        <v>8106</v>
      </c>
      <c r="R1698" s="73">
        <v>20</v>
      </c>
      <c r="S1698" s="74">
        <v>66300</v>
      </c>
      <c r="T1698" s="75">
        <v>0</v>
      </c>
      <c r="U1698" s="75">
        <f t="shared" si="282"/>
        <v>0</v>
      </c>
      <c r="V1698" s="48" t="s">
        <v>8098</v>
      </c>
      <c r="W1698" s="48">
        <v>2017</v>
      </c>
      <c r="X1698" s="48"/>
      <c r="Y1698" s="1">
        <f>VLOOKUP(A1698,'[1]план на 2017'!$A:$X,20,0)</f>
        <v>0</v>
      </c>
      <c r="Z1698" s="156">
        <f t="shared" si="286"/>
        <v>0</v>
      </c>
    </row>
    <row r="1699" spans="1:26" ht="49.5" customHeight="1" x14ac:dyDescent="0.25">
      <c r="A1699" s="48" t="s">
        <v>1761</v>
      </c>
      <c r="B1699" s="53" t="s">
        <v>3273</v>
      </c>
      <c r="C1699" s="53" t="s">
        <v>5815</v>
      </c>
      <c r="D1699" s="53" t="s">
        <v>5816</v>
      </c>
      <c r="E1699" s="53" t="s">
        <v>5817</v>
      </c>
      <c r="F1699" s="53" t="s">
        <v>5818</v>
      </c>
      <c r="G1699" s="53" t="s">
        <v>3284</v>
      </c>
      <c r="H1699" s="53">
        <v>60</v>
      </c>
      <c r="I1699" s="53">
        <v>430000000</v>
      </c>
      <c r="J1699" s="53" t="s">
        <v>8091</v>
      </c>
      <c r="K1699" s="53" t="s">
        <v>8124</v>
      </c>
      <c r="L1699" s="53" t="s">
        <v>8111</v>
      </c>
      <c r="M1699" s="53" t="s">
        <v>8094</v>
      </c>
      <c r="N1699" s="53" t="s">
        <v>8112</v>
      </c>
      <c r="O1699" s="53" t="s">
        <v>8096</v>
      </c>
      <c r="P1699" s="53" t="s">
        <v>8105</v>
      </c>
      <c r="Q1699" s="53" t="s">
        <v>8106</v>
      </c>
      <c r="R1699" s="73">
        <v>20</v>
      </c>
      <c r="S1699" s="74">
        <v>85000</v>
      </c>
      <c r="T1699" s="75">
        <v>0</v>
      </c>
      <c r="U1699" s="75">
        <f t="shared" si="282"/>
        <v>0</v>
      </c>
      <c r="V1699" s="48" t="s">
        <v>8098</v>
      </c>
      <c r="W1699" s="48">
        <v>2017</v>
      </c>
      <c r="X1699" s="48" t="s">
        <v>8181</v>
      </c>
      <c r="Y1699" s="1">
        <f>VLOOKUP(A1699,'[1]план на 2017'!$A:$X,20,0)</f>
        <v>0</v>
      </c>
      <c r="Z1699" s="156">
        <f t="shared" si="286"/>
        <v>0</v>
      </c>
    </row>
    <row r="1700" spans="1:26" ht="49.5" customHeight="1" x14ac:dyDescent="0.25">
      <c r="A1700" s="48" t="s">
        <v>1762</v>
      </c>
      <c r="B1700" s="53" t="s">
        <v>3273</v>
      </c>
      <c r="C1700" s="53" t="s">
        <v>5815</v>
      </c>
      <c r="D1700" s="53" t="s">
        <v>5816</v>
      </c>
      <c r="E1700" s="53" t="s">
        <v>5817</v>
      </c>
      <c r="F1700" s="53" t="s">
        <v>5818</v>
      </c>
      <c r="G1700" s="53" t="s">
        <v>3284</v>
      </c>
      <c r="H1700" s="53">
        <v>60</v>
      </c>
      <c r="I1700" s="53">
        <v>430000000</v>
      </c>
      <c r="J1700" s="53" t="s">
        <v>8091</v>
      </c>
      <c r="K1700" s="53" t="s">
        <v>8099</v>
      </c>
      <c r="L1700" s="53" t="s">
        <v>8111</v>
      </c>
      <c r="M1700" s="53" t="s">
        <v>8094</v>
      </c>
      <c r="N1700" s="53" t="s">
        <v>8112</v>
      </c>
      <c r="O1700" s="53" t="s">
        <v>8096</v>
      </c>
      <c r="P1700" s="53" t="s">
        <v>8105</v>
      </c>
      <c r="Q1700" s="53" t="s">
        <v>8106</v>
      </c>
      <c r="R1700" s="73">
        <v>20</v>
      </c>
      <c r="S1700" s="74">
        <v>85000</v>
      </c>
      <c r="T1700" s="75">
        <f t="shared" ref="T1700" si="287">R1700*S1700</f>
        <v>1700000</v>
      </c>
      <c r="U1700" s="75">
        <f t="shared" si="282"/>
        <v>1904000.0000000002</v>
      </c>
      <c r="V1700" s="48" t="s">
        <v>8098</v>
      </c>
      <c r="W1700" s="48">
        <v>2017</v>
      </c>
      <c r="X1700" s="48" t="s">
        <v>8100</v>
      </c>
      <c r="Y1700" s="1">
        <f>VLOOKUP(A1700,'[1]план на 2017'!$A:$X,20,0)</f>
        <v>1700000</v>
      </c>
      <c r="Z1700" s="156">
        <f t="shared" si="286"/>
        <v>0</v>
      </c>
    </row>
    <row r="1701" spans="1:26" ht="49.5" customHeight="1" x14ac:dyDescent="0.25">
      <c r="A1701" s="48" t="s">
        <v>1763</v>
      </c>
      <c r="B1701" s="53" t="s">
        <v>3273</v>
      </c>
      <c r="C1701" s="53" t="s">
        <v>5819</v>
      </c>
      <c r="D1701" s="53" t="s">
        <v>4720</v>
      </c>
      <c r="E1701" s="53" t="s">
        <v>5820</v>
      </c>
      <c r="F1701" s="53" t="s">
        <v>5821</v>
      </c>
      <c r="G1701" s="53" t="s">
        <v>3284</v>
      </c>
      <c r="H1701" s="53">
        <v>0</v>
      </c>
      <c r="I1701" s="53">
        <v>430000000</v>
      </c>
      <c r="J1701" s="53" t="s">
        <v>8091</v>
      </c>
      <c r="K1701" s="53" t="s">
        <v>8092</v>
      </c>
      <c r="L1701" s="53" t="s">
        <v>8111</v>
      </c>
      <c r="M1701" s="53" t="s">
        <v>8094</v>
      </c>
      <c r="N1701" s="53" t="s">
        <v>8112</v>
      </c>
      <c r="O1701" s="53" t="s">
        <v>8104</v>
      </c>
      <c r="P1701" s="53" t="s">
        <v>8105</v>
      </c>
      <c r="Q1701" s="53" t="s">
        <v>8106</v>
      </c>
      <c r="R1701" s="73">
        <v>1</v>
      </c>
      <c r="S1701" s="74">
        <v>2002000</v>
      </c>
      <c r="T1701" s="75">
        <v>0</v>
      </c>
      <c r="U1701" s="75">
        <f t="shared" si="282"/>
        <v>0</v>
      </c>
      <c r="V1701" s="48"/>
      <c r="W1701" s="48">
        <v>2017</v>
      </c>
      <c r="X1701" s="48"/>
      <c r="Y1701" s="1">
        <f>VLOOKUP(A1701,'[1]план на 2017'!$A:$X,20,0)</f>
        <v>0</v>
      </c>
      <c r="Z1701" s="156">
        <f t="shared" si="286"/>
        <v>0</v>
      </c>
    </row>
    <row r="1702" spans="1:26" ht="49.5" customHeight="1" x14ac:dyDescent="0.25">
      <c r="A1702" s="48" t="s">
        <v>1764</v>
      </c>
      <c r="B1702" s="53" t="s">
        <v>3273</v>
      </c>
      <c r="C1702" s="53" t="s">
        <v>5819</v>
      </c>
      <c r="D1702" s="53" t="s">
        <v>4720</v>
      </c>
      <c r="E1702" s="53" t="s">
        <v>5820</v>
      </c>
      <c r="F1702" s="53" t="s">
        <v>5822</v>
      </c>
      <c r="G1702" s="53" t="s">
        <v>3284</v>
      </c>
      <c r="H1702" s="53">
        <v>0</v>
      </c>
      <c r="I1702" s="53">
        <v>430000000</v>
      </c>
      <c r="J1702" s="53" t="s">
        <v>8091</v>
      </c>
      <c r="K1702" s="53" t="s">
        <v>8092</v>
      </c>
      <c r="L1702" s="53" t="s">
        <v>8111</v>
      </c>
      <c r="M1702" s="53" t="s">
        <v>8094</v>
      </c>
      <c r="N1702" s="53" t="s">
        <v>8112</v>
      </c>
      <c r="O1702" s="53" t="s">
        <v>8104</v>
      </c>
      <c r="P1702" s="53" t="s">
        <v>8105</v>
      </c>
      <c r="Q1702" s="53" t="s">
        <v>8106</v>
      </c>
      <c r="R1702" s="73">
        <v>1</v>
      </c>
      <c r="S1702" s="74">
        <v>2002000</v>
      </c>
      <c r="T1702" s="75">
        <f t="shared" si="285"/>
        <v>2002000</v>
      </c>
      <c r="U1702" s="75">
        <f t="shared" si="282"/>
        <v>2242240</v>
      </c>
      <c r="V1702" s="48"/>
      <c r="W1702" s="48">
        <v>2017</v>
      </c>
      <c r="X1702" s="48" t="s">
        <v>8183</v>
      </c>
      <c r="Y1702" s="1">
        <f>VLOOKUP(A1702,'[1]план на 2017'!$A:$X,20,0)</f>
        <v>2002000</v>
      </c>
      <c r="Z1702" s="156">
        <f t="shared" si="286"/>
        <v>0</v>
      </c>
    </row>
    <row r="1703" spans="1:26" ht="49.5" customHeight="1" x14ac:dyDescent="0.25">
      <c r="A1703" s="48" t="s">
        <v>1765</v>
      </c>
      <c r="B1703" s="53" t="s">
        <v>3273</v>
      </c>
      <c r="C1703" s="53" t="s">
        <v>5823</v>
      </c>
      <c r="D1703" s="53" t="s">
        <v>5661</v>
      </c>
      <c r="E1703" s="53" t="s">
        <v>5824</v>
      </c>
      <c r="F1703" s="53" t="s">
        <v>5825</v>
      </c>
      <c r="G1703" s="53" t="s">
        <v>3284</v>
      </c>
      <c r="H1703" s="53">
        <v>0</v>
      </c>
      <c r="I1703" s="53">
        <v>430000000</v>
      </c>
      <c r="J1703" s="53" t="s">
        <v>8091</v>
      </c>
      <c r="K1703" s="53" t="s">
        <v>8092</v>
      </c>
      <c r="L1703" s="53" t="s">
        <v>8111</v>
      </c>
      <c r="M1703" s="53" t="s">
        <v>8094</v>
      </c>
      <c r="N1703" s="53" t="s">
        <v>8112</v>
      </c>
      <c r="O1703" s="53" t="s">
        <v>8104</v>
      </c>
      <c r="P1703" s="53" t="s">
        <v>8105</v>
      </c>
      <c r="Q1703" s="53" t="s">
        <v>8106</v>
      </c>
      <c r="R1703" s="73">
        <v>20</v>
      </c>
      <c r="S1703" s="74">
        <v>25000</v>
      </c>
      <c r="T1703" s="75">
        <f t="shared" si="285"/>
        <v>500000</v>
      </c>
      <c r="U1703" s="75">
        <f t="shared" si="282"/>
        <v>560000</v>
      </c>
      <c r="V1703" s="48"/>
      <c r="W1703" s="48">
        <v>2017</v>
      </c>
      <c r="X1703" s="48"/>
      <c r="Y1703" s="1">
        <f>VLOOKUP(A1703,'[1]план на 2017'!$A:$X,20,0)</f>
        <v>500000</v>
      </c>
      <c r="Z1703" s="156">
        <f t="shared" si="286"/>
        <v>0</v>
      </c>
    </row>
    <row r="1704" spans="1:26" ht="49.5" customHeight="1" x14ac:dyDescent="0.25">
      <c r="A1704" s="48" t="s">
        <v>1766</v>
      </c>
      <c r="B1704" s="53" t="s">
        <v>3273</v>
      </c>
      <c r="C1704" s="53" t="s">
        <v>5826</v>
      </c>
      <c r="D1704" s="53" t="s">
        <v>5661</v>
      </c>
      <c r="E1704" s="53" t="s">
        <v>5827</v>
      </c>
      <c r="F1704" s="53" t="s">
        <v>5828</v>
      </c>
      <c r="G1704" s="53" t="s">
        <v>3284</v>
      </c>
      <c r="H1704" s="53">
        <v>0</v>
      </c>
      <c r="I1704" s="53">
        <v>430000000</v>
      </c>
      <c r="J1704" s="53" t="s">
        <v>8091</v>
      </c>
      <c r="K1704" s="53" t="s">
        <v>8092</v>
      </c>
      <c r="L1704" s="53" t="s">
        <v>8111</v>
      </c>
      <c r="M1704" s="53" t="s">
        <v>8094</v>
      </c>
      <c r="N1704" s="53" t="s">
        <v>8112</v>
      </c>
      <c r="O1704" s="53" t="s">
        <v>8104</v>
      </c>
      <c r="P1704" s="53" t="s">
        <v>8105</v>
      </c>
      <c r="Q1704" s="53" t="s">
        <v>8106</v>
      </c>
      <c r="R1704" s="73">
        <v>20</v>
      </c>
      <c r="S1704" s="74">
        <v>35000</v>
      </c>
      <c r="T1704" s="75">
        <f t="shared" si="285"/>
        <v>700000</v>
      </c>
      <c r="U1704" s="75">
        <f t="shared" si="282"/>
        <v>784000.00000000012</v>
      </c>
      <c r="V1704" s="48"/>
      <c r="W1704" s="48">
        <v>2017</v>
      </c>
      <c r="X1704" s="48"/>
      <c r="Y1704" s="1">
        <f>VLOOKUP(A1704,'[1]план на 2017'!$A:$X,20,0)</f>
        <v>700000</v>
      </c>
      <c r="Z1704" s="156">
        <f t="shared" si="286"/>
        <v>0</v>
      </c>
    </row>
    <row r="1705" spans="1:26" ht="49.5" customHeight="1" x14ac:dyDescent="0.25">
      <c r="A1705" s="48" t="s">
        <v>1767</v>
      </c>
      <c r="B1705" s="53" t="s">
        <v>3273</v>
      </c>
      <c r="C1705" s="53" t="s">
        <v>5829</v>
      </c>
      <c r="D1705" s="53" t="s">
        <v>5830</v>
      </c>
      <c r="E1705" s="53" t="s">
        <v>5831</v>
      </c>
      <c r="F1705" s="53" t="s">
        <v>5832</v>
      </c>
      <c r="G1705" s="53" t="s">
        <v>3284</v>
      </c>
      <c r="H1705" s="53">
        <v>0</v>
      </c>
      <c r="I1705" s="53">
        <v>430000000</v>
      </c>
      <c r="J1705" s="53" t="s">
        <v>8091</v>
      </c>
      <c r="K1705" s="53" t="s">
        <v>8092</v>
      </c>
      <c r="L1705" s="53" t="s">
        <v>8111</v>
      </c>
      <c r="M1705" s="53" t="s">
        <v>8094</v>
      </c>
      <c r="N1705" s="53" t="s">
        <v>8112</v>
      </c>
      <c r="O1705" s="53" t="s">
        <v>8104</v>
      </c>
      <c r="P1705" s="53" t="s">
        <v>8105</v>
      </c>
      <c r="Q1705" s="53" t="s">
        <v>8106</v>
      </c>
      <c r="R1705" s="73">
        <v>20</v>
      </c>
      <c r="S1705" s="74">
        <v>3120</v>
      </c>
      <c r="T1705" s="75">
        <v>0</v>
      </c>
      <c r="U1705" s="75">
        <f t="shared" si="282"/>
        <v>0</v>
      </c>
      <c r="V1705" s="48"/>
      <c r="W1705" s="48">
        <v>2017</v>
      </c>
      <c r="X1705" s="48" t="s">
        <v>8122</v>
      </c>
      <c r="Y1705" s="1">
        <f>VLOOKUP(A1705,'[1]план на 2017'!$A:$X,20,0)</f>
        <v>0</v>
      </c>
      <c r="Z1705" s="156">
        <f t="shared" si="286"/>
        <v>0</v>
      </c>
    </row>
    <row r="1706" spans="1:26" ht="49.5" customHeight="1" x14ac:dyDescent="0.25">
      <c r="A1706" s="48" t="s">
        <v>1768</v>
      </c>
      <c r="B1706" s="53" t="s">
        <v>3273</v>
      </c>
      <c r="C1706" s="53" t="s">
        <v>5833</v>
      </c>
      <c r="D1706" s="53" t="s">
        <v>4110</v>
      </c>
      <c r="E1706" s="53" t="s">
        <v>5834</v>
      </c>
      <c r="F1706" s="53" t="s">
        <v>5835</v>
      </c>
      <c r="G1706" s="53" t="s">
        <v>3284</v>
      </c>
      <c r="H1706" s="53">
        <v>0</v>
      </c>
      <c r="I1706" s="53">
        <v>430000000</v>
      </c>
      <c r="J1706" s="53" t="s">
        <v>8091</v>
      </c>
      <c r="K1706" s="53" t="s">
        <v>8092</v>
      </c>
      <c r="L1706" s="53" t="s">
        <v>8111</v>
      </c>
      <c r="M1706" s="53" t="s">
        <v>8094</v>
      </c>
      <c r="N1706" s="53" t="s">
        <v>8112</v>
      </c>
      <c r="O1706" s="53" t="s">
        <v>8104</v>
      </c>
      <c r="P1706" s="53" t="s">
        <v>8137</v>
      </c>
      <c r="Q1706" s="53" t="s">
        <v>8123</v>
      </c>
      <c r="R1706" s="73">
        <v>5</v>
      </c>
      <c r="S1706" s="74">
        <v>24050</v>
      </c>
      <c r="T1706" s="75">
        <f t="shared" si="285"/>
        <v>120250</v>
      </c>
      <c r="U1706" s="75">
        <f t="shared" si="282"/>
        <v>134680</v>
      </c>
      <c r="V1706" s="48"/>
      <c r="W1706" s="48">
        <v>2017</v>
      </c>
      <c r="X1706" s="48"/>
      <c r="Y1706" s="1">
        <f>VLOOKUP(A1706,'[1]план на 2017'!$A:$X,20,0)</f>
        <v>120250</v>
      </c>
      <c r="Z1706" s="156">
        <f t="shared" si="286"/>
        <v>0</v>
      </c>
    </row>
    <row r="1707" spans="1:26" ht="49.5" customHeight="1" x14ac:dyDescent="0.25">
      <c r="A1707" s="48" t="s">
        <v>1769</v>
      </c>
      <c r="B1707" s="53" t="s">
        <v>3273</v>
      </c>
      <c r="C1707" s="53" t="s">
        <v>4525</v>
      </c>
      <c r="D1707" s="53" t="s">
        <v>3331</v>
      </c>
      <c r="E1707" s="53" t="s">
        <v>5836</v>
      </c>
      <c r="F1707" s="53" t="s">
        <v>5837</v>
      </c>
      <c r="G1707" s="53" t="s">
        <v>3284</v>
      </c>
      <c r="H1707" s="53">
        <v>0</v>
      </c>
      <c r="I1707" s="53">
        <v>430000000</v>
      </c>
      <c r="J1707" s="53" t="s">
        <v>8091</v>
      </c>
      <c r="K1707" s="53" t="s">
        <v>8092</v>
      </c>
      <c r="L1707" s="53" t="s">
        <v>8111</v>
      </c>
      <c r="M1707" s="53" t="s">
        <v>8094</v>
      </c>
      <c r="N1707" s="53" t="s">
        <v>8112</v>
      </c>
      <c r="O1707" s="53" t="s">
        <v>8104</v>
      </c>
      <c r="P1707" s="53" t="s">
        <v>8105</v>
      </c>
      <c r="Q1707" s="53" t="s">
        <v>8106</v>
      </c>
      <c r="R1707" s="73">
        <v>20</v>
      </c>
      <c r="S1707" s="74">
        <v>4130</v>
      </c>
      <c r="T1707" s="75">
        <f t="shared" si="285"/>
        <v>82600</v>
      </c>
      <c r="U1707" s="75">
        <f t="shared" si="282"/>
        <v>92512.000000000015</v>
      </c>
      <c r="V1707" s="48"/>
      <c r="W1707" s="48">
        <v>2017</v>
      </c>
      <c r="X1707" s="48"/>
      <c r="Y1707" s="1">
        <f>VLOOKUP(A1707,'[1]план на 2017'!$A:$X,20,0)</f>
        <v>82600</v>
      </c>
      <c r="Z1707" s="156">
        <f t="shared" si="286"/>
        <v>0</v>
      </c>
    </row>
    <row r="1708" spans="1:26" ht="49.5" customHeight="1" x14ac:dyDescent="0.25">
      <c r="A1708" s="48" t="s">
        <v>1770</v>
      </c>
      <c r="B1708" s="53" t="s">
        <v>3273</v>
      </c>
      <c r="C1708" s="53" t="s">
        <v>5838</v>
      </c>
      <c r="D1708" s="53" t="s">
        <v>5839</v>
      </c>
      <c r="E1708" s="53" t="s">
        <v>5840</v>
      </c>
      <c r="F1708" s="53" t="s">
        <v>5841</v>
      </c>
      <c r="G1708" s="53" t="s">
        <v>3278</v>
      </c>
      <c r="H1708" s="53">
        <v>0</v>
      </c>
      <c r="I1708" s="53">
        <v>430000000</v>
      </c>
      <c r="J1708" s="53" t="s">
        <v>8091</v>
      </c>
      <c r="K1708" s="53" t="s">
        <v>8092</v>
      </c>
      <c r="L1708" s="53" t="s">
        <v>8111</v>
      </c>
      <c r="M1708" s="53" t="s">
        <v>8094</v>
      </c>
      <c r="N1708" s="53" t="s">
        <v>8112</v>
      </c>
      <c r="O1708" s="53" t="s">
        <v>8104</v>
      </c>
      <c r="P1708" s="53" t="s">
        <v>8105</v>
      </c>
      <c r="Q1708" s="53" t="s">
        <v>8106</v>
      </c>
      <c r="R1708" s="73">
        <v>10</v>
      </c>
      <c r="S1708" s="74">
        <v>84.5</v>
      </c>
      <c r="T1708" s="75">
        <f t="shared" si="285"/>
        <v>845</v>
      </c>
      <c r="U1708" s="75">
        <f t="shared" si="282"/>
        <v>946.40000000000009</v>
      </c>
      <c r="V1708" s="48"/>
      <c r="W1708" s="48">
        <v>2017</v>
      </c>
      <c r="X1708" s="48"/>
      <c r="Y1708" s="1">
        <f>VLOOKUP(A1708,'[1]план на 2017'!$A:$X,20,0)</f>
        <v>845</v>
      </c>
      <c r="Z1708" s="156">
        <f t="shared" si="286"/>
        <v>0</v>
      </c>
    </row>
    <row r="1709" spans="1:26" ht="49.5" customHeight="1" x14ac:dyDescent="0.25">
      <c r="A1709" s="48" t="s">
        <v>1771</v>
      </c>
      <c r="B1709" s="53" t="s">
        <v>3273</v>
      </c>
      <c r="C1709" s="53" t="s">
        <v>5838</v>
      </c>
      <c r="D1709" s="53" t="s">
        <v>5839</v>
      </c>
      <c r="E1709" s="53" t="s">
        <v>5840</v>
      </c>
      <c r="F1709" s="53" t="s">
        <v>5842</v>
      </c>
      <c r="G1709" s="53" t="s">
        <v>3278</v>
      </c>
      <c r="H1709" s="53">
        <v>0</v>
      </c>
      <c r="I1709" s="53">
        <v>430000000</v>
      </c>
      <c r="J1709" s="53" t="s">
        <v>8091</v>
      </c>
      <c r="K1709" s="53" t="s">
        <v>8092</v>
      </c>
      <c r="L1709" s="53" t="s">
        <v>8111</v>
      </c>
      <c r="M1709" s="53" t="s">
        <v>8094</v>
      </c>
      <c r="N1709" s="53" t="s">
        <v>8112</v>
      </c>
      <c r="O1709" s="53" t="s">
        <v>8104</v>
      </c>
      <c r="P1709" s="53" t="s">
        <v>8105</v>
      </c>
      <c r="Q1709" s="53" t="s">
        <v>8106</v>
      </c>
      <c r="R1709" s="73">
        <v>10</v>
      </c>
      <c r="S1709" s="74">
        <v>875</v>
      </c>
      <c r="T1709" s="75">
        <f t="shared" si="285"/>
        <v>8750</v>
      </c>
      <c r="U1709" s="75">
        <f t="shared" si="282"/>
        <v>9800.0000000000018</v>
      </c>
      <c r="V1709" s="48"/>
      <c r="W1709" s="48">
        <v>2017</v>
      </c>
      <c r="X1709" s="48"/>
      <c r="Y1709" s="1">
        <f>VLOOKUP(A1709,'[1]план на 2017'!$A:$X,20,0)</f>
        <v>8750</v>
      </c>
      <c r="Z1709" s="156">
        <f t="shared" si="286"/>
        <v>0</v>
      </c>
    </row>
    <row r="1710" spans="1:26" ht="49.5" customHeight="1" x14ac:dyDescent="0.25">
      <c r="A1710" s="48" t="s">
        <v>1772</v>
      </c>
      <c r="B1710" s="53" t="s">
        <v>3273</v>
      </c>
      <c r="C1710" s="53" t="s">
        <v>5838</v>
      </c>
      <c r="D1710" s="53" t="s">
        <v>5839</v>
      </c>
      <c r="E1710" s="53" t="s">
        <v>5840</v>
      </c>
      <c r="F1710" s="53" t="s">
        <v>5843</v>
      </c>
      <c r="G1710" s="53" t="s">
        <v>3278</v>
      </c>
      <c r="H1710" s="53">
        <v>0</v>
      </c>
      <c r="I1710" s="53">
        <v>430000000</v>
      </c>
      <c r="J1710" s="53" t="s">
        <v>8091</v>
      </c>
      <c r="K1710" s="53" t="s">
        <v>8092</v>
      </c>
      <c r="L1710" s="53" t="s">
        <v>8111</v>
      </c>
      <c r="M1710" s="53" t="s">
        <v>8094</v>
      </c>
      <c r="N1710" s="53" t="s">
        <v>8112</v>
      </c>
      <c r="O1710" s="53" t="s">
        <v>8104</v>
      </c>
      <c r="P1710" s="53" t="s">
        <v>8105</v>
      </c>
      <c r="Q1710" s="53" t="s">
        <v>8106</v>
      </c>
      <c r="R1710" s="73">
        <v>10</v>
      </c>
      <c r="S1710" s="74">
        <v>1380</v>
      </c>
      <c r="T1710" s="75">
        <f t="shared" si="285"/>
        <v>13800</v>
      </c>
      <c r="U1710" s="75">
        <f t="shared" si="282"/>
        <v>15456.000000000002</v>
      </c>
      <c r="V1710" s="48"/>
      <c r="W1710" s="48">
        <v>2017</v>
      </c>
      <c r="X1710" s="48"/>
      <c r="Y1710" s="1">
        <f>VLOOKUP(A1710,'[1]план на 2017'!$A:$X,20,0)</f>
        <v>13800</v>
      </c>
      <c r="Z1710" s="156">
        <f t="shared" si="286"/>
        <v>0</v>
      </c>
    </row>
    <row r="1711" spans="1:26" ht="49.5" customHeight="1" x14ac:dyDescent="0.25">
      <c r="A1711" s="48" t="s">
        <v>1773</v>
      </c>
      <c r="B1711" s="53" t="s">
        <v>3273</v>
      </c>
      <c r="C1711" s="53" t="s">
        <v>5838</v>
      </c>
      <c r="D1711" s="53" t="s">
        <v>5839</v>
      </c>
      <c r="E1711" s="53" t="s">
        <v>5840</v>
      </c>
      <c r="F1711" s="53" t="s">
        <v>5844</v>
      </c>
      <c r="G1711" s="53" t="s">
        <v>3278</v>
      </c>
      <c r="H1711" s="53">
        <v>0</v>
      </c>
      <c r="I1711" s="53">
        <v>430000000</v>
      </c>
      <c r="J1711" s="53" t="s">
        <v>8091</v>
      </c>
      <c r="K1711" s="53" t="s">
        <v>8092</v>
      </c>
      <c r="L1711" s="53" t="s">
        <v>8111</v>
      </c>
      <c r="M1711" s="53" t="s">
        <v>8094</v>
      </c>
      <c r="N1711" s="53" t="s">
        <v>8112</v>
      </c>
      <c r="O1711" s="53" t="s">
        <v>8104</v>
      </c>
      <c r="P1711" s="53" t="s">
        <v>8105</v>
      </c>
      <c r="Q1711" s="53" t="s">
        <v>8106</v>
      </c>
      <c r="R1711" s="73">
        <v>10</v>
      </c>
      <c r="S1711" s="74">
        <v>2085</v>
      </c>
      <c r="T1711" s="75">
        <f t="shared" si="285"/>
        <v>20850</v>
      </c>
      <c r="U1711" s="75">
        <f t="shared" si="282"/>
        <v>23352.000000000004</v>
      </c>
      <c r="V1711" s="48"/>
      <c r="W1711" s="48">
        <v>2017</v>
      </c>
      <c r="X1711" s="48"/>
      <c r="Y1711" s="1">
        <f>VLOOKUP(A1711,'[1]план на 2017'!$A:$X,20,0)</f>
        <v>20850</v>
      </c>
      <c r="Z1711" s="156">
        <f t="shared" si="286"/>
        <v>0</v>
      </c>
    </row>
    <row r="1712" spans="1:26" ht="49.5" customHeight="1" x14ac:dyDescent="0.25">
      <c r="A1712" s="48" t="s">
        <v>1774</v>
      </c>
      <c r="B1712" s="53" t="s">
        <v>3273</v>
      </c>
      <c r="C1712" s="53" t="s">
        <v>5845</v>
      </c>
      <c r="D1712" s="53" t="s">
        <v>5846</v>
      </c>
      <c r="E1712" s="53" t="s">
        <v>5847</v>
      </c>
      <c r="F1712" s="53" t="s">
        <v>5848</v>
      </c>
      <c r="G1712" s="53" t="s">
        <v>3284</v>
      </c>
      <c r="H1712" s="53">
        <v>0</v>
      </c>
      <c r="I1712" s="53">
        <v>430000000</v>
      </c>
      <c r="J1712" s="53" t="s">
        <v>8091</v>
      </c>
      <c r="K1712" s="53" t="s">
        <v>8092</v>
      </c>
      <c r="L1712" s="53" t="s">
        <v>8111</v>
      </c>
      <c r="M1712" s="53" t="s">
        <v>8094</v>
      </c>
      <c r="N1712" s="53" t="s">
        <v>8112</v>
      </c>
      <c r="O1712" s="53" t="s">
        <v>8104</v>
      </c>
      <c r="P1712" s="53" t="s">
        <v>8105</v>
      </c>
      <c r="Q1712" s="53" t="s">
        <v>8106</v>
      </c>
      <c r="R1712" s="73">
        <v>3</v>
      </c>
      <c r="S1712" s="74">
        <v>48450</v>
      </c>
      <c r="T1712" s="75">
        <f t="shared" si="285"/>
        <v>145350</v>
      </c>
      <c r="U1712" s="75">
        <f t="shared" si="282"/>
        <v>162792.00000000003</v>
      </c>
      <c r="V1712" s="48"/>
      <c r="W1712" s="48">
        <v>2017</v>
      </c>
      <c r="X1712" s="48"/>
      <c r="Y1712" s="1">
        <f>VLOOKUP(A1712,'[1]план на 2017'!$A:$X,20,0)</f>
        <v>145350</v>
      </c>
      <c r="Z1712" s="156">
        <f t="shared" si="286"/>
        <v>0</v>
      </c>
    </row>
    <row r="1713" spans="1:26" ht="49.5" customHeight="1" x14ac:dyDescent="0.25">
      <c r="A1713" s="48" t="s">
        <v>1775</v>
      </c>
      <c r="B1713" s="53" t="s">
        <v>3273</v>
      </c>
      <c r="C1713" s="53" t="s">
        <v>5849</v>
      </c>
      <c r="D1713" s="53" t="s">
        <v>5850</v>
      </c>
      <c r="E1713" s="53" t="s">
        <v>5851</v>
      </c>
      <c r="F1713" s="53" t="s">
        <v>5852</v>
      </c>
      <c r="G1713" s="53" t="s">
        <v>3278</v>
      </c>
      <c r="H1713" s="53">
        <v>0</v>
      </c>
      <c r="I1713" s="53">
        <v>430000000</v>
      </c>
      <c r="J1713" s="53" t="s">
        <v>8091</v>
      </c>
      <c r="K1713" s="53" t="s">
        <v>8092</v>
      </c>
      <c r="L1713" s="53" t="s">
        <v>8111</v>
      </c>
      <c r="M1713" s="53" t="s">
        <v>8094</v>
      </c>
      <c r="N1713" s="53" t="s">
        <v>8112</v>
      </c>
      <c r="O1713" s="53" t="s">
        <v>8104</v>
      </c>
      <c r="P1713" s="53" t="s">
        <v>8105</v>
      </c>
      <c r="Q1713" s="53" t="s">
        <v>8106</v>
      </c>
      <c r="R1713" s="73">
        <v>2</v>
      </c>
      <c r="S1713" s="74">
        <v>38660</v>
      </c>
      <c r="T1713" s="75">
        <v>0</v>
      </c>
      <c r="U1713" s="75">
        <f t="shared" si="282"/>
        <v>0</v>
      </c>
      <c r="V1713" s="48"/>
      <c r="W1713" s="48">
        <v>2017</v>
      </c>
      <c r="X1713" s="48"/>
      <c r="Y1713" s="1">
        <f>VLOOKUP(A1713,'[1]план на 2017'!$A:$X,20,0)</f>
        <v>0</v>
      </c>
      <c r="Z1713" s="156">
        <f t="shared" si="286"/>
        <v>0</v>
      </c>
    </row>
    <row r="1714" spans="1:26" ht="49.5" customHeight="1" x14ac:dyDescent="0.25">
      <c r="A1714" s="48" t="s">
        <v>1776</v>
      </c>
      <c r="B1714" s="53" t="s">
        <v>3273</v>
      </c>
      <c r="C1714" s="53" t="s">
        <v>5849</v>
      </c>
      <c r="D1714" s="53" t="s">
        <v>5850</v>
      </c>
      <c r="E1714" s="53" t="s">
        <v>5851</v>
      </c>
      <c r="F1714" s="53" t="s">
        <v>5853</v>
      </c>
      <c r="G1714" s="53" t="s">
        <v>3278</v>
      </c>
      <c r="H1714" s="53">
        <v>0</v>
      </c>
      <c r="I1714" s="53">
        <v>430000000</v>
      </c>
      <c r="J1714" s="53" t="s">
        <v>8091</v>
      </c>
      <c r="K1714" s="53" t="s">
        <v>8129</v>
      </c>
      <c r="L1714" s="53" t="s">
        <v>8111</v>
      </c>
      <c r="M1714" s="53" t="s">
        <v>8094</v>
      </c>
      <c r="N1714" s="53" t="s">
        <v>8112</v>
      </c>
      <c r="O1714" s="53" t="s">
        <v>8104</v>
      </c>
      <c r="P1714" s="53" t="s">
        <v>8105</v>
      </c>
      <c r="Q1714" s="53" t="s">
        <v>8106</v>
      </c>
      <c r="R1714" s="73">
        <v>2</v>
      </c>
      <c r="S1714" s="74">
        <v>38660</v>
      </c>
      <c r="T1714" s="75">
        <f t="shared" ref="T1714" si="288">R1714*S1714</f>
        <v>77320</v>
      </c>
      <c r="U1714" s="75">
        <f t="shared" si="282"/>
        <v>86598.400000000009</v>
      </c>
      <c r="V1714" s="48"/>
      <c r="W1714" s="48">
        <v>2017</v>
      </c>
      <c r="X1714" s="48" t="s">
        <v>8149</v>
      </c>
      <c r="Y1714" s="1">
        <f>VLOOKUP(A1714,'[1]план на 2017'!$A:$X,20,0)</f>
        <v>77320</v>
      </c>
      <c r="Z1714" s="156">
        <f t="shared" si="286"/>
        <v>0</v>
      </c>
    </row>
    <row r="1715" spans="1:26" ht="49.5" customHeight="1" x14ac:dyDescent="0.25">
      <c r="A1715" s="48" t="s">
        <v>1777</v>
      </c>
      <c r="B1715" s="53" t="s">
        <v>3273</v>
      </c>
      <c r="C1715" s="53" t="s">
        <v>5854</v>
      </c>
      <c r="D1715" s="53" t="s">
        <v>5855</v>
      </c>
      <c r="E1715" s="53" t="s">
        <v>5856</v>
      </c>
      <c r="F1715" s="53" t="s">
        <v>5857</v>
      </c>
      <c r="G1715" s="53" t="s">
        <v>3284</v>
      </c>
      <c r="H1715" s="53">
        <v>0</v>
      </c>
      <c r="I1715" s="53">
        <v>430000000</v>
      </c>
      <c r="J1715" s="53" t="s">
        <v>8091</v>
      </c>
      <c r="K1715" s="53" t="s">
        <v>8092</v>
      </c>
      <c r="L1715" s="53" t="s">
        <v>8111</v>
      </c>
      <c r="M1715" s="53" t="s">
        <v>8094</v>
      </c>
      <c r="N1715" s="53" t="s">
        <v>8112</v>
      </c>
      <c r="O1715" s="53" t="s">
        <v>8104</v>
      </c>
      <c r="P1715" s="53" t="s">
        <v>8105</v>
      </c>
      <c r="Q1715" s="53" t="s">
        <v>8106</v>
      </c>
      <c r="R1715" s="73">
        <v>1</v>
      </c>
      <c r="S1715" s="74">
        <v>623220</v>
      </c>
      <c r="T1715" s="75">
        <v>0</v>
      </c>
      <c r="U1715" s="75">
        <f t="shared" si="282"/>
        <v>0</v>
      </c>
      <c r="V1715" s="48"/>
      <c r="W1715" s="48">
        <v>2017</v>
      </c>
      <c r="X1715" s="48"/>
      <c r="Y1715" s="1">
        <f>VLOOKUP(A1715,'[1]план на 2017'!$A:$X,20,0)</f>
        <v>0</v>
      </c>
      <c r="Z1715" s="156">
        <f t="shared" si="286"/>
        <v>0</v>
      </c>
    </row>
    <row r="1716" spans="1:26" ht="49.5" customHeight="1" x14ac:dyDescent="0.25">
      <c r="A1716" s="48" t="s">
        <v>1778</v>
      </c>
      <c r="B1716" s="53" t="s">
        <v>3273</v>
      </c>
      <c r="C1716" s="53" t="s">
        <v>5854</v>
      </c>
      <c r="D1716" s="53" t="s">
        <v>5855</v>
      </c>
      <c r="E1716" s="53" t="s">
        <v>5856</v>
      </c>
      <c r="F1716" s="53" t="s">
        <v>5858</v>
      </c>
      <c r="G1716" s="53" t="s">
        <v>3284</v>
      </c>
      <c r="H1716" s="53">
        <v>0</v>
      </c>
      <c r="I1716" s="53">
        <v>430000000</v>
      </c>
      <c r="J1716" s="53" t="s">
        <v>8091</v>
      </c>
      <c r="K1716" s="53" t="s">
        <v>8092</v>
      </c>
      <c r="L1716" s="53" t="s">
        <v>8111</v>
      </c>
      <c r="M1716" s="53" t="s">
        <v>8094</v>
      </c>
      <c r="N1716" s="53" t="s">
        <v>8112</v>
      </c>
      <c r="O1716" s="53" t="s">
        <v>8104</v>
      </c>
      <c r="P1716" s="53" t="s">
        <v>8105</v>
      </c>
      <c r="Q1716" s="53" t="s">
        <v>8106</v>
      </c>
      <c r="R1716" s="73">
        <v>1</v>
      </c>
      <c r="S1716" s="74">
        <v>623220</v>
      </c>
      <c r="T1716" s="75">
        <f t="shared" si="285"/>
        <v>623220</v>
      </c>
      <c r="U1716" s="75">
        <f t="shared" ref="U1716:U1790" si="289">T1716*1.12</f>
        <v>698006.4</v>
      </c>
      <c r="V1716" s="48"/>
      <c r="W1716" s="48">
        <v>2017</v>
      </c>
      <c r="X1716" s="48" t="s">
        <v>8183</v>
      </c>
      <c r="Y1716" s="1">
        <f>VLOOKUP(A1716,'[1]план на 2017'!$A:$X,20,0)</f>
        <v>623220</v>
      </c>
      <c r="Z1716" s="156">
        <f t="shared" si="286"/>
        <v>0</v>
      </c>
    </row>
    <row r="1717" spans="1:26" ht="49.5" customHeight="1" x14ac:dyDescent="0.25">
      <c r="A1717" s="48" t="s">
        <v>1779</v>
      </c>
      <c r="B1717" s="53" t="s">
        <v>3273</v>
      </c>
      <c r="C1717" s="53" t="s">
        <v>5859</v>
      </c>
      <c r="D1717" s="53" t="s">
        <v>5860</v>
      </c>
      <c r="E1717" s="53" t="s">
        <v>5861</v>
      </c>
      <c r="F1717" s="53" t="s">
        <v>5862</v>
      </c>
      <c r="G1717" s="53" t="s">
        <v>3278</v>
      </c>
      <c r="H1717" s="53">
        <v>0</v>
      </c>
      <c r="I1717" s="53">
        <v>430000000</v>
      </c>
      <c r="J1717" s="53" t="s">
        <v>8091</v>
      </c>
      <c r="K1717" s="53" t="s">
        <v>8092</v>
      </c>
      <c r="L1717" s="53" t="s">
        <v>8111</v>
      </c>
      <c r="M1717" s="53" t="s">
        <v>8094</v>
      </c>
      <c r="N1717" s="53" t="s">
        <v>8112</v>
      </c>
      <c r="O1717" s="53" t="s">
        <v>8104</v>
      </c>
      <c r="P1717" s="53" t="s">
        <v>8105</v>
      </c>
      <c r="Q1717" s="53" t="s">
        <v>8106</v>
      </c>
      <c r="R1717" s="73">
        <v>2</v>
      </c>
      <c r="S1717" s="74">
        <v>21050</v>
      </c>
      <c r="T1717" s="75">
        <f t="shared" si="285"/>
        <v>42100</v>
      </c>
      <c r="U1717" s="75">
        <f t="shared" si="289"/>
        <v>47152.000000000007</v>
      </c>
      <c r="V1717" s="48"/>
      <c r="W1717" s="48">
        <v>2017</v>
      </c>
      <c r="X1717" s="48"/>
      <c r="Y1717" s="1">
        <f>VLOOKUP(A1717,'[1]план на 2017'!$A:$X,20,0)</f>
        <v>42100</v>
      </c>
      <c r="Z1717" s="156">
        <f t="shared" si="286"/>
        <v>0</v>
      </c>
    </row>
    <row r="1718" spans="1:26" ht="49.5" customHeight="1" x14ac:dyDescent="0.25">
      <c r="A1718" s="48" t="s">
        <v>1780</v>
      </c>
      <c r="B1718" s="53" t="s">
        <v>3273</v>
      </c>
      <c r="C1718" s="53" t="s">
        <v>4101</v>
      </c>
      <c r="D1718" s="53" t="s">
        <v>4102</v>
      </c>
      <c r="E1718" s="53" t="s">
        <v>4103</v>
      </c>
      <c r="F1718" s="53" t="s">
        <v>5863</v>
      </c>
      <c r="G1718" s="53" t="s">
        <v>3284</v>
      </c>
      <c r="H1718" s="53">
        <v>0</v>
      </c>
      <c r="I1718" s="53">
        <v>430000000</v>
      </c>
      <c r="J1718" s="53" t="s">
        <v>8091</v>
      </c>
      <c r="K1718" s="53" t="s">
        <v>8092</v>
      </c>
      <c r="L1718" s="53" t="s">
        <v>8111</v>
      </c>
      <c r="M1718" s="53" t="s">
        <v>8094</v>
      </c>
      <c r="N1718" s="53" t="s">
        <v>8112</v>
      </c>
      <c r="O1718" s="53" t="s">
        <v>8104</v>
      </c>
      <c r="P1718" s="53" t="s">
        <v>8105</v>
      </c>
      <c r="Q1718" s="53" t="s">
        <v>8106</v>
      </c>
      <c r="R1718" s="73">
        <v>2</v>
      </c>
      <c r="S1718" s="74">
        <v>14040</v>
      </c>
      <c r="T1718" s="75">
        <f t="shared" si="285"/>
        <v>28080</v>
      </c>
      <c r="U1718" s="75">
        <f t="shared" si="289"/>
        <v>31449.600000000002</v>
      </c>
      <c r="V1718" s="48"/>
      <c r="W1718" s="48">
        <v>2017</v>
      </c>
      <c r="X1718" s="48"/>
      <c r="Y1718" s="1">
        <f>VLOOKUP(A1718,'[1]план на 2017'!$A:$X,20,0)</f>
        <v>28080</v>
      </c>
      <c r="Z1718" s="156">
        <f t="shared" si="286"/>
        <v>0</v>
      </c>
    </row>
    <row r="1719" spans="1:26" ht="49.5" customHeight="1" x14ac:dyDescent="0.25">
      <c r="A1719" s="48" t="s">
        <v>1781</v>
      </c>
      <c r="B1719" s="53" t="s">
        <v>3273</v>
      </c>
      <c r="C1719" s="53" t="s">
        <v>5864</v>
      </c>
      <c r="D1719" s="53" t="s">
        <v>5865</v>
      </c>
      <c r="E1719" s="53" t="s">
        <v>5866</v>
      </c>
      <c r="F1719" s="53" t="s">
        <v>5867</v>
      </c>
      <c r="G1719" s="53" t="s">
        <v>3278</v>
      </c>
      <c r="H1719" s="53">
        <v>0</v>
      </c>
      <c r="I1719" s="53">
        <v>430000000</v>
      </c>
      <c r="J1719" s="53" t="s">
        <v>8091</v>
      </c>
      <c r="K1719" s="53" t="s">
        <v>8092</v>
      </c>
      <c r="L1719" s="53" t="s">
        <v>8111</v>
      </c>
      <c r="M1719" s="53" t="s">
        <v>8094</v>
      </c>
      <c r="N1719" s="53" t="s">
        <v>8112</v>
      </c>
      <c r="O1719" s="53" t="s">
        <v>8104</v>
      </c>
      <c r="P1719" s="53" t="s">
        <v>8105</v>
      </c>
      <c r="Q1719" s="53" t="s">
        <v>8106</v>
      </c>
      <c r="R1719" s="73">
        <v>20</v>
      </c>
      <c r="S1719" s="74">
        <v>4815</v>
      </c>
      <c r="T1719" s="75">
        <f t="shared" si="285"/>
        <v>96300</v>
      </c>
      <c r="U1719" s="75">
        <f t="shared" si="289"/>
        <v>107856.00000000001</v>
      </c>
      <c r="V1719" s="48"/>
      <c r="W1719" s="48">
        <v>2017</v>
      </c>
      <c r="X1719" s="48"/>
      <c r="Y1719" s="1">
        <f>VLOOKUP(A1719,'[1]план на 2017'!$A:$X,20,0)</f>
        <v>96300</v>
      </c>
      <c r="Z1719" s="156">
        <f t="shared" si="286"/>
        <v>0</v>
      </c>
    </row>
    <row r="1720" spans="1:26" ht="49.5" customHeight="1" x14ac:dyDescent="0.25">
      <c r="A1720" s="48" t="s">
        <v>1782</v>
      </c>
      <c r="B1720" s="53" t="s">
        <v>3273</v>
      </c>
      <c r="C1720" s="53" t="s">
        <v>5864</v>
      </c>
      <c r="D1720" s="53" t="s">
        <v>5865</v>
      </c>
      <c r="E1720" s="53" t="s">
        <v>5866</v>
      </c>
      <c r="F1720" s="53" t="s">
        <v>5868</v>
      </c>
      <c r="G1720" s="53" t="s">
        <v>3278</v>
      </c>
      <c r="H1720" s="53">
        <v>0</v>
      </c>
      <c r="I1720" s="53">
        <v>430000000</v>
      </c>
      <c r="J1720" s="53" t="s">
        <v>8091</v>
      </c>
      <c r="K1720" s="53" t="s">
        <v>8092</v>
      </c>
      <c r="L1720" s="53" t="s">
        <v>8111</v>
      </c>
      <c r="M1720" s="53" t="s">
        <v>8094</v>
      </c>
      <c r="N1720" s="53" t="s">
        <v>8112</v>
      </c>
      <c r="O1720" s="53" t="s">
        <v>8104</v>
      </c>
      <c r="P1720" s="53" t="s">
        <v>8105</v>
      </c>
      <c r="Q1720" s="53" t="s">
        <v>8106</v>
      </c>
      <c r="R1720" s="73">
        <v>20</v>
      </c>
      <c r="S1720" s="74">
        <v>4513.26</v>
      </c>
      <c r="T1720" s="75">
        <f t="shared" si="285"/>
        <v>90265.200000000012</v>
      </c>
      <c r="U1720" s="75">
        <f t="shared" si="289"/>
        <v>101097.02400000002</v>
      </c>
      <c r="V1720" s="48"/>
      <c r="W1720" s="48">
        <v>2017</v>
      </c>
      <c r="X1720" s="48"/>
      <c r="Y1720" s="1">
        <f>VLOOKUP(A1720,'[1]план на 2017'!$A:$X,20,0)</f>
        <v>90265.200000000012</v>
      </c>
      <c r="Z1720" s="156">
        <f t="shared" si="286"/>
        <v>0</v>
      </c>
    </row>
    <row r="1721" spans="1:26" ht="49.5" customHeight="1" x14ac:dyDescent="0.25">
      <c r="A1721" s="48" t="s">
        <v>1783</v>
      </c>
      <c r="B1721" s="53" t="s">
        <v>3273</v>
      </c>
      <c r="C1721" s="53" t="s">
        <v>5864</v>
      </c>
      <c r="D1721" s="53" t="s">
        <v>5865</v>
      </c>
      <c r="E1721" s="53" t="s">
        <v>5866</v>
      </c>
      <c r="F1721" s="53" t="s">
        <v>5869</v>
      </c>
      <c r="G1721" s="53" t="s">
        <v>3278</v>
      </c>
      <c r="H1721" s="53">
        <v>0</v>
      </c>
      <c r="I1721" s="53">
        <v>430000000</v>
      </c>
      <c r="J1721" s="53" t="s">
        <v>8091</v>
      </c>
      <c r="K1721" s="53" t="s">
        <v>8092</v>
      </c>
      <c r="L1721" s="53" t="s">
        <v>8111</v>
      </c>
      <c r="M1721" s="53" t="s">
        <v>8094</v>
      </c>
      <c r="N1721" s="53" t="s">
        <v>8112</v>
      </c>
      <c r="O1721" s="53" t="s">
        <v>8104</v>
      </c>
      <c r="P1721" s="53" t="s">
        <v>8105</v>
      </c>
      <c r="Q1721" s="53" t="s">
        <v>8106</v>
      </c>
      <c r="R1721" s="73">
        <v>20</v>
      </c>
      <c r="S1721" s="74">
        <v>4989.41</v>
      </c>
      <c r="T1721" s="75">
        <f t="shared" si="285"/>
        <v>99788.2</v>
      </c>
      <c r="U1721" s="75">
        <f t="shared" si="289"/>
        <v>111762.78400000001</v>
      </c>
      <c r="V1721" s="48"/>
      <c r="W1721" s="48">
        <v>2017</v>
      </c>
      <c r="X1721" s="48"/>
      <c r="Y1721" s="1">
        <f>VLOOKUP(A1721,'[1]план на 2017'!$A:$X,20,0)</f>
        <v>99788.2</v>
      </c>
      <c r="Z1721" s="156">
        <f t="shared" si="286"/>
        <v>0</v>
      </c>
    </row>
    <row r="1722" spans="1:26" ht="49.5" customHeight="1" x14ac:dyDescent="0.25">
      <c r="A1722" s="48" t="s">
        <v>1784</v>
      </c>
      <c r="B1722" s="53" t="s">
        <v>3273</v>
      </c>
      <c r="C1722" s="53" t="s">
        <v>5870</v>
      </c>
      <c r="D1722" s="53" t="s">
        <v>4798</v>
      </c>
      <c r="E1722" s="53" t="s">
        <v>5871</v>
      </c>
      <c r="F1722" s="53" t="s">
        <v>5872</v>
      </c>
      <c r="G1722" s="53" t="s">
        <v>3278</v>
      </c>
      <c r="H1722" s="53">
        <v>0</v>
      </c>
      <c r="I1722" s="53">
        <v>430000000</v>
      </c>
      <c r="J1722" s="53" t="s">
        <v>8091</v>
      </c>
      <c r="K1722" s="53" t="s">
        <v>8092</v>
      </c>
      <c r="L1722" s="53" t="s">
        <v>8111</v>
      </c>
      <c r="M1722" s="53" t="s">
        <v>8094</v>
      </c>
      <c r="N1722" s="53" t="s">
        <v>8112</v>
      </c>
      <c r="O1722" s="53" t="s">
        <v>8104</v>
      </c>
      <c r="P1722" s="53" t="s">
        <v>8105</v>
      </c>
      <c r="Q1722" s="53" t="s">
        <v>8106</v>
      </c>
      <c r="R1722" s="73">
        <v>50</v>
      </c>
      <c r="S1722" s="74">
        <v>4000</v>
      </c>
      <c r="T1722" s="75">
        <f t="shared" si="285"/>
        <v>200000</v>
      </c>
      <c r="U1722" s="75">
        <f t="shared" si="289"/>
        <v>224000.00000000003</v>
      </c>
      <c r="V1722" s="48"/>
      <c r="W1722" s="48">
        <v>2017</v>
      </c>
      <c r="X1722" s="48"/>
      <c r="Y1722" s="1">
        <f>VLOOKUP(A1722,'[1]план на 2017'!$A:$X,20,0)</f>
        <v>200000</v>
      </c>
      <c r="Z1722" s="156">
        <f t="shared" si="286"/>
        <v>0</v>
      </c>
    </row>
    <row r="1723" spans="1:26" ht="49.5" customHeight="1" x14ac:dyDescent="0.25">
      <c r="A1723" s="48" t="s">
        <v>1785</v>
      </c>
      <c r="B1723" s="53" t="s">
        <v>3273</v>
      </c>
      <c r="C1723" s="53" t="s">
        <v>5873</v>
      </c>
      <c r="D1723" s="53" t="s">
        <v>5874</v>
      </c>
      <c r="E1723" s="53" t="s">
        <v>5875</v>
      </c>
      <c r="F1723" s="53" t="s">
        <v>5876</v>
      </c>
      <c r="G1723" s="53" t="s">
        <v>3278</v>
      </c>
      <c r="H1723" s="53">
        <v>0</v>
      </c>
      <c r="I1723" s="53">
        <v>430000000</v>
      </c>
      <c r="J1723" s="53" t="s">
        <v>8091</v>
      </c>
      <c r="K1723" s="53" t="s">
        <v>8092</v>
      </c>
      <c r="L1723" s="53" t="s">
        <v>8111</v>
      </c>
      <c r="M1723" s="53" t="s">
        <v>8094</v>
      </c>
      <c r="N1723" s="53" t="s">
        <v>8112</v>
      </c>
      <c r="O1723" s="53" t="s">
        <v>8104</v>
      </c>
      <c r="P1723" s="53" t="s">
        <v>8105</v>
      </c>
      <c r="Q1723" s="53" t="s">
        <v>8106</v>
      </c>
      <c r="R1723" s="73">
        <v>25</v>
      </c>
      <c r="S1723" s="74">
        <v>7890</v>
      </c>
      <c r="T1723" s="75">
        <v>0</v>
      </c>
      <c r="U1723" s="75">
        <f t="shared" si="289"/>
        <v>0</v>
      </c>
      <c r="V1723" s="48"/>
      <c r="W1723" s="48">
        <v>2017</v>
      </c>
      <c r="X1723" s="48"/>
      <c r="Y1723" s="1">
        <f>VLOOKUP(A1723,'[1]план на 2017'!$A:$X,20,0)</f>
        <v>0</v>
      </c>
      <c r="Z1723" s="156">
        <f t="shared" si="286"/>
        <v>0</v>
      </c>
    </row>
    <row r="1724" spans="1:26" ht="49.5" customHeight="1" x14ac:dyDescent="0.25">
      <c r="A1724" s="48" t="s">
        <v>1786</v>
      </c>
      <c r="B1724" s="53" t="s">
        <v>3273</v>
      </c>
      <c r="C1724" s="53" t="s">
        <v>5873</v>
      </c>
      <c r="D1724" s="53" t="s">
        <v>5874</v>
      </c>
      <c r="E1724" s="53" t="s">
        <v>5875</v>
      </c>
      <c r="F1724" s="53" t="s">
        <v>5877</v>
      </c>
      <c r="G1724" s="53" t="s">
        <v>3278</v>
      </c>
      <c r="H1724" s="53">
        <v>0</v>
      </c>
      <c r="I1724" s="53">
        <v>430000000</v>
      </c>
      <c r="J1724" s="53" t="s">
        <v>8091</v>
      </c>
      <c r="K1724" s="53" t="s">
        <v>8099</v>
      </c>
      <c r="L1724" s="53" t="s">
        <v>8111</v>
      </c>
      <c r="M1724" s="53" t="s">
        <v>8094</v>
      </c>
      <c r="N1724" s="53" t="s">
        <v>8112</v>
      </c>
      <c r="O1724" s="53" t="s">
        <v>8104</v>
      </c>
      <c r="P1724" s="53" t="s">
        <v>8105</v>
      </c>
      <c r="Q1724" s="53" t="s">
        <v>8106</v>
      </c>
      <c r="R1724" s="73">
        <v>25</v>
      </c>
      <c r="S1724" s="74">
        <v>7890</v>
      </c>
      <c r="T1724" s="75">
        <v>0</v>
      </c>
      <c r="U1724" s="75">
        <f t="shared" si="289"/>
        <v>0</v>
      </c>
      <c r="V1724" s="48"/>
      <c r="W1724" s="48">
        <v>2017</v>
      </c>
      <c r="X1724" s="53" t="s">
        <v>8256</v>
      </c>
      <c r="Y1724" s="1">
        <f>VLOOKUP(A1724,'[1]план на 2017'!$A:$X,20,0)</f>
        <v>0</v>
      </c>
      <c r="Z1724" s="156">
        <f t="shared" si="286"/>
        <v>0</v>
      </c>
    </row>
    <row r="1725" spans="1:26" ht="49.5" customHeight="1" x14ac:dyDescent="0.25">
      <c r="A1725" s="48" t="s">
        <v>1787</v>
      </c>
      <c r="B1725" s="53" t="s">
        <v>3273</v>
      </c>
      <c r="C1725" s="53" t="s">
        <v>5878</v>
      </c>
      <c r="D1725" s="53" t="s">
        <v>5874</v>
      </c>
      <c r="E1725" s="53" t="s">
        <v>5879</v>
      </c>
      <c r="F1725" s="53" t="s">
        <v>5880</v>
      </c>
      <c r="G1725" s="53" t="s">
        <v>3278</v>
      </c>
      <c r="H1725" s="53">
        <v>0</v>
      </c>
      <c r="I1725" s="53">
        <v>430000000</v>
      </c>
      <c r="J1725" s="53" t="s">
        <v>8091</v>
      </c>
      <c r="K1725" s="53" t="s">
        <v>8092</v>
      </c>
      <c r="L1725" s="53" t="s">
        <v>8111</v>
      </c>
      <c r="M1725" s="53" t="s">
        <v>8094</v>
      </c>
      <c r="N1725" s="53" t="s">
        <v>8112</v>
      </c>
      <c r="O1725" s="53" t="s">
        <v>8104</v>
      </c>
      <c r="P1725" s="53" t="s">
        <v>8105</v>
      </c>
      <c r="Q1725" s="53" t="s">
        <v>8106</v>
      </c>
      <c r="R1725" s="73">
        <v>150</v>
      </c>
      <c r="S1725" s="74">
        <v>5000</v>
      </c>
      <c r="T1725" s="75">
        <v>0</v>
      </c>
      <c r="U1725" s="75">
        <f t="shared" si="289"/>
        <v>0</v>
      </c>
      <c r="V1725" s="48"/>
      <c r="W1725" s="48">
        <v>2017</v>
      </c>
      <c r="X1725" s="48"/>
      <c r="Y1725" s="1">
        <f>VLOOKUP(A1725,'[1]план на 2017'!$A:$X,20,0)</f>
        <v>0</v>
      </c>
      <c r="Z1725" s="156">
        <f t="shared" si="286"/>
        <v>0</v>
      </c>
    </row>
    <row r="1726" spans="1:26" ht="49.5" customHeight="1" x14ac:dyDescent="0.25">
      <c r="A1726" s="48" t="s">
        <v>1788</v>
      </c>
      <c r="B1726" s="53" t="s">
        <v>3273</v>
      </c>
      <c r="C1726" s="53" t="s">
        <v>5878</v>
      </c>
      <c r="D1726" s="53" t="s">
        <v>5874</v>
      </c>
      <c r="E1726" s="53" t="s">
        <v>5879</v>
      </c>
      <c r="F1726" s="53" t="s">
        <v>5881</v>
      </c>
      <c r="G1726" s="53" t="s">
        <v>3278</v>
      </c>
      <c r="H1726" s="53">
        <v>0</v>
      </c>
      <c r="I1726" s="53">
        <v>430000000</v>
      </c>
      <c r="J1726" s="53" t="s">
        <v>8091</v>
      </c>
      <c r="K1726" s="53" t="s">
        <v>8092</v>
      </c>
      <c r="L1726" s="53" t="s">
        <v>8111</v>
      </c>
      <c r="M1726" s="53" t="s">
        <v>8094</v>
      </c>
      <c r="N1726" s="53" t="s">
        <v>8112</v>
      </c>
      <c r="O1726" s="53" t="s">
        <v>8104</v>
      </c>
      <c r="P1726" s="53" t="s">
        <v>8105</v>
      </c>
      <c r="Q1726" s="53" t="s">
        <v>8106</v>
      </c>
      <c r="R1726" s="73">
        <v>150</v>
      </c>
      <c r="S1726" s="74">
        <v>5000</v>
      </c>
      <c r="T1726" s="75">
        <f t="shared" si="285"/>
        <v>750000</v>
      </c>
      <c r="U1726" s="75">
        <f t="shared" si="289"/>
        <v>840000.00000000012</v>
      </c>
      <c r="V1726" s="48"/>
      <c r="W1726" s="48">
        <v>2017</v>
      </c>
      <c r="X1726" s="48" t="s">
        <v>8149</v>
      </c>
      <c r="Y1726" s="1">
        <f>VLOOKUP(A1726,'[1]план на 2017'!$A:$X,20,0)</f>
        <v>750000</v>
      </c>
      <c r="Z1726" s="156">
        <f t="shared" si="286"/>
        <v>0</v>
      </c>
    </row>
    <row r="1727" spans="1:26" ht="49.5" customHeight="1" x14ac:dyDescent="0.25">
      <c r="A1727" s="48" t="s">
        <v>1789</v>
      </c>
      <c r="B1727" s="53" t="s">
        <v>3273</v>
      </c>
      <c r="C1727" s="53" t="s">
        <v>5870</v>
      </c>
      <c r="D1727" s="53" t="s">
        <v>4798</v>
      </c>
      <c r="E1727" s="53" t="s">
        <v>5871</v>
      </c>
      <c r="F1727" s="53" t="s">
        <v>5882</v>
      </c>
      <c r="G1727" s="53" t="s">
        <v>3278</v>
      </c>
      <c r="H1727" s="53">
        <v>0</v>
      </c>
      <c r="I1727" s="53">
        <v>430000000</v>
      </c>
      <c r="J1727" s="53" t="s">
        <v>8091</v>
      </c>
      <c r="K1727" s="53" t="s">
        <v>8092</v>
      </c>
      <c r="L1727" s="53" t="s">
        <v>8111</v>
      </c>
      <c r="M1727" s="53" t="s">
        <v>8094</v>
      </c>
      <c r="N1727" s="53" t="s">
        <v>8112</v>
      </c>
      <c r="O1727" s="53" t="s">
        <v>8104</v>
      </c>
      <c r="P1727" s="53" t="s">
        <v>8105</v>
      </c>
      <c r="Q1727" s="53" t="s">
        <v>8106</v>
      </c>
      <c r="R1727" s="73">
        <v>100</v>
      </c>
      <c r="S1727" s="74">
        <v>2209.5500000000002</v>
      </c>
      <c r="T1727" s="75">
        <f t="shared" si="285"/>
        <v>220955.00000000003</v>
      </c>
      <c r="U1727" s="75">
        <f t="shared" si="289"/>
        <v>247469.60000000006</v>
      </c>
      <c r="V1727" s="48"/>
      <c r="W1727" s="48">
        <v>2017</v>
      </c>
      <c r="X1727" s="48"/>
      <c r="Y1727" s="1">
        <f>VLOOKUP(A1727,'[1]план на 2017'!$A:$X,20,0)</f>
        <v>220955.00000000003</v>
      </c>
      <c r="Z1727" s="156">
        <f t="shared" si="286"/>
        <v>0</v>
      </c>
    </row>
    <row r="1728" spans="1:26" ht="49.5" customHeight="1" x14ac:dyDescent="0.25">
      <c r="A1728" s="48" t="s">
        <v>1790</v>
      </c>
      <c r="B1728" s="53" t="s">
        <v>3273</v>
      </c>
      <c r="C1728" s="53" t="s">
        <v>5870</v>
      </c>
      <c r="D1728" s="53" t="s">
        <v>4798</v>
      </c>
      <c r="E1728" s="53" t="s">
        <v>5871</v>
      </c>
      <c r="F1728" s="53" t="s">
        <v>5883</v>
      </c>
      <c r="G1728" s="53" t="s">
        <v>3278</v>
      </c>
      <c r="H1728" s="53">
        <v>0</v>
      </c>
      <c r="I1728" s="53">
        <v>430000000</v>
      </c>
      <c r="J1728" s="53" t="s">
        <v>8091</v>
      </c>
      <c r="K1728" s="53" t="s">
        <v>8092</v>
      </c>
      <c r="L1728" s="53" t="s">
        <v>8111</v>
      </c>
      <c r="M1728" s="53" t="s">
        <v>8094</v>
      </c>
      <c r="N1728" s="53" t="s">
        <v>8112</v>
      </c>
      <c r="O1728" s="53" t="s">
        <v>8104</v>
      </c>
      <c r="P1728" s="53" t="s">
        <v>8105</v>
      </c>
      <c r="Q1728" s="53" t="s">
        <v>8106</v>
      </c>
      <c r="R1728" s="73">
        <v>100</v>
      </c>
      <c r="S1728" s="74">
        <v>2209.5500000000002</v>
      </c>
      <c r="T1728" s="75">
        <f t="shared" si="285"/>
        <v>220955.00000000003</v>
      </c>
      <c r="U1728" s="75">
        <f t="shared" si="289"/>
        <v>247469.60000000006</v>
      </c>
      <c r="V1728" s="48"/>
      <c r="W1728" s="48">
        <v>2017</v>
      </c>
      <c r="X1728" s="48"/>
      <c r="Y1728" s="1">
        <f>VLOOKUP(A1728,'[1]план на 2017'!$A:$X,20,0)</f>
        <v>220955.00000000003</v>
      </c>
      <c r="Z1728" s="156">
        <f t="shared" si="286"/>
        <v>0</v>
      </c>
    </row>
    <row r="1729" spans="1:26" ht="49.5" customHeight="1" x14ac:dyDescent="0.25">
      <c r="A1729" s="48" t="s">
        <v>1791</v>
      </c>
      <c r="B1729" s="53" t="s">
        <v>3273</v>
      </c>
      <c r="C1729" s="53" t="s">
        <v>5884</v>
      </c>
      <c r="D1729" s="53" t="s">
        <v>5885</v>
      </c>
      <c r="E1729" s="53" t="s">
        <v>5886</v>
      </c>
      <c r="F1729" s="53" t="s">
        <v>5887</v>
      </c>
      <c r="G1729" s="53" t="s">
        <v>3284</v>
      </c>
      <c r="H1729" s="53">
        <v>0</v>
      </c>
      <c r="I1729" s="53">
        <v>430000000</v>
      </c>
      <c r="J1729" s="53" t="s">
        <v>8091</v>
      </c>
      <c r="K1729" s="53" t="s">
        <v>8092</v>
      </c>
      <c r="L1729" s="53" t="s">
        <v>8111</v>
      </c>
      <c r="M1729" s="53" t="s">
        <v>8094</v>
      </c>
      <c r="N1729" s="53" t="s">
        <v>8112</v>
      </c>
      <c r="O1729" s="53" t="s">
        <v>8104</v>
      </c>
      <c r="P1729" s="53" t="s">
        <v>8105</v>
      </c>
      <c r="Q1729" s="53" t="s">
        <v>8106</v>
      </c>
      <c r="R1729" s="73">
        <v>50</v>
      </c>
      <c r="S1729" s="74">
        <v>1780</v>
      </c>
      <c r="T1729" s="75">
        <v>0</v>
      </c>
      <c r="U1729" s="75">
        <f t="shared" si="289"/>
        <v>0</v>
      </c>
      <c r="V1729" s="48"/>
      <c r="W1729" s="48">
        <v>2017</v>
      </c>
      <c r="X1729" s="48" t="s">
        <v>8122</v>
      </c>
      <c r="Y1729" s="1">
        <f>VLOOKUP(A1729,'[1]план на 2017'!$A:$X,20,0)</f>
        <v>0</v>
      </c>
      <c r="Z1729" s="156">
        <f t="shared" si="286"/>
        <v>0</v>
      </c>
    </row>
    <row r="1730" spans="1:26" ht="49.5" customHeight="1" x14ac:dyDescent="0.25">
      <c r="A1730" s="48" t="s">
        <v>1792</v>
      </c>
      <c r="B1730" s="53" t="s">
        <v>3273</v>
      </c>
      <c r="C1730" s="53" t="s">
        <v>5888</v>
      </c>
      <c r="D1730" s="53" t="s">
        <v>5889</v>
      </c>
      <c r="E1730" s="53" t="s">
        <v>5890</v>
      </c>
      <c r="F1730" s="53" t="s">
        <v>5891</v>
      </c>
      <c r="G1730" s="53" t="s">
        <v>3278</v>
      </c>
      <c r="H1730" s="53">
        <v>0</v>
      </c>
      <c r="I1730" s="53">
        <v>430000000</v>
      </c>
      <c r="J1730" s="53" t="s">
        <v>8091</v>
      </c>
      <c r="K1730" s="53" t="s">
        <v>8092</v>
      </c>
      <c r="L1730" s="53" t="s">
        <v>8111</v>
      </c>
      <c r="M1730" s="53" t="s">
        <v>8094</v>
      </c>
      <c r="N1730" s="53" t="s">
        <v>8112</v>
      </c>
      <c r="O1730" s="53" t="s">
        <v>8104</v>
      </c>
      <c r="P1730" s="53" t="s">
        <v>8105</v>
      </c>
      <c r="Q1730" s="53" t="s">
        <v>8106</v>
      </c>
      <c r="R1730" s="73">
        <v>10</v>
      </c>
      <c r="S1730" s="74">
        <v>1932</v>
      </c>
      <c r="T1730" s="75">
        <f t="shared" si="285"/>
        <v>19320</v>
      </c>
      <c r="U1730" s="75">
        <f t="shared" si="289"/>
        <v>21638.400000000001</v>
      </c>
      <c r="V1730" s="48"/>
      <c r="W1730" s="48">
        <v>2017</v>
      </c>
      <c r="X1730" s="48"/>
      <c r="Y1730" s="1">
        <f>VLOOKUP(A1730,'[1]план на 2017'!$A:$X,20,0)</f>
        <v>19320</v>
      </c>
      <c r="Z1730" s="156">
        <f t="shared" si="286"/>
        <v>0</v>
      </c>
    </row>
    <row r="1731" spans="1:26" ht="49.5" customHeight="1" x14ac:dyDescent="0.25">
      <c r="A1731" s="48" t="s">
        <v>1793</v>
      </c>
      <c r="B1731" s="53" t="s">
        <v>3273</v>
      </c>
      <c r="C1731" s="53" t="s">
        <v>5892</v>
      </c>
      <c r="D1731" s="53" t="s">
        <v>3971</v>
      </c>
      <c r="E1731" s="53" t="s">
        <v>5893</v>
      </c>
      <c r="F1731" s="53" t="s">
        <v>5894</v>
      </c>
      <c r="G1731" s="54" t="s">
        <v>8876</v>
      </c>
      <c r="H1731" s="53">
        <v>0</v>
      </c>
      <c r="I1731" s="53">
        <v>430000000</v>
      </c>
      <c r="J1731" s="53" t="s">
        <v>8091</v>
      </c>
      <c r="K1731" s="53" t="s">
        <v>8092</v>
      </c>
      <c r="L1731" s="53" t="s">
        <v>8111</v>
      </c>
      <c r="M1731" s="53" t="s">
        <v>8094</v>
      </c>
      <c r="N1731" s="53" t="s">
        <v>8112</v>
      </c>
      <c r="O1731" s="53" t="s">
        <v>8104</v>
      </c>
      <c r="P1731" s="53" t="s">
        <v>8105</v>
      </c>
      <c r="Q1731" s="53" t="s">
        <v>8106</v>
      </c>
      <c r="R1731" s="73">
        <v>2</v>
      </c>
      <c r="S1731" s="74">
        <v>1500000</v>
      </c>
      <c r="T1731" s="75">
        <f t="shared" si="285"/>
        <v>3000000</v>
      </c>
      <c r="U1731" s="75">
        <f t="shared" si="289"/>
        <v>3360000.0000000005</v>
      </c>
      <c r="V1731" s="48"/>
      <c r="W1731" s="48">
        <v>2017</v>
      </c>
      <c r="X1731" s="48"/>
      <c r="Y1731" s="1">
        <f>VLOOKUP(A1731,'[1]план на 2017'!$A:$X,20,0)</f>
        <v>3000000</v>
      </c>
      <c r="Z1731" s="156">
        <f t="shared" si="286"/>
        <v>0</v>
      </c>
    </row>
    <row r="1732" spans="1:26" ht="49.5" customHeight="1" x14ac:dyDescent="0.25">
      <c r="A1732" s="48" t="s">
        <v>1794</v>
      </c>
      <c r="B1732" s="53" t="s">
        <v>3273</v>
      </c>
      <c r="C1732" s="53" t="s">
        <v>5066</v>
      </c>
      <c r="D1732" s="53" t="s">
        <v>5067</v>
      </c>
      <c r="E1732" s="53" t="s">
        <v>5895</v>
      </c>
      <c r="F1732" s="53" t="s">
        <v>5896</v>
      </c>
      <c r="G1732" s="54" t="s">
        <v>8876</v>
      </c>
      <c r="H1732" s="53">
        <v>0</v>
      </c>
      <c r="I1732" s="53">
        <v>430000000</v>
      </c>
      <c r="J1732" s="53" t="s">
        <v>8091</v>
      </c>
      <c r="K1732" s="53" t="s">
        <v>8129</v>
      </c>
      <c r="L1732" s="53" t="s">
        <v>8111</v>
      </c>
      <c r="M1732" s="53" t="s">
        <v>8094</v>
      </c>
      <c r="N1732" s="53" t="s">
        <v>8112</v>
      </c>
      <c r="O1732" s="53" t="s">
        <v>8104</v>
      </c>
      <c r="P1732" s="53" t="s">
        <v>8105</v>
      </c>
      <c r="Q1732" s="53" t="s">
        <v>8106</v>
      </c>
      <c r="R1732" s="73">
        <v>4</v>
      </c>
      <c r="S1732" s="74">
        <v>35000</v>
      </c>
      <c r="T1732" s="75">
        <v>0</v>
      </c>
      <c r="U1732" s="75">
        <f t="shared" si="289"/>
        <v>0</v>
      </c>
      <c r="V1732" s="48"/>
      <c r="W1732" s="48">
        <v>2017</v>
      </c>
      <c r="X1732" s="48"/>
      <c r="Y1732" s="1">
        <f>VLOOKUP(A1732,'[1]план на 2017'!$A:$X,20,0)</f>
        <v>0</v>
      </c>
      <c r="Z1732" s="156">
        <f t="shared" si="286"/>
        <v>0</v>
      </c>
    </row>
    <row r="1733" spans="1:26" ht="49.5" customHeight="1" x14ac:dyDescent="0.25">
      <c r="A1733" s="49" t="s">
        <v>1795</v>
      </c>
      <c r="B1733" s="49" t="s">
        <v>3273</v>
      </c>
      <c r="C1733" s="49" t="s">
        <v>5066</v>
      </c>
      <c r="D1733" s="49" t="s">
        <v>5067</v>
      </c>
      <c r="E1733" s="49" t="s">
        <v>5895</v>
      </c>
      <c r="F1733" s="49" t="s">
        <v>5896</v>
      </c>
      <c r="G1733" s="49" t="s">
        <v>3289</v>
      </c>
      <c r="H1733" s="49">
        <v>0</v>
      </c>
      <c r="I1733" s="49">
        <v>430000000</v>
      </c>
      <c r="J1733" s="49" t="s">
        <v>8091</v>
      </c>
      <c r="K1733" s="49" t="s">
        <v>8117</v>
      </c>
      <c r="L1733" s="49" t="s">
        <v>8111</v>
      </c>
      <c r="M1733" s="49" t="s">
        <v>8094</v>
      </c>
      <c r="N1733" s="49" t="s">
        <v>8112</v>
      </c>
      <c r="O1733" s="49" t="s">
        <v>8096</v>
      </c>
      <c r="P1733" s="49" t="s">
        <v>8105</v>
      </c>
      <c r="Q1733" s="49" t="s">
        <v>8106</v>
      </c>
      <c r="R1733" s="49">
        <v>4</v>
      </c>
      <c r="S1733" s="49">
        <v>66000</v>
      </c>
      <c r="T1733" s="76">
        <f t="shared" ref="T1733" si="290">S1733*R1733</f>
        <v>264000</v>
      </c>
      <c r="U1733" s="76">
        <f t="shared" si="289"/>
        <v>295680</v>
      </c>
      <c r="V1733" s="49" t="s">
        <v>8098</v>
      </c>
      <c r="W1733" s="49">
        <v>2017</v>
      </c>
      <c r="X1733" s="49" t="s">
        <v>8205</v>
      </c>
      <c r="Y1733" s="1">
        <f>VLOOKUP(A1733,'[1]план на 2017'!$A:$X,20,0)</f>
        <v>264000</v>
      </c>
      <c r="Z1733" s="156">
        <f t="shared" si="286"/>
        <v>0</v>
      </c>
    </row>
    <row r="1734" spans="1:26" ht="49.5" customHeight="1" x14ac:dyDescent="0.25">
      <c r="A1734" s="48" t="s">
        <v>1796</v>
      </c>
      <c r="B1734" s="53" t="s">
        <v>3273</v>
      </c>
      <c r="C1734" s="53" t="s">
        <v>5897</v>
      </c>
      <c r="D1734" s="53" t="s">
        <v>4155</v>
      </c>
      <c r="E1734" s="53" t="s">
        <v>5898</v>
      </c>
      <c r="F1734" s="53" t="s">
        <v>5899</v>
      </c>
      <c r="G1734" s="54" t="s">
        <v>8876</v>
      </c>
      <c r="H1734" s="53">
        <v>0</v>
      </c>
      <c r="I1734" s="53">
        <v>430000000</v>
      </c>
      <c r="J1734" s="53" t="s">
        <v>8091</v>
      </c>
      <c r="K1734" s="53" t="s">
        <v>8092</v>
      </c>
      <c r="L1734" s="53" t="s">
        <v>8111</v>
      </c>
      <c r="M1734" s="53" t="s">
        <v>8094</v>
      </c>
      <c r="N1734" s="53" t="s">
        <v>8112</v>
      </c>
      <c r="O1734" s="53" t="s">
        <v>8104</v>
      </c>
      <c r="P1734" s="53" t="s">
        <v>8105</v>
      </c>
      <c r="Q1734" s="53" t="s">
        <v>8106</v>
      </c>
      <c r="R1734" s="73">
        <v>10</v>
      </c>
      <c r="S1734" s="74">
        <v>70000</v>
      </c>
      <c r="T1734" s="75">
        <v>0</v>
      </c>
      <c r="U1734" s="75">
        <f t="shared" si="289"/>
        <v>0</v>
      </c>
      <c r="V1734" s="48"/>
      <c r="W1734" s="48">
        <v>2017</v>
      </c>
      <c r="X1734" s="48" t="s">
        <v>8122</v>
      </c>
      <c r="Y1734" s="1">
        <f>VLOOKUP(A1734,'[1]план на 2017'!$A:$X,20,0)</f>
        <v>0</v>
      </c>
      <c r="Z1734" s="156">
        <f t="shared" si="286"/>
        <v>0</v>
      </c>
    </row>
    <row r="1735" spans="1:26" ht="49.5" customHeight="1" x14ac:dyDescent="0.25">
      <c r="A1735" s="48" t="s">
        <v>1797</v>
      </c>
      <c r="B1735" s="53" t="s">
        <v>3273</v>
      </c>
      <c r="C1735" s="53" t="s">
        <v>5897</v>
      </c>
      <c r="D1735" s="53" t="s">
        <v>4155</v>
      </c>
      <c r="E1735" s="53" t="s">
        <v>5898</v>
      </c>
      <c r="F1735" s="53" t="s">
        <v>5900</v>
      </c>
      <c r="G1735" s="54" t="s">
        <v>8876</v>
      </c>
      <c r="H1735" s="53">
        <v>0</v>
      </c>
      <c r="I1735" s="53">
        <v>430000000</v>
      </c>
      <c r="J1735" s="53" t="s">
        <v>8091</v>
      </c>
      <c r="K1735" s="53" t="s">
        <v>8092</v>
      </c>
      <c r="L1735" s="53" t="s">
        <v>8111</v>
      </c>
      <c r="M1735" s="53" t="s">
        <v>8094</v>
      </c>
      <c r="N1735" s="53" t="s">
        <v>8112</v>
      </c>
      <c r="O1735" s="53" t="s">
        <v>8104</v>
      </c>
      <c r="P1735" s="53" t="s">
        <v>8105</v>
      </c>
      <c r="Q1735" s="53" t="s">
        <v>8106</v>
      </c>
      <c r="R1735" s="73">
        <v>10</v>
      </c>
      <c r="S1735" s="74">
        <v>70000</v>
      </c>
      <c r="T1735" s="75">
        <v>0</v>
      </c>
      <c r="U1735" s="75">
        <f t="shared" si="289"/>
        <v>0</v>
      </c>
      <c r="V1735" s="48"/>
      <c r="W1735" s="48">
        <v>2017</v>
      </c>
      <c r="X1735" s="48" t="s">
        <v>8122</v>
      </c>
      <c r="Y1735" s="1">
        <f>VLOOKUP(A1735,'[1]план на 2017'!$A:$X,20,0)</f>
        <v>0</v>
      </c>
      <c r="Z1735" s="156">
        <f t="shared" si="286"/>
        <v>0</v>
      </c>
    </row>
    <row r="1736" spans="1:26" ht="49.5" customHeight="1" x14ac:dyDescent="0.25">
      <c r="A1736" s="48" t="s">
        <v>1798</v>
      </c>
      <c r="B1736" s="53" t="s">
        <v>3273</v>
      </c>
      <c r="C1736" s="53" t="s">
        <v>5897</v>
      </c>
      <c r="D1736" s="53" t="s">
        <v>4155</v>
      </c>
      <c r="E1736" s="53" t="s">
        <v>5898</v>
      </c>
      <c r="F1736" s="53" t="s">
        <v>5901</v>
      </c>
      <c r="G1736" s="54" t="s">
        <v>8876</v>
      </c>
      <c r="H1736" s="53">
        <v>0</v>
      </c>
      <c r="I1736" s="53">
        <v>430000000</v>
      </c>
      <c r="J1736" s="53" t="s">
        <v>8091</v>
      </c>
      <c r="K1736" s="53" t="s">
        <v>8092</v>
      </c>
      <c r="L1736" s="53" t="s">
        <v>8111</v>
      </c>
      <c r="M1736" s="53" t="s">
        <v>8094</v>
      </c>
      <c r="N1736" s="53" t="s">
        <v>8112</v>
      </c>
      <c r="O1736" s="53" t="s">
        <v>8104</v>
      </c>
      <c r="P1736" s="53" t="s">
        <v>8105</v>
      </c>
      <c r="Q1736" s="53" t="s">
        <v>8106</v>
      </c>
      <c r="R1736" s="73">
        <v>10</v>
      </c>
      <c r="S1736" s="74">
        <v>45000</v>
      </c>
      <c r="T1736" s="75">
        <v>0</v>
      </c>
      <c r="U1736" s="75">
        <f t="shared" si="289"/>
        <v>0</v>
      </c>
      <c r="V1736" s="48"/>
      <c r="W1736" s="48">
        <v>2017</v>
      </c>
      <c r="X1736" s="48" t="s">
        <v>8122</v>
      </c>
      <c r="Y1736" s="1">
        <f>VLOOKUP(A1736,'[1]план на 2017'!$A:$X,20,0)</f>
        <v>0</v>
      </c>
      <c r="Z1736" s="156">
        <f t="shared" si="286"/>
        <v>0</v>
      </c>
    </row>
    <row r="1737" spans="1:26" ht="49.5" customHeight="1" x14ac:dyDescent="0.25">
      <c r="A1737" s="48" t="s">
        <v>1799</v>
      </c>
      <c r="B1737" s="53" t="s">
        <v>3273</v>
      </c>
      <c r="C1737" s="53" t="s">
        <v>5897</v>
      </c>
      <c r="D1737" s="53" t="s">
        <v>4155</v>
      </c>
      <c r="E1737" s="53" t="s">
        <v>5898</v>
      </c>
      <c r="F1737" s="53" t="s">
        <v>5902</v>
      </c>
      <c r="G1737" s="54" t="s">
        <v>8876</v>
      </c>
      <c r="H1737" s="53">
        <v>0</v>
      </c>
      <c r="I1737" s="53">
        <v>430000000</v>
      </c>
      <c r="J1737" s="53" t="s">
        <v>8091</v>
      </c>
      <c r="K1737" s="53" t="s">
        <v>8092</v>
      </c>
      <c r="L1737" s="53" t="s">
        <v>8111</v>
      </c>
      <c r="M1737" s="53" t="s">
        <v>8094</v>
      </c>
      <c r="N1737" s="53" t="s">
        <v>8112</v>
      </c>
      <c r="O1737" s="53" t="s">
        <v>8104</v>
      </c>
      <c r="P1737" s="53" t="s">
        <v>8105</v>
      </c>
      <c r="Q1737" s="53" t="s">
        <v>8106</v>
      </c>
      <c r="R1737" s="73">
        <v>20</v>
      </c>
      <c r="S1737" s="74">
        <v>60000</v>
      </c>
      <c r="T1737" s="75">
        <f t="shared" si="285"/>
        <v>1200000</v>
      </c>
      <c r="U1737" s="75">
        <f t="shared" si="289"/>
        <v>1344000.0000000002</v>
      </c>
      <c r="V1737" s="48"/>
      <c r="W1737" s="48">
        <v>2017</v>
      </c>
      <c r="X1737" s="48"/>
      <c r="Y1737" s="1">
        <f>VLOOKUP(A1737,'[1]план на 2017'!$A:$X,20,0)</f>
        <v>1200000</v>
      </c>
      <c r="Z1737" s="156">
        <f t="shared" si="286"/>
        <v>0</v>
      </c>
    </row>
    <row r="1738" spans="1:26" ht="49.5" customHeight="1" x14ac:dyDescent="0.25">
      <c r="A1738" s="48" t="s">
        <v>1800</v>
      </c>
      <c r="B1738" s="53" t="s">
        <v>3273</v>
      </c>
      <c r="C1738" s="53" t="s">
        <v>5897</v>
      </c>
      <c r="D1738" s="53" t="s">
        <v>4155</v>
      </c>
      <c r="E1738" s="53" t="s">
        <v>5898</v>
      </c>
      <c r="F1738" s="53" t="s">
        <v>5903</v>
      </c>
      <c r="G1738" s="54" t="s">
        <v>8876</v>
      </c>
      <c r="H1738" s="53">
        <v>0</v>
      </c>
      <c r="I1738" s="53">
        <v>430000000</v>
      </c>
      <c r="J1738" s="53" t="s">
        <v>8091</v>
      </c>
      <c r="K1738" s="53" t="s">
        <v>8092</v>
      </c>
      <c r="L1738" s="53" t="s">
        <v>8111</v>
      </c>
      <c r="M1738" s="53" t="s">
        <v>8094</v>
      </c>
      <c r="N1738" s="53" t="s">
        <v>8112</v>
      </c>
      <c r="O1738" s="53" t="s">
        <v>8104</v>
      </c>
      <c r="P1738" s="53" t="s">
        <v>8105</v>
      </c>
      <c r="Q1738" s="53" t="s">
        <v>8106</v>
      </c>
      <c r="R1738" s="73">
        <v>10</v>
      </c>
      <c r="S1738" s="74">
        <v>65000</v>
      </c>
      <c r="T1738" s="75">
        <v>0</v>
      </c>
      <c r="U1738" s="75">
        <f t="shared" si="289"/>
        <v>0</v>
      </c>
      <c r="V1738" s="48"/>
      <c r="W1738" s="48">
        <v>2017</v>
      </c>
      <c r="X1738" s="48" t="s">
        <v>8122</v>
      </c>
      <c r="Y1738" s="1">
        <f>VLOOKUP(A1738,'[1]план на 2017'!$A:$X,20,0)</f>
        <v>0</v>
      </c>
      <c r="Z1738" s="156">
        <f t="shared" si="286"/>
        <v>0</v>
      </c>
    </row>
    <row r="1739" spans="1:26" ht="49.5" customHeight="1" x14ac:dyDescent="0.25">
      <c r="A1739" s="48" t="s">
        <v>1801</v>
      </c>
      <c r="B1739" s="53" t="s">
        <v>3273</v>
      </c>
      <c r="C1739" s="53" t="s">
        <v>5897</v>
      </c>
      <c r="D1739" s="53" t="s">
        <v>4155</v>
      </c>
      <c r="E1739" s="53" t="s">
        <v>5898</v>
      </c>
      <c r="F1739" s="53" t="s">
        <v>5904</v>
      </c>
      <c r="G1739" s="54" t="s">
        <v>8876</v>
      </c>
      <c r="H1739" s="53">
        <v>0</v>
      </c>
      <c r="I1739" s="53">
        <v>430000000</v>
      </c>
      <c r="J1739" s="53" t="s">
        <v>8091</v>
      </c>
      <c r="K1739" s="53" t="s">
        <v>8092</v>
      </c>
      <c r="L1739" s="53" t="s">
        <v>8111</v>
      </c>
      <c r="M1739" s="53" t="s">
        <v>8094</v>
      </c>
      <c r="N1739" s="53" t="s">
        <v>8112</v>
      </c>
      <c r="O1739" s="53" t="s">
        <v>8104</v>
      </c>
      <c r="P1739" s="53" t="s">
        <v>8105</v>
      </c>
      <c r="Q1739" s="53" t="s">
        <v>8106</v>
      </c>
      <c r="R1739" s="73">
        <v>10</v>
      </c>
      <c r="S1739" s="74">
        <v>65000</v>
      </c>
      <c r="T1739" s="75">
        <v>0</v>
      </c>
      <c r="U1739" s="75">
        <f t="shared" si="289"/>
        <v>0</v>
      </c>
      <c r="V1739" s="48"/>
      <c r="W1739" s="48">
        <v>2017</v>
      </c>
      <c r="X1739" s="48" t="s">
        <v>8122</v>
      </c>
      <c r="Y1739" s="1">
        <f>VLOOKUP(A1739,'[1]план на 2017'!$A:$X,20,0)</f>
        <v>0</v>
      </c>
      <c r="Z1739" s="156">
        <f t="shared" si="286"/>
        <v>0</v>
      </c>
    </row>
    <row r="1740" spans="1:26" ht="49.5" customHeight="1" x14ac:dyDescent="0.25">
      <c r="A1740" s="48" t="s">
        <v>1802</v>
      </c>
      <c r="B1740" s="53" t="s">
        <v>3273</v>
      </c>
      <c r="C1740" s="53" t="s">
        <v>5897</v>
      </c>
      <c r="D1740" s="53" t="s">
        <v>4155</v>
      </c>
      <c r="E1740" s="53" t="s">
        <v>5898</v>
      </c>
      <c r="F1740" s="53" t="s">
        <v>5905</v>
      </c>
      <c r="G1740" s="54" t="s">
        <v>8876</v>
      </c>
      <c r="H1740" s="53">
        <v>0</v>
      </c>
      <c r="I1740" s="53">
        <v>430000000</v>
      </c>
      <c r="J1740" s="53" t="s">
        <v>8091</v>
      </c>
      <c r="K1740" s="53" t="s">
        <v>8092</v>
      </c>
      <c r="L1740" s="53" t="s">
        <v>8111</v>
      </c>
      <c r="M1740" s="53" t="s">
        <v>8094</v>
      </c>
      <c r="N1740" s="53" t="s">
        <v>8112</v>
      </c>
      <c r="O1740" s="53" t="s">
        <v>8104</v>
      </c>
      <c r="P1740" s="53" t="s">
        <v>8105</v>
      </c>
      <c r="Q1740" s="53" t="s">
        <v>8106</v>
      </c>
      <c r="R1740" s="73">
        <v>10</v>
      </c>
      <c r="S1740" s="74">
        <v>65000</v>
      </c>
      <c r="T1740" s="75">
        <v>0</v>
      </c>
      <c r="U1740" s="75">
        <f t="shared" si="289"/>
        <v>0</v>
      </c>
      <c r="V1740" s="48"/>
      <c r="W1740" s="48">
        <v>2017</v>
      </c>
      <c r="X1740" s="48" t="s">
        <v>8122</v>
      </c>
      <c r="Y1740" s="1">
        <f>VLOOKUP(A1740,'[1]план на 2017'!$A:$X,20,0)</f>
        <v>0</v>
      </c>
      <c r="Z1740" s="156">
        <f t="shared" si="286"/>
        <v>0</v>
      </c>
    </row>
    <row r="1741" spans="1:26" ht="49.5" customHeight="1" x14ac:dyDescent="0.25">
      <c r="A1741" s="48" t="s">
        <v>1803</v>
      </c>
      <c r="B1741" s="53" t="s">
        <v>3273</v>
      </c>
      <c r="C1741" s="53" t="s">
        <v>5897</v>
      </c>
      <c r="D1741" s="53" t="s">
        <v>4155</v>
      </c>
      <c r="E1741" s="53" t="s">
        <v>5898</v>
      </c>
      <c r="F1741" s="53" t="s">
        <v>5906</v>
      </c>
      <c r="G1741" s="54" t="s">
        <v>8876</v>
      </c>
      <c r="H1741" s="53">
        <v>0</v>
      </c>
      <c r="I1741" s="53">
        <v>430000000</v>
      </c>
      <c r="J1741" s="53" t="s">
        <v>8091</v>
      </c>
      <c r="K1741" s="53" t="s">
        <v>8092</v>
      </c>
      <c r="L1741" s="53" t="s">
        <v>8111</v>
      </c>
      <c r="M1741" s="53" t="s">
        <v>8094</v>
      </c>
      <c r="N1741" s="53" t="s">
        <v>8112</v>
      </c>
      <c r="O1741" s="53" t="s">
        <v>8104</v>
      </c>
      <c r="P1741" s="53" t="s">
        <v>8105</v>
      </c>
      <c r="Q1741" s="53" t="s">
        <v>8106</v>
      </c>
      <c r="R1741" s="73">
        <v>10</v>
      </c>
      <c r="S1741" s="74">
        <v>75000</v>
      </c>
      <c r="T1741" s="75">
        <v>0</v>
      </c>
      <c r="U1741" s="75">
        <f t="shared" si="289"/>
        <v>0</v>
      </c>
      <c r="V1741" s="48"/>
      <c r="W1741" s="48">
        <v>2017</v>
      </c>
      <c r="X1741" s="48" t="s">
        <v>8122</v>
      </c>
      <c r="Y1741" s="1">
        <f>VLOOKUP(A1741,'[1]план на 2017'!$A:$X,20,0)</f>
        <v>0</v>
      </c>
      <c r="Z1741" s="156">
        <f t="shared" si="286"/>
        <v>0</v>
      </c>
    </row>
    <row r="1742" spans="1:26" ht="49.5" customHeight="1" x14ac:dyDescent="0.25">
      <c r="A1742" s="48" t="s">
        <v>1804</v>
      </c>
      <c r="B1742" s="53" t="s">
        <v>3273</v>
      </c>
      <c r="C1742" s="53" t="s">
        <v>5897</v>
      </c>
      <c r="D1742" s="53" t="s">
        <v>4155</v>
      </c>
      <c r="E1742" s="53" t="s">
        <v>5898</v>
      </c>
      <c r="F1742" s="53" t="s">
        <v>5907</v>
      </c>
      <c r="G1742" s="54" t="s">
        <v>8876</v>
      </c>
      <c r="H1742" s="53">
        <v>0</v>
      </c>
      <c r="I1742" s="53">
        <v>430000000</v>
      </c>
      <c r="J1742" s="53" t="s">
        <v>8091</v>
      </c>
      <c r="K1742" s="53" t="s">
        <v>8092</v>
      </c>
      <c r="L1742" s="53" t="s">
        <v>8111</v>
      </c>
      <c r="M1742" s="53" t="s">
        <v>8094</v>
      </c>
      <c r="N1742" s="53" t="s">
        <v>8112</v>
      </c>
      <c r="O1742" s="53" t="s">
        <v>8104</v>
      </c>
      <c r="P1742" s="53" t="s">
        <v>8105</v>
      </c>
      <c r="Q1742" s="53" t="s">
        <v>8106</v>
      </c>
      <c r="R1742" s="73">
        <v>10</v>
      </c>
      <c r="S1742" s="74">
        <v>75000</v>
      </c>
      <c r="T1742" s="75">
        <v>0</v>
      </c>
      <c r="U1742" s="75">
        <f t="shared" si="289"/>
        <v>0</v>
      </c>
      <c r="V1742" s="48"/>
      <c r="W1742" s="48">
        <v>2017</v>
      </c>
      <c r="X1742" s="48" t="s">
        <v>8122</v>
      </c>
      <c r="Y1742" s="1">
        <f>VLOOKUP(A1742,'[1]план на 2017'!$A:$X,20,0)</f>
        <v>0</v>
      </c>
      <c r="Z1742" s="156">
        <f t="shared" si="286"/>
        <v>0</v>
      </c>
    </row>
    <row r="1743" spans="1:26" ht="49.5" customHeight="1" x14ac:dyDescent="0.25">
      <c r="A1743" s="48" t="s">
        <v>1805</v>
      </c>
      <c r="B1743" s="53" t="s">
        <v>3273</v>
      </c>
      <c r="C1743" s="53" t="s">
        <v>5897</v>
      </c>
      <c r="D1743" s="53" t="s">
        <v>4155</v>
      </c>
      <c r="E1743" s="53" t="s">
        <v>5898</v>
      </c>
      <c r="F1743" s="53" t="s">
        <v>5908</v>
      </c>
      <c r="G1743" s="54" t="s">
        <v>8876</v>
      </c>
      <c r="H1743" s="53">
        <v>0</v>
      </c>
      <c r="I1743" s="53">
        <v>430000000</v>
      </c>
      <c r="J1743" s="53" t="s">
        <v>8091</v>
      </c>
      <c r="K1743" s="53" t="s">
        <v>8092</v>
      </c>
      <c r="L1743" s="53" t="s">
        <v>8111</v>
      </c>
      <c r="M1743" s="53" t="s">
        <v>8094</v>
      </c>
      <c r="N1743" s="53" t="s">
        <v>8112</v>
      </c>
      <c r="O1743" s="53" t="s">
        <v>8104</v>
      </c>
      <c r="P1743" s="53" t="s">
        <v>8105</v>
      </c>
      <c r="Q1743" s="53" t="s">
        <v>8106</v>
      </c>
      <c r="R1743" s="73">
        <v>20</v>
      </c>
      <c r="S1743" s="74">
        <v>75000</v>
      </c>
      <c r="T1743" s="75">
        <v>0</v>
      </c>
      <c r="U1743" s="75">
        <f t="shared" si="289"/>
        <v>0</v>
      </c>
      <c r="V1743" s="48"/>
      <c r="W1743" s="48">
        <v>2017</v>
      </c>
      <c r="X1743" s="48" t="s">
        <v>8122</v>
      </c>
      <c r="Y1743" s="1">
        <f>VLOOKUP(A1743,'[1]план на 2017'!$A:$X,20,0)</f>
        <v>0</v>
      </c>
      <c r="Z1743" s="156">
        <f t="shared" si="286"/>
        <v>0</v>
      </c>
    </row>
    <row r="1744" spans="1:26" ht="49.5" customHeight="1" x14ac:dyDescent="0.25">
      <c r="A1744" s="48" t="s">
        <v>1806</v>
      </c>
      <c r="B1744" s="53" t="s">
        <v>3273</v>
      </c>
      <c r="C1744" s="53" t="s">
        <v>5892</v>
      </c>
      <c r="D1744" s="53" t="s">
        <v>3971</v>
      </c>
      <c r="E1744" s="53" t="s">
        <v>5893</v>
      </c>
      <c r="F1744" s="53" t="s">
        <v>5909</v>
      </c>
      <c r="G1744" s="54" t="s">
        <v>8876</v>
      </c>
      <c r="H1744" s="53">
        <v>0</v>
      </c>
      <c r="I1744" s="53">
        <v>430000000</v>
      </c>
      <c r="J1744" s="53" t="s">
        <v>8091</v>
      </c>
      <c r="K1744" s="53" t="s">
        <v>8092</v>
      </c>
      <c r="L1744" s="53" t="s">
        <v>8111</v>
      </c>
      <c r="M1744" s="53" t="s">
        <v>8094</v>
      </c>
      <c r="N1744" s="53" t="s">
        <v>8112</v>
      </c>
      <c r="O1744" s="53" t="s">
        <v>8104</v>
      </c>
      <c r="P1744" s="53" t="s">
        <v>8105</v>
      </c>
      <c r="Q1744" s="53" t="s">
        <v>8106</v>
      </c>
      <c r="R1744" s="73">
        <v>2</v>
      </c>
      <c r="S1744" s="74">
        <v>1000000</v>
      </c>
      <c r="T1744" s="75">
        <v>0</v>
      </c>
      <c r="U1744" s="75">
        <f t="shared" si="289"/>
        <v>0</v>
      </c>
      <c r="V1744" s="48"/>
      <c r="W1744" s="48">
        <v>2017</v>
      </c>
      <c r="X1744" s="48"/>
      <c r="Y1744" s="1">
        <f>VLOOKUP(A1744,'[1]план на 2017'!$A:$X,20,0)</f>
        <v>0</v>
      </c>
      <c r="Z1744" s="156">
        <f t="shared" si="286"/>
        <v>0</v>
      </c>
    </row>
    <row r="1745" spans="1:26" ht="49.5" customHeight="1" x14ac:dyDescent="0.25">
      <c r="A1745" s="48" t="s">
        <v>1807</v>
      </c>
      <c r="B1745" s="53" t="s">
        <v>3273</v>
      </c>
      <c r="C1745" s="53" t="s">
        <v>5892</v>
      </c>
      <c r="D1745" s="53" t="s">
        <v>3971</v>
      </c>
      <c r="E1745" s="53" t="s">
        <v>5893</v>
      </c>
      <c r="F1745" s="53" t="s">
        <v>5909</v>
      </c>
      <c r="G1745" s="54" t="s">
        <v>8876</v>
      </c>
      <c r="H1745" s="53">
        <v>0</v>
      </c>
      <c r="I1745" s="53">
        <v>430000000</v>
      </c>
      <c r="J1745" s="53" t="s">
        <v>8091</v>
      </c>
      <c r="K1745" s="53" t="s">
        <v>8124</v>
      </c>
      <c r="L1745" s="53" t="s">
        <v>8111</v>
      </c>
      <c r="M1745" s="53" t="s">
        <v>8094</v>
      </c>
      <c r="N1745" s="53" t="s">
        <v>8112</v>
      </c>
      <c r="O1745" s="53" t="s">
        <v>8104</v>
      </c>
      <c r="P1745" s="53" t="s">
        <v>8105</v>
      </c>
      <c r="Q1745" s="53" t="s">
        <v>8106</v>
      </c>
      <c r="R1745" s="73">
        <v>1</v>
      </c>
      <c r="S1745" s="74">
        <v>1000000</v>
      </c>
      <c r="T1745" s="75">
        <f t="shared" ref="T1745" si="291">R1745*S1745</f>
        <v>1000000</v>
      </c>
      <c r="U1745" s="75">
        <f t="shared" si="289"/>
        <v>1120000</v>
      </c>
      <c r="V1745" s="48"/>
      <c r="W1745" s="48">
        <v>2017</v>
      </c>
      <c r="X1745" s="48" t="s">
        <v>8151</v>
      </c>
      <c r="Y1745" s="1">
        <f>VLOOKUP(A1745,'[1]план на 2017'!$A:$X,20,0)</f>
        <v>1000000</v>
      </c>
      <c r="Z1745" s="156">
        <f t="shared" si="286"/>
        <v>0</v>
      </c>
    </row>
    <row r="1746" spans="1:26" ht="49.5" customHeight="1" x14ac:dyDescent="0.25">
      <c r="A1746" s="48" t="s">
        <v>1808</v>
      </c>
      <c r="B1746" s="53" t="s">
        <v>3273</v>
      </c>
      <c r="C1746" s="53" t="s">
        <v>5910</v>
      </c>
      <c r="D1746" s="53" t="s">
        <v>5911</v>
      </c>
      <c r="E1746" s="53" t="s">
        <v>5912</v>
      </c>
      <c r="F1746" s="53" t="s">
        <v>5913</v>
      </c>
      <c r="G1746" s="54" t="s">
        <v>8876</v>
      </c>
      <c r="H1746" s="53">
        <v>0</v>
      </c>
      <c r="I1746" s="53">
        <v>430000000</v>
      </c>
      <c r="J1746" s="53" t="s">
        <v>8091</v>
      </c>
      <c r="K1746" s="53" t="s">
        <v>8092</v>
      </c>
      <c r="L1746" s="53" t="s">
        <v>8111</v>
      </c>
      <c r="M1746" s="53" t="s">
        <v>8094</v>
      </c>
      <c r="N1746" s="53" t="s">
        <v>8112</v>
      </c>
      <c r="O1746" s="53" t="s">
        <v>8104</v>
      </c>
      <c r="P1746" s="53" t="s">
        <v>8105</v>
      </c>
      <c r="Q1746" s="53" t="s">
        <v>8106</v>
      </c>
      <c r="R1746" s="73">
        <v>4</v>
      </c>
      <c r="S1746" s="74">
        <v>255270</v>
      </c>
      <c r="T1746" s="75">
        <v>0</v>
      </c>
      <c r="U1746" s="75">
        <f t="shared" si="289"/>
        <v>0</v>
      </c>
      <c r="V1746" s="48"/>
      <c r="W1746" s="48">
        <v>2017</v>
      </c>
      <c r="X1746" s="48" t="s">
        <v>8122</v>
      </c>
      <c r="Y1746" s="1">
        <f>VLOOKUP(A1746,'[1]план на 2017'!$A:$X,20,0)</f>
        <v>0</v>
      </c>
      <c r="Z1746" s="156">
        <f t="shared" ref="Z1746:Z1809" si="292">T1746-Y1746</f>
        <v>0</v>
      </c>
    </row>
    <row r="1747" spans="1:26" ht="49.5" customHeight="1" x14ac:dyDescent="0.25">
      <c r="A1747" s="48" t="s">
        <v>1809</v>
      </c>
      <c r="B1747" s="53" t="s">
        <v>3273</v>
      </c>
      <c r="C1747" s="53" t="s">
        <v>5914</v>
      </c>
      <c r="D1747" s="53" t="s">
        <v>5915</v>
      </c>
      <c r="E1747" s="53" t="s">
        <v>5916</v>
      </c>
      <c r="F1747" s="53" t="s">
        <v>5917</v>
      </c>
      <c r="G1747" s="53" t="s">
        <v>3278</v>
      </c>
      <c r="H1747" s="53">
        <v>0</v>
      </c>
      <c r="I1747" s="53">
        <v>430000000</v>
      </c>
      <c r="J1747" s="53" t="s">
        <v>8091</v>
      </c>
      <c r="K1747" s="53" t="s">
        <v>8092</v>
      </c>
      <c r="L1747" s="53" t="s">
        <v>8111</v>
      </c>
      <c r="M1747" s="53" t="s">
        <v>8094</v>
      </c>
      <c r="N1747" s="53" t="s">
        <v>8112</v>
      </c>
      <c r="O1747" s="53" t="s">
        <v>8104</v>
      </c>
      <c r="P1747" s="53" t="s">
        <v>8105</v>
      </c>
      <c r="Q1747" s="53" t="s">
        <v>8106</v>
      </c>
      <c r="R1747" s="73">
        <v>12</v>
      </c>
      <c r="S1747" s="74">
        <v>5000</v>
      </c>
      <c r="T1747" s="75">
        <f t="shared" ref="T1747:T1831" si="293">R1747*S1747</f>
        <v>60000</v>
      </c>
      <c r="U1747" s="75">
        <f t="shared" si="289"/>
        <v>67200</v>
      </c>
      <c r="V1747" s="48"/>
      <c r="W1747" s="48">
        <v>2017</v>
      </c>
      <c r="X1747" s="48"/>
      <c r="Y1747" s="1">
        <f>VLOOKUP(A1747,'[1]план на 2017'!$A:$X,20,0)</f>
        <v>60000</v>
      </c>
      <c r="Z1747" s="156">
        <f t="shared" si="292"/>
        <v>0</v>
      </c>
    </row>
    <row r="1748" spans="1:26" ht="49.5" customHeight="1" x14ac:dyDescent="0.25">
      <c r="A1748" s="48" t="s">
        <v>1810</v>
      </c>
      <c r="B1748" s="53" t="s">
        <v>3273</v>
      </c>
      <c r="C1748" s="53" t="s">
        <v>4186</v>
      </c>
      <c r="D1748" s="53" t="s">
        <v>4187</v>
      </c>
      <c r="E1748" s="53" t="s">
        <v>5918</v>
      </c>
      <c r="F1748" s="53" t="s">
        <v>5919</v>
      </c>
      <c r="G1748" s="53" t="s">
        <v>3284</v>
      </c>
      <c r="H1748" s="53">
        <v>0</v>
      </c>
      <c r="I1748" s="53">
        <v>430000000</v>
      </c>
      <c r="J1748" s="53" t="s">
        <v>8091</v>
      </c>
      <c r="K1748" s="53" t="s">
        <v>8092</v>
      </c>
      <c r="L1748" s="53" t="s">
        <v>8111</v>
      </c>
      <c r="M1748" s="53" t="s">
        <v>8094</v>
      </c>
      <c r="N1748" s="53" t="s">
        <v>8112</v>
      </c>
      <c r="O1748" s="53" t="s">
        <v>8104</v>
      </c>
      <c r="P1748" s="53" t="s">
        <v>8105</v>
      </c>
      <c r="Q1748" s="53" t="s">
        <v>8106</v>
      </c>
      <c r="R1748" s="73">
        <v>20</v>
      </c>
      <c r="S1748" s="74">
        <v>1015</v>
      </c>
      <c r="T1748" s="75">
        <f t="shared" si="293"/>
        <v>20300</v>
      </c>
      <c r="U1748" s="75">
        <f t="shared" si="289"/>
        <v>22736.000000000004</v>
      </c>
      <c r="V1748" s="48"/>
      <c r="W1748" s="48">
        <v>2017</v>
      </c>
      <c r="X1748" s="48"/>
      <c r="Y1748" s="1">
        <f>VLOOKUP(A1748,'[1]план на 2017'!$A:$X,20,0)</f>
        <v>20300</v>
      </c>
      <c r="Z1748" s="156">
        <f t="shared" si="292"/>
        <v>0</v>
      </c>
    </row>
    <row r="1749" spans="1:26" ht="49.5" customHeight="1" x14ac:dyDescent="0.25">
      <c r="A1749" s="48" t="s">
        <v>1811</v>
      </c>
      <c r="B1749" s="53" t="s">
        <v>3273</v>
      </c>
      <c r="C1749" s="53" t="s">
        <v>5920</v>
      </c>
      <c r="D1749" s="53" t="s">
        <v>5921</v>
      </c>
      <c r="E1749" s="53" t="s">
        <v>5922</v>
      </c>
      <c r="F1749" s="53" t="s">
        <v>5923</v>
      </c>
      <c r="G1749" s="53" t="s">
        <v>3284</v>
      </c>
      <c r="H1749" s="53">
        <v>0</v>
      </c>
      <c r="I1749" s="53">
        <v>430000000</v>
      </c>
      <c r="J1749" s="53" t="s">
        <v>8091</v>
      </c>
      <c r="K1749" s="53" t="s">
        <v>8092</v>
      </c>
      <c r="L1749" s="53" t="s">
        <v>8111</v>
      </c>
      <c r="M1749" s="53" t="s">
        <v>8094</v>
      </c>
      <c r="N1749" s="53" t="s">
        <v>8112</v>
      </c>
      <c r="O1749" s="53" t="s">
        <v>8104</v>
      </c>
      <c r="P1749" s="53" t="s">
        <v>8105</v>
      </c>
      <c r="Q1749" s="53" t="s">
        <v>8106</v>
      </c>
      <c r="R1749" s="73">
        <v>4</v>
      </c>
      <c r="S1749" s="74">
        <v>5000</v>
      </c>
      <c r="T1749" s="75">
        <v>0</v>
      </c>
      <c r="U1749" s="75">
        <f t="shared" si="289"/>
        <v>0</v>
      </c>
      <c r="V1749" s="48"/>
      <c r="W1749" s="48">
        <v>2017</v>
      </c>
      <c r="X1749" s="48"/>
      <c r="Y1749" s="1">
        <f>VLOOKUP(A1749,'[1]план на 2017'!$A:$X,20,0)</f>
        <v>0</v>
      </c>
      <c r="Z1749" s="156">
        <f t="shared" si="292"/>
        <v>0</v>
      </c>
    </row>
    <row r="1750" spans="1:26" ht="49.5" customHeight="1" x14ac:dyDescent="0.25">
      <c r="A1750" s="48" t="s">
        <v>1812</v>
      </c>
      <c r="B1750" s="53" t="s">
        <v>3273</v>
      </c>
      <c r="C1750" s="53" t="s">
        <v>5920</v>
      </c>
      <c r="D1750" s="53" t="s">
        <v>5921</v>
      </c>
      <c r="E1750" s="53" t="s">
        <v>5922</v>
      </c>
      <c r="F1750" s="53" t="s">
        <v>5923</v>
      </c>
      <c r="G1750" s="53" t="s">
        <v>3284</v>
      </c>
      <c r="H1750" s="53">
        <v>0</v>
      </c>
      <c r="I1750" s="53">
        <v>430000000</v>
      </c>
      <c r="J1750" s="53" t="s">
        <v>8091</v>
      </c>
      <c r="K1750" s="53" t="s">
        <v>8124</v>
      </c>
      <c r="L1750" s="53" t="s">
        <v>8111</v>
      </c>
      <c r="M1750" s="53" t="s">
        <v>8094</v>
      </c>
      <c r="N1750" s="53" t="s">
        <v>8112</v>
      </c>
      <c r="O1750" s="53" t="s">
        <v>8104</v>
      </c>
      <c r="P1750" s="53" t="s">
        <v>8105</v>
      </c>
      <c r="Q1750" s="53" t="s">
        <v>8106</v>
      </c>
      <c r="R1750" s="73">
        <v>4</v>
      </c>
      <c r="S1750" s="74">
        <v>7500</v>
      </c>
      <c r="T1750" s="75">
        <v>0</v>
      </c>
      <c r="U1750" s="75">
        <f t="shared" si="289"/>
        <v>0</v>
      </c>
      <c r="V1750" s="48"/>
      <c r="W1750" s="48">
        <v>2017</v>
      </c>
      <c r="X1750" s="48" t="s">
        <v>8181</v>
      </c>
      <c r="Y1750" s="1">
        <f>VLOOKUP(A1750,'[1]план на 2017'!$A:$X,20,0)</f>
        <v>0</v>
      </c>
      <c r="Z1750" s="156">
        <f t="shared" si="292"/>
        <v>0</v>
      </c>
    </row>
    <row r="1751" spans="1:26" ht="49.5" customHeight="1" x14ac:dyDescent="0.25">
      <c r="A1751" s="48" t="s">
        <v>1813</v>
      </c>
      <c r="B1751" s="53" t="s">
        <v>3273</v>
      </c>
      <c r="C1751" s="53" t="s">
        <v>5920</v>
      </c>
      <c r="D1751" s="53" t="s">
        <v>5921</v>
      </c>
      <c r="E1751" s="53" t="s">
        <v>5922</v>
      </c>
      <c r="F1751" s="53" t="s">
        <v>5923</v>
      </c>
      <c r="G1751" s="53" t="s">
        <v>3284</v>
      </c>
      <c r="H1751" s="53">
        <v>0</v>
      </c>
      <c r="I1751" s="53">
        <v>430000000</v>
      </c>
      <c r="J1751" s="53" t="s">
        <v>8091</v>
      </c>
      <c r="K1751" s="53" t="s">
        <v>8099</v>
      </c>
      <c r="L1751" s="53" t="s">
        <v>8111</v>
      </c>
      <c r="M1751" s="53" t="s">
        <v>8094</v>
      </c>
      <c r="N1751" s="53" t="s">
        <v>8112</v>
      </c>
      <c r="O1751" s="53" t="s">
        <v>8104</v>
      </c>
      <c r="P1751" s="53" t="s">
        <v>8105</v>
      </c>
      <c r="Q1751" s="53" t="s">
        <v>8106</v>
      </c>
      <c r="R1751" s="73">
        <v>4</v>
      </c>
      <c r="S1751" s="74">
        <v>7500</v>
      </c>
      <c r="T1751" s="75">
        <f t="shared" ref="T1751" si="294">R1751*S1751</f>
        <v>30000</v>
      </c>
      <c r="U1751" s="75">
        <f t="shared" si="289"/>
        <v>33600</v>
      </c>
      <c r="V1751" s="48"/>
      <c r="W1751" s="48">
        <v>2017</v>
      </c>
      <c r="X1751" s="48" t="s">
        <v>8100</v>
      </c>
      <c r="Y1751" s="1">
        <f>VLOOKUP(A1751,'[1]план на 2017'!$A:$X,20,0)</f>
        <v>30000</v>
      </c>
      <c r="Z1751" s="156">
        <f t="shared" si="292"/>
        <v>0</v>
      </c>
    </row>
    <row r="1752" spans="1:26" ht="49.5" customHeight="1" x14ac:dyDescent="0.25">
      <c r="A1752" s="48" t="s">
        <v>1814</v>
      </c>
      <c r="B1752" s="53" t="s">
        <v>3273</v>
      </c>
      <c r="C1752" s="53" t="s">
        <v>3887</v>
      </c>
      <c r="D1752" s="53" t="s">
        <v>3888</v>
      </c>
      <c r="E1752" s="53" t="s">
        <v>3889</v>
      </c>
      <c r="F1752" s="53" t="s">
        <v>5924</v>
      </c>
      <c r="G1752" s="54" t="s">
        <v>8876</v>
      </c>
      <c r="H1752" s="53">
        <v>60</v>
      </c>
      <c r="I1752" s="53">
        <v>430000000</v>
      </c>
      <c r="J1752" s="53" t="s">
        <v>8091</v>
      </c>
      <c r="K1752" s="53" t="s">
        <v>8092</v>
      </c>
      <c r="L1752" s="53" t="s">
        <v>8111</v>
      </c>
      <c r="M1752" s="53" t="s">
        <v>8094</v>
      </c>
      <c r="N1752" s="53" t="s">
        <v>8112</v>
      </c>
      <c r="O1752" s="53" t="s">
        <v>8096</v>
      </c>
      <c r="P1752" s="53">
        <v>166</v>
      </c>
      <c r="Q1752" s="53" t="s">
        <v>8131</v>
      </c>
      <c r="R1752" s="73">
        <v>30</v>
      </c>
      <c r="S1752" s="74">
        <v>3500</v>
      </c>
      <c r="T1752" s="75">
        <v>0</v>
      </c>
      <c r="U1752" s="75">
        <f t="shared" si="289"/>
        <v>0</v>
      </c>
      <c r="V1752" s="48" t="s">
        <v>8098</v>
      </c>
      <c r="W1752" s="48">
        <v>2017</v>
      </c>
      <c r="X1752" s="48"/>
      <c r="Y1752" s="1">
        <f>VLOOKUP(A1752,'[1]план на 2017'!$A:$X,20,0)</f>
        <v>0</v>
      </c>
      <c r="Z1752" s="156">
        <f t="shared" si="292"/>
        <v>0</v>
      </c>
    </row>
    <row r="1753" spans="1:26" ht="49.5" customHeight="1" x14ac:dyDescent="0.25">
      <c r="A1753" s="48" t="s">
        <v>1815</v>
      </c>
      <c r="B1753" s="53" t="s">
        <v>3273</v>
      </c>
      <c r="C1753" s="53" t="s">
        <v>3887</v>
      </c>
      <c r="D1753" s="53" t="s">
        <v>3888</v>
      </c>
      <c r="E1753" s="53" t="s">
        <v>3889</v>
      </c>
      <c r="F1753" s="53" t="s">
        <v>5924</v>
      </c>
      <c r="G1753" s="54" t="s">
        <v>8876</v>
      </c>
      <c r="H1753" s="53">
        <v>60</v>
      </c>
      <c r="I1753" s="53">
        <v>430000000</v>
      </c>
      <c r="J1753" s="53" t="s">
        <v>8091</v>
      </c>
      <c r="K1753" s="53" t="s">
        <v>8129</v>
      </c>
      <c r="L1753" s="53" t="s">
        <v>8111</v>
      </c>
      <c r="M1753" s="53" t="s">
        <v>8094</v>
      </c>
      <c r="N1753" s="53" t="s">
        <v>8112</v>
      </c>
      <c r="O1753" s="53" t="s">
        <v>8096</v>
      </c>
      <c r="P1753" s="53">
        <v>166</v>
      </c>
      <c r="Q1753" s="53" t="s">
        <v>8131</v>
      </c>
      <c r="R1753" s="73">
        <v>30</v>
      </c>
      <c r="S1753" s="74">
        <v>3500</v>
      </c>
      <c r="T1753" s="75">
        <f t="shared" si="293"/>
        <v>105000</v>
      </c>
      <c r="U1753" s="75">
        <f t="shared" si="289"/>
        <v>117600.00000000001</v>
      </c>
      <c r="V1753" s="48" t="s">
        <v>8098</v>
      </c>
      <c r="W1753" s="48">
        <v>2017</v>
      </c>
      <c r="X1753" s="48" t="s">
        <v>8100</v>
      </c>
      <c r="Y1753" s="1">
        <f>VLOOKUP(A1753,'[1]план на 2017'!$A:$X,20,0)</f>
        <v>105000</v>
      </c>
      <c r="Z1753" s="156">
        <f t="shared" si="292"/>
        <v>0</v>
      </c>
    </row>
    <row r="1754" spans="1:26" ht="49.5" customHeight="1" x14ac:dyDescent="0.25">
      <c r="A1754" s="48" t="s">
        <v>1816</v>
      </c>
      <c r="B1754" s="53" t="s">
        <v>3273</v>
      </c>
      <c r="C1754" s="53" t="s">
        <v>5925</v>
      </c>
      <c r="D1754" s="53" t="s">
        <v>5926</v>
      </c>
      <c r="E1754" s="53" t="s">
        <v>5927</v>
      </c>
      <c r="F1754" s="53" t="s">
        <v>5928</v>
      </c>
      <c r="G1754" s="53" t="s">
        <v>3278</v>
      </c>
      <c r="H1754" s="53">
        <v>0</v>
      </c>
      <c r="I1754" s="53">
        <v>430000000</v>
      </c>
      <c r="J1754" s="53" t="s">
        <v>8091</v>
      </c>
      <c r="K1754" s="53" t="s">
        <v>8092</v>
      </c>
      <c r="L1754" s="53" t="s">
        <v>8111</v>
      </c>
      <c r="M1754" s="53" t="s">
        <v>8094</v>
      </c>
      <c r="N1754" s="53" t="s">
        <v>8112</v>
      </c>
      <c r="O1754" s="53" t="s">
        <v>8104</v>
      </c>
      <c r="P1754" s="53" t="s">
        <v>8105</v>
      </c>
      <c r="Q1754" s="53" t="s">
        <v>8106</v>
      </c>
      <c r="R1754" s="73">
        <v>20</v>
      </c>
      <c r="S1754" s="74">
        <v>2500</v>
      </c>
      <c r="T1754" s="75">
        <f t="shared" si="293"/>
        <v>50000</v>
      </c>
      <c r="U1754" s="75">
        <f t="shared" si="289"/>
        <v>56000.000000000007</v>
      </c>
      <c r="V1754" s="48"/>
      <c r="W1754" s="48">
        <v>2017</v>
      </c>
      <c r="X1754" s="48"/>
      <c r="Y1754" s="1">
        <f>VLOOKUP(A1754,'[1]план на 2017'!$A:$X,20,0)</f>
        <v>50000</v>
      </c>
      <c r="Z1754" s="156">
        <f t="shared" si="292"/>
        <v>0</v>
      </c>
    </row>
    <row r="1755" spans="1:26" ht="49.5" customHeight="1" x14ac:dyDescent="0.25">
      <c r="A1755" s="48" t="s">
        <v>1817</v>
      </c>
      <c r="B1755" s="53" t="s">
        <v>3273</v>
      </c>
      <c r="C1755" s="53" t="s">
        <v>5925</v>
      </c>
      <c r="D1755" s="53" t="s">
        <v>5926</v>
      </c>
      <c r="E1755" s="53" t="s">
        <v>5927</v>
      </c>
      <c r="F1755" s="53" t="s">
        <v>5929</v>
      </c>
      <c r="G1755" s="53" t="s">
        <v>3278</v>
      </c>
      <c r="H1755" s="53">
        <v>0</v>
      </c>
      <c r="I1755" s="53">
        <v>430000000</v>
      </c>
      <c r="J1755" s="53" t="s">
        <v>8091</v>
      </c>
      <c r="K1755" s="53" t="s">
        <v>8092</v>
      </c>
      <c r="L1755" s="53" t="s">
        <v>8111</v>
      </c>
      <c r="M1755" s="53" t="s">
        <v>8094</v>
      </c>
      <c r="N1755" s="53" t="s">
        <v>8112</v>
      </c>
      <c r="O1755" s="53" t="s">
        <v>8104</v>
      </c>
      <c r="P1755" s="53" t="s">
        <v>8105</v>
      </c>
      <c r="Q1755" s="53" t="s">
        <v>8106</v>
      </c>
      <c r="R1755" s="73">
        <v>20</v>
      </c>
      <c r="S1755" s="74">
        <v>2500</v>
      </c>
      <c r="T1755" s="75">
        <f t="shared" si="293"/>
        <v>50000</v>
      </c>
      <c r="U1755" s="75">
        <f t="shared" si="289"/>
        <v>56000.000000000007</v>
      </c>
      <c r="V1755" s="48"/>
      <c r="W1755" s="48">
        <v>2017</v>
      </c>
      <c r="X1755" s="48"/>
      <c r="Y1755" s="1">
        <f>VLOOKUP(A1755,'[1]план на 2017'!$A:$X,20,0)</f>
        <v>50000</v>
      </c>
      <c r="Z1755" s="156">
        <f t="shared" si="292"/>
        <v>0</v>
      </c>
    </row>
    <row r="1756" spans="1:26" ht="49.5" customHeight="1" x14ac:dyDescent="0.25">
      <c r="A1756" s="48" t="s">
        <v>1818</v>
      </c>
      <c r="B1756" s="53" t="s">
        <v>3273</v>
      </c>
      <c r="C1756" s="53" t="s">
        <v>5930</v>
      </c>
      <c r="D1756" s="53" t="s">
        <v>3693</v>
      </c>
      <c r="E1756" s="53" t="s">
        <v>5931</v>
      </c>
      <c r="F1756" s="53" t="s">
        <v>5932</v>
      </c>
      <c r="G1756" s="54" t="s">
        <v>8876</v>
      </c>
      <c r="H1756" s="53">
        <v>0</v>
      </c>
      <c r="I1756" s="53">
        <v>430000000</v>
      </c>
      <c r="J1756" s="53" t="s">
        <v>8091</v>
      </c>
      <c r="K1756" s="53" t="s">
        <v>8092</v>
      </c>
      <c r="L1756" s="53" t="s">
        <v>8111</v>
      </c>
      <c r="M1756" s="53" t="s">
        <v>8094</v>
      </c>
      <c r="N1756" s="53" t="s">
        <v>8112</v>
      </c>
      <c r="O1756" s="53" t="s">
        <v>8104</v>
      </c>
      <c r="P1756" s="53">
        <v>112</v>
      </c>
      <c r="Q1756" s="53" t="s">
        <v>8170</v>
      </c>
      <c r="R1756" s="73">
        <v>1000</v>
      </c>
      <c r="S1756" s="74" t="s">
        <v>8257</v>
      </c>
      <c r="T1756" s="75">
        <f t="shared" si="293"/>
        <v>1700000</v>
      </c>
      <c r="U1756" s="75">
        <f t="shared" si="289"/>
        <v>1904000.0000000002</v>
      </c>
      <c r="V1756" s="48"/>
      <c r="W1756" s="48">
        <v>2017</v>
      </c>
      <c r="X1756" s="48"/>
      <c r="Y1756" s="1">
        <f>VLOOKUP(A1756,'[1]план на 2017'!$A:$X,20,0)</f>
        <v>1700000</v>
      </c>
      <c r="Z1756" s="156">
        <f t="shared" si="292"/>
        <v>0</v>
      </c>
    </row>
    <row r="1757" spans="1:26" ht="49.5" customHeight="1" x14ac:dyDescent="0.25">
      <c r="A1757" s="48" t="s">
        <v>1819</v>
      </c>
      <c r="B1757" s="53" t="s">
        <v>3273</v>
      </c>
      <c r="C1757" s="53" t="s">
        <v>5920</v>
      </c>
      <c r="D1757" s="53" t="s">
        <v>5921</v>
      </c>
      <c r="E1757" s="53" t="s">
        <v>5922</v>
      </c>
      <c r="F1757" s="53" t="s">
        <v>5933</v>
      </c>
      <c r="G1757" s="53" t="s">
        <v>3284</v>
      </c>
      <c r="H1757" s="53">
        <v>0</v>
      </c>
      <c r="I1757" s="53">
        <v>430000000</v>
      </c>
      <c r="J1757" s="53" t="s">
        <v>8091</v>
      </c>
      <c r="K1757" s="53" t="s">
        <v>8092</v>
      </c>
      <c r="L1757" s="53" t="s">
        <v>8111</v>
      </c>
      <c r="M1757" s="53" t="s">
        <v>8094</v>
      </c>
      <c r="N1757" s="53" t="s">
        <v>8112</v>
      </c>
      <c r="O1757" s="53" t="s">
        <v>8104</v>
      </c>
      <c r="P1757" s="53" t="s">
        <v>8105</v>
      </c>
      <c r="Q1757" s="53" t="s">
        <v>8106</v>
      </c>
      <c r="R1757" s="73">
        <v>4</v>
      </c>
      <c r="S1757" s="74">
        <v>5500</v>
      </c>
      <c r="T1757" s="75">
        <f t="shared" si="293"/>
        <v>22000</v>
      </c>
      <c r="U1757" s="75">
        <f t="shared" si="289"/>
        <v>24640.000000000004</v>
      </c>
      <c r="V1757" s="48"/>
      <c r="W1757" s="48">
        <v>2017</v>
      </c>
      <c r="X1757" s="48"/>
      <c r="Y1757" s="1">
        <f>VLOOKUP(A1757,'[1]план на 2017'!$A:$X,20,0)</f>
        <v>22000</v>
      </c>
      <c r="Z1757" s="156">
        <f t="shared" si="292"/>
        <v>0</v>
      </c>
    </row>
    <row r="1758" spans="1:26" ht="49.5" customHeight="1" x14ac:dyDescent="0.25">
      <c r="A1758" s="48" t="s">
        <v>1820</v>
      </c>
      <c r="B1758" s="53" t="s">
        <v>3273</v>
      </c>
      <c r="C1758" s="53" t="s">
        <v>5920</v>
      </c>
      <c r="D1758" s="53" t="s">
        <v>5921</v>
      </c>
      <c r="E1758" s="53" t="s">
        <v>5922</v>
      </c>
      <c r="F1758" s="53" t="s">
        <v>5934</v>
      </c>
      <c r="G1758" s="53" t="s">
        <v>3284</v>
      </c>
      <c r="H1758" s="53">
        <v>0</v>
      </c>
      <c r="I1758" s="53">
        <v>430000000</v>
      </c>
      <c r="J1758" s="53" t="s">
        <v>8091</v>
      </c>
      <c r="K1758" s="53" t="s">
        <v>8092</v>
      </c>
      <c r="L1758" s="53" t="s">
        <v>8111</v>
      </c>
      <c r="M1758" s="53" t="s">
        <v>8094</v>
      </c>
      <c r="N1758" s="53" t="s">
        <v>8112</v>
      </c>
      <c r="O1758" s="53" t="s">
        <v>8104</v>
      </c>
      <c r="P1758" s="53" t="s">
        <v>8105</v>
      </c>
      <c r="Q1758" s="53" t="s">
        <v>8106</v>
      </c>
      <c r="R1758" s="73">
        <v>4</v>
      </c>
      <c r="S1758" s="74">
        <v>3500</v>
      </c>
      <c r="T1758" s="75">
        <v>0</v>
      </c>
      <c r="U1758" s="75">
        <f t="shared" si="289"/>
        <v>0</v>
      </c>
      <c r="V1758" s="48"/>
      <c r="W1758" s="48">
        <v>2017</v>
      </c>
      <c r="X1758" s="48" t="s">
        <v>8122</v>
      </c>
      <c r="Y1758" s="1">
        <f>VLOOKUP(A1758,'[1]план на 2017'!$A:$X,20,0)</f>
        <v>0</v>
      </c>
      <c r="Z1758" s="156">
        <f t="shared" si="292"/>
        <v>0</v>
      </c>
    </row>
    <row r="1759" spans="1:26" ht="49.5" customHeight="1" x14ac:dyDescent="0.25">
      <c r="A1759" s="48" t="s">
        <v>1821</v>
      </c>
      <c r="B1759" s="53" t="s">
        <v>3273</v>
      </c>
      <c r="C1759" s="53" t="s">
        <v>5935</v>
      </c>
      <c r="D1759" s="53" t="s">
        <v>3971</v>
      </c>
      <c r="E1759" s="53" t="s">
        <v>5936</v>
      </c>
      <c r="F1759" s="53" t="s">
        <v>5937</v>
      </c>
      <c r="G1759" s="54" t="s">
        <v>8876</v>
      </c>
      <c r="H1759" s="53">
        <v>0</v>
      </c>
      <c r="I1759" s="53">
        <v>430000000</v>
      </c>
      <c r="J1759" s="53" t="s">
        <v>8091</v>
      </c>
      <c r="K1759" s="53" t="s">
        <v>8092</v>
      </c>
      <c r="L1759" s="53" t="s">
        <v>8111</v>
      </c>
      <c r="M1759" s="53" t="s">
        <v>8094</v>
      </c>
      <c r="N1759" s="53" t="s">
        <v>8112</v>
      </c>
      <c r="O1759" s="53" t="s">
        <v>8104</v>
      </c>
      <c r="P1759" s="53" t="s">
        <v>8105</v>
      </c>
      <c r="Q1759" s="53" t="s">
        <v>8106</v>
      </c>
      <c r="R1759" s="73">
        <v>2</v>
      </c>
      <c r="S1759" s="74">
        <v>1000000</v>
      </c>
      <c r="T1759" s="75">
        <v>0</v>
      </c>
      <c r="U1759" s="75">
        <f t="shared" si="289"/>
        <v>0</v>
      </c>
      <c r="V1759" s="48"/>
      <c r="W1759" s="48">
        <v>2017</v>
      </c>
      <c r="X1759" s="48"/>
      <c r="Y1759" s="1">
        <f>VLOOKUP(A1759,'[1]план на 2017'!$A:$X,20,0)</f>
        <v>0</v>
      </c>
      <c r="Z1759" s="156">
        <f t="shared" si="292"/>
        <v>0</v>
      </c>
    </row>
    <row r="1760" spans="1:26" ht="49.5" customHeight="1" x14ac:dyDescent="0.25">
      <c r="A1760" s="48" t="s">
        <v>1822</v>
      </c>
      <c r="B1760" s="53" t="s">
        <v>3273</v>
      </c>
      <c r="C1760" s="53" t="s">
        <v>5935</v>
      </c>
      <c r="D1760" s="53" t="s">
        <v>3971</v>
      </c>
      <c r="E1760" s="53" t="s">
        <v>5936</v>
      </c>
      <c r="F1760" s="53" t="s">
        <v>5937</v>
      </c>
      <c r="G1760" s="54" t="s">
        <v>8876</v>
      </c>
      <c r="H1760" s="53">
        <v>0</v>
      </c>
      <c r="I1760" s="53">
        <v>430000000</v>
      </c>
      <c r="J1760" s="53" t="s">
        <v>8091</v>
      </c>
      <c r="K1760" s="53" t="s">
        <v>8124</v>
      </c>
      <c r="L1760" s="53" t="s">
        <v>8111</v>
      </c>
      <c r="M1760" s="53" t="s">
        <v>8094</v>
      </c>
      <c r="N1760" s="53" t="s">
        <v>8112</v>
      </c>
      <c r="O1760" s="53" t="s">
        <v>8104</v>
      </c>
      <c r="P1760" s="53" t="s">
        <v>8105</v>
      </c>
      <c r="Q1760" s="53" t="s">
        <v>8106</v>
      </c>
      <c r="R1760" s="73">
        <v>1</v>
      </c>
      <c r="S1760" s="74">
        <v>1000000</v>
      </c>
      <c r="T1760" s="75">
        <v>0</v>
      </c>
      <c r="U1760" s="75">
        <f t="shared" si="289"/>
        <v>0</v>
      </c>
      <c r="V1760" s="48"/>
      <c r="W1760" s="48">
        <v>2017</v>
      </c>
      <c r="X1760" s="48" t="s">
        <v>8258</v>
      </c>
      <c r="Y1760" s="1">
        <f>VLOOKUP(A1760,'[1]план на 2017'!$A:$X,20,0)</f>
        <v>0</v>
      </c>
      <c r="Z1760" s="156">
        <f t="shared" si="292"/>
        <v>0</v>
      </c>
    </row>
    <row r="1761" spans="1:26" ht="49.5" customHeight="1" x14ac:dyDescent="0.25">
      <c r="A1761" s="49" t="s">
        <v>1823</v>
      </c>
      <c r="B1761" s="49" t="s">
        <v>3273</v>
      </c>
      <c r="C1761" s="49" t="s">
        <v>5935</v>
      </c>
      <c r="D1761" s="49" t="s">
        <v>3971</v>
      </c>
      <c r="E1761" s="49" t="s">
        <v>5936</v>
      </c>
      <c r="F1761" s="49" t="s">
        <v>5938</v>
      </c>
      <c r="G1761" s="49" t="s">
        <v>3289</v>
      </c>
      <c r="H1761" s="49">
        <v>0</v>
      </c>
      <c r="I1761" s="49">
        <v>430000000</v>
      </c>
      <c r="J1761" s="49" t="s">
        <v>8091</v>
      </c>
      <c r="K1761" s="49" t="s">
        <v>8117</v>
      </c>
      <c r="L1761" s="49" t="s">
        <v>8111</v>
      </c>
      <c r="M1761" s="49" t="s">
        <v>8094</v>
      </c>
      <c r="N1761" s="49" t="s">
        <v>8112</v>
      </c>
      <c r="O1761" s="49" t="s">
        <v>8104</v>
      </c>
      <c r="P1761" s="49" t="s">
        <v>8105</v>
      </c>
      <c r="Q1761" s="49" t="s">
        <v>8106</v>
      </c>
      <c r="R1761" s="49">
        <v>1</v>
      </c>
      <c r="S1761" s="49">
        <v>1940000</v>
      </c>
      <c r="T1761" s="76">
        <f t="shared" ref="T1761" si="295">S1761*R1761</f>
        <v>1940000</v>
      </c>
      <c r="U1761" s="76">
        <f t="shared" si="289"/>
        <v>2172800</v>
      </c>
      <c r="V1761" s="49"/>
      <c r="W1761" s="49">
        <v>2017</v>
      </c>
      <c r="X1761" s="49" t="s">
        <v>8259</v>
      </c>
      <c r="Y1761" s="1">
        <f>VLOOKUP(A1761,'[1]план на 2017'!$A:$X,20,0)</f>
        <v>1940000</v>
      </c>
      <c r="Z1761" s="156">
        <f t="shared" si="292"/>
        <v>0</v>
      </c>
    </row>
    <row r="1762" spans="1:26" ht="49.5" customHeight="1" x14ac:dyDescent="0.25">
      <c r="A1762" s="48" t="s">
        <v>1824</v>
      </c>
      <c r="B1762" s="53" t="s">
        <v>3273</v>
      </c>
      <c r="C1762" s="53" t="s">
        <v>5935</v>
      </c>
      <c r="D1762" s="53" t="s">
        <v>3971</v>
      </c>
      <c r="E1762" s="53" t="s">
        <v>5936</v>
      </c>
      <c r="F1762" s="53" t="s">
        <v>5939</v>
      </c>
      <c r="G1762" s="54" t="s">
        <v>8876</v>
      </c>
      <c r="H1762" s="53">
        <v>0</v>
      </c>
      <c r="I1762" s="53">
        <v>430000000</v>
      </c>
      <c r="J1762" s="53" t="s">
        <v>8091</v>
      </c>
      <c r="K1762" s="53" t="s">
        <v>8092</v>
      </c>
      <c r="L1762" s="53" t="s">
        <v>8111</v>
      </c>
      <c r="M1762" s="53" t="s">
        <v>8094</v>
      </c>
      <c r="N1762" s="53" t="s">
        <v>8112</v>
      </c>
      <c r="O1762" s="53" t="s">
        <v>8104</v>
      </c>
      <c r="P1762" s="53" t="s">
        <v>8105</v>
      </c>
      <c r="Q1762" s="53" t="s">
        <v>8106</v>
      </c>
      <c r="R1762" s="73">
        <v>1</v>
      </c>
      <c r="S1762" s="74">
        <v>1000000</v>
      </c>
      <c r="T1762" s="75">
        <v>0</v>
      </c>
      <c r="U1762" s="75">
        <f t="shared" si="289"/>
        <v>0</v>
      </c>
      <c r="V1762" s="48"/>
      <c r="W1762" s="48">
        <v>2017</v>
      </c>
      <c r="X1762" s="48" t="s">
        <v>8122</v>
      </c>
      <c r="Y1762" s="1">
        <f>VLOOKUP(A1762,'[1]план на 2017'!$A:$X,20,0)</f>
        <v>0</v>
      </c>
      <c r="Z1762" s="156">
        <f t="shared" si="292"/>
        <v>0</v>
      </c>
    </row>
    <row r="1763" spans="1:26" ht="49.5" customHeight="1" x14ac:dyDescent="0.25">
      <c r="A1763" s="48" t="s">
        <v>1825</v>
      </c>
      <c r="B1763" s="53" t="s">
        <v>3273</v>
      </c>
      <c r="C1763" s="53" t="s">
        <v>5940</v>
      </c>
      <c r="D1763" s="53" t="s">
        <v>5808</v>
      </c>
      <c r="E1763" s="53" t="s">
        <v>5941</v>
      </c>
      <c r="F1763" s="53" t="s">
        <v>5942</v>
      </c>
      <c r="G1763" s="53" t="s">
        <v>3284</v>
      </c>
      <c r="H1763" s="53">
        <v>0</v>
      </c>
      <c r="I1763" s="53">
        <v>430000000</v>
      </c>
      <c r="J1763" s="53" t="s">
        <v>8091</v>
      </c>
      <c r="K1763" s="53" t="s">
        <v>8092</v>
      </c>
      <c r="L1763" s="53" t="s">
        <v>8111</v>
      </c>
      <c r="M1763" s="53" t="s">
        <v>8094</v>
      </c>
      <c r="N1763" s="53" t="s">
        <v>8112</v>
      </c>
      <c r="O1763" s="53" t="s">
        <v>8104</v>
      </c>
      <c r="P1763" s="53" t="s">
        <v>8142</v>
      </c>
      <c r="Q1763" s="53" t="s">
        <v>8143</v>
      </c>
      <c r="R1763" s="73">
        <v>50</v>
      </c>
      <c r="S1763" s="74">
        <v>300</v>
      </c>
      <c r="T1763" s="75">
        <v>0</v>
      </c>
      <c r="U1763" s="75">
        <f t="shared" si="289"/>
        <v>0</v>
      </c>
      <c r="V1763" s="48"/>
      <c r="W1763" s="48">
        <v>2017</v>
      </c>
      <c r="X1763" s="48" t="s">
        <v>8122</v>
      </c>
      <c r="Y1763" s="1">
        <f>VLOOKUP(A1763,'[1]план на 2017'!$A:$X,20,0)</f>
        <v>0</v>
      </c>
      <c r="Z1763" s="156">
        <f t="shared" si="292"/>
        <v>0</v>
      </c>
    </row>
    <row r="1764" spans="1:26" ht="49.5" customHeight="1" x14ac:dyDescent="0.25">
      <c r="A1764" s="48" t="s">
        <v>1826</v>
      </c>
      <c r="B1764" s="53" t="s">
        <v>3273</v>
      </c>
      <c r="C1764" s="53" t="s">
        <v>5935</v>
      </c>
      <c r="D1764" s="53" t="s">
        <v>3971</v>
      </c>
      <c r="E1764" s="53" t="s">
        <v>5936</v>
      </c>
      <c r="F1764" s="53" t="s">
        <v>5943</v>
      </c>
      <c r="G1764" s="54" t="s">
        <v>8876</v>
      </c>
      <c r="H1764" s="53">
        <v>0</v>
      </c>
      <c r="I1764" s="53">
        <v>430000000</v>
      </c>
      <c r="J1764" s="53" t="s">
        <v>8091</v>
      </c>
      <c r="K1764" s="53" t="s">
        <v>8092</v>
      </c>
      <c r="L1764" s="53" t="s">
        <v>8111</v>
      </c>
      <c r="M1764" s="53" t="s">
        <v>8094</v>
      </c>
      <c r="N1764" s="53" t="s">
        <v>8112</v>
      </c>
      <c r="O1764" s="53" t="s">
        <v>8104</v>
      </c>
      <c r="P1764" s="53" t="s">
        <v>8105</v>
      </c>
      <c r="Q1764" s="53" t="s">
        <v>8106</v>
      </c>
      <c r="R1764" s="73">
        <v>1</v>
      </c>
      <c r="S1764" s="74">
        <v>1000000</v>
      </c>
      <c r="T1764" s="75">
        <v>0</v>
      </c>
      <c r="U1764" s="75">
        <f t="shared" si="289"/>
        <v>0</v>
      </c>
      <c r="V1764" s="48"/>
      <c r="W1764" s="48">
        <v>2017</v>
      </c>
      <c r="X1764" s="48"/>
      <c r="Y1764" s="1">
        <f>VLOOKUP(A1764,'[1]план на 2017'!$A:$X,20,0)</f>
        <v>0</v>
      </c>
      <c r="Z1764" s="156">
        <f t="shared" si="292"/>
        <v>0</v>
      </c>
    </row>
    <row r="1765" spans="1:26" ht="49.5" customHeight="1" x14ac:dyDescent="0.25">
      <c r="A1765" s="49" t="s">
        <v>1827</v>
      </c>
      <c r="B1765" s="49" t="s">
        <v>3273</v>
      </c>
      <c r="C1765" s="49" t="s">
        <v>5935</v>
      </c>
      <c r="D1765" s="49" t="s">
        <v>3971</v>
      </c>
      <c r="E1765" s="49" t="s">
        <v>5936</v>
      </c>
      <c r="F1765" s="49" t="s">
        <v>5944</v>
      </c>
      <c r="G1765" s="49" t="s">
        <v>3289</v>
      </c>
      <c r="H1765" s="49">
        <v>0</v>
      </c>
      <c r="I1765" s="49">
        <v>430000000</v>
      </c>
      <c r="J1765" s="49" t="s">
        <v>8091</v>
      </c>
      <c r="K1765" s="49" t="s">
        <v>8117</v>
      </c>
      <c r="L1765" s="49" t="s">
        <v>8111</v>
      </c>
      <c r="M1765" s="49" t="s">
        <v>8094</v>
      </c>
      <c r="N1765" s="49" t="s">
        <v>8112</v>
      </c>
      <c r="O1765" s="49" t="s">
        <v>8104</v>
      </c>
      <c r="P1765" s="49" t="s">
        <v>8105</v>
      </c>
      <c r="Q1765" s="49" t="s">
        <v>8106</v>
      </c>
      <c r="R1765" s="49">
        <v>1</v>
      </c>
      <c r="S1765" s="49">
        <v>1105000</v>
      </c>
      <c r="T1765" s="76">
        <f t="shared" ref="T1765" si="296">S1765*R1765</f>
        <v>1105000</v>
      </c>
      <c r="U1765" s="76">
        <f t="shared" si="289"/>
        <v>1237600.0000000002</v>
      </c>
      <c r="V1765" s="49"/>
      <c r="W1765" s="49">
        <v>2017</v>
      </c>
      <c r="X1765" s="49" t="s">
        <v>8259</v>
      </c>
      <c r="Y1765" s="1">
        <f>VLOOKUP(A1765,'[1]план на 2017'!$A:$X,20,0)</f>
        <v>1105000</v>
      </c>
      <c r="Z1765" s="156">
        <f t="shared" si="292"/>
        <v>0</v>
      </c>
    </row>
    <row r="1766" spans="1:26" ht="49.5" customHeight="1" x14ac:dyDescent="0.25">
      <c r="A1766" s="48" t="s">
        <v>1828</v>
      </c>
      <c r="B1766" s="53" t="s">
        <v>3273</v>
      </c>
      <c r="C1766" s="53" t="s">
        <v>5920</v>
      </c>
      <c r="D1766" s="53" t="s">
        <v>5921</v>
      </c>
      <c r="E1766" s="53" t="s">
        <v>5922</v>
      </c>
      <c r="F1766" s="53" t="s">
        <v>5945</v>
      </c>
      <c r="G1766" s="53" t="s">
        <v>3284</v>
      </c>
      <c r="H1766" s="53">
        <v>0</v>
      </c>
      <c r="I1766" s="53">
        <v>430000000</v>
      </c>
      <c r="J1766" s="53" t="s">
        <v>8091</v>
      </c>
      <c r="K1766" s="53" t="s">
        <v>8092</v>
      </c>
      <c r="L1766" s="53" t="s">
        <v>8111</v>
      </c>
      <c r="M1766" s="53" t="s">
        <v>8094</v>
      </c>
      <c r="N1766" s="53" t="s">
        <v>8112</v>
      </c>
      <c r="O1766" s="53" t="s">
        <v>8104</v>
      </c>
      <c r="P1766" s="53" t="s">
        <v>8105</v>
      </c>
      <c r="Q1766" s="53" t="s">
        <v>8106</v>
      </c>
      <c r="R1766" s="73">
        <v>4</v>
      </c>
      <c r="S1766" s="74">
        <v>5000</v>
      </c>
      <c r="T1766" s="75">
        <f t="shared" si="293"/>
        <v>20000</v>
      </c>
      <c r="U1766" s="75">
        <f t="shared" si="289"/>
        <v>22400.000000000004</v>
      </c>
      <c r="V1766" s="48"/>
      <c r="W1766" s="48">
        <v>2017</v>
      </c>
      <c r="X1766" s="48"/>
      <c r="Y1766" s="1">
        <f>VLOOKUP(A1766,'[1]план на 2017'!$A:$X,20,0)</f>
        <v>20000</v>
      </c>
      <c r="Z1766" s="156">
        <f t="shared" si="292"/>
        <v>0</v>
      </c>
    </row>
    <row r="1767" spans="1:26" ht="49.5" customHeight="1" x14ac:dyDescent="0.25">
      <c r="A1767" s="48" t="s">
        <v>1829</v>
      </c>
      <c r="B1767" s="53" t="s">
        <v>3273</v>
      </c>
      <c r="C1767" s="53" t="s">
        <v>5946</v>
      </c>
      <c r="D1767" s="53" t="s">
        <v>3781</v>
      </c>
      <c r="E1767" s="53" t="s">
        <v>5947</v>
      </c>
      <c r="F1767" s="53" t="s">
        <v>5948</v>
      </c>
      <c r="G1767" s="53" t="s">
        <v>3284</v>
      </c>
      <c r="H1767" s="53">
        <v>0</v>
      </c>
      <c r="I1767" s="53">
        <v>430000000</v>
      </c>
      <c r="J1767" s="53" t="s">
        <v>8091</v>
      </c>
      <c r="K1767" s="53" t="s">
        <v>8092</v>
      </c>
      <c r="L1767" s="53" t="s">
        <v>8111</v>
      </c>
      <c r="M1767" s="53" t="s">
        <v>8094</v>
      </c>
      <c r="N1767" s="53" t="s">
        <v>8112</v>
      </c>
      <c r="O1767" s="53" t="s">
        <v>8104</v>
      </c>
      <c r="P1767" s="53" t="s">
        <v>8142</v>
      </c>
      <c r="Q1767" s="53" t="s">
        <v>8143</v>
      </c>
      <c r="R1767" s="73">
        <v>25</v>
      </c>
      <c r="S1767" s="74">
        <v>400</v>
      </c>
      <c r="T1767" s="75">
        <v>0</v>
      </c>
      <c r="U1767" s="75">
        <f t="shared" si="289"/>
        <v>0</v>
      </c>
      <c r="V1767" s="48"/>
      <c r="W1767" s="48">
        <v>2017</v>
      </c>
      <c r="X1767" s="48" t="s">
        <v>8122</v>
      </c>
      <c r="Y1767" s="1">
        <f>VLOOKUP(A1767,'[1]план на 2017'!$A:$X,20,0)</f>
        <v>0</v>
      </c>
      <c r="Z1767" s="156">
        <f t="shared" si="292"/>
        <v>0</v>
      </c>
    </row>
    <row r="1768" spans="1:26" ht="49.5" customHeight="1" x14ac:dyDescent="0.25">
      <c r="A1768" s="48" t="s">
        <v>1830</v>
      </c>
      <c r="B1768" s="53" t="s">
        <v>3273</v>
      </c>
      <c r="C1768" s="53" t="s">
        <v>5949</v>
      </c>
      <c r="D1768" s="53" t="s">
        <v>5950</v>
      </c>
      <c r="E1768" s="53" t="s">
        <v>5951</v>
      </c>
      <c r="F1768" s="53" t="s">
        <v>5952</v>
      </c>
      <c r="G1768" s="53" t="s">
        <v>3284</v>
      </c>
      <c r="H1768" s="53">
        <v>0</v>
      </c>
      <c r="I1768" s="53">
        <v>430000000</v>
      </c>
      <c r="J1768" s="53" t="s">
        <v>8091</v>
      </c>
      <c r="K1768" s="53" t="s">
        <v>8092</v>
      </c>
      <c r="L1768" s="53" t="s">
        <v>8111</v>
      </c>
      <c r="M1768" s="53" t="s">
        <v>8094</v>
      </c>
      <c r="N1768" s="53" t="s">
        <v>8112</v>
      </c>
      <c r="O1768" s="53" t="s">
        <v>8104</v>
      </c>
      <c r="P1768" s="53" t="s">
        <v>8105</v>
      </c>
      <c r="Q1768" s="53" t="s">
        <v>8106</v>
      </c>
      <c r="R1768" s="73">
        <v>2</v>
      </c>
      <c r="S1768" s="74">
        <v>45000</v>
      </c>
      <c r="T1768" s="75">
        <f t="shared" si="293"/>
        <v>90000</v>
      </c>
      <c r="U1768" s="75">
        <f t="shared" si="289"/>
        <v>100800.00000000001</v>
      </c>
      <c r="V1768" s="48"/>
      <c r="W1768" s="48">
        <v>2017</v>
      </c>
      <c r="X1768" s="48"/>
      <c r="Y1768" s="1">
        <f>VLOOKUP(A1768,'[1]план на 2017'!$A:$X,20,0)</f>
        <v>90000</v>
      </c>
      <c r="Z1768" s="156">
        <f t="shared" si="292"/>
        <v>0</v>
      </c>
    </row>
    <row r="1769" spans="1:26" ht="49.5" customHeight="1" x14ac:dyDescent="0.25">
      <c r="A1769" s="48" t="s">
        <v>1831</v>
      </c>
      <c r="B1769" s="53" t="s">
        <v>3273</v>
      </c>
      <c r="C1769" s="53" t="s">
        <v>5946</v>
      </c>
      <c r="D1769" s="53" t="s">
        <v>3781</v>
      </c>
      <c r="E1769" s="53" t="s">
        <v>5947</v>
      </c>
      <c r="F1769" s="53" t="s">
        <v>5953</v>
      </c>
      <c r="G1769" s="53" t="s">
        <v>3284</v>
      </c>
      <c r="H1769" s="53">
        <v>0</v>
      </c>
      <c r="I1769" s="53">
        <v>430000000</v>
      </c>
      <c r="J1769" s="53" t="s">
        <v>8091</v>
      </c>
      <c r="K1769" s="53" t="s">
        <v>8092</v>
      </c>
      <c r="L1769" s="53" t="s">
        <v>8111</v>
      </c>
      <c r="M1769" s="53" t="s">
        <v>8094</v>
      </c>
      <c r="N1769" s="53" t="s">
        <v>8112</v>
      </c>
      <c r="O1769" s="53" t="s">
        <v>8104</v>
      </c>
      <c r="P1769" s="53" t="s">
        <v>8105</v>
      </c>
      <c r="Q1769" s="53" t="s">
        <v>8106</v>
      </c>
      <c r="R1769" s="73">
        <v>4</v>
      </c>
      <c r="S1769" s="74">
        <v>5000</v>
      </c>
      <c r="T1769" s="75">
        <v>0</v>
      </c>
      <c r="U1769" s="75">
        <f t="shared" si="289"/>
        <v>0</v>
      </c>
      <c r="V1769" s="48"/>
      <c r="W1769" s="48">
        <v>2017</v>
      </c>
      <c r="X1769" s="48" t="s">
        <v>8122</v>
      </c>
      <c r="Y1769" s="1">
        <f>VLOOKUP(A1769,'[1]план на 2017'!$A:$X,20,0)</f>
        <v>0</v>
      </c>
      <c r="Z1769" s="156">
        <f t="shared" si="292"/>
        <v>0</v>
      </c>
    </row>
    <row r="1770" spans="1:26" ht="49.5" customHeight="1" x14ac:dyDescent="0.25">
      <c r="A1770" s="48" t="s">
        <v>1832</v>
      </c>
      <c r="B1770" s="53" t="s">
        <v>3273</v>
      </c>
      <c r="C1770" s="53" t="s">
        <v>5946</v>
      </c>
      <c r="D1770" s="53" t="s">
        <v>3781</v>
      </c>
      <c r="E1770" s="53" t="s">
        <v>5947</v>
      </c>
      <c r="F1770" s="53" t="s">
        <v>5954</v>
      </c>
      <c r="G1770" s="53" t="s">
        <v>3284</v>
      </c>
      <c r="H1770" s="53">
        <v>0</v>
      </c>
      <c r="I1770" s="53">
        <v>430000000</v>
      </c>
      <c r="J1770" s="53" t="s">
        <v>8091</v>
      </c>
      <c r="K1770" s="53" t="s">
        <v>8092</v>
      </c>
      <c r="L1770" s="53" t="s">
        <v>8111</v>
      </c>
      <c r="M1770" s="53" t="s">
        <v>8094</v>
      </c>
      <c r="N1770" s="53" t="s">
        <v>8112</v>
      </c>
      <c r="O1770" s="53" t="s">
        <v>8104</v>
      </c>
      <c r="P1770" s="53" t="s">
        <v>8105</v>
      </c>
      <c r="Q1770" s="53" t="s">
        <v>8106</v>
      </c>
      <c r="R1770" s="73">
        <v>4</v>
      </c>
      <c r="S1770" s="74">
        <v>5000</v>
      </c>
      <c r="T1770" s="75">
        <v>0</v>
      </c>
      <c r="U1770" s="75">
        <f t="shared" si="289"/>
        <v>0</v>
      </c>
      <c r="V1770" s="48"/>
      <c r="W1770" s="48">
        <v>2017</v>
      </c>
      <c r="X1770" s="48" t="s">
        <v>8122</v>
      </c>
      <c r="Y1770" s="1">
        <f>VLOOKUP(A1770,'[1]план на 2017'!$A:$X,20,0)</f>
        <v>0</v>
      </c>
      <c r="Z1770" s="156">
        <f t="shared" si="292"/>
        <v>0</v>
      </c>
    </row>
    <row r="1771" spans="1:26" ht="49.5" customHeight="1" x14ac:dyDescent="0.25">
      <c r="A1771" s="48" t="s">
        <v>1833</v>
      </c>
      <c r="B1771" s="53" t="s">
        <v>3273</v>
      </c>
      <c r="C1771" s="53" t="s">
        <v>5955</v>
      </c>
      <c r="D1771" s="53" t="s">
        <v>4275</v>
      </c>
      <c r="E1771" s="53" t="s">
        <v>5956</v>
      </c>
      <c r="F1771" s="53" t="s">
        <v>5957</v>
      </c>
      <c r="G1771" s="53" t="s">
        <v>3284</v>
      </c>
      <c r="H1771" s="53">
        <v>0</v>
      </c>
      <c r="I1771" s="53">
        <v>430000000</v>
      </c>
      <c r="J1771" s="53" t="s">
        <v>8091</v>
      </c>
      <c r="K1771" s="53" t="s">
        <v>8092</v>
      </c>
      <c r="L1771" s="53" t="s">
        <v>8111</v>
      </c>
      <c r="M1771" s="53" t="s">
        <v>8094</v>
      </c>
      <c r="N1771" s="53" t="s">
        <v>8112</v>
      </c>
      <c r="O1771" s="53" t="s">
        <v>8104</v>
      </c>
      <c r="P1771" s="53" t="s">
        <v>8105</v>
      </c>
      <c r="Q1771" s="53" t="s">
        <v>8106</v>
      </c>
      <c r="R1771" s="73">
        <v>2</v>
      </c>
      <c r="S1771" s="74">
        <v>75000</v>
      </c>
      <c r="T1771" s="75">
        <v>0</v>
      </c>
      <c r="U1771" s="75">
        <f t="shared" si="289"/>
        <v>0</v>
      </c>
      <c r="V1771" s="48"/>
      <c r="W1771" s="48">
        <v>2017</v>
      </c>
      <c r="X1771" s="48"/>
      <c r="Y1771" s="1">
        <f>VLOOKUP(A1771,'[1]план на 2017'!$A:$X,20,0)</f>
        <v>0</v>
      </c>
      <c r="Z1771" s="156">
        <f t="shared" si="292"/>
        <v>0</v>
      </c>
    </row>
    <row r="1772" spans="1:26" ht="49.5" customHeight="1" x14ac:dyDescent="0.25">
      <c r="A1772" s="48" t="s">
        <v>1834</v>
      </c>
      <c r="B1772" s="53" t="s">
        <v>3273</v>
      </c>
      <c r="C1772" s="53" t="s">
        <v>5955</v>
      </c>
      <c r="D1772" s="53" t="s">
        <v>4275</v>
      </c>
      <c r="E1772" s="53" t="s">
        <v>5956</v>
      </c>
      <c r="F1772" s="53" t="s">
        <v>5958</v>
      </c>
      <c r="G1772" s="53" t="s">
        <v>3284</v>
      </c>
      <c r="H1772" s="53">
        <v>0</v>
      </c>
      <c r="I1772" s="53">
        <v>430000000</v>
      </c>
      <c r="J1772" s="53" t="s">
        <v>8091</v>
      </c>
      <c r="K1772" s="53" t="s">
        <v>8092</v>
      </c>
      <c r="L1772" s="53" t="s">
        <v>8111</v>
      </c>
      <c r="M1772" s="53" t="s">
        <v>8094</v>
      </c>
      <c r="N1772" s="53" t="s">
        <v>8112</v>
      </c>
      <c r="O1772" s="53" t="s">
        <v>8104</v>
      </c>
      <c r="P1772" s="53" t="s">
        <v>8105</v>
      </c>
      <c r="Q1772" s="53" t="s">
        <v>8106</v>
      </c>
      <c r="R1772" s="73">
        <v>2</v>
      </c>
      <c r="S1772" s="74">
        <v>75000</v>
      </c>
      <c r="T1772" s="75">
        <f t="shared" si="293"/>
        <v>150000</v>
      </c>
      <c r="U1772" s="75">
        <f t="shared" si="289"/>
        <v>168000.00000000003</v>
      </c>
      <c r="V1772" s="48"/>
      <c r="W1772" s="48">
        <v>2017</v>
      </c>
      <c r="X1772" s="48" t="s">
        <v>8183</v>
      </c>
      <c r="Y1772" s="1">
        <f>VLOOKUP(A1772,'[1]план на 2017'!$A:$X,20,0)</f>
        <v>150000</v>
      </c>
      <c r="Z1772" s="156">
        <f t="shared" si="292"/>
        <v>0</v>
      </c>
    </row>
    <row r="1773" spans="1:26" ht="49.5" customHeight="1" x14ac:dyDescent="0.25">
      <c r="A1773" s="48" t="s">
        <v>1835</v>
      </c>
      <c r="B1773" s="53" t="s">
        <v>3273</v>
      </c>
      <c r="C1773" s="53" t="s">
        <v>5920</v>
      </c>
      <c r="D1773" s="53" t="s">
        <v>5921</v>
      </c>
      <c r="E1773" s="53" t="s">
        <v>5922</v>
      </c>
      <c r="F1773" s="53" t="s">
        <v>5959</v>
      </c>
      <c r="G1773" s="53" t="s">
        <v>3284</v>
      </c>
      <c r="H1773" s="53">
        <v>0</v>
      </c>
      <c r="I1773" s="53">
        <v>430000000</v>
      </c>
      <c r="J1773" s="53" t="s">
        <v>8091</v>
      </c>
      <c r="K1773" s="53" t="s">
        <v>8092</v>
      </c>
      <c r="L1773" s="53" t="s">
        <v>8111</v>
      </c>
      <c r="M1773" s="53" t="s">
        <v>8094</v>
      </c>
      <c r="N1773" s="53" t="s">
        <v>8112</v>
      </c>
      <c r="O1773" s="53" t="s">
        <v>8104</v>
      </c>
      <c r="P1773" s="53" t="s">
        <v>8105</v>
      </c>
      <c r="Q1773" s="53" t="s">
        <v>8106</v>
      </c>
      <c r="R1773" s="73">
        <v>6</v>
      </c>
      <c r="S1773" s="74">
        <v>8419.83</v>
      </c>
      <c r="T1773" s="75">
        <v>0</v>
      </c>
      <c r="U1773" s="75">
        <f t="shared" si="289"/>
        <v>0</v>
      </c>
      <c r="V1773" s="48"/>
      <c r="W1773" s="48">
        <v>2017</v>
      </c>
      <c r="X1773" s="48" t="s">
        <v>8122</v>
      </c>
      <c r="Y1773" s="1">
        <f>VLOOKUP(A1773,'[1]план на 2017'!$A:$X,20,0)</f>
        <v>0</v>
      </c>
      <c r="Z1773" s="156">
        <f t="shared" si="292"/>
        <v>0</v>
      </c>
    </row>
    <row r="1774" spans="1:26" ht="49.5" customHeight="1" x14ac:dyDescent="0.25">
      <c r="A1774" s="48" t="s">
        <v>1836</v>
      </c>
      <c r="B1774" s="53" t="s">
        <v>3273</v>
      </c>
      <c r="C1774" s="53" t="s">
        <v>5920</v>
      </c>
      <c r="D1774" s="53" t="s">
        <v>5921</v>
      </c>
      <c r="E1774" s="53" t="s">
        <v>5922</v>
      </c>
      <c r="F1774" s="53" t="s">
        <v>5960</v>
      </c>
      <c r="G1774" s="53" t="s">
        <v>3284</v>
      </c>
      <c r="H1774" s="53">
        <v>0</v>
      </c>
      <c r="I1774" s="53">
        <v>430000000</v>
      </c>
      <c r="J1774" s="53" t="s">
        <v>8091</v>
      </c>
      <c r="K1774" s="53" t="s">
        <v>8092</v>
      </c>
      <c r="L1774" s="53" t="s">
        <v>8111</v>
      </c>
      <c r="M1774" s="53" t="s">
        <v>8094</v>
      </c>
      <c r="N1774" s="53" t="s">
        <v>8112</v>
      </c>
      <c r="O1774" s="53" t="s">
        <v>8104</v>
      </c>
      <c r="P1774" s="53" t="s">
        <v>8105</v>
      </c>
      <c r="Q1774" s="53" t="s">
        <v>8106</v>
      </c>
      <c r="R1774" s="73">
        <v>6</v>
      </c>
      <c r="S1774" s="74">
        <v>8419.83</v>
      </c>
      <c r="T1774" s="75">
        <v>0</v>
      </c>
      <c r="U1774" s="75">
        <f t="shared" si="289"/>
        <v>0</v>
      </c>
      <c r="V1774" s="48"/>
      <c r="W1774" s="48">
        <v>2017</v>
      </c>
      <c r="X1774" s="48" t="s">
        <v>8122</v>
      </c>
      <c r="Y1774" s="1">
        <f>VLOOKUP(A1774,'[1]план на 2017'!$A:$X,20,0)</f>
        <v>0</v>
      </c>
      <c r="Z1774" s="156">
        <f t="shared" si="292"/>
        <v>0</v>
      </c>
    </row>
    <row r="1775" spans="1:26" ht="49.5" customHeight="1" x14ac:dyDescent="0.25">
      <c r="A1775" s="48" t="s">
        <v>1837</v>
      </c>
      <c r="B1775" s="53" t="s">
        <v>3273</v>
      </c>
      <c r="C1775" s="53" t="s">
        <v>5920</v>
      </c>
      <c r="D1775" s="53" t="s">
        <v>5921</v>
      </c>
      <c r="E1775" s="53" t="s">
        <v>5922</v>
      </c>
      <c r="F1775" s="53" t="s">
        <v>5961</v>
      </c>
      <c r="G1775" s="53" t="s">
        <v>3284</v>
      </c>
      <c r="H1775" s="53">
        <v>0</v>
      </c>
      <c r="I1775" s="53">
        <v>430000000</v>
      </c>
      <c r="J1775" s="53" t="s">
        <v>8091</v>
      </c>
      <c r="K1775" s="53" t="s">
        <v>8092</v>
      </c>
      <c r="L1775" s="53" t="s">
        <v>8111</v>
      </c>
      <c r="M1775" s="53" t="s">
        <v>8094</v>
      </c>
      <c r="N1775" s="53" t="s">
        <v>8112</v>
      </c>
      <c r="O1775" s="53" t="s">
        <v>8104</v>
      </c>
      <c r="P1775" s="53" t="s">
        <v>8105</v>
      </c>
      <c r="Q1775" s="53" t="s">
        <v>8106</v>
      </c>
      <c r="R1775" s="73">
        <v>6</v>
      </c>
      <c r="S1775" s="74">
        <v>7242.8300000000008</v>
      </c>
      <c r="T1775" s="75">
        <v>0</v>
      </c>
      <c r="U1775" s="75">
        <f t="shared" si="289"/>
        <v>0</v>
      </c>
      <c r="V1775" s="48"/>
      <c r="W1775" s="48">
        <v>2017</v>
      </c>
      <c r="X1775" s="48" t="s">
        <v>8122</v>
      </c>
      <c r="Y1775" s="1">
        <f>VLOOKUP(A1775,'[1]план на 2017'!$A:$X,20,0)</f>
        <v>0</v>
      </c>
      <c r="Z1775" s="156">
        <f t="shared" si="292"/>
        <v>0</v>
      </c>
    </row>
    <row r="1776" spans="1:26" ht="49.5" customHeight="1" x14ac:dyDescent="0.25">
      <c r="A1776" s="48" t="s">
        <v>1838</v>
      </c>
      <c r="B1776" s="53" t="s">
        <v>3273</v>
      </c>
      <c r="C1776" s="53" t="s">
        <v>5962</v>
      </c>
      <c r="D1776" s="53" t="s">
        <v>5963</v>
      </c>
      <c r="E1776" s="53" t="s">
        <v>5964</v>
      </c>
      <c r="F1776" s="53" t="s">
        <v>5965</v>
      </c>
      <c r="G1776" s="53" t="s">
        <v>3284</v>
      </c>
      <c r="H1776" s="53">
        <v>0</v>
      </c>
      <c r="I1776" s="53">
        <v>430000000</v>
      </c>
      <c r="J1776" s="53" t="s">
        <v>8091</v>
      </c>
      <c r="K1776" s="53" t="s">
        <v>8092</v>
      </c>
      <c r="L1776" s="53" t="s">
        <v>8111</v>
      </c>
      <c r="M1776" s="53" t="s">
        <v>8094</v>
      </c>
      <c r="N1776" s="53" t="s">
        <v>8112</v>
      </c>
      <c r="O1776" s="53" t="s">
        <v>8104</v>
      </c>
      <c r="P1776" s="53" t="s">
        <v>8105</v>
      </c>
      <c r="Q1776" s="53" t="s">
        <v>8106</v>
      </c>
      <c r="R1776" s="73">
        <v>2</v>
      </c>
      <c r="S1776" s="74">
        <v>715000</v>
      </c>
      <c r="T1776" s="75">
        <v>0</v>
      </c>
      <c r="U1776" s="75">
        <f t="shared" si="289"/>
        <v>0</v>
      </c>
      <c r="V1776" s="48"/>
      <c r="W1776" s="48">
        <v>2017</v>
      </c>
      <c r="X1776" s="48"/>
      <c r="Y1776" s="1">
        <f>VLOOKUP(A1776,'[1]план на 2017'!$A:$X,20,0)</f>
        <v>0</v>
      </c>
      <c r="Z1776" s="156">
        <f t="shared" si="292"/>
        <v>0</v>
      </c>
    </row>
    <row r="1777" spans="1:26" ht="49.5" customHeight="1" x14ac:dyDescent="0.25">
      <c r="A1777" s="48" t="s">
        <v>1839</v>
      </c>
      <c r="B1777" s="53" t="s">
        <v>3273</v>
      </c>
      <c r="C1777" s="53" t="s">
        <v>5962</v>
      </c>
      <c r="D1777" s="53" t="s">
        <v>5963</v>
      </c>
      <c r="E1777" s="53" t="s">
        <v>5964</v>
      </c>
      <c r="F1777" s="53" t="s">
        <v>5965</v>
      </c>
      <c r="G1777" s="53" t="s">
        <v>3284</v>
      </c>
      <c r="H1777" s="53">
        <v>0</v>
      </c>
      <c r="I1777" s="53">
        <v>430000000</v>
      </c>
      <c r="J1777" s="53" t="s">
        <v>8091</v>
      </c>
      <c r="K1777" s="53" t="s">
        <v>8129</v>
      </c>
      <c r="L1777" s="53" t="s">
        <v>8111</v>
      </c>
      <c r="M1777" s="53" t="s">
        <v>8094</v>
      </c>
      <c r="N1777" s="53" t="s">
        <v>8112</v>
      </c>
      <c r="O1777" s="53" t="s">
        <v>8104</v>
      </c>
      <c r="P1777" s="53" t="s">
        <v>8105</v>
      </c>
      <c r="Q1777" s="53" t="s">
        <v>8106</v>
      </c>
      <c r="R1777" s="73">
        <v>2</v>
      </c>
      <c r="S1777" s="74">
        <v>715000</v>
      </c>
      <c r="T1777" s="75">
        <f t="shared" ref="T1777:T1779" si="297">R1777*S1777</f>
        <v>1430000</v>
      </c>
      <c r="U1777" s="75">
        <f t="shared" si="289"/>
        <v>1601600.0000000002</v>
      </c>
      <c r="V1777" s="48"/>
      <c r="W1777" s="48">
        <v>2017</v>
      </c>
      <c r="X1777" s="48" t="s">
        <v>8100</v>
      </c>
      <c r="Y1777" s="1">
        <f>VLOOKUP(A1777,'[1]план на 2017'!$A:$X,20,0)</f>
        <v>1430000</v>
      </c>
      <c r="Z1777" s="156">
        <f t="shared" si="292"/>
        <v>0</v>
      </c>
    </row>
    <row r="1778" spans="1:26" ht="49.5" customHeight="1" x14ac:dyDescent="0.25">
      <c r="A1778" s="48" t="s">
        <v>1840</v>
      </c>
      <c r="B1778" s="53" t="s">
        <v>3273</v>
      </c>
      <c r="C1778" s="53" t="s">
        <v>5966</v>
      </c>
      <c r="D1778" s="53" t="s">
        <v>5967</v>
      </c>
      <c r="E1778" s="53" t="s">
        <v>5968</v>
      </c>
      <c r="F1778" s="53" t="s">
        <v>5969</v>
      </c>
      <c r="G1778" s="53" t="s">
        <v>3284</v>
      </c>
      <c r="H1778" s="53">
        <v>0</v>
      </c>
      <c r="I1778" s="53">
        <v>430000000</v>
      </c>
      <c r="J1778" s="53" t="s">
        <v>8091</v>
      </c>
      <c r="K1778" s="53" t="s">
        <v>8092</v>
      </c>
      <c r="L1778" s="53" t="s">
        <v>8111</v>
      </c>
      <c r="M1778" s="53" t="s">
        <v>8094</v>
      </c>
      <c r="N1778" s="53" t="s">
        <v>8112</v>
      </c>
      <c r="O1778" s="53" t="s">
        <v>8104</v>
      </c>
      <c r="P1778" s="53" t="s">
        <v>8105</v>
      </c>
      <c r="Q1778" s="53" t="s">
        <v>8106</v>
      </c>
      <c r="R1778" s="73">
        <v>4</v>
      </c>
      <c r="S1778" s="74">
        <v>50000</v>
      </c>
      <c r="T1778" s="75">
        <v>0</v>
      </c>
      <c r="U1778" s="75">
        <f t="shared" si="289"/>
        <v>0</v>
      </c>
      <c r="V1778" s="48"/>
      <c r="W1778" s="48">
        <v>2017</v>
      </c>
      <c r="X1778" s="48"/>
      <c r="Y1778" s="1">
        <f>VLOOKUP(A1778,'[1]план на 2017'!$A:$X,20,0)</f>
        <v>0</v>
      </c>
      <c r="Z1778" s="156">
        <f t="shared" si="292"/>
        <v>0</v>
      </c>
    </row>
    <row r="1779" spans="1:26" ht="49.5" customHeight="1" x14ac:dyDescent="0.25">
      <c r="A1779" s="48" t="s">
        <v>1841</v>
      </c>
      <c r="B1779" s="53" t="s">
        <v>3273</v>
      </c>
      <c r="C1779" s="53" t="s">
        <v>5966</v>
      </c>
      <c r="D1779" s="53" t="s">
        <v>5967</v>
      </c>
      <c r="E1779" s="53" t="s">
        <v>5968</v>
      </c>
      <c r="F1779" s="53" t="s">
        <v>5969</v>
      </c>
      <c r="G1779" s="53" t="s">
        <v>3284</v>
      </c>
      <c r="H1779" s="53">
        <v>0</v>
      </c>
      <c r="I1779" s="53">
        <v>430000000</v>
      </c>
      <c r="J1779" s="53" t="s">
        <v>8091</v>
      </c>
      <c r="K1779" s="53" t="s">
        <v>8129</v>
      </c>
      <c r="L1779" s="53" t="s">
        <v>8111</v>
      </c>
      <c r="M1779" s="53" t="s">
        <v>8094</v>
      </c>
      <c r="N1779" s="53" t="s">
        <v>8112</v>
      </c>
      <c r="O1779" s="53" t="s">
        <v>8104</v>
      </c>
      <c r="P1779" s="53" t="s">
        <v>8105</v>
      </c>
      <c r="Q1779" s="53" t="s">
        <v>8106</v>
      </c>
      <c r="R1779" s="73">
        <v>4</v>
      </c>
      <c r="S1779" s="74">
        <v>50000</v>
      </c>
      <c r="T1779" s="75">
        <f t="shared" si="297"/>
        <v>200000</v>
      </c>
      <c r="U1779" s="75">
        <f t="shared" si="289"/>
        <v>224000.00000000003</v>
      </c>
      <c r="V1779" s="48"/>
      <c r="W1779" s="48">
        <v>2017</v>
      </c>
      <c r="X1779" s="48" t="s">
        <v>8100</v>
      </c>
      <c r="Y1779" s="1">
        <f>VLOOKUP(A1779,'[1]план на 2017'!$A:$X,20,0)</f>
        <v>200000</v>
      </c>
      <c r="Z1779" s="156">
        <f t="shared" si="292"/>
        <v>0</v>
      </c>
    </row>
    <row r="1780" spans="1:26" ht="49.5" customHeight="1" x14ac:dyDescent="0.25">
      <c r="A1780" s="48" t="s">
        <v>1842</v>
      </c>
      <c r="B1780" s="53" t="s">
        <v>3273</v>
      </c>
      <c r="C1780" s="53" t="s">
        <v>5949</v>
      </c>
      <c r="D1780" s="53" t="s">
        <v>5950</v>
      </c>
      <c r="E1780" s="53" t="s">
        <v>5951</v>
      </c>
      <c r="F1780" s="53" t="s">
        <v>5970</v>
      </c>
      <c r="G1780" s="54" t="s">
        <v>8876</v>
      </c>
      <c r="H1780" s="53">
        <v>0</v>
      </c>
      <c r="I1780" s="53">
        <v>430000000</v>
      </c>
      <c r="J1780" s="53" t="s">
        <v>8091</v>
      </c>
      <c r="K1780" s="53" t="s">
        <v>8092</v>
      </c>
      <c r="L1780" s="53" t="s">
        <v>8111</v>
      </c>
      <c r="M1780" s="53" t="s">
        <v>8094</v>
      </c>
      <c r="N1780" s="53" t="s">
        <v>8112</v>
      </c>
      <c r="O1780" s="53" t="s">
        <v>8104</v>
      </c>
      <c r="P1780" s="53" t="s">
        <v>8105</v>
      </c>
      <c r="Q1780" s="53" t="s">
        <v>8106</v>
      </c>
      <c r="R1780" s="73">
        <v>1</v>
      </c>
      <c r="S1780" s="74">
        <v>750000</v>
      </c>
      <c r="T1780" s="75">
        <v>0</v>
      </c>
      <c r="U1780" s="75">
        <f t="shared" si="289"/>
        <v>0</v>
      </c>
      <c r="V1780" s="48"/>
      <c r="W1780" s="48">
        <v>2017</v>
      </c>
      <c r="X1780" s="48"/>
      <c r="Y1780" s="1">
        <f>VLOOKUP(A1780,'[1]план на 2017'!$A:$X,20,0)</f>
        <v>0</v>
      </c>
      <c r="Z1780" s="156">
        <f t="shared" si="292"/>
        <v>0</v>
      </c>
    </row>
    <row r="1781" spans="1:26" ht="49.5" customHeight="1" x14ac:dyDescent="0.25">
      <c r="A1781" s="49" t="s">
        <v>1843</v>
      </c>
      <c r="B1781" s="49" t="s">
        <v>3273</v>
      </c>
      <c r="C1781" s="49" t="s">
        <v>5949</v>
      </c>
      <c r="D1781" s="49" t="s">
        <v>5950</v>
      </c>
      <c r="E1781" s="49" t="s">
        <v>5951</v>
      </c>
      <c r="F1781" s="49" t="s">
        <v>5970</v>
      </c>
      <c r="G1781" s="49" t="s">
        <v>3289</v>
      </c>
      <c r="H1781" s="49">
        <v>0</v>
      </c>
      <c r="I1781" s="49">
        <v>430000000</v>
      </c>
      <c r="J1781" s="49" t="s">
        <v>8091</v>
      </c>
      <c r="K1781" s="49" t="s">
        <v>8117</v>
      </c>
      <c r="L1781" s="49" t="s">
        <v>8111</v>
      </c>
      <c r="M1781" s="49" t="s">
        <v>8094</v>
      </c>
      <c r="N1781" s="49" t="s">
        <v>8112</v>
      </c>
      <c r="O1781" s="49" t="s">
        <v>8104</v>
      </c>
      <c r="P1781" s="49" t="s">
        <v>8105</v>
      </c>
      <c r="Q1781" s="49" t="s">
        <v>8106</v>
      </c>
      <c r="R1781" s="49">
        <v>1</v>
      </c>
      <c r="S1781" s="76">
        <v>1380000</v>
      </c>
      <c r="T1781" s="76">
        <f t="shared" ref="T1781" si="298">S1781*R1781</f>
        <v>1380000</v>
      </c>
      <c r="U1781" s="76">
        <f t="shared" si="289"/>
        <v>1545600.0000000002</v>
      </c>
      <c r="V1781" s="49"/>
      <c r="W1781" s="49">
        <v>2017</v>
      </c>
      <c r="X1781" s="49" t="s">
        <v>8205</v>
      </c>
      <c r="Y1781" s="1">
        <f>VLOOKUP(A1781,'[1]план на 2017'!$A:$X,20,0)</f>
        <v>1380000</v>
      </c>
      <c r="Z1781" s="156">
        <f t="shared" si="292"/>
        <v>0</v>
      </c>
    </row>
    <row r="1782" spans="1:26" ht="49.5" customHeight="1" x14ac:dyDescent="0.25">
      <c r="A1782" s="48" t="s">
        <v>1844</v>
      </c>
      <c r="B1782" s="53" t="s">
        <v>3273</v>
      </c>
      <c r="C1782" s="53" t="s">
        <v>5066</v>
      </c>
      <c r="D1782" s="53" t="s">
        <v>5067</v>
      </c>
      <c r="E1782" s="53" t="s">
        <v>5971</v>
      </c>
      <c r="F1782" s="53" t="s">
        <v>5972</v>
      </c>
      <c r="G1782" s="54" t="s">
        <v>8876</v>
      </c>
      <c r="H1782" s="53">
        <v>0</v>
      </c>
      <c r="I1782" s="53">
        <v>430000000</v>
      </c>
      <c r="J1782" s="53" t="s">
        <v>8091</v>
      </c>
      <c r="K1782" s="53" t="s">
        <v>8129</v>
      </c>
      <c r="L1782" s="53" t="s">
        <v>8111</v>
      </c>
      <c r="M1782" s="53" t="s">
        <v>8094</v>
      </c>
      <c r="N1782" s="53" t="s">
        <v>8112</v>
      </c>
      <c r="O1782" s="53" t="s">
        <v>8104</v>
      </c>
      <c r="P1782" s="53" t="s">
        <v>8105</v>
      </c>
      <c r="Q1782" s="53" t="s">
        <v>8106</v>
      </c>
      <c r="R1782" s="73">
        <v>4</v>
      </c>
      <c r="S1782" s="74">
        <v>125000</v>
      </c>
      <c r="T1782" s="75">
        <f t="shared" si="293"/>
        <v>500000</v>
      </c>
      <c r="U1782" s="75">
        <f t="shared" si="289"/>
        <v>560000</v>
      </c>
      <c r="V1782" s="48"/>
      <c r="W1782" s="48">
        <v>2017</v>
      </c>
      <c r="X1782" s="48"/>
      <c r="Y1782" s="1">
        <f>VLOOKUP(A1782,'[1]план на 2017'!$A:$X,20,0)</f>
        <v>500000</v>
      </c>
      <c r="Z1782" s="156">
        <f t="shared" si="292"/>
        <v>0</v>
      </c>
    </row>
    <row r="1783" spans="1:26" ht="49.5" customHeight="1" x14ac:dyDescent="0.25">
      <c r="A1783" s="48" t="s">
        <v>1845</v>
      </c>
      <c r="B1783" s="53" t="s">
        <v>3273</v>
      </c>
      <c r="C1783" s="53" t="s">
        <v>5973</v>
      </c>
      <c r="D1783" s="53" t="s">
        <v>5974</v>
      </c>
      <c r="E1783" s="53" t="s">
        <v>5975</v>
      </c>
      <c r="F1783" s="53" t="s">
        <v>5976</v>
      </c>
      <c r="G1783" s="53" t="s">
        <v>3284</v>
      </c>
      <c r="H1783" s="53">
        <v>0</v>
      </c>
      <c r="I1783" s="53">
        <v>430000000</v>
      </c>
      <c r="J1783" s="53" t="s">
        <v>8091</v>
      </c>
      <c r="K1783" s="53" t="s">
        <v>8092</v>
      </c>
      <c r="L1783" s="53" t="s">
        <v>8111</v>
      </c>
      <c r="M1783" s="53" t="s">
        <v>8094</v>
      </c>
      <c r="N1783" s="53" t="s">
        <v>8112</v>
      </c>
      <c r="O1783" s="53" t="s">
        <v>8104</v>
      </c>
      <c r="P1783" s="53" t="s">
        <v>8105</v>
      </c>
      <c r="Q1783" s="53" t="s">
        <v>8106</v>
      </c>
      <c r="R1783" s="73">
        <v>2</v>
      </c>
      <c r="S1783" s="74">
        <v>500000</v>
      </c>
      <c r="T1783" s="75">
        <v>0</v>
      </c>
      <c r="U1783" s="75">
        <f t="shared" si="289"/>
        <v>0</v>
      </c>
      <c r="V1783" s="48"/>
      <c r="W1783" s="48">
        <v>2017</v>
      </c>
      <c r="X1783" s="48"/>
      <c r="Y1783" s="1">
        <f>VLOOKUP(A1783,'[1]план на 2017'!$A:$X,20,0)</f>
        <v>0</v>
      </c>
      <c r="Z1783" s="156">
        <f t="shared" si="292"/>
        <v>0</v>
      </c>
    </row>
    <row r="1784" spans="1:26" ht="49.5" customHeight="1" x14ac:dyDescent="0.25">
      <c r="A1784" s="48" t="s">
        <v>1846</v>
      </c>
      <c r="B1784" s="53" t="s">
        <v>3273</v>
      </c>
      <c r="C1784" s="53" t="s">
        <v>5973</v>
      </c>
      <c r="D1784" s="53" t="s">
        <v>5974</v>
      </c>
      <c r="E1784" s="53" t="s">
        <v>5975</v>
      </c>
      <c r="F1784" s="53" t="s">
        <v>5977</v>
      </c>
      <c r="G1784" s="53" t="s">
        <v>3284</v>
      </c>
      <c r="H1784" s="53">
        <v>0</v>
      </c>
      <c r="I1784" s="53">
        <v>430000000</v>
      </c>
      <c r="J1784" s="53" t="s">
        <v>8091</v>
      </c>
      <c r="K1784" s="53" t="s">
        <v>8124</v>
      </c>
      <c r="L1784" s="53" t="s">
        <v>8111</v>
      </c>
      <c r="M1784" s="53" t="s">
        <v>8094</v>
      </c>
      <c r="N1784" s="53" t="s">
        <v>8112</v>
      </c>
      <c r="O1784" s="53" t="s">
        <v>8104</v>
      </c>
      <c r="P1784" s="53" t="s">
        <v>8105</v>
      </c>
      <c r="Q1784" s="53" t="s">
        <v>8106</v>
      </c>
      <c r="R1784" s="73">
        <v>1</v>
      </c>
      <c r="S1784" s="74">
        <v>500000</v>
      </c>
      <c r="T1784" s="75">
        <f t="shared" ref="T1784" si="299">R1784*S1784</f>
        <v>500000</v>
      </c>
      <c r="U1784" s="75">
        <f t="shared" si="289"/>
        <v>560000</v>
      </c>
      <c r="V1784" s="48"/>
      <c r="W1784" s="48">
        <v>2017</v>
      </c>
      <c r="X1784" s="53" t="s">
        <v>8249</v>
      </c>
      <c r="Y1784" s="1">
        <f>VLOOKUP(A1784,'[1]план на 2017'!$A:$X,20,0)</f>
        <v>500000</v>
      </c>
      <c r="Z1784" s="156">
        <f t="shared" si="292"/>
        <v>0</v>
      </c>
    </row>
    <row r="1785" spans="1:26" ht="49.5" customHeight="1" x14ac:dyDescent="0.25">
      <c r="A1785" s="48" t="s">
        <v>1847</v>
      </c>
      <c r="B1785" s="53" t="s">
        <v>3273</v>
      </c>
      <c r="C1785" s="53" t="s">
        <v>5978</v>
      </c>
      <c r="D1785" s="53" t="s">
        <v>4321</v>
      </c>
      <c r="E1785" s="53" t="s">
        <v>5968</v>
      </c>
      <c r="F1785" s="53" t="s">
        <v>5979</v>
      </c>
      <c r="G1785" s="53" t="s">
        <v>3284</v>
      </c>
      <c r="H1785" s="53">
        <v>0</v>
      </c>
      <c r="I1785" s="53">
        <v>430000000</v>
      </c>
      <c r="J1785" s="53" t="s">
        <v>8091</v>
      </c>
      <c r="K1785" s="53" t="s">
        <v>8092</v>
      </c>
      <c r="L1785" s="53" t="s">
        <v>8111</v>
      </c>
      <c r="M1785" s="53" t="s">
        <v>8094</v>
      </c>
      <c r="N1785" s="53" t="s">
        <v>8112</v>
      </c>
      <c r="O1785" s="53" t="s">
        <v>8104</v>
      </c>
      <c r="P1785" s="53" t="s">
        <v>8105</v>
      </c>
      <c r="Q1785" s="53" t="s">
        <v>8106</v>
      </c>
      <c r="R1785" s="73">
        <v>6</v>
      </c>
      <c r="S1785" s="74">
        <v>50000</v>
      </c>
      <c r="T1785" s="75">
        <v>0</v>
      </c>
      <c r="U1785" s="75">
        <f t="shared" si="289"/>
        <v>0</v>
      </c>
      <c r="V1785" s="48"/>
      <c r="W1785" s="48">
        <v>2017</v>
      </c>
      <c r="X1785" s="48" t="s">
        <v>8122</v>
      </c>
      <c r="Y1785" s="1">
        <f>VLOOKUP(A1785,'[1]план на 2017'!$A:$X,20,0)</f>
        <v>0</v>
      </c>
      <c r="Z1785" s="156">
        <f t="shared" si="292"/>
        <v>0</v>
      </c>
    </row>
    <row r="1786" spans="1:26" ht="49.5" customHeight="1" x14ac:dyDescent="0.25">
      <c r="A1786" s="48" t="s">
        <v>1848</v>
      </c>
      <c r="B1786" s="53" t="s">
        <v>3273</v>
      </c>
      <c r="C1786" s="53" t="s">
        <v>5980</v>
      </c>
      <c r="D1786" s="53" t="s">
        <v>5981</v>
      </c>
      <c r="E1786" s="53" t="s">
        <v>5982</v>
      </c>
      <c r="F1786" s="53" t="s">
        <v>5983</v>
      </c>
      <c r="G1786" s="53" t="s">
        <v>3284</v>
      </c>
      <c r="H1786" s="53">
        <v>0</v>
      </c>
      <c r="I1786" s="53">
        <v>430000000</v>
      </c>
      <c r="J1786" s="53" t="s">
        <v>8091</v>
      </c>
      <c r="K1786" s="53" t="s">
        <v>8092</v>
      </c>
      <c r="L1786" s="53" t="s">
        <v>8111</v>
      </c>
      <c r="M1786" s="53" t="s">
        <v>8094</v>
      </c>
      <c r="N1786" s="53" t="s">
        <v>8112</v>
      </c>
      <c r="O1786" s="53" t="s">
        <v>8104</v>
      </c>
      <c r="P1786" s="53" t="s">
        <v>8142</v>
      </c>
      <c r="Q1786" s="53" t="s">
        <v>8143</v>
      </c>
      <c r="R1786" s="73">
        <v>10</v>
      </c>
      <c r="S1786" s="74">
        <v>500</v>
      </c>
      <c r="T1786" s="75">
        <v>0</v>
      </c>
      <c r="U1786" s="75">
        <f t="shared" si="289"/>
        <v>0</v>
      </c>
      <c r="V1786" s="48"/>
      <c r="W1786" s="48">
        <v>2017</v>
      </c>
      <c r="X1786" s="48"/>
      <c r="Y1786" s="1">
        <f>VLOOKUP(A1786,'[1]план на 2017'!$A:$X,20,0)</f>
        <v>0</v>
      </c>
      <c r="Z1786" s="156">
        <f t="shared" si="292"/>
        <v>0</v>
      </c>
    </row>
    <row r="1787" spans="1:26" ht="49.5" customHeight="1" x14ac:dyDescent="0.25">
      <c r="A1787" s="48" t="s">
        <v>1849</v>
      </c>
      <c r="B1787" s="53" t="s">
        <v>3273</v>
      </c>
      <c r="C1787" s="53" t="s">
        <v>5980</v>
      </c>
      <c r="D1787" s="53" t="s">
        <v>5981</v>
      </c>
      <c r="E1787" s="53" t="s">
        <v>5982</v>
      </c>
      <c r="F1787" s="53" t="s">
        <v>5983</v>
      </c>
      <c r="G1787" s="53" t="s">
        <v>3284</v>
      </c>
      <c r="H1787" s="53">
        <v>0</v>
      </c>
      <c r="I1787" s="53">
        <v>430000000</v>
      </c>
      <c r="J1787" s="53" t="s">
        <v>8091</v>
      </c>
      <c r="K1787" s="53" t="s">
        <v>8124</v>
      </c>
      <c r="L1787" s="53" t="s">
        <v>8111</v>
      </c>
      <c r="M1787" s="53" t="s">
        <v>8094</v>
      </c>
      <c r="N1787" s="53" t="s">
        <v>8112</v>
      </c>
      <c r="O1787" s="53" t="s">
        <v>8104</v>
      </c>
      <c r="P1787" s="53" t="s">
        <v>8142</v>
      </c>
      <c r="Q1787" s="53" t="s">
        <v>8143</v>
      </c>
      <c r="R1787" s="73">
        <v>10</v>
      </c>
      <c r="S1787" s="74">
        <v>1816</v>
      </c>
      <c r="T1787" s="75">
        <v>0</v>
      </c>
      <c r="U1787" s="75">
        <f t="shared" si="289"/>
        <v>0</v>
      </c>
      <c r="V1787" s="48"/>
      <c r="W1787" s="48">
        <v>2017</v>
      </c>
      <c r="X1787" s="48" t="s">
        <v>8122</v>
      </c>
      <c r="Y1787" s="1">
        <f>VLOOKUP(A1787,'[1]план на 2017'!$A:$X,20,0)</f>
        <v>0</v>
      </c>
      <c r="Z1787" s="156">
        <f t="shared" si="292"/>
        <v>0</v>
      </c>
    </row>
    <row r="1788" spans="1:26" ht="49.5" customHeight="1" x14ac:dyDescent="0.25">
      <c r="A1788" s="48" t="s">
        <v>1850</v>
      </c>
      <c r="B1788" s="53" t="s">
        <v>3273</v>
      </c>
      <c r="C1788" s="53" t="s">
        <v>5984</v>
      </c>
      <c r="D1788" s="53" t="s">
        <v>5985</v>
      </c>
      <c r="E1788" s="53" t="s">
        <v>5986</v>
      </c>
      <c r="F1788" s="53" t="s">
        <v>5987</v>
      </c>
      <c r="G1788" s="53" t="s">
        <v>3284</v>
      </c>
      <c r="H1788" s="53">
        <v>0</v>
      </c>
      <c r="I1788" s="53">
        <v>430000000</v>
      </c>
      <c r="J1788" s="53" t="s">
        <v>8091</v>
      </c>
      <c r="K1788" s="53" t="s">
        <v>8092</v>
      </c>
      <c r="L1788" s="53" t="s">
        <v>8111</v>
      </c>
      <c r="M1788" s="53" t="s">
        <v>8094</v>
      </c>
      <c r="N1788" s="53" t="s">
        <v>8112</v>
      </c>
      <c r="O1788" s="53" t="s">
        <v>8104</v>
      </c>
      <c r="P1788" s="53" t="s">
        <v>8105</v>
      </c>
      <c r="Q1788" s="53" t="s">
        <v>8106</v>
      </c>
      <c r="R1788" s="73">
        <v>2</v>
      </c>
      <c r="S1788" s="74">
        <v>250000</v>
      </c>
      <c r="T1788" s="75">
        <f t="shared" si="293"/>
        <v>500000</v>
      </c>
      <c r="U1788" s="75">
        <f t="shared" si="289"/>
        <v>560000</v>
      </c>
      <c r="V1788" s="48"/>
      <c r="W1788" s="48">
        <v>2017</v>
      </c>
      <c r="X1788" s="48"/>
      <c r="Y1788" s="1">
        <f>VLOOKUP(A1788,'[1]план на 2017'!$A:$X,20,0)</f>
        <v>500000</v>
      </c>
      <c r="Z1788" s="156">
        <f t="shared" si="292"/>
        <v>0</v>
      </c>
    </row>
    <row r="1789" spans="1:26" ht="49.5" customHeight="1" x14ac:dyDescent="0.25">
      <c r="A1789" s="48" t="s">
        <v>1851</v>
      </c>
      <c r="B1789" s="53" t="s">
        <v>3273</v>
      </c>
      <c r="C1789" s="53" t="s">
        <v>5988</v>
      </c>
      <c r="D1789" s="53" t="s">
        <v>5989</v>
      </c>
      <c r="E1789" s="53" t="s">
        <v>5990</v>
      </c>
      <c r="F1789" s="53" t="s">
        <v>5991</v>
      </c>
      <c r="G1789" s="54" t="s">
        <v>8876</v>
      </c>
      <c r="H1789" s="53">
        <v>0</v>
      </c>
      <c r="I1789" s="53">
        <v>430000000</v>
      </c>
      <c r="J1789" s="53" t="s">
        <v>8091</v>
      </c>
      <c r="K1789" s="53" t="s">
        <v>8092</v>
      </c>
      <c r="L1789" s="53" t="s">
        <v>8111</v>
      </c>
      <c r="M1789" s="53" t="s">
        <v>8094</v>
      </c>
      <c r="N1789" s="53" t="s">
        <v>8112</v>
      </c>
      <c r="O1789" s="53" t="s">
        <v>8104</v>
      </c>
      <c r="P1789" s="53" t="s">
        <v>8105</v>
      </c>
      <c r="Q1789" s="53" t="s">
        <v>8106</v>
      </c>
      <c r="R1789" s="73">
        <v>4</v>
      </c>
      <c r="S1789" s="74">
        <v>69000</v>
      </c>
      <c r="T1789" s="75">
        <v>0</v>
      </c>
      <c r="U1789" s="75">
        <f t="shared" si="289"/>
        <v>0</v>
      </c>
      <c r="V1789" s="48"/>
      <c r="W1789" s="48">
        <v>2017</v>
      </c>
      <c r="X1789" s="53" t="s">
        <v>8260</v>
      </c>
      <c r="Y1789" s="1">
        <f>VLOOKUP(A1789,'[1]план на 2017'!$A:$X,20,0)</f>
        <v>0</v>
      </c>
      <c r="Z1789" s="156">
        <f t="shared" si="292"/>
        <v>0</v>
      </c>
    </row>
    <row r="1790" spans="1:26" ht="49.5" customHeight="1" x14ac:dyDescent="0.25">
      <c r="A1790" s="48" t="s">
        <v>1852</v>
      </c>
      <c r="B1790" s="53" t="s">
        <v>3273</v>
      </c>
      <c r="C1790" s="53" t="s">
        <v>5988</v>
      </c>
      <c r="D1790" s="53" t="s">
        <v>5989</v>
      </c>
      <c r="E1790" s="53" t="s">
        <v>5990</v>
      </c>
      <c r="F1790" s="53" t="s">
        <v>5992</v>
      </c>
      <c r="G1790" s="54" t="s">
        <v>8876</v>
      </c>
      <c r="H1790" s="53">
        <v>0</v>
      </c>
      <c r="I1790" s="53">
        <v>430000000</v>
      </c>
      <c r="J1790" s="53" t="s">
        <v>8091</v>
      </c>
      <c r="K1790" s="53" t="s">
        <v>8092</v>
      </c>
      <c r="L1790" s="53" t="s">
        <v>8111</v>
      </c>
      <c r="M1790" s="53" t="s">
        <v>8094</v>
      </c>
      <c r="N1790" s="53" t="s">
        <v>8112</v>
      </c>
      <c r="O1790" s="53" t="s">
        <v>8104</v>
      </c>
      <c r="P1790" s="53" t="s">
        <v>8105</v>
      </c>
      <c r="Q1790" s="53" t="s">
        <v>8106</v>
      </c>
      <c r="R1790" s="73">
        <v>4</v>
      </c>
      <c r="S1790" s="74">
        <v>160000</v>
      </c>
      <c r="T1790" s="75">
        <v>0</v>
      </c>
      <c r="U1790" s="75">
        <f t="shared" si="289"/>
        <v>0</v>
      </c>
      <c r="V1790" s="48"/>
      <c r="W1790" s="48">
        <v>2017</v>
      </c>
      <c r="X1790" s="53" t="s">
        <v>8260</v>
      </c>
      <c r="Y1790" s="1">
        <f>VLOOKUP(A1790,'[1]план на 2017'!$A:$X,20,0)</f>
        <v>0</v>
      </c>
      <c r="Z1790" s="156">
        <f t="shared" si="292"/>
        <v>0</v>
      </c>
    </row>
    <row r="1791" spans="1:26" ht="49.5" customHeight="1" x14ac:dyDescent="0.25">
      <c r="A1791" s="48" t="s">
        <v>1853</v>
      </c>
      <c r="B1791" s="53" t="s">
        <v>3273</v>
      </c>
      <c r="C1791" s="53" t="s">
        <v>5988</v>
      </c>
      <c r="D1791" s="53" t="s">
        <v>5989</v>
      </c>
      <c r="E1791" s="53" t="s">
        <v>5990</v>
      </c>
      <c r="F1791" s="53" t="s">
        <v>5993</v>
      </c>
      <c r="G1791" s="54" t="s">
        <v>8876</v>
      </c>
      <c r="H1791" s="53">
        <v>0</v>
      </c>
      <c r="I1791" s="53">
        <v>430000000</v>
      </c>
      <c r="J1791" s="53" t="s">
        <v>8091</v>
      </c>
      <c r="K1791" s="53" t="s">
        <v>8092</v>
      </c>
      <c r="L1791" s="53" t="s">
        <v>8111</v>
      </c>
      <c r="M1791" s="53" t="s">
        <v>8094</v>
      </c>
      <c r="N1791" s="53" t="s">
        <v>8112</v>
      </c>
      <c r="O1791" s="53" t="s">
        <v>8104</v>
      </c>
      <c r="P1791" s="53" t="s">
        <v>8105</v>
      </c>
      <c r="Q1791" s="53" t="s">
        <v>8106</v>
      </c>
      <c r="R1791" s="73">
        <v>4</v>
      </c>
      <c r="S1791" s="74">
        <v>160000</v>
      </c>
      <c r="T1791" s="75">
        <v>0</v>
      </c>
      <c r="U1791" s="75">
        <f t="shared" ref="U1791:U1865" si="300">T1791*1.12</f>
        <v>0</v>
      </c>
      <c r="V1791" s="48"/>
      <c r="W1791" s="48">
        <v>2017</v>
      </c>
      <c r="X1791" s="53" t="s">
        <v>8260</v>
      </c>
      <c r="Y1791" s="1">
        <f>VLOOKUP(A1791,'[1]план на 2017'!$A:$X,20,0)</f>
        <v>0</v>
      </c>
      <c r="Z1791" s="156">
        <f t="shared" si="292"/>
        <v>0</v>
      </c>
    </row>
    <row r="1792" spans="1:26" ht="49.5" customHeight="1" x14ac:dyDescent="0.25">
      <c r="A1792" s="48" t="s">
        <v>1854</v>
      </c>
      <c r="B1792" s="53" t="s">
        <v>3273</v>
      </c>
      <c r="C1792" s="53" t="s">
        <v>5994</v>
      </c>
      <c r="D1792" s="53" t="s">
        <v>4599</v>
      </c>
      <c r="E1792" s="53" t="s">
        <v>5995</v>
      </c>
      <c r="F1792" s="53" t="s">
        <v>5996</v>
      </c>
      <c r="G1792" s="53" t="s">
        <v>3284</v>
      </c>
      <c r="H1792" s="53">
        <v>0</v>
      </c>
      <c r="I1792" s="53">
        <v>430000000</v>
      </c>
      <c r="J1792" s="53" t="s">
        <v>8091</v>
      </c>
      <c r="K1792" s="53" t="s">
        <v>8092</v>
      </c>
      <c r="L1792" s="53" t="s">
        <v>8111</v>
      </c>
      <c r="M1792" s="53" t="s">
        <v>8094</v>
      </c>
      <c r="N1792" s="53" t="s">
        <v>8112</v>
      </c>
      <c r="O1792" s="53" t="s">
        <v>8104</v>
      </c>
      <c r="P1792" s="53" t="s">
        <v>8105</v>
      </c>
      <c r="Q1792" s="53" t="s">
        <v>8106</v>
      </c>
      <c r="R1792" s="73">
        <v>4</v>
      </c>
      <c r="S1792" s="74">
        <v>19500</v>
      </c>
      <c r="T1792" s="75">
        <v>0</v>
      </c>
      <c r="U1792" s="75">
        <f t="shared" si="300"/>
        <v>0</v>
      </c>
      <c r="V1792" s="48"/>
      <c r="W1792" s="48">
        <v>2017</v>
      </c>
      <c r="X1792" s="48" t="s">
        <v>8122</v>
      </c>
      <c r="Y1792" s="1">
        <f>VLOOKUP(A1792,'[1]план на 2017'!$A:$X,20,0)</f>
        <v>0</v>
      </c>
      <c r="Z1792" s="156">
        <f t="shared" si="292"/>
        <v>0</v>
      </c>
    </row>
    <row r="1793" spans="1:26" ht="49.5" customHeight="1" x14ac:dyDescent="0.25">
      <c r="A1793" s="48" t="s">
        <v>1855</v>
      </c>
      <c r="B1793" s="53" t="s">
        <v>3273</v>
      </c>
      <c r="C1793" s="53" t="s">
        <v>5997</v>
      </c>
      <c r="D1793" s="53" t="s">
        <v>5998</v>
      </c>
      <c r="E1793" s="53" t="s">
        <v>5999</v>
      </c>
      <c r="F1793" s="53" t="s">
        <v>6000</v>
      </c>
      <c r="G1793" s="54" t="s">
        <v>8876</v>
      </c>
      <c r="H1793" s="53">
        <v>0</v>
      </c>
      <c r="I1793" s="53">
        <v>430000000</v>
      </c>
      <c r="J1793" s="53" t="s">
        <v>8091</v>
      </c>
      <c r="K1793" s="53" t="s">
        <v>8092</v>
      </c>
      <c r="L1793" s="53" t="s">
        <v>8111</v>
      </c>
      <c r="M1793" s="53" t="s">
        <v>8094</v>
      </c>
      <c r="N1793" s="53" t="s">
        <v>8112</v>
      </c>
      <c r="O1793" s="53" t="s">
        <v>8104</v>
      </c>
      <c r="P1793" s="53" t="s">
        <v>8105</v>
      </c>
      <c r="Q1793" s="53" t="s">
        <v>8106</v>
      </c>
      <c r="R1793" s="73">
        <v>6</v>
      </c>
      <c r="S1793" s="74">
        <v>110000</v>
      </c>
      <c r="T1793" s="75">
        <f t="shared" si="293"/>
        <v>660000</v>
      </c>
      <c r="U1793" s="75">
        <f t="shared" si="300"/>
        <v>739200.00000000012</v>
      </c>
      <c r="V1793" s="48"/>
      <c r="W1793" s="48">
        <v>2017</v>
      </c>
      <c r="X1793" s="48"/>
      <c r="Y1793" s="1">
        <f>VLOOKUP(A1793,'[1]план на 2017'!$A:$X,20,0)</f>
        <v>660000</v>
      </c>
      <c r="Z1793" s="156">
        <f t="shared" si="292"/>
        <v>0</v>
      </c>
    </row>
    <row r="1794" spans="1:26" ht="49.5" customHeight="1" x14ac:dyDescent="0.25">
      <c r="A1794" s="48" t="s">
        <v>1856</v>
      </c>
      <c r="B1794" s="53" t="s">
        <v>3273</v>
      </c>
      <c r="C1794" s="53" t="s">
        <v>5997</v>
      </c>
      <c r="D1794" s="53" t="s">
        <v>5998</v>
      </c>
      <c r="E1794" s="53" t="s">
        <v>5999</v>
      </c>
      <c r="F1794" s="53" t="s">
        <v>6001</v>
      </c>
      <c r="G1794" s="54" t="s">
        <v>8876</v>
      </c>
      <c r="H1794" s="53">
        <v>0</v>
      </c>
      <c r="I1794" s="53">
        <v>430000000</v>
      </c>
      <c r="J1794" s="53" t="s">
        <v>8091</v>
      </c>
      <c r="K1794" s="53" t="s">
        <v>8092</v>
      </c>
      <c r="L1794" s="53" t="s">
        <v>8111</v>
      </c>
      <c r="M1794" s="53" t="s">
        <v>8094</v>
      </c>
      <c r="N1794" s="53" t="s">
        <v>8112</v>
      </c>
      <c r="O1794" s="53" t="s">
        <v>8104</v>
      </c>
      <c r="P1794" s="53" t="s">
        <v>8105</v>
      </c>
      <c r="Q1794" s="53" t="s">
        <v>8106</v>
      </c>
      <c r="R1794" s="73">
        <v>6</v>
      </c>
      <c r="S1794" s="74">
        <v>110000</v>
      </c>
      <c r="T1794" s="75">
        <f t="shared" si="293"/>
        <v>660000</v>
      </c>
      <c r="U1794" s="75">
        <f t="shared" si="300"/>
        <v>739200.00000000012</v>
      </c>
      <c r="V1794" s="48"/>
      <c r="W1794" s="48">
        <v>2017</v>
      </c>
      <c r="X1794" s="48"/>
      <c r="Y1794" s="1">
        <f>VLOOKUP(A1794,'[1]план на 2017'!$A:$X,20,0)</f>
        <v>660000</v>
      </c>
      <c r="Z1794" s="156">
        <f t="shared" si="292"/>
        <v>0</v>
      </c>
    </row>
    <row r="1795" spans="1:26" ht="49.5" customHeight="1" x14ac:dyDescent="0.25">
      <c r="A1795" s="48" t="s">
        <v>1857</v>
      </c>
      <c r="B1795" s="53" t="s">
        <v>3273</v>
      </c>
      <c r="C1795" s="53" t="s">
        <v>6002</v>
      </c>
      <c r="D1795" s="53" t="s">
        <v>3650</v>
      </c>
      <c r="E1795" s="53" t="s">
        <v>6003</v>
      </c>
      <c r="F1795" s="53" t="s">
        <v>6004</v>
      </c>
      <c r="G1795" s="53" t="s">
        <v>3284</v>
      </c>
      <c r="H1795" s="53">
        <v>0</v>
      </c>
      <c r="I1795" s="53">
        <v>430000000</v>
      </c>
      <c r="J1795" s="53" t="s">
        <v>8091</v>
      </c>
      <c r="K1795" s="53" t="s">
        <v>8129</v>
      </c>
      <c r="L1795" s="53" t="s">
        <v>8111</v>
      </c>
      <c r="M1795" s="53" t="s">
        <v>8094</v>
      </c>
      <c r="N1795" s="53" t="s">
        <v>8112</v>
      </c>
      <c r="O1795" s="53" t="s">
        <v>8104</v>
      </c>
      <c r="P1795" s="53" t="s">
        <v>8105</v>
      </c>
      <c r="Q1795" s="53" t="s">
        <v>8106</v>
      </c>
      <c r="R1795" s="73">
        <v>10</v>
      </c>
      <c r="S1795" s="74">
        <v>19300</v>
      </c>
      <c r="T1795" s="75">
        <v>0</v>
      </c>
      <c r="U1795" s="75">
        <f t="shared" si="300"/>
        <v>0</v>
      </c>
      <c r="V1795" s="48"/>
      <c r="W1795" s="48">
        <v>2017</v>
      </c>
      <c r="X1795" s="53" t="s">
        <v>8260</v>
      </c>
      <c r="Y1795" s="1">
        <f>VLOOKUP(A1795,'[1]план на 2017'!$A:$X,20,0)</f>
        <v>0</v>
      </c>
      <c r="Z1795" s="156">
        <f t="shared" si="292"/>
        <v>0</v>
      </c>
    </row>
    <row r="1796" spans="1:26" ht="49.5" customHeight="1" x14ac:dyDescent="0.25">
      <c r="A1796" s="48" t="s">
        <v>1858</v>
      </c>
      <c r="B1796" s="53" t="s">
        <v>3273</v>
      </c>
      <c r="C1796" s="53" t="s">
        <v>6002</v>
      </c>
      <c r="D1796" s="53" t="s">
        <v>3650</v>
      </c>
      <c r="E1796" s="53" t="s">
        <v>6003</v>
      </c>
      <c r="F1796" s="53" t="s">
        <v>6005</v>
      </c>
      <c r="G1796" s="53" t="s">
        <v>3284</v>
      </c>
      <c r="H1796" s="53">
        <v>0</v>
      </c>
      <c r="I1796" s="53">
        <v>430000000</v>
      </c>
      <c r="J1796" s="53" t="s">
        <v>8091</v>
      </c>
      <c r="K1796" s="53" t="s">
        <v>8129</v>
      </c>
      <c r="L1796" s="53" t="s">
        <v>8111</v>
      </c>
      <c r="M1796" s="53" t="s">
        <v>8094</v>
      </c>
      <c r="N1796" s="53" t="s">
        <v>8112</v>
      </c>
      <c r="O1796" s="53" t="s">
        <v>8104</v>
      </c>
      <c r="P1796" s="53" t="s">
        <v>8105</v>
      </c>
      <c r="Q1796" s="53" t="s">
        <v>8106</v>
      </c>
      <c r="R1796" s="73">
        <v>10</v>
      </c>
      <c r="S1796" s="74">
        <v>21500</v>
      </c>
      <c r="T1796" s="75">
        <v>0</v>
      </c>
      <c r="U1796" s="75">
        <f t="shared" si="300"/>
        <v>0</v>
      </c>
      <c r="V1796" s="48"/>
      <c r="W1796" s="48">
        <v>2017</v>
      </c>
      <c r="X1796" s="53" t="s">
        <v>8260</v>
      </c>
      <c r="Y1796" s="1">
        <f>VLOOKUP(A1796,'[1]план на 2017'!$A:$X,20,0)</f>
        <v>0</v>
      </c>
      <c r="Z1796" s="156">
        <f t="shared" si="292"/>
        <v>0</v>
      </c>
    </row>
    <row r="1797" spans="1:26" ht="49.5" customHeight="1" x14ac:dyDescent="0.25">
      <c r="A1797" s="48" t="s">
        <v>1859</v>
      </c>
      <c r="B1797" s="53" t="s">
        <v>3273</v>
      </c>
      <c r="C1797" s="53" t="s">
        <v>6002</v>
      </c>
      <c r="D1797" s="53" t="s">
        <v>3650</v>
      </c>
      <c r="E1797" s="53" t="s">
        <v>6003</v>
      </c>
      <c r="F1797" s="53" t="s">
        <v>6006</v>
      </c>
      <c r="G1797" s="53" t="s">
        <v>3284</v>
      </c>
      <c r="H1797" s="53">
        <v>0</v>
      </c>
      <c r="I1797" s="53">
        <v>430000000</v>
      </c>
      <c r="J1797" s="53" t="s">
        <v>8091</v>
      </c>
      <c r="K1797" s="53" t="s">
        <v>8129</v>
      </c>
      <c r="L1797" s="53" t="s">
        <v>8111</v>
      </c>
      <c r="M1797" s="53" t="s">
        <v>8094</v>
      </c>
      <c r="N1797" s="53" t="s">
        <v>8112</v>
      </c>
      <c r="O1797" s="53" t="s">
        <v>8104</v>
      </c>
      <c r="P1797" s="53" t="s">
        <v>8105</v>
      </c>
      <c r="Q1797" s="53" t="s">
        <v>8106</v>
      </c>
      <c r="R1797" s="73">
        <v>5</v>
      </c>
      <c r="S1797" s="74">
        <v>22600</v>
      </c>
      <c r="T1797" s="75">
        <v>0</v>
      </c>
      <c r="U1797" s="75">
        <f t="shared" si="300"/>
        <v>0</v>
      </c>
      <c r="V1797" s="48"/>
      <c r="W1797" s="48">
        <v>2017</v>
      </c>
      <c r="X1797" s="53" t="s">
        <v>8260</v>
      </c>
      <c r="Y1797" s="1">
        <f>VLOOKUP(A1797,'[1]план на 2017'!$A:$X,20,0)</f>
        <v>0</v>
      </c>
      <c r="Z1797" s="156">
        <f t="shared" si="292"/>
        <v>0</v>
      </c>
    </row>
    <row r="1798" spans="1:26" ht="49.5" customHeight="1" x14ac:dyDescent="0.25">
      <c r="A1798" s="48" t="s">
        <v>1860</v>
      </c>
      <c r="B1798" s="53" t="s">
        <v>3273</v>
      </c>
      <c r="C1798" s="53" t="s">
        <v>6007</v>
      </c>
      <c r="D1798" s="53" t="s">
        <v>3971</v>
      </c>
      <c r="E1798" s="53" t="s">
        <v>5413</v>
      </c>
      <c r="F1798" s="53" t="s">
        <v>6008</v>
      </c>
      <c r="G1798" s="54" t="s">
        <v>8876</v>
      </c>
      <c r="H1798" s="53">
        <v>0</v>
      </c>
      <c r="I1798" s="53">
        <v>430000000</v>
      </c>
      <c r="J1798" s="53" t="s">
        <v>8091</v>
      </c>
      <c r="K1798" s="53" t="s">
        <v>8092</v>
      </c>
      <c r="L1798" s="53" t="s">
        <v>8111</v>
      </c>
      <c r="M1798" s="53" t="s">
        <v>8094</v>
      </c>
      <c r="N1798" s="53" t="s">
        <v>8112</v>
      </c>
      <c r="O1798" s="53" t="s">
        <v>8104</v>
      </c>
      <c r="P1798" s="53" t="s">
        <v>8105</v>
      </c>
      <c r="Q1798" s="53" t="s">
        <v>8106</v>
      </c>
      <c r="R1798" s="73">
        <v>1</v>
      </c>
      <c r="S1798" s="74">
        <v>400000</v>
      </c>
      <c r="T1798" s="75">
        <v>0</v>
      </c>
      <c r="U1798" s="75">
        <f t="shared" si="300"/>
        <v>0</v>
      </c>
      <c r="V1798" s="48"/>
      <c r="W1798" s="48">
        <v>2017</v>
      </c>
      <c r="X1798" s="48"/>
      <c r="Y1798" s="1">
        <f>VLOOKUP(A1798,'[1]план на 2017'!$A:$X,20,0)</f>
        <v>0</v>
      </c>
      <c r="Z1798" s="156">
        <f t="shared" si="292"/>
        <v>0</v>
      </c>
    </row>
    <row r="1799" spans="1:26" ht="49.5" customHeight="1" x14ac:dyDescent="0.25">
      <c r="A1799" s="49" t="s">
        <v>1861</v>
      </c>
      <c r="B1799" s="49" t="s">
        <v>3273</v>
      </c>
      <c r="C1799" s="49" t="s">
        <v>6007</v>
      </c>
      <c r="D1799" s="49" t="s">
        <v>3971</v>
      </c>
      <c r="E1799" s="49" t="s">
        <v>5413</v>
      </c>
      <c r="F1799" s="49" t="s">
        <v>6009</v>
      </c>
      <c r="G1799" s="49" t="s">
        <v>3289</v>
      </c>
      <c r="H1799" s="49">
        <v>0</v>
      </c>
      <c r="I1799" s="49">
        <v>430000000</v>
      </c>
      <c r="J1799" s="49" t="s">
        <v>8091</v>
      </c>
      <c r="K1799" s="49" t="s">
        <v>8117</v>
      </c>
      <c r="L1799" s="49" t="s">
        <v>8111</v>
      </c>
      <c r="M1799" s="49" t="s">
        <v>8094</v>
      </c>
      <c r="N1799" s="49" t="s">
        <v>8112</v>
      </c>
      <c r="O1799" s="49" t="s">
        <v>8104</v>
      </c>
      <c r="P1799" s="49" t="s">
        <v>8105</v>
      </c>
      <c r="Q1799" s="49" t="s">
        <v>8106</v>
      </c>
      <c r="R1799" s="49">
        <v>1</v>
      </c>
      <c r="S1799" s="49">
        <v>1610000</v>
      </c>
      <c r="T1799" s="76">
        <f t="shared" ref="T1799" si="301">S1799*R1799</f>
        <v>1610000</v>
      </c>
      <c r="U1799" s="76">
        <f t="shared" si="300"/>
        <v>1803200.0000000002</v>
      </c>
      <c r="V1799" s="49"/>
      <c r="W1799" s="49">
        <v>2017</v>
      </c>
      <c r="X1799" s="49" t="s">
        <v>8205</v>
      </c>
      <c r="Y1799" s="1">
        <f>VLOOKUP(A1799,'[1]план на 2017'!$A:$X,20,0)</f>
        <v>1610000</v>
      </c>
      <c r="Z1799" s="156">
        <f t="shared" si="292"/>
        <v>0</v>
      </c>
    </row>
    <row r="1800" spans="1:26" ht="49.5" customHeight="1" x14ac:dyDescent="0.25">
      <c r="A1800" s="48" t="s">
        <v>1862</v>
      </c>
      <c r="B1800" s="53" t="s">
        <v>3273</v>
      </c>
      <c r="C1800" s="53" t="s">
        <v>6007</v>
      </c>
      <c r="D1800" s="53" t="s">
        <v>3971</v>
      </c>
      <c r="E1800" s="53" t="s">
        <v>5413</v>
      </c>
      <c r="F1800" s="53" t="s">
        <v>6010</v>
      </c>
      <c r="G1800" s="54" t="s">
        <v>8876</v>
      </c>
      <c r="H1800" s="53">
        <v>0</v>
      </c>
      <c r="I1800" s="53">
        <v>430000000</v>
      </c>
      <c r="J1800" s="53" t="s">
        <v>8091</v>
      </c>
      <c r="K1800" s="53" t="s">
        <v>8092</v>
      </c>
      <c r="L1800" s="53" t="s">
        <v>8111</v>
      </c>
      <c r="M1800" s="53" t="s">
        <v>8094</v>
      </c>
      <c r="N1800" s="53" t="s">
        <v>8112</v>
      </c>
      <c r="O1800" s="53" t="s">
        <v>8104</v>
      </c>
      <c r="P1800" s="53" t="s">
        <v>8105</v>
      </c>
      <c r="Q1800" s="53" t="s">
        <v>8106</v>
      </c>
      <c r="R1800" s="73">
        <v>1</v>
      </c>
      <c r="S1800" s="74">
        <v>600000</v>
      </c>
      <c r="T1800" s="75">
        <f t="shared" si="293"/>
        <v>600000</v>
      </c>
      <c r="U1800" s="75">
        <f t="shared" si="300"/>
        <v>672000.00000000012</v>
      </c>
      <c r="V1800" s="48"/>
      <c r="W1800" s="48">
        <v>2017</v>
      </c>
      <c r="X1800" s="48"/>
      <c r="Y1800" s="1">
        <f>VLOOKUP(A1800,'[1]план на 2017'!$A:$X,20,0)</f>
        <v>600000</v>
      </c>
      <c r="Z1800" s="156">
        <f t="shared" si="292"/>
        <v>0</v>
      </c>
    </row>
    <row r="1801" spans="1:26" ht="49.5" customHeight="1" x14ac:dyDescent="0.25">
      <c r="A1801" s="48" t="s">
        <v>1863</v>
      </c>
      <c r="B1801" s="53" t="s">
        <v>3273</v>
      </c>
      <c r="C1801" s="53" t="s">
        <v>5066</v>
      </c>
      <c r="D1801" s="53" t="s">
        <v>5024</v>
      </c>
      <c r="E1801" s="53" t="s">
        <v>5971</v>
      </c>
      <c r="F1801" s="53" t="s">
        <v>6011</v>
      </c>
      <c r="G1801" s="54" t="s">
        <v>8876</v>
      </c>
      <c r="H1801" s="53">
        <v>0</v>
      </c>
      <c r="I1801" s="53">
        <v>430000000</v>
      </c>
      <c r="J1801" s="53" t="s">
        <v>8091</v>
      </c>
      <c r="K1801" s="53" t="s">
        <v>8129</v>
      </c>
      <c r="L1801" s="53" t="s">
        <v>8111</v>
      </c>
      <c r="M1801" s="53" t="s">
        <v>8094</v>
      </c>
      <c r="N1801" s="53" t="s">
        <v>8112</v>
      </c>
      <c r="O1801" s="53" t="s">
        <v>8104</v>
      </c>
      <c r="P1801" s="53" t="s">
        <v>8105</v>
      </c>
      <c r="Q1801" s="53" t="s">
        <v>8106</v>
      </c>
      <c r="R1801" s="73">
        <v>10</v>
      </c>
      <c r="S1801" s="74">
        <v>105000</v>
      </c>
      <c r="T1801" s="75">
        <v>0</v>
      </c>
      <c r="U1801" s="75">
        <f t="shared" si="300"/>
        <v>0</v>
      </c>
      <c r="V1801" s="48"/>
      <c r="W1801" s="48">
        <v>2017</v>
      </c>
      <c r="X1801" s="48"/>
      <c r="Y1801" s="1">
        <f>VLOOKUP(A1801,'[1]план на 2017'!$A:$X,20,0)</f>
        <v>0</v>
      </c>
      <c r="Z1801" s="156">
        <f t="shared" si="292"/>
        <v>0</v>
      </c>
    </row>
    <row r="1802" spans="1:26" ht="49.5" customHeight="1" x14ac:dyDescent="0.25">
      <c r="A1802" s="49" t="s">
        <v>1864</v>
      </c>
      <c r="B1802" s="49" t="s">
        <v>3273</v>
      </c>
      <c r="C1802" s="49" t="s">
        <v>5066</v>
      </c>
      <c r="D1802" s="49" t="s">
        <v>5024</v>
      </c>
      <c r="E1802" s="49" t="s">
        <v>5971</v>
      </c>
      <c r="F1802" s="49" t="s">
        <v>6012</v>
      </c>
      <c r="G1802" s="49" t="s">
        <v>3289</v>
      </c>
      <c r="H1802" s="49">
        <v>0</v>
      </c>
      <c r="I1802" s="49">
        <v>430000000</v>
      </c>
      <c r="J1802" s="49" t="s">
        <v>8091</v>
      </c>
      <c r="K1802" s="49" t="s">
        <v>8117</v>
      </c>
      <c r="L1802" s="49" t="s">
        <v>8111</v>
      </c>
      <c r="M1802" s="49" t="s">
        <v>8094</v>
      </c>
      <c r="N1802" s="49" t="s">
        <v>8112</v>
      </c>
      <c r="O1802" s="49" t="s">
        <v>8096</v>
      </c>
      <c r="P1802" s="49" t="s">
        <v>8105</v>
      </c>
      <c r="Q1802" s="49" t="s">
        <v>8106</v>
      </c>
      <c r="R1802" s="49">
        <v>10</v>
      </c>
      <c r="S1802" s="49">
        <v>150000</v>
      </c>
      <c r="T1802" s="76">
        <f t="shared" ref="T1802" si="302">S1802*R1802</f>
        <v>1500000</v>
      </c>
      <c r="U1802" s="76">
        <f t="shared" si="300"/>
        <v>1680000.0000000002</v>
      </c>
      <c r="V1802" s="49" t="s">
        <v>8098</v>
      </c>
      <c r="W1802" s="49">
        <v>2017</v>
      </c>
      <c r="X1802" s="49" t="s">
        <v>8205</v>
      </c>
      <c r="Y1802" s="1">
        <f>VLOOKUP(A1802,'[1]план на 2017'!$A:$X,20,0)</f>
        <v>1500000</v>
      </c>
      <c r="Z1802" s="156">
        <f t="shared" si="292"/>
        <v>0</v>
      </c>
    </row>
    <row r="1803" spans="1:26" ht="49.5" customHeight="1" x14ac:dyDescent="0.25">
      <c r="A1803" s="48" t="s">
        <v>1865</v>
      </c>
      <c r="B1803" s="53" t="s">
        <v>3273</v>
      </c>
      <c r="C1803" s="53" t="s">
        <v>5066</v>
      </c>
      <c r="D1803" s="53" t="s">
        <v>5024</v>
      </c>
      <c r="E1803" s="53" t="s">
        <v>5971</v>
      </c>
      <c r="F1803" s="53" t="s">
        <v>6013</v>
      </c>
      <c r="G1803" s="54" t="s">
        <v>8876</v>
      </c>
      <c r="H1803" s="53">
        <v>0</v>
      </c>
      <c r="I1803" s="53">
        <v>430000000</v>
      </c>
      <c r="J1803" s="53" t="s">
        <v>8091</v>
      </c>
      <c r="K1803" s="53" t="s">
        <v>8129</v>
      </c>
      <c r="L1803" s="53" t="s">
        <v>8111</v>
      </c>
      <c r="M1803" s="53" t="s">
        <v>8094</v>
      </c>
      <c r="N1803" s="53" t="s">
        <v>8112</v>
      </c>
      <c r="O1803" s="53" t="s">
        <v>8104</v>
      </c>
      <c r="P1803" s="53" t="s">
        <v>8105</v>
      </c>
      <c r="Q1803" s="53" t="s">
        <v>8106</v>
      </c>
      <c r="R1803" s="73">
        <v>24</v>
      </c>
      <c r="S1803" s="74">
        <v>159750</v>
      </c>
      <c r="T1803" s="75">
        <v>0</v>
      </c>
      <c r="U1803" s="75">
        <f t="shared" si="300"/>
        <v>0</v>
      </c>
      <c r="V1803" s="48"/>
      <c r="W1803" s="48">
        <v>2017</v>
      </c>
      <c r="X1803" s="48" t="s">
        <v>8122</v>
      </c>
      <c r="Y1803" s="1">
        <f>VLOOKUP(A1803,'[1]план на 2017'!$A:$X,20,0)</f>
        <v>0</v>
      </c>
      <c r="Z1803" s="156">
        <f t="shared" si="292"/>
        <v>0</v>
      </c>
    </row>
    <row r="1804" spans="1:26" ht="49.5" customHeight="1" x14ac:dyDescent="0.25">
      <c r="A1804" s="48" t="s">
        <v>1866</v>
      </c>
      <c r="B1804" s="53" t="s">
        <v>3273</v>
      </c>
      <c r="C1804" s="53" t="s">
        <v>6014</v>
      </c>
      <c r="D1804" s="53" t="s">
        <v>6015</v>
      </c>
      <c r="E1804" s="53" t="s">
        <v>6016</v>
      </c>
      <c r="F1804" s="53" t="s">
        <v>6017</v>
      </c>
      <c r="G1804" s="53" t="s">
        <v>3284</v>
      </c>
      <c r="H1804" s="53">
        <v>0</v>
      </c>
      <c r="I1804" s="53">
        <v>430000000</v>
      </c>
      <c r="J1804" s="53" t="s">
        <v>8091</v>
      </c>
      <c r="K1804" s="53" t="s">
        <v>8092</v>
      </c>
      <c r="L1804" s="53" t="s">
        <v>8111</v>
      </c>
      <c r="M1804" s="53" t="s">
        <v>8094</v>
      </c>
      <c r="N1804" s="53" t="s">
        <v>8112</v>
      </c>
      <c r="O1804" s="53" t="s">
        <v>8104</v>
      </c>
      <c r="P1804" s="53" t="s">
        <v>8105</v>
      </c>
      <c r="Q1804" s="53" t="s">
        <v>8106</v>
      </c>
      <c r="R1804" s="73">
        <v>3</v>
      </c>
      <c r="S1804" s="74">
        <v>750000</v>
      </c>
      <c r="T1804" s="75">
        <f t="shared" si="293"/>
        <v>2250000</v>
      </c>
      <c r="U1804" s="75">
        <f t="shared" si="300"/>
        <v>2520000.0000000005</v>
      </c>
      <c r="V1804" s="48"/>
      <c r="W1804" s="48">
        <v>2017</v>
      </c>
      <c r="X1804" s="48"/>
      <c r="Y1804" s="1">
        <f>VLOOKUP(A1804,'[1]план на 2017'!$A:$X,20,0)</f>
        <v>2250000</v>
      </c>
      <c r="Z1804" s="156">
        <f t="shared" si="292"/>
        <v>0</v>
      </c>
    </row>
    <row r="1805" spans="1:26" ht="49.5" customHeight="1" x14ac:dyDescent="0.25">
      <c r="A1805" s="48" t="s">
        <v>1867</v>
      </c>
      <c r="B1805" s="53" t="s">
        <v>3273</v>
      </c>
      <c r="C1805" s="53" t="s">
        <v>6018</v>
      </c>
      <c r="D1805" s="53" t="s">
        <v>6019</v>
      </c>
      <c r="E1805" s="53" t="s">
        <v>6020</v>
      </c>
      <c r="F1805" s="53" t="s">
        <v>6021</v>
      </c>
      <c r="G1805" s="54" t="s">
        <v>8876</v>
      </c>
      <c r="H1805" s="53">
        <v>0</v>
      </c>
      <c r="I1805" s="53">
        <v>430000000</v>
      </c>
      <c r="J1805" s="53" t="s">
        <v>8091</v>
      </c>
      <c r="K1805" s="53" t="s">
        <v>8092</v>
      </c>
      <c r="L1805" s="53" t="s">
        <v>8111</v>
      </c>
      <c r="M1805" s="53" t="s">
        <v>8094</v>
      </c>
      <c r="N1805" s="53" t="s">
        <v>8112</v>
      </c>
      <c r="O1805" s="53" t="s">
        <v>8104</v>
      </c>
      <c r="P1805" s="53" t="s">
        <v>8105</v>
      </c>
      <c r="Q1805" s="53" t="s">
        <v>8106</v>
      </c>
      <c r="R1805" s="73">
        <v>21</v>
      </c>
      <c r="S1805" s="74">
        <v>829302</v>
      </c>
      <c r="T1805" s="75">
        <v>0</v>
      </c>
      <c r="U1805" s="75">
        <f t="shared" si="300"/>
        <v>0</v>
      </c>
      <c r="V1805" s="48"/>
      <c r="W1805" s="48">
        <v>2017</v>
      </c>
      <c r="X1805" s="48"/>
      <c r="Y1805" s="1">
        <f>VLOOKUP(A1805,'[1]план на 2017'!$A:$X,20,0)</f>
        <v>0</v>
      </c>
      <c r="Z1805" s="156">
        <f t="shared" si="292"/>
        <v>0</v>
      </c>
    </row>
    <row r="1806" spans="1:26" ht="49.5" customHeight="1" x14ac:dyDescent="0.25">
      <c r="A1806" s="48" t="s">
        <v>1868</v>
      </c>
      <c r="B1806" s="53" t="s">
        <v>3273</v>
      </c>
      <c r="C1806" s="53" t="s">
        <v>6018</v>
      </c>
      <c r="D1806" s="53" t="s">
        <v>6019</v>
      </c>
      <c r="E1806" s="53" t="s">
        <v>6020</v>
      </c>
      <c r="F1806" s="53" t="s">
        <v>6021</v>
      </c>
      <c r="G1806" s="54" t="s">
        <v>8876</v>
      </c>
      <c r="H1806" s="53">
        <v>0</v>
      </c>
      <c r="I1806" s="53">
        <v>430000000</v>
      </c>
      <c r="J1806" s="53" t="s">
        <v>8091</v>
      </c>
      <c r="K1806" s="53" t="s">
        <v>8129</v>
      </c>
      <c r="L1806" s="53" t="s">
        <v>8111</v>
      </c>
      <c r="M1806" s="53" t="s">
        <v>8094</v>
      </c>
      <c r="N1806" s="53" t="s">
        <v>8112</v>
      </c>
      <c r="O1806" s="53" t="s">
        <v>8104</v>
      </c>
      <c r="P1806" s="53" t="s">
        <v>8105</v>
      </c>
      <c r="Q1806" s="53" t="s">
        <v>8106</v>
      </c>
      <c r="R1806" s="73">
        <v>21</v>
      </c>
      <c r="S1806" s="74">
        <v>829302</v>
      </c>
      <c r="T1806" s="75">
        <v>0</v>
      </c>
      <c r="U1806" s="75">
        <f t="shared" si="300"/>
        <v>0</v>
      </c>
      <c r="V1806" s="48"/>
      <c r="W1806" s="48">
        <v>2017</v>
      </c>
      <c r="X1806" s="53" t="s">
        <v>8100</v>
      </c>
      <c r="Y1806" s="1">
        <f>VLOOKUP(A1806,'[1]план на 2017'!$A:$X,20,0)</f>
        <v>0</v>
      </c>
      <c r="Z1806" s="156">
        <f t="shared" si="292"/>
        <v>0</v>
      </c>
    </row>
    <row r="1807" spans="1:26" ht="49.5" customHeight="1" x14ac:dyDescent="0.25">
      <c r="A1807" s="49" t="s">
        <v>1869</v>
      </c>
      <c r="B1807" s="49" t="s">
        <v>3273</v>
      </c>
      <c r="C1807" s="49" t="s">
        <v>6018</v>
      </c>
      <c r="D1807" s="49" t="s">
        <v>6019</v>
      </c>
      <c r="E1807" s="49" t="s">
        <v>6020</v>
      </c>
      <c r="F1807" s="49" t="s">
        <v>6021</v>
      </c>
      <c r="G1807" s="49" t="s">
        <v>3289</v>
      </c>
      <c r="H1807" s="49">
        <v>0</v>
      </c>
      <c r="I1807" s="49">
        <v>430000000</v>
      </c>
      <c r="J1807" s="49" t="s">
        <v>8091</v>
      </c>
      <c r="K1807" s="49" t="s">
        <v>8117</v>
      </c>
      <c r="L1807" s="49" t="s">
        <v>8111</v>
      </c>
      <c r="M1807" s="49" t="s">
        <v>8094</v>
      </c>
      <c r="N1807" s="49" t="s">
        <v>8112</v>
      </c>
      <c r="O1807" s="49" t="s">
        <v>8104</v>
      </c>
      <c r="P1807" s="49" t="s">
        <v>8105</v>
      </c>
      <c r="Q1807" s="49" t="s">
        <v>8106</v>
      </c>
      <c r="R1807" s="49">
        <v>8</v>
      </c>
      <c r="S1807" s="49">
        <v>829302</v>
      </c>
      <c r="T1807" s="76">
        <f>S1807*R1807</f>
        <v>6634416</v>
      </c>
      <c r="U1807" s="76">
        <f t="shared" si="300"/>
        <v>7430545.9200000009</v>
      </c>
      <c r="V1807" s="49"/>
      <c r="W1807" s="49">
        <v>2017</v>
      </c>
      <c r="X1807" s="49" t="s">
        <v>8261</v>
      </c>
      <c r="Y1807" s="1">
        <f>VLOOKUP(A1807,'[1]план на 2017'!$A:$X,20,0)</f>
        <v>6634416</v>
      </c>
      <c r="Z1807" s="156">
        <f t="shared" si="292"/>
        <v>0</v>
      </c>
    </row>
    <row r="1808" spans="1:26" ht="49.5" customHeight="1" x14ac:dyDescent="0.25">
      <c r="A1808" s="48" t="s">
        <v>1870</v>
      </c>
      <c r="B1808" s="53" t="s">
        <v>3273</v>
      </c>
      <c r="C1808" s="53" t="s">
        <v>6018</v>
      </c>
      <c r="D1808" s="53" t="s">
        <v>6019</v>
      </c>
      <c r="E1808" s="53" t="s">
        <v>6020</v>
      </c>
      <c r="F1808" s="53" t="s">
        <v>6022</v>
      </c>
      <c r="G1808" s="54" t="s">
        <v>8876</v>
      </c>
      <c r="H1808" s="53">
        <v>0</v>
      </c>
      <c r="I1808" s="53">
        <v>430000000</v>
      </c>
      <c r="J1808" s="53" t="s">
        <v>8091</v>
      </c>
      <c r="K1808" s="53" t="s">
        <v>8092</v>
      </c>
      <c r="L1808" s="53" t="s">
        <v>8111</v>
      </c>
      <c r="M1808" s="53" t="s">
        <v>8094</v>
      </c>
      <c r="N1808" s="53" t="s">
        <v>8112</v>
      </c>
      <c r="O1808" s="53" t="s">
        <v>8104</v>
      </c>
      <c r="P1808" s="53" t="s">
        <v>8105</v>
      </c>
      <c r="Q1808" s="53" t="s">
        <v>8106</v>
      </c>
      <c r="R1808" s="73">
        <v>18</v>
      </c>
      <c r="S1808" s="74">
        <v>170405.5</v>
      </c>
      <c r="T1808" s="75">
        <v>0</v>
      </c>
      <c r="U1808" s="75">
        <f t="shared" si="300"/>
        <v>0</v>
      </c>
      <c r="V1808" s="48"/>
      <c r="W1808" s="48">
        <v>2017</v>
      </c>
      <c r="X1808" s="48"/>
      <c r="Y1808" s="1">
        <f>VLOOKUP(A1808,'[1]план на 2017'!$A:$X,20,0)</f>
        <v>0</v>
      </c>
      <c r="Z1808" s="156">
        <f t="shared" si="292"/>
        <v>0</v>
      </c>
    </row>
    <row r="1809" spans="1:26" ht="49.5" customHeight="1" x14ac:dyDescent="0.25">
      <c r="A1809" s="48" t="s">
        <v>1871</v>
      </c>
      <c r="B1809" s="53" t="s">
        <v>3273</v>
      </c>
      <c r="C1809" s="53" t="s">
        <v>6018</v>
      </c>
      <c r="D1809" s="53" t="s">
        <v>6019</v>
      </c>
      <c r="E1809" s="53" t="s">
        <v>6020</v>
      </c>
      <c r="F1809" s="53" t="s">
        <v>6022</v>
      </c>
      <c r="G1809" s="54" t="s">
        <v>8876</v>
      </c>
      <c r="H1809" s="53">
        <v>0</v>
      </c>
      <c r="I1809" s="53">
        <v>430000000</v>
      </c>
      <c r="J1809" s="53" t="s">
        <v>8091</v>
      </c>
      <c r="K1809" s="53" t="s">
        <v>8129</v>
      </c>
      <c r="L1809" s="53" t="s">
        <v>8111</v>
      </c>
      <c r="M1809" s="53" t="s">
        <v>8094</v>
      </c>
      <c r="N1809" s="53" t="s">
        <v>8112</v>
      </c>
      <c r="O1809" s="53" t="s">
        <v>8104</v>
      </c>
      <c r="P1809" s="53" t="s">
        <v>8105</v>
      </c>
      <c r="Q1809" s="53" t="s">
        <v>8106</v>
      </c>
      <c r="R1809" s="73">
        <v>18</v>
      </c>
      <c r="S1809" s="74">
        <v>170405.5</v>
      </c>
      <c r="T1809" s="75">
        <v>0</v>
      </c>
      <c r="U1809" s="75">
        <f t="shared" si="300"/>
        <v>0</v>
      </c>
      <c r="V1809" s="48"/>
      <c r="W1809" s="48">
        <v>2017</v>
      </c>
      <c r="X1809" s="53" t="s">
        <v>8122</v>
      </c>
      <c r="Y1809" s="1">
        <f>VLOOKUP(A1809,'[1]план на 2017'!$A:$X,20,0)</f>
        <v>0</v>
      </c>
      <c r="Z1809" s="156">
        <f t="shared" si="292"/>
        <v>0</v>
      </c>
    </row>
    <row r="1810" spans="1:26" ht="49.5" customHeight="1" x14ac:dyDescent="0.25">
      <c r="A1810" s="48" t="s">
        <v>1872</v>
      </c>
      <c r="B1810" s="53" t="s">
        <v>3273</v>
      </c>
      <c r="C1810" s="53" t="s">
        <v>6018</v>
      </c>
      <c r="D1810" s="53" t="s">
        <v>6019</v>
      </c>
      <c r="E1810" s="53" t="s">
        <v>6020</v>
      </c>
      <c r="F1810" s="53" t="s">
        <v>6023</v>
      </c>
      <c r="G1810" s="54" t="s">
        <v>8876</v>
      </c>
      <c r="H1810" s="53">
        <v>0</v>
      </c>
      <c r="I1810" s="53">
        <v>430000000</v>
      </c>
      <c r="J1810" s="53" t="s">
        <v>8091</v>
      </c>
      <c r="K1810" s="53" t="s">
        <v>8092</v>
      </c>
      <c r="L1810" s="53" t="s">
        <v>8111</v>
      </c>
      <c r="M1810" s="53" t="s">
        <v>8094</v>
      </c>
      <c r="N1810" s="53" t="s">
        <v>8112</v>
      </c>
      <c r="O1810" s="53" t="s">
        <v>8104</v>
      </c>
      <c r="P1810" s="53" t="s">
        <v>8105</v>
      </c>
      <c r="Q1810" s="53" t="s">
        <v>8106</v>
      </c>
      <c r="R1810" s="73">
        <v>21</v>
      </c>
      <c r="S1810" s="74">
        <v>23090</v>
      </c>
      <c r="T1810" s="75">
        <v>0</v>
      </c>
      <c r="U1810" s="75">
        <f t="shared" si="300"/>
        <v>0</v>
      </c>
      <c r="V1810" s="48"/>
      <c r="W1810" s="48">
        <v>2017</v>
      </c>
      <c r="X1810" s="48"/>
      <c r="Y1810" s="1">
        <f>VLOOKUP(A1810,'[1]план на 2017'!$A:$X,20,0)</f>
        <v>0</v>
      </c>
      <c r="Z1810" s="156">
        <f t="shared" ref="Z1810:Z1873" si="303">T1810-Y1810</f>
        <v>0</v>
      </c>
    </row>
    <row r="1811" spans="1:26" ht="49.5" customHeight="1" x14ac:dyDescent="0.25">
      <c r="A1811" s="48" t="s">
        <v>1873</v>
      </c>
      <c r="B1811" s="53" t="s">
        <v>3273</v>
      </c>
      <c r="C1811" s="53" t="s">
        <v>6018</v>
      </c>
      <c r="D1811" s="53" t="s">
        <v>6019</v>
      </c>
      <c r="E1811" s="53" t="s">
        <v>6020</v>
      </c>
      <c r="F1811" s="53" t="s">
        <v>6023</v>
      </c>
      <c r="G1811" s="54" t="s">
        <v>8876</v>
      </c>
      <c r="H1811" s="53">
        <v>0</v>
      </c>
      <c r="I1811" s="53">
        <v>430000000</v>
      </c>
      <c r="J1811" s="53" t="s">
        <v>8091</v>
      </c>
      <c r="K1811" s="53" t="s">
        <v>8129</v>
      </c>
      <c r="L1811" s="53" t="s">
        <v>8111</v>
      </c>
      <c r="M1811" s="53" t="s">
        <v>8094</v>
      </c>
      <c r="N1811" s="53" t="s">
        <v>8112</v>
      </c>
      <c r="O1811" s="53" t="s">
        <v>8104</v>
      </c>
      <c r="P1811" s="53" t="s">
        <v>8105</v>
      </c>
      <c r="Q1811" s="53" t="s">
        <v>8106</v>
      </c>
      <c r="R1811" s="73">
        <v>21</v>
      </c>
      <c r="S1811" s="74">
        <v>23090</v>
      </c>
      <c r="T1811" s="75">
        <v>0</v>
      </c>
      <c r="U1811" s="75">
        <f t="shared" si="300"/>
        <v>0</v>
      </c>
      <c r="V1811" s="48"/>
      <c r="W1811" s="48">
        <v>2017</v>
      </c>
      <c r="X1811" s="53" t="s">
        <v>8122</v>
      </c>
      <c r="Y1811" s="1">
        <f>VLOOKUP(A1811,'[1]план на 2017'!$A:$X,20,0)</f>
        <v>0</v>
      </c>
      <c r="Z1811" s="156">
        <f t="shared" si="303"/>
        <v>0</v>
      </c>
    </row>
    <row r="1812" spans="1:26" ht="49.5" customHeight="1" x14ac:dyDescent="0.25">
      <c r="A1812" s="48" t="s">
        <v>1874</v>
      </c>
      <c r="B1812" s="53" t="s">
        <v>3273</v>
      </c>
      <c r="C1812" s="53" t="s">
        <v>6018</v>
      </c>
      <c r="D1812" s="53" t="s">
        <v>6019</v>
      </c>
      <c r="E1812" s="53" t="s">
        <v>6020</v>
      </c>
      <c r="F1812" s="53" t="s">
        <v>6024</v>
      </c>
      <c r="G1812" s="54" t="s">
        <v>8876</v>
      </c>
      <c r="H1812" s="53">
        <v>0</v>
      </c>
      <c r="I1812" s="53">
        <v>430000000</v>
      </c>
      <c r="J1812" s="53" t="s">
        <v>8091</v>
      </c>
      <c r="K1812" s="53" t="s">
        <v>8092</v>
      </c>
      <c r="L1812" s="53" t="s">
        <v>8111</v>
      </c>
      <c r="M1812" s="53" t="s">
        <v>8094</v>
      </c>
      <c r="N1812" s="53" t="s">
        <v>8112</v>
      </c>
      <c r="O1812" s="53" t="s">
        <v>8104</v>
      </c>
      <c r="P1812" s="53" t="s">
        <v>8105</v>
      </c>
      <c r="Q1812" s="53" t="s">
        <v>8106</v>
      </c>
      <c r="R1812" s="73">
        <v>15</v>
      </c>
      <c r="S1812" s="74">
        <v>16122</v>
      </c>
      <c r="T1812" s="75">
        <v>0</v>
      </c>
      <c r="U1812" s="75">
        <f t="shared" si="300"/>
        <v>0</v>
      </c>
      <c r="V1812" s="48"/>
      <c r="W1812" s="48">
        <v>2017</v>
      </c>
      <c r="X1812" s="48"/>
      <c r="Y1812" s="1">
        <f>VLOOKUP(A1812,'[1]план на 2017'!$A:$X,20,0)</f>
        <v>0</v>
      </c>
      <c r="Z1812" s="156">
        <f t="shared" si="303"/>
        <v>0</v>
      </c>
    </row>
    <row r="1813" spans="1:26" ht="49.5" customHeight="1" x14ac:dyDescent="0.25">
      <c r="A1813" s="48" t="s">
        <v>1875</v>
      </c>
      <c r="B1813" s="53" t="s">
        <v>3273</v>
      </c>
      <c r="C1813" s="53" t="s">
        <v>6018</v>
      </c>
      <c r="D1813" s="53" t="s">
        <v>6019</v>
      </c>
      <c r="E1813" s="53" t="s">
        <v>6020</v>
      </c>
      <c r="F1813" s="53" t="s">
        <v>6024</v>
      </c>
      <c r="G1813" s="54" t="s">
        <v>8876</v>
      </c>
      <c r="H1813" s="53">
        <v>0</v>
      </c>
      <c r="I1813" s="53">
        <v>430000000</v>
      </c>
      <c r="J1813" s="53" t="s">
        <v>8091</v>
      </c>
      <c r="K1813" s="53" t="s">
        <v>8129</v>
      </c>
      <c r="L1813" s="53" t="s">
        <v>8111</v>
      </c>
      <c r="M1813" s="53" t="s">
        <v>8094</v>
      </c>
      <c r="N1813" s="53" t="s">
        <v>8112</v>
      </c>
      <c r="O1813" s="53" t="s">
        <v>8104</v>
      </c>
      <c r="P1813" s="53" t="s">
        <v>8105</v>
      </c>
      <c r="Q1813" s="53" t="s">
        <v>8106</v>
      </c>
      <c r="R1813" s="73">
        <v>15</v>
      </c>
      <c r="S1813" s="74">
        <v>16122</v>
      </c>
      <c r="T1813" s="75">
        <v>0</v>
      </c>
      <c r="U1813" s="75">
        <f t="shared" si="300"/>
        <v>0</v>
      </c>
      <c r="V1813" s="48"/>
      <c r="W1813" s="48">
        <v>2017</v>
      </c>
      <c r="X1813" s="53" t="s">
        <v>8122</v>
      </c>
      <c r="Y1813" s="1">
        <f>VLOOKUP(A1813,'[1]план на 2017'!$A:$X,20,0)</f>
        <v>0</v>
      </c>
      <c r="Z1813" s="156">
        <f t="shared" si="303"/>
        <v>0</v>
      </c>
    </row>
    <row r="1814" spans="1:26" ht="49.5" customHeight="1" x14ac:dyDescent="0.25">
      <c r="A1814" s="48" t="s">
        <v>1876</v>
      </c>
      <c r="B1814" s="53" t="s">
        <v>3273</v>
      </c>
      <c r="C1814" s="53" t="s">
        <v>6025</v>
      </c>
      <c r="D1814" s="53" t="s">
        <v>6026</v>
      </c>
      <c r="E1814" s="53" t="s">
        <v>6027</v>
      </c>
      <c r="F1814" s="53" t="s">
        <v>6028</v>
      </c>
      <c r="G1814" s="53" t="s">
        <v>3284</v>
      </c>
      <c r="H1814" s="53">
        <v>0</v>
      </c>
      <c r="I1814" s="53">
        <v>430000000</v>
      </c>
      <c r="J1814" s="53" t="s">
        <v>8091</v>
      </c>
      <c r="K1814" s="53" t="s">
        <v>8092</v>
      </c>
      <c r="L1814" s="53" t="s">
        <v>8111</v>
      </c>
      <c r="M1814" s="53" t="s">
        <v>8094</v>
      </c>
      <c r="N1814" s="53" t="s">
        <v>8112</v>
      </c>
      <c r="O1814" s="53" t="s">
        <v>8104</v>
      </c>
      <c r="P1814" s="53" t="s">
        <v>8105</v>
      </c>
      <c r="Q1814" s="53" t="s">
        <v>8106</v>
      </c>
      <c r="R1814" s="73">
        <v>3</v>
      </c>
      <c r="S1814" s="74">
        <v>200000</v>
      </c>
      <c r="T1814" s="75">
        <v>0</v>
      </c>
      <c r="U1814" s="75">
        <f t="shared" si="300"/>
        <v>0</v>
      </c>
      <c r="V1814" s="48"/>
      <c r="W1814" s="48">
        <v>2017</v>
      </c>
      <c r="X1814" s="48"/>
      <c r="Y1814" s="1">
        <f>VLOOKUP(A1814,'[1]план на 2017'!$A:$X,20,0)</f>
        <v>0</v>
      </c>
      <c r="Z1814" s="156">
        <f t="shared" si="303"/>
        <v>0</v>
      </c>
    </row>
    <row r="1815" spans="1:26" ht="49.5" customHeight="1" x14ac:dyDescent="0.25">
      <c r="A1815" s="48" t="s">
        <v>1877</v>
      </c>
      <c r="B1815" s="53" t="s">
        <v>3273</v>
      </c>
      <c r="C1815" s="53" t="s">
        <v>6025</v>
      </c>
      <c r="D1815" s="53" t="s">
        <v>6026</v>
      </c>
      <c r="E1815" s="53" t="s">
        <v>6027</v>
      </c>
      <c r="F1815" s="53" t="s">
        <v>6029</v>
      </c>
      <c r="G1815" s="53" t="s">
        <v>3284</v>
      </c>
      <c r="H1815" s="53">
        <v>0</v>
      </c>
      <c r="I1815" s="53">
        <v>430000000</v>
      </c>
      <c r="J1815" s="53" t="s">
        <v>8091</v>
      </c>
      <c r="K1815" s="53" t="s">
        <v>8129</v>
      </c>
      <c r="L1815" s="53" t="s">
        <v>8111</v>
      </c>
      <c r="M1815" s="53" t="s">
        <v>8094</v>
      </c>
      <c r="N1815" s="53" t="s">
        <v>8112</v>
      </c>
      <c r="O1815" s="53" t="s">
        <v>8104</v>
      </c>
      <c r="P1815" s="53" t="s">
        <v>8105</v>
      </c>
      <c r="Q1815" s="53" t="s">
        <v>8106</v>
      </c>
      <c r="R1815" s="73">
        <v>3</v>
      </c>
      <c r="S1815" s="74">
        <v>200000</v>
      </c>
      <c r="T1815" s="75">
        <f t="shared" ref="T1815" si="304">R1815*S1815</f>
        <v>600000</v>
      </c>
      <c r="U1815" s="75">
        <f t="shared" si="300"/>
        <v>672000.00000000012</v>
      </c>
      <c r="V1815" s="48"/>
      <c r="W1815" s="48">
        <v>2017</v>
      </c>
      <c r="X1815" s="48" t="s">
        <v>8149</v>
      </c>
      <c r="Y1815" s="1">
        <f>VLOOKUP(A1815,'[1]план на 2017'!$A:$X,20,0)</f>
        <v>600000</v>
      </c>
      <c r="Z1815" s="156">
        <f t="shared" si="303"/>
        <v>0</v>
      </c>
    </row>
    <row r="1816" spans="1:26" ht="49.5" customHeight="1" x14ac:dyDescent="0.25">
      <c r="A1816" s="48" t="s">
        <v>1878</v>
      </c>
      <c r="B1816" s="53" t="s">
        <v>3273</v>
      </c>
      <c r="C1816" s="53" t="s">
        <v>6030</v>
      </c>
      <c r="D1816" s="53" t="s">
        <v>5359</v>
      </c>
      <c r="E1816" s="53" t="s">
        <v>5360</v>
      </c>
      <c r="F1816" s="53" t="s">
        <v>6031</v>
      </c>
      <c r="G1816" s="54" t="s">
        <v>8876</v>
      </c>
      <c r="H1816" s="53">
        <v>0</v>
      </c>
      <c r="I1816" s="53">
        <v>430000000</v>
      </c>
      <c r="J1816" s="53" t="s">
        <v>8091</v>
      </c>
      <c r="K1816" s="53" t="s">
        <v>8092</v>
      </c>
      <c r="L1816" s="53" t="s">
        <v>8111</v>
      </c>
      <c r="M1816" s="53" t="s">
        <v>8094</v>
      </c>
      <c r="N1816" s="53" t="s">
        <v>8112</v>
      </c>
      <c r="O1816" s="53" t="s">
        <v>8104</v>
      </c>
      <c r="P1816" s="53" t="s">
        <v>8105</v>
      </c>
      <c r="Q1816" s="53" t="s">
        <v>8106</v>
      </c>
      <c r="R1816" s="73">
        <v>5</v>
      </c>
      <c r="S1816" s="74">
        <v>220000</v>
      </c>
      <c r="T1816" s="75">
        <v>0</v>
      </c>
      <c r="U1816" s="75">
        <f t="shared" si="300"/>
        <v>0</v>
      </c>
      <c r="V1816" s="48"/>
      <c r="W1816" s="48">
        <v>2017</v>
      </c>
      <c r="X1816" s="48"/>
      <c r="Y1816" s="1">
        <f>VLOOKUP(A1816,'[1]план на 2017'!$A:$X,20,0)</f>
        <v>0</v>
      </c>
      <c r="Z1816" s="156">
        <f t="shared" si="303"/>
        <v>0</v>
      </c>
    </row>
    <row r="1817" spans="1:26" ht="49.5" customHeight="1" x14ac:dyDescent="0.25">
      <c r="A1817" s="48" t="s">
        <v>1879</v>
      </c>
      <c r="B1817" s="53" t="s">
        <v>3273</v>
      </c>
      <c r="C1817" s="53" t="s">
        <v>6030</v>
      </c>
      <c r="D1817" s="53" t="s">
        <v>5359</v>
      </c>
      <c r="E1817" s="53" t="s">
        <v>5360</v>
      </c>
      <c r="F1817" s="53" t="s">
        <v>6032</v>
      </c>
      <c r="G1817" s="54" t="s">
        <v>8876</v>
      </c>
      <c r="H1817" s="53">
        <v>0</v>
      </c>
      <c r="I1817" s="53">
        <v>430000000</v>
      </c>
      <c r="J1817" s="53" t="s">
        <v>8091</v>
      </c>
      <c r="K1817" s="53" t="s">
        <v>8099</v>
      </c>
      <c r="L1817" s="53" t="s">
        <v>8111</v>
      </c>
      <c r="M1817" s="53" t="s">
        <v>8094</v>
      </c>
      <c r="N1817" s="53" t="s">
        <v>8112</v>
      </c>
      <c r="O1817" s="53" t="s">
        <v>8104</v>
      </c>
      <c r="P1817" s="53" t="s">
        <v>8105</v>
      </c>
      <c r="Q1817" s="53" t="s">
        <v>8106</v>
      </c>
      <c r="R1817" s="73">
        <v>5</v>
      </c>
      <c r="S1817" s="74">
        <v>220000</v>
      </c>
      <c r="T1817" s="75">
        <v>0</v>
      </c>
      <c r="U1817" s="75">
        <f t="shared" si="300"/>
        <v>0</v>
      </c>
      <c r="V1817" s="48"/>
      <c r="W1817" s="48">
        <v>2017</v>
      </c>
      <c r="X1817" s="48" t="s">
        <v>8100</v>
      </c>
      <c r="Y1817" s="1">
        <f>VLOOKUP(A1817,'[1]план на 2017'!$A:$X,20,0)</f>
        <v>0</v>
      </c>
      <c r="Z1817" s="156">
        <f t="shared" si="303"/>
        <v>0</v>
      </c>
    </row>
    <row r="1818" spans="1:26" ht="49.5" customHeight="1" x14ac:dyDescent="0.25">
      <c r="A1818" s="48" t="s">
        <v>1880</v>
      </c>
      <c r="B1818" s="53" t="s">
        <v>3273</v>
      </c>
      <c r="C1818" s="53" t="s">
        <v>6030</v>
      </c>
      <c r="D1818" s="53" t="s">
        <v>5359</v>
      </c>
      <c r="E1818" s="53" t="s">
        <v>5360</v>
      </c>
      <c r="F1818" s="53" t="s">
        <v>6033</v>
      </c>
      <c r="G1818" s="54" t="s">
        <v>8876</v>
      </c>
      <c r="H1818" s="53">
        <v>0</v>
      </c>
      <c r="I1818" s="53">
        <v>430000000</v>
      </c>
      <c r="J1818" s="53" t="s">
        <v>8091</v>
      </c>
      <c r="K1818" s="53" t="s">
        <v>8190</v>
      </c>
      <c r="L1818" s="53" t="s">
        <v>8111</v>
      </c>
      <c r="M1818" s="53" t="s">
        <v>8094</v>
      </c>
      <c r="N1818" s="53" t="s">
        <v>8112</v>
      </c>
      <c r="O1818" s="53" t="s">
        <v>8104</v>
      </c>
      <c r="P1818" s="53" t="s">
        <v>8105</v>
      </c>
      <c r="Q1818" s="53" t="s">
        <v>8106</v>
      </c>
      <c r="R1818" s="74">
        <v>5</v>
      </c>
      <c r="S1818" s="74">
        <v>220000</v>
      </c>
      <c r="T1818" s="75">
        <v>0</v>
      </c>
      <c r="U1818" s="75">
        <f>T1818*1.12</f>
        <v>0</v>
      </c>
      <c r="V1818" s="48"/>
      <c r="W1818" s="53">
        <v>2017</v>
      </c>
      <c r="X1818" s="53" t="s">
        <v>8100</v>
      </c>
      <c r="Y1818" s="1">
        <f>VLOOKUP(A1818,'[1]план на 2017'!$A:$X,20,0)</f>
        <v>0</v>
      </c>
      <c r="Z1818" s="156">
        <f t="shared" si="303"/>
        <v>0</v>
      </c>
    </row>
    <row r="1819" spans="1:26" ht="49.5" customHeight="1" x14ac:dyDescent="0.25">
      <c r="A1819" s="48" t="s">
        <v>1881</v>
      </c>
      <c r="B1819" s="53" t="s">
        <v>3273</v>
      </c>
      <c r="C1819" s="53" t="s">
        <v>6030</v>
      </c>
      <c r="D1819" s="53" t="s">
        <v>5359</v>
      </c>
      <c r="E1819" s="53" t="s">
        <v>5360</v>
      </c>
      <c r="F1819" s="53" t="s">
        <v>6033</v>
      </c>
      <c r="G1819" s="54" t="s">
        <v>8876</v>
      </c>
      <c r="H1819" s="53">
        <v>0</v>
      </c>
      <c r="I1819" s="53">
        <v>430000000</v>
      </c>
      <c r="J1819" s="53" t="s">
        <v>8091</v>
      </c>
      <c r="K1819" s="53" t="s">
        <v>8117</v>
      </c>
      <c r="L1819" s="53" t="s">
        <v>8111</v>
      </c>
      <c r="M1819" s="53" t="s">
        <v>8094</v>
      </c>
      <c r="N1819" s="53" t="s">
        <v>8112</v>
      </c>
      <c r="O1819" s="53" t="s">
        <v>8104</v>
      </c>
      <c r="P1819" s="53" t="s">
        <v>8105</v>
      </c>
      <c r="Q1819" s="53" t="s">
        <v>8106</v>
      </c>
      <c r="R1819" s="74">
        <v>5</v>
      </c>
      <c r="S1819" s="74">
        <v>220000</v>
      </c>
      <c r="T1819" s="75">
        <f>S1819*R1819</f>
        <v>1100000</v>
      </c>
      <c r="U1819" s="75">
        <f>T1819*1.12</f>
        <v>1232000.0000000002</v>
      </c>
      <c r="V1819" s="48"/>
      <c r="W1819" s="53">
        <v>2017</v>
      </c>
      <c r="X1819" s="53" t="s">
        <v>8262</v>
      </c>
      <c r="Y1819" s="1">
        <f>VLOOKUP(A1819,'[1]план на 2017'!$A:$X,20,0)</f>
        <v>1100000</v>
      </c>
      <c r="Z1819" s="156">
        <f t="shared" si="303"/>
        <v>0</v>
      </c>
    </row>
    <row r="1820" spans="1:26" ht="49.5" customHeight="1" x14ac:dyDescent="0.25">
      <c r="A1820" s="48" t="s">
        <v>1882</v>
      </c>
      <c r="B1820" s="53" t="s">
        <v>3273</v>
      </c>
      <c r="C1820" s="53" t="s">
        <v>6034</v>
      </c>
      <c r="D1820" s="53" t="s">
        <v>5263</v>
      </c>
      <c r="E1820" s="53" t="s">
        <v>6035</v>
      </c>
      <c r="F1820" s="53" t="s">
        <v>6036</v>
      </c>
      <c r="G1820" s="53" t="s">
        <v>3284</v>
      </c>
      <c r="H1820" s="53">
        <v>0</v>
      </c>
      <c r="I1820" s="53">
        <v>430000000</v>
      </c>
      <c r="J1820" s="53" t="s">
        <v>8091</v>
      </c>
      <c r="K1820" s="53" t="s">
        <v>8092</v>
      </c>
      <c r="L1820" s="53" t="s">
        <v>8111</v>
      </c>
      <c r="M1820" s="53" t="s">
        <v>8094</v>
      </c>
      <c r="N1820" s="53" t="s">
        <v>8112</v>
      </c>
      <c r="O1820" s="53" t="s">
        <v>8104</v>
      </c>
      <c r="P1820" s="53" t="s">
        <v>8105</v>
      </c>
      <c r="Q1820" s="53" t="s">
        <v>8106</v>
      </c>
      <c r="R1820" s="73">
        <v>1</v>
      </c>
      <c r="S1820" s="74">
        <v>80000</v>
      </c>
      <c r="T1820" s="75">
        <f t="shared" si="293"/>
        <v>80000</v>
      </c>
      <c r="U1820" s="75">
        <f t="shared" si="300"/>
        <v>89600.000000000015</v>
      </c>
      <c r="V1820" s="48"/>
      <c r="W1820" s="48">
        <v>2017</v>
      </c>
      <c r="X1820" s="48"/>
      <c r="Y1820" s="1">
        <f>VLOOKUP(A1820,'[1]план на 2017'!$A:$X,20,0)</f>
        <v>80000</v>
      </c>
      <c r="Z1820" s="156">
        <f t="shared" si="303"/>
        <v>0</v>
      </c>
    </row>
    <row r="1821" spans="1:26" ht="49.5" customHeight="1" x14ac:dyDescent="0.25">
      <c r="A1821" s="48" t="s">
        <v>1883</v>
      </c>
      <c r="B1821" s="53" t="s">
        <v>3273</v>
      </c>
      <c r="C1821" s="53" t="s">
        <v>6037</v>
      </c>
      <c r="D1821" s="53" t="s">
        <v>6038</v>
      </c>
      <c r="E1821" s="53" t="s">
        <v>6039</v>
      </c>
      <c r="F1821" s="53" t="s">
        <v>6040</v>
      </c>
      <c r="G1821" s="53" t="s">
        <v>3284</v>
      </c>
      <c r="H1821" s="53">
        <v>0</v>
      </c>
      <c r="I1821" s="53">
        <v>430000000</v>
      </c>
      <c r="J1821" s="53" t="s">
        <v>8091</v>
      </c>
      <c r="K1821" s="53" t="s">
        <v>8092</v>
      </c>
      <c r="L1821" s="53" t="s">
        <v>8111</v>
      </c>
      <c r="M1821" s="53" t="s">
        <v>8094</v>
      </c>
      <c r="N1821" s="53" t="s">
        <v>8112</v>
      </c>
      <c r="O1821" s="53" t="s">
        <v>8104</v>
      </c>
      <c r="P1821" s="53" t="s">
        <v>8105</v>
      </c>
      <c r="Q1821" s="53" t="s">
        <v>8106</v>
      </c>
      <c r="R1821" s="73">
        <v>1</v>
      </c>
      <c r="S1821" s="74">
        <v>170000</v>
      </c>
      <c r="T1821" s="75">
        <f t="shared" si="293"/>
        <v>170000</v>
      </c>
      <c r="U1821" s="75">
        <f t="shared" si="300"/>
        <v>190400.00000000003</v>
      </c>
      <c r="V1821" s="48"/>
      <c r="W1821" s="48">
        <v>2017</v>
      </c>
      <c r="X1821" s="48"/>
      <c r="Y1821" s="1">
        <f>VLOOKUP(A1821,'[1]план на 2017'!$A:$X,20,0)</f>
        <v>170000</v>
      </c>
      <c r="Z1821" s="156">
        <f t="shared" si="303"/>
        <v>0</v>
      </c>
    </row>
    <row r="1822" spans="1:26" ht="49.5" customHeight="1" x14ac:dyDescent="0.25">
      <c r="A1822" s="48" t="s">
        <v>1884</v>
      </c>
      <c r="B1822" s="53" t="s">
        <v>3273</v>
      </c>
      <c r="C1822" s="53" t="s">
        <v>6041</v>
      </c>
      <c r="D1822" s="53" t="s">
        <v>6042</v>
      </c>
      <c r="E1822" s="53" t="s">
        <v>6043</v>
      </c>
      <c r="F1822" s="53" t="s">
        <v>6044</v>
      </c>
      <c r="G1822" s="54" t="s">
        <v>8876</v>
      </c>
      <c r="H1822" s="53">
        <v>0</v>
      </c>
      <c r="I1822" s="53">
        <v>430000000</v>
      </c>
      <c r="J1822" s="53" t="s">
        <v>8091</v>
      </c>
      <c r="K1822" s="53" t="s">
        <v>8092</v>
      </c>
      <c r="L1822" s="53" t="s">
        <v>8111</v>
      </c>
      <c r="M1822" s="53" t="s">
        <v>8094</v>
      </c>
      <c r="N1822" s="53" t="s">
        <v>8112</v>
      </c>
      <c r="O1822" s="53" t="s">
        <v>8104</v>
      </c>
      <c r="P1822" s="53" t="s">
        <v>8105</v>
      </c>
      <c r="Q1822" s="53" t="s">
        <v>8106</v>
      </c>
      <c r="R1822" s="73">
        <v>3</v>
      </c>
      <c r="S1822" s="74">
        <v>80000</v>
      </c>
      <c r="T1822" s="75">
        <v>0</v>
      </c>
      <c r="U1822" s="75">
        <f t="shared" si="300"/>
        <v>0</v>
      </c>
      <c r="V1822" s="48"/>
      <c r="W1822" s="48">
        <v>2017</v>
      </c>
      <c r="X1822" s="48"/>
      <c r="Y1822" s="1">
        <f>VLOOKUP(A1822,'[1]план на 2017'!$A:$X,20,0)</f>
        <v>0</v>
      </c>
      <c r="Z1822" s="156">
        <f t="shared" si="303"/>
        <v>0</v>
      </c>
    </row>
    <row r="1823" spans="1:26" ht="49.5" customHeight="1" x14ac:dyDescent="0.25">
      <c r="A1823" s="48" t="s">
        <v>1885</v>
      </c>
      <c r="B1823" s="53" t="s">
        <v>3273</v>
      </c>
      <c r="C1823" s="53" t="s">
        <v>6041</v>
      </c>
      <c r="D1823" s="53" t="s">
        <v>6042</v>
      </c>
      <c r="E1823" s="53" t="s">
        <v>6043</v>
      </c>
      <c r="F1823" s="53" t="s">
        <v>6045</v>
      </c>
      <c r="G1823" s="53" t="s">
        <v>3284</v>
      </c>
      <c r="H1823" s="53">
        <v>0</v>
      </c>
      <c r="I1823" s="53">
        <v>430000000</v>
      </c>
      <c r="J1823" s="53" t="s">
        <v>8091</v>
      </c>
      <c r="K1823" s="53" t="s">
        <v>8129</v>
      </c>
      <c r="L1823" s="53" t="s">
        <v>8111</v>
      </c>
      <c r="M1823" s="53" t="s">
        <v>8094</v>
      </c>
      <c r="N1823" s="53" t="s">
        <v>8112</v>
      </c>
      <c r="O1823" s="53" t="s">
        <v>8104</v>
      </c>
      <c r="P1823" s="53" t="s">
        <v>8105</v>
      </c>
      <c r="Q1823" s="53" t="s">
        <v>8106</v>
      </c>
      <c r="R1823" s="73">
        <v>3</v>
      </c>
      <c r="S1823" s="74">
        <v>80000</v>
      </c>
      <c r="T1823" s="75">
        <f t="shared" si="293"/>
        <v>240000</v>
      </c>
      <c r="U1823" s="75">
        <f t="shared" si="300"/>
        <v>268800</v>
      </c>
      <c r="V1823" s="48"/>
      <c r="W1823" s="48">
        <v>2017</v>
      </c>
      <c r="X1823" s="48" t="s">
        <v>8161</v>
      </c>
      <c r="Y1823" s="1">
        <f>VLOOKUP(A1823,'[1]план на 2017'!$A:$X,20,0)</f>
        <v>240000</v>
      </c>
      <c r="Z1823" s="156">
        <f t="shared" si="303"/>
        <v>0</v>
      </c>
    </row>
    <row r="1824" spans="1:26" ht="49.5" customHeight="1" x14ac:dyDescent="0.25">
      <c r="A1824" s="48" t="s">
        <v>1886</v>
      </c>
      <c r="B1824" s="53" t="s">
        <v>3273</v>
      </c>
      <c r="C1824" s="53" t="s">
        <v>6046</v>
      </c>
      <c r="D1824" s="53" t="s">
        <v>6047</v>
      </c>
      <c r="E1824" s="53" t="s">
        <v>6048</v>
      </c>
      <c r="F1824" s="53" t="s">
        <v>6049</v>
      </c>
      <c r="G1824" s="53" t="s">
        <v>3284</v>
      </c>
      <c r="H1824" s="53">
        <v>0</v>
      </c>
      <c r="I1824" s="53">
        <v>430000000</v>
      </c>
      <c r="J1824" s="53" t="s">
        <v>8091</v>
      </c>
      <c r="K1824" s="53" t="s">
        <v>8092</v>
      </c>
      <c r="L1824" s="53" t="s">
        <v>8111</v>
      </c>
      <c r="M1824" s="53" t="s">
        <v>8094</v>
      </c>
      <c r="N1824" s="53" t="s">
        <v>8112</v>
      </c>
      <c r="O1824" s="53" t="s">
        <v>8104</v>
      </c>
      <c r="P1824" s="53" t="s">
        <v>8105</v>
      </c>
      <c r="Q1824" s="53" t="s">
        <v>8106</v>
      </c>
      <c r="R1824" s="73">
        <v>1</v>
      </c>
      <c r="S1824" s="74">
        <v>100000</v>
      </c>
      <c r="T1824" s="75">
        <v>0</v>
      </c>
      <c r="U1824" s="75">
        <f t="shared" si="300"/>
        <v>0</v>
      </c>
      <c r="V1824" s="48"/>
      <c r="W1824" s="48">
        <v>2017</v>
      </c>
      <c r="X1824" s="48" t="s">
        <v>8122</v>
      </c>
      <c r="Y1824" s="1">
        <f>VLOOKUP(A1824,'[1]план на 2017'!$A:$X,20,0)</f>
        <v>0</v>
      </c>
      <c r="Z1824" s="156">
        <f t="shared" si="303"/>
        <v>0</v>
      </c>
    </row>
    <row r="1825" spans="1:26" ht="49.5" customHeight="1" x14ac:dyDescent="0.25">
      <c r="A1825" s="48" t="s">
        <v>1887</v>
      </c>
      <c r="B1825" s="53" t="s">
        <v>3273</v>
      </c>
      <c r="C1825" s="53" t="s">
        <v>6050</v>
      </c>
      <c r="D1825" s="53" t="s">
        <v>6051</v>
      </c>
      <c r="E1825" s="53" t="s">
        <v>6052</v>
      </c>
      <c r="F1825" s="53" t="s">
        <v>6053</v>
      </c>
      <c r="G1825" s="54" t="s">
        <v>8876</v>
      </c>
      <c r="H1825" s="53">
        <v>0</v>
      </c>
      <c r="I1825" s="53">
        <v>430000000</v>
      </c>
      <c r="J1825" s="53" t="s">
        <v>8091</v>
      </c>
      <c r="K1825" s="53" t="s">
        <v>8092</v>
      </c>
      <c r="L1825" s="53" t="s">
        <v>8111</v>
      </c>
      <c r="M1825" s="53" t="s">
        <v>8094</v>
      </c>
      <c r="N1825" s="53" t="s">
        <v>8112</v>
      </c>
      <c r="O1825" s="53" t="s">
        <v>8104</v>
      </c>
      <c r="P1825" s="53" t="s">
        <v>8105</v>
      </c>
      <c r="Q1825" s="53" t="s">
        <v>8106</v>
      </c>
      <c r="R1825" s="73">
        <v>2</v>
      </c>
      <c r="S1825" s="74">
        <v>170000</v>
      </c>
      <c r="T1825" s="75">
        <v>0</v>
      </c>
      <c r="U1825" s="75">
        <f t="shared" si="300"/>
        <v>0</v>
      </c>
      <c r="V1825" s="48"/>
      <c r="W1825" s="48">
        <v>2017</v>
      </c>
      <c r="X1825" s="48" t="s">
        <v>8122</v>
      </c>
      <c r="Y1825" s="1">
        <f>VLOOKUP(A1825,'[1]план на 2017'!$A:$X,20,0)</f>
        <v>0</v>
      </c>
      <c r="Z1825" s="156">
        <f t="shared" si="303"/>
        <v>0</v>
      </c>
    </row>
    <row r="1826" spans="1:26" ht="49.5" customHeight="1" x14ac:dyDescent="0.25">
      <c r="A1826" s="48" t="s">
        <v>1888</v>
      </c>
      <c r="B1826" s="53" t="s">
        <v>3273</v>
      </c>
      <c r="C1826" s="53" t="s">
        <v>6054</v>
      </c>
      <c r="D1826" s="53" t="s">
        <v>6055</v>
      </c>
      <c r="E1826" s="53" t="s">
        <v>6056</v>
      </c>
      <c r="F1826" s="53" t="s">
        <v>6057</v>
      </c>
      <c r="G1826" s="54" t="s">
        <v>8876</v>
      </c>
      <c r="H1826" s="53">
        <v>0</v>
      </c>
      <c r="I1826" s="53">
        <v>430000000</v>
      </c>
      <c r="J1826" s="53" t="s">
        <v>8091</v>
      </c>
      <c r="K1826" s="53" t="s">
        <v>8092</v>
      </c>
      <c r="L1826" s="53" t="s">
        <v>8111</v>
      </c>
      <c r="M1826" s="53" t="s">
        <v>8094</v>
      </c>
      <c r="N1826" s="53" t="s">
        <v>8112</v>
      </c>
      <c r="O1826" s="53" t="s">
        <v>8104</v>
      </c>
      <c r="P1826" s="53" t="s">
        <v>8105</v>
      </c>
      <c r="Q1826" s="53" t="s">
        <v>8106</v>
      </c>
      <c r="R1826" s="73">
        <v>3</v>
      </c>
      <c r="S1826" s="74">
        <v>150000</v>
      </c>
      <c r="T1826" s="75">
        <v>0</v>
      </c>
      <c r="U1826" s="75">
        <f t="shared" si="300"/>
        <v>0</v>
      </c>
      <c r="V1826" s="48"/>
      <c r="W1826" s="48">
        <v>2017</v>
      </c>
      <c r="X1826" s="48"/>
      <c r="Y1826" s="1">
        <f>VLOOKUP(A1826,'[1]план на 2017'!$A:$X,20,0)</f>
        <v>0</v>
      </c>
      <c r="Z1826" s="156">
        <f t="shared" si="303"/>
        <v>0</v>
      </c>
    </row>
    <row r="1827" spans="1:26" ht="49.5" customHeight="1" x14ac:dyDescent="0.25">
      <c r="A1827" s="48" t="s">
        <v>1889</v>
      </c>
      <c r="B1827" s="53" t="s">
        <v>3273</v>
      </c>
      <c r="C1827" s="53" t="s">
        <v>6054</v>
      </c>
      <c r="D1827" s="53" t="s">
        <v>6055</v>
      </c>
      <c r="E1827" s="53" t="s">
        <v>6056</v>
      </c>
      <c r="F1827" s="53" t="s">
        <v>6058</v>
      </c>
      <c r="G1827" s="53" t="s">
        <v>3284</v>
      </c>
      <c r="H1827" s="53">
        <v>0</v>
      </c>
      <c r="I1827" s="53">
        <v>430000000</v>
      </c>
      <c r="J1827" s="53" t="s">
        <v>8091</v>
      </c>
      <c r="K1827" s="53" t="s">
        <v>8124</v>
      </c>
      <c r="L1827" s="53" t="s">
        <v>8111</v>
      </c>
      <c r="M1827" s="53" t="s">
        <v>8094</v>
      </c>
      <c r="N1827" s="53" t="s">
        <v>8112</v>
      </c>
      <c r="O1827" s="53" t="s">
        <v>8104</v>
      </c>
      <c r="P1827" s="53" t="s">
        <v>8105</v>
      </c>
      <c r="Q1827" s="53" t="s">
        <v>8106</v>
      </c>
      <c r="R1827" s="73">
        <v>3</v>
      </c>
      <c r="S1827" s="74">
        <v>150000</v>
      </c>
      <c r="T1827" s="75">
        <f t="shared" si="293"/>
        <v>450000</v>
      </c>
      <c r="U1827" s="75">
        <f t="shared" si="300"/>
        <v>504000.00000000006</v>
      </c>
      <c r="V1827" s="48"/>
      <c r="W1827" s="48">
        <v>2017</v>
      </c>
      <c r="X1827" s="48" t="s">
        <v>8161</v>
      </c>
      <c r="Y1827" s="1">
        <f>VLOOKUP(A1827,'[1]план на 2017'!$A:$X,20,0)</f>
        <v>450000</v>
      </c>
      <c r="Z1827" s="156">
        <f t="shared" si="303"/>
        <v>0</v>
      </c>
    </row>
    <row r="1828" spans="1:26" ht="49.5" customHeight="1" x14ac:dyDescent="0.25">
      <c r="A1828" s="48" t="s">
        <v>1890</v>
      </c>
      <c r="B1828" s="53" t="s">
        <v>3273</v>
      </c>
      <c r="C1828" s="53" t="s">
        <v>6059</v>
      </c>
      <c r="D1828" s="53" t="s">
        <v>4835</v>
      </c>
      <c r="E1828" s="53" t="s">
        <v>6060</v>
      </c>
      <c r="F1828" s="53" t="s">
        <v>6061</v>
      </c>
      <c r="G1828" s="54" t="s">
        <v>8876</v>
      </c>
      <c r="H1828" s="53">
        <v>0</v>
      </c>
      <c r="I1828" s="53">
        <v>430000000</v>
      </c>
      <c r="J1828" s="53" t="s">
        <v>8091</v>
      </c>
      <c r="K1828" s="53" t="s">
        <v>8092</v>
      </c>
      <c r="L1828" s="53" t="s">
        <v>8111</v>
      </c>
      <c r="M1828" s="53" t="s">
        <v>8094</v>
      </c>
      <c r="N1828" s="53" t="s">
        <v>8112</v>
      </c>
      <c r="O1828" s="53" t="s">
        <v>8104</v>
      </c>
      <c r="P1828" s="53" t="s">
        <v>8105</v>
      </c>
      <c r="Q1828" s="53" t="s">
        <v>8106</v>
      </c>
      <c r="R1828" s="73">
        <v>6</v>
      </c>
      <c r="S1828" s="74">
        <v>90000</v>
      </c>
      <c r="T1828" s="75">
        <v>0</v>
      </c>
      <c r="U1828" s="75">
        <f t="shared" si="300"/>
        <v>0</v>
      </c>
      <c r="V1828" s="48"/>
      <c r="W1828" s="48">
        <v>2017</v>
      </c>
      <c r="X1828" s="48"/>
      <c r="Y1828" s="1">
        <f>VLOOKUP(A1828,'[1]план на 2017'!$A:$X,20,0)</f>
        <v>0</v>
      </c>
      <c r="Z1828" s="156">
        <f t="shared" si="303"/>
        <v>0</v>
      </c>
    </row>
    <row r="1829" spans="1:26" ht="49.5" customHeight="1" x14ac:dyDescent="0.25">
      <c r="A1829" s="48" t="s">
        <v>1891</v>
      </c>
      <c r="B1829" s="53" t="s">
        <v>3273</v>
      </c>
      <c r="C1829" s="53" t="s">
        <v>6059</v>
      </c>
      <c r="D1829" s="53" t="s">
        <v>4835</v>
      </c>
      <c r="E1829" s="53" t="s">
        <v>6060</v>
      </c>
      <c r="F1829" s="53" t="s">
        <v>6061</v>
      </c>
      <c r="G1829" s="54" t="s">
        <v>8876</v>
      </c>
      <c r="H1829" s="53">
        <v>0</v>
      </c>
      <c r="I1829" s="53">
        <v>430000000</v>
      </c>
      <c r="J1829" s="53" t="s">
        <v>8091</v>
      </c>
      <c r="K1829" s="53" t="s">
        <v>8129</v>
      </c>
      <c r="L1829" s="53" t="s">
        <v>8111</v>
      </c>
      <c r="M1829" s="53" t="s">
        <v>8094</v>
      </c>
      <c r="N1829" s="53" t="s">
        <v>8112</v>
      </c>
      <c r="O1829" s="53" t="s">
        <v>8104</v>
      </c>
      <c r="P1829" s="53" t="s">
        <v>8105</v>
      </c>
      <c r="Q1829" s="53" t="s">
        <v>8106</v>
      </c>
      <c r="R1829" s="73">
        <v>6</v>
      </c>
      <c r="S1829" s="74">
        <v>90000</v>
      </c>
      <c r="T1829" s="75">
        <f t="shared" si="293"/>
        <v>540000</v>
      </c>
      <c r="U1829" s="75">
        <f t="shared" si="300"/>
        <v>604800</v>
      </c>
      <c r="V1829" s="48"/>
      <c r="W1829" s="48">
        <v>2017</v>
      </c>
      <c r="X1829" s="48" t="s">
        <v>8100</v>
      </c>
      <c r="Y1829" s="1">
        <f>VLOOKUP(A1829,'[1]план на 2017'!$A:$X,20,0)</f>
        <v>540000</v>
      </c>
      <c r="Z1829" s="156">
        <f t="shared" si="303"/>
        <v>0</v>
      </c>
    </row>
    <row r="1830" spans="1:26" ht="49.5" customHeight="1" x14ac:dyDescent="0.25">
      <c r="A1830" s="48" t="s">
        <v>1892</v>
      </c>
      <c r="B1830" s="53" t="s">
        <v>3273</v>
      </c>
      <c r="C1830" s="53" t="s">
        <v>3829</v>
      </c>
      <c r="D1830" s="53" t="s">
        <v>3830</v>
      </c>
      <c r="E1830" s="53" t="s">
        <v>3831</v>
      </c>
      <c r="F1830" s="53" t="s">
        <v>6062</v>
      </c>
      <c r="G1830" s="53" t="s">
        <v>3284</v>
      </c>
      <c r="H1830" s="53">
        <v>0</v>
      </c>
      <c r="I1830" s="53">
        <v>430000000</v>
      </c>
      <c r="J1830" s="53" t="s">
        <v>8091</v>
      </c>
      <c r="K1830" s="53" t="s">
        <v>8092</v>
      </c>
      <c r="L1830" s="53" t="s">
        <v>8111</v>
      </c>
      <c r="M1830" s="53" t="s">
        <v>8094</v>
      </c>
      <c r="N1830" s="53" t="s">
        <v>8112</v>
      </c>
      <c r="O1830" s="53" t="s">
        <v>8104</v>
      </c>
      <c r="P1830" s="53" t="s">
        <v>8105</v>
      </c>
      <c r="Q1830" s="53" t="s">
        <v>8106</v>
      </c>
      <c r="R1830" s="73">
        <v>12</v>
      </c>
      <c r="S1830" s="74">
        <v>100000</v>
      </c>
      <c r="T1830" s="75">
        <v>0</v>
      </c>
      <c r="U1830" s="75">
        <f t="shared" si="300"/>
        <v>0</v>
      </c>
      <c r="V1830" s="48"/>
      <c r="W1830" s="48">
        <v>2017</v>
      </c>
      <c r="X1830" s="48"/>
      <c r="Y1830" s="1">
        <f>VLOOKUP(A1830,'[1]план на 2017'!$A:$X,20,0)</f>
        <v>0</v>
      </c>
      <c r="Z1830" s="156">
        <f t="shared" si="303"/>
        <v>0</v>
      </c>
    </row>
    <row r="1831" spans="1:26" ht="49.5" customHeight="1" x14ac:dyDescent="0.25">
      <c r="A1831" s="48" t="s">
        <v>1893</v>
      </c>
      <c r="B1831" s="53" t="s">
        <v>3273</v>
      </c>
      <c r="C1831" s="53" t="s">
        <v>3829</v>
      </c>
      <c r="D1831" s="53" t="s">
        <v>3830</v>
      </c>
      <c r="E1831" s="53" t="s">
        <v>3831</v>
      </c>
      <c r="F1831" s="53" t="s">
        <v>6062</v>
      </c>
      <c r="G1831" s="53" t="s">
        <v>3284</v>
      </c>
      <c r="H1831" s="53">
        <v>0</v>
      </c>
      <c r="I1831" s="53">
        <v>430000000</v>
      </c>
      <c r="J1831" s="53" t="s">
        <v>8091</v>
      </c>
      <c r="K1831" s="53" t="s">
        <v>8129</v>
      </c>
      <c r="L1831" s="53" t="s">
        <v>8111</v>
      </c>
      <c r="M1831" s="53" t="s">
        <v>8094</v>
      </c>
      <c r="N1831" s="53" t="s">
        <v>8112</v>
      </c>
      <c r="O1831" s="53" t="s">
        <v>8104</v>
      </c>
      <c r="P1831" s="53" t="s">
        <v>8105</v>
      </c>
      <c r="Q1831" s="53" t="s">
        <v>8106</v>
      </c>
      <c r="R1831" s="73">
        <v>12</v>
      </c>
      <c r="S1831" s="74">
        <v>100000</v>
      </c>
      <c r="T1831" s="75">
        <f t="shared" si="293"/>
        <v>1200000</v>
      </c>
      <c r="U1831" s="75">
        <f t="shared" si="300"/>
        <v>1344000.0000000002</v>
      </c>
      <c r="V1831" s="48"/>
      <c r="W1831" s="48">
        <v>2017</v>
      </c>
      <c r="X1831" s="48" t="s">
        <v>8100</v>
      </c>
      <c r="Y1831" s="1">
        <f>VLOOKUP(A1831,'[1]план на 2017'!$A:$X,20,0)</f>
        <v>1200000</v>
      </c>
      <c r="Z1831" s="156">
        <f t="shared" si="303"/>
        <v>0</v>
      </c>
    </row>
    <row r="1832" spans="1:26" ht="49.5" customHeight="1" x14ac:dyDescent="0.25">
      <c r="A1832" s="48" t="s">
        <v>1894</v>
      </c>
      <c r="B1832" s="53" t="s">
        <v>3273</v>
      </c>
      <c r="C1832" s="53" t="s">
        <v>6063</v>
      </c>
      <c r="D1832" s="53" t="s">
        <v>3781</v>
      </c>
      <c r="E1832" s="53" t="s">
        <v>6064</v>
      </c>
      <c r="F1832" s="53" t="s">
        <v>6065</v>
      </c>
      <c r="G1832" s="53" t="s">
        <v>3284</v>
      </c>
      <c r="H1832" s="53">
        <v>0</v>
      </c>
      <c r="I1832" s="53">
        <v>430000000</v>
      </c>
      <c r="J1832" s="53" t="s">
        <v>8091</v>
      </c>
      <c r="K1832" s="53" t="s">
        <v>8092</v>
      </c>
      <c r="L1832" s="53" t="s">
        <v>8111</v>
      </c>
      <c r="M1832" s="53" t="s">
        <v>8094</v>
      </c>
      <c r="N1832" s="53" t="s">
        <v>8112</v>
      </c>
      <c r="O1832" s="53" t="s">
        <v>8104</v>
      </c>
      <c r="P1832" s="53" t="s">
        <v>8105</v>
      </c>
      <c r="Q1832" s="53" t="s">
        <v>8106</v>
      </c>
      <c r="R1832" s="73">
        <v>20</v>
      </c>
      <c r="S1832" s="74">
        <v>1500</v>
      </c>
      <c r="T1832" s="75">
        <v>0</v>
      </c>
      <c r="U1832" s="75">
        <f t="shared" si="300"/>
        <v>0</v>
      </c>
      <c r="V1832" s="48"/>
      <c r="W1832" s="48">
        <v>2017</v>
      </c>
      <c r="X1832" s="48"/>
      <c r="Y1832" s="1">
        <f>VLOOKUP(A1832,'[1]план на 2017'!$A:$X,20,0)</f>
        <v>0</v>
      </c>
      <c r="Z1832" s="156">
        <f t="shared" si="303"/>
        <v>0</v>
      </c>
    </row>
    <row r="1833" spans="1:26" ht="49.5" customHeight="1" x14ac:dyDescent="0.25">
      <c r="A1833" s="48" t="s">
        <v>1895</v>
      </c>
      <c r="B1833" s="53" t="s">
        <v>3273</v>
      </c>
      <c r="C1833" s="53" t="s">
        <v>6063</v>
      </c>
      <c r="D1833" s="53" t="s">
        <v>3781</v>
      </c>
      <c r="E1833" s="53" t="s">
        <v>6064</v>
      </c>
      <c r="F1833" s="53" t="s">
        <v>6065</v>
      </c>
      <c r="G1833" s="53" t="s">
        <v>3284</v>
      </c>
      <c r="H1833" s="53">
        <v>0</v>
      </c>
      <c r="I1833" s="53">
        <v>430000000</v>
      </c>
      <c r="J1833" s="53" t="s">
        <v>8091</v>
      </c>
      <c r="K1833" s="53" t="s">
        <v>8129</v>
      </c>
      <c r="L1833" s="53" t="s">
        <v>8111</v>
      </c>
      <c r="M1833" s="53" t="s">
        <v>8094</v>
      </c>
      <c r="N1833" s="53" t="s">
        <v>8112</v>
      </c>
      <c r="O1833" s="53" t="s">
        <v>8104</v>
      </c>
      <c r="P1833" s="53" t="s">
        <v>8105</v>
      </c>
      <c r="Q1833" s="53" t="s">
        <v>8106</v>
      </c>
      <c r="R1833" s="73">
        <v>20</v>
      </c>
      <c r="S1833" s="74">
        <v>1500</v>
      </c>
      <c r="T1833" s="75">
        <f t="shared" ref="T1833:T1921" si="305">R1833*S1833</f>
        <v>30000</v>
      </c>
      <c r="U1833" s="75">
        <f t="shared" si="300"/>
        <v>33600</v>
      </c>
      <c r="V1833" s="48"/>
      <c r="W1833" s="48">
        <v>2017</v>
      </c>
      <c r="X1833" s="48" t="s">
        <v>8100</v>
      </c>
      <c r="Y1833" s="1">
        <f>VLOOKUP(A1833,'[1]план на 2017'!$A:$X,20,0)</f>
        <v>30000</v>
      </c>
      <c r="Z1833" s="156">
        <f t="shared" si="303"/>
        <v>0</v>
      </c>
    </row>
    <row r="1834" spans="1:26" ht="49.5" customHeight="1" x14ac:dyDescent="0.25">
      <c r="A1834" s="48" t="s">
        <v>1896</v>
      </c>
      <c r="B1834" s="53" t="s">
        <v>3273</v>
      </c>
      <c r="C1834" s="53" t="s">
        <v>6066</v>
      </c>
      <c r="D1834" s="53" t="s">
        <v>6067</v>
      </c>
      <c r="E1834" s="53" t="s">
        <v>6068</v>
      </c>
      <c r="F1834" s="53" t="s">
        <v>6069</v>
      </c>
      <c r="G1834" s="53" t="s">
        <v>3284</v>
      </c>
      <c r="H1834" s="53">
        <v>0</v>
      </c>
      <c r="I1834" s="53">
        <v>430000000</v>
      </c>
      <c r="J1834" s="53" t="s">
        <v>8091</v>
      </c>
      <c r="K1834" s="53" t="s">
        <v>8092</v>
      </c>
      <c r="L1834" s="53" t="s">
        <v>8111</v>
      </c>
      <c r="M1834" s="53" t="s">
        <v>8094</v>
      </c>
      <c r="N1834" s="53" t="s">
        <v>8112</v>
      </c>
      <c r="O1834" s="53" t="s">
        <v>8104</v>
      </c>
      <c r="P1834" s="53" t="s">
        <v>8105</v>
      </c>
      <c r="Q1834" s="53" t="s">
        <v>8106</v>
      </c>
      <c r="R1834" s="73">
        <v>40</v>
      </c>
      <c r="S1834" s="74">
        <v>1500</v>
      </c>
      <c r="T1834" s="75">
        <v>0</v>
      </c>
      <c r="U1834" s="75">
        <f t="shared" si="300"/>
        <v>0</v>
      </c>
      <c r="V1834" s="48"/>
      <c r="W1834" s="48">
        <v>2017</v>
      </c>
      <c r="X1834" s="48"/>
      <c r="Y1834" s="1">
        <f>VLOOKUP(A1834,'[1]план на 2017'!$A:$X,20,0)</f>
        <v>0</v>
      </c>
      <c r="Z1834" s="156">
        <f t="shared" si="303"/>
        <v>0</v>
      </c>
    </row>
    <row r="1835" spans="1:26" ht="49.5" customHeight="1" x14ac:dyDescent="0.25">
      <c r="A1835" s="48" t="s">
        <v>1897</v>
      </c>
      <c r="B1835" s="53" t="s">
        <v>3273</v>
      </c>
      <c r="C1835" s="53" t="s">
        <v>6066</v>
      </c>
      <c r="D1835" s="53" t="s">
        <v>6067</v>
      </c>
      <c r="E1835" s="53" t="s">
        <v>6068</v>
      </c>
      <c r="F1835" s="53" t="s">
        <v>6069</v>
      </c>
      <c r="G1835" s="53" t="s">
        <v>3284</v>
      </c>
      <c r="H1835" s="53">
        <v>0</v>
      </c>
      <c r="I1835" s="53">
        <v>430000000</v>
      </c>
      <c r="J1835" s="53" t="s">
        <v>8091</v>
      </c>
      <c r="K1835" s="53" t="s">
        <v>8129</v>
      </c>
      <c r="L1835" s="53" t="s">
        <v>8111</v>
      </c>
      <c r="M1835" s="53" t="s">
        <v>8094</v>
      </c>
      <c r="N1835" s="53" t="s">
        <v>8112</v>
      </c>
      <c r="O1835" s="53" t="s">
        <v>8104</v>
      </c>
      <c r="P1835" s="53" t="s">
        <v>8105</v>
      </c>
      <c r="Q1835" s="53" t="s">
        <v>8106</v>
      </c>
      <c r="R1835" s="73">
        <v>40</v>
      </c>
      <c r="S1835" s="74">
        <v>1500</v>
      </c>
      <c r="T1835" s="75">
        <f t="shared" si="305"/>
        <v>60000</v>
      </c>
      <c r="U1835" s="75">
        <f t="shared" si="300"/>
        <v>67200</v>
      </c>
      <c r="V1835" s="48"/>
      <c r="W1835" s="48">
        <v>2017</v>
      </c>
      <c r="X1835" s="48" t="s">
        <v>8100</v>
      </c>
      <c r="Y1835" s="1">
        <f>VLOOKUP(A1835,'[1]план на 2017'!$A:$X,20,0)</f>
        <v>60000</v>
      </c>
      <c r="Z1835" s="156">
        <f t="shared" si="303"/>
        <v>0</v>
      </c>
    </row>
    <row r="1836" spans="1:26" ht="49.5" customHeight="1" x14ac:dyDescent="0.25">
      <c r="A1836" s="48" t="s">
        <v>1898</v>
      </c>
      <c r="B1836" s="53" t="s">
        <v>3273</v>
      </c>
      <c r="C1836" s="53" t="s">
        <v>6063</v>
      </c>
      <c r="D1836" s="53" t="s">
        <v>3781</v>
      </c>
      <c r="E1836" s="53" t="s">
        <v>6064</v>
      </c>
      <c r="F1836" s="53" t="s">
        <v>6070</v>
      </c>
      <c r="G1836" s="53" t="s">
        <v>3284</v>
      </c>
      <c r="H1836" s="53">
        <v>0</v>
      </c>
      <c r="I1836" s="53">
        <v>430000000</v>
      </c>
      <c r="J1836" s="53" t="s">
        <v>8091</v>
      </c>
      <c r="K1836" s="53" t="s">
        <v>8092</v>
      </c>
      <c r="L1836" s="53" t="s">
        <v>8111</v>
      </c>
      <c r="M1836" s="53" t="s">
        <v>8094</v>
      </c>
      <c r="N1836" s="53" t="s">
        <v>8112</v>
      </c>
      <c r="O1836" s="53" t="s">
        <v>8104</v>
      </c>
      <c r="P1836" s="53" t="s">
        <v>8105</v>
      </c>
      <c r="Q1836" s="53" t="s">
        <v>8106</v>
      </c>
      <c r="R1836" s="73">
        <v>30</v>
      </c>
      <c r="S1836" s="74">
        <v>2200</v>
      </c>
      <c r="T1836" s="75">
        <v>0</v>
      </c>
      <c r="U1836" s="75">
        <f t="shared" si="300"/>
        <v>0</v>
      </c>
      <c r="V1836" s="48"/>
      <c r="W1836" s="48">
        <v>2017</v>
      </c>
      <c r="X1836" s="48"/>
      <c r="Y1836" s="1">
        <f>VLOOKUP(A1836,'[1]план на 2017'!$A:$X,20,0)</f>
        <v>0</v>
      </c>
      <c r="Z1836" s="156">
        <f t="shared" si="303"/>
        <v>0</v>
      </c>
    </row>
    <row r="1837" spans="1:26" ht="49.5" customHeight="1" x14ac:dyDescent="0.25">
      <c r="A1837" s="48" t="s">
        <v>1899</v>
      </c>
      <c r="B1837" s="53" t="s">
        <v>3273</v>
      </c>
      <c r="C1837" s="53" t="s">
        <v>6063</v>
      </c>
      <c r="D1837" s="53" t="s">
        <v>3781</v>
      </c>
      <c r="E1837" s="53" t="s">
        <v>6064</v>
      </c>
      <c r="F1837" s="53" t="s">
        <v>6070</v>
      </c>
      <c r="G1837" s="53" t="s">
        <v>3284</v>
      </c>
      <c r="H1837" s="53">
        <v>0</v>
      </c>
      <c r="I1837" s="53">
        <v>430000000</v>
      </c>
      <c r="J1837" s="53" t="s">
        <v>8091</v>
      </c>
      <c r="K1837" s="53" t="s">
        <v>8129</v>
      </c>
      <c r="L1837" s="53" t="s">
        <v>8111</v>
      </c>
      <c r="M1837" s="53" t="s">
        <v>8094</v>
      </c>
      <c r="N1837" s="53" t="s">
        <v>8112</v>
      </c>
      <c r="O1837" s="53" t="s">
        <v>8104</v>
      </c>
      <c r="P1837" s="53" t="s">
        <v>8105</v>
      </c>
      <c r="Q1837" s="53" t="s">
        <v>8106</v>
      </c>
      <c r="R1837" s="73">
        <v>30</v>
      </c>
      <c r="S1837" s="74">
        <v>2200</v>
      </c>
      <c r="T1837" s="75">
        <f t="shared" si="305"/>
        <v>66000</v>
      </c>
      <c r="U1837" s="75">
        <f t="shared" si="300"/>
        <v>73920</v>
      </c>
      <c r="V1837" s="48"/>
      <c r="W1837" s="48">
        <v>2017</v>
      </c>
      <c r="X1837" s="48" t="s">
        <v>8100</v>
      </c>
      <c r="Y1837" s="1">
        <f>VLOOKUP(A1837,'[1]план на 2017'!$A:$X,20,0)</f>
        <v>66000</v>
      </c>
      <c r="Z1837" s="156">
        <f t="shared" si="303"/>
        <v>0</v>
      </c>
    </row>
    <row r="1838" spans="1:26" ht="49.5" customHeight="1" x14ac:dyDescent="0.25">
      <c r="A1838" s="48" t="s">
        <v>1900</v>
      </c>
      <c r="B1838" s="53" t="s">
        <v>3273</v>
      </c>
      <c r="C1838" s="53" t="s">
        <v>6071</v>
      </c>
      <c r="D1838" s="53" t="s">
        <v>6072</v>
      </c>
      <c r="E1838" s="53" t="s">
        <v>6073</v>
      </c>
      <c r="F1838" s="53" t="s">
        <v>6074</v>
      </c>
      <c r="G1838" s="53" t="s">
        <v>3284</v>
      </c>
      <c r="H1838" s="53">
        <v>0</v>
      </c>
      <c r="I1838" s="53">
        <v>430000000</v>
      </c>
      <c r="J1838" s="53" t="s">
        <v>8091</v>
      </c>
      <c r="K1838" s="53" t="s">
        <v>8092</v>
      </c>
      <c r="L1838" s="53" t="s">
        <v>8111</v>
      </c>
      <c r="M1838" s="53" t="s">
        <v>8094</v>
      </c>
      <c r="N1838" s="53" t="s">
        <v>8112</v>
      </c>
      <c r="O1838" s="53" t="s">
        <v>8104</v>
      </c>
      <c r="P1838" s="53" t="s">
        <v>8105</v>
      </c>
      <c r="Q1838" s="53" t="s">
        <v>8106</v>
      </c>
      <c r="R1838" s="73">
        <v>150</v>
      </c>
      <c r="S1838" s="74">
        <v>19500</v>
      </c>
      <c r="T1838" s="75">
        <v>0</v>
      </c>
      <c r="U1838" s="75">
        <f t="shared" si="300"/>
        <v>0</v>
      </c>
      <c r="V1838" s="48"/>
      <c r="W1838" s="48">
        <v>2017</v>
      </c>
      <c r="X1838" s="48"/>
      <c r="Y1838" s="1">
        <f>VLOOKUP(A1838,'[1]план на 2017'!$A:$X,20,0)</f>
        <v>0</v>
      </c>
      <c r="Z1838" s="156">
        <f t="shared" si="303"/>
        <v>0</v>
      </c>
    </row>
    <row r="1839" spans="1:26" ht="49.5" customHeight="1" x14ac:dyDescent="0.25">
      <c r="A1839" s="48" t="s">
        <v>1901</v>
      </c>
      <c r="B1839" s="53" t="s">
        <v>3273</v>
      </c>
      <c r="C1839" s="53" t="s">
        <v>6071</v>
      </c>
      <c r="D1839" s="53" t="s">
        <v>6072</v>
      </c>
      <c r="E1839" s="53" t="s">
        <v>6073</v>
      </c>
      <c r="F1839" s="53" t="s">
        <v>6074</v>
      </c>
      <c r="G1839" s="53" t="s">
        <v>3284</v>
      </c>
      <c r="H1839" s="53">
        <v>50</v>
      </c>
      <c r="I1839" s="53">
        <v>430000000</v>
      </c>
      <c r="J1839" s="53" t="s">
        <v>8091</v>
      </c>
      <c r="K1839" s="53" t="s">
        <v>8129</v>
      </c>
      <c r="L1839" s="53" t="s">
        <v>8111</v>
      </c>
      <c r="M1839" s="53" t="s">
        <v>8094</v>
      </c>
      <c r="N1839" s="53" t="s">
        <v>8112</v>
      </c>
      <c r="O1839" s="53" t="s">
        <v>8096</v>
      </c>
      <c r="P1839" s="53" t="s">
        <v>8105</v>
      </c>
      <c r="Q1839" s="53" t="s">
        <v>8106</v>
      </c>
      <c r="R1839" s="73">
        <v>150</v>
      </c>
      <c r="S1839" s="74">
        <v>19500</v>
      </c>
      <c r="T1839" s="75">
        <f t="shared" si="305"/>
        <v>2925000</v>
      </c>
      <c r="U1839" s="75">
        <f t="shared" si="300"/>
        <v>3276000.0000000005</v>
      </c>
      <c r="V1839" s="48" t="s">
        <v>8206</v>
      </c>
      <c r="W1839" s="48">
        <v>2017</v>
      </c>
      <c r="X1839" s="48" t="s">
        <v>8216</v>
      </c>
      <c r="Y1839" s="1">
        <f>VLOOKUP(A1839,'[1]план на 2017'!$A:$X,20,0)</f>
        <v>2925000</v>
      </c>
      <c r="Z1839" s="156">
        <f t="shared" si="303"/>
        <v>0</v>
      </c>
    </row>
    <row r="1840" spans="1:26" ht="49.5" customHeight="1" x14ac:dyDescent="0.25">
      <c r="A1840" s="48" t="s">
        <v>1902</v>
      </c>
      <c r="B1840" s="53" t="s">
        <v>3273</v>
      </c>
      <c r="C1840" s="53" t="s">
        <v>6075</v>
      </c>
      <c r="D1840" s="53" t="s">
        <v>4021</v>
      </c>
      <c r="E1840" s="53" t="s">
        <v>6076</v>
      </c>
      <c r="F1840" s="53" t="s">
        <v>6077</v>
      </c>
      <c r="G1840" s="53" t="s">
        <v>3278</v>
      </c>
      <c r="H1840" s="53">
        <v>0</v>
      </c>
      <c r="I1840" s="53">
        <v>430000000</v>
      </c>
      <c r="J1840" s="53" t="s">
        <v>8091</v>
      </c>
      <c r="K1840" s="53" t="s">
        <v>8092</v>
      </c>
      <c r="L1840" s="53" t="s">
        <v>8111</v>
      </c>
      <c r="M1840" s="53" t="s">
        <v>8094</v>
      </c>
      <c r="N1840" s="53" t="s">
        <v>8112</v>
      </c>
      <c r="O1840" s="53" t="s">
        <v>8104</v>
      </c>
      <c r="P1840" s="53" t="s">
        <v>8105</v>
      </c>
      <c r="Q1840" s="53" t="s">
        <v>8106</v>
      </c>
      <c r="R1840" s="73">
        <v>2</v>
      </c>
      <c r="S1840" s="74">
        <v>37000</v>
      </c>
      <c r="T1840" s="75">
        <v>0</v>
      </c>
      <c r="U1840" s="75">
        <f t="shared" si="300"/>
        <v>0</v>
      </c>
      <c r="V1840" s="48"/>
      <c r="W1840" s="48">
        <v>2017</v>
      </c>
      <c r="X1840" s="48"/>
      <c r="Y1840" s="1">
        <f>VLOOKUP(A1840,'[1]план на 2017'!$A:$X,20,0)</f>
        <v>0</v>
      </c>
      <c r="Z1840" s="156">
        <f t="shared" si="303"/>
        <v>0</v>
      </c>
    </row>
    <row r="1841" spans="1:38" ht="49.5" customHeight="1" x14ac:dyDescent="0.25">
      <c r="A1841" s="48" t="s">
        <v>1903</v>
      </c>
      <c r="B1841" s="53" t="s">
        <v>3273</v>
      </c>
      <c r="C1841" s="53" t="s">
        <v>6075</v>
      </c>
      <c r="D1841" s="53" t="s">
        <v>4021</v>
      </c>
      <c r="E1841" s="53" t="s">
        <v>6076</v>
      </c>
      <c r="F1841" s="53" t="s">
        <v>6077</v>
      </c>
      <c r="G1841" s="53" t="s">
        <v>3278</v>
      </c>
      <c r="H1841" s="53">
        <v>0</v>
      </c>
      <c r="I1841" s="53">
        <v>430000000</v>
      </c>
      <c r="J1841" s="53" t="s">
        <v>8091</v>
      </c>
      <c r="K1841" s="53" t="s">
        <v>8099</v>
      </c>
      <c r="L1841" s="53" t="s">
        <v>8111</v>
      </c>
      <c r="M1841" s="53" t="s">
        <v>8094</v>
      </c>
      <c r="N1841" s="53" t="s">
        <v>8112</v>
      </c>
      <c r="O1841" s="53" t="s">
        <v>8104</v>
      </c>
      <c r="P1841" s="53" t="s">
        <v>8105</v>
      </c>
      <c r="Q1841" s="53" t="s">
        <v>8106</v>
      </c>
      <c r="R1841" s="73">
        <v>2</v>
      </c>
      <c r="S1841" s="74">
        <v>37000</v>
      </c>
      <c r="T1841" s="75">
        <v>0</v>
      </c>
      <c r="U1841" s="75">
        <f t="shared" si="300"/>
        <v>0</v>
      </c>
      <c r="V1841" s="48"/>
      <c r="W1841" s="48">
        <v>2017</v>
      </c>
      <c r="X1841" s="48" t="s">
        <v>8100</v>
      </c>
      <c r="Y1841" s="1">
        <f>VLOOKUP(A1841,'[1]план на 2017'!$A:$X,20,0)</f>
        <v>0</v>
      </c>
      <c r="Z1841" s="156">
        <f t="shared" si="303"/>
        <v>0</v>
      </c>
    </row>
    <row r="1842" spans="1:38" ht="49.5" customHeight="1" x14ac:dyDescent="0.25">
      <c r="A1842" s="48" t="s">
        <v>1904</v>
      </c>
      <c r="B1842" s="53" t="s">
        <v>3273</v>
      </c>
      <c r="C1842" s="53" t="s">
        <v>6075</v>
      </c>
      <c r="D1842" s="53" t="s">
        <v>4021</v>
      </c>
      <c r="E1842" s="53" t="s">
        <v>6076</v>
      </c>
      <c r="F1842" s="53" t="s">
        <v>6077</v>
      </c>
      <c r="G1842" s="53" t="s">
        <v>3278</v>
      </c>
      <c r="H1842" s="53">
        <v>0</v>
      </c>
      <c r="I1842" s="53">
        <v>430000000</v>
      </c>
      <c r="J1842" s="53" t="s">
        <v>8091</v>
      </c>
      <c r="K1842" s="53" t="s">
        <v>8190</v>
      </c>
      <c r="L1842" s="53" t="s">
        <v>8111</v>
      </c>
      <c r="M1842" s="53" t="s">
        <v>8094</v>
      </c>
      <c r="N1842" s="53" t="s">
        <v>8112</v>
      </c>
      <c r="O1842" s="53" t="s">
        <v>8104</v>
      </c>
      <c r="P1842" s="53" t="s">
        <v>8105</v>
      </c>
      <c r="Q1842" s="53" t="s">
        <v>8106</v>
      </c>
      <c r="R1842" s="74">
        <v>2</v>
      </c>
      <c r="S1842" s="74">
        <v>37000</v>
      </c>
      <c r="T1842" s="75">
        <f>S1842*R1842</f>
        <v>74000</v>
      </c>
      <c r="U1842" s="75">
        <f>T1842*1.12</f>
        <v>82880.000000000015</v>
      </c>
      <c r="V1842" s="48"/>
      <c r="W1842" s="53">
        <v>2017</v>
      </c>
      <c r="X1842" s="48" t="s">
        <v>8100</v>
      </c>
      <c r="Y1842" s="1">
        <f>VLOOKUP(A1842,'[1]план на 2017'!$A:$X,20,0)</f>
        <v>74000</v>
      </c>
      <c r="Z1842" s="156">
        <f t="shared" si="303"/>
        <v>0</v>
      </c>
    </row>
    <row r="1843" spans="1:38" ht="49.5" customHeight="1" x14ac:dyDescent="0.25">
      <c r="A1843" s="48" t="s">
        <v>1905</v>
      </c>
      <c r="B1843" s="53" t="s">
        <v>3273</v>
      </c>
      <c r="C1843" s="53" t="s">
        <v>6078</v>
      </c>
      <c r="D1843" s="53" t="s">
        <v>6079</v>
      </c>
      <c r="E1843" s="53" t="s">
        <v>6080</v>
      </c>
      <c r="F1843" s="53" t="s">
        <v>6081</v>
      </c>
      <c r="G1843" s="53" t="s">
        <v>3278</v>
      </c>
      <c r="H1843" s="53">
        <v>0</v>
      </c>
      <c r="I1843" s="53">
        <v>430000000</v>
      </c>
      <c r="J1843" s="53" t="s">
        <v>8091</v>
      </c>
      <c r="K1843" s="53" t="s">
        <v>8092</v>
      </c>
      <c r="L1843" s="53" t="s">
        <v>8111</v>
      </c>
      <c r="M1843" s="53" t="s">
        <v>8094</v>
      </c>
      <c r="N1843" s="53" t="s">
        <v>8112</v>
      </c>
      <c r="O1843" s="53" t="s">
        <v>8104</v>
      </c>
      <c r="P1843" s="53" t="s">
        <v>8105</v>
      </c>
      <c r="Q1843" s="53" t="s">
        <v>8106</v>
      </c>
      <c r="R1843" s="73">
        <v>4</v>
      </c>
      <c r="S1843" s="74">
        <v>60000</v>
      </c>
      <c r="T1843" s="75">
        <f t="shared" si="305"/>
        <v>240000</v>
      </c>
      <c r="U1843" s="75">
        <f t="shared" si="300"/>
        <v>268800</v>
      </c>
      <c r="V1843" s="48"/>
      <c r="W1843" s="48">
        <v>2017</v>
      </c>
      <c r="X1843" s="48"/>
      <c r="Y1843" s="1">
        <f>VLOOKUP(A1843,'[1]план на 2017'!$A:$X,20,0)</f>
        <v>240000</v>
      </c>
      <c r="Z1843" s="156">
        <f t="shared" si="303"/>
        <v>0</v>
      </c>
    </row>
    <row r="1844" spans="1:38" ht="49.5" customHeight="1" x14ac:dyDescent="0.25">
      <c r="A1844" s="48" t="s">
        <v>1906</v>
      </c>
      <c r="B1844" s="53" t="s">
        <v>3273</v>
      </c>
      <c r="C1844" s="53" t="s">
        <v>6082</v>
      </c>
      <c r="D1844" s="53" t="s">
        <v>6083</v>
      </c>
      <c r="E1844" s="53" t="s">
        <v>6084</v>
      </c>
      <c r="F1844" s="53" t="s">
        <v>6085</v>
      </c>
      <c r="G1844" s="53" t="s">
        <v>3278</v>
      </c>
      <c r="H1844" s="53">
        <v>0</v>
      </c>
      <c r="I1844" s="53">
        <v>430000000</v>
      </c>
      <c r="J1844" s="53" t="s">
        <v>8091</v>
      </c>
      <c r="K1844" s="53" t="s">
        <v>8092</v>
      </c>
      <c r="L1844" s="53" t="s">
        <v>8093</v>
      </c>
      <c r="M1844" s="53" t="s">
        <v>8094</v>
      </c>
      <c r="N1844" s="53" t="s">
        <v>8112</v>
      </c>
      <c r="O1844" s="53" t="s">
        <v>8104</v>
      </c>
      <c r="P1844" s="53" t="s">
        <v>8105</v>
      </c>
      <c r="Q1844" s="53" t="s">
        <v>8106</v>
      </c>
      <c r="R1844" s="73">
        <v>26</v>
      </c>
      <c r="S1844" s="74">
        <v>45500</v>
      </c>
      <c r="T1844" s="75">
        <v>0</v>
      </c>
      <c r="U1844" s="75">
        <f t="shared" si="300"/>
        <v>0</v>
      </c>
      <c r="V1844" s="48"/>
      <c r="W1844" s="48">
        <v>2017</v>
      </c>
      <c r="X1844" s="48"/>
      <c r="Y1844" s="1">
        <f>VLOOKUP(A1844,'[1]план на 2017'!$A:$X,20,0)</f>
        <v>0</v>
      </c>
      <c r="Z1844" s="156">
        <f t="shared" si="303"/>
        <v>0</v>
      </c>
    </row>
    <row r="1845" spans="1:38" s="137" customFormat="1" ht="49.5" customHeight="1" x14ac:dyDescent="0.25">
      <c r="A1845" s="131" t="s">
        <v>1907</v>
      </c>
      <c r="B1845" s="132" t="s">
        <v>3273</v>
      </c>
      <c r="C1845" s="132" t="s">
        <v>6082</v>
      </c>
      <c r="D1845" s="132" t="s">
        <v>6083</v>
      </c>
      <c r="E1845" s="132" t="s">
        <v>6084</v>
      </c>
      <c r="F1845" s="132" t="s">
        <v>6086</v>
      </c>
      <c r="G1845" s="133" t="s">
        <v>3278</v>
      </c>
      <c r="H1845" s="53">
        <v>0</v>
      </c>
      <c r="I1845" s="53">
        <v>430000000</v>
      </c>
      <c r="J1845" s="53" t="s">
        <v>8091</v>
      </c>
      <c r="K1845" s="132" t="s">
        <v>8190</v>
      </c>
      <c r="L1845" s="53" t="s">
        <v>8093</v>
      </c>
      <c r="M1845" s="53" t="s">
        <v>8094</v>
      </c>
      <c r="N1845" s="53" t="s">
        <v>8112</v>
      </c>
      <c r="O1845" s="132" t="s">
        <v>8104</v>
      </c>
      <c r="P1845" s="132">
        <v>796</v>
      </c>
      <c r="Q1845" s="132" t="s">
        <v>8106</v>
      </c>
      <c r="R1845" s="135">
        <v>15</v>
      </c>
      <c r="S1845" s="135">
        <v>45500</v>
      </c>
      <c r="T1845" s="158">
        <v>0</v>
      </c>
      <c r="U1845" s="158">
        <f>T1845*1.12</f>
        <v>0</v>
      </c>
      <c r="V1845" s="131"/>
      <c r="W1845" s="132">
        <v>2017</v>
      </c>
      <c r="X1845" s="132"/>
      <c r="Y1845" s="159">
        <f>VLOOKUP(A1845,'[1]план на 2017'!$A:$X,20,0)</f>
        <v>682500</v>
      </c>
      <c r="Z1845" s="157">
        <f t="shared" si="303"/>
        <v>-682500</v>
      </c>
      <c r="AA1845" s="159"/>
      <c r="AB1845" s="159"/>
      <c r="AC1845" s="159"/>
      <c r="AD1845" s="159"/>
      <c r="AE1845" s="159"/>
      <c r="AF1845" s="159"/>
      <c r="AG1845" s="159"/>
      <c r="AH1845" s="159"/>
      <c r="AI1845" s="159"/>
      <c r="AJ1845" s="159"/>
      <c r="AK1845" s="159"/>
      <c r="AL1845" s="159"/>
    </row>
    <row r="1846" spans="1:38" ht="42" customHeight="1" x14ac:dyDescent="0.25">
      <c r="A1846" s="112" t="s">
        <v>9971</v>
      </c>
      <c r="B1846" s="113" t="s">
        <v>3273</v>
      </c>
      <c r="C1846" s="113" t="s">
        <v>6082</v>
      </c>
      <c r="D1846" s="113" t="s">
        <v>6083</v>
      </c>
      <c r="E1846" s="113" t="s">
        <v>6084</v>
      </c>
      <c r="F1846" s="113" t="s">
        <v>6086</v>
      </c>
      <c r="G1846" s="114" t="s">
        <v>3289</v>
      </c>
      <c r="H1846" s="113">
        <v>0</v>
      </c>
      <c r="I1846" s="113">
        <v>430000000</v>
      </c>
      <c r="J1846" s="113" t="s">
        <v>8091</v>
      </c>
      <c r="K1846" s="113" t="s">
        <v>8117</v>
      </c>
      <c r="L1846" s="113" t="s">
        <v>8093</v>
      </c>
      <c r="M1846" s="113" t="s">
        <v>8094</v>
      </c>
      <c r="N1846" s="113" t="s">
        <v>8112</v>
      </c>
      <c r="O1846" s="113" t="s">
        <v>8104</v>
      </c>
      <c r="P1846" s="113">
        <v>796</v>
      </c>
      <c r="Q1846" s="113" t="s">
        <v>8106</v>
      </c>
      <c r="R1846" s="116">
        <v>15</v>
      </c>
      <c r="S1846" s="116">
        <v>45500</v>
      </c>
      <c r="T1846" s="138">
        <f>R1846*S1846</f>
        <v>682500</v>
      </c>
      <c r="U1846" s="138">
        <f>T1846*1.12</f>
        <v>764400.00000000012</v>
      </c>
      <c r="V1846" s="112"/>
      <c r="W1846" s="113">
        <v>2017</v>
      </c>
      <c r="X1846" s="113" t="s">
        <v>9946</v>
      </c>
      <c r="Y1846" s="1" t="e">
        <f>VLOOKUP(A1846,'[1]план на 2017'!$A:$X,20,0)</f>
        <v>#N/A</v>
      </c>
      <c r="Z1846" s="156" t="e">
        <f t="shared" si="303"/>
        <v>#N/A</v>
      </c>
      <c r="AA1846"/>
      <c r="AB1846"/>
      <c r="AC1846"/>
      <c r="AD1846"/>
      <c r="AE1846"/>
      <c r="AF1846"/>
      <c r="AG1846"/>
      <c r="AH1846"/>
      <c r="AI1846"/>
      <c r="AJ1846"/>
      <c r="AK1846"/>
      <c r="AL1846"/>
    </row>
    <row r="1847" spans="1:38" ht="49.5" customHeight="1" x14ac:dyDescent="0.25">
      <c r="A1847" s="48" t="s">
        <v>1908</v>
      </c>
      <c r="B1847" s="53" t="s">
        <v>3273</v>
      </c>
      <c r="C1847" s="53" t="s">
        <v>6087</v>
      </c>
      <c r="D1847" s="53" t="s">
        <v>6088</v>
      </c>
      <c r="E1847" s="53" t="s">
        <v>6089</v>
      </c>
      <c r="F1847" s="53" t="s">
        <v>6090</v>
      </c>
      <c r="G1847" s="53" t="s">
        <v>3278</v>
      </c>
      <c r="H1847" s="53">
        <v>0</v>
      </c>
      <c r="I1847" s="53">
        <v>430000000</v>
      </c>
      <c r="J1847" s="53" t="s">
        <v>8091</v>
      </c>
      <c r="K1847" s="53" t="s">
        <v>8092</v>
      </c>
      <c r="L1847" s="53" t="s">
        <v>8111</v>
      </c>
      <c r="M1847" s="53" t="s">
        <v>8094</v>
      </c>
      <c r="N1847" s="53" t="s">
        <v>8112</v>
      </c>
      <c r="O1847" s="53" t="s">
        <v>8104</v>
      </c>
      <c r="P1847" s="53" t="s">
        <v>8105</v>
      </c>
      <c r="Q1847" s="53" t="s">
        <v>8106</v>
      </c>
      <c r="R1847" s="73">
        <v>2</v>
      </c>
      <c r="S1847" s="74">
        <v>47450</v>
      </c>
      <c r="T1847" s="75">
        <v>0</v>
      </c>
      <c r="U1847" s="75">
        <f t="shared" si="300"/>
        <v>0</v>
      </c>
      <c r="V1847" s="48"/>
      <c r="W1847" s="48">
        <v>2017</v>
      </c>
      <c r="X1847" s="48"/>
      <c r="Y1847" s="1">
        <f>VLOOKUP(A1847,'[1]план на 2017'!$A:$X,20,0)</f>
        <v>0</v>
      </c>
      <c r="Z1847" s="156">
        <f t="shared" si="303"/>
        <v>0</v>
      </c>
    </row>
    <row r="1848" spans="1:38" ht="49.5" customHeight="1" x14ac:dyDescent="0.25">
      <c r="A1848" s="48" t="s">
        <v>1909</v>
      </c>
      <c r="B1848" s="53" t="s">
        <v>3273</v>
      </c>
      <c r="C1848" s="53" t="s">
        <v>6087</v>
      </c>
      <c r="D1848" s="53" t="s">
        <v>6088</v>
      </c>
      <c r="E1848" s="53" t="s">
        <v>6089</v>
      </c>
      <c r="F1848" s="53" t="s">
        <v>6091</v>
      </c>
      <c r="G1848" s="53" t="s">
        <v>3278</v>
      </c>
      <c r="H1848" s="53">
        <v>0</v>
      </c>
      <c r="I1848" s="53">
        <v>430000000</v>
      </c>
      <c r="J1848" s="53" t="s">
        <v>8091</v>
      </c>
      <c r="K1848" s="53" t="s">
        <v>8129</v>
      </c>
      <c r="L1848" s="53" t="s">
        <v>8111</v>
      </c>
      <c r="M1848" s="53" t="s">
        <v>8094</v>
      </c>
      <c r="N1848" s="53" t="s">
        <v>8112</v>
      </c>
      <c r="O1848" s="53" t="s">
        <v>8104</v>
      </c>
      <c r="P1848" s="53" t="s">
        <v>8105</v>
      </c>
      <c r="Q1848" s="53" t="s">
        <v>8106</v>
      </c>
      <c r="R1848" s="73">
        <v>2</v>
      </c>
      <c r="S1848" s="74">
        <v>47450</v>
      </c>
      <c r="T1848" s="75">
        <v>0</v>
      </c>
      <c r="U1848" s="75">
        <f t="shared" si="300"/>
        <v>0</v>
      </c>
      <c r="V1848" s="48"/>
      <c r="W1848" s="48">
        <v>2017</v>
      </c>
      <c r="X1848" s="48" t="s">
        <v>8149</v>
      </c>
      <c r="Y1848" s="1">
        <f>VLOOKUP(A1848,'[1]план на 2017'!$A:$X,20,0)</f>
        <v>0</v>
      </c>
      <c r="Z1848" s="156">
        <f t="shared" si="303"/>
        <v>0</v>
      </c>
    </row>
    <row r="1849" spans="1:38" ht="49.5" customHeight="1" x14ac:dyDescent="0.25">
      <c r="A1849" s="49" t="s">
        <v>1910</v>
      </c>
      <c r="B1849" s="49" t="s">
        <v>3273</v>
      </c>
      <c r="C1849" s="49" t="s">
        <v>6087</v>
      </c>
      <c r="D1849" s="49" t="s">
        <v>6088</v>
      </c>
      <c r="E1849" s="49" t="s">
        <v>6089</v>
      </c>
      <c r="F1849" s="49" t="s">
        <v>6091</v>
      </c>
      <c r="G1849" s="49" t="s">
        <v>3278</v>
      </c>
      <c r="H1849" s="49">
        <v>0</v>
      </c>
      <c r="I1849" s="49">
        <v>430000000</v>
      </c>
      <c r="J1849" s="49" t="s">
        <v>8091</v>
      </c>
      <c r="K1849" s="49" t="s">
        <v>8117</v>
      </c>
      <c r="L1849" s="49" t="s">
        <v>8111</v>
      </c>
      <c r="M1849" s="49" t="s">
        <v>8094</v>
      </c>
      <c r="N1849" s="49" t="s">
        <v>8112</v>
      </c>
      <c r="O1849" s="49" t="s">
        <v>8104</v>
      </c>
      <c r="P1849" s="49" t="s">
        <v>8105</v>
      </c>
      <c r="Q1849" s="49" t="s">
        <v>8106</v>
      </c>
      <c r="R1849" s="49">
        <v>2</v>
      </c>
      <c r="S1849" s="49">
        <f>'[2]Бюджет 2017'!$AJ$3392</f>
        <v>200500</v>
      </c>
      <c r="T1849" s="76">
        <f t="shared" ref="T1849" si="306">S1849*R1849</f>
        <v>401000</v>
      </c>
      <c r="U1849" s="76">
        <f t="shared" si="300"/>
        <v>449120.00000000006</v>
      </c>
      <c r="V1849" s="49"/>
      <c r="W1849" s="49">
        <v>2017</v>
      </c>
      <c r="X1849" s="49" t="s">
        <v>8204</v>
      </c>
      <c r="Y1849" s="1">
        <f>VLOOKUP(A1849,'[1]план на 2017'!$A:$X,20,0)</f>
        <v>401000</v>
      </c>
      <c r="Z1849" s="156">
        <f t="shared" si="303"/>
        <v>0</v>
      </c>
    </row>
    <row r="1850" spans="1:38" ht="49.5" customHeight="1" x14ac:dyDescent="0.25">
      <c r="A1850" s="48" t="s">
        <v>1911</v>
      </c>
      <c r="B1850" s="53" t="s">
        <v>3273</v>
      </c>
      <c r="C1850" s="53" t="s">
        <v>6092</v>
      </c>
      <c r="D1850" s="53" t="s">
        <v>6093</v>
      </c>
      <c r="E1850" s="53" t="s">
        <v>6094</v>
      </c>
      <c r="F1850" s="53" t="s">
        <v>6095</v>
      </c>
      <c r="G1850" s="54" t="s">
        <v>8876</v>
      </c>
      <c r="H1850" s="53">
        <v>0</v>
      </c>
      <c r="I1850" s="53">
        <v>430000000</v>
      </c>
      <c r="J1850" s="53" t="s">
        <v>8091</v>
      </c>
      <c r="K1850" s="53" t="s">
        <v>8092</v>
      </c>
      <c r="L1850" s="53" t="s">
        <v>8111</v>
      </c>
      <c r="M1850" s="53" t="s">
        <v>8094</v>
      </c>
      <c r="N1850" s="53" t="s">
        <v>8112</v>
      </c>
      <c r="O1850" s="53" t="s">
        <v>8104</v>
      </c>
      <c r="P1850" s="53" t="s">
        <v>8105</v>
      </c>
      <c r="Q1850" s="53" t="s">
        <v>8106</v>
      </c>
      <c r="R1850" s="73">
        <v>100</v>
      </c>
      <c r="S1850" s="74">
        <v>185</v>
      </c>
      <c r="T1850" s="75">
        <v>0</v>
      </c>
      <c r="U1850" s="75">
        <f t="shared" si="300"/>
        <v>0</v>
      </c>
      <c r="V1850" s="48"/>
      <c r="W1850" s="48">
        <v>2017</v>
      </c>
      <c r="X1850" s="48" t="s">
        <v>8186</v>
      </c>
      <c r="Y1850" s="1">
        <f>VLOOKUP(A1850,'[1]план на 2017'!$A:$X,20,0)</f>
        <v>0</v>
      </c>
      <c r="Z1850" s="156">
        <f t="shared" si="303"/>
        <v>0</v>
      </c>
    </row>
    <row r="1851" spans="1:38" ht="49.5" customHeight="1" x14ac:dyDescent="0.25">
      <c r="A1851" s="48" t="s">
        <v>1912</v>
      </c>
      <c r="B1851" s="53" t="s">
        <v>3273</v>
      </c>
      <c r="C1851" s="53" t="s">
        <v>6096</v>
      </c>
      <c r="D1851" s="53" t="s">
        <v>6097</v>
      </c>
      <c r="E1851" s="53" t="s">
        <v>6098</v>
      </c>
      <c r="F1851" s="53" t="s">
        <v>6099</v>
      </c>
      <c r="G1851" s="53" t="s">
        <v>3278</v>
      </c>
      <c r="H1851" s="53">
        <v>0</v>
      </c>
      <c r="I1851" s="53">
        <v>430000000</v>
      </c>
      <c r="J1851" s="53" t="s">
        <v>8091</v>
      </c>
      <c r="K1851" s="53" t="s">
        <v>8092</v>
      </c>
      <c r="L1851" s="53" t="s">
        <v>8111</v>
      </c>
      <c r="M1851" s="53" t="s">
        <v>8094</v>
      </c>
      <c r="N1851" s="53" t="s">
        <v>8112</v>
      </c>
      <c r="O1851" s="53" t="s">
        <v>8104</v>
      </c>
      <c r="P1851" s="53" t="s">
        <v>8105</v>
      </c>
      <c r="Q1851" s="53" t="s">
        <v>8106</v>
      </c>
      <c r="R1851" s="73">
        <v>100</v>
      </c>
      <c r="S1851" s="74">
        <v>500</v>
      </c>
      <c r="T1851" s="75">
        <v>0</v>
      </c>
      <c r="U1851" s="75">
        <f t="shared" si="300"/>
        <v>0</v>
      </c>
      <c r="V1851" s="48"/>
      <c r="W1851" s="48">
        <v>2017</v>
      </c>
      <c r="X1851" s="48" t="s">
        <v>8186</v>
      </c>
      <c r="Y1851" s="1">
        <f>VLOOKUP(A1851,'[1]план на 2017'!$A:$X,20,0)</f>
        <v>0</v>
      </c>
      <c r="Z1851" s="156">
        <f t="shared" si="303"/>
        <v>0</v>
      </c>
    </row>
    <row r="1852" spans="1:38" ht="49.5" customHeight="1" x14ac:dyDescent="0.25">
      <c r="A1852" s="48" t="s">
        <v>1913</v>
      </c>
      <c r="B1852" s="53" t="s">
        <v>3273</v>
      </c>
      <c r="C1852" s="53" t="s">
        <v>6100</v>
      </c>
      <c r="D1852" s="53" t="s">
        <v>3400</v>
      </c>
      <c r="E1852" s="53" t="s">
        <v>6101</v>
      </c>
      <c r="F1852" s="53" t="s">
        <v>6102</v>
      </c>
      <c r="G1852" s="54" t="s">
        <v>8876</v>
      </c>
      <c r="H1852" s="53">
        <v>0</v>
      </c>
      <c r="I1852" s="53">
        <v>430000000</v>
      </c>
      <c r="J1852" s="53" t="s">
        <v>8091</v>
      </c>
      <c r="K1852" s="53" t="s">
        <v>8092</v>
      </c>
      <c r="L1852" s="53" t="s">
        <v>8111</v>
      </c>
      <c r="M1852" s="53" t="s">
        <v>8094</v>
      </c>
      <c r="N1852" s="53" t="s">
        <v>8112</v>
      </c>
      <c r="O1852" s="53" t="s">
        <v>8104</v>
      </c>
      <c r="P1852" s="53" t="s">
        <v>8105</v>
      </c>
      <c r="Q1852" s="53" t="s">
        <v>8106</v>
      </c>
      <c r="R1852" s="73">
        <v>100</v>
      </c>
      <c r="S1852" s="74">
        <v>750</v>
      </c>
      <c r="T1852" s="75">
        <v>0</v>
      </c>
      <c r="U1852" s="75">
        <f t="shared" si="300"/>
        <v>0</v>
      </c>
      <c r="V1852" s="48"/>
      <c r="W1852" s="48">
        <v>2017</v>
      </c>
      <c r="X1852" s="48" t="s">
        <v>8186</v>
      </c>
      <c r="Y1852" s="1">
        <f>VLOOKUP(A1852,'[1]план на 2017'!$A:$X,20,0)</f>
        <v>0</v>
      </c>
      <c r="Z1852" s="156">
        <f t="shared" si="303"/>
        <v>0</v>
      </c>
    </row>
    <row r="1853" spans="1:38" ht="49.5" customHeight="1" x14ac:dyDescent="0.25">
      <c r="A1853" s="48" t="s">
        <v>1914</v>
      </c>
      <c r="B1853" s="53" t="s">
        <v>3273</v>
      </c>
      <c r="C1853" s="53" t="s">
        <v>4118</v>
      </c>
      <c r="D1853" s="53" t="s">
        <v>4119</v>
      </c>
      <c r="E1853" s="53" t="s">
        <v>4120</v>
      </c>
      <c r="F1853" s="53" t="s">
        <v>6103</v>
      </c>
      <c r="G1853" s="53" t="s">
        <v>3284</v>
      </c>
      <c r="H1853" s="53">
        <v>0</v>
      </c>
      <c r="I1853" s="53">
        <v>430000000</v>
      </c>
      <c r="J1853" s="53" t="s">
        <v>8091</v>
      </c>
      <c r="K1853" s="53" t="s">
        <v>8092</v>
      </c>
      <c r="L1853" s="53" t="s">
        <v>8093</v>
      </c>
      <c r="M1853" s="53" t="s">
        <v>8094</v>
      </c>
      <c r="N1853" s="53" t="s">
        <v>8112</v>
      </c>
      <c r="O1853" s="53" t="s">
        <v>8104</v>
      </c>
      <c r="P1853" s="53" t="s">
        <v>8105</v>
      </c>
      <c r="Q1853" s="53" t="s">
        <v>8106</v>
      </c>
      <c r="R1853" s="73">
        <v>70</v>
      </c>
      <c r="S1853" s="74">
        <v>35000</v>
      </c>
      <c r="T1853" s="75">
        <v>0</v>
      </c>
      <c r="U1853" s="75">
        <f t="shared" si="300"/>
        <v>0</v>
      </c>
      <c r="V1853" s="48"/>
      <c r="W1853" s="48">
        <v>2017</v>
      </c>
      <c r="X1853" s="48"/>
      <c r="Y1853" s="1">
        <f>VLOOKUP(A1853,'[1]план на 2017'!$A:$X,20,0)</f>
        <v>0</v>
      </c>
      <c r="Z1853" s="156">
        <f t="shared" si="303"/>
        <v>0</v>
      </c>
    </row>
    <row r="1854" spans="1:38" ht="49.5" customHeight="1" x14ac:dyDescent="0.25">
      <c r="A1854" s="48" t="s">
        <v>1915</v>
      </c>
      <c r="B1854" s="53" t="s">
        <v>3273</v>
      </c>
      <c r="C1854" s="53" t="s">
        <v>4118</v>
      </c>
      <c r="D1854" s="53" t="s">
        <v>4119</v>
      </c>
      <c r="E1854" s="53" t="s">
        <v>4120</v>
      </c>
      <c r="F1854" s="53" t="s">
        <v>6103</v>
      </c>
      <c r="G1854" s="53" t="s">
        <v>3284</v>
      </c>
      <c r="H1854" s="53">
        <v>0</v>
      </c>
      <c r="I1854" s="53">
        <v>430000000</v>
      </c>
      <c r="J1854" s="53" t="s">
        <v>8091</v>
      </c>
      <c r="K1854" s="53" t="s">
        <v>8129</v>
      </c>
      <c r="L1854" s="53" t="s">
        <v>8093</v>
      </c>
      <c r="M1854" s="53" t="s">
        <v>8094</v>
      </c>
      <c r="N1854" s="53" t="s">
        <v>8112</v>
      </c>
      <c r="O1854" s="53" t="s">
        <v>8104</v>
      </c>
      <c r="P1854" s="53" t="s">
        <v>8105</v>
      </c>
      <c r="Q1854" s="53" t="s">
        <v>8106</v>
      </c>
      <c r="R1854" s="73">
        <v>70</v>
      </c>
      <c r="S1854" s="74">
        <v>35000</v>
      </c>
      <c r="T1854" s="75">
        <f t="shared" si="305"/>
        <v>2450000</v>
      </c>
      <c r="U1854" s="75">
        <f t="shared" si="300"/>
        <v>2744000.0000000005</v>
      </c>
      <c r="V1854" s="48"/>
      <c r="W1854" s="48">
        <v>2017</v>
      </c>
      <c r="X1854" s="48" t="s">
        <v>8100</v>
      </c>
      <c r="Y1854" s="1">
        <f>VLOOKUP(A1854,'[1]план на 2017'!$A:$X,20,0)</f>
        <v>2450000</v>
      </c>
      <c r="Z1854" s="156">
        <f t="shared" si="303"/>
        <v>0</v>
      </c>
    </row>
    <row r="1855" spans="1:38" ht="49.5" customHeight="1" x14ac:dyDescent="0.25">
      <c r="A1855" s="48" t="s">
        <v>1916</v>
      </c>
      <c r="B1855" s="53" t="s">
        <v>3273</v>
      </c>
      <c r="C1855" s="53" t="s">
        <v>3829</v>
      </c>
      <c r="D1855" s="53" t="s">
        <v>3830</v>
      </c>
      <c r="E1855" s="53" t="s">
        <v>3831</v>
      </c>
      <c r="F1855" s="53" t="s">
        <v>6104</v>
      </c>
      <c r="G1855" s="53" t="s">
        <v>3284</v>
      </c>
      <c r="H1855" s="53">
        <v>0</v>
      </c>
      <c r="I1855" s="53">
        <v>430000000</v>
      </c>
      <c r="J1855" s="53" t="s">
        <v>8091</v>
      </c>
      <c r="K1855" s="53" t="s">
        <v>8092</v>
      </c>
      <c r="L1855" s="53" t="s">
        <v>8093</v>
      </c>
      <c r="M1855" s="53" t="s">
        <v>8094</v>
      </c>
      <c r="N1855" s="53" t="s">
        <v>8112</v>
      </c>
      <c r="O1855" s="53" t="s">
        <v>8104</v>
      </c>
      <c r="P1855" s="53" t="s">
        <v>8105</v>
      </c>
      <c r="Q1855" s="53" t="s">
        <v>8106</v>
      </c>
      <c r="R1855" s="73">
        <v>3</v>
      </c>
      <c r="S1855" s="74">
        <v>100000</v>
      </c>
      <c r="T1855" s="75">
        <v>0</v>
      </c>
      <c r="U1855" s="75">
        <f t="shared" si="300"/>
        <v>0</v>
      </c>
      <c r="V1855" s="48"/>
      <c r="W1855" s="48">
        <v>2017</v>
      </c>
      <c r="X1855" s="48"/>
      <c r="Y1855" s="1">
        <f>VLOOKUP(A1855,'[1]план на 2017'!$A:$X,20,0)</f>
        <v>0</v>
      </c>
      <c r="Z1855" s="156">
        <f t="shared" si="303"/>
        <v>0</v>
      </c>
    </row>
    <row r="1856" spans="1:38" ht="49.5" customHeight="1" x14ac:dyDescent="0.25">
      <c r="A1856" s="48" t="s">
        <v>1917</v>
      </c>
      <c r="B1856" s="53" t="s">
        <v>3273</v>
      </c>
      <c r="C1856" s="53" t="s">
        <v>3829</v>
      </c>
      <c r="D1856" s="53" t="s">
        <v>3830</v>
      </c>
      <c r="E1856" s="53" t="s">
        <v>3831</v>
      </c>
      <c r="F1856" s="53" t="s">
        <v>6104</v>
      </c>
      <c r="G1856" s="53" t="s">
        <v>3284</v>
      </c>
      <c r="H1856" s="53">
        <v>0</v>
      </c>
      <c r="I1856" s="53">
        <v>430000000</v>
      </c>
      <c r="J1856" s="53" t="s">
        <v>8091</v>
      </c>
      <c r="K1856" s="53" t="s">
        <v>8129</v>
      </c>
      <c r="L1856" s="53" t="s">
        <v>8093</v>
      </c>
      <c r="M1856" s="53" t="s">
        <v>8094</v>
      </c>
      <c r="N1856" s="53" t="s">
        <v>8112</v>
      </c>
      <c r="O1856" s="53" t="s">
        <v>8104</v>
      </c>
      <c r="P1856" s="53" t="s">
        <v>8105</v>
      </c>
      <c r="Q1856" s="53" t="s">
        <v>8106</v>
      </c>
      <c r="R1856" s="73">
        <v>3</v>
      </c>
      <c r="S1856" s="74">
        <v>100000</v>
      </c>
      <c r="T1856" s="75">
        <f t="shared" si="305"/>
        <v>300000</v>
      </c>
      <c r="U1856" s="75">
        <f t="shared" si="300"/>
        <v>336000.00000000006</v>
      </c>
      <c r="V1856" s="48"/>
      <c r="W1856" s="48">
        <v>2017</v>
      </c>
      <c r="X1856" s="48" t="s">
        <v>8100</v>
      </c>
      <c r="Y1856" s="1">
        <f>VLOOKUP(A1856,'[1]план на 2017'!$A:$X,20,0)</f>
        <v>300000</v>
      </c>
      <c r="Z1856" s="156">
        <f t="shared" si="303"/>
        <v>0</v>
      </c>
    </row>
    <row r="1857" spans="1:26" ht="49.5" customHeight="1" x14ac:dyDescent="0.25">
      <c r="A1857" s="48" t="s">
        <v>1918</v>
      </c>
      <c r="B1857" s="53" t="s">
        <v>3273</v>
      </c>
      <c r="C1857" s="53" t="s">
        <v>3829</v>
      </c>
      <c r="D1857" s="53" t="s">
        <v>3830</v>
      </c>
      <c r="E1857" s="53" t="s">
        <v>3831</v>
      </c>
      <c r="F1857" s="53" t="s">
        <v>6105</v>
      </c>
      <c r="G1857" s="53" t="s">
        <v>3284</v>
      </c>
      <c r="H1857" s="53">
        <v>0</v>
      </c>
      <c r="I1857" s="53">
        <v>430000000</v>
      </c>
      <c r="J1857" s="53" t="s">
        <v>8091</v>
      </c>
      <c r="K1857" s="53" t="s">
        <v>8092</v>
      </c>
      <c r="L1857" s="53" t="s">
        <v>8093</v>
      </c>
      <c r="M1857" s="53" t="s">
        <v>8094</v>
      </c>
      <c r="N1857" s="53" t="s">
        <v>8112</v>
      </c>
      <c r="O1857" s="53" t="s">
        <v>8104</v>
      </c>
      <c r="P1857" s="53" t="s">
        <v>8105</v>
      </c>
      <c r="Q1857" s="53" t="s">
        <v>8106</v>
      </c>
      <c r="R1857" s="73">
        <v>3</v>
      </c>
      <c r="S1857" s="74">
        <v>100000</v>
      </c>
      <c r="T1857" s="75">
        <v>0</v>
      </c>
      <c r="U1857" s="75">
        <f t="shared" si="300"/>
        <v>0</v>
      </c>
      <c r="V1857" s="48"/>
      <c r="W1857" s="48">
        <v>2017</v>
      </c>
      <c r="X1857" s="48"/>
      <c r="Y1857" s="1">
        <f>VLOOKUP(A1857,'[1]план на 2017'!$A:$X,20,0)</f>
        <v>0</v>
      </c>
      <c r="Z1857" s="156">
        <f t="shared" si="303"/>
        <v>0</v>
      </c>
    </row>
    <row r="1858" spans="1:26" ht="49.5" customHeight="1" x14ac:dyDescent="0.25">
      <c r="A1858" s="48" t="s">
        <v>1919</v>
      </c>
      <c r="B1858" s="53" t="s">
        <v>3273</v>
      </c>
      <c r="C1858" s="53" t="s">
        <v>3829</v>
      </c>
      <c r="D1858" s="53" t="s">
        <v>3830</v>
      </c>
      <c r="E1858" s="53" t="s">
        <v>3831</v>
      </c>
      <c r="F1858" s="53" t="s">
        <v>6105</v>
      </c>
      <c r="G1858" s="53" t="s">
        <v>3284</v>
      </c>
      <c r="H1858" s="53">
        <v>0</v>
      </c>
      <c r="I1858" s="53">
        <v>430000000</v>
      </c>
      <c r="J1858" s="53" t="s">
        <v>8091</v>
      </c>
      <c r="K1858" s="53" t="s">
        <v>8129</v>
      </c>
      <c r="L1858" s="53" t="s">
        <v>8093</v>
      </c>
      <c r="M1858" s="53" t="s">
        <v>8094</v>
      </c>
      <c r="N1858" s="53" t="s">
        <v>8112</v>
      </c>
      <c r="O1858" s="53" t="s">
        <v>8104</v>
      </c>
      <c r="P1858" s="53" t="s">
        <v>8105</v>
      </c>
      <c r="Q1858" s="53" t="s">
        <v>8106</v>
      </c>
      <c r="R1858" s="73">
        <v>3</v>
      </c>
      <c r="S1858" s="74">
        <v>100000</v>
      </c>
      <c r="T1858" s="75">
        <f t="shared" si="305"/>
        <v>300000</v>
      </c>
      <c r="U1858" s="75">
        <f t="shared" si="300"/>
        <v>336000.00000000006</v>
      </c>
      <c r="V1858" s="48"/>
      <c r="W1858" s="48">
        <v>2017</v>
      </c>
      <c r="X1858" s="48" t="s">
        <v>8100</v>
      </c>
      <c r="Y1858" s="1">
        <f>VLOOKUP(A1858,'[1]план на 2017'!$A:$X,20,0)</f>
        <v>300000</v>
      </c>
      <c r="Z1858" s="156">
        <f t="shared" si="303"/>
        <v>0</v>
      </c>
    </row>
    <row r="1859" spans="1:26" ht="49.5" customHeight="1" x14ac:dyDescent="0.25">
      <c r="A1859" s="48" t="s">
        <v>1920</v>
      </c>
      <c r="B1859" s="53" t="s">
        <v>3273</v>
      </c>
      <c r="C1859" s="53" t="s">
        <v>3829</v>
      </c>
      <c r="D1859" s="53" t="s">
        <v>3830</v>
      </c>
      <c r="E1859" s="53" t="s">
        <v>3831</v>
      </c>
      <c r="F1859" s="53" t="s">
        <v>6106</v>
      </c>
      <c r="G1859" s="53" t="s">
        <v>3284</v>
      </c>
      <c r="H1859" s="53">
        <v>0</v>
      </c>
      <c r="I1859" s="53">
        <v>430000000</v>
      </c>
      <c r="J1859" s="53" t="s">
        <v>8091</v>
      </c>
      <c r="K1859" s="53" t="s">
        <v>8092</v>
      </c>
      <c r="L1859" s="53" t="s">
        <v>8093</v>
      </c>
      <c r="M1859" s="53" t="s">
        <v>8094</v>
      </c>
      <c r="N1859" s="53" t="s">
        <v>8112</v>
      </c>
      <c r="O1859" s="53" t="s">
        <v>8104</v>
      </c>
      <c r="P1859" s="53" t="s">
        <v>8105</v>
      </c>
      <c r="Q1859" s="53" t="s">
        <v>8106</v>
      </c>
      <c r="R1859" s="73">
        <v>3</v>
      </c>
      <c r="S1859" s="74">
        <v>150000</v>
      </c>
      <c r="T1859" s="75">
        <v>0</v>
      </c>
      <c r="U1859" s="75">
        <f t="shared" si="300"/>
        <v>0</v>
      </c>
      <c r="V1859" s="48"/>
      <c r="W1859" s="48">
        <v>2017</v>
      </c>
      <c r="X1859" s="48"/>
      <c r="Y1859" s="1">
        <f>VLOOKUP(A1859,'[1]план на 2017'!$A:$X,20,0)</f>
        <v>0</v>
      </c>
      <c r="Z1859" s="156">
        <f t="shared" si="303"/>
        <v>0</v>
      </c>
    </row>
    <row r="1860" spans="1:26" ht="49.5" customHeight="1" x14ac:dyDescent="0.25">
      <c r="A1860" s="48" t="s">
        <v>1921</v>
      </c>
      <c r="B1860" s="53" t="s">
        <v>3273</v>
      </c>
      <c r="C1860" s="53" t="s">
        <v>3829</v>
      </c>
      <c r="D1860" s="53" t="s">
        <v>3830</v>
      </c>
      <c r="E1860" s="53" t="s">
        <v>3831</v>
      </c>
      <c r="F1860" s="53" t="s">
        <v>6106</v>
      </c>
      <c r="G1860" s="53" t="s">
        <v>3284</v>
      </c>
      <c r="H1860" s="53">
        <v>0</v>
      </c>
      <c r="I1860" s="53">
        <v>430000000</v>
      </c>
      <c r="J1860" s="53" t="s">
        <v>8091</v>
      </c>
      <c r="K1860" s="53" t="s">
        <v>8129</v>
      </c>
      <c r="L1860" s="53" t="s">
        <v>8093</v>
      </c>
      <c r="M1860" s="53" t="s">
        <v>8094</v>
      </c>
      <c r="N1860" s="53" t="s">
        <v>8112</v>
      </c>
      <c r="O1860" s="53" t="s">
        <v>8104</v>
      </c>
      <c r="P1860" s="53" t="s">
        <v>8105</v>
      </c>
      <c r="Q1860" s="53" t="s">
        <v>8106</v>
      </c>
      <c r="R1860" s="73">
        <v>3</v>
      </c>
      <c r="S1860" s="74">
        <v>150000</v>
      </c>
      <c r="T1860" s="75">
        <f t="shared" si="305"/>
        <v>450000</v>
      </c>
      <c r="U1860" s="75">
        <f t="shared" si="300"/>
        <v>504000.00000000006</v>
      </c>
      <c r="V1860" s="48"/>
      <c r="W1860" s="48">
        <v>2017</v>
      </c>
      <c r="X1860" s="48" t="s">
        <v>8100</v>
      </c>
      <c r="Y1860" s="1">
        <f>VLOOKUP(A1860,'[1]план на 2017'!$A:$X,20,0)</f>
        <v>450000</v>
      </c>
      <c r="Z1860" s="156">
        <f t="shared" si="303"/>
        <v>0</v>
      </c>
    </row>
    <row r="1861" spans="1:26" ht="49.5" customHeight="1" x14ac:dyDescent="0.25">
      <c r="A1861" s="48" t="s">
        <v>1922</v>
      </c>
      <c r="B1861" s="53" t="s">
        <v>3273</v>
      </c>
      <c r="C1861" s="53" t="s">
        <v>6107</v>
      </c>
      <c r="D1861" s="53" t="s">
        <v>3830</v>
      </c>
      <c r="E1861" s="53" t="s">
        <v>6108</v>
      </c>
      <c r="F1861" s="53" t="s">
        <v>6109</v>
      </c>
      <c r="G1861" s="53" t="s">
        <v>3284</v>
      </c>
      <c r="H1861" s="53">
        <v>0</v>
      </c>
      <c r="I1861" s="53">
        <v>430000000</v>
      </c>
      <c r="J1861" s="53" t="s">
        <v>8091</v>
      </c>
      <c r="K1861" s="53" t="s">
        <v>8092</v>
      </c>
      <c r="L1861" s="53" t="s">
        <v>8093</v>
      </c>
      <c r="M1861" s="53" t="s">
        <v>8094</v>
      </c>
      <c r="N1861" s="53" t="s">
        <v>8112</v>
      </c>
      <c r="O1861" s="53" t="s">
        <v>8104</v>
      </c>
      <c r="P1861" s="53" t="s">
        <v>8105</v>
      </c>
      <c r="Q1861" s="53" t="s">
        <v>8106</v>
      </c>
      <c r="R1861" s="73">
        <v>2</v>
      </c>
      <c r="S1861" s="74">
        <v>350000</v>
      </c>
      <c r="T1861" s="75">
        <v>0</v>
      </c>
      <c r="U1861" s="75">
        <f t="shared" si="300"/>
        <v>0</v>
      </c>
      <c r="V1861" s="48"/>
      <c r="W1861" s="48">
        <v>2017</v>
      </c>
      <c r="X1861" s="48"/>
      <c r="Y1861" s="1">
        <f>VLOOKUP(A1861,'[1]план на 2017'!$A:$X,20,0)</f>
        <v>0</v>
      </c>
      <c r="Z1861" s="156">
        <f t="shared" si="303"/>
        <v>0</v>
      </c>
    </row>
    <row r="1862" spans="1:26" ht="49.5" customHeight="1" x14ac:dyDescent="0.25">
      <c r="A1862" s="48" t="s">
        <v>1923</v>
      </c>
      <c r="B1862" s="53" t="s">
        <v>3273</v>
      </c>
      <c r="C1862" s="53" t="s">
        <v>6107</v>
      </c>
      <c r="D1862" s="53" t="s">
        <v>3830</v>
      </c>
      <c r="E1862" s="53" t="s">
        <v>6108</v>
      </c>
      <c r="F1862" s="53" t="s">
        <v>6109</v>
      </c>
      <c r="G1862" s="53" t="s">
        <v>3284</v>
      </c>
      <c r="H1862" s="53">
        <v>0</v>
      </c>
      <c r="I1862" s="53">
        <v>430000000</v>
      </c>
      <c r="J1862" s="53" t="s">
        <v>8091</v>
      </c>
      <c r="K1862" s="53" t="s">
        <v>8129</v>
      </c>
      <c r="L1862" s="53" t="s">
        <v>8093</v>
      </c>
      <c r="M1862" s="53" t="s">
        <v>8094</v>
      </c>
      <c r="N1862" s="53" t="s">
        <v>8112</v>
      </c>
      <c r="O1862" s="53" t="s">
        <v>8104</v>
      </c>
      <c r="P1862" s="53" t="s">
        <v>8105</v>
      </c>
      <c r="Q1862" s="53" t="s">
        <v>8106</v>
      </c>
      <c r="R1862" s="73">
        <v>2</v>
      </c>
      <c r="S1862" s="74">
        <v>350000</v>
      </c>
      <c r="T1862" s="75">
        <f t="shared" si="305"/>
        <v>700000</v>
      </c>
      <c r="U1862" s="75">
        <f t="shared" si="300"/>
        <v>784000.00000000012</v>
      </c>
      <c r="V1862" s="48"/>
      <c r="W1862" s="48">
        <v>2017</v>
      </c>
      <c r="X1862" s="48" t="s">
        <v>8100</v>
      </c>
      <c r="Y1862" s="1">
        <f>VLOOKUP(A1862,'[1]план на 2017'!$A:$X,20,0)</f>
        <v>700000</v>
      </c>
      <c r="Z1862" s="156">
        <f t="shared" si="303"/>
        <v>0</v>
      </c>
    </row>
    <row r="1863" spans="1:26" ht="49.5" customHeight="1" x14ac:dyDescent="0.25">
      <c r="A1863" s="48" t="s">
        <v>1924</v>
      </c>
      <c r="B1863" s="53" t="s">
        <v>3273</v>
      </c>
      <c r="C1863" s="53" t="s">
        <v>4982</v>
      </c>
      <c r="D1863" s="53" t="s">
        <v>4983</v>
      </c>
      <c r="E1863" s="53" t="s">
        <v>6110</v>
      </c>
      <c r="F1863" s="53" t="s">
        <v>6111</v>
      </c>
      <c r="G1863" s="53" t="s">
        <v>3278</v>
      </c>
      <c r="H1863" s="53">
        <v>0</v>
      </c>
      <c r="I1863" s="53">
        <v>430000000</v>
      </c>
      <c r="J1863" s="53" t="s">
        <v>8091</v>
      </c>
      <c r="K1863" s="53" t="s">
        <v>8092</v>
      </c>
      <c r="L1863" s="53" t="s">
        <v>8093</v>
      </c>
      <c r="M1863" s="53" t="s">
        <v>8094</v>
      </c>
      <c r="N1863" s="53" t="s">
        <v>8112</v>
      </c>
      <c r="O1863" s="53" t="s">
        <v>8104</v>
      </c>
      <c r="P1863" s="53" t="s">
        <v>8105</v>
      </c>
      <c r="Q1863" s="53" t="s">
        <v>8106</v>
      </c>
      <c r="R1863" s="73">
        <v>12</v>
      </c>
      <c r="S1863" s="74">
        <v>20000</v>
      </c>
      <c r="T1863" s="75">
        <v>0</v>
      </c>
      <c r="U1863" s="75">
        <f t="shared" si="300"/>
        <v>0</v>
      </c>
      <c r="V1863" s="48"/>
      <c r="W1863" s="48">
        <v>2017</v>
      </c>
      <c r="X1863" s="48"/>
      <c r="Y1863" s="1">
        <f>VLOOKUP(A1863,'[1]план на 2017'!$A:$X,20,0)</f>
        <v>0</v>
      </c>
      <c r="Z1863" s="156">
        <f t="shared" si="303"/>
        <v>0</v>
      </c>
    </row>
    <row r="1864" spans="1:26" ht="49.5" customHeight="1" x14ac:dyDescent="0.25">
      <c r="A1864" s="48" t="s">
        <v>1925</v>
      </c>
      <c r="B1864" s="53" t="s">
        <v>3273</v>
      </c>
      <c r="C1864" s="53" t="s">
        <v>4982</v>
      </c>
      <c r="D1864" s="53" t="s">
        <v>4983</v>
      </c>
      <c r="E1864" s="53" t="s">
        <v>6110</v>
      </c>
      <c r="F1864" s="53" t="s">
        <v>6112</v>
      </c>
      <c r="G1864" s="53" t="s">
        <v>3278</v>
      </c>
      <c r="H1864" s="53">
        <v>0</v>
      </c>
      <c r="I1864" s="53">
        <v>430000000</v>
      </c>
      <c r="J1864" s="53" t="s">
        <v>8091</v>
      </c>
      <c r="K1864" s="53" t="s">
        <v>8129</v>
      </c>
      <c r="L1864" s="53" t="s">
        <v>8093</v>
      </c>
      <c r="M1864" s="53" t="s">
        <v>8094</v>
      </c>
      <c r="N1864" s="53" t="s">
        <v>8112</v>
      </c>
      <c r="O1864" s="53" t="s">
        <v>8104</v>
      </c>
      <c r="P1864" s="53" t="s">
        <v>8105</v>
      </c>
      <c r="Q1864" s="53" t="s">
        <v>8106</v>
      </c>
      <c r="R1864" s="73">
        <v>12</v>
      </c>
      <c r="S1864" s="74">
        <v>20000</v>
      </c>
      <c r="T1864" s="75">
        <f t="shared" si="305"/>
        <v>240000</v>
      </c>
      <c r="U1864" s="75">
        <f t="shared" si="300"/>
        <v>268800</v>
      </c>
      <c r="V1864" s="48"/>
      <c r="W1864" s="48">
        <v>2017</v>
      </c>
      <c r="X1864" s="48" t="s">
        <v>8149</v>
      </c>
      <c r="Y1864" s="1">
        <f>VLOOKUP(A1864,'[1]план на 2017'!$A:$X,20,0)</f>
        <v>240000</v>
      </c>
      <c r="Z1864" s="156">
        <f t="shared" si="303"/>
        <v>0</v>
      </c>
    </row>
    <row r="1865" spans="1:26" ht="49.5" customHeight="1" x14ac:dyDescent="0.25">
      <c r="A1865" s="48" t="s">
        <v>1926</v>
      </c>
      <c r="B1865" s="53" t="s">
        <v>3273</v>
      </c>
      <c r="C1865" s="53" t="s">
        <v>6113</v>
      </c>
      <c r="D1865" s="53" t="s">
        <v>5359</v>
      </c>
      <c r="E1865" s="53" t="s">
        <v>6114</v>
      </c>
      <c r="F1865" s="53" t="s">
        <v>6115</v>
      </c>
      <c r="G1865" s="54" t="s">
        <v>8876</v>
      </c>
      <c r="H1865" s="53">
        <v>0</v>
      </c>
      <c r="I1865" s="53">
        <v>430000000</v>
      </c>
      <c r="J1865" s="53" t="s">
        <v>8091</v>
      </c>
      <c r="K1865" s="53" t="s">
        <v>8092</v>
      </c>
      <c r="L1865" s="53" t="s">
        <v>8093</v>
      </c>
      <c r="M1865" s="53" t="s">
        <v>8094</v>
      </c>
      <c r="N1865" s="53" t="s">
        <v>8112</v>
      </c>
      <c r="O1865" s="53" t="s">
        <v>8104</v>
      </c>
      <c r="P1865" s="53" t="s">
        <v>8105</v>
      </c>
      <c r="Q1865" s="53" t="s">
        <v>8106</v>
      </c>
      <c r="R1865" s="73">
        <v>1</v>
      </c>
      <c r="S1865" s="74">
        <v>630500</v>
      </c>
      <c r="T1865" s="75">
        <v>0</v>
      </c>
      <c r="U1865" s="75">
        <f t="shared" si="300"/>
        <v>0</v>
      </c>
      <c r="V1865" s="48"/>
      <c r="W1865" s="48">
        <v>2017</v>
      </c>
      <c r="X1865" s="48"/>
      <c r="Y1865" s="1">
        <f>VLOOKUP(A1865,'[1]план на 2017'!$A:$X,20,0)</f>
        <v>0</v>
      </c>
      <c r="Z1865" s="156">
        <f t="shared" si="303"/>
        <v>0</v>
      </c>
    </row>
    <row r="1866" spans="1:26" ht="49.5" customHeight="1" x14ac:dyDescent="0.25">
      <c r="A1866" s="48" t="s">
        <v>1927</v>
      </c>
      <c r="B1866" s="53" t="s">
        <v>3273</v>
      </c>
      <c r="C1866" s="53" t="s">
        <v>6113</v>
      </c>
      <c r="D1866" s="53" t="s">
        <v>5359</v>
      </c>
      <c r="E1866" s="53" t="s">
        <v>6114</v>
      </c>
      <c r="F1866" s="53" t="s">
        <v>6115</v>
      </c>
      <c r="G1866" s="54" t="s">
        <v>3278</v>
      </c>
      <c r="H1866" s="53">
        <v>0</v>
      </c>
      <c r="I1866" s="53">
        <v>430000000</v>
      </c>
      <c r="J1866" s="53" t="s">
        <v>8091</v>
      </c>
      <c r="K1866" s="53" t="s">
        <v>8129</v>
      </c>
      <c r="L1866" s="53" t="s">
        <v>8093</v>
      </c>
      <c r="M1866" s="53" t="s">
        <v>8094</v>
      </c>
      <c r="N1866" s="53" t="s">
        <v>8112</v>
      </c>
      <c r="O1866" s="53" t="s">
        <v>8104</v>
      </c>
      <c r="P1866" s="53" t="s">
        <v>8105</v>
      </c>
      <c r="Q1866" s="53" t="s">
        <v>8106</v>
      </c>
      <c r="R1866" s="73">
        <v>1</v>
      </c>
      <c r="S1866" s="74">
        <v>630500</v>
      </c>
      <c r="T1866" s="75">
        <f t="shared" ref="T1866" si="307">R1866*S1866</f>
        <v>630500</v>
      </c>
      <c r="U1866" s="75">
        <f t="shared" ref="U1866:U1929" si="308">T1866*1.12</f>
        <v>706160.00000000012</v>
      </c>
      <c r="V1866" s="48" t="s">
        <v>8126</v>
      </c>
      <c r="W1866" s="48">
        <v>2017</v>
      </c>
      <c r="X1866" s="53" t="s">
        <v>8188</v>
      </c>
      <c r="Y1866" s="1">
        <f>VLOOKUP(A1866,'[1]план на 2017'!$A:$X,20,0)</f>
        <v>630500</v>
      </c>
      <c r="Z1866" s="156">
        <f t="shared" si="303"/>
        <v>0</v>
      </c>
    </row>
    <row r="1867" spans="1:26" ht="49.5" customHeight="1" x14ac:dyDescent="0.25">
      <c r="A1867" s="48" t="s">
        <v>1928</v>
      </c>
      <c r="B1867" s="53" t="s">
        <v>3273</v>
      </c>
      <c r="C1867" s="53" t="s">
        <v>6113</v>
      </c>
      <c r="D1867" s="53" t="s">
        <v>5359</v>
      </c>
      <c r="E1867" s="53" t="s">
        <v>6114</v>
      </c>
      <c r="F1867" s="53" t="s">
        <v>6116</v>
      </c>
      <c r="G1867" s="54" t="s">
        <v>8876</v>
      </c>
      <c r="H1867" s="53">
        <v>0</v>
      </c>
      <c r="I1867" s="53">
        <v>430000000</v>
      </c>
      <c r="J1867" s="53" t="s">
        <v>8091</v>
      </c>
      <c r="K1867" s="53" t="s">
        <v>8092</v>
      </c>
      <c r="L1867" s="53" t="s">
        <v>8093</v>
      </c>
      <c r="M1867" s="53" t="s">
        <v>8094</v>
      </c>
      <c r="N1867" s="53" t="s">
        <v>8112</v>
      </c>
      <c r="O1867" s="53" t="s">
        <v>8104</v>
      </c>
      <c r="P1867" s="53" t="s">
        <v>8105</v>
      </c>
      <c r="Q1867" s="53" t="s">
        <v>8106</v>
      </c>
      <c r="R1867" s="73">
        <v>2</v>
      </c>
      <c r="S1867" s="74">
        <v>70000</v>
      </c>
      <c r="T1867" s="75">
        <v>0</v>
      </c>
      <c r="U1867" s="75">
        <f t="shared" si="308"/>
        <v>0</v>
      </c>
      <c r="V1867" s="48"/>
      <c r="W1867" s="48">
        <v>2017</v>
      </c>
      <c r="X1867" s="48"/>
      <c r="Y1867" s="1">
        <f>VLOOKUP(A1867,'[1]план на 2017'!$A:$X,20,0)</f>
        <v>0</v>
      </c>
      <c r="Z1867" s="156">
        <f t="shared" si="303"/>
        <v>0</v>
      </c>
    </row>
    <row r="1868" spans="1:26" ht="49.5" customHeight="1" x14ac:dyDescent="0.25">
      <c r="A1868" s="48" t="s">
        <v>1929</v>
      </c>
      <c r="B1868" s="53" t="s">
        <v>3273</v>
      </c>
      <c r="C1868" s="53" t="s">
        <v>6113</v>
      </c>
      <c r="D1868" s="53" t="s">
        <v>5359</v>
      </c>
      <c r="E1868" s="53" t="s">
        <v>6114</v>
      </c>
      <c r="F1868" s="53" t="s">
        <v>6116</v>
      </c>
      <c r="G1868" s="54" t="s">
        <v>3278</v>
      </c>
      <c r="H1868" s="53">
        <v>0</v>
      </c>
      <c r="I1868" s="53">
        <v>430000000</v>
      </c>
      <c r="J1868" s="53" t="s">
        <v>8091</v>
      </c>
      <c r="K1868" s="53" t="s">
        <v>8129</v>
      </c>
      <c r="L1868" s="53" t="s">
        <v>8093</v>
      </c>
      <c r="M1868" s="53" t="s">
        <v>8094</v>
      </c>
      <c r="N1868" s="53" t="s">
        <v>8112</v>
      </c>
      <c r="O1868" s="53" t="s">
        <v>8104</v>
      </c>
      <c r="P1868" s="53" t="s">
        <v>8105</v>
      </c>
      <c r="Q1868" s="53" t="s">
        <v>8106</v>
      </c>
      <c r="R1868" s="73">
        <v>2</v>
      </c>
      <c r="S1868" s="74">
        <v>70000</v>
      </c>
      <c r="T1868" s="75">
        <f t="shared" ref="T1868" si="309">R1868*S1868</f>
        <v>140000</v>
      </c>
      <c r="U1868" s="75">
        <f t="shared" si="308"/>
        <v>156800.00000000003</v>
      </c>
      <c r="V1868" s="48" t="s">
        <v>8126</v>
      </c>
      <c r="W1868" s="48">
        <v>2017</v>
      </c>
      <c r="X1868" s="53" t="s">
        <v>8188</v>
      </c>
      <c r="Y1868" s="1">
        <f>VLOOKUP(A1868,'[1]план на 2017'!$A:$X,20,0)</f>
        <v>140000</v>
      </c>
      <c r="Z1868" s="156">
        <f t="shared" si="303"/>
        <v>0</v>
      </c>
    </row>
    <row r="1869" spans="1:26" ht="49.5" customHeight="1" x14ac:dyDescent="0.25">
      <c r="A1869" s="48" t="s">
        <v>1930</v>
      </c>
      <c r="B1869" s="53" t="s">
        <v>3273</v>
      </c>
      <c r="C1869" s="53" t="s">
        <v>6113</v>
      </c>
      <c r="D1869" s="53" t="s">
        <v>5359</v>
      </c>
      <c r="E1869" s="53" t="s">
        <v>6114</v>
      </c>
      <c r="F1869" s="53" t="s">
        <v>6117</v>
      </c>
      <c r="G1869" s="54" t="s">
        <v>8876</v>
      </c>
      <c r="H1869" s="53">
        <v>0</v>
      </c>
      <c r="I1869" s="53">
        <v>430000000</v>
      </c>
      <c r="J1869" s="53" t="s">
        <v>8091</v>
      </c>
      <c r="K1869" s="53" t="s">
        <v>8092</v>
      </c>
      <c r="L1869" s="53" t="s">
        <v>8093</v>
      </c>
      <c r="M1869" s="53" t="s">
        <v>8094</v>
      </c>
      <c r="N1869" s="53" t="s">
        <v>8112</v>
      </c>
      <c r="O1869" s="53" t="s">
        <v>8104</v>
      </c>
      <c r="P1869" s="53" t="s">
        <v>8105</v>
      </c>
      <c r="Q1869" s="53" t="s">
        <v>8106</v>
      </c>
      <c r="R1869" s="73">
        <v>2</v>
      </c>
      <c r="S1869" s="74">
        <v>477500</v>
      </c>
      <c r="T1869" s="75">
        <v>0</v>
      </c>
      <c r="U1869" s="75">
        <f t="shared" si="308"/>
        <v>0</v>
      </c>
      <c r="V1869" s="48"/>
      <c r="W1869" s="48">
        <v>2017</v>
      </c>
      <c r="X1869" s="48"/>
      <c r="Y1869" s="1">
        <f>VLOOKUP(A1869,'[1]план на 2017'!$A:$X,20,0)</f>
        <v>0</v>
      </c>
      <c r="Z1869" s="156">
        <f t="shared" si="303"/>
        <v>0</v>
      </c>
    </row>
    <row r="1870" spans="1:26" ht="49.5" customHeight="1" x14ac:dyDescent="0.25">
      <c r="A1870" s="48" t="s">
        <v>1931</v>
      </c>
      <c r="B1870" s="53" t="s">
        <v>3273</v>
      </c>
      <c r="C1870" s="53" t="s">
        <v>6113</v>
      </c>
      <c r="D1870" s="53" t="s">
        <v>5359</v>
      </c>
      <c r="E1870" s="53" t="s">
        <v>6114</v>
      </c>
      <c r="F1870" s="53" t="s">
        <v>6117</v>
      </c>
      <c r="G1870" s="54" t="s">
        <v>3278</v>
      </c>
      <c r="H1870" s="53">
        <v>0</v>
      </c>
      <c r="I1870" s="53">
        <v>430000000</v>
      </c>
      <c r="J1870" s="53" t="s">
        <v>8091</v>
      </c>
      <c r="K1870" s="53" t="s">
        <v>8129</v>
      </c>
      <c r="L1870" s="53" t="s">
        <v>8093</v>
      </c>
      <c r="M1870" s="53" t="s">
        <v>8094</v>
      </c>
      <c r="N1870" s="53" t="s">
        <v>8112</v>
      </c>
      <c r="O1870" s="53" t="s">
        <v>8104</v>
      </c>
      <c r="P1870" s="53" t="s">
        <v>8105</v>
      </c>
      <c r="Q1870" s="53" t="s">
        <v>8106</v>
      </c>
      <c r="R1870" s="73">
        <v>2</v>
      </c>
      <c r="S1870" s="74">
        <v>477500</v>
      </c>
      <c r="T1870" s="75">
        <f t="shared" ref="T1870" si="310">R1870*S1870</f>
        <v>955000</v>
      </c>
      <c r="U1870" s="75">
        <f t="shared" si="308"/>
        <v>1069600</v>
      </c>
      <c r="V1870" s="48" t="s">
        <v>8126</v>
      </c>
      <c r="W1870" s="48">
        <v>2017</v>
      </c>
      <c r="X1870" s="53" t="s">
        <v>8188</v>
      </c>
      <c r="Y1870" s="1">
        <f>VLOOKUP(A1870,'[1]план на 2017'!$A:$X,20,0)</f>
        <v>955000</v>
      </c>
      <c r="Z1870" s="156">
        <f t="shared" si="303"/>
        <v>0</v>
      </c>
    </row>
    <row r="1871" spans="1:26" ht="49.5" customHeight="1" x14ac:dyDescent="0.25">
      <c r="A1871" s="48" t="s">
        <v>1932</v>
      </c>
      <c r="B1871" s="53" t="s">
        <v>3273</v>
      </c>
      <c r="C1871" s="53" t="s">
        <v>6113</v>
      </c>
      <c r="D1871" s="53" t="s">
        <v>5359</v>
      </c>
      <c r="E1871" s="53" t="s">
        <v>6114</v>
      </c>
      <c r="F1871" s="53" t="s">
        <v>6118</v>
      </c>
      <c r="G1871" s="54" t="s">
        <v>8876</v>
      </c>
      <c r="H1871" s="53">
        <v>0</v>
      </c>
      <c r="I1871" s="53">
        <v>430000000</v>
      </c>
      <c r="J1871" s="53" t="s">
        <v>8091</v>
      </c>
      <c r="K1871" s="53" t="s">
        <v>8092</v>
      </c>
      <c r="L1871" s="53" t="s">
        <v>8093</v>
      </c>
      <c r="M1871" s="53" t="s">
        <v>8094</v>
      </c>
      <c r="N1871" s="53" t="s">
        <v>8112</v>
      </c>
      <c r="O1871" s="53" t="s">
        <v>8104</v>
      </c>
      <c r="P1871" s="53" t="s">
        <v>8105</v>
      </c>
      <c r="Q1871" s="53" t="s">
        <v>8106</v>
      </c>
      <c r="R1871" s="73">
        <v>2</v>
      </c>
      <c r="S1871" s="74">
        <v>400000</v>
      </c>
      <c r="T1871" s="75">
        <v>0</v>
      </c>
      <c r="U1871" s="75">
        <f t="shared" si="308"/>
        <v>0</v>
      </c>
      <c r="V1871" s="48"/>
      <c r="W1871" s="48">
        <v>2017</v>
      </c>
      <c r="X1871" s="48"/>
      <c r="Y1871" s="1">
        <f>VLOOKUP(A1871,'[1]план на 2017'!$A:$X,20,0)</f>
        <v>0</v>
      </c>
      <c r="Z1871" s="156">
        <f t="shared" si="303"/>
        <v>0</v>
      </c>
    </row>
    <row r="1872" spans="1:26" ht="49.5" customHeight="1" x14ac:dyDescent="0.25">
      <c r="A1872" s="48" t="s">
        <v>1933</v>
      </c>
      <c r="B1872" s="53" t="s">
        <v>3273</v>
      </c>
      <c r="C1872" s="53" t="s">
        <v>6113</v>
      </c>
      <c r="D1872" s="53" t="s">
        <v>5359</v>
      </c>
      <c r="E1872" s="53" t="s">
        <v>6114</v>
      </c>
      <c r="F1872" s="53" t="s">
        <v>6118</v>
      </c>
      <c r="G1872" s="54" t="s">
        <v>3278</v>
      </c>
      <c r="H1872" s="53">
        <v>0</v>
      </c>
      <c r="I1872" s="53">
        <v>430000000</v>
      </c>
      <c r="J1872" s="53" t="s">
        <v>8091</v>
      </c>
      <c r="K1872" s="53" t="s">
        <v>8129</v>
      </c>
      <c r="L1872" s="53" t="s">
        <v>8093</v>
      </c>
      <c r="M1872" s="53" t="s">
        <v>8094</v>
      </c>
      <c r="N1872" s="53" t="s">
        <v>8112</v>
      </c>
      <c r="O1872" s="53" t="s">
        <v>8104</v>
      </c>
      <c r="P1872" s="53" t="s">
        <v>8105</v>
      </c>
      <c r="Q1872" s="53" t="s">
        <v>8106</v>
      </c>
      <c r="R1872" s="73">
        <v>2</v>
      </c>
      <c r="S1872" s="74">
        <v>400000</v>
      </c>
      <c r="T1872" s="75">
        <f t="shared" ref="T1872" si="311">R1872*S1872</f>
        <v>800000</v>
      </c>
      <c r="U1872" s="75">
        <f t="shared" si="308"/>
        <v>896000.00000000012</v>
      </c>
      <c r="V1872" s="48" t="s">
        <v>8126</v>
      </c>
      <c r="W1872" s="48">
        <v>2017</v>
      </c>
      <c r="X1872" s="53" t="s">
        <v>8188</v>
      </c>
      <c r="Y1872" s="1">
        <f>VLOOKUP(A1872,'[1]план на 2017'!$A:$X,20,0)</f>
        <v>800000</v>
      </c>
      <c r="Z1872" s="156">
        <f t="shared" si="303"/>
        <v>0</v>
      </c>
    </row>
    <row r="1873" spans="1:26" ht="49.5" customHeight="1" x14ac:dyDescent="0.25">
      <c r="A1873" s="48" t="s">
        <v>1934</v>
      </c>
      <c r="B1873" s="53" t="s">
        <v>3273</v>
      </c>
      <c r="C1873" s="53" t="s">
        <v>6113</v>
      </c>
      <c r="D1873" s="53" t="s">
        <v>5359</v>
      </c>
      <c r="E1873" s="53" t="s">
        <v>6114</v>
      </c>
      <c r="F1873" s="53" t="s">
        <v>6119</v>
      </c>
      <c r="G1873" s="54" t="s">
        <v>8876</v>
      </c>
      <c r="H1873" s="53">
        <v>0</v>
      </c>
      <c r="I1873" s="53">
        <v>430000000</v>
      </c>
      <c r="J1873" s="53" t="s">
        <v>8091</v>
      </c>
      <c r="K1873" s="53" t="s">
        <v>8092</v>
      </c>
      <c r="L1873" s="53" t="s">
        <v>8093</v>
      </c>
      <c r="M1873" s="53" t="s">
        <v>8094</v>
      </c>
      <c r="N1873" s="53" t="s">
        <v>8112</v>
      </c>
      <c r="O1873" s="53" t="s">
        <v>8104</v>
      </c>
      <c r="P1873" s="53" t="s">
        <v>8105</v>
      </c>
      <c r="Q1873" s="53" t="s">
        <v>8106</v>
      </c>
      <c r="R1873" s="73">
        <v>2</v>
      </c>
      <c r="S1873" s="74">
        <v>189215</v>
      </c>
      <c r="T1873" s="75">
        <v>0</v>
      </c>
      <c r="U1873" s="75">
        <f t="shared" si="308"/>
        <v>0</v>
      </c>
      <c r="V1873" s="48"/>
      <c r="W1873" s="48">
        <v>2017</v>
      </c>
      <c r="X1873" s="48"/>
      <c r="Y1873" s="1">
        <f>VLOOKUP(A1873,'[1]план на 2017'!$A:$X,20,0)</f>
        <v>0</v>
      </c>
      <c r="Z1873" s="156">
        <f t="shared" si="303"/>
        <v>0</v>
      </c>
    </row>
    <row r="1874" spans="1:26" ht="49.5" customHeight="1" x14ac:dyDescent="0.25">
      <c r="A1874" s="48" t="s">
        <v>1935</v>
      </c>
      <c r="B1874" s="53" t="s">
        <v>3273</v>
      </c>
      <c r="C1874" s="53" t="s">
        <v>6113</v>
      </c>
      <c r="D1874" s="53" t="s">
        <v>5359</v>
      </c>
      <c r="E1874" s="53" t="s">
        <v>6114</v>
      </c>
      <c r="F1874" s="53" t="s">
        <v>6119</v>
      </c>
      <c r="G1874" s="54" t="s">
        <v>3278</v>
      </c>
      <c r="H1874" s="53">
        <v>0</v>
      </c>
      <c r="I1874" s="53">
        <v>430000000</v>
      </c>
      <c r="J1874" s="53" t="s">
        <v>8091</v>
      </c>
      <c r="K1874" s="53" t="s">
        <v>8129</v>
      </c>
      <c r="L1874" s="53" t="s">
        <v>8093</v>
      </c>
      <c r="M1874" s="53" t="s">
        <v>8094</v>
      </c>
      <c r="N1874" s="53" t="s">
        <v>8112</v>
      </c>
      <c r="O1874" s="53" t="s">
        <v>8104</v>
      </c>
      <c r="P1874" s="53" t="s">
        <v>8105</v>
      </c>
      <c r="Q1874" s="53" t="s">
        <v>8106</v>
      </c>
      <c r="R1874" s="73">
        <v>2</v>
      </c>
      <c r="S1874" s="74">
        <v>189215</v>
      </c>
      <c r="T1874" s="75">
        <f t="shared" ref="T1874" si="312">R1874*S1874</f>
        <v>378430</v>
      </c>
      <c r="U1874" s="75">
        <f t="shared" si="308"/>
        <v>423841.60000000003</v>
      </c>
      <c r="V1874" s="48" t="s">
        <v>8126</v>
      </c>
      <c r="W1874" s="48">
        <v>2017</v>
      </c>
      <c r="X1874" s="53" t="s">
        <v>8188</v>
      </c>
      <c r="Y1874" s="1">
        <f>VLOOKUP(A1874,'[1]план на 2017'!$A:$X,20,0)</f>
        <v>378430</v>
      </c>
      <c r="Z1874" s="156">
        <f t="shared" ref="Z1874:Z1937" si="313">T1874-Y1874</f>
        <v>0</v>
      </c>
    </row>
    <row r="1875" spans="1:26" ht="49.5" customHeight="1" x14ac:dyDescent="0.25">
      <c r="A1875" s="48" t="s">
        <v>1936</v>
      </c>
      <c r="B1875" s="53" t="s">
        <v>3273</v>
      </c>
      <c r="C1875" s="53" t="s">
        <v>6120</v>
      </c>
      <c r="D1875" s="53" t="s">
        <v>6121</v>
      </c>
      <c r="E1875" s="53" t="s">
        <v>6122</v>
      </c>
      <c r="F1875" s="53" t="s">
        <v>6123</v>
      </c>
      <c r="G1875" s="53" t="s">
        <v>3278</v>
      </c>
      <c r="H1875" s="53">
        <v>0</v>
      </c>
      <c r="I1875" s="53">
        <v>430000000</v>
      </c>
      <c r="J1875" s="53" t="s">
        <v>8091</v>
      </c>
      <c r="K1875" s="53" t="s">
        <v>8092</v>
      </c>
      <c r="L1875" s="53" t="s">
        <v>8093</v>
      </c>
      <c r="M1875" s="53" t="s">
        <v>8094</v>
      </c>
      <c r="N1875" s="53" t="s">
        <v>8112</v>
      </c>
      <c r="O1875" s="53" t="s">
        <v>8104</v>
      </c>
      <c r="P1875" s="53" t="s">
        <v>8137</v>
      </c>
      <c r="Q1875" s="53" t="s">
        <v>8123</v>
      </c>
      <c r="R1875" s="73">
        <v>64</v>
      </c>
      <c r="S1875" s="74">
        <v>6200</v>
      </c>
      <c r="T1875" s="75">
        <v>0</v>
      </c>
      <c r="U1875" s="75">
        <f t="shared" si="308"/>
        <v>0</v>
      </c>
      <c r="V1875" s="48"/>
      <c r="W1875" s="48">
        <v>2017</v>
      </c>
      <c r="X1875" s="48"/>
      <c r="Y1875" s="1">
        <f>VLOOKUP(A1875,'[1]план на 2017'!$A:$X,20,0)</f>
        <v>0</v>
      </c>
      <c r="Z1875" s="156">
        <f t="shared" si="313"/>
        <v>0</v>
      </c>
    </row>
    <row r="1876" spans="1:26" ht="49.5" customHeight="1" x14ac:dyDescent="0.25">
      <c r="A1876" s="48" t="s">
        <v>1937</v>
      </c>
      <c r="B1876" s="53" t="s">
        <v>3273</v>
      </c>
      <c r="C1876" s="53" t="s">
        <v>6120</v>
      </c>
      <c r="D1876" s="53" t="s">
        <v>6121</v>
      </c>
      <c r="E1876" s="53" t="s">
        <v>6122</v>
      </c>
      <c r="F1876" s="53" t="s">
        <v>6124</v>
      </c>
      <c r="G1876" s="53" t="s">
        <v>3278</v>
      </c>
      <c r="H1876" s="53">
        <v>0</v>
      </c>
      <c r="I1876" s="53">
        <v>430000000</v>
      </c>
      <c r="J1876" s="53" t="s">
        <v>8091</v>
      </c>
      <c r="K1876" s="53" t="s">
        <v>8129</v>
      </c>
      <c r="L1876" s="53" t="s">
        <v>8093</v>
      </c>
      <c r="M1876" s="53" t="s">
        <v>8094</v>
      </c>
      <c r="N1876" s="53" t="s">
        <v>8112</v>
      </c>
      <c r="O1876" s="53" t="s">
        <v>8104</v>
      </c>
      <c r="P1876" s="53" t="s">
        <v>8137</v>
      </c>
      <c r="Q1876" s="53" t="s">
        <v>8123</v>
      </c>
      <c r="R1876" s="73">
        <v>64</v>
      </c>
      <c r="S1876" s="74">
        <v>6200</v>
      </c>
      <c r="T1876" s="75">
        <f t="shared" ref="T1876" si="314">R1876*S1876</f>
        <v>396800</v>
      </c>
      <c r="U1876" s="75">
        <f t="shared" si="308"/>
        <v>444416.00000000006</v>
      </c>
      <c r="V1876" s="48"/>
      <c r="W1876" s="48">
        <v>2017</v>
      </c>
      <c r="X1876" s="48" t="s">
        <v>8149</v>
      </c>
      <c r="Y1876" s="1">
        <f>VLOOKUP(A1876,'[1]план на 2017'!$A:$X,20,0)</f>
        <v>396800</v>
      </c>
      <c r="Z1876" s="156">
        <f t="shared" si="313"/>
        <v>0</v>
      </c>
    </row>
    <row r="1877" spans="1:26" ht="49.5" customHeight="1" x14ac:dyDescent="0.25">
      <c r="A1877" s="48" t="s">
        <v>1938</v>
      </c>
      <c r="B1877" s="53" t="s">
        <v>3273</v>
      </c>
      <c r="C1877" s="53" t="s">
        <v>6125</v>
      </c>
      <c r="D1877" s="53" t="s">
        <v>6126</v>
      </c>
      <c r="E1877" s="53" t="s">
        <v>6127</v>
      </c>
      <c r="F1877" s="53" t="s">
        <v>6128</v>
      </c>
      <c r="G1877" s="53" t="s">
        <v>3284</v>
      </c>
      <c r="H1877" s="53">
        <v>0</v>
      </c>
      <c r="I1877" s="53">
        <v>430000000</v>
      </c>
      <c r="J1877" s="53" t="s">
        <v>8091</v>
      </c>
      <c r="K1877" s="53" t="s">
        <v>8092</v>
      </c>
      <c r="L1877" s="53" t="s">
        <v>8093</v>
      </c>
      <c r="M1877" s="53" t="s">
        <v>8094</v>
      </c>
      <c r="N1877" s="53" t="s">
        <v>8112</v>
      </c>
      <c r="O1877" s="53" t="s">
        <v>8104</v>
      </c>
      <c r="P1877" s="53" t="s">
        <v>8105</v>
      </c>
      <c r="Q1877" s="53" t="s">
        <v>8106</v>
      </c>
      <c r="R1877" s="73">
        <v>2</v>
      </c>
      <c r="S1877" s="74">
        <v>238680</v>
      </c>
      <c r="T1877" s="75">
        <f t="shared" si="305"/>
        <v>477360</v>
      </c>
      <c r="U1877" s="75">
        <f t="shared" si="308"/>
        <v>534643.20000000007</v>
      </c>
      <c r="V1877" s="48"/>
      <c r="W1877" s="48">
        <v>2017</v>
      </c>
      <c r="X1877" s="48"/>
      <c r="Y1877" s="1">
        <f>VLOOKUP(A1877,'[1]план на 2017'!$A:$X,20,0)</f>
        <v>477360</v>
      </c>
      <c r="Z1877" s="156">
        <f t="shared" si="313"/>
        <v>0</v>
      </c>
    </row>
    <row r="1878" spans="1:26" ht="49.5" customHeight="1" x14ac:dyDescent="0.25">
      <c r="A1878" s="48" t="s">
        <v>1939</v>
      </c>
      <c r="B1878" s="53" t="s">
        <v>3273</v>
      </c>
      <c r="C1878" s="53" t="s">
        <v>6129</v>
      </c>
      <c r="D1878" s="53" t="s">
        <v>6130</v>
      </c>
      <c r="E1878" s="53" t="s">
        <v>6131</v>
      </c>
      <c r="F1878" s="53" t="s">
        <v>6132</v>
      </c>
      <c r="G1878" s="53" t="s">
        <v>3284</v>
      </c>
      <c r="H1878" s="53">
        <v>0</v>
      </c>
      <c r="I1878" s="53">
        <v>430000000</v>
      </c>
      <c r="J1878" s="53" t="s">
        <v>8091</v>
      </c>
      <c r="K1878" s="53" t="s">
        <v>8092</v>
      </c>
      <c r="L1878" s="53" t="s">
        <v>8111</v>
      </c>
      <c r="M1878" s="53" t="s">
        <v>8094</v>
      </c>
      <c r="N1878" s="53" t="s">
        <v>8112</v>
      </c>
      <c r="O1878" s="53" t="s">
        <v>8104</v>
      </c>
      <c r="P1878" s="53" t="s">
        <v>8105</v>
      </c>
      <c r="Q1878" s="53" t="s">
        <v>8106</v>
      </c>
      <c r="R1878" s="73">
        <v>3</v>
      </c>
      <c r="S1878" s="74">
        <v>300000</v>
      </c>
      <c r="T1878" s="75">
        <v>0</v>
      </c>
      <c r="U1878" s="75">
        <f t="shared" si="308"/>
        <v>0</v>
      </c>
      <c r="V1878" s="48"/>
      <c r="W1878" s="48">
        <v>2017</v>
      </c>
      <c r="X1878" s="48"/>
      <c r="Y1878" s="1">
        <f>VLOOKUP(A1878,'[1]план на 2017'!$A:$X,20,0)</f>
        <v>0</v>
      </c>
      <c r="Z1878" s="156">
        <f t="shared" si="313"/>
        <v>0</v>
      </c>
    </row>
    <row r="1879" spans="1:26" ht="49.5" customHeight="1" x14ac:dyDescent="0.25">
      <c r="A1879" s="48" t="s">
        <v>1940</v>
      </c>
      <c r="B1879" s="53" t="s">
        <v>3273</v>
      </c>
      <c r="C1879" s="53" t="s">
        <v>6129</v>
      </c>
      <c r="D1879" s="53" t="s">
        <v>6130</v>
      </c>
      <c r="E1879" s="53" t="s">
        <v>6131</v>
      </c>
      <c r="F1879" s="53" t="s">
        <v>6132</v>
      </c>
      <c r="G1879" s="53" t="s">
        <v>3284</v>
      </c>
      <c r="H1879" s="53">
        <v>0</v>
      </c>
      <c r="I1879" s="53">
        <v>430000000</v>
      </c>
      <c r="J1879" s="53" t="s">
        <v>8091</v>
      </c>
      <c r="K1879" s="53" t="s">
        <v>8129</v>
      </c>
      <c r="L1879" s="53" t="s">
        <v>8111</v>
      </c>
      <c r="M1879" s="53" t="s">
        <v>8094</v>
      </c>
      <c r="N1879" s="53" t="s">
        <v>8112</v>
      </c>
      <c r="O1879" s="53" t="s">
        <v>8104</v>
      </c>
      <c r="P1879" s="53" t="s">
        <v>8105</v>
      </c>
      <c r="Q1879" s="53" t="s">
        <v>8106</v>
      </c>
      <c r="R1879" s="73">
        <v>3</v>
      </c>
      <c r="S1879" s="74">
        <v>300000</v>
      </c>
      <c r="T1879" s="75">
        <v>0</v>
      </c>
      <c r="U1879" s="75">
        <f t="shared" si="308"/>
        <v>0</v>
      </c>
      <c r="V1879" s="48"/>
      <c r="W1879" s="48">
        <v>2017</v>
      </c>
      <c r="X1879" s="48" t="s">
        <v>8100</v>
      </c>
      <c r="Y1879" s="1">
        <f>VLOOKUP(A1879,'[1]план на 2017'!$A:$X,20,0)</f>
        <v>0</v>
      </c>
      <c r="Z1879" s="156">
        <f t="shared" si="313"/>
        <v>0</v>
      </c>
    </row>
    <row r="1880" spans="1:26" ht="49.5" customHeight="1" x14ac:dyDescent="0.25">
      <c r="A1880" s="49" t="s">
        <v>1941</v>
      </c>
      <c r="B1880" s="49" t="s">
        <v>3273</v>
      </c>
      <c r="C1880" s="49" t="s">
        <v>6129</v>
      </c>
      <c r="D1880" s="49" t="s">
        <v>6130</v>
      </c>
      <c r="E1880" s="49" t="s">
        <v>6131</v>
      </c>
      <c r="F1880" s="49" t="s">
        <v>6133</v>
      </c>
      <c r="G1880" s="49" t="s">
        <v>4139</v>
      </c>
      <c r="H1880" s="49">
        <v>0</v>
      </c>
      <c r="I1880" s="49">
        <v>430000000</v>
      </c>
      <c r="J1880" s="49" t="s">
        <v>8091</v>
      </c>
      <c r="K1880" s="49" t="s">
        <v>8117</v>
      </c>
      <c r="L1880" s="49" t="s">
        <v>8111</v>
      </c>
      <c r="M1880" s="49" t="s">
        <v>8094</v>
      </c>
      <c r="N1880" s="49" t="s">
        <v>8112</v>
      </c>
      <c r="O1880" s="49" t="s">
        <v>8104</v>
      </c>
      <c r="P1880" s="49" t="s">
        <v>8105</v>
      </c>
      <c r="Q1880" s="49" t="s">
        <v>8106</v>
      </c>
      <c r="R1880" s="49">
        <v>3</v>
      </c>
      <c r="S1880" s="49">
        <v>650000</v>
      </c>
      <c r="T1880" s="76">
        <f t="shared" ref="T1880" si="315">S1880*R1880</f>
        <v>1950000</v>
      </c>
      <c r="U1880" s="76">
        <f t="shared" si="308"/>
        <v>2184000</v>
      </c>
      <c r="V1880" s="49"/>
      <c r="W1880" s="49">
        <v>2017</v>
      </c>
      <c r="X1880" s="49" t="s">
        <v>8205</v>
      </c>
      <c r="Y1880" s="1">
        <f>VLOOKUP(A1880,'[1]план на 2017'!$A:$X,20,0)</f>
        <v>1950000</v>
      </c>
      <c r="Z1880" s="156">
        <f t="shared" si="313"/>
        <v>0</v>
      </c>
    </row>
    <row r="1881" spans="1:26" ht="49.5" customHeight="1" x14ac:dyDescent="0.25">
      <c r="A1881" s="48" t="s">
        <v>1942</v>
      </c>
      <c r="B1881" s="53" t="s">
        <v>3273</v>
      </c>
      <c r="C1881" s="53" t="s">
        <v>6134</v>
      </c>
      <c r="D1881" s="53" t="s">
        <v>6135</v>
      </c>
      <c r="E1881" s="53" t="s">
        <v>6136</v>
      </c>
      <c r="F1881" s="53" t="s">
        <v>6137</v>
      </c>
      <c r="G1881" s="53" t="s">
        <v>3284</v>
      </c>
      <c r="H1881" s="53">
        <v>0</v>
      </c>
      <c r="I1881" s="53">
        <v>430000000</v>
      </c>
      <c r="J1881" s="53" t="s">
        <v>8091</v>
      </c>
      <c r="K1881" s="53" t="s">
        <v>8092</v>
      </c>
      <c r="L1881" s="53" t="s">
        <v>8111</v>
      </c>
      <c r="M1881" s="53" t="s">
        <v>8094</v>
      </c>
      <c r="N1881" s="53" t="s">
        <v>8112</v>
      </c>
      <c r="O1881" s="53" t="s">
        <v>8104</v>
      </c>
      <c r="P1881" s="53" t="s">
        <v>8105</v>
      </c>
      <c r="Q1881" s="53" t="s">
        <v>8106</v>
      </c>
      <c r="R1881" s="73">
        <v>10</v>
      </c>
      <c r="S1881" s="74">
        <v>52000</v>
      </c>
      <c r="T1881" s="75">
        <f t="shared" si="305"/>
        <v>520000</v>
      </c>
      <c r="U1881" s="75">
        <f t="shared" si="308"/>
        <v>582400</v>
      </c>
      <c r="V1881" s="48"/>
      <c r="W1881" s="48">
        <v>2017</v>
      </c>
      <c r="X1881" s="48"/>
      <c r="Y1881" s="1">
        <f>VLOOKUP(A1881,'[1]план на 2017'!$A:$X,20,0)</f>
        <v>520000</v>
      </c>
      <c r="Z1881" s="156">
        <f t="shared" si="313"/>
        <v>0</v>
      </c>
    </row>
    <row r="1882" spans="1:26" ht="49.5" customHeight="1" x14ac:dyDescent="0.25">
      <c r="A1882" s="48" t="s">
        <v>1943</v>
      </c>
      <c r="B1882" s="53" t="s">
        <v>3273</v>
      </c>
      <c r="C1882" s="53" t="s">
        <v>6134</v>
      </c>
      <c r="D1882" s="53" t="s">
        <v>6135</v>
      </c>
      <c r="E1882" s="53" t="s">
        <v>6136</v>
      </c>
      <c r="F1882" s="53" t="s">
        <v>6138</v>
      </c>
      <c r="G1882" s="53" t="s">
        <v>3284</v>
      </c>
      <c r="H1882" s="53">
        <v>0</v>
      </c>
      <c r="I1882" s="53">
        <v>430000000</v>
      </c>
      <c r="J1882" s="53" t="s">
        <v>8091</v>
      </c>
      <c r="K1882" s="53" t="s">
        <v>8092</v>
      </c>
      <c r="L1882" s="53" t="s">
        <v>8111</v>
      </c>
      <c r="M1882" s="53" t="s">
        <v>8094</v>
      </c>
      <c r="N1882" s="53" t="s">
        <v>8112</v>
      </c>
      <c r="O1882" s="53" t="s">
        <v>8104</v>
      </c>
      <c r="P1882" s="53" t="s">
        <v>8105</v>
      </c>
      <c r="Q1882" s="53" t="s">
        <v>8106</v>
      </c>
      <c r="R1882" s="73">
        <v>20</v>
      </c>
      <c r="S1882" s="74">
        <v>31122</v>
      </c>
      <c r="T1882" s="75">
        <f t="shared" si="305"/>
        <v>622440</v>
      </c>
      <c r="U1882" s="75">
        <f t="shared" si="308"/>
        <v>697132.8</v>
      </c>
      <c r="V1882" s="48"/>
      <c r="W1882" s="48">
        <v>2017</v>
      </c>
      <c r="X1882" s="48"/>
      <c r="Y1882" s="1">
        <f>VLOOKUP(A1882,'[1]план на 2017'!$A:$X,20,0)</f>
        <v>622440</v>
      </c>
      <c r="Z1882" s="156">
        <f t="shared" si="313"/>
        <v>0</v>
      </c>
    </row>
    <row r="1883" spans="1:26" ht="49.5" customHeight="1" x14ac:dyDescent="0.25">
      <c r="A1883" s="48" t="s">
        <v>1944</v>
      </c>
      <c r="B1883" s="53" t="s">
        <v>3273</v>
      </c>
      <c r="C1883" s="53" t="s">
        <v>6139</v>
      </c>
      <c r="D1883" s="53" t="s">
        <v>6140</v>
      </c>
      <c r="E1883" s="53" t="s">
        <v>6141</v>
      </c>
      <c r="F1883" s="53" t="s">
        <v>6142</v>
      </c>
      <c r="G1883" s="54" t="s">
        <v>8876</v>
      </c>
      <c r="H1883" s="53">
        <v>0</v>
      </c>
      <c r="I1883" s="53">
        <v>430000000</v>
      </c>
      <c r="J1883" s="53" t="s">
        <v>8091</v>
      </c>
      <c r="K1883" s="53" t="s">
        <v>8092</v>
      </c>
      <c r="L1883" s="53" t="s">
        <v>8111</v>
      </c>
      <c r="M1883" s="53" t="s">
        <v>8094</v>
      </c>
      <c r="N1883" s="53" t="s">
        <v>8112</v>
      </c>
      <c r="O1883" s="53" t="s">
        <v>8104</v>
      </c>
      <c r="P1883" s="53" t="s">
        <v>8105</v>
      </c>
      <c r="Q1883" s="53" t="s">
        <v>8106</v>
      </c>
      <c r="R1883" s="73">
        <v>30</v>
      </c>
      <c r="S1883" s="74">
        <v>100000</v>
      </c>
      <c r="T1883" s="75">
        <f t="shared" si="305"/>
        <v>3000000</v>
      </c>
      <c r="U1883" s="75">
        <f t="shared" si="308"/>
        <v>3360000.0000000005</v>
      </c>
      <c r="V1883" s="48"/>
      <c r="W1883" s="48">
        <v>2017</v>
      </c>
      <c r="X1883" s="48"/>
      <c r="Y1883" s="1">
        <f>VLOOKUP(A1883,'[1]план на 2017'!$A:$X,20,0)</f>
        <v>3000000</v>
      </c>
      <c r="Z1883" s="156">
        <f t="shared" si="313"/>
        <v>0</v>
      </c>
    </row>
    <row r="1884" spans="1:26" ht="49.5" customHeight="1" x14ac:dyDescent="0.25">
      <c r="A1884" s="48" t="s">
        <v>1945</v>
      </c>
      <c r="B1884" s="53" t="s">
        <v>3273</v>
      </c>
      <c r="C1884" s="53" t="s">
        <v>6143</v>
      </c>
      <c r="D1884" s="53" t="s">
        <v>6144</v>
      </c>
      <c r="E1884" s="53" t="s">
        <v>6145</v>
      </c>
      <c r="F1884" s="53" t="s">
        <v>6146</v>
      </c>
      <c r="G1884" s="54" t="s">
        <v>8876</v>
      </c>
      <c r="H1884" s="53">
        <v>0</v>
      </c>
      <c r="I1884" s="53">
        <v>430000000</v>
      </c>
      <c r="J1884" s="53" t="s">
        <v>8091</v>
      </c>
      <c r="K1884" s="53" t="s">
        <v>8092</v>
      </c>
      <c r="L1884" s="53" t="s">
        <v>8111</v>
      </c>
      <c r="M1884" s="53" t="s">
        <v>8094</v>
      </c>
      <c r="N1884" s="53" t="s">
        <v>8112</v>
      </c>
      <c r="O1884" s="53" t="s">
        <v>8104</v>
      </c>
      <c r="P1884" s="53" t="s">
        <v>8105</v>
      </c>
      <c r="Q1884" s="53" t="s">
        <v>8106</v>
      </c>
      <c r="R1884" s="73">
        <v>50</v>
      </c>
      <c r="S1884" s="74">
        <v>75000</v>
      </c>
      <c r="T1884" s="75">
        <v>0</v>
      </c>
      <c r="U1884" s="75">
        <f t="shared" si="308"/>
        <v>0</v>
      </c>
      <c r="V1884" s="48"/>
      <c r="W1884" s="48">
        <v>2017</v>
      </c>
      <c r="X1884" s="48" t="s">
        <v>8122</v>
      </c>
      <c r="Y1884" s="1">
        <f>VLOOKUP(A1884,'[1]план на 2017'!$A:$X,20,0)</f>
        <v>0</v>
      </c>
      <c r="Z1884" s="156">
        <f t="shared" si="313"/>
        <v>0</v>
      </c>
    </row>
    <row r="1885" spans="1:26" ht="49.5" customHeight="1" x14ac:dyDescent="0.25">
      <c r="A1885" s="48" t="s">
        <v>1946</v>
      </c>
      <c r="B1885" s="53" t="s">
        <v>3273</v>
      </c>
      <c r="C1885" s="53" t="s">
        <v>4118</v>
      </c>
      <c r="D1885" s="53" t="s">
        <v>4119</v>
      </c>
      <c r="E1885" s="53" t="s">
        <v>4120</v>
      </c>
      <c r="F1885" s="53" t="s">
        <v>6147</v>
      </c>
      <c r="G1885" s="53" t="s">
        <v>3284</v>
      </c>
      <c r="H1885" s="53">
        <v>0</v>
      </c>
      <c r="I1885" s="53">
        <v>430000000</v>
      </c>
      <c r="J1885" s="53" t="s">
        <v>8091</v>
      </c>
      <c r="K1885" s="53" t="s">
        <v>8092</v>
      </c>
      <c r="L1885" s="53" t="s">
        <v>8111</v>
      </c>
      <c r="M1885" s="53" t="s">
        <v>8094</v>
      </c>
      <c r="N1885" s="53" t="s">
        <v>8112</v>
      </c>
      <c r="O1885" s="53" t="s">
        <v>8104</v>
      </c>
      <c r="P1885" s="53" t="s">
        <v>8105</v>
      </c>
      <c r="Q1885" s="53" t="s">
        <v>8106</v>
      </c>
      <c r="R1885" s="73">
        <v>2</v>
      </c>
      <c r="S1885" s="74">
        <v>125000</v>
      </c>
      <c r="T1885" s="75">
        <v>0</v>
      </c>
      <c r="U1885" s="75">
        <f t="shared" si="308"/>
        <v>0</v>
      </c>
      <c r="V1885" s="48"/>
      <c r="W1885" s="48">
        <v>2017</v>
      </c>
      <c r="X1885" s="48" t="s">
        <v>8122</v>
      </c>
      <c r="Y1885" s="1">
        <f>VLOOKUP(A1885,'[1]план на 2017'!$A:$X,20,0)</f>
        <v>0</v>
      </c>
      <c r="Z1885" s="156">
        <f t="shared" si="313"/>
        <v>0</v>
      </c>
    </row>
    <row r="1886" spans="1:26" ht="49.5" customHeight="1" x14ac:dyDescent="0.25">
      <c r="A1886" s="48" t="s">
        <v>1947</v>
      </c>
      <c r="B1886" s="53" t="s">
        <v>3273</v>
      </c>
      <c r="C1886" s="53" t="s">
        <v>6148</v>
      </c>
      <c r="D1886" s="53" t="s">
        <v>6149</v>
      </c>
      <c r="E1886" s="53" t="s">
        <v>6150</v>
      </c>
      <c r="F1886" s="53" t="s">
        <v>6151</v>
      </c>
      <c r="G1886" s="53" t="s">
        <v>3284</v>
      </c>
      <c r="H1886" s="53">
        <v>0</v>
      </c>
      <c r="I1886" s="53">
        <v>430000000</v>
      </c>
      <c r="J1886" s="53" t="s">
        <v>8091</v>
      </c>
      <c r="K1886" s="53" t="s">
        <v>8092</v>
      </c>
      <c r="L1886" s="53" t="s">
        <v>8111</v>
      </c>
      <c r="M1886" s="53" t="s">
        <v>8094</v>
      </c>
      <c r="N1886" s="53" t="s">
        <v>8112</v>
      </c>
      <c r="O1886" s="53" t="s">
        <v>8104</v>
      </c>
      <c r="P1886" s="53" t="s">
        <v>8105</v>
      </c>
      <c r="Q1886" s="53" t="s">
        <v>8106</v>
      </c>
      <c r="R1886" s="73">
        <v>40</v>
      </c>
      <c r="S1886" s="74">
        <v>12500</v>
      </c>
      <c r="T1886" s="75">
        <v>0</v>
      </c>
      <c r="U1886" s="75">
        <f t="shared" si="308"/>
        <v>0</v>
      </c>
      <c r="V1886" s="48"/>
      <c r="W1886" s="48">
        <v>2017</v>
      </c>
      <c r="X1886" s="48"/>
      <c r="Y1886" s="1">
        <f>VLOOKUP(A1886,'[1]план на 2017'!$A:$X,20,0)</f>
        <v>0</v>
      </c>
      <c r="Z1886" s="156">
        <f t="shared" si="313"/>
        <v>0</v>
      </c>
    </row>
    <row r="1887" spans="1:26" ht="49.5" customHeight="1" x14ac:dyDescent="0.25">
      <c r="A1887" s="48" t="s">
        <v>1948</v>
      </c>
      <c r="B1887" s="53" t="s">
        <v>3273</v>
      </c>
      <c r="C1887" s="53" t="s">
        <v>6148</v>
      </c>
      <c r="D1887" s="53" t="s">
        <v>6149</v>
      </c>
      <c r="E1887" s="53" t="s">
        <v>6150</v>
      </c>
      <c r="F1887" s="53" t="s">
        <v>6151</v>
      </c>
      <c r="G1887" s="53" t="s">
        <v>3284</v>
      </c>
      <c r="H1887" s="53">
        <v>60</v>
      </c>
      <c r="I1887" s="53">
        <v>430000000</v>
      </c>
      <c r="J1887" s="53" t="s">
        <v>8091</v>
      </c>
      <c r="K1887" s="53" t="s">
        <v>8129</v>
      </c>
      <c r="L1887" s="53" t="s">
        <v>8111</v>
      </c>
      <c r="M1887" s="53" t="s">
        <v>8094</v>
      </c>
      <c r="N1887" s="53" t="s">
        <v>8112</v>
      </c>
      <c r="O1887" s="53" t="s">
        <v>8096</v>
      </c>
      <c r="P1887" s="53" t="s">
        <v>8105</v>
      </c>
      <c r="Q1887" s="53" t="s">
        <v>8106</v>
      </c>
      <c r="R1887" s="73">
        <v>40</v>
      </c>
      <c r="S1887" s="74">
        <v>12500</v>
      </c>
      <c r="T1887" s="75">
        <f t="shared" si="305"/>
        <v>500000</v>
      </c>
      <c r="U1887" s="75">
        <f t="shared" si="308"/>
        <v>560000</v>
      </c>
      <c r="V1887" s="48" t="s">
        <v>8098</v>
      </c>
      <c r="W1887" s="48">
        <v>2017</v>
      </c>
      <c r="X1887" s="53" t="s">
        <v>8216</v>
      </c>
      <c r="Y1887" s="1">
        <f>VLOOKUP(A1887,'[1]план на 2017'!$A:$X,20,0)</f>
        <v>500000</v>
      </c>
      <c r="Z1887" s="156">
        <f t="shared" si="313"/>
        <v>0</v>
      </c>
    </row>
    <row r="1888" spans="1:26" ht="49.5" customHeight="1" x14ac:dyDescent="0.25">
      <c r="A1888" s="48" t="s">
        <v>1949</v>
      </c>
      <c r="B1888" s="53" t="s">
        <v>3273</v>
      </c>
      <c r="C1888" s="53" t="s">
        <v>6148</v>
      </c>
      <c r="D1888" s="53" t="s">
        <v>6149</v>
      </c>
      <c r="E1888" s="53" t="s">
        <v>6150</v>
      </c>
      <c r="F1888" s="53" t="s">
        <v>6152</v>
      </c>
      <c r="G1888" s="53" t="s">
        <v>3284</v>
      </c>
      <c r="H1888" s="53">
        <v>0</v>
      </c>
      <c r="I1888" s="53">
        <v>430000000</v>
      </c>
      <c r="J1888" s="53" t="s">
        <v>8091</v>
      </c>
      <c r="K1888" s="53" t="s">
        <v>8092</v>
      </c>
      <c r="L1888" s="53" t="s">
        <v>8111</v>
      </c>
      <c r="M1888" s="53" t="s">
        <v>8094</v>
      </c>
      <c r="N1888" s="53" t="s">
        <v>8112</v>
      </c>
      <c r="O1888" s="53" t="s">
        <v>8104</v>
      </c>
      <c r="P1888" s="53" t="s">
        <v>8105</v>
      </c>
      <c r="Q1888" s="53" t="s">
        <v>8106</v>
      </c>
      <c r="R1888" s="73">
        <v>39</v>
      </c>
      <c r="S1888" s="74">
        <v>50000</v>
      </c>
      <c r="T1888" s="75">
        <v>0</v>
      </c>
      <c r="U1888" s="75">
        <f t="shared" si="308"/>
        <v>0</v>
      </c>
      <c r="V1888" s="48"/>
      <c r="W1888" s="48">
        <v>2017</v>
      </c>
      <c r="X1888" s="53"/>
      <c r="Y1888" s="1">
        <f>VLOOKUP(A1888,'[1]план на 2017'!$A:$X,20,0)</f>
        <v>0</v>
      </c>
      <c r="Z1888" s="156">
        <f t="shared" si="313"/>
        <v>0</v>
      </c>
    </row>
    <row r="1889" spans="1:26" ht="49.5" customHeight="1" x14ac:dyDescent="0.25">
      <c r="A1889" s="48" t="s">
        <v>1950</v>
      </c>
      <c r="B1889" s="53" t="s">
        <v>3273</v>
      </c>
      <c r="C1889" s="53" t="s">
        <v>6148</v>
      </c>
      <c r="D1889" s="53" t="s">
        <v>6149</v>
      </c>
      <c r="E1889" s="53" t="s">
        <v>6150</v>
      </c>
      <c r="F1889" s="53" t="s">
        <v>6152</v>
      </c>
      <c r="G1889" s="53" t="s">
        <v>3284</v>
      </c>
      <c r="H1889" s="53">
        <v>60</v>
      </c>
      <c r="I1889" s="53">
        <v>430000000</v>
      </c>
      <c r="J1889" s="53" t="s">
        <v>8091</v>
      </c>
      <c r="K1889" s="53" t="s">
        <v>8129</v>
      </c>
      <c r="L1889" s="53" t="s">
        <v>8111</v>
      </c>
      <c r="M1889" s="53" t="s">
        <v>8094</v>
      </c>
      <c r="N1889" s="53" t="s">
        <v>8112</v>
      </c>
      <c r="O1889" s="53" t="s">
        <v>8096</v>
      </c>
      <c r="P1889" s="53" t="s">
        <v>8105</v>
      </c>
      <c r="Q1889" s="53" t="s">
        <v>8106</v>
      </c>
      <c r="R1889" s="73">
        <v>39</v>
      </c>
      <c r="S1889" s="74">
        <v>50000</v>
      </c>
      <c r="T1889" s="75">
        <f t="shared" si="305"/>
        <v>1950000</v>
      </c>
      <c r="U1889" s="75">
        <f t="shared" si="308"/>
        <v>2184000</v>
      </c>
      <c r="V1889" s="48" t="s">
        <v>8098</v>
      </c>
      <c r="W1889" s="48">
        <v>2017</v>
      </c>
      <c r="X1889" s="53" t="s">
        <v>8216</v>
      </c>
      <c r="Y1889" s="1">
        <f>VLOOKUP(A1889,'[1]план на 2017'!$A:$X,20,0)</f>
        <v>1950000</v>
      </c>
      <c r="Z1889" s="156">
        <f t="shared" si="313"/>
        <v>0</v>
      </c>
    </row>
    <row r="1890" spans="1:26" ht="49.5" customHeight="1" x14ac:dyDescent="0.25">
      <c r="A1890" s="48" t="s">
        <v>1951</v>
      </c>
      <c r="B1890" s="53" t="s">
        <v>3273</v>
      </c>
      <c r="C1890" s="53" t="s">
        <v>6153</v>
      </c>
      <c r="D1890" s="53" t="s">
        <v>6154</v>
      </c>
      <c r="E1890" s="53" t="s">
        <v>6155</v>
      </c>
      <c r="F1890" s="53" t="s">
        <v>6156</v>
      </c>
      <c r="G1890" s="53" t="s">
        <v>3284</v>
      </c>
      <c r="H1890" s="53">
        <v>0</v>
      </c>
      <c r="I1890" s="53">
        <v>430000000</v>
      </c>
      <c r="J1890" s="53" t="s">
        <v>8091</v>
      </c>
      <c r="K1890" s="53" t="s">
        <v>8092</v>
      </c>
      <c r="L1890" s="53" t="s">
        <v>8111</v>
      </c>
      <c r="M1890" s="53" t="s">
        <v>8094</v>
      </c>
      <c r="N1890" s="53" t="s">
        <v>8112</v>
      </c>
      <c r="O1890" s="53" t="s">
        <v>8104</v>
      </c>
      <c r="P1890" s="53" t="s">
        <v>8105</v>
      </c>
      <c r="Q1890" s="53" t="s">
        <v>8106</v>
      </c>
      <c r="R1890" s="73">
        <v>50</v>
      </c>
      <c r="S1890" s="74">
        <v>22000</v>
      </c>
      <c r="T1890" s="75">
        <v>0</v>
      </c>
      <c r="U1890" s="75">
        <f t="shared" si="308"/>
        <v>0</v>
      </c>
      <c r="V1890" s="48"/>
      <c r="W1890" s="48">
        <v>2017</v>
      </c>
      <c r="X1890" s="48"/>
      <c r="Y1890" s="1">
        <f>VLOOKUP(A1890,'[1]план на 2017'!$A:$X,20,0)</f>
        <v>0</v>
      </c>
      <c r="Z1890" s="156">
        <f t="shared" si="313"/>
        <v>0</v>
      </c>
    </row>
    <row r="1891" spans="1:26" ht="49.5" customHeight="1" x14ac:dyDescent="0.25">
      <c r="A1891" s="48" t="s">
        <v>1952</v>
      </c>
      <c r="B1891" s="53" t="s">
        <v>3273</v>
      </c>
      <c r="C1891" s="53" t="s">
        <v>6153</v>
      </c>
      <c r="D1891" s="53" t="s">
        <v>6154</v>
      </c>
      <c r="E1891" s="53" t="s">
        <v>6155</v>
      </c>
      <c r="F1891" s="53" t="s">
        <v>6156</v>
      </c>
      <c r="G1891" s="53" t="s">
        <v>3284</v>
      </c>
      <c r="H1891" s="53">
        <v>0</v>
      </c>
      <c r="I1891" s="53">
        <v>430000000</v>
      </c>
      <c r="J1891" s="53" t="s">
        <v>8091</v>
      </c>
      <c r="K1891" s="53" t="s">
        <v>8129</v>
      </c>
      <c r="L1891" s="53" t="s">
        <v>8111</v>
      </c>
      <c r="M1891" s="53" t="s">
        <v>8094</v>
      </c>
      <c r="N1891" s="53" t="s">
        <v>8112</v>
      </c>
      <c r="O1891" s="53" t="s">
        <v>8104</v>
      </c>
      <c r="P1891" s="53" t="s">
        <v>8105</v>
      </c>
      <c r="Q1891" s="53" t="s">
        <v>8106</v>
      </c>
      <c r="R1891" s="73">
        <v>50</v>
      </c>
      <c r="S1891" s="74">
        <v>22000</v>
      </c>
      <c r="T1891" s="75">
        <f t="shared" si="305"/>
        <v>1100000</v>
      </c>
      <c r="U1891" s="75">
        <f t="shared" si="308"/>
        <v>1232000.0000000002</v>
      </c>
      <c r="V1891" s="48"/>
      <c r="W1891" s="48">
        <v>2017</v>
      </c>
      <c r="X1891" s="48" t="s">
        <v>8100</v>
      </c>
      <c r="Y1891" s="1">
        <f>VLOOKUP(A1891,'[1]план на 2017'!$A:$X,20,0)</f>
        <v>1100000</v>
      </c>
      <c r="Z1891" s="156">
        <f t="shared" si="313"/>
        <v>0</v>
      </c>
    </row>
    <row r="1892" spans="1:26" ht="49.5" customHeight="1" x14ac:dyDescent="0.25">
      <c r="A1892" s="48" t="s">
        <v>1953</v>
      </c>
      <c r="B1892" s="53" t="s">
        <v>3273</v>
      </c>
      <c r="C1892" s="53" t="s">
        <v>6157</v>
      </c>
      <c r="D1892" s="53" t="s">
        <v>6158</v>
      </c>
      <c r="E1892" s="53" t="s">
        <v>6159</v>
      </c>
      <c r="F1892" s="53" t="s">
        <v>6160</v>
      </c>
      <c r="G1892" s="54" t="s">
        <v>8876</v>
      </c>
      <c r="H1892" s="53">
        <v>0</v>
      </c>
      <c r="I1892" s="53">
        <v>430000000</v>
      </c>
      <c r="J1892" s="53" t="s">
        <v>8091</v>
      </c>
      <c r="K1892" s="53" t="s">
        <v>8092</v>
      </c>
      <c r="L1892" s="53" t="s">
        <v>8111</v>
      </c>
      <c r="M1892" s="53" t="s">
        <v>8094</v>
      </c>
      <c r="N1892" s="53" t="s">
        <v>8112</v>
      </c>
      <c r="O1892" s="53" t="s">
        <v>8104</v>
      </c>
      <c r="P1892" s="53" t="s">
        <v>8105</v>
      </c>
      <c r="Q1892" s="53" t="s">
        <v>8106</v>
      </c>
      <c r="R1892" s="73">
        <v>50</v>
      </c>
      <c r="S1892" s="74">
        <v>15000</v>
      </c>
      <c r="T1892" s="75">
        <f t="shared" si="305"/>
        <v>750000</v>
      </c>
      <c r="U1892" s="75">
        <f t="shared" si="308"/>
        <v>840000.00000000012</v>
      </c>
      <c r="V1892" s="48"/>
      <c r="W1892" s="48">
        <v>2017</v>
      </c>
      <c r="X1892" s="48"/>
      <c r="Y1892" s="1">
        <f>VLOOKUP(A1892,'[1]план на 2017'!$A:$X,20,0)</f>
        <v>750000</v>
      </c>
      <c r="Z1892" s="156">
        <f t="shared" si="313"/>
        <v>0</v>
      </c>
    </row>
    <row r="1893" spans="1:26" ht="49.5" customHeight="1" x14ac:dyDescent="0.25">
      <c r="A1893" s="48" t="s">
        <v>1954</v>
      </c>
      <c r="B1893" s="53" t="s">
        <v>3273</v>
      </c>
      <c r="C1893" s="53" t="s">
        <v>6161</v>
      </c>
      <c r="D1893" s="53" t="s">
        <v>6162</v>
      </c>
      <c r="E1893" s="53" t="s">
        <v>6163</v>
      </c>
      <c r="F1893" s="53" t="s">
        <v>6164</v>
      </c>
      <c r="G1893" s="53" t="s">
        <v>3284</v>
      </c>
      <c r="H1893" s="53">
        <v>0</v>
      </c>
      <c r="I1893" s="53">
        <v>430000000</v>
      </c>
      <c r="J1893" s="53" t="s">
        <v>8091</v>
      </c>
      <c r="K1893" s="53" t="s">
        <v>8092</v>
      </c>
      <c r="L1893" s="53" t="s">
        <v>8111</v>
      </c>
      <c r="M1893" s="53" t="s">
        <v>8094</v>
      </c>
      <c r="N1893" s="53" t="s">
        <v>8112</v>
      </c>
      <c r="O1893" s="53" t="s">
        <v>8104</v>
      </c>
      <c r="P1893" s="53" t="s">
        <v>8168</v>
      </c>
      <c r="Q1893" s="53" t="s">
        <v>8169</v>
      </c>
      <c r="R1893" s="73">
        <v>100</v>
      </c>
      <c r="S1893" s="74">
        <v>5000</v>
      </c>
      <c r="T1893" s="75">
        <v>0</v>
      </c>
      <c r="U1893" s="75">
        <f t="shared" si="308"/>
        <v>0</v>
      </c>
      <c r="V1893" s="48"/>
      <c r="W1893" s="48">
        <v>2017</v>
      </c>
      <c r="X1893" s="53" t="s">
        <v>8263</v>
      </c>
      <c r="Y1893" s="1">
        <f>VLOOKUP(A1893,'[1]план на 2017'!$A:$X,20,0)</f>
        <v>0</v>
      </c>
      <c r="Z1893" s="156">
        <f t="shared" si="313"/>
        <v>0</v>
      </c>
    </row>
    <row r="1894" spans="1:26" ht="49.5" customHeight="1" x14ac:dyDescent="0.25">
      <c r="A1894" s="48" t="s">
        <v>1955</v>
      </c>
      <c r="B1894" s="53" t="s">
        <v>3273</v>
      </c>
      <c r="C1894" s="53" t="s">
        <v>6161</v>
      </c>
      <c r="D1894" s="53" t="s">
        <v>6162</v>
      </c>
      <c r="E1894" s="53" t="s">
        <v>6163</v>
      </c>
      <c r="F1894" s="53" t="s">
        <v>6165</v>
      </c>
      <c r="G1894" s="53" t="s">
        <v>3284</v>
      </c>
      <c r="H1894" s="53">
        <v>0</v>
      </c>
      <c r="I1894" s="53">
        <v>430000000</v>
      </c>
      <c r="J1894" s="53" t="s">
        <v>8091</v>
      </c>
      <c r="K1894" s="53" t="s">
        <v>8092</v>
      </c>
      <c r="L1894" s="53" t="s">
        <v>8111</v>
      </c>
      <c r="M1894" s="53" t="s">
        <v>8094</v>
      </c>
      <c r="N1894" s="53" t="s">
        <v>8112</v>
      </c>
      <c r="O1894" s="53" t="s">
        <v>8104</v>
      </c>
      <c r="P1894" s="53" t="s">
        <v>8168</v>
      </c>
      <c r="Q1894" s="53" t="s">
        <v>8169</v>
      </c>
      <c r="R1894" s="73">
        <v>50</v>
      </c>
      <c r="S1894" s="74">
        <v>7000</v>
      </c>
      <c r="T1894" s="75">
        <f t="shared" si="305"/>
        <v>350000</v>
      </c>
      <c r="U1894" s="75">
        <f t="shared" si="308"/>
        <v>392000.00000000006</v>
      </c>
      <c r="V1894" s="48"/>
      <c r="W1894" s="48">
        <v>2017</v>
      </c>
      <c r="X1894" s="48"/>
      <c r="Y1894" s="1">
        <f>VLOOKUP(A1894,'[1]план на 2017'!$A:$X,20,0)</f>
        <v>350000</v>
      </c>
      <c r="Z1894" s="156">
        <f t="shared" si="313"/>
        <v>0</v>
      </c>
    </row>
    <row r="1895" spans="1:26" ht="49.5" customHeight="1" x14ac:dyDescent="0.25">
      <c r="A1895" s="48" t="s">
        <v>1956</v>
      </c>
      <c r="B1895" s="53" t="s">
        <v>3273</v>
      </c>
      <c r="C1895" s="53" t="s">
        <v>6166</v>
      </c>
      <c r="D1895" s="53" t="s">
        <v>6167</v>
      </c>
      <c r="E1895" s="53" t="s">
        <v>6168</v>
      </c>
      <c r="F1895" s="53" t="s">
        <v>6169</v>
      </c>
      <c r="G1895" s="53" t="s">
        <v>3284</v>
      </c>
      <c r="H1895" s="53">
        <v>0</v>
      </c>
      <c r="I1895" s="53">
        <v>430000000</v>
      </c>
      <c r="J1895" s="53" t="s">
        <v>8091</v>
      </c>
      <c r="K1895" s="53" t="s">
        <v>8092</v>
      </c>
      <c r="L1895" s="53" t="s">
        <v>8111</v>
      </c>
      <c r="M1895" s="53" t="s">
        <v>8094</v>
      </c>
      <c r="N1895" s="53" t="s">
        <v>8112</v>
      </c>
      <c r="O1895" s="53" t="s">
        <v>8104</v>
      </c>
      <c r="P1895" s="53" t="s">
        <v>8105</v>
      </c>
      <c r="Q1895" s="53" t="s">
        <v>8106</v>
      </c>
      <c r="R1895" s="73">
        <v>6</v>
      </c>
      <c r="S1895" s="74">
        <v>15000</v>
      </c>
      <c r="T1895" s="75">
        <f t="shared" si="305"/>
        <v>90000</v>
      </c>
      <c r="U1895" s="75">
        <f t="shared" si="308"/>
        <v>100800.00000000001</v>
      </c>
      <c r="V1895" s="48"/>
      <c r="W1895" s="48">
        <v>2017</v>
      </c>
      <c r="X1895" s="48"/>
      <c r="Y1895" s="1">
        <f>VLOOKUP(A1895,'[1]план на 2017'!$A:$X,20,0)</f>
        <v>90000</v>
      </c>
      <c r="Z1895" s="156">
        <f t="shared" si="313"/>
        <v>0</v>
      </c>
    </row>
    <row r="1896" spans="1:26" ht="49.5" customHeight="1" x14ac:dyDescent="0.25">
      <c r="A1896" s="48" t="s">
        <v>1957</v>
      </c>
      <c r="B1896" s="53" t="s">
        <v>3273</v>
      </c>
      <c r="C1896" s="53" t="s">
        <v>6166</v>
      </c>
      <c r="D1896" s="53" t="s">
        <v>6167</v>
      </c>
      <c r="E1896" s="53" t="s">
        <v>6168</v>
      </c>
      <c r="F1896" s="53" t="s">
        <v>6170</v>
      </c>
      <c r="G1896" s="53" t="s">
        <v>3284</v>
      </c>
      <c r="H1896" s="53">
        <v>0</v>
      </c>
      <c r="I1896" s="53">
        <v>430000000</v>
      </c>
      <c r="J1896" s="53" t="s">
        <v>8091</v>
      </c>
      <c r="K1896" s="53" t="s">
        <v>8092</v>
      </c>
      <c r="L1896" s="53" t="s">
        <v>8111</v>
      </c>
      <c r="M1896" s="53" t="s">
        <v>8094</v>
      </c>
      <c r="N1896" s="53" t="s">
        <v>8112</v>
      </c>
      <c r="O1896" s="53" t="s">
        <v>8104</v>
      </c>
      <c r="P1896" s="53" t="s">
        <v>8105</v>
      </c>
      <c r="Q1896" s="53" t="s">
        <v>8106</v>
      </c>
      <c r="R1896" s="73">
        <v>12</v>
      </c>
      <c r="S1896" s="74">
        <v>15000</v>
      </c>
      <c r="T1896" s="75">
        <f t="shared" si="305"/>
        <v>180000</v>
      </c>
      <c r="U1896" s="75">
        <f t="shared" si="308"/>
        <v>201600.00000000003</v>
      </c>
      <c r="V1896" s="48"/>
      <c r="W1896" s="48">
        <v>2017</v>
      </c>
      <c r="X1896" s="48"/>
      <c r="Y1896" s="1">
        <f>VLOOKUP(A1896,'[1]план на 2017'!$A:$X,20,0)</f>
        <v>180000</v>
      </c>
      <c r="Z1896" s="156">
        <f t="shared" si="313"/>
        <v>0</v>
      </c>
    </row>
    <row r="1897" spans="1:26" ht="49.5" customHeight="1" x14ac:dyDescent="0.25">
      <c r="A1897" s="48" t="s">
        <v>1958</v>
      </c>
      <c r="B1897" s="53" t="s">
        <v>3273</v>
      </c>
      <c r="C1897" s="53" t="s">
        <v>6171</v>
      </c>
      <c r="D1897" s="53" t="s">
        <v>6172</v>
      </c>
      <c r="E1897" s="53" t="s">
        <v>6173</v>
      </c>
      <c r="F1897" s="53" t="s">
        <v>6174</v>
      </c>
      <c r="G1897" s="53" t="s">
        <v>3284</v>
      </c>
      <c r="H1897" s="53">
        <v>0</v>
      </c>
      <c r="I1897" s="53">
        <v>430000000</v>
      </c>
      <c r="J1897" s="53" t="s">
        <v>8091</v>
      </c>
      <c r="K1897" s="53" t="s">
        <v>8092</v>
      </c>
      <c r="L1897" s="53" t="s">
        <v>8111</v>
      </c>
      <c r="M1897" s="53" t="s">
        <v>8094</v>
      </c>
      <c r="N1897" s="53" t="s">
        <v>8112</v>
      </c>
      <c r="O1897" s="53" t="s">
        <v>8104</v>
      </c>
      <c r="P1897" s="53" t="s">
        <v>8105</v>
      </c>
      <c r="Q1897" s="53" t="s">
        <v>8106</v>
      </c>
      <c r="R1897" s="73">
        <v>1</v>
      </c>
      <c r="S1897" s="74">
        <v>200000</v>
      </c>
      <c r="T1897" s="75">
        <v>0</v>
      </c>
      <c r="U1897" s="75">
        <f t="shared" si="308"/>
        <v>0</v>
      </c>
      <c r="V1897" s="48"/>
      <c r="W1897" s="48">
        <v>2017</v>
      </c>
      <c r="X1897" s="48"/>
      <c r="Y1897" s="1">
        <f>VLOOKUP(A1897,'[1]план на 2017'!$A:$X,20,0)</f>
        <v>0</v>
      </c>
      <c r="Z1897" s="156">
        <f t="shared" si="313"/>
        <v>0</v>
      </c>
    </row>
    <row r="1898" spans="1:26" ht="49.5" customHeight="1" x14ac:dyDescent="0.25">
      <c r="A1898" s="48" t="s">
        <v>1959</v>
      </c>
      <c r="B1898" s="53" t="s">
        <v>3273</v>
      </c>
      <c r="C1898" s="53" t="s">
        <v>6171</v>
      </c>
      <c r="D1898" s="53" t="s">
        <v>6172</v>
      </c>
      <c r="E1898" s="53" t="s">
        <v>6173</v>
      </c>
      <c r="F1898" s="53" t="s">
        <v>6175</v>
      </c>
      <c r="G1898" s="53" t="s">
        <v>3284</v>
      </c>
      <c r="H1898" s="53">
        <v>0</v>
      </c>
      <c r="I1898" s="53">
        <v>430000000</v>
      </c>
      <c r="J1898" s="53" t="s">
        <v>8091</v>
      </c>
      <c r="K1898" s="53" t="s">
        <v>8129</v>
      </c>
      <c r="L1898" s="53" t="s">
        <v>8111</v>
      </c>
      <c r="M1898" s="53" t="s">
        <v>8094</v>
      </c>
      <c r="N1898" s="53" t="s">
        <v>8112</v>
      </c>
      <c r="O1898" s="53" t="s">
        <v>8104</v>
      </c>
      <c r="P1898" s="53" t="s">
        <v>8105</v>
      </c>
      <c r="Q1898" s="53" t="s">
        <v>8106</v>
      </c>
      <c r="R1898" s="73">
        <v>1</v>
      </c>
      <c r="S1898" s="74">
        <v>200000</v>
      </c>
      <c r="T1898" s="75">
        <f t="shared" si="305"/>
        <v>200000</v>
      </c>
      <c r="U1898" s="75">
        <f t="shared" si="308"/>
        <v>224000.00000000003</v>
      </c>
      <c r="V1898" s="48"/>
      <c r="W1898" s="48">
        <v>2017</v>
      </c>
      <c r="X1898" s="48" t="s">
        <v>8149</v>
      </c>
      <c r="Y1898" s="1">
        <f>VLOOKUP(A1898,'[1]план на 2017'!$A:$X,20,0)</f>
        <v>200000</v>
      </c>
      <c r="Z1898" s="156">
        <f t="shared" si="313"/>
        <v>0</v>
      </c>
    </row>
    <row r="1899" spans="1:26" ht="49.5" customHeight="1" x14ac:dyDescent="0.25">
      <c r="A1899" s="48" t="s">
        <v>1960</v>
      </c>
      <c r="B1899" s="53" t="s">
        <v>3273</v>
      </c>
      <c r="C1899" s="53" t="s">
        <v>6082</v>
      </c>
      <c r="D1899" s="53" t="s">
        <v>6083</v>
      </c>
      <c r="E1899" s="53" t="s">
        <v>6084</v>
      </c>
      <c r="F1899" s="53" t="s">
        <v>6176</v>
      </c>
      <c r="G1899" s="53" t="s">
        <v>3278</v>
      </c>
      <c r="H1899" s="53">
        <v>0</v>
      </c>
      <c r="I1899" s="53">
        <v>430000000</v>
      </c>
      <c r="J1899" s="53" t="s">
        <v>8091</v>
      </c>
      <c r="K1899" s="53" t="s">
        <v>8092</v>
      </c>
      <c r="L1899" s="53" t="s">
        <v>8111</v>
      </c>
      <c r="M1899" s="53" t="s">
        <v>8094</v>
      </c>
      <c r="N1899" s="53" t="s">
        <v>8112</v>
      </c>
      <c r="O1899" s="53" t="s">
        <v>8104</v>
      </c>
      <c r="P1899" s="53" t="s">
        <v>8105</v>
      </c>
      <c r="Q1899" s="53" t="s">
        <v>8106</v>
      </c>
      <c r="R1899" s="73">
        <v>6</v>
      </c>
      <c r="S1899" s="74">
        <v>50000</v>
      </c>
      <c r="T1899" s="75">
        <v>0</v>
      </c>
      <c r="U1899" s="75">
        <f t="shared" si="308"/>
        <v>0</v>
      </c>
      <c r="V1899" s="48"/>
      <c r="W1899" s="48">
        <v>2017</v>
      </c>
      <c r="X1899" s="48"/>
      <c r="Y1899" s="1">
        <f>VLOOKUP(A1899,'[1]план на 2017'!$A:$X,20,0)</f>
        <v>0</v>
      </c>
      <c r="Z1899" s="156">
        <f t="shared" si="313"/>
        <v>0</v>
      </c>
    </row>
    <row r="1900" spans="1:26" ht="49.5" customHeight="1" x14ac:dyDescent="0.25">
      <c r="A1900" s="48" t="s">
        <v>1961</v>
      </c>
      <c r="B1900" s="53" t="s">
        <v>3273</v>
      </c>
      <c r="C1900" s="53" t="s">
        <v>6082</v>
      </c>
      <c r="D1900" s="53" t="s">
        <v>6083</v>
      </c>
      <c r="E1900" s="53" t="s">
        <v>6084</v>
      </c>
      <c r="F1900" s="53" t="s">
        <v>6177</v>
      </c>
      <c r="G1900" s="53" t="s">
        <v>3278</v>
      </c>
      <c r="H1900" s="53">
        <v>0</v>
      </c>
      <c r="I1900" s="53">
        <v>430000000</v>
      </c>
      <c r="J1900" s="53" t="s">
        <v>8091</v>
      </c>
      <c r="K1900" s="53" t="s">
        <v>8092</v>
      </c>
      <c r="L1900" s="53" t="s">
        <v>8111</v>
      </c>
      <c r="M1900" s="53" t="s">
        <v>8094</v>
      </c>
      <c r="N1900" s="53" t="s">
        <v>8112</v>
      </c>
      <c r="O1900" s="53" t="s">
        <v>8104</v>
      </c>
      <c r="P1900" s="53" t="s">
        <v>8105</v>
      </c>
      <c r="Q1900" s="53" t="s">
        <v>8106</v>
      </c>
      <c r="R1900" s="73">
        <v>6</v>
      </c>
      <c r="S1900" s="74">
        <v>50000</v>
      </c>
      <c r="T1900" s="75">
        <f t="shared" si="305"/>
        <v>300000</v>
      </c>
      <c r="U1900" s="75">
        <f t="shared" si="308"/>
        <v>336000.00000000006</v>
      </c>
      <c r="V1900" s="48"/>
      <c r="W1900" s="48">
        <v>2017</v>
      </c>
      <c r="X1900" s="48" t="s">
        <v>8149</v>
      </c>
      <c r="Y1900" s="1">
        <f>VLOOKUP(A1900,'[1]план на 2017'!$A:$X,20,0)</f>
        <v>300000</v>
      </c>
      <c r="Z1900" s="156">
        <f t="shared" si="313"/>
        <v>0</v>
      </c>
    </row>
    <row r="1901" spans="1:26" ht="49.5" customHeight="1" x14ac:dyDescent="0.25">
      <c r="A1901" s="48" t="s">
        <v>1962</v>
      </c>
      <c r="B1901" s="53" t="s">
        <v>3273</v>
      </c>
      <c r="C1901" s="53" t="s">
        <v>6178</v>
      </c>
      <c r="D1901" s="53" t="s">
        <v>6179</v>
      </c>
      <c r="E1901" s="53" t="s">
        <v>6180</v>
      </c>
      <c r="F1901" s="53" t="s">
        <v>6181</v>
      </c>
      <c r="G1901" s="53" t="s">
        <v>3284</v>
      </c>
      <c r="H1901" s="53">
        <v>0</v>
      </c>
      <c r="I1901" s="53">
        <v>430000000</v>
      </c>
      <c r="J1901" s="53" t="s">
        <v>8091</v>
      </c>
      <c r="K1901" s="53" t="s">
        <v>8092</v>
      </c>
      <c r="L1901" s="53" t="s">
        <v>8111</v>
      </c>
      <c r="M1901" s="53" t="s">
        <v>8094</v>
      </c>
      <c r="N1901" s="53" t="s">
        <v>8112</v>
      </c>
      <c r="O1901" s="53" t="s">
        <v>8104</v>
      </c>
      <c r="P1901" s="53" t="s">
        <v>8105</v>
      </c>
      <c r="Q1901" s="53" t="s">
        <v>8106</v>
      </c>
      <c r="R1901" s="73">
        <v>2</v>
      </c>
      <c r="S1901" s="74">
        <v>75000</v>
      </c>
      <c r="T1901" s="75">
        <f t="shared" si="305"/>
        <v>150000</v>
      </c>
      <c r="U1901" s="75">
        <f t="shared" si="308"/>
        <v>168000.00000000003</v>
      </c>
      <c r="V1901" s="48"/>
      <c r="W1901" s="48">
        <v>2017</v>
      </c>
      <c r="X1901" s="48"/>
      <c r="Y1901" s="1">
        <f>VLOOKUP(A1901,'[1]план на 2017'!$A:$X,20,0)</f>
        <v>150000</v>
      </c>
      <c r="Z1901" s="156">
        <f t="shared" si="313"/>
        <v>0</v>
      </c>
    </row>
    <row r="1902" spans="1:26" ht="49.5" customHeight="1" x14ac:dyDescent="0.25">
      <c r="A1902" s="48" t="s">
        <v>1963</v>
      </c>
      <c r="B1902" s="53" t="s">
        <v>3273</v>
      </c>
      <c r="C1902" s="53" t="s">
        <v>6025</v>
      </c>
      <c r="D1902" s="53" t="s">
        <v>6026</v>
      </c>
      <c r="E1902" s="53" t="s">
        <v>6027</v>
      </c>
      <c r="F1902" s="53" t="s">
        <v>6182</v>
      </c>
      <c r="G1902" s="53" t="s">
        <v>3284</v>
      </c>
      <c r="H1902" s="53">
        <v>0</v>
      </c>
      <c r="I1902" s="53">
        <v>430000000</v>
      </c>
      <c r="J1902" s="53" t="s">
        <v>8091</v>
      </c>
      <c r="K1902" s="53" t="s">
        <v>8092</v>
      </c>
      <c r="L1902" s="53" t="s">
        <v>8111</v>
      </c>
      <c r="M1902" s="53" t="s">
        <v>8094</v>
      </c>
      <c r="N1902" s="53" t="s">
        <v>8112</v>
      </c>
      <c r="O1902" s="53" t="s">
        <v>8104</v>
      </c>
      <c r="P1902" s="53" t="s">
        <v>8105</v>
      </c>
      <c r="Q1902" s="53" t="s">
        <v>8106</v>
      </c>
      <c r="R1902" s="73">
        <v>1</v>
      </c>
      <c r="S1902" s="74">
        <v>2500000</v>
      </c>
      <c r="T1902" s="75">
        <v>0</v>
      </c>
      <c r="U1902" s="75">
        <f t="shared" si="308"/>
        <v>0</v>
      </c>
      <c r="V1902" s="48"/>
      <c r="W1902" s="48">
        <v>2017</v>
      </c>
      <c r="X1902" s="48"/>
      <c r="Y1902" s="1">
        <f>VLOOKUP(A1902,'[1]план на 2017'!$A:$X,20,0)</f>
        <v>0</v>
      </c>
      <c r="Z1902" s="156">
        <f t="shared" si="313"/>
        <v>0</v>
      </c>
    </row>
    <row r="1903" spans="1:26" ht="49.5" customHeight="1" x14ac:dyDescent="0.25">
      <c r="A1903" s="48" t="s">
        <v>1964</v>
      </c>
      <c r="B1903" s="53" t="s">
        <v>3273</v>
      </c>
      <c r="C1903" s="53" t="s">
        <v>6025</v>
      </c>
      <c r="D1903" s="53" t="s">
        <v>6026</v>
      </c>
      <c r="E1903" s="53" t="s">
        <v>6027</v>
      </c>
      <c r="F1903" s="53" t="s">
        <v>6183</v>
      </c>
      <c r="G1903" s="53" t="s">
        <v>3284</v>
      </c>
      <c r="H1903" s="53">
        <v>0</v>
      </c>
      <c r="I1903" s="53">
        <v>430000000</v>
      </c>
      <c r="J1903" s="53" t="s">
        <v>8091</v>
      </c>
      <c r="K1903" s="53" t="s">
        <v>8129</v>
      </c>
      <c r="L1903" s="53" t="s">
        <v>8111</v>
      </c>
      <c r="M1903" s="53" t="s">
        <v>8094</v>
      </c>
      <c r="N1903" s="53" t="s">
        <v>8112</v>
      </c>
      <c r="O1903" s="53" t="s">
        <v>8104</v>
      </c>
      <c r="P1903" s="53" t="s">
        <v>8105</v>
      </c>
      <c r="Q1903" s="53" t="s">
        <v>8106</v>
      </c>
      <c r="R1903" s="73">
        <v>1</v>
      </c>
      <c r="S1903" s="74">
        <v>2500000</v>
      </c>
      <c r="T1903" s="75">
        <f t="shared" ref="T1903" si="316">R1903*S1903</f>
        <v>2500000</v>
      </c>
      <c r="U1903" s="75">
        <f t="shared" si="308"/>
        <v>2800000.0000000005</v>
      </c>
      <c r="V1903" s="48"/>
      <c r="W1903" s="48">
        <v>2017</v>
      </c>
      <c r="X1903" s="48" t="s">
        <v>8149</v>
      </c>
      <c r="Y1903" s="1">
        <f>VLOOKUP(A1903,'[1]план на 2017'!$A:$X,20,0)</f>
        <v>2500000</v>
      </c>
      <c r="Z1903" s="156">
        <f t="shared" si="313"/>
        <v>0</v>
      </c>
    </row>
    <row r="1904" spans="1:26" ht="49.5" customHeight="1" x14ac:dyDescent="0.25">
      <c r="A1904" s="48" t="s">
        <v>1965</v>
      </c>
      <c r="B1904" s="53" t="s">
        <v>3273</v>
      </c>
      <c r="C1904" s="53" t="s">
        <v>6184</v>
      </c>
      <c r="D1904" s="53" t="s">
        <v>6185</v>
      </c>
      <c r="E1904" s="53" t="s">
        <v>6186</v>
      </c>
      <c r="F1904" s="53" t="s">
        <v>6187</v>
      </c>
      <c r="G1904" s="53" t="s">
        <v>3284</v>
      </c>
      <c r="H1904" s="53">
        <v>0</v>
      </c>
      <c r="I1904" s="53">
        <v>430000000</v>
      </c>
      <c r="J1904" s="53" t="s">
        <v>8091</v>
      </c>
      <c r="K1904" s="53" t="s">
        <v>8092</v>
      </c>
      <c r="L1904" s="53" t="s">
        <v>8111</v>
      </c>
      <c r="M1904" s="53" t="s">
        <v>8094</v>
      </c>
      <c r="N1904" s="53" t="s">
        <v>8112</v>
      </c>
      <c r="O1904" s="53" t="s">
        <v>8104</v>
      </c>
      <c r="P1904" s="53" t="s">
        <v>8105</v>
      </c>
      <c r="Q1904" s="53" t="s">
        <v>8106</v>
      </c>
      <c r="R1904" s="73">
        <v>1</v>
      </c>
      <c r="S1904" s="74">
        <v>400000</v>
      </c>
      <c r="T1904" s="75">
        <f t="shared" si="305"/>
        <v>400000</v>
      </c>
      <c r="U1904" s="75">
        <f t="shared" si="308"/>
        <v>448000.00000000006</v>
      </c>
      <c r="V1904" s="48"/>
      <c r="W1904" s="48">
        <v>2017</v>
      </c>
      <c r="X1904" s="48"/>
      <c r="Y1904" s="1">
        <f>VLOOKUP(A1904,'[1]план на 2017'!$A:$X,20,0)</f>
        <v>400000</v>
      </c>
      <c r="Z1904" s="156">
        <f t="shared" si="313"/>
        <v>0</v>
      </c>
    </row>
    <row r="1905" spans="1:26" ht="49.5" customHeight="1" x14ac:dyDescent="0.25">
      <c r="A1905" s="48" t="s">
        <v>1966</v>
      </c>
      <c r="B1905" s="53" t="s">
        <v>3273</v>
      </c>
      <c r="C1905" s="53" t="s">
        <v>6188</v>
      </c>
      <c r="D1905" s="53" t="s">
        <v>6189</v>
      </c>
      <c r="E1905" s="53" t="s">
        <v>6190</v>
      </c>
      <c r="F1905" s="53" t="s">
        <v>6191</v>
      </c>
      <c r="G1905" s="53" t="s">
        <v>3278</v>
      </c>
      <c r="H1905" s="53">
        <v>0</v>
      </c>
      <c r="I1905" s="53">
        <v>430000000</v>
      </c>
      <c r="J1905" s="53" t="s">
        <v>8091</v>
      </c>
      <c r="K1905" s="53" t="s">
        <v>8092</v>
      </c>
      <c r="L1905" s="53" t="s">
        <v>8111</v>
      </c>
      <c r="M1905" s="53" t="s">
        <v>8094</v>
      </c>
      <c r="N1905" s="53" t="s">
        <v>8112</v>
      </c>
      <c r="O1905" s="53" t="s">
        <v>8104</v>
      </c>
      <c r="P1905" s="53" t="s">
        <v>8105</v>
      </c>
      <c r="Q1905" s="53" t="s">
        <v>8106</v>
      </c>
      <c r="R1905" s="73">
        <v>6</v>
      </c>
      <c r="S1905" s="74">
        <v>50000</v>
      </c>
      <c r="T1905" s="75">
        <v>0</v>
      </c>
      <c r="U1905" s="75">
        <f t="shared" si="308"/>
        <v>0</v>
      </c>
      <c r="V1905" s="48"/>
      <c r="W1905" s="48">
        <v>2017</v>
      </c>
      <c r="X1905" s="48" t="s">
        <v>8122</v>
      </c>
      <c r="Y1905" s="1">
        <f>VLOOKUP(A1905,'[1]план на 2017'!$A:$X,20,0)</f>
        <v>0</v>
      </c>
      <c r="Z1905" s="156">
        <f t="shared" si="313"/>
        <v>0</v>
      </c>
    </row>
    <row r="1906" spans="1:26" ht="49.5" customHeight="1" x14ac:dyDescent="0.25">
      <c r="A1906" s="48" t="s">
        <v>1967</v>
      </c>
      <c r="B1906" s="53" t="s">
        <v>3273</v>
      </c>
      <c r="C1906" s="53" t="s">
        <v>6188</v>
      </c>
      <c r="D1906" s="53" t="s">
        <v>6189</v>
      </c>
      <c r="E1906" s="53" t="s">
        <v>6190</v>
      </c>
      <c r="F1906" s="53" t="s">
        <v>6192</v>
      </c>
      <c r="G1906" s="53" t="s">
        <v>3278</v>
      </c>
      <c r="H1906" s="53">
        <v>0</v>
      </c>
      <c r="I1906" s="53">
        <v>430000000</v>
      </c>
      <c r="J1906" s="53" t="s">
        <v>8091</v>
      </c>
      <c r="K1906" s="53" t="s">
        <v>8092</v>
      </c>
      <c r="L1906" s="53" t="s">
        <v>8111</v>
      </c>
      <c r="M1906" s="53" t="s">
        <v>8094</v>
      </c>
      <c r="N1906" s="53" t="s">
        <v>8112</v>
      </c>
      <c r="O1906" s="53" t="s">
        <v>8104</v>
      </c>
      <c r="P1906" s="53" t="s">
        <v>8105</v>
      </c>
      <c r="Q1906" s="53" t="s">
        <v>8106</v>
      </c>
      <c r="R1906" s="73">
        <v>6</v>
      </c>
      <c r="S1906" s="74">
        <v>50000</v>
      </c>
      <c r="T1906" s="75">
        <v>0</v>
      </c>
      <c r="U1906" s="75">
        <f t="shared" si="308"/>
        <v>0</v>
      </c>
      <c r="V1906" s="48"/>
      <c r="W1906" s="48">
        <v>2017</v>
      </c>
      <c r="X1906" s="48" t="s">
        <v>8122</v>
      </c>
      <c r="Y1906" s="1">
        <f>VLOOKUP(A1906,'[1]план на 2017'!$A:$X,20,0)</f>
        <v>0</v>
      </c>
      <c r="Z1906" s="156">
        <f t="shared" si="313"/>
        <v>0</v>
      </c>
    </row>
    <row r="1907" spans="1:26" ht="49.5" customHeight="1" x14ac:dyDescent="0.25">
      <c r="A1907" s="48" t="s">
        <v>1968</v>
      </c>
      <c r="B1907" s="53" t="s">
        <v>3273</v>
      </c>
      <c r="C1907" s="53" t="s">
        <v>5988</v>
      </c>
      <c r="D1907" s="53" t="s">
        <v>5989</v>
      </c>
      <c r="E1907" s="53" t="s">
        <v>5990</v>
      </c>
      <c r="F1907" s="53" t="s">
        <v>6193</v>
      </c>
      <c r="G1907" s="54" t="s">
        <v>8876</v>
      </c>
      <c r="H1907" s="53">
        <v>0</v>
      </c>
      <c r="I1907" s="53">
        <v>430000000</v>
      </c>
      <c r="J1907" s="53" t="s">
        <v>8091</v>
      </c>
      <c r="K1907" s="53" t="s">
        <v>8092</v>
      </c>
      <c r="L1907" s="53" t="s">
        <v>8111</v>
      </c>
      <c r="M1907" s="53" t="s">
        <v>8094</v>
      </c>
      <c r="N1907" s="53" t="s">
        <v>8112</v>
      </c>
      <c r="O1907" s="53" t="s">
        <v>8104</v>
      </c>
      <c r="P1907" s="53" t="s">
        <v>8105</v>
      </c>
      <c r="Q1907" s="53" t="s">
        <v>8106</v>
      </c>
      <c r="R1907" s="73">
        <v>30</v>
      </c>
      <c r="S1907" s="74">
        <v>45000</v>
      </c>
      <c r="T1907" s="75">
        <v>0</v>
      </c>
      <c r="U1907" s="75">
        <f t="shared" si="308"/>
        <v>0</v>
      </c>
      <c r="V1907" s="48"/>
      <c r="W1907" s="48">
        <v>2017</v>
      </c>
      <c r="X1907" s="53" t="s">
        <v>8264</v>
      </c>
      <c r="Y1907" s="1">
        <f>VLOOKUP(A1907,'[1]план на 2017'!$A:$X,20,0)</f>
        <v>0</v>
      </c>
      <c r="Z1907" s="156">
        <f t="shared" si="313"/>
        <v>0</v>
      </c>
    </row>
    <row r="1908" spans="1:26" ht="49.5" customHeight="1" x14ac:dyDescent="0.25">
      <c r="A1908" s="48" t="s">
        <v>1969</v>
      </c>
      <c r="B1908" s="53" t="s">
        <v>3273</v>
      </c>
      <c r="C1908" s="53" t="s">
        <v>5988</v>
      </c>
      <c r="D1908" s="53" t="s">
        <v>5989</v>
      </c>
      <c r="E1908" s="53" t="s">
        <v>5990</v>
      </c>
      <c r="F1908" s="53" t="s">
        <v>6194</v>
      </c>
      <c r="G1908" s="54" t="s">
        <v>8876</v>
      </c>
      <c r="H1908" s="53">
        <v>0</v>
      </c>
      <c r="I1908" s="53">
        <v>430000000</v>
      </c>
      <c r="J1908" s="53" t="s">
        <v>8091</v>
      </c>
      <c r="K1908" s="53" t="s">
        <v>8092</v>
      </c>
      <c r="L1908" s="53" t="s">
        <v>8111</v>
      </c>
      <c r="M1908" s="53" t="s">
        <v>8094</v>
      </c>
      <c r="N1908" s="53" t="s">
        <v>8112</v>
      </c>
      <c r="O1908" s="53" t="s">
        <v>8104</v>
      </c>
      <c r="P1908" s="53" t="s">
        <v>8105</v>
      </c>
      <c r="Q1908" s="53" t="s">
        <v>8106</v>
      </c>
      <c r="R1908" s="73">
        <v>30</v>
      </c>
      <c r="S1908" s="74">
        <v>45000</v>
      </c>
      <c r="T1908" s="75">
        <v>0</v>
      </c>
      <c r="U1908" s="75">
        <f t="shared" si="308"/>
        <v>0</v>
      </c>
      <c r="V1908" s="48"/>
      <c r="W1908" s="48">
        <v>2017</v>
      </c>
      <c r="X1908" s="53" t="s">
        <v>8264</v>
      </c>
      <c r="Y1908" s="1">
        <f>VLOOKUP(A1908,'[1]план на 2017'!$A:$X,20,0)</f>
        <v>0</v>
      </c>
      <c r="Z1908" s="156">
        <f t="shared" si="313"/>
        <v>0</v>
      </c>
    </row>
    <row r="1909" spans="1:26" ht="49.5" customHeight="1" x14ac:dyDescent="0.25">
      <c r="A1909" s="48" t="s">
        <v>1970</v>
      </c>
      <c r="B1909" s="53" t="s">
        <v>3273</v>
      </c>
      <c r="C1909" s="53" t="s">
        <v>6195</v>
      </c>
      <c r="D1909" s="53" t="s">
        <v>6196</v>
      </c>
      <c r="E1909" s="53" t="s">
        <v>6197</v>
      </c>
      <c r="F1909" s="53" t="s">
        <v>6198</v>
      </c>
      <c r="G1909" s="53" t="s">
        <v>3284</v>
      </c>
      <c r="H1909" s="53">
        <v>0</v>
      </c>
      <c r="I1909" s="53">
        <v>430000000</v>
      </c>
      <c r="J1909" s="53" t="s">
        <v>8091</v>
      </c>
      <c r="K1909" s="53" t="s">
        <v>8092</v>
      </c>
      <c r="L1909" s="53" t="s">
        <v>8111</v>
      </c>
      <c r="M1909" s="53" t="s">
        <v>8094</v>
      </c>
      <c r="N1909" s="53" t="s">
        <v>8112</v>
      </c>
      <c r="O1909" s="53" t="s">
        <v>8104</v>
      </c>
      <c r="P1909" s="53" t="s">
        <v>8105</v>
      </c>
      <c r="Q1909" s="53" t="s">
        <v>8106</v>
      </c>
      <c r="R1909" s="73">
        <v>6</v>
      </c>
      <c r="S1909" s="74">
        <v>86680</v>
      </c>
      <c r="T1909" s="75">
        <v>0</v>
      </c>
      <c r="U1909" s="75">
        <f t="shared" si="308"/>
        <v>0</v>
      </c>
      <c r="V1909" s="48"/>
      <c r="W1909" s="48">
        <v>2017</v>
      </c>
      <c r="X1909" s="48" t="s">
        <v>8122</v>
      </c>
      <c r="Y1909" s="1">
        <f>VLOOKUP(A1909,'[1]план на 2017'!$A:$X,20,0)</f>
        <v>0</v>
      </c>
      <c r="Z1909" s="156">
        <f t="shared" si="313"/>
        <v>0</v>
      </c>
    </row>
    <row r="1910" spans="1:26" ht="49.5" customHeight="1" x14ac:dyDescent="0.25">
      <c r="A1910" s="48" t="s">
        <v>1971</v>
      </c>
      <c r="B1910" s="53" t="s">
        <v>3273</v>
      </c>
      <c r="C1910" s="53" t="s">
        <v>6195</v>
      </c>
      <c r="D1910" s="53" t="s">
        <v>6196</v>
      </c>
      <c r="E1910" s="53" t="s">
        <v>6197</v>
      </c>
      <c r="F1910" s="53" t="s">
        <v>6199</v>
      </c>
      <c r="G1910" s="53" t="s">
        <v>3284</v>
      </c>
      <c r="H1910" s="53">
        <v>0</v>
      </c>
      <c r="I1910" s="53">
        <v>430000000</v>
      </c>
      <c r="J1910" s="53" t="s">
        <v>8091</v>
      </c>
      <c r="K1910" s="53" t="s">
        <v>8092</v>
      </c>
      <c r="L1910" s="53" t="s">
        <v>8111</v>
      </c>
      <c r="M1910" s="53" t="s">
        <v>8094</v>
      </c>
      <c r="N1910" s="53" t="s">
        <v>8112</v>
      </c>
      <c r="O1910" s="53" t="s">
        <v>8104</v>
      </c>
      <c r="P1910" s="53" t="s">
        <v>8105</v>
      </c>
      <c r="Q1910" s="53" t="s">
        <v>8106</v>
      </c>
      <c r="R1910" s="73">
        <v>6</v>
      </c>
      <c r="S1910" s="74">
        <v>102850</v>
      </c>
      <c r="T1910" s="75">
        <v>0</v>
      </c>
      <c r="U1910" s="75">
        <f t="shared" si="308"/>
        <v>0</v>
      </c>
      <c r="V1910" s="48"/>
      <c r="W1910" s="48">
        <v>2017</v>
      </c>
      <c r="X1910" s="48" t="s">
        <v>8122</v>
      </c>
      <c r="Y1910" s="1">
        <f>VLOOKUP(A1910,'[1]план на 2017'!$A:$X,20,0)</f>
        <v>0</v>
      </c>
      <c r="Z1910" s="156">
        <f t="shared" si="313"/>
        <v>0</v>
      </c>
    </row>
    <row r="1911" spans="1:26" ht="49.5" customHeight="1" x14ac:dyDescent="0.25">
      <c r="A1911" s="48" t="s">
        <v>1972</v>
      </c>
      <c r="B1911" s="53" t="s">
        <v>3273</v>
      </c>
      <c r="C1911" s="53" t="s">
        <v>6200</v>
      </c>
      <c r="D1911" s="53" t="s">
        <v>6201</v>
      </c>
      <c r="E1911" s="53" t="s">
        <v>6202</v>
      </c>
      <c r="F1911" s="53" t="s">
        <v>6203</v>
      </c>
      <c r="G1911" s="53" t="s">
        <v>3284</v>
      </c>
      <c r="H1911" s="53">
        <v>0</v>
      </c>
      <c r="I1911" s="53">
        <v>430000000</v>
      </c>
      <c r="J1911" s="53" t="s">
        <v>8091</v>
      </c>
      <c r="K1911" s="53" t="s">
        <v>8092</v>
      </c>
      <c r="L1911" s="53" t="s">
        <v>8111</v>
      </c>
      <c r="M1911" s="53" t="s">
        <v>8094</v>
      </c>
      <c r="N1911" s="53" t="s">
        <v>8112</v>
      </c>
      <c r="O1911" s="53" t="s">
        <v>8104</v>
      </c>
      <c r="P1911" s="53" t="s">
        <v>8166</v>
      </c>
      <c r="Q1911" s="53" t="s">
        <v>8167</v>
      </c>
      <c r="R1911" s="73">
        <v>25</v>
      </c>
      <c r="S1911" s="74">
        <v>110000</v>
      </c>
      <c r="T1911" s="75">
        <v>0</v>
      </c>
      <c r="U1911" s="75">
        <f t="shared" si="308"/>
        <v>0</v>
      </c>
      <c r="V1911" s="48"/>
      <c r="W1911" s="48">
        <v>2017</v>
      </c>
      <c r="X1911" s="48"/>
      <c r="Y1911" s="1">
        <f>VLOOKUP(A1911,'[1]план на 2017'!$A:$X,20,0)</f>
        <v>0</v>
      </c>
      <c r="Z1911" s="156">
        <f t="shared" si="313"/>
        <v>0</v>
      </c>
    </row>
    <row r="1912" spans="1:26" ht="49.5" customHeight="1" x14ac:dyDescent="0.25">
      <c r="A1912" s="48" t="s">
        <v>1973</v>
      </c>
      <c r="B1912" s="53" t="s">
        <v>3273</v>
      </c>
      <c r="C1912" s="53" t="s">
        <v>6200</v>
      </c>
      <c r="D1912" s="53" t="s">
        <v>6201</v>
      </c>
      <c r="E1912" s="53" t="s">
        <v>6202</v>
      </c>
      <c r="F1912" s="53" t="s">
        <v>6203</v>
      </c>
      <c r="G1912" s="53" t="s">
        <v>3284</v>
      </c>
      <c r="H1912" s="53">
        <v>0</v>
      </c>
      <c r="I1912" s="53">
        <v>430000000</v>
      </c>
      <c r="J1912" s="53" t="s">
        <v>8091</v>
      </c>
      <c r="K1912" s="53" t="s">
        <v>8129</v>
      </c>
      <c r="L1912" s="53" t="s">
        <v>8111</v>
      </c>
      <c r="M1912" s="53" t="s">
        <v>8094</v>
      </c>
      <c r="N1912" s="53" t="s">
        <v>8112</v>
      </c>
      <c r="O1912" s="53" t="s">
        <v>8104</v>
      </c>
      <c r="P1912" s="53" t="s">
        <v>8166</v>
      </c>
      <c r="Q1912" s="53" t="s">
        <v>8167</v>
      </c>
      <c r="R1912" s="73">
        <v>25</v>
      </c>
      <c r="S1912" s="74">
        <v>110000</v>
      </c>
      <c r="T1912" s="75">
        <f t="shared" ref="T1912" si="317">R1912*S1912</f>
        <v>2750000</v>
      </c>
      <c r="U1912" s="75">
        <f t="shared" si="308"/>
        <v>3080000.0000000005</v>
      </c>
      <c r="V1912" s="48"/>
      <c r="W1912" s="48">
        <v>2017</v>
      </c>
      <c r="X1912" s="48"/>
      <c r="Y1912" s="1">
        <f>VLOOKUP(A1912,'[1]план на 2017'!$A:$X,20,0)</f>
        <v>2750000</v>
      </c>
      <c r="Z1912" s="156">
        <f t="shared" si="313"/>
        <v>0</v>
      </c>
    </row>
    <row r="1913" spans="1:26" ht="49.5" customHeight="1" x14ac:dyDescent="0.25">
      <c r="A1913" s="48" t="s">
        <v>1974</v>
      </c>
      <c r="B1913" s="53" t="s">
        <v>3273</v>
      </c>
      <c r="C1913" s="53" t="s">
        <v>6204</v>
      </c>
      <c r="D1913" s="53" t="s">
        <v>6205</v>
      </c>
      <c r="E1913" s="53" t="s">
        <v>6206</v>
      </c>
      <c r="F1913" s="53" t="s">
        <v>6207</v>
      </c>
      <c r="G1913" s="53" t="s">
        <v>3284</v>
      </c>
      <c r="H1913" s="53">
        <v>0</v>
      </c>
      <c r="I1913" s="53">
        <v>430000000</v>
      </c>
      <c r="J1913" s="53" t="s">
        <v>8091</v>
      </c>
      <c r="K1913" s="53" t="s">
        <v>8092</v>
      </c>
      <c r="L1913" s="53" t="s">
        <v>8111</v>
      </c>
      <c r="M1913" s="53" t="s">
        <v>8094</v>
      </c>
      <c r="N1913" s="53" t="s">
        <v>8112</v>
      </c>
      <c r="O1913" s="53" t="s">
        <v>8104</v>
      </c>
      <c r="P1913" s="53" t="s">
        <v>8105</v>
      </c>
      <c r="Q1913" s="53" t="s">
        <v>8106</v>
      </c>
      <c r="R1913" s="73">
        <v>1</v>
      </c>
      <c r="S1913" s="74">
        <v>350000</v>
      </c>
      <c r="T1913" s="75">
        <v>0</v>
      </c>
      <c r="U1913" s="75">
        <f t="shared" si="308"/>
        <v>0</v>
      </c>
      <c r="V1913" s="48"/>
      <c r="W1913" s="48">
        <v>2017</v>
      </c>
      <c r="X1913" s="48"/>
      <c r="Y1913" s="1">
        <f>VLOOKUP(A1913,'[1]план на 2017'!$A:$X,20,0)</f>
        <v>0</v>
      </c>
      <c r="Z1913" s="156">
        <f t="shared" si="313"/>
        <v>0</v>
      </c>
    </row>
    <row r="1914" spans="1:26" ht="49.5" customHeight="1" x14ac:dyDescent="0.25">
      <c r="A1914" s="48" t="s">
        <v>1975</v>
      </c>
      <c r="B1914" s="53" t="s">
        <v>3273</v>
      </c>
      <c r="C1914" s="53" t="s">
        <v>6204</v>
      </c>
      <c r="D1914" s="53" t="s">
        <v>6205</v>
      </c>
      <c r="E1914" s="53" t="s">
        <v>6206</v>
      </c>
      <c r="F1914" s="53" t="s">
        <v>6208</v>
      </c>
      <c r="G1914" s="53" t="s">
        <v>3284</v>
      </c>
      <c r="H1914" s="53">
        <v>0</v>
      </c>
      <c r="I1914" s="53">
        <v>430000000</v>
      </c>
      <c r="J1914" s="53" t="s">
        <v>8091</v>
      </c>
      <c r="K1914" s="53" t="s">
        <v>8129</v>
      </c>
      <c r="L1914" s="53" t="s">
        <v>8111</v>
      </c>
      <c r="M1914" s="53" t="s">
        <v>8094</v>
      </c>
      <c r="N1914" s="53" t="s">
        <v>8112</v>
      </c>
      <c r="O1914" s="53" t="s">
        <v>8104</v>
      </c>
      <c r="P1914" s="53" t="s">
        <v>8105</v>
      </c>
      <c r="Q1914" s="53" t="s">
        <v>8106</v>
      </c>
      <c r="R1914" s="73">
        <v>1</v>
      </c>
      <c r="S1914" s="74">
        <v>350000</v>
      </c>
      <c r="T1914" s="75">
        <f t="shared" ref="T1914" si="318">R1914*S1914</f>
        <v>350000</v>
      </c>
      <c r="U1914" s="75">
        <f t="shared" si="308"/>
        <v>392000.00000000006</v>
      </c>
      <c r="V1914" s="48"/>
      <c r="W1914" s="48">
        <v>2017</v>
      </c>
      <c r="X1914" s="48" t="s">
        <v>8149</v>
      </c>
      <c r="Y1914" s="1">
        <f>VLOOKUP(A1914,'[1]план на 2017'!$A:$X,20,0)</f>
        <v>350000</v>
      </c>
      <c r="Z1914" s="156">
        <f t="shared" si="313"/>
        <v>0</v>
      </c>
    </row>
    <row r="1915" spans="1:26" ht="49.5" customHeight="1" x14ac:dyDescent="0.25">
      <c r="A1915" s="48" t="s">
        <v>1976</v>
      </c>
      <c r="B1915" s="53" t="s">
        <v>3273</v>
      </c>
      <c r="C1915" s="53" t="s">
        <v>6113</v>
      </c>
      <c r="D1915" s="53" t="s">
        <v>5359</v>
      </c>
      <c r="E1915" s="53" t="s">
        <v>6114</v>
      </c>
      <c r="F1915" s="53" t="s">
        <v>6209</v>
      </c>
      <c r="G1915" s="54" t="s">
        <v>8876</v>
      </c>
      <c r="H1915" s="53">
        <v>0</v>
      </c>
      <c r="I1915" s="53">
        <v>430000000</v>
      </c>
      <c r="J1915" s="53" t="s">
        <v>8091</v>
      </c>
      <c r="K1915" s="53" t="s">
        <v>8092</v>
      </c>
      <c r="L1915" s="53" t="s">
        <v>8111</v>
      </c>
      <c r="M1915" s="53" t="s">
        <v>8094</v>
      </c>
      <c r="N1915" s="53" t="s">
        <v>8112</v>
      </c>
      <c r="O1915" s="53" t="s">
        <v>8104</v>
      </c>
      <c r="P1915" s="53" t="s">
        <v>8105</v>
      </c>
      <c r="Q1915" s="53" t="s">
        <v>8106</v>
      </c>
      <c r="R1915" s="73">
        <v>1</v>
      </c>
      <c r="S1915" s="74">
        <v>120000</v>
      </c>
      <c r="T1915" s="75">
        <v>0</v>
      </c>
      <c r="U1915" s="75">
        <f t="shared" si="308"/>
        <v>0</v>
      </c>
      <c r="V1915" s="48"/>
      <c r="W1915" s="48">
        <v>2017</v>
      </c>
      <c r="X1915" s="48" t="s">
        <v>8122</v>
      </c>
      <c r="Y1915" s="1">
        <f>VLOOKUP(A1915,'[1]план на 2017'!$A:$X,20,0)</f>
        <v>0</v>
      </c>
      <c r="Z1915" s="156">
        <f t="shared" si="313"/>
        <v>0</v>
      </c>
    </row>
    <row r="1916" spans="1:26" ht="49.5" customHeight="1" x14ac:dyDescent="0.25">
      <c r="A1916" s="48" t="s">
        <v>1977</v>
      </c>
      <c r="B1916" s="53" t="s">
        <v>3273</v>
      </c>
      <c r="C1916" s="53" t="s">
        <v>4734</v>
      </c>
      <c r="D1916" s="53" t="s">
        <v>6210</v>
      </c>
      <c r="E1916" s="53" t="s">
        <v>4736</v>
      </c>
      <c r="F1916" s="53" t="s">
        <v>6211</v>
      </c>
      <c r="G1916" s="54" t="s">
        <v>8876</v>
      </c>
      <c r="H1916" s="53">
        <v>0</v>
      </c>
      <c r="I1916" s="53">
        <v>430000000</v>
      </c>
      <c r="J1916" s="53" t="s">
        <v>8091</v>
      </c>
      <c r="K1916" s="53" t="s">
        <v>8092</v>
      </c>
      <c r="L1916" s="53" t="s">
        <v>8111</v>
      </c>
      <c r="M1916" s="53" t="s">
        <v>8094</v>
      </c>
      <c r="N1916" s="53" t="s">
        <v>8112</v>
      </c>
      <c r="O1916" s="53" t="s">
        <v>8104</v>
      </c>
      <c r="P1916" s="53" t="s">
        <v>8105</v>
      </c>
      <c r="Q1916" s="53" t="s">
        <v>8106</v>
      </c>
      <c r="R1916" s="73">
        <v>1</v>
      </c>
      <c r="S1916" s="74">
        <v>80000</v>
      </c>
      <c r="T1916" s="75">
        <v>0</v>
      </c>
      <c r="U1916" s="75">
        <f t="shared" si="308"/>
        <v>0</v>
      </c>
      <c r="V1916" s="48"/>
      <c r="W1916" s="48">
        <v>2017</v>
      </c>
      <c r="X1916" s="48" t="s">
        <v>8122</v>
      </c>
      <c r="Y1916" s="1">
        <f>VLOOKUP(A1916,'[1]план на 2017'!$A:$X,20,0)</f>
        <v>0</v>
      </c>
      <c r="Z1916" s="156">
        <f t="shared" si="313"/>
        <v>0</v>
      </c>
    </row>
    <row r="1917" spans="1:26" ht="49.5" customHeight="1" x14ac:dyDescent="0.25">
      <c r="A1917" s="48" t="s">
        <v>1978</v>
      </c>
      <c r="B1917" s="53" t="s">
        <v>3273</v>
      </c>
      <c r="C1917" s="53" t="s">
        <v>6212</v>
      </c>
      <c r="D1917" s="53" t="s">
        <v>4940</v>
      </c>
      <c r="E1917" s="53" t="s">
        <v>6213</v>
      </c>
      <c r="F1917" s="53" t="s">
        <v>6214</v>
      </c>
      <c r="G1917" s="54" t="s">
        <v>8876</v>
      </c>
      <c r="H1917" s="53">
        <v>0</v>
      </c>
      <c r="I1917" s="53">
        <v>430000000</v>
      </c>
      <c r="J1917" s="53" t="s">
        <v>8091</v>
      </c>
      <c r="K1917" s="53" t="s">
        <v>8092</v>
      </c>
      <c r="L1917" s="53" t="s">
        <v>8111</v>
      </c>
      <c r="M1917" s="53" t="s">
        <v>8094</v>
      </c>
      <c r="N1917" s="53" t="s">
        <v>8112</v>
      </c>
      <c r="O1917" s="53" t="s">
        <v>8104</v>
      </c>
      <c r="P1917" s="53" t="s">
        <v>8105</v>
      </c>
      <c r="Q1917" s="53" t="s">
        <v>8106</v>
      </c>
      <c r="R1917" s="73">
        <v>2</v>
      </c>
      <c r="S1917" s="74">
        <v>220000</v>
      </c>
      <c r="T1917" s="75">
        <v>0</v>
      </c>
      <c r="U1917" s="75">
        <f t="shared" si="308"/>
        <v>0</v>
      </c>
      <c r="V1917" s="48"/>
      <c r="W1917" s="48">
        <v>2017</v>
      </c>
      <c r="X1917" s="48"/>
      <c r="Y1917" s="1">
        <f>VLOOKUP(A1917,'[1]план на 2017'!$A:$X,20,0)</f>
        <v>0</v>
      </c>
      <c r="Z1917" s="156">
        <f t="shared" si="313"/>
        <v>0</v>
      </c>
    </row>
    <row r="1918" spans="1:26" ht="49.5" customHeight="1" x14ac:dyDescent="0.25">
      <c r="A1918" s="48" t="s">
        <v>1979</v>
      </c>
      <c r="B1918" s="53" t="s">
        <v>3273</v>
      </c>
      <c r="C1918" s="53" t="s">
        <v>6212</v>
      </c>
      <c r="D1918" s="53" t="s">
        <v>4940</v>
      </c>
      <c r="E1918" s="53" t="s">
        <v>6213</v>
      </c>
      <c r="F1918" s="53" t="s">
        <v>6214</v>
      </c>
      <c r="G1918" s="53" t="s">
        <v>3284</v>
      </c>
      <c r="H1918" s="53">
        <v>0</v>
      </c>
      <c r="I1918" s="53">
        <v>430000000</v>
      </c>
      <c r="J1918" s="53" t="s">
        <v>8091</v>
      </c>
      <c r="K1918" s="53" t="s">
        <v>8129</v>
      </c>
      <c r="L1918" s="53" t="s">
        <v>8111</v>
      </c>
      <c r="M1918" s="53" t="s">
        <v>8094</v>
      </c>
      <c r="N1918" s="53" t="s">
        <v>8112</v>
      </c>
      <c r="O1918" s="53" t="s">
        <v>8104</v>
      </c>
      <c r="P1918" s="53" t="s">
        <v>8105</v>
      </c>
      <c r="Q1918" s="53" t="s">
        <v>8106</v>
      </c>
      <c r="R1918" s="73">
        <v>2</v>
      </c>
      <c r="S1918" s="74">
        <v>220000</v>
      </c>
      <c r="T1918" s="75">
        <v>0</v>
      </c>
      <c r="U1918" s="75">
        <f t="shared" si="308"/>
        <v>0</v>
      </c>
      <c r="V1918" s="48"/>
      <c r="W1918" s="48">
        <v>2017</v>
      </c>
      <c r="X1918" s="53" t="s">
        <v>8122</v>
      </c>
      <c r="Y1918" s="1">
        <f>VLOOKUP(A1918,'[1]план на 2017'!$A:$X,20,0)</f>
        <v>0</v>
      </c>
      <c r="Z1918" s="156">
        <f t="shared" si="313"/>
        <v>0</v>
      </c>
    </row>
    <row r="1919" spans="1:26" ht="49.5" customHeight="1" x14ac:dyDescent="0.25">
      <c r="A1919" s="48" t="s">
        <v>1980</v>
      </c>
      <c r="B1919" s="53" t="s">
        <v>3273</v>
      </c>
      <c r="C1919" s="53" t="s">
        <v>6113</v>
      </c>
      <c r="D1919" s="53" t="s">
        <v>5359</v>
      </c>
      <c r="E1919" s="53" t="s">
        <v>6114</v>
      </c>
      <c r="F1919" s="53" t="s">
        <v>6215</v>
      </c>
      <c r="G1919" s="54" t="s">
        <v>8876</v>
      </c>
      <c r="H1919" s="53">
        <v>0</v>
      </c>
      <c r="I1919" s="53">
        <v>430000000</v>
      </c>
      <c r="J1919" s="53" t="s">
        <v>8091</v>
      </c>
      <c r="K1919" s="53" t="s">
        <v>8092</v>
      </c>
      <c r="L1919" s="53" t="s">
        <v>8111</v>
      </c>
      <c r="M1919" s="53" t="s">
        <v>8094</v>
      </c>
      <c r="N1919" s="53" t="s">
        <v>8112</v>
      </c>
      <c r="O1919" s="53" t="s">
        <v>8104</v>
      </c>
      <c r="P1919" s="53" t="s">
        <v>8105</v>
      </c>
      <c r="Q1919" s="53" t="s">
        <v>8106</v>
      </c>
      <c r="R1919" s="73">
        <v>1</v>
      </c>
      <c r="S1919" s="74">
        <v>3500000</v>
      </c>
      <c r="T1919" s="75">
        <v>0</v>
      </c>
      <c r="U1919" s="75">
        <f t="shared" si="308"/>
        <v>0</v>
      </c>
      <c r="V1919" s="48"/>
      <c r="W1919" s="48">
        <v>2017</v>
      </c>
      <c r="X1919" s="48" t="s">
        <v>8122</v>
      </c>
      <c r="Y1919" s="1">
        <f>VLOOKUP(A1919,'[1]план на 2017'!$A:$X,20,0)</f>
        <v>0</v>
      </c>
      <c r="Z1919" s="156">
        <f t="shared" si="313"/>
        <v>0</v>
      </c>
    </row>
    <row r="1920" spans="1:26" ht="49.5" customHeight="1" x14ac:dyDescent="0.25">
      <c r="A1920" s="48" t="s">
        <v>1981</v>
      </c>
      <c r="B1920" s="53" t="s">
        <v>3273</v>
      </c>
      <c r="C1920" s="53" t="s">
        <v>6216</v>
      </c>
      <c r="D1920" s="53" t="s">
        <v>6217</v>
      </c>
      <c r="E1920" s="53" t="s">
        <v>6218</v>
      </c>
      <c r="F1920" s="53" t="s">
        <v>6219</v>
      </c>
      <c r="G1920" s="54" t="s">
        <v>8876</v>
      </c>
      <c r="H1920" s="53">
        <v>0</v>
      </c>
      <c r="I1920" s="53">
        <v>430000000</v>
      </c>
      <c r="J1920" s="53" t="s">
        <v>8091</v>
      </c>
      <c r="K1920" s="53" t="s">
        <v>8092</v>
      </c>
      <c r="L1920" s="53" t="s">
        <v>8111</v>
      </c>
      <c r="M1920" s="53" t="s">
        <v>8094</v>
      </c>
      <c r="N1920" s="53" t="s">
        <v>8112</v>
      </c>
      <c r="O1920" s="53" t="s">
        <v>8104</v>
      </c>
      <c r="P1920" s="53" t="s">
        <v>8105</v>
      </c>
      <c r="Q1920" s="53" t="s">
        <v>8106</v>
      </c>
      <c r="R1920" s="73">
        <v>1</v>
      </c>
      <c r="S1920" s="74">
        <v>25000</v>
      </c>
      <c r="T1920" s="75">
        <f t="shared" si="305"/>
        <v>25000</v>
      </c>
      <c r="U1920" s="75">
        <f t="shared" si="308"/>
        <v>28000.000000000004</v>
      </c>
      <c r="V1920" s="48"/>
      <c r="W1920" s="48">
        <v>2017</v>
      </c>
      <c r="X1920" s="48"/>
      <c r="Y1920" s="1">
        <f>VLOOKUP(A1920,'[1]план на 2017'!$A:$X,20,0)</f>
        <v>25000</v>
      </c>
      <c r="Z1920" s="156">
        <f t="shared" si="313"/>
        <v>0</v>
      </c>
    </row>
    <row r="1921" spans="1:26" ht="49.5" customHeight="1" x14ac:dyDescent="0.25">
      <c r="A1921" s="48" t="s">
        <v>1982</v>
      </c>
      <c r="B1921" s="53" t="s">
        <v>3273</v>
      </c>
      <c r="C1921" s="53" t="s">
        <v>6216</v>
      </c>
      <c r="D1921" s="53" t="s">
        <v>6217</v>
      </c>
      <c r="E1921" s="53" t="s">
        <v>6218</v>
      </c>
      <c r="F1921" s="53" t="s">
        <v>6220</v>
      </c>
      <c r="G1921" s="54" t="s">
        <v>8876</v>
      </c>
      <c r="H1921" s="53">
        <v>0</v>
      </c>
      <c r="I1921" s="53">
        <v>430000000</v>
      </c>
      <c r="J1921" s="53" t="s">
        <v>8091</v>
      </c>
      <c r="K1921" s="53" t="s">
        <v>8092</v>
      </c>
      <c r="L1921" s="53" t="s">
        <v>8111</v>
      </c>
      <c r="M1921" s="53" t="s">
        <v>8094</v>
      </c>
      <c r="N1921" s="53" t="s">
        <v>8112</v>
      </c>
      <c r="O1921" s="53" t="s">
        <v>8104</v>
      </c>
      <c r="P1921" s="53" t="s">
        <v>8105</v>
      </c>
      <c r="Q1921" s="53" t="s">
        <v>8106</v>
      </c>
      <c r="R1921" s="73">
        <v>1</v>
      </c>
      <c r="S1921" s="74">
        <v>25000</v>
      </c>
      <c r="T1921" s="75">
        <f t="shared" si="305"/>
        <v>25000</v>
      </c>
      <c r="U1921" s="75">
        <f t="shared" si="308"/>
        <v>28000.000000000004</v>
      </c>
      <c r="V1921" s="48"/>
      <c r="W1921" s="48">
        <v>2017</v>
      </c>
      <c r="X1921" s="48"/>
      <c r="Y1921" s="1">
        <f>VLOOKUP(A1921,'[1]план на 2017'!$A:$X,20,0)</f>
        <v>25000</v>
      </c>
      <c r="Z1921" s="156">
        <f t="shared" si="313"/>
        <v>0</v>
      </c>
    </row>
    <row r="1922" spans="1:26" ht="49.5" customHeight="1" x14ac:dyDescent="0.25">
      <c r="A1922" s="48" t="s">
        <v>1983</v>
      </c>
      <c r="B1922" s="53" t="s">
        <v>3273</v>
      </c>
      <c r="C1922" s="53" t="s">
        <v>6216</v>
      </c>
      <c r="D1922" s="53" t="s">
        <v>6217</v>
      </c>
      <c r="E1922" s="53" t="s">
        <v>6218</v>
      </c>
      <c r="F1922" s="53" t="s">
        <v>6221</v>
      </c>
      <c r="G1922" s="54" t="s">
        <v>8876</v>
      </c>
      <c r="H1922" s="53">
        <v>0</v>
      </c>
      <c r="I1922" s="53">
        <v>430000000</v>
      </c>
      <c r="J1922" s="53" t="s">
        <v>8091</v>
      </c>
      <c r="K1922" s="53" t="s">
        <v>8092</v>
      </c>
      <c r="L1922" s="53" t="s">
        <v>8111</v>
      </c>
      <c r="M1922" s="53" t="s">
        <v>8094</v>
      </c>
      <c r="N1922" s="53" t="s">
        <v>8112</v>
      </c>
      <c r="O1922" s="53" t="s">
        <v>8104</v>
      </c>
      <c r="P1922" s="53" t="s">
        <v>8105</v>
      </c>
      <c r="Q1922" s="53" t="s">
        <v>8106</v>
      </c>
      <c r="R1922" s="73">
        <v>1</v>
      </c>
      <c r="S1922" s="74">
        <v>25000</v>
      </c>
      <c r="T1922" s="75">
        <v>0</v>
      </c>
      <c r="U1922" s="75">
        <f t="shared" si="308"/>
        <v>0</v>
      </c>
      <c r="V1922" s="48"/>
      <c r="W1922" s="48">
        <v>2017</v>
      </c>
      <c r="X1922" s="48" t="s">
        <v>8122</v>
      </c>
      <c r="Y1922" s="1">
        <f>VLOOKUP(A1922,'[1]план на 2017'!$A:$X,20,0)</f>
        <v>0</v>
      </c>
      <c r="Z1922" s="156">
        <f t="shared" si="313"/>
        <v>0</v>
      </c>
    </row>
    <row r="1923" spans="1:26" ht="49.5" customHeight="1" x14ac:dyDescent="0.25">
      <c r="A1923" s="48" t="s">
        <v>1984</v>
      </c>
      <c r="B1923" s="53" t="s">
        <v>3273</v>
      </c>
      <c r="C1923" s="53" t="s">
        <v>6222</v>
      </c>
      <c r="D1923" s="53" t="s">
        <v>6223</v>
      </c>
      <c r="E1923" s="53" t="s">
        <v>6224</v>
      </c>
      <c r="F1923" s="53" t="s">
        <v>6225</v>
      </c>
      <c r="G1923" s="53" t="s">
        <v>3284</v>
      </c>
      <c r="H1923" s="53">
        <v>0</v>
      </c>
      <c r="I1923" s="53">
        <v>430000000</v>
      </c>
      <c r="J1923" s="53" t="s">
        <v>8091</v>
      </c>
      <c r="K1923" s="53" t="s">
        <v>8092</v>
      </c>
      <c r="L1923" s="53" t="s">
        <v>8111</v>
      </c>
      <c r="M1923" s="53" t="s">
        <v>8094</v>
      </c>
      <c r="N1923" s="53" t="s">
        <v>8112</v>
      </c>
      <c r="O1923" s="53" t="s">
        <v>8104</v>
      </c>
      <c r="P1923" s="53" t="s">
        <v>8105</v>
      </c>
      <c r="Q1923" s="53" t="s">
        <v>8106</v>
      </c>
      <c r="R1923" s="73">
        <v>1</v>
      </c>
      <c r="S1923" s="74">
        <v>75000</v>
      </c>
      <c r="T1923" s="75">
        <v>0</v>
      </c>
      <c r="U1923" s="75">
        <f t="shared" si="308"/>
        <v>0</v>
      </c>
      <c r="V1923" s="48"/>
      <c r="W1923" s="48">
        <v>2017</v>
      </c>
      <c r="X1923" s="48"/>
      <c r="Y1923" s="1">
        <f>VLOOKUP(A1923,'[1]план на 2017'!$A:$X,20,0)</f>
        <v>0</v>
      </c>
      <c r="Z1923" s="156">
        <f t="shared" si="313"/>
        <v>0</v>
      </c>
    </row>
    <row r="1924" spans="1:26" ht="49.5" customHeight="1" x14ac:dyDescent="0.25">
      <c r="A1924" s="48" t="s">
        <v>1985</v>
      </c>
      <c r="B1924" s="53" t="s">
        <v>3273</v>
      </c>
      <c r="C1924" s="53" t="s">
        <v>6222</v>
      </c>
      <c r="D1924" s="53" t="s">
        <v>6223</v>
      </c>
      <c r="E1924" s="53" t="s">
        <v>6224</v>
      </c>
      <c r="F1924" s="53" t="s">
        <v>6225</v>
      </c>
      <c r="G1924" s="53" t="s">
        <v>3284</v>
      </c>
      <c r="H1924" s="53">
        <v>0</v>
      </c>
      <c r="I1924" s="53">
        <v>430000000</v>
      </c>
      <c r="J1924" s="53" t="s">
        <v>8091</v>
      </c>
      <c r="K1924" s="53" t="s">
        <v>8129</v>
      </c>
      <c r="L1924" s="53" t="s">
        <v>8111</v>
      </c>
      <c r="M1924" s="53" t="s">
        <v>8094</v>
      </c>
      <c r="N1924" s="53" t="s">
        <v>8112</v>
      </c>
      <c r="O1924" s="53" t="s">
        <v>8104</v>
      </c>
      <c r="P1924" s="53" t="s">
        <v>8105</v>
      </c>
      <c r="Q1924" s="53" t="s">
        <v>8106</v>
      </c>
      <c r="R1924" s="73">
        <v>1</v>
      </c>
      <c r="S1924" s="74">
        <v>75000</v>
      </c>
      <c r="T1924" s="75">
        <v>0</v>
      </c>
      <c r="U1924" s="75">
        <f t="shared" si="308"/>
        <v>0</v>
      </c>
      <c r="V1924" s="48"/>
      <c r="W1924" s="48">
        <v>2017</v>
      </c>
      <c r="X1924" s="53" t="s">
        <v>8265</v>
      </c>
      <c r="Y1924" s="1">
        <f>VLOOKUP(A1924,'[1]план на 2017'!$A:$X,20,0)</f>
        <v>0</v>
      </c>
      <c r="Z1924" s="156">
        <f t="shared" si="313"/>
        <v>0</v>
      </c>
    </row>
    <row r="1925" spans="1:26" ht="49.5" customHeight="1" x14ac:dyDescent="0.25">
      <c r="A1925" s="48" t="s">
        <v>1986</v>
      </c>
      <c r="B1925" s="53" t="s">
        <v>3273</v>
      </c>
      <c r="C1925" s="53" t="s">
        <v>6222</v>
      </c>
      <c r="D1925" s="53" t="s">
        <v>6223</v>
      </c>
      <c r="E1925" s="53" t="s">
        <v>6224</v>
      </c>
      <c r="F1925" s="53" t="s">
        <v>6226</v>
      </c>
      <c r="G1925" s="53" t="s">
        <v>3284</v>
      </c>
      <c r="H1925" s="53">
        <v>0</v>
      </c>
      <c r="I1925" s="53">
        <v>430000000</v>
      </c>
      <c r="J1925" s="53" t="s">
        <v>8091</v>
      </c>
      <c r="K1925" s="53" t="s">
        <v>8092</v>
      </c>
      <c r="L1925" s="53" t="s">
        <v>8111</v>
      </c>
      <c r="M1925" s="53" t="s">
        <v>8094</v>
      </c>
      <c r="N1925" s="53" t="s">
        <v>8112</v>
      </c>
      <c r="O1925" s="53" t="s">
        <v>8104</v>
      </c>
      <c r="P1925" s="53" t="s">
        <v>8105</v>
      </c>
      <c r="Q1925" s="53" t="s">
        <v>8106</v>
      </c>
      <c r="R1925" s="73">
        <v>1</v>
      </c>
      <c r="S1925" s="74">
        <v>75000</v>
      </c>
      <c r="T1925" s="75">
        <v>0</v>
      </c>
      <c r="U1925" s="75">
        <f t="shared" si="308"/>
        <v>0</v>
      </c>
      <c r="V1925" s="48"/>
      <c r="W1925" s="48">
        <v>2017</v>
      </c>
      <c r="X1925" s="48"/>
      <c r="Y1925" s="1">
        <f>VLOOKUP(A1925,'[1]план на 2017'!$A:$X,20,0)</f>
        <v>0</v>
      </c>
      <c r="Z1925" s="156">
        <f t="shared" si="313"/>
        <v>0</v>
      </c>
    </row>
    <row r="1926" spans="1:26" ht="49.5" customHeight="1" x14ac:dyDescent="0.25">
      <c r="A1926" s="48" t="s">
        <v>1987</v>
      </c>
      <c r="B1926" s="53" t="s">
        <v>3273</v>
      </c>
      <c r="C1926" s="53" t="s">
        <v>6222</v>
      </c>
      <c r="D1926" s="53" t="s">
        <v>6223</v>
      </c>
      <c r="E1926" s="53" t="s">
        <v>6224</v>
      </c>
      <c r="F1926" s="53" t="s">
        <v>6226</v>
      </c>
      <c r="G1926" s="53" t="s">
        <v>3284</v>
      </c>
      <c r="H1926" s="53">
        <v>0</v>
      </c>
      <c r="I1926" s="53">
        <v>430000000</v>
      </c>
      <c r="J1926" s="53" t="s">
        <v>8091</v>
      </c>
      <c r="K1926" s="53" t="s">
        <v>8129</v>
      </c>
      <c r="L1926" s="53" t="s">
        <v>8111</v>
      </c>
      <c r="M1926" s="53" t="s">
        <v>8094</v>
      </c>
      <c r="N1926" s="53" t="s">
        <v>8112</v>
      </c>
      <c r="O1926" s="53" t="s">
        <v>8104</v>
      </c>
      <c r="P1926" s="53" t="s">
        <v>8105</v>
      </c>
      <c r="Q1926" s="53" t="s">
        <v>8106</v>
      </c>
      <c r="R1926" s="73">
        <v>1</v>
      </c>
      <c r="S1926" s="74">
        <v>75000</v>
      </c>
      <c r="T1926" s="75">
        <v>0</v>
      </c>
      <c r="U1926" s="75">
        <f t="shared" si="308"/>
        <v>0</v>
      </c>
      <c r="V1926" s="48"/>
      <c r="W1926" s="48">
        <v>2017</v>
      </c>
      <c r="X1926" s="53" t="s">
        <v>8265</v>
      </c>
      <c r="Y1926" s="1">
        <f>VLOOKUP(A1926,'[1]план на 2017'!$A:$X,20,0)</f>
        <v>0</v>
      </c>
      <c r="Z1926" s="156">
        <f t="shared" si="313"/>
        <v>0</v>
      </c>
    </row>
    <row r="1927" spans="1:26" ht="49.5" customHeight="1" x14ac:dyDescent="0.25">
      <c r="A1927" s="48" t="s">
        <v>1988</v>
      </c>
      <c r="B1927" s="53" t="s">
        <v>3273</v>
      </c>
      <c r="C1927" s="53" t="s">
        <v>4317</v>
      </c>
      <c r="D1927" s="69" t="s">
        <v>3650</v>
      </c>
      <c r="E1927" s="70" t="s">
        <v>4318</v>
      </c>
      <c r="F1927" s="53" t="s">
        <v>6227</v>
      </c>
      <c r="G1927" s="54" t="s">
        <v>8876</v>
      </c>
      <c r="H1927" s="53">
        <v>0</v>
      </c>
      <c r="I1927" s="53">
        <v>430000000</v>
      </c>
      <c r="J1927" s="53" t="s">
        <v>8091</v>
      </c>
      <c r="K1927" s="53" t="s">
        <v>8092</v>
      </c>
      <c r="L1927" s="53" t="s">
        <v>8111</v>
      </c>
      <c r="M1927" s="53" t="s">
        <v>8094</v>
      </c>
      <c r="N1927" s="53" t="s">
        <v>8112</v>
      </c>
      <c r="O1927" s="53" t="s">
        <v>8104</v>
      </c>
      <c r="P1927" s="53" t="s">
        <v>8105</v>
      </c>
      <c r="Q1927" s="53" t="s">
        <v>8106</v>
      </c>
      <c r="R1927" s="73">
        <v>25</v>
      </c>
      <c r="S1927" s="74">
        <v>40000</v>
      </c>
      <c r="T1927" s="75">
        <v>0</v>
      </c>
      <c r="U1927" s="75">
        <f t="shared" si="308"/>
        <v>0</v>
      </c>
      <c r="V1927" s="48"/>
      <c r="W1927" s="48">
        <v>2017</v>
      </c>
      <c r="X1927" s="53" t="s">
        <v>8264</v>
      </c>
      <c r="Y1927" s="1">
        <f>VLOOKUP(A1927,'[1]план на 2017'!$A:$X,20,0)</f>
        <v>0</v>
      </c>
      <c r="Z1927" s="156">
        <f t="shared" si="313"/>
        <v>0</v>
      </c>
    </row>
    <row r="1928" spans="1:26" ht="49.5" customHeight="1" x14ac:dyDescent="0.25">
      <c r="A1928" s="48" t="s">
        <v>1989</v>
      </c>
      <c r="B1928" s="53" t="s">
        <v>3273</v>
      </c>
      <c r="C1928" s="53" t="s">
        <v>3494</v>
      </c>
      <c r="D1928" s="61" t="s">
        <v>3495</v>
      </c>
      <c r="E1928" s="61" t="s">
        <v>3496</v>
      </c>
      <c r="F1928" s="53" t="s">
        <v>6228</v>
      </c>
      <c r="G1928" s="54" t="s">
        <v>8876</v>
      </c>
      <c r="H1928" s="53">
        <v>0</v>
      </c>
      <c r="I1928" s="53">
        <v>430000000</v>
      </c>
      <c r="J1928" s="53" t="s">
        <v>8091</v>
      </c>
      <c r="K1928" s="53" t="s">
        <v>8092</v>
      </c>
      <c r="L1928" s="53" t="s">
        <v>8111</v>
      </c>
      <c r="M1928" s="53" t="s">
        <v>8094</v>
      </c>
      <c r="N1928" s="53" t="s">
        <v>8112</v>
      </c>
      <c r="O1928" s="53" t="s">
        <v>8104</v>
      </c>
      <c r="P1928" s="53" t="s">
        <v>8105</v>
      </c>
      <c r="Q1928" s="53" t="s">
        <v>8106</v>
      </c>
      <c r="R1928" s="73">
        <v>1</v>
      </c>
      <c r="S1928" s="74">
        <v>35000</v>
      </c>
      <c r="T1928" s="75">
        <v>0</v>
      </c>
      <c r="U1928" s="75">
        <f t="shared" si="308"/>
        <v>0</v>
      </c>
      <c r="V1928" s="48"/>
      <c r="W1928" s="48">
        <v>2017</v>
      </c>
      <c r="X1928" s="48"/>
      <c r="Y1928" s="1">
        <f>VLOOKUP(A1928,'[1]план на 2017'!$A:$X,20,0)</f>
        <v>0</v>
      </c>
      <c r="Z1928" s="156">
        <f t="shared" si="313"/>
        <v>0</v>
      </c>
    </row>
    <row r="1929" spans="1:26" ht="49.5" customHeight="1" x14ac:dyDescent="0.25">
      <c r="A1929" s="48" t="s">
        <v>1990</v>
      </c>
      <c r="B1929" s="53" t="s">
        <v>3273</v>
      </c>
      <c r="C1929" s="53" t="s">
        <v>3494</v>
      </c>
      <c r="D1929" s="61" t="s">
        <v>3495</v>
      </c>
      <c r="E1929" s="61" t="s">
        <v>3496</v>
      </c>
      <c r="F1929" s="53" t="s">
        <v>6228</v>
      </c>
      <c r="G1929" s="54" t="s">
        <v>8876</v>
      </c>
      <c r="H1929" s="53">
        <v>0</v>
      </c>
      <c r="I1929" s="53">
        <v>430000000</v>
      </c>
      <c r="J1929" s="53" t="s">
        <v>8091</v>
      </c>
      <c r="K1929" s="53" t="s">
        <v>8129</v>
      </c>
      <c r="L1929" s="53" t="s">
        <v>8111</v>
      </c>
      <c r="M1929" s="53" t="s">
        <v>8094</v>
      </c>
      <c r="N1929" s="53" t="s">
        <v>8112</v>
      </c>
      <c r="O1929" s="53" t="s">
        <v>8104</v>
      </c>
      <c r="P1929" s="53" t="s">
        <v>8105</v>
      </c>
      <c r="Q1929" s="53" t="s">
        <v>8106</v>
      </c>
      <c r="R1929" s="73">
        <v>1</v>
      </c>
      <c r="S1929" s="74">
        <v>35000</v>
      </c>
      <c r="T1929" s="75">
        <v>0</v>
      </c>
      <c r="U1929" s="75">
        <f t="shared" si="308"/>
        <v>0</v>
      </c>
      <c r="V1929" s="48"/>
      <c r="W1929" s="48">
        <v>2017</v>
      </c>
      <c r="X1929" s="48" t="s">
        <v>8100</v>
      </c>
      <c r="Y1929" s="1">
        <f>VLOOKUP(A1929,'[1]план на 2017'!$A:$X,20,0)</f>
        <v>0</v>
      </c>
      <c r="Z1929" s="156">
        <f t="shared" si="313"/>
        <v>0</v>
      </c>
    </row>
    <row r="1930" spans="1:26" ht="49.5" customHeight="1" x14ac:dyDescent="0.25">
      <c r="A1930" s="48" t="s">
        <v>1991</v>
      </c>
      <c r="B1930" s="53" t="s">
        <v>3273</v>
      </c>
      <c r="C1930" s="53" t="s">
        <v>3494</v>
      </c>
      <c r="D1930" s="61" t="s">
        <v>3495</v>
      </c>
      <c r="E1930" s="61" t="s">
        <v>3496</v>
      </c>
      <c r="F1930" s="53" t="s">
        <v>6228</v>
      </c>
      <c r="G1930" s="54" t="s">
        <v>8876</v>
      </c>
      <c r="H1930" s="53">
        <v>0</v>
      </c>
      <c r="I1930" s="53">
        <v>430000000</v>
      </c>
      <c r="J1930" s="53" t="s">
        <v>8091</v>
      </c>
      <c r="K1930" s="53" t="s">
        <v>8124</v>
      </c>
      <c r="L1930" s="53" t="s">
        <v>8111</v>
      </c>
      <c r="M1930" s="53" t="s">
        <v>8094</v>
      </c>
      <c r="N1930" s="53" t="s">
        <v>8112</v>
      </c>
      <c r="O1930" s="53" t="s">
        <v>8104</v>
      </c>
      <c r="P1930" s="53" t="s">
        <v>8105</v>
      </c>
      <c r="Q1930" s="53" t="s">
        <v>8106</v>
      </c>
      <c r="R1930" s="73">
        <v>1</v>
      </c>
      <c r="S1930" s="74">
        <v>35000</v>
      </c>
      <c r="T1930" s="75">
        <v>0</v>
      </c>
      <c r="U1930" s="75">
        <f t="shared" ref="U1930:U2001" si="319">T1930*1.12</f>
        <v>0</v>
      </c>
      <c r="V1930" s="48"/>
      <c r="W1930" s="48">
        <v>2017</v>
      </c>
      <c r="X1930" s="48" t="s">
        <v>8100</v>
      </c>
      <c r="Y1930" s="1">
        <f>VLOOKUP(A1930,'[1]план на 2017'!$A:$X,20,0)</f>
        <v>0</v>
      </c>
      <c r="Z1930" s="156">
        <f t="shared" si="313"/>
        <v>0</v>
      </c>
    </row>
    <row r="1931" spans="1:26" ht="49.5" customHeight="1" x14ac:dyDescent="0.25">
      <c r="A1931" s="48" t="s">
        <v>1992</v>
      </c>
      <c r="B1931" s="53" t="s">
        <v>3273</v>
      </c>
      <c r="C1931" s="53" t="s">
        <v>3494</v>
      </c>
      <c r="D1931" s="61" t="s">
        <v>3495</v>
      </c>
      <c r="E1931" s="61" t="s">
        <v>3496</v>
      </c>
      <c r="F1931" s="53" t="s">
        <v>6228</v>
      </c>
      <c r="G1931" s="54" t="s">
        <v>8876</v>
      </c>
      <c r="H1931" s="53">
        <v>0</v>
      </c>
      <c r="I1931" s="53">
        <v>430000000</v>
      </c>
      <c r="J1931" s="53" t="s">
        <v>8091</v>
      </c>
      <c r="K1931" s="53" t="s">
        <v>8119</v>
      </c>
      <c r="L1931" s="53" t="s">
        <v>8111</v>
      </c>
      <c r="M1931" s="53" t="s">
        <v>8094</v>
      </c>
      <c r="N1931" s="53" t="s">
        <v>8112</v>
      </c>
      <c r="O1931" s="53" t="s">
        <v>8104</v>
      </c>
      <c r="P1931" s="53" t="s">
        <v>8105</v>
      </c>
      <c r="Q1931" s="53" t="s">
        <v>8106</v>
      </c>
      <c r="R1931" s="73">
        <v>1</v>
      </c>
      <c r="S1931" s="74">
        <v>35000</v>
      </c>
      <c r="T1931" s="75">
        <f t="shared" ref="T1931" si="320">R1931*S1931</f>
        <v>35000</v>
      </c>
      <c r="U1931" s="75">
        <f t="shared" si="319"/>
        <v>39200.000000000007</v>
      </c>
      <c r="V1931" s="48"/>
      <c r="W1931" s="48">
        <v>2017</v>
      </c>
      <c r="X1931" s="48" t="s">
        <v>8100</v>
      </c>
      <c r="Y1931" s="1">
        <f>VLOOKUP(A1931,'[1]план на 2017'!$A:$X,20,0)</f>
        <v>35000</v>
      </c>
      <c r="Z1931" s="156">
        <f t="shared" si="313"/>
        <v>0</v>
      </c>
    </row>
    <row r="1932" spans="1:26" ht="49.5" customHeight="1" x14ac:dyDescent="0.25">
      <c r="A1932" s="48" t="s">
        <v>1993</v>
      </c>
      <c r="B1932" s="53" t="s">
        <v>3273</v>
      </c>
      <c r="C1932" s="53" t="s">
        <v>3494</v>
      </c>
      <c r="D1932" s="61" t="s">
        <v>3495</v>
      </c>
      <c r="E1932" s="61" t="s">
        <v>3496</v>
      </c>
      <c r="F1932" s="53" t="s">
        <v>6229</v>
      </c>
      <c r="G1932" s="54" t="s">
        <v>8876</v>
      </c>
      <c r="H1932" s="53">
        <v>0</v>
      </c>
      <c r="I1932" s="53">
        <v>430000000</v>
      </c>
      <c r="J1932" s="53" t="s">
        <v>8091</v>
      </c>
      <c r="K1932" s="53" t="s">
        <v>8092</v>
      </c>
      <c r="L1932" s="53" t="s">
        <v>8111</v>
      </c>
      <c r="M1932" s="53" t="s">
        <v>8094</v>
      </c>
      <c r="N1932" s="53" t="s">
        <v>8112</v>
      </c>
      <c r="O1932" s="53" t="s">
        <v>8104</v>
      </c>
      <c r="P1932" s="53" t="s">
        <v>8105</v>
      </c>
      <c r="Q1932" s="53" t="s">
        <v>8106</v>
      </c>
      <c r="R1932" s="73">
        <v>1</v>
      </c>
      <c r="S1932" s="74">
        <v>45000</v>
      </c>
      <c r="T1932" s="75">
        <v>0</v>
      </c>
      <c r="U1932" s="75">
        <f t="shared" si="319"/>
        <v>0</v>
      </c>
      <c r="V1932" s="48"/>
      <c r="W1932" s="48">
        <v>2017</v>
      </c>
      <c r="X1932" s="48"/>
      <c r="Y1932" s="1">
        <f>VLOOKUP(A1932,'[1]план на 2017'!$A:$X,20,0)</f>
        <v>0</v>
      </c>
      <c r="Z1932" s="156">
        <f t="shared" si="313"/>
        <v>0</v>
      </c>
    </row>
    <row r="1933" spans="1:26" ht="49.5" customHeight="1" x14ac:dyDescent="0.25">
      <c r="A1933" s="48" t="s">
        <v>1994</v>
      </c>
      <c r="B1933" s="53" t="s">
        <v>3273</v>
      </c>
      <c r="C1933" s="53" t="s">
        <v>3494</v>
      </c>
      <c r="D1933" s="61" t="s">
        <v>3495</v>
      </c>
      <c r="E1933" s="61" t="s">
        <v>3496</v>
      </c>
      <c r="F1933" s="53" t="s">
        <v>6229</v>
      </c>
      <c r="G1933" s="54" t="s">
        <v>8876</v>
      </c>
      <c r="H1933" s="53">
        <v>0</v>
      </c>
      <c r="I1933" s="53">
        <v>430000000</v>
      </c>
      <c r="J1933" s="53" t="s">
        <v>8091</v>
      </c>
      <c r="K1933" s="53" t="s">
        <v>8129</v>
      </c>
      <c r="L1933" s="53" t="s">
        <v>8111</v>
      </c>
      <c r="M1933" s="53" t="s">
        <v>8094</v>
      </c>
      <c r="N1933" s="53" t="s">
        <v>8112</v>
      </c>
      <c r="O1933" s="53" t="s">
        <v>8104</v>
      </c>
      <c r="P1933" s="53" t="s">
        <v>8105</v>
      </c>
      <c r="Q1933" s="53" t="s">
        <v>8106</v>
      </c>
      <c r="R1933" s="73">
        <v>1</v>
      </c>
      <c r="S1933" s="74">
        <v>45000</v>
      </c>
      <c r="T1933" s="75">
        <v>0</v>
      </c>
      <c r="U1933" s="75">
        <f t="shared" si="319"/>
        <v>0</v>
      </c>
      <c r="V1933" s="48"/>
      <c r="W1933" s="48">
        <v>2017</v>
      </c>
      <c r="X1933" s="48" t="s">
        <v>8100</v>
      </c>
      <c r="Y1933" s="1">
        <f>VLOOKUP(A1933,'[1]план на 2017'!$A:$X,20,0)</f>
        <v>0</v>
      </c>
      <c r="Z1933" s="156">
        <f t="shared" si="313"/>
        <v>0</v>
      </c>
    </row>
    <row r="1934" spans="1:26" ht="49.5" customHeight="1" x14ac:dyDescent="0.25">
      <c r="A1934" s="48" t="s">
        <v>1995</v>
      </c>
      <c r="B1934" s="53" t="s">
        <v>3273</v>
      </c>
      <c r="C1934" s="53" t="s">
        <v>3494</v>
      </c>
      <c r="D1934" s="61" t="s">
        <v>3495</v>
      </c>
      <c r="E1934" s="61" t="s">
        <v>3496</v>
      </c>
      <c r="F1934" s="53" t="s">
        <v>6229</v>
      </c>
      <c r="G1934" s="54" t="s">
        <v>8876</v>
      </c>
      <c r="H1934" s="53">
        <v>0</v>
      </c>
      <c r="I1934" s="53">
        <v>430000000</v>
      </c>
      <c r="J1934" s="53" t="s">
        <v>8091</v>
      </c>
      <c r="K1934" s="53" t="s">
        <v>8124</v>
      </c>
      <c r="L1934" s="53" t="s">
        <v>8111</v>
      </c>
      <c r="M1934" s="53" t="s">
        <v>8094</v>
      </c>
      <c r="N1934" s="53" t="s">
        <v>8112</v>
      </c>
      <c r="O1934" s="53" t="s">
        <v>8104</v>
      </c>
      <c r="P1934" s="53" t="s">
        <v>8105</v>
      </c>
      <c r="Q1934" s="53" t="s">
        <v>8106</v>
      </c>
      <c r="R1934" s="73">
        <v>1</v>
      </c>
      <c r="S1934" s="74">
        <v>45000</v>
      </c>
      <c r="T1934" s="75">
        <v>0</v>
      </c>
      <c r="U1934" s="75">
        <f t="shared" si="319"/>
        <v>0</v>
      </c>
      <c r="V1934" s="48"/>
      <c r="W1934" s="48">
        <v>2017</v>
      </c>
      <c r="X1934" s="48" t="s">
        <v>8100</v>
      </c>
      <c r="Y1934" s="1">
        <f>VLOOKUP(A1934,'[1]план на 2017'!$A:$X,20,0)</f>
        <v>0</v>
      </c>
      <c r="Z1934" s="156">
        <f t="shared" si="313"/>
        <v>0</v>
      </c>
    </row>
    <row r="1935" spans="1:26" ht="49.5" customHeight="1" x14ac:dyDescent="0.25">
      <c r="A1935" s="48" t="s">
        <v>1996</v>
      </c>
      <c r="B1935" s="53" t="s">
        <v>3273</v>
      </c>
      <c r="C1935" s="53" t="s">
        <v>3494</v>
      </c>
      <c r="D1935" s="61" t="s">
        <v>3495</v>
      </c>
      <c r="E1935" s="61" t="s">
        <v>3496</v>
      </c>
      <c r="F1935" s="53" t="s">
        <v>6229</v>
      </c>
      <c r="G1935" s="54" t="s">
        <v>8876</v>
      </c>
      <c r="H1935" s="53">
        <v>0</v>
      </c>
      <c r="I1935" s="53">
        <v>430000000</v>
      </c>
      <c r="J1935" s="53" t="s">
        <v>8091</v>
      </c>
      <c r="K1935" s="53" t="s">
        <v>8119</v>
      </c>
      <c r="L1935" s="53" t="s">
        <v>8111</v>
      </c>
      <c r="M1935" s="53" t="s">
        <v>8094</v>
      </c>
      <c r="N1935" s="53" t="s">
        <v>8112</v>
      </c>
      <c r="O1935" s="53" t="s">
        <v>8104</v>
      </c>
      <c r="P1935" s="53" t="s">
        <v>8105</v>
      </c>
      <c r="Q1935" s="53" t="s">
        <v>8106</v>
      </c>
      <c r="R1935" s="73">
        <v>1</v>
      </c>
      <c r="S1935" s="74">
        <v>45000</v>
      </c>
      <c r="T1935" s="75">
        <f t="shared" ref="T1935" si="321">R1935*S1935</f>
        <v>45000</v>
      </c>
      <c r="U1935" s="75">
        <f t="shared" si="319"/>
        <v>50400.000000000007</v>
      </c>
      <c r="V1935" s="48"/>
      <c r="W1935" s="48">
        <v>2017</v>
      </c>
      <c r="X1935" s="48" t="s">
        <v>8100</v>
      </c>
      <c r="Y1935" s="1">
        <f>VLOOKUP(A1935,'[1]план на 2017'!$A:$X,20,0)</f>
        <v>45000</v>
      </c>
      <c r="Z1935" s="156">
        <f t="shared" si="313"/>
        <v>0</v>
      </c>
    </row>
    <row r="1936" spans="1:26" ht="49.5" customHeight="1" x14ac:dyDescent="0.25">
      <c r="A1936" s="48" t="s">
        <v>1997</v>
      </c>
      <c r="B1936" s="53" t="s">
        <v>3273</v>
      </c>
      <c r="C1936" s="53" t="s">
        <v>3494</v>
      </c>
      <c r="D1936" s="61" t="s">
        <v>3495</v>
      </c>
      <c r="E1936" s="61" t="s">
        <v>3496</v>
      </c>
      <c r="F1936" s="53" t="s">
        <v>6230</v>
      </c>
      <c r="G1936" s="54" t="s">
        <v>8876</v>
      </c>
      <c r="H1936" s="53">
        <v>0</v>
      </c>
      <c r="I1936" s="53">
        <v>430000000</v>
      </c>
      <c r="J1936" s="53" t="s">
        <v>8091</v>
      </c>
      <c r="K1936" s="53" t="s">
        <v>8092</v>
      </c>
      <c r="L1936" s="53" t="s">
        <v>8111</v>
      </c>
      <c r="M1936" s="53" t="s">
        <v>8094</v>
      </c>
      <c r="N1936" s="53" t="s">
        <v>8112</v>
      </c>
      <c r="O1936" s="53" t="s">
        <v>8104</v>
      </c>
      <c r="P1936" s="53" t="s">
        <v>8105</v>
      </c>
      <c r="Q1936" s="53" t="s">
        <v>8106</v>
      </c>
      <c r="R1936" s="73">
        <v>1</v>
      </c>
      <c r="S1936" s="74">
        <v>50000</v>
      </c>
      <c r="T1936" s="75">
        <v>0</v>
      </c>
      <c r="U1936" s="75">
        <f t="shared" si="319"/>
        <v>0</v>
      </c>
      <c r="V1936" s="48"/>
      <c r="W1936" s="48">
        <v>2017</v>
      </c>
      <c r="X1936" s="48"/>
      <c r="Y1936" s="1">
        <f>VLOOKUP(A1936,'[1]план на 2017'!$A:$X,20,0)</f>
        <v>0</v>
      </c>
      <c r="Z1936" s="156">
        <f t="shared" si="313"/>
        <v>0</v>
      </c>
    </row>
    <row r="1937" spans="1:26" ht="49.5" customHeight="1" x14ac:dyDescent="0.25">
      <c r="A1937" s="48" t="s">
        <v>1998</v>
      </c>
      <c r="B1937" s="53" t="s">
        <v>3273</v>
      </c>
      <c r="C1937" s="53" t="s">
        <v>3494</v>
      </c>
      <c r="D1937" s="61" t="s">
        <v>3495</v>
      </c>
      <c r="E1937" s="61" t="s">
        <v>3496</v>
      </c>
      <c r="F1937" s="53" t="s">
        <v>6230</v>
      </c>
      <c r="G1937" s="54" t="s">
        <v>8876</v>
      </c>
      <c r="H1937" s="53">
        <v>0</v>
      </c>
      <c r="I1937" s="53">
        <v>430000000</v>
      </c>
      <c r="J1937" s="53" t="s">
        <v>8091</v>
      </c>
      <c r="K1937" s="53" t="s">
        <v>8129</v>
      </c>
      <c r="L1937" s="53" t="s">
        <v>8111</v>
      </c>
      <c r="M1937" s="53" t="s">
        <v>8094</v>
      </c>
      <c r="N1937" s="53" t="s">
        <v>8112</v>
      </c>
      <c r="O1937" s="53" t="s">
        <v>8104</v>
      </c>
      <c r="P1937" s="53" t="s">
        <v>8105</v>
      </c>
      <c r="Q1937" s="53" t="s">
        <v>8106</v>
      </c>
      <c r="R1937" s="73">
        <v>1</v>
      </c>
      <c r="S1937" s="74">
        <v>50000</v>
      </c>
      <c r="T1937" s="75">
        <v>0</v>
      </c>
      <c r="U1937" s="75">
        <f t="shared" si="319"/>
        <v>0</v>
      </c>
      <c r="V1937" s="48"/>
      <c r="W1937" s="48">
        <v>2017</v>
      </c>
      <c r="X1937" s="48" t="s">
        <v>8100</v>
      </c>
      <c r="Y1937" s="1">
        <f>VLOOKUP(A1937,'[1]план на 2017'!$A:$X,20,0)</f>
        <v>0</v>
      </c>
      <c r="Z1937" s="156">
        <f t="shared" si="313"/>
        <v>0</v>
      </c>
    </row>
    <row r="1938" spans="1:26" ht="49.5" customHeight="1" x14ac:dyDescent="0.25">
      <c r="A1938" s="48" t="s">
        <v>1999</v>
      </c>
      <c r="B1938" s="53" t="s">
        <v>3273</v>
      </c>
      <c r="C1938" s="53" t="s">
        <v>3494</v>
      </c>
      <c r="D1938" s="61" t="s">
        <v>3495</v>
      </c>
      <c r="E1938" s="61" t="s">
        <v>3496</v>
      </c>
      <c r="F1938" s="53" t="s">
        <v>6230</v>
      </c>
      <c r="G1938" s="54" t="s">
        <v>8876</v>
      </c>
      <c r="H1938" s="53">
        <v>0</v>
      </c>
      <c r="I1938" s="53">
        <v>430000000</v>
      </c>
      <c r="J1938" s="53" t="s">
        <v>8091</v>
      </c>
      <c r="K1938" s="53" t="s">
        <v>8124</v>
      </c>
      <c r="L1938" s="53" t="s">
        <v>8111</v>
      </c>
      <c r="M1938" s="53" t="s">
        <v>8094</v>
      </c>
      <c r="N1938" s="53" t="s">
        <v>8112</v>
      </c>
      <c r="O1938" s="53" t="s">
        <v>8104</v>
      </c>
      <c r="P1938" s="53" t="s">
        <v>8105</v>
      </c>
      <c r="Q1938" s="53" t="s">
        <v>8106</v>
      </c>
      <c r="R1938" s="73">
        <v>1</v>
      </c>
      <c r="S1938" s="74">
        <v>50000</v>
      </c>
      <c r="T1938" s="75">
        <v>0</v>
      </c>
      <c r="U1938" s="75">
        <f t="shared" si="319"/>
        <v>0</v>
      </c>
      <c r="V1938" s="48"/>
      <c r="W1938" s="48">
        <v>2017</v>
      </c>
      <c r="X1938" s="48" t="s">
        <v>8100</v>
      </c>
      <c r="Y1938" s="1">
        <f>VLOOKUP(A1938,'[1]план на 2017'!$A:$X,20,0)</f>
        <v>0</v>
      </c>
      <c r="Z1938" s="156">
        <f t="shared" ref="Z1938:Z2001" si="322">T1938-Y1938</f>
        <v>0</v>
      </c>
    </row>
    <row r="1939" spans="1:26" ht="49.5" customHeight="1" x14ac:dyDescent="0.25">
      <c r="A1939" s="48" t="s">
        <v>2000</v>
      </c>
      <c r="B1939" s="53" t="s">
        <v>3273</v>
      </c>
      <c r="C1939" s="53" t="s">
        <v>3494</v>
      </c>
      <c r="D1939" s="61" t="s">
        <v>3495</v>
      </c>
      <c r="E1939" s="61" t="s">
        <v>3496</v>
      </c>
      <c r="F1939" s="53" t="s">
        <v>6230</v>
      </c>
      <c r="G1939" s="54" t="s">
        <v>8876</v>
      </c>
      <c r="H1939" s="53">
        <v>0</v>
      </c>
      <c r="I1939" s="53">
        <v>430000000</v>
      </c>
      <c r="J1939" s="53" t="s">
        <v>8091</v>
      </c>
      <c r="K1939" s="53" t="s">
        <v>8119</v>
      </c>
      <c r="L1939" s="53" t="s">
        <v>8111</v>
      </c>
      <c r="M1939" s="53" t="s">
        <v>8094</v>
      </c>
      <c r="N1939" s="53" t="s">
        <v>8112</v>
      </c>
      <c r="O1939" s="53" t="s">
        <v>8104</v>
      </c>
      <c r="P1939" s="53" t="s">
        <v>8105</v>
      </c>
      <c r="Q1939" s="53" t="s">
        <v>8106</v>
      </c>
      <c r="R1939" s="73">
        <v>1</v>
      </c>
      <c r="S1939" s="74">
        <v>50000</v>
      </c>
      <c r="T1939" s="75">
        <f t="shared" ref="T1939" si="323">R1939*S1939</f>
        <v>50000</v>
      </c>
      <c r="U1939" s="75">
        <f t="shared" si="319"/>
        <v>56000.000000000007</v>
      </c>
      <c r="V1939" s="48"/>
      <c r="W1939" s="48">
        <v>2017</v>
      </c>
      <c r="X1939" s="48" t="s">
        <v>8100</v>
      </c>
      <c r="Y1939" s="1">
        <f>VLOOKUP(A1939,'[1]план на 2017'!$A:$X,20,0)</f>
        <v>50000</v>
      </c>
      <c r="Z1939" s="156">
        <f t="shared" si="322"/>
        <v>0</v>
      </c>
    </row>
    <row r="1940" spans="1:26" ht="49.5" customHeight="1" x14ac:dyDescent="0.25">
      <c r="A1940" s="48" t="s">
        <v>2001</v>
      </c>
      <c r="B1940" s="53" t="s">
        <v>3273</v>
      </c>
      <c r="C1940" s="53" t="s">
        <v>6231</v>
      </c>
      <c r="D1940" s="53" t="s">
        <v>6232</v>
      </c>
      <c r="E1940" s="61" t="s">
        <v>6233</v>
      </c>
      <c r="F1940" s="53" t="s">
        <v>6234</v>
      </c>
      <c r="G1940" s="53" t="s">
        <v>3284</v>
      </c>
      <c r="H1940" s="53">
        <v>0</v>
      </c>
      <c r="I1940" s="53">
        <v>430000000</v>
      </c>
      <c r="J1940" s="53" t="s">
        <v>8091</v>
      </c>
      <c r="K1940" s="53" t="s">
        <v>8129</v>
      </c>
      <c r="L1940" s="53" t="s">
        <v>8111</v>
      </c>
      <c r="M1940" s="53" t="s">
        <v>8094</v>
      </c>
      <c r="N1940" s="53" t="s">
        <v>8112</v>
      </c>
      <c r="O1940" s="53" t="s">
        <v>8104</v>
      </c>
      <c r="P1940" s="53" t="s">
        <v>8105</v>
      </c>
      <c r="Q1940" s="53" t="s">
        <v>8106</v>
      </c>
      <c r="R1940" s="73">
        <v>1</v>
      </c>
      <c r="S1940" s="74">
        <v>120000</v>
      </c>
      <c r="T1940" s="75">
        <v>0</v>
      </c>
      <c r="U1940" s="75">
        <f t="shared" si="319"/>
        <v>0</v>
      </c>
      <c r="V1940" s="48"/>
      <c r="W1940" s="48">
        <v>2017</v>
      </c>
      <c r="X1940" s="48"/>
      <c r="Y1940" s="1">
        <f>VLOOKUP(A1940,'[1]план на 2017'!$A:$X,20,0)</f>
        <v>0</v>
      </c>
      <c r="Z1940" s="156">
        <f t="shared" si="322"/>
        <v>0</v>
      </c>
    </row>
    <row r="1941" spans="1:26" ht="49.5" customHeight="1" x14ac:dyDescent="0.25">
      <c r="A1941" s="48" t="s">
        <v>2002</v>
      </c>
      <c r="B1941" s="53" t="s">
        <v>3273</v>
      </c>
      <c r="C1941" s="53" t="s">
        <v>6231</v>
      </c>
      <c r="D1941" s="53" t="s">
        <v>6232</v>
      </c>
      <c r="E1941" s="61" t="s">
        <v>6233</v>
      </c>
      <c r="F1941" s="53" t="s">
        <v>6234</v>
      </c>
      <c r="G1941" s="53" t="s">
        <v>3284</v>
      </c>
      <c r="H1941" s="53">
        <v>0</v>
      </c>
      <c r="I1941" s="53">
        <v>430000000</v>
      </c>
      <c r="J1941" s="53" t="s">
        <v>8091</v>
      </c>
      <c r="K1941" s="53" t="s">
        <v>8129</v>
      </c>
      <c r="L1941" s="53" t="s">
        <v>8111</v>
      </c>
      <c r="M1941" s="53" t="s">
        <v>8094</v>
      </c>
      <c r="N1941" s="53" t="s">
        <v>8112</v>
      </c>
      <c r="O1941" s="53" t="s">
        <v>8104</v>
      </c>
      <c r="P1941" s="53" t="s">
        <v>8105</v>
      </c>
      <c r="Q1941" s="53" t="s">
        <v>8106</v>
      </c>
      <c r="R1941" s="73">
        <v>1</v>
      </c>
      <c r="S1941" s="74">
        <v>120000</v>
      </c>
      <c r="T1941" s="75">
        <v>0</v>
      </c>
      <c r="U1941" s="75">
        <f t="shared" si="319"/>
        <v>0</v>
      </c>
      <c r="V1941" s="48"/>
      <c r="W1941" s="48">
        <v>2017</v>
      </c>
      <c r="X1941" s="48" t="s">
        <v>8100</v>
      </c>
      <c r="Y1941" s="1">
        <f>VLOOKUP(A1941,'[1]план на 2017'!$A:$X,20,0)</f>
        <v>0</v>
      </c>
      <c r="Z1941" s="156">
        <f t="shared" si="322"/>
        <v>0</v>
      </c>
    </row>
    <row r="1942" spans="1:26" ht="49.5" customHeight="1" x14ac:dyDescent="0.25">
      <c r="A1942" s="48" t="s">
        <v>2003</v>
      </c>
      <c r="B1942" s="53" t="s">
        <v>3273</v>
      </c>
      <c r="C1942" s="53" t="s">
        <v>6231</v>
      </c>
      <c r="D1942" s="53" t="s">
        <v>6232</v>
      </c>
      <c r="E1942" s="61" t="s">
        <v>6233</v>
      </c>
      <c r="F1942" s="53" t="s">
        <v>6234</v>
      </c>
      <c r="G1942" s="54" t="s">
        <v>8876</v>
      </c>
      <c r="H1942" s="53">
        <v>0</v>
      </c>
      <c r="I1942" s="53">
        <v>430000000</v>
      </c>
      <c r="J1942" s="53" t="s">
        <v>8091</v>
      </c>
      <c r="K1942" s="53" t="s">
        <v>8124</v>
      </c>
      <c r="L1942" s="53" t="s">
        <v>8111</v>
      </c>
      <c r="M1942" s="53" t="s">
        <v>8094</v>
      </c>
      <c r="N1942" s="53" t="s">
        <v>8112</v>
      </c>
      <c r="O1942" s="53" t="s">
        <v>8104</v>
      </c>
      <c r="P1942" s="53" t="s">
        <v>8105</v>
      </c>
      <c r="Q1942" s="53" t="s">
        <v>8106</v>
      </c>
      <c r="R1942" s="73">
        <v>1</v>
      </c>
      <c r="S1942" s="74">
        <v>120000</v>
      </c>
      <c r="T1942" s="75">
        <v>0</v>
      </c>
      <c r="U1942" s="75">
        <f t="shared" si="319"/>
        <v>0</v>
      </c>
      <c r="V1942" s="48"/>
      <c r="W1942" s="48">
        <v>2017</v>
      </c>
      <c r="X1942" s="48" t="s">
        <v>8213</v>
      </c>
      <c r="Y1942" s="1">
        <f>VLOOKUP(A1942,'[1]план на 2017'!$A:$X,20,0)</f>
        <v>0</v>
      </c>
      <c r="Z1942" s="156">
        <f t="shared" si="322"/>
        <v>0</v>
      </c>
    </row>
    <row r="1943" spans="1:26" ht="49.5" customHeight="1" x14ac:dyDescent="0.25">
      <c r="A1943" s="48" t="s">
        <v>2004</v>
      </c>
      <c r="B1943" s="53" t="s">
        <v>3273</v>
      </c>
      <c r="C1943" s="53" t="s">
        <v>6231</v>
      </c>
      <c r="D1943" s="53" t="s">
        <v>6232</v>
      </c>
      <c r="E1943" s="61" t="s">
        <v>6233</v>
      </c>
      <c r="F1943" s="53" t="s">
        <v>6234</v>
      </c>
      <c r="G1943" s="54" t="s">
        <v>8876</v>
      </c>
      <c r="H1943" s="53">
        <v>0</v>
      </c>
      <c r="I1943" s="53">
        <v>430000000</v>
      </c>
      <c r="J1943" s="53" t="s">
        <v>8091</v>
      </c>
      <c r="K1943" s="53" t="s">
        <v>8119</v>
      </c>
      <c r="L1943" s="53" t="s">
        <v>8111</v>
      </c>
      <c r="M1943" s="53" t="s">
        <v>8094</v>
      </c>
      <c r="N1943" s="53" t="s">
        <v>8112</v>
      </c>
      <c r="O1943" s="53" t="s">
        <v>8104</v>
      </c>
      <c r="P1943" s="53" t="s">
        <v>8105</v>
      </c>
      <c r="Q1943" s="53" t="s">
        <v>8106</v>
      </c>
      <c r="R1943" s="73">
        <v>1</v>
      </c>
      <c r="S1943" s="74">
        <v>120000</v>
      </c>
      <c r="T1943" s="75">
        <f t="shared" ref="T1943" si="324">R1943*S1943</f>
        <v>120000</v>
      </c>
      <c r="U1943" s="75">
        <f t="shared" si="319"/>
        <v>134400</v>
      </c>
      <c r="V1943" s="48"/>
      <c r="W1943" s="48">
        <v>2017</v>
      </c>
      <c r="X1943" s="48" t="s">
        <v>8100</v>
      </c>
      <c r="Y1943" s="1">
        <f>VLOOKUP(A1943,'[1]план на 2017'!$A:$X,20,0)</f>
        <v>120000</v>
      </c>
      <c r="Z1943" s="156">
        <f t="shared" si="322"/>
        <v>0</v>
      </c>
    </row>
    <row r="1944" spans="1:26" ht="49.5" customHeight="1" x14ac:dyDescent="0.25">
      <c r="A1944" s="48" t="s">
        <v>2005</v>
      </c>
      <c r="B1944" s="53" t="s">
        <v>3273</v>
      </c>
      <c r="C1944" s="53" t="s">
        <v>6235</v>
      </c>
      <c r="D1944" s="53" t="s">
        <v>6236</v>
      </c>
      <c r="E1944" s="53" t="s">
        <v>6237</v>
      </c>
      <c r="F1944" s="53" t="s">
        <v>6238</v>
      </c>
      <c r="G1944" s="54" t="s">
        <v>8876</v>
      </c>
      <c r="H1944" s="53">
        <v>0</v>
      </c>
      <c r="I1944" s="53">
        <v>430000000</v>
      </c>
      <c r="J1944" s="53" t="s">
        <v>8091</v>
      </c>
      <c r="K1944" s="53" t="s">
        <v>8092</v>
      </c>
      <c r="L1944" s="53" t="s">
        <v>8111</v>
      </c>
      <c r="M1944" s="53" t="s">
        <v>8094</v>
      </c>
      <c r="N1944" s="53" t="s">
        <v>8112</v>
      </c>
      <c r="O1944" s="53" t="s">
        <v>8104</v>
      </c>
      <c r="P1944" s="53" t="s">
        <v>8105</v>
      </c>
      <c r="Q1944" s="53" t="s">
        <v>8106</v>
      </c>
      <c r="R1944" s="73">
        <v>1</v>
      </c>
      <c r="S1944" s="74">
        <v>250000</v>
      </c>
      <c r="T1944" s="75">
        <v>0</v>
      </c>
      <c r="U1944" s="75">
        <f t="shared" si="319"/>
        <v>0</v>
      </c>
      <c r="V1944" s="48"/>
      <c r="W1944" s="48">
        <v>2017</v>
      </c>
      <c r="X1944" s="48"/>
      <c r="Y1944" s="1">
        <f>VLOOKUP(A1944,'[1]план на 2017'!$A:$X,20,0)</f>
        <v>0</v>
      </c>
      <c r="Z1944" s="156">
        <f t="shared" si="322"/>
        <v>0</v>
      </c>
    </row>
    <row r="1945" spans="1:26" ht="49.5" customHeight="1" x14ac:dyDescent="0.25">
      <c r="A1945" s="48" t="s">
        <v>2006</v>
      </c>
      <c r="B1945" s="53" t="s">
        <v>3273</v>
      </c>
      <c r="C1945" s="53" t="s">
        <v>6235</v>
      </c>
      <c r="D1945" s="53" t="s">
        <v>6236</v>
      </c>
      <c r="E1945" s="53" t="s">
        <v>6237</v>
      </c>
      <c r="F1945" s="53" t="s">
        <v>6238</v>
      </c>
      <c r="G1945" s="54" t="s">
        <v>8876</v>
      </c>
      <c r="H1945" s="53">
        <v>0</v>
      </c>
      <c r="I1945" s="53">
        <v>430000000</v>
      </c>
      <c r="J1945" s="53" t="s">
        <v>8091</v>
      </c>
      <c r="K1945" s="53" t="s">
        <v>8129</v>
      </c>
      <c r="L1945" s="53" t="s">
        <v>8111</v>
      </c>
      <c r="M1945" s="53" t="s">
        <v>8094</v>
      </c>
      <c r="N1945" s="53" t="s">
        <v>8112</v>
      </c>
      <c r="O1945" s="53" t="s">
        <v>8104</v>
      </c>
      <c r="P1945" s="53" t="s">
        <v>8105</v>
      </c>
      <c r="Q1945" s="53" t="s">
        <v>8106</v>
      </c>
      <c r="R1945" s="73">
        <v>1</v>
      </c>
      <c r="S1945" s="74">
        <v>250000</v>
      </c>
      <c r="T1945" s="75">
        <v>0</v>
      </c>
      <c r="U1945" s="75">
        <f t="shared" si="319"/>
        <v>0</v>
      </c>
      <c r="V1945" s="48"/>
      <c r="W1945" s="48">
        <v>2017</v>
      </c>
      <c r="X1945" s="48" t="s">
        <v>8100</v>
      </c>
      <c r="Y1945" s="1">
        <f>VLOOKUP(A1945,'[1]план на 2017'!$A:$X,20,0)</f>
        <v>0</v>
      </c>
      <c r="Z1945" s="156">
        <f t="shared" si="322"/>
        <v>0</v>
      </c>
    </row>
    <row r="1946" spans="1:26" ht="49.5" customHeight="1" x14ac:dyDescent="0.25">
      <c r="A1946" s="48" t="s">
        <v>2007</v>
      </c>
      <c r="B1946" s="53" t="s">
        <v>3273</v>
      </c>
      <c r="C1946" s="53" t="s">
        <v>6235</v>
      </c>
      <c r="D1946" s="53" t="s">
        <v>6236</v>
      </c>
      <c r="E1946" s="53" t="s">
        <v>6237</v>
      </c>
      <c r="F1946" s="53" t="s">
        <v>6238</v>
      </c>
      <c r="G1946" s="54" t="s">
        <v>8876</v>
      </c>
      <c r="H1946" s="53">
        <v>0</v>
      </c>
      <c r="I1946" s="53">
        <v>430000000</v>
      </c>
      <c r="J1946" s="53" t="s">
        <v>8091</v>
      </c>
      <c r="K1946" s="53" t="s">
        <v>8124</v>
      </c>
      <c r="L1946" s="53" t="s">
        <v>8111</v>
      </c>
      <c r="M1946" s="53" t="s">
        <v>8094</v>
      </c>
      <c r="N1946" s="53" t="s">
        <v>8112</v>
      </c>
      <c r="O1946" s="53" t="s">
        <v>8104</v>
      </c>
      <c r="P1946" s="53" t="s">
        <v>8105</v>
      </c>
      <c r="Q1946" s="53" t="s">
        <v>8106</v>
      </c>
      <c r="R1946" s="73">
        <v>1</v>
      </c>
      <c r="S1946" s="74">
        <v>250000</v>
      </c>
      <c r="T1946" s="75">
        <v>0</v>
      </c>
      <c r="U1946" s="75">
        <f t="shared" si="319"/>
        <v>0</v>
      </c>
      <c r="V1946" s="48"/>
      <c r="W1946" s="48">
        <v>2017</v>
      </c>
      <c r="X1946" s="48" t="s">
        <v>8100</v>
      </c>
      <c r="Y1946" s="1">
        <f>VLOOKUP(A1946,'[1]план на 2017'!$A:$X,20,0)</f>
        <v>0</v>
      </c>
      <c r="Z1946" s="156">
        <f t="shared" si="322"/>
        <v>0</v>
      </c>
    </row>
    <row r="1947" spans="1:26" ht="49.5" customHeight="1" x14ac:dyDescent="0.25">
      <c r="A1947" s="48" t="s">
        <v>2008</v>
      </c>
      <c r="B1947" s="53" t="s">
        <v>3273</v>
      </c>
      <c r="C1947" s="53" t="s">
        <v>6235</v>
      </c>
      <c r="D1947" s="53" t="s">
        <v>6236</v>
      </c>
      <c r="E1947" s="53" t="s">
        <v>6237</v>
      </c>
      <c r="F1947" s="53" t="s">
        <v>6238</v>
      </c>
      <c r="G1947" s="54" t="s">
        <v>8876</v>
      </c>
      <c r="H1947" s="53">
        <v>0</v>
      </c>
      <c r="I1947" s="53">
        <v>430000000</v>
      </c>
      <c r="J1947" s="53" t="s">
        <v>8091</v>
      </c>
      <c r="K1947" s="53" t="s">
        <v>8119</v>
      </c>
      <c r="L1947" s="53" t="s">
        <v>8111</v>
      </c>
      <c r="M1947" s="53" t="s">
        <v>8094</v>
      </c>
      <c r="N1947" s="53" t="s">
        <v>8112</v>
      </c>
      <c r="O1947" s="53" t="s">
        <v>8104</v>
      </c>
      <c r="P1947" s="53" t="s">
        <v>8105</v>
      </c>
      <c r="Q1947" s="53" t="s">
        <v>8106</v>
      </c>
      <c r="R1947" s="73">
        <v>1</v>
      </c>
      <c r="S1947" s="74">
        <v>250000</v>
      </c>
      <c r="T1947" s="75">
        <f t="shared" ref="T1947" si="325">R1947*S1947</f>
        <v>250000</v>
      </c>
      <c r="U1947" s="75">
        <f t="shared" si="319"/>
        <v>280000</v>
      </c>
      <c r="V1947" s="48"/>
      <c r="W1947" s="48">
        <v>2017</v>
      </c>
      <c r="X1947" s="48" t="s">
        <v>8100</v>
      </c>
      <c r="Y1947" s="1">
        <f>VLOOKUP(A1947,'[1]план на 2017'!$A:$X,20,0)</f>
        <v>250000</v>
      </c>
      <c r="Z1947" s="156">
        <f t="shared" si="322"/>
        <v>0</v>
      </c>
    </row>
    <row r="1948" spans="1:26" ht="49.5" customHeight="1" x14ac:dyDescent="0.25">
      <c r="A1948" s="48" t="s">
        <v>2009</v>
      </c>
      <c r="B1948" s="53" t="s">
        <v>3273</v>
      </c>
      <c r="C1948" s="53" t="s">
        <v>4317</v>
      </c>
      <c r="D1948" s="69" t="s">
        <v>3650</v>
      </c>
      <c r="E1948" s="70" t="s">
        <v>4318</v>
      </c>
      <c r="F1948" s="53" t="s">
        <v>6239</v>
      </c>
      <c r="G1948" s="54" t="s">
        <v>8876</v>
      </c>
      <c r="H1948" s="53">
        <v>0</v>
      </c>
      <c r="I1948" s="53">
        <v>430000000</v>
      </c>
      <c r="J1948" s="53" t="s">
        <v>8091</v>
      </c>
      <c r="K1948" s="53" t="s">
        <v>8092</v>
      </c>
      <c r="L1948" s="53" t="s">
        <v>8111</v>
      </c>
      <c r="M1948" s="53" t="s">
        <v>8094</v>
      </c>
      <c r="N1948" s="53" t="s">
        <v>8112</v>
      </c>
      <c r="O1948" s="53" t="s">
        <v>8104</v>
      </c>
      <c r="P1948" s="53" t="s">
        <v>8105</v>
      </c>
      <c r="Q1948" s="53" t="s">
        <v>8106</v>
      </c>
      <c r="R1948" s="73">
        <v>3</v>
      </c>
      <c r="S1948" s="74">
        <v>80000</v>
      </c>
      <c r="T1948" s="75">
        <v>0</v>
      </c>
      <c r="U1948" s="75">
        <f t="shared" si="319"/>
        <v>0</v>
      </c>
      <c r="V1948" s="48"/>
      <c r="W1948" s="48">
        <v>2017</v>
      </c>
      <c r="X1948" s="48"/>
      <c r="Y1948" s="1">
        <f>VLOOKUP(A1948,'[1]план на 2017'!$A:$X,20,0)</f>
        <v>0</v>
      </c>
      <c r="Z1948" s="156">
        <f t="shared" si="322"/>
        <v>0</v>
      </c>
    </row>
    <row r="1949" spans="1:26" ht="49.5" customHeight="1" x14ac:dyDescent="0.25">
      <c r="A1949" s="48" t="s">
        <v>2010</v>
      </c>
      <c r="B1949" s="53" t="s">
        <v>3273</v>
      </c>
      <c r="C1949" s="53" t="s">
        <v>4317</v>
      </c>
      <c r="D1949" s="69" t="s">
        <v>3650</v>
      </c>
      <c r="E1949" s="70" t="s">
        <v>4318</v>
      </c>
      <c r="F1949" s="53" t="s">
        <v>6239</v>
      </c>
      <c r="G1949" s="54" t="s">
        <v>8876</v>
      </c>
      <c r="H1949" s="53">
        <v>0</v>
      </c>
      <c r="I1949" s="53">
        <v>430000000</v>
      </c>
      <c r="J1949" s="53" t="s">
        <v>8091</v>
      </c>
      <c r="K1949" s="53" t="s">
        <v>8099</v>
      </c>
      <c r="L1949" s="53" t="s">
        <v>8111</v>
      </c>
      <c r="M1949" s="53" t="s">
        <v>8094</v>
      </c>
      <c r="N1949" s="53" t="s">
        <v>8112</v>
      </c>
      <c r="O1949" s="53" t="s">
        <v>8104</v>
      </c>
      <c r="P1949" s="53" t="s">
        <v>8105</v>
      </c>
      <c r="Q1949" s="53" t="s">
        <v>8106</v>
      </c>
      <c r="R1949" s="73">
        <v>3</v>
      </c>
      <c r="S1949" s="74">
        <v>80000</v>
      </c>
      <c r="T1949" s="75">
        <f t="shared" ref="T1949" si="326">R1949*S1949</f>
        <v>240000</v>
      </c>
      <c r="U1949" s="75">
        <f t="shared" si="319"/>
        <v>268800</v>
      </c>
      <c r="V1949" s="48"/>
      <c r="W1949" s="48">
        <v>2017</v>
      </c>
      <c r="X1949" s="48" t="s">
        <v>8100</v>
      </c>
      <c r="Y1949" s="1">
        <f>VLOOKUP(A1949,'[1]план на 2017'!$A:$X,20,0)</f>
        <v>240000</v>
      </c>
      <c r="Z1949" s="156">
        <f t="shared" si="322"/>
        <v>0</v>
      </c>
    </row>
    <row r="1950" spans="1:26" ht="49.5" customHeight="1" x14ac:dyDescent="0.25">
      <c r="A1950" s="48" t="s">
        <v>2011</v>
      </c>
      <c r="B1950" s="53" t="s">
        <v>3273</v>
      </c>
      <c r="C1950" s="53" t="s">
        <v>4317</v>
      </c>
      <c r="D1950" s="69" t="s">
        <v>3650</v>
      </c>
      <c r="E1950" s="70" t="s">
        <v>4318</v>
      </c>
      <c r="F1950" s="53" t="s">
        <v>6240</v>
      </c>
      <c r="G1950" s="54" t="s">
        <v>8876</v>
      </c>
      <c r="H1950" s="53">
        <v>0</v>
      </c>
      <c r="I1950" s="53">
        <v>430000000</v>
      </c>
      <c r="J1950" s="53" t="s">
        <v>8091</v>
      </c>
      <c r="K1950" s="53" t="s">
        <v>8092</v>
      </c>
      <c r="L1950" s="53" t="s">
        <v>8111</v>
      </c>
      <c r="M1950" s="53" t="s">
        <v>8094</v>
      </c>
      <c r="N1950" s="53" t="s">
        <v>8112</v>
      </c>
      <c r="O1950" s="53" t="s">
        <v>8104</v>
      </c>
      <c r="P1950" s="53" t="s">
        <v>8105</v>
      </c>
      <c r="Q1950" s="53" t="s">
        <v>8106</v>
      </c>
      <c r="R1950" s="73">
        <v>1</v>
      </c>
      <c r="S1950" s="74">
        <v>1350000</v>
      </c>
      <c r="T1950" s="75">
        <v>0</v>
      </c>
      <c r="U1950" s="75">
        <f t="shared" si="319"/>
        <v>0</v>
      </c>
      <c r="V1950" s="48"/>
      <c r="W1950" s="48">
        <v>2017</v>
      </c>
      <c r="X1950" s="48"/>
      <c r="Y1950" s="1">
        <f>VLOOKUP(A1950,'[1]план на 2017'!$A:$X,20,0)</f>
        <v>0</v>
      </c>
      <c r="Z1950" s="156">
        <f t="shared" si="322"/>
        <v>0</v>
      </c>
    </row>
    <row r="1951" spans="1:26" ht="49.5" customHeight="1" x14ac:dyDescent="0.25">
      <c r="A1951" s="48" t="s">
        <v>2012</v>
      </c>
      <c r="B1951" s="53" t="s">
        <v>3273</v>
      </c>
      <c r="C1951" s="53" t="s">
        <v>4317</v>
      </c>
      <c r="D1951" s="69" t="s">
        <v>3650</v>
      </c>
      <c r="E1951" s="70" t="s">
        <v>4318</v>
      </c>
      <c r="F1951" s="53" t="s">
        <v>6241</v>
      </c>
      <c r="G1951" s="54" t="s">
        <v>8876</v>
      </c>
      <c r="H1951" s="53">
        <v>0</v>
      </c>
      <c r="I1951" s="53">
        <v>430000000</v>
      </c>
      <c r="J1951" s="53" t="s">
        <v>8091</v>
      </c>
      <c r="K1951" s="53" t="s">
        <v>8099</v>
      </c>
      <c r="L1951" s="53" t="s">
        <v>8111</v>
      </c>
      <c r="M1951" s="53" t="s">
        <v>8094</v>
      </c>
      <c r="N1951" s="53" t="s">
        <v>8112</v>
      </c>
      <c r="O1951" s="53" t="s">
        <v>8104</v>
      </c>
      <c r="P1951" s="53" t="s">
        <v>8105</v>
      </c>
      <c r="Q1951" s="53" t="s">
        <v>8106</v>
      </c>
      <c r="R1951" s="73">
        <v>1</v>
      </c>
      <c r="S1951" s="74">
        <v>1350000</v>
      </c>
      <c r="T1951" s="75">
        <f t="shared" ref="T1951" si="327">R1951*S1951</f>
        <v>1350000</v>
      </c>
      <c r="U1951" s="75">
        <f t="shared" si="319"/>
        <v>1512000.0000000002</v>
      </c>
      <c r="V1951" s="48"/>
      <c r="W1951" s="48">
        <v>2017</v>
      </c>
      <c r="X1951" s="53" t="s">
        <v>8266</v>
      </c>
      <c r="Y1951" s="1">
        <f>VLOOKUP(A1951,'[1]план на 2017'!$A:$X,20,0)</f>
        <v>1350000</v>
      </c>
      <c r="Z1951" s="156">
        <f t="shared" si="322"/>
        <v>0</v>
      </c>
    </row>
    <row r="1952" spans="1:26" ht="49.5" customHeight="1" x14ac:dyDescent="0.25">
      <c r="A1952" s="48" t="s">
        <v>2013</v>
      </c>
      <c r="B1952" s="53" t="s">
        <v>3273</v>
      </c>
      <c r="C1952" s="53" t="s">
        <v>6212</v>
      </c>
      <c r="D1952" s="53" t="s">
        <v>4940</v>
      </c>
      <c r="E1952" s="53" t="s">
        <v>6213</v>
      </c>
      <c r="F1952" s="53" t="s">
        <v>6242</v>
      </c>
      <c r="G1952" s="54" t="s">
        <v>8876</v>
      </c>
      <c r="H1952" s="53">
        <v>0</v>
      </c>
      <c r="I1952" s="53">
        <v>430000000</v>
      </c>
      <c r="J1952" s="53" t="s">
        <v>8091</v>
      </c>
      <c r="K1952" s="53" t="s">
        <v>8092</v>
      </c>
      <c r="L1952" s="53" t="s">
        <v>8111</v>
      </c>
      <c r="M1952" s="53" t="s">
        <v>8094</v>
      </c>
      <c r="N1952" s="53" t="s">
        <v>8112</v>
      </c>
      <c r="O1952" s="53" t="s">
        <v>8104</v>
      </c>
      <c r="P1952" s="53" t="s">
        <v>8105</v>
      </c>
      <c r="Q1952" s="53" t="s">
        <v>8106</v>
      </c>
      <c r="R1952" s="73">
        <v>1</v>
      </c>
      <c r="S1952" s="74">
        <v>1200000</v>
      </c>
      <c r="T1952" s="75">
        <v>0</v>
      </c>
      <c r="U1952" s="75">
        <f t="shared" si="319"/>
        <v>0</v>
      </c>
      <c r="V1952" s="48"/>
      <c r="W1952" s="48">
        <v>2017</v>
      </c>
      <c r="X1952" s="48" t="s">
        <v>8122</v>
      </c>
      <c r="Y1952" s="1">
        <f>VLOOKUP(A1952,'[1]план на 2017'!$A:$X,20,0)</f>
        <v>0</v>
      </c>
      <c r="Z1952" s="156">
        <f t="shared" si="322"/>
        <v>0</v>
      </c>
    </row>
    <row r="1953" spans="1:26" ht="49.5" customHeight="1" x14ac:dyDescent="0.25">
      <c r="A1953" s="48" t="s">
        <v>2014</v>
      </c>
      <c r="B1953" s="53" t="s">
        <v>3273</v>
      </c>
      <c r="C1953" s="53" t="s">
        <v>6243</v>
      </c>
      <c r="D1953" s="53" t="s">
        <v>4604</v>
      </c>
      <c r="E1953" s="53" t="s">
        <v>6244</v>
      </c>
      <c r="F1953" s="53" t="s">
        <v>6245</v>
      </c>
      <c r="G1953" s="54" t="s">
        <v>8876</v>
      </c>
      <c r="H1953" s="53">
        <v>0</v>
      </c>
      <c r="I1953" s="53">
        <v>430000000</v>
      </c>
      <c r="J1953" s="53" t="s">
        <v>8091</v>
      </c>
      <c r="K1953" s="53" t="s">
        <v>8092</v>
      </c>
      <c r="L1953" s="53" t="s">
        <v>8111</v>
      </c>
      <c r="M1953" s="53" t="s">
        <v>8094</v>
      </c>
      <c r="N1953" s="53" t="s">
        <v>8112</v>
      </c>
      <c r="O1953" s="53" t="s">
        <v>8104</v>
      </c>
      <c r="P1953" s="53" t="s">
        <v>8105</v>
      </c>
      <c r="Q1953" s="53" t="s">
        <v>8106</v>
      </c>
      <c r="R1953" s="73">
        <v>5</v>
      </c>
      <c r="S1953" s="74">
        <v>200000</v>
      </c>
      <c r="T1953" s="75">
        <v>0</v>
      </c>
      <c r="U1953" s="75">
        <f t="shared" si="319"/>
        <v>0</v>
      </c>
      <c r="V1953" s="48"/>
      <c r="W1953" s="48">
        <v>2017</v>
      </c>
      <c r="X1953" s="48"/>
      <c r="Y1953" s="1">
        <f>VLOOKUP(A1953,'[1]план на 2017'!$A:$X,20,0)</f>
        <v>0</v>
      </c>
      <c r="Z1953" s="156">
        <f t="shared" si="322"/>
        <v>0</v>
      </c>
    </row>
    <row r="1954" spans="1:26" ht="49.5" customHeight="1" x14ac:dyDescent="0.25">
      <c r="A1954" s="48" t="s">
        <v>2015</v>
      </c>
      <c r="B1954" s="53" t="s">
        <v>3273</v>
      </c>
      <c r="C1954" s="53" t="s">
        <v>6243</v>
      </c>
      <c r="D1954" s="53" t="s">
        <v>4604</v>
      </c>
      <c r="E1954" s="53" t="s">
        <v>6244</v>
      </c>
      <c r="F1954" s="53" t="s">
        <v>6245</v>
      </c>
      <c r="G1954" s="54" t="s">
        <v>8876</v>
      </c>
      <c r="H1954" s="53">
        <v>0</v>
      </c>
      <c r="I1954" s="53">
        <v>430000000</v>
      </c>
      <c r="J1954" s="53" t="s">
        <v>8091</v>
      </c>
      <c r="K1954" s="53" t="s">
        <v>8124</v>
      </c>
      <c r="L1954" s="53" t="s">
        <v>8111</v>
      </c>
      <c r="M1954" s="53" t="s">
        <v>8094</v>
      </c>
      <c r="N1954" s="53" t="s">
        <v>8112</v>
      </c>
      <c r="O1954" s="53" t="s">
        <v>8104</v>
      </c>
      <c r="P1954" s="53" t="s">
        <v>8105</v>
      </c>
      <c r="Q1954" s="53" t="s">
        <v>8106</v>
      </c>
      <c r="R1954" s="73">
        <v>5</v>
      </c>
      <c r="S1954" s="74">
        <v>200000</v>
      </c>
      <c r="T1954" s="75">
        <f t="shared" ref="T1954:T2041" si="328">R1954*S1954</f>
        <v>1000000</v>
      </c>
      <c r="U1954" s="75">
        <f t="shared" si="319"/>
        <v>1120000</v>
      </c>
      <c r="V1954" s="48"/>
      <c r="W1954" s="48">
        <v>2017</v>
      </c>
      <c r="X1954" s="48" t="s">
        <v>8100</v>
      </c>
      <c r="Y1954" s="1">
        <f>VLOOKUP(A1954,'[1]план на 2017'!$A:$X,20,0)</f>
        <v>1000000</v>
      </c>
      <c r="Z1954" s="156">
        <f t="shared" si="322"/>
        <v>0</v>
      </c>
    </row>
    <row r="1955" spans="1:26" ht="49.5" customHeight="1" x14ac:dyDescent="0.25">
      <c r="A1955" s="48" t="s">
        <v>2016</v>
      </c>
      <c r="B1955" s="53" t="s">
        <v>3273</v>
      </c>
      <c r="C1955" s="53" t="s">
        <v>6243</v>
      </c>
      <c r="D1955" s="53" t="s">
        <v>4604</v>
      </c>
      <c r="E1955" s="53" t="s">
        <v>6244</v>
      </c>
      <c r="F1955" s="53" t="s">
        <v>6246</v>
      </c>
      <c r="G1955" s="54" t="s">
        <v>8876</v>
      </c>
      <c r="H1955" s="53">
        <v>0</v>
      </c>
      <c r="I1955" s="53">
        <v>430000000</v>
      </c>
      <c r="J1955" s="53" t="s">
        <v>8091</v>
      </c>
      <c r="K1955" s="53" t="s">
        <v>8092</v>
      </c>
      <c r="L1955" s="53" t="s">
        <v>8111</v>
      </c>
      <c r="M1955" s="53" t="s">
        <v>8094</v>
      </c>
      <c r="N1955" s="53" t="s">
        <v>8112</v>
      </c>
      <c r="O1955" s="53" t="s">
        <v>8104</v>
      </c>
      <c r="P1955" s="53" t="s">
        <v>8105</v>
      </c>
      <c r="Q1955" s="53" t="s">
        <v>8106</v>
      </c>
      <c r="R1955" s="73">
        <v>5</v>
      </c>
      <c r="S1955" s="74">
        <v>220000</v>
      </c>
      <c r="T1955" s="75">
        <v>0</v>
      </c>
      <c r="U1955" s="75">
        <f t="shared" si="319"/>
        <v>0</v>
      </c>
      <c r="V1955" s="48"/>
      <c r="W1955" s="48">
        <v>2017</v>
      </c>
      <c r="X1955" s="48"/>
      <c r="Y1955" s="1">
        <f>VLOOKUP(A1955,'[1]план на 2017'!$A:$X,20,0)</f>
        <v>0</v>
      </c>
      <c r="Z1955" s="156">
        <f t="shared" si="322"/>
        <v>0</v>
      </c>
    </row>
    <row r="1956" spans="1:26" ht="49.5" customHeight="1" x14ac:dyDescent="0.25">
      <c r="A1956" s="48" t="s">
        <v>2017</v>
      </c>
      <c r="B1956" s="53" t="s">
        <v>3273</v>
      </c>
      <c r="C1956" s="53" t="s">
        <v>6243</v>
      </c>
      <c r="D1956" s="53" t="s">
        <v>4604</v>
      </c>
      <c r="E1956" s="53" t="s">
        <v>6244</v>
      </c>
      <c r="F1956" s="53" t="s">
        <v>6246</v>
      </c>
      <c r="G1956" s="54" t="s">
        <v>8876</v>
      </c>
      <c r="H1956" s="53">
        <v>0</v>
      </c>
      <c r="I1956" s="53">
        <v>430000000</v>
      </c>
      <c r="J1956" s="53" t="s">
        <v>8091</v>
      </c>
      <c r="K1956" s="53" t="s">
        <v>8124</v>
      </c>
      <c r="L1956" s="53" t="s">
        <v>8111</v>
      </c>
      <c r="M1956" s="53" t="s">
        <v>8094</v>
      </c>
      <c r="N1956" s="53" t="s">
        <v>8112</v>
      </c>
      <c r="O1956" s="53" t="s">
        <v>8104</v>
      </c>
      <c r="P1956" s="53" t="s">
        <v>8105</v>
      </c>
      <c r="Q1956" s="53" t="s">
        <v>8106</v>
      </c>
      <c r="R1956" s="73">
        <v>5</v>
      </c>
      <c r="S1956" s="74">
        <v>220000</v>
      </c>
      <c r="T1956" s="75">
        <f t="shared" si="328"/>
        <v>1100000</v>
      </c>
      <c r="U1956" s="75">
        <f t="shared" si="319"/>
        <v>1232000.0000000002</v>
      </c>
      <c r="V1956" s="48"/>
      <c r="W1956" s="48">
        <v>2017</v>
      </c>
      <c r="X1956" s="48" t="s">
        <v>8100</v>
      </c>
      <c r="Y1956" s="1">
        <f>VLOOKUP(A1956,'[1]план на 2017'!$A:$X,20,0)</f>
        <v>1100000</v>
      </c>
      <c r="Z1956" s="156">
        <f t="shared" si="322"/>
        <v>0</v>
      </c>
    </row>
    <row r="1957" spans="1:26" ht="49.5" customHeight="1" x14ac:dyDescent="0.25">
      <c r="A1957" s="48" t="s">
        <v>2018</v>
      </c>
      <c r="B1957" s="53" t="s">
        <v>3273</v>
      </c>
      <c r="C1957" s="53" t="s">
        <v>6247</v>
      </c>
      <c r="D1957" s="53" t="s">
        <v>6248</v>
      </c>
      <c r="E1957" s="53" t="s">
        <v>6249</v>
      </c>
      <c r="F1957" s="53" t="s">
        <v>6250</v>
      </c>
      <c r="G1957" s="54" t="s">
        <v>8876</v>
      </c>
      <c r="H1957" s="53">
        <v>0</v>
      </c>
      <c r="I1957" s="53">
        <v>430000000</v>
      </c>
      <c r="J1957" s="53" t="s">
        <v>8091</v>
      </c>
      <c r="K1957" s="53" t="s">
        <v>8092</v>
      </c>
      <c r="L1957" s="53" t="s">
        <v>8111</v>
      </c>
      <c r="M1957" s="53" t="s">
        <v>8094</v>
      </c>
      <c r="N1957" s="53" t="s">
        <v>8112</v>
      </c>
      <c r="O1957" s="53" t="s">
        <v>8104</v>
      </c>
      <c r="P1957" s="53" t="s">
        <v>8105</v>
      </c>
      <c r="Q1957" s="53" t="s">
        <v>8106</v>
      </c>
      <c r="R1957" s="73">
        <v>1</v>
      </c>
      <c r="S1957" s="74">
        <v>50000</v>
      </c>
      <c r="T1957" s="75">
        <v>0</v>
      </c>
      <c r="U1957" s="75">
        <f t="shared" si="319"/>
        <v>0</v>
      </c>
      <c r="V1957" s="48"/>
      <c r="W1957" s="48">
        <v>2017</v>
      </c>
      <c r="X1957" s="48"/>
      <c r="Y1957" s="1">
        <f>VLOOKUP(A1957,'[1]план на 2017'!$A:$X,20,0)</f>
        <v>0</v>
      </c>
      <c r="Z1957" s="156">
        <f t="shared" si="322"/>
        <v>0</v>
      </c>
    </row>
    <row r="1958" spans="1:26" ht="49.5" customHeight="1" x14ac:dyDescent="0.25">
      <c r="A1958" s="48" t="s">
        <v>2019</v>
      </c>
      <c r="B1958" s="53" t="s">
        <v>3273</v>
      </c>
      <c r="C1958" s="53" t="s">
        <v>6247</v>
      </c>
      <c r="D1958" s="53" t="s">
        <v>6248</v>
      </c>
      <c r="E1958" s="53" t="s">
        <v>6249</v>
      </c>
      <c r="F1958" s="53" t="s">
        <v>6250</v>
      </c>
      <c r="G1958" s="54" t="s">
        <v>8876</v>
      </c>
      <c r="H1958" s="53">
        <v>0</v>
      </c>
      <c r="I1958" s="53">
        <v>430000000</v>
      </c>
      <c r="J1958" s="53" t="s">
        <v>8091</v>
      </c>
      <c r="K1958" s="53" t="s">
        <v>8129</v>
      </c>
      <c r="L1958" s="53" t="s">
        <v>8111</v>
      </c>
      <c r="M1958" s="53" t="s">
        <v>8094</v>
      </c>
      <c r="N1958" s="53" t="s">
        <v>8112</v>
      </c>
      <c r="O1958" s="53" t="s">
        <v>8104</v>
      </c>
      <c r="P1958" s="53" t="s">
        <v>8105</v>
      </c>
      <c r="Q1958" s="53" t="s">
        <v>8106</v>
      </c>
      <c r="R1958" s="73">
        <v>1</v>
      </c>
      <c r="S1958" s="74">
        <v>50000</v>
      </c>
      <c r="T1958" s="75">
        <v>0</v>
      </c>
      <c r="U1958" s="75">
        <f t="shared" si="319"/>
        <v>0</v>
      </c>
      <c r="V1958" s="48"/>
      <c r="W1958" s="48">
        <v>2017</v>
      </c>
      <c r="X1958" s="48" t="s">
        <v>8100</v>
      </c>
      <c r="Y1958" s="1">
        <f>VLOOKUP(A1958,'[1]план на 2017'!$A:$X,20,0)</f>
        <v>0</v>
      </c>
      <c r="Z1958" s="156">
        <f t="shared" si="322"/>
        <v>0</v>
      </c>
    </row>
    <row r="1959" spans="1:26" ht="49.5" customHeight="1" x14ac:dyDescent="0.25">
      <c r="A1959" s="49" t="s">
        <v>2020</v>
      </c>
      <c r="B1959" s="49" t="s">
        <v>3273</v>
      </c>
      <c r="C1959" s="49" t="s">
        <v>6247</v>
      </c>
      <c r="D1959" s="49" t="s">
        <v>6248</v>
      </c>
      <c r="E1959" s="49" t="s">
        <v>6249</v>
      </c>
      <c r="F1959" s="49" t="s">
        <v>6251</v>
      </c>
      <c r="G1959" s="49" t="s">
        <v>3289</v>
      </c>
      <c r="H1959" s="49">
        <v>0</v>
      </c>
      <c r="I1959" s="49">
        <v>430000000</v>
      </c>
      <c r="J1959" s="49" t="s">
        <v>8091</v>
      </c>
      <c r="K1959" s="49" t="s">
        <v>8117</v>
      </c>
      <c r="L1959" s="49" t="s">
        <v>8111</v>
      </c>
      <c r="M1959" s="49" t="s">
        <v>8094</v>
      </c>
      <c r="N1959" s="49" t="s">
        <v>8112</v>
      </c>
      <c r="O1959" s="49" t="s">
        <v>8104</v>
      </c>
      <c r="P1959" s="49" t="s">
        <v>8105</v>
      </c>
      <c r="Q1959" s="49" t="s">
        <v>8106</v>
      </c>
      <c r="R1959" s="49">
        <v>1</v>
      </c>
      <c r="S1959" s="49">
        <v>90000</v>
      </c>
      <c r="T1959" s="76">
        <f t="shared" ref="T1959" si="329">S1959*R1959</f>
        <v>90000</v>
      </c>
      <c r="U1959" s="76">
        <f t="shared" si="319"/>
        <v>100800.00000000001</v>
      </c>
      <c r="V1959" s="49"/>
      <c r="W1959" s="49">
        <v>2017</v>
      </c>
      <c r="X1959" s="49" t="s">
        <v>8205</v>
      </c>
      <c r="Y1959" s="1">
        <f>VLOOKUP(A1959,'[1]план на 2017'!$A:$X,20,0)</f>
        <v>90000</v>
      </c>
      <c r="Z1959" s="156">
        <f t="shared" si="322"/>
        <v>0</v>
      </c>
    </row>
    <row r="1960" spans="1:26" ht="49.5" customHeight="1" x14ac:dyDescent="0.25">
      <c r="A1960" s="48" t="s">
        <v>2021</v>
      </c>
      <c r="B1960" s="53" t="s">
        <v>3273</v>
      </c>
      <c r="C1960" s="53" t="s">
        <v>6252</v>
      </c>
      <c r="D1960" s="53" t="s">
        <v>3650</v>
      </c>
      <c r="E1960" s="53" t="s">
        <v>6253</v>
      </c>
      <c r="F1960" s="53" t="s">
        <v>6254</v>
      </c>
      <c r="G1960" s="54" t="s">
        <v>8876</v>
      </c>
      <c r="H1960" s="53">
        <v>0</v>
      </c>
      <c r="I1960" s="53">
        <v>430000000</v>
      </c>
      <c r="J1960" s="53" t="s">
        <v>8091</v>
      </c>
      <c r="K1960" s="53" t="s">
        <v>8092</v>
      </c>
      <c r="L1960" s="53" t="s">
        <v>8111</v>
      </c>
      <c r="M1960" s="53" t="s">
        <v>8094</v>
      </c>
      <c r="N1960" s="53" t="s">
        <v>8112</v>
      </c>
      <c r="O1960" s="53" t="s">
        <v>8104</v>
      </c>
      <c r="P1960" s="53" t="s">
        <v>8105</v>
      </c>
      <c r="Q1960" s="53" t="s">
        <v>8106</v>
      </c>
      <c r="R1960" s="73">
        <v>25</v>
      </c>
      <c r="S1960" s="74">
        <v>81000</v>
      </c>
      <c r="T1960" s="75">
        <v>0</v>
      </c>
      <c r="U1960" s="75">
        <f t="shared" si="319"/>
        <v>0</v>
      </c>
      <c r="V1960" s="48"/>
      <c r="W1960" s="48">
        <v>2017</v>
      </c>
      <c r="X1960" s="48"/>
      <c r="Y1960" s="1">
        <f>VLOOKUP(A1960,'[1]план на 2017'!$A:$X,20,0)</f>
        <v>0</v>
      </c>
      <c r="Z1960" s="156">
        <f t="shared" si="322"/>
        <v>0</v>
      </c>
    </row>
    <row r="1961" spans="1:26" ht="49.5" customHeight="1" x14ac:dyDescent="0.25">
      <c r="A1961" s="48" t="s">
        <v>2022</v>
      </c>
      <c r="B1961" s="53" t="s">
        <v>3273</v>
      </c>
      <c r="C1961" s="53" t="s">
        <v>6252</v>
      </c>
      <c r="D1961" s="53" t="s">
        <v>3650</v>
      </c>
      <c r="E1961" s="53" t="s">
        <v>6253</v>
      </c>
      <c r="F1961" s="53" t="s">
        <v>6254</v>
      </c>
      <c r="G1961" s="54" t="s">
        <v>8876</v>
      </c>
      <c r="H1961" s="53">
        <v>0</v>
      </c>
      <c r="I1961" s="53">
        <v>430000000</v>
      </c>
      <c r="J1961" s="53" t="s">
        <v>8091</v>
      </c>
      <c r="K1961" s="53" t="s">
        <v>8099</v>
      </c>
      <c r="L1961" s="53" t="s">
        <v>8111</v>
      </c>
      <c r="M1961" s="53" t="s">
        <v>8094</v>
      </c>
      <c r="N1961" s="53" t="s">
        <v>8112</v>
      </c>
      <c r="O1961" s="53" t="s">
        <v>8104</v>
      </c>
      <c r="P1961" s="53" t="s">
        <v>8105</v>
      </c>
      <c r="Q1961" s="53" t="s">
        <v>8106</v>
      </c>
      <c r="R1961" s="73">
        <v>25</v>
      </c>
      <c r="S1961" s="74">
        <v>81000</v>
      </c>
      <c r="T1961" s="75">
        <f t="shared" ref="T1961" si="330">R1961*S1961</f>
        <v>2025000</v>
      </c>
      <c r="U1961" s="75">
        <f t="shared" si="319"/>
        <v>2268000</v>
      </c>
      <c r="V1961" s="48"/>
      <c r="W1961" s="48">
        <v>2017</v>
      </c>
      <c r="X1961" s="48" t="s">
        <v>8100</v>
      </c>
      <c r="Y1961" s="1">
        <f>VLOOKUP(A1961,'[1]план на 2017'!$A:$X,20,0)</f>
        <v>2025000</v>
      </c>
      <c r="Z1961" s="156">
        <f t="shared" si="322"/>
        <v>0</v>
      </c>
    </row>
    <row r="1962" spans="1:26" ht="49.5" customHeight="1" x14ac:dyDescent="0.25">
      <c r="A1962" s="48" t="s">
        <v>2023</v>
      </c>
      <c r="B1962" s="53" t="s">
        <v>3273</v>
      </c>
      <c r="C1962" s="53" t="s">
        <v>6252</v>
      </c>
      <c r="D1962" s="53" t="s">
        <v>3650</v>
      </c>
      <c r="E1962" s="53" t="s">
        <v>6253</v>
      </c>
      <c r="F1962" s="53" t="s">
        <v>6255</v>
      </c>
      <c r="G1962" s="54" t="s">
        <v>8876</v>
      </c>
      <c r="H1962" s="53">
        <v>0</v>
      </c>
      <c r="I1962" s="53">
        <v>430000000</v>
      </c>
      <c r="J1962" s="53" t="s">
        <v>8091</v>
      </c>
      <c r="K1962" s="53" t="s">
        <v>8092</v>
      </c>
      <c r="L1962" s="53" t="s">
        <v>8111</v>
      </c>
      <c r="M1962" s="53" t="s">
        <v>8094</v>
      </c>
      <c r="N1962" s="53" t="s">
        <v>8112</v>
      </c>
      <c r="O1962" s="53" t="s">
        <v>8104</v>
      </c>
      <c r="P1962" s="53" t="s">
        <v>8105</v>
      </c>
      <c r="Q1962" s="53" t="s">
        <v>8106</v>
      </c>
      <c r="R1962" s="73">
        <v>2</v>
      </c>
      <c r="S1962" s="74">
        <v>950000</v>
      </c>
      <c r="T1962" s="75">
        <v>0</v>
      </c>
      <c r="U1962" s="75">
        <f t="shared" si="319"/>
        <v>0</v>
      </c>
      <c r="V1962" s="48"/>
      <c r="W1962" s="48">
        <v>2017</v>
      </c>
      <c r="X1962" s="48"/>
      <c r="Y1962" s="1">
        <f>VLOOKUP(A1962,'[1]план на 2017'!$A:$X,20,0)</f>
        <v>0</v>
      </c>
      <c r="Z1962" s="156">
        <f t="shared" si="322"/>
        <v>0</v>
      </c>
    </row>
    <row r="1963" spans="1:26" ht="49.5" customHeight="1" x14ac:dyDescent="0.25">
      <c r="A1963" s="48" t="s">
        <v>2024</v>
      </c>
      <c r="B1963" s="53" t="s">
        <v>3273</v>
      </c>
      <c r="C1963" s="53" t="s">
        <v>6252</v>
      </c>
      <c r="D1963" s="53" t="s">
        <v>3650</v>
      </c>
      <c r="E1963" s="53" t="s">
        <v>6253</v>
      </c>
      <c r="F1963" s="53" t="s">
        <v>6255</v>
      </c>
      <c r="G1963" s="54" t="s">
        <v>8876</v>
      </c>
      <c r="H1963" s="53">
        <v>0</v>
      </c>
      <c r="I1963" s="53">
        <v>430000000</v>
      </c>
      <c r="J1963" s="53" t="s">
        <v>8091</v>
      </c>
      <c r="K1963" s="53" t="s">
        <v>8129</v>
      </c>
      <c r="L1963" s="53" t="s">
        <v>8111</v>
      </c>
      <c r="M1963" s="53" t="s">
        <v>8094</v>
      </c>
      <c r="N1963" s="53" t="s">
        <v>8112</v>
      </c>
      <c r="O1963" s="53" t="s">
        <v>8104</v>
      </c>
      <c r="P1963" s="53" t="s">
        <v>8105</v>
      </c>
      <c r="Q1963" s="53" t="s">
        <v>8106</v>
      </c>
      <c r="R1963" s="73">
        <v>2</v>
      </c>
      <c r="S1963" s="74">
        <v>950000</v>
      </c>
      <c r="T1963" s="75">
        <f t="shared" si="328"/>
        <v>1900000</v>
      </c>
      <c r="U1963" s="75">
        <f t="shared" si="319"/>
        <v>2128000</v>
      </c>
      <c r="V1963" s="48"/>
      <c r="W1963" s="48">
        <v>2017</v>
      </c>
      <c r="X1963" s="48" t="s">
        <v>8100</v>
      </c>
      <c r="Y1963" s="1">
        <f>VLOOKUP(A1963,'[1]план на 2017'!$A:$X,20,0)</f>
        <v>1900000</v>
      </c>
      <c r="Z1963" s="156">
        <f t="shared" si="322"/>
        <v>0</v>
      </c>
    </row>
    <row r="1964" spans="1:26" ht="49.5" customHeight="1" x14ac:dyDescent="0.25">
      <c r="A1964" s="48" t="s">
        <v>2025</v>
      </c>
      <c r="B1964" s="53" t="s">
        <v>3273</v>
      </c>
      <c r="C1964" s="53" t="s">
        <v>6252</v>
      </c>
      <c r="D1964" s="53" t="s">
        <v>3650</v>
      </c>
      <c r="E1964" s="53" t="s">
        <v>6253</v>
      </c>
      <c r="F1964" s="53" t="s">
        <v>6256</v>
      </c>
      <c r="G1964" s="54" t="s">
        <v>8876</v>
      </c>
      <c r="H1964" s="53">
        <v>0</v>
      </c>
      <c r="I1964" s="53">
        <v>430000000</v>
      </c>
      <c r="J1964" s="53" t="s">
        <v>8091</v>
      </c>
      <c r="K1964" s="53" t="s">
        <v>8092</v>
      </c>
      <c r="L1964" s="53" t="s">
        <v>8111</v>
      </c>
      <c r="M1964" s="53" t="s">
        <v>8094</v>
      </c>
      <c r="N1964" s="53" t="s">
        <v>8112</v>
      </c>
      <c r="O1964" s="53" t="s">
        <v>8104</v>
      </c>
      <c r="P1964" s="53" t="s">
        <v>8105</v>
      </c>
      <c r="Q1964" s="53" t="s">
        <v>8106</v>
      </c>
      <c r="R1964" s="73">
        <v>4</v>
      </c>
      <c r="S1964" s="74">
        <v>1100000</v>
      </c>
      <c r="T1964" s="75">
        <v>0</v>
      </c>
      <c r="U1964" s="75">
        <f t="shared" si="319"/>
        <v>0</v>
      </c>
      <c r="V1964" s="48"/>
      <c r="W1964" s="48">
        <v>2017</v>
      </c>
      <c r="X1964" s="48"/>
      <c r="Y1964" s="1">
        <f>VLOOKUP(A1964,'[1]план на 2017'!$A:$X,20,0)</f>
        <v>0</v>
      </c>
      <c r="Z1964" s="156">
        <f t="shared" si="322"/>
        <v>0</v>
      </c>
    </row>
    <row r="1965" spans="1:26" ht="49.5" customHeight="1" x14ac:dyDescent="0.25">
      <c r="A1965" s="48" t="s">
        <v>2026</v>
      </c>
      <c r="B1965" s="53" t="s">
        <v>3273</v>
      </c>
      <c r="C1965" s="53" t="s">
        <v>6252</v>
      </c>
      <c r="D1965" s="53" t="s">
        <v>3650</v>
      </c>
      <c r="E1965" s="53" t="s">
        <v>6253</v>
      </c>
      <c r="F1965" s="53" t="s">
        <v>6256</v>
      </c>
      <c r="G1965" s="54" t="s">
        <v>8876</v>
      </c>
      <c r="H1965" s="53">
        <v>0</v>
      </c>
      <c r="I1965" s="53">
        <v>430000000</v>
      </c>
      <c r="J1965" s="53" t="s">
        <v>8091</v>
      </c>
      <c r="K1965" s="53" t="s">
        <v>8129</v>
      </c>
      <c r="L1965" s="53" t="s">
        <v>8111</v>
      </c>
      <c r="M1965" s="53" t="s">
        <v>8094</v>
      </c>
      <c r="N1965" s="53" t="s">
        <v>8112</v>
      </c>
      <c r="O1965" s="53" t="s">
        <v>8104</v>
      </c>
      <c r="P1965" s="53" t="s">
        <v>8105</v>
      </c>
      <c r="Q1965" s="53" t="s">
        <v>8106</v>
      </c>
      <c r="R1965" s="73">
        <v>4</v>
      </c>
      <c r="S1965" s="74">
        <v>1100000</v>
      </c>
      <c r="T1965" s="75">
        <f t="shared" si="328"/>
        <v>4400000</v>
      </c>
      <c r="U1965" s="75">
        <f t="shared" si="319"/>
        <v>4928000.0000000009</v>
      </c>
      <c r="V1965" s="48"/>
      <c r="W1965" s="48">
        <v>2017</v>
      </c>
      <c r="X1965" s="48" t="s">
        <v>8100</v>
      </c>
      <c r="Y1965" s="1">
        <f>VLOOKUP(A1965,'[1]план на 2017'!$A:$X,20,0)</f>
        <v>4400000</v>
      </c>
      <c r="Z1965" s="156">
        <f t="shared" si="322"/>
        <v>0</v>
      </c>
    </row>
    <row r="1966" spans="1:26" ht="49.5" customHeight="1" x14ac:dyDescent="0.25">
      <c r="A1966" s="48" t="s">
        <v>2027</v>
      </c>
      <c r="B1966" s="53" t="s">
        <v>3273</v>
      </c>
      <c r="C1966" s="53" t="s">
        <v>4618</v>
      </c>
      <c r="D1966" s="53" t="s">
        <v>4619</v>
      </c>
      <c r="E1966" s="53" t="s">
        <v>4620</v>
      </c>
      <c r="F1966" s="53" t="s">
        <v>6257</v>
      </c>
      <c r="G1966" s="54" t="s">
        <v>8876</v>
      </c>
      <c r="H1966" s="53">
        <v>0</v>
      </c>
      <c r="I1966" s="53">
        <v>430000000</v>
      </c>
      <c r="J1966" s="53" t="s">
        <v>8091</v>
      </c>
      <c r="K1966" s="53" t="s">
        <v>8092</v>
      </c>
      <c r="L1966" s="53" t="s">
        <v>8111</v>
      </c>
      <c r="M1966" s="53" t="s">
        <v>8094</v>
      </c>
      <c r="N1966" s="53" t="s">
        <v>8112</v>
      </c>
      <c r="O1966" s="53" t="s">
        <v>8104</v>
      </c>
      <c r="P1966" s="53" t="s">
        <v>8105</v>
      </c>
      <c r="Q1966" s="53" t="s">
        <v>8106</v>
      </c>
      <c r="R1966" s="73">
        <v>1</v>
      </c>
      <c r="S1966" s="74">
        <v>250000</v>
      </c>
      <c r="T1966" s="75">
        <v>0</v>
      </c>
      <c r="U1966" s="75">
        <f t="shared" si="319"/>
        <v>0</v>
      </c>
      <c r="V1966" s="48"/>
      <c r="W1966" s="48">
        <v>2017</v>
      </c>
      <c r="X1966" s="48" t="s">
        <v>8122</v>
      </c>
      <c r="Y1966" s="1">
        <f>VLOOKUP(A1966,'[1]план на 2017'!$A:$X,20,0)</f>
        <v>0</v>
      </c>
      <c r="Z1966" s="156">
        <f t="shared" si="322"/>
        <v>0</v>
      </c>
    </row>
    <row r="1967" spans="1:26" ht="49.5" customHeight="1" x14ac:dyDescent="0.25">
      <c r="A1967" s="48" t="s">
        <v>2028</v>
      </c>
      <c r="B1967" s="53" t="s">
        <v>3273</v>
      </c>
      <c r="C1967" s="53" t="s">
        <v>6258</v>
      </c>
      <c r="D1967" s="53" t="s">
        <v>6259</v>
      </c>
      <c r="E1967" s="53" t="s">
        <v>6260</v>
      </c>
      <c r="F1967" s="53" t="s">
        <v>6261</v>
      </c>
      <c r="G1967" s="54" t="s">
        <v>8876</v>
      </c>
      <c r="H1967" s="53">
        <v>0</v>
      </c>
      <c r="I1967" s="53">
        <v>430000000</v>
      </c>
      <c r="J1967" s="53" t="s">
        <v>8091</v>
      </c>
      <c r="K1967" s="53" t="s">
        <v>8092</v>
      </c>
      <c r="L1967" s="53" t="s">
        <v>8111</v>
      </c>
      <c r="M1967" s="53" t="s">
        <v>8094</v>
      </c>
      <c r="N1967" s="53" t="s">
        <v>8112</v>
      </c>
      <c r="O1967" s="53" t="s">
        <v>8104</v>
      </c>
      <c r="P1967" s="53" t="s">
        <v>8105</v>
      </c>
      <c r="Q1967" s="53" t="s">
        <v>8106</v>
      </c>
      <c r="R1967" s="73">
        <v>1</v>
      </c>
      <c r="S1967" s="74">
        <v>840000</v>
      </c>
      <c r="T1967" s="75">
        <f t="shared" si="328"/>
        <v>840000</v>
      </c>
      <c r="U1967" s="75">
        <f t="shared" si="319"/>
        <v>940800.00000000012</v>
      </c>
      <c r="V1967" s="48"/>
      <c r="W1967" s="48">
        <v>2017</v>
      </c>
      <c r="X1967" s="48"/>
      <c r="Y1967" s="1">
        <f>VLOOKUP(A1967,'[1]план на 2017'!$A:$X,20,0)</f>
        <v>840000</v>
      </c>
      <c r="Z1967" s="156">
        <f t="shared" si="322"/>
        <v>0</v>
      </c>
    </row>
    <row r="1968" spans="1:26" ht="49.5" customHeight="1" x14ac:dyDescent="0.25">
      <c r="A1968" s="48" t="s">
        <v>2029</v>
      </c>
      <c r="B1968" s="53" t="s">
        <v>3273</v>
      </c>
      <c r="C1968" s="53" t="s">
        <v>6258</v>
      </c>
      <c r="D1968" s="53" t="s">
        <v>6259</v>
      </c>
      <c r="E1968" s="53" t="s">
        <v>6260</v>
      </c>
      <c r="F1968" s="53" t="s">
        <v>6262</v>
      </c>
      <c r="G1968" s="54" t="s">
        <v>8876</v>
      </c>
      <c r="H1968" s="53">
        <v>0</v>
      </c>
      <c r="I1968" s="53">
        <v>430000000</v>
      </c>
      <c r="J1968" s="53" t="s">
        <v>8091</v>
      </c>
      <c r="K1968" s="53" t="s">
        <v>8092</v>
      </c>
      <c r="L1968" s="53" t="s">
        <v>8111</v>
      </c>
      <c r="M1968" s="53" t="s">
        <v>8094</v>
      </c>
      <c r="N1968" s="53" t="s">
        <v>8112</v>
      </c>
      <c r="O1968" s="53" t="s">
        <v>8104</v>
      </c>
      <c r="P1968" s="53" t="s">
        <v>8105</v>
      </c>
      <c r="Q1968" s="53" t="s">
        <v>8106</v>
      </c>
      <c r="R1968" s="73">
        <v>1</v>
      </c>
      <c r="S1968" s="74">
        <v>870000</v>
      </c>
      <c r="T1968" s="75">
        <f t="shared" si="328"/>
        <v>870000</v>
      </c>
      <c r="U1968" s="75">
        <f t="shared" si="319"/>
        <v>974400.00000000012</v>
      </c>
      <c r="V1968" s="48"/>
      <c r="W1968" s="48">
        <v>2017</v>
      </c>
      <c r="X1968" s="48"/>
      <c r="Y1968" s="1">
        <f>VLOOKUP(A1968,'[1]план на 2017'!$A:$X,20,0)</f>
        <v>870000</v>
      </c>
      <c r="Z1968" s="156">
        <f t="shared" si="322"/>
        <v>0</v>
      </c>
    </row>
    <row r="1969" spans="1:26" ht="49.5" customHeight="1" x14ac:dyDescent="0.25">
      <c r="A1969" s="48" t="s">
        <v>2030</v>
      </c>
      <c r="B1969" s="53" t="s">
        <v>3273</v>
      </c>
      <c r="C1969" s="53" t="s">
        <v>6258</v>
      </c>
      <c r="D1969" s="53" t="s">
        <v>6259</v>
      </c>
      <c r="E1969" s="53" t="s">
        <v>6260</v>
      </c>
      <c r="F1969" s="53" t="s">
        <v>6263</v>
      </c>
      <c r="G1969" s="54" t="s">
        <v>8876</v>
      </c>
      <c r="H1969" s="53">
        <v>0</v>
      </c>
      <c r="I1969" s="53">
        <v>430000000</v>
      </c>
      <c r="J1969" s="53" t="s">
        <v>8091</v>
      </c>
      <c r="K1969" s="53" t="s">
        <v>8092</v>
      </c>
      <c r="L1969" s="53" t="s">
        <v>8111</v>
      </c>
      <c r="M1969" s="53" t="s">
        <v>8094</v>
      </c>
      <c r="N1969" s="53" t="s">
        <v>8112</v>
      </c>
      <c r="O1969" s="53" t="s">
        <v>8104</v>
      </c>
      <c r="P1969" s="53" t="s">
        <v>8105</v>
      </c>
      <c r="Q1969" s="53" t="s">
        <v>8106</v>
      </c>
      <c r="R1969" s="73">
        <v>1</v>
      </c>
      <c r="S1969" s="74">
        <v>900000</v>
      </c>
      <c r="T1969" s="75">
        <f t="shared" si="328"/>
        <v>900000</v>
      </c>
      <c r="U1969" s="75">
        <f t="shared" si="319"/>
        <v>1008000.0000000001</v>
      </c>
      <c r="V1969" s="48"/>
      <c r="W1969" s="48">
        <v>2017</v>
      </c>
      <c r="X1969" s="48"/>
      <c r="Y1969" s="1">
        <f>VLOOKUP(A1969,'[1]план на 2017'!$A:$X,20,0)</f>
        <v>900000</v>
      </c>
      <c r="Z1969" s="156">
        <f t="shared" si="322"/>
        <v>0</v>
      </c>
    </row>
    <row r="1970" spans="1:26" ht="49.5" customHeight="1" x14ac:dyDescent="0.25">
      <c r="A1970" s="48" t="s">
        <v>2031</v>
      </c>
      <c r="B1970" s="53" t="s">
        <v>3273</v>
      </c>
      <c r="C1970" s="53" t="s">
        <v>6264</v>
      </c>
      <c r="D1970" s="53" t="s">
        <v>6265</v>
      </c>
      <c r="E1970" s="53" t="s">
        <v>6266</v>
      </c>
      <c r="F1970" s="53" t="s">
        <v>6267</v>
      </c>
      <c r="G1970" s="54" t="s">
        <v>8876</v>
      </c>
      <c r="H1970" s="53">
        <v>0</v>
      </c>
      <c r="I1970" s="53">
        <v>430000000</v>
      </c>
      <c r="J1970" s="53" t="s">
        <v>8091</v>
      </c>
      <c r="K1970" s="53" t="s">
        <v>8092</v>
      </c>
      <c r="L1970" s="53" t="s">
        <v>8111</v>
      </c>
      <c r="M1970" s="53" t="s">
        <v>8094</v>
      </c>
      <c r="N1970" s="53" t="s">
        <v>8112</v>
      </c>
      <c r="O1970" s="53" t="s">
        <v>8104</v>
      </c>
      <c r="P1970" s="53" t="s">
        <v>8105</v>
      </c>
      <c r="Q1970" s="53" t="s">
        <v>8106</v>
      </c>
      <c r="R1970" s="73">
        <v>2</v>
      </c>
      <c r="S1970" s="74">
        <v>35000</v>
      </c>
      <c r="T1970" s="75">
        <v>0</v>
      </c>
      <c r="U1970" s="75">
        <f t="shared" si="319"/>
        <v>0</v>
      </c>
      <c r="V1970" s="48"/>
      <c r="W1970" s="48">
        <v>2017</v>
      </c>
      <c r="X1970" s="48" t="s">
        <v>8122</v>
      </c>
      <c r="Y1970" s="1">
        <f>VLOOKUP(A1970,'[1]план на 2017'!$A:$X,20,0)</f>
        <v>0</v>
      </c>
      <c r="Z1970" s="156">
        <f t="shared" si="322"/>
        <v>0</v>
      </c>
    </row>
    <row r="1971" spans="1:26" ht="49.5" customHeight="1" x14ac:dyDescent="0.25">
      <c r="A1971" s="48" t="s">
        <v>2032</v>
      </c>
      <c r="B1971" s="53" t="s">
        <v>3273</v>
      </c>
      <c r="C1971" s="53" t="s">
        <v>3494</v>
      </c>
      <c r="D1971" s="61" t="s">
        <v>3495</v>
      </c>
      <c r="E1971" s="61" t="s">
        <v>3496</v>
      </c>
      <c r="F1971" s="53" t="s">
        <v>6268</v>
      </c>
      <c r="G1971" s="54" t="s">
        <v>8876</v>
      </c>
      <c r="H1971" s="53">
        <v>0</v>
      </c>
      <c r="I1971" s="53">
        <v>430000000</v>
      </c>
      <c r="J1971" s="53" t="s">
        <v>8091</v>
      </c>
      <c r="K1971" s="53" t="s">
        <v>8092</v>
      </c>
      <c r="L1971" s="53" t="s">
        <v>8111</v>
      </c>
      <c r="M1971" s="53" t="s">
        <v>8094</v>
      </c>
      <c r="N1971" s="53" t="s">
        <v>8112</v>
      </c>
      <c r="O1971" s="53" t="s">
        <v>8104</v>
      </c>
      <c r="P1971" s="53" t="s">
        <v>8105</v>
      </c>
      <c r="Q1971" s="53" t="s">
        <v>8106</v>
      </c>
      <c r="R1971" s="73">
        <v>1</v>
      </c>
      <c r="S1971" s="74">
        <v>450000</v>
      </c>
      <c r="T1971" s="75">
        <f t="shared" si="328"/>
        <v>450000</v>
      </c>
      <c r="U1971" s="75">
        <f t="shared" si="319"/>
        <v>504000.00000000006</v>
      </c>
      <c r="V1971" s="48"/>
      <c r="W1971" s="48">
        <v>2017</v>
      </c>
      <c r="X1971" s="48"/>
      <c r="Y1971" s="1">
        <f>VLOOKUP(A1971,'[1]план на 2017'!$A:$X,20,0)</f>
        <v>450000</v>
      </c>
      <c r="Z1971" s="156">
        <f t="shared" si="322"/>
        <v>0</v>
      </c>
    </row>
    <row r="1972" spans="1:26" ht="49.5" customHeight="1" x14ac:dyDescent="0.25">
      <c r="A1972" s="48" t="s">
        <v>2033</v>
      </c>
      <c r="B1972" s="53" t="s">
        <v>3273</v>
      </c>
      <c r="C1972" s="53" t="s">
        <v>6113</v>
      </c>
      <c r="D1972" s="53" t="s">
        <v>5359</v>
      </c>
      <c r="E1972" s="53" t="s">
        <v>6114</v>
      </c>
      <c r="F1972" s="53" t="s">
        <v>6269</v>
      </c>
      <c r="G1972" s="54" t="s">
        <v>8876</v>
      </c>
      <c r="H1972" s="53">
        <v>0</v>
      </c>
      <c r="I1972" s="53">
        <v>430000000</v>
      </c>
      <c r="J1972" s="53" t="s">
        <v>8091</v>
      </c>
      <c r="K1972" s="53" t="s">
        <v>8092</v>
      </c>
      <c r="L1972" s="53" t="s">
        <v>8111</v>
      </c>
      <c r="M1972" s="53" t="s">
        <v>8094</v>
      </c>
      <c r="N1972" s="53" t="s">
        <v>8112</v>
      </c>
      <c r="O1972" s="53" t="s">
        <v>8104</v>
      </c>
      <c r="P1972" s="53" t="s">
        <v>8105</v>
      </c>
      <c r="Q1972" s="53" t="s">
        <v>8106</v>
      </c>
      <c r="R1972" s="73">
        <v>1</v>
      </c>
      <c r="S1972" s="74">
        <v>1100000</v>
      </c>
      <c r="T1972" s="75">
        <v>0</v>
      </c>
      <c r="U1972" s="75">
        <f t="shared" si="319"/>
        <v>0</v>
      </c>
      <c r="V1972" s="48"/>
      <c r="W1972" s="48">
        <v>2017</v>
      </c>
      <c r="X1972" s="48" t="s">
        <v>8122</v>
      </c>
      <c r="Y1972" s="1">
        <f>VLOOKUP(A1972,'[1]план на 2017'!$A:$X,20,0)</f>
        <v>0</v>
      </c>
      <c r="Z1972" s="156">
        <f t="shared" si="322"/>
        <v>0</v>
      </c>
    </row>
    <row r="1973" spans="1:26" ht="49.5" customHeight="1" x14ac:dyDescent="0.25">
      <c r="A1973" s="48" t="s">
        <v>2034</v>
      </c>
      <c r="B1973" s="53" t="s">
        <v>3273</v>
      </c>
      <c r="C1973" s="53" t="s">
        <v>6270</v>
      </c>
      <c r="D1973" s="59" t="s">
        <v>6271</v>
      </c>
      <c r="E1973" s="59" t="s">
        <v>6272</v>
      </c>
      <c r="F1973" s="53" t="s">
        <v>6273</v>
      </c>
      <c r="G1973" s="54" t="s">
        <v>8876</v>
      </c>
      <c r="H1973" s="53">
        <v>0</v>
      </c>
      <c r="I1973" s="53">
        <v>430000000</v>
      </c>
      <c r="J1973" s="53" t="s">
        <v>8091</v>
      </c>
      <c r="K1973" s="53" t="s">
        <v>8092</v>
      </c>
      <c r="L1973" s="53" t="s">
        <v>8111</v>
      </c>
      <c r="M1973" s="53" t="s">
        <v>8094</v>
      </c>
      <c r="N1973" s="53" t="s">
        <v>8112</v>
      </c>
      <c r="O1973" s="53" t="s">
        <v>8104</v>
      </c>
      <c r="P1973" s="53" t="s">
        <v>8105</v>
      </c>
      <c r="Q1973" s="53" t="s">
        <v>8106</v>
      </c>
      <c r="R1973" s="73">
        <v>5</v>
      </c>
      <c r="S1973" s="74">
        <v>920000</v>
      </c>
      <c r="T1973" s="75">
        <v>0</v>
      </c>
      <c r="U1973" s="75">
        <f t="shared" si="319"/>
        <v>0</v>
      </c>
      <c r="V1973" s="48"/>
      <c r="W1973" s="48">
        <v>2017</v>
      </c>
      <c r="X1973" s="48" t="s">
        <v>8267</v>
      </c>
      <c r="Y1973" s="1">
        <f>VLOOKUP(A1973,'[1]план на 2017'!$A:$X,20,0)</f>
        <v>0</v>
      </c>
      <c r="Z1973" s="156">
        <f t="shared" si="322"/>
        <v>0</v>
      </c>
    </row>
    <row r="1974" spans="1:26" ht="49.5" customHeight="1" x14ac:dyDescent="0.25">
      <c r="A1974" s="48" t="s">
        <v>2035</v>
      </c>
      <c r="B1974" s="53" t="s">
        <v>3273</v>
      </c>
      <c r="C1974" s="53" t="s">
        <v>6270</v>
      </c>
      <c r="D1974" s="59" t="s">
        <v>6271</v>
      </c>
      <c r="E1974" s="59" t="s">
        <v>6272</v>
      </c>
      <c r="F1974" s="53" t="s">
        <v>6274</v>
      </c>
      <c r="G1974" s="54" t="s">
        <v>8876</v>
      </c>
      <c r="H1974" s="53">
        <v>0</v>
      </c>
      <c r="I1974" s="53">
        <v>430000000</v>
      </c>
      <c r="J1974" s="53" t="s">
        <v>8091</v>
      </c>
      <c r="K1974" s="53" t="s">
        <v>8092</v>
      </c>
      <c r="L1974" s="53" t="s">
        <v>8111</v>
      </c>
      <c r="M1974" s="53" t="s">
        <v>8094</v>
      </c>
      <c r="N1974" s="53" t="s">
        <v>8112</v>
      </c>
      <c r="O1974" s="53" t="s">
        <v>8104</v>
      </c>
      <c r="P1974" s="53" t="s">
        <v>8105</v>
      </c>
      <c r="Q1974" s="53" t="s">
        <v>8106</v>
      </c>
      <c r="R1974" s="73">
        <v>5</v>
      </c>
      <c r="S1974" s="74">
        <v>920000</v>
      </c>
      <c r="T1974" s="75">
        <v>0</v>
      </c>
      <c r="U1974" s="75">
        <f t="shared" si="319"/>
        <v>0</v>
      </c>
      <c r="V1974" s="48"/>
      <c r="W1974" s="48">
        <v>2017</v>
      </c>
      <c r="X1974" s="48" t="s">
        <v>8267</v>
      </c>
      <c r="Y1974" s="1">
        <f>VLOOKUP(A1974,'[1]план на 2017'!$A:$X,20,0)</f>
        <v>0</v>
      </c>
      <c r="Z1974" s="156">
        <f t="shared" si="322"/>
        <v>0</v>
      </c>
    </row>
    <row r="1975" spans="1:26" ht="49.5" customHeight="1" x14ac:dyDescent="0.25">
      <c r="A1975" s="48" t="s">
        <v>2036</v>
      </c>
      <c r="B1975" s="53" t="s">
        <v>3273</v>
      </c>
      <c r="C1975" s="53" t="s">
        <v>6270</v>
      </c>
      <c r="D1975" s="59" t="s">
        <v>6271</v>
      </c>
      <c r="E1975" s="59" t="s">
        <v>6272</v>
      </c>
      <c r="F1975" s="53" t="s">
        <v>6275</v>
      </c>
      <c r="G1975" s="54" t="s">
        <v>8876</v>
      </c>
      <c r="H1975" s="53">
        <v>0</v>
      </c>
      <c r="I1975" s="53">
        <v>430000000</v>
      </c>
      <c r="J1975" s="53" t="s">
        <v>8091</v>
      </c>
      <c r="K1975" s="53" t="s">
        <v>8092</v>
      </c>
      <c r="L1975" s="53" t="s">
        <v>8111</v>
      </c>
      <c r="M1975" s="53" t="s">
        <v>8094</v>
      </c>
      <c r="N1975" s="53" t="s">
        <v>8112</v>
      </c>
      <c r="O1975" s="53" t="s">
        <v>8104</v>
      </c>
      <c r="P1975" s="53" t="s">
        <v>8105</v>
      </c>
      <c r="Q1975" s="53" t="s">
        <v>8106</v>
      </c>
      <c r="R1975" s="73">
        <v>2</v>
      </c>
      <c r="S1975" s="74">
        <v>1350000</v>
      </c>
      <c r="T1975" s="75">
        <f t="shared" si="328"/>
        <v>2700000</v>
      </c>
      <c r="U1975" s="75">
        <f t="shared" si="319"/>
        <v>3024000.0000000005</v>
      </c>
      <c r="V1975" s="48"/>
      <c r="W1975" s="48">
        <v>2017</v>
      </c>
      <c r="X1975" s="48" t="s">
        <v>8152</v>
      </c>
      <c r="Y1975" s="1">
        <f>VLOOKUP(A1975,'[1]план на 2017'!$A:$X,20,0)</f>
        <v>2700000</v>
      </c>
      <c r="Z1975" s="156">
        <f t="shared" si="322"/>
        <v>0</v>
      </c>
    </row>
    <row r="1976" spans="1:26" ht="49.5" customHeight="1" x14ac:dyDescent="0.25">
      <c r="A1976" s="48" t="s">
        <v>2037</v>
      </c>
      <c r="B1976" s="53" t="s">
        <v>3273</v>
      </c>
      <c r="C1976" s="53" t="s">
        <v>6270</v>
      </c>
      <c r="D1976" s="59" t="s">
        <v>6271</v>
      </c>
      <c r="E1976" s="59" t="s">
        <v>6272</v>
      </c>
      <c r="F1976" s="53" t="s">
        <v>6276</v>
      </c>
      <c r="G1976" s="54" t="s">
        <v>8876</v>
      </c>
      <c r="H1976" s="53">
        <v>0</v>
      </c>
      <c r="I1976" s="53">
        <v>430000000</v>
      </c>
      <c r="J1976" s="53" t="s">
        <v>8091</v>
      </c>
      <c r="K1976" s="53" t="s">
        <v>8092</v>
      </c>
      <c r="L1976" s="53" t="s">
        <v>8111</v>
      </c>
      <c r="M1976" s="53" t="s">
        <v>8094</v>
      </c>
      <c r="N1976" s="53" t="s">
        <v>8112</v>
      </c>
      <c r="O1976" s="53" t="s">
        <v>8104</v>
      </c>
      <c r="P1976" s="53" t="s">
        <v>8105</v>
      </c>
      <c r="Q1976" s="53" t="s">
        <v>8106</v>
      </c>
      <c r="R1976" s="73">
        <v>1</v>
      </c>
      <c r="S1976" s="74">
        <v>2500000</v>
      </c>
      <c r="T1976" s="75">
        <v>0</v>
      </c>
      <c r="U1976" s="75">
        <f t="shared" si="319"/>
        <v>0</v>
      </c>
      <c r="V1976" s="48"/>
      <c r="W1976" s="48">
        <v>2017</v>
      </c>
      <c r="X1976" s="48"/>
      <c r="Y1976" s="1">
        <f>VLOOKUP(A1976,'[1]план на 2017'!$A:$X,20,0)</f>
        <v>0</v>
      </c>
      <c r="Z1976" s="156">
        <f t="shared" si="322"/>
        <v>0</v>
      </c>
    </row>
    <row r="1977" spans="1:26" ht="49.5" customHeight="1" x14ac:dyDescent="0.25">
      <c r="A1977" s="48" t="s">
        <v>2038</v>
      </c>
      <c r="B1977" s="53" t="s">
        <v>3273</v>
      </c>
      <c r="C1977" s="53" t="s">
        <v>6270</v>
      </c>
      <c r="D1977" s="59" t="s">
        <v>6271</v>
      </c>
      <c r="E1977" s="59" t="s">
        <v>6272</v>
      </c>
      <c r="F1977" s="53" t="s">
        <v>6276</v>
      </c>
      <c r="G1977" s="54" t="s">
        <v>8876</v>
      </c>
      <c r="H1977" s="53">
        <v>0</v>
      </c>
      <c r="I1977" s="53">
        <v>430000000</v>
      </c>
      <c r="J1977" s="53" t="s">
        <v>8091</v>
      </c>
      <c r="K1977" s="53" t="s">
        <v>8124</v>
      </c>
      <c r="L1977" s="53" t="s">
        <v>8111</v>
      </c>
      <c r="M1977" s="53" t="s">
        <v>8094</v>
      </c>
      <c r="N1977" s="53" t="s">
        <v>8112</v>
      </c>
      <c r="O1977" s="53" t="s">
        <v>8104</v>
      </c>
      <c r="P1977" s="53" t="s">
        <v>8105</v>
      </c>
      <c r="Q1977" s="53" t="s">
        <v>8106</v>
      </c>
      <c r="R1977" s="73">
        <v>1</v>
      </c>
      <c r="S1977" s="74">
        <v>1500000</v>
      </c>
      <c r="T1977" s="75">
        <v>0</v>
      </c>
      <c r="U1977" s="75">
        <f t="shared" si="319"/>
        <v>0</v>
      </c>
      <c r="V1977" s="48"/>
      <c r="W1977" s="48">
        <v>2017</v>
      </c>
      <c r="X1977" s="48" t="s">
        <v>8259</v>
      </c>
      <c r="Y1977" s="1">
        <f>VLOOKUP(A1977,'[1]план на 2017'!$A:$X,20,0)</f>
        <v>0</v>
      </c>
      <c r="Z1977" s="156">
        <f t="shared" si="322"/>
        <v>0</v>
      </c>
    </row>
    <row r="1978" spans="1:26" ht="49.5" customHeight="1" x14ac:dyDescent="0.25">
      <c r="A1978" s="48" t="s">
        <v>2039</v>
      </c>
      <c r="B1978" s="53" t="s">
        <v>3273</v>
      </c>
      <c r="C1978" s="53" t="s">
        <v>6270</v>
      </c>
      <c r="D1978" s="59" t="s">
        <v>6271</v>
      </c>
      <c r="E1978" s="59" t="s">
        <v>6272</v>
      </c>
      <c r="F1978" s="53" t="s">
        <v>6276</v>
      </c>
      <c r="G1978" s="54" t="s">
        <v>8876</v>
      </c>
      <c r="H1978" s="53">
        <v>0</v>
      </c>
      <c r="I1978" s="53">
        <v>430000000</v>
      </c>
      <c r="J1978" s="53" t="s">
        <v>8091</v>
      </c>
      <c r="K1978" s="53" t="s">
        <v>8099</v>
      </c>
      <c r="L1978" s="53" t="s">
        <v>8111</v>
      </c>
      <c r="M1978" s="53" t="s">
        <v>8094</v>
      </c>
      <c r="N1978" s="53" t="s">
        <v>8112</v>
      </c>
      <c r="O1978" s="53" t="s">
        <v>8104</v>
      </c>
      <c r="P1978" s="53" t="s">
        <v>8105</v>
      </c>
      <c r="Q1978" s="53" t="s">
        <v>8106</v>
      </c>
      <c r="R1978" s="73">
        <v>1</v>
      </c>
      <c r="S1978" s="74">
        <v>1500000</v>
      </c>
      <c r="T1978" s="75">
        <f t="shared" ref="T1978" si="331">R1978*S1978</f>
        <v>1500000</v>
      </c>
      <c r="U1978" s="75">
        <f t="shared" si="319"/>
        <v>1680000.0000000002</v>
      </c>
      <c r="V1978" s="48"/>
      <c r="W1978" s="48">
        <v>2017</v>
      </c>
      <c r="X1978" s="48" t="s">
        <v>8100</v>
      </c>
      <c r="Y1978" s="1">
        <f>VLOOKUP(A1978,'[1]план на 2017'!$A:$X,20,0)</f>
        <v>1500000</v>
      </c>
      <c r="Z1978" s="156">
        <f t="shared" si="322"/>
        <v>0</v>
      </c>
    </row>
    <row r="1979" spans="1:26" ht="49.5" customHeight="1" x14ac:dyDescent="0.25">
      <c r="A1979" s="48" t="s">
        <v>2040</v>
      </c>
      <c r="B1979" s="53" t="s">
        <v>3273</v>
      </c>
      <c r="C1979" s="53" t="s">
        <v>6270</v>
      </c>
      <c r="D1979" s="59" t="s">
        <v>6271</v>
      </c>
      <c r="E1979" s="59" t="s">
        <v>6272</v>
      </c>
      <c r="F1979" s="53" t="s">
        <v>6277</v>
      </c>
      <c r="G1979" s="54" t="s">
        <v>8876</v>
      </c>
      <c r="H1979" s="53">
        <v>0</v>
      </c>
      <c r="I1979" s="53">
        <v>430000000</v>
      </c>
      <c r="J1979" s="53" t="s">
        <v>8091</v>
      </c>
      <c r="K1979" s="53" t="s">
        <v>8092</v>
      </c>
      <c r="L1979" s="53" t="s">
        <v>8111</v>
      </c>
      <c r="M1979" s="53" t="s">
        <v>8094</v>
      </c>
      <c r="N1979" s="53" t="s">
        <v>8112</v>
      </c>
      <c r="O1979" s="53" t="s">
        <v>8104</v>
      </c>
      <c r="P1979" s="53" t="s">
        <v>8105</v>
      </c>
      <c r="Q1979" s="53" t="s">
        <v>8106</v>
      </c>
      <c r="R1979" s="73">
        <v>1</v>
      </c>
      <c r="S1979" s="74">
        <v>1600000</v>
      </c>
      <c r="T1979" s="75">
        <f t="shared" si="328"/>
        <v>1600000</v>
      </c>
      <c r="U1979" s="75">
        <f t="shared" si="319"/>
        <v>1792000.0000000002</v>
      </c>
      <c r="V1979" s="48"/>
      <c r="W1979" s="48">
        <v>2017</v>
      </c>
      <c r="X1979" s="48"/>
      <c r="Y1979" s="1">
        <f>VLOOKUP(A1979,'[1]план на 2017'!$A:$X,20,0)</f>
        <v>1600000</v>
      </c>
      <c r="Z1979" s="156">
        <f t="shared" si="322"/>
        <v>0</v>
      </c>
    </row>
    <row r="1980" spans="1:26" ht="49.5" customHeight="1" x14ac:dyDescent="0.25">
      <c r="A1980" s="48" t="s">
        <v>2041</v>
      </c>
      <c r="B1980" s="53" t="s">
        <v>3273</v>
      </c>
      <c r="C1980" s="53" t="s">
        <v>6278</v>
      </c>
      <c r="D1980" s="53" t="s">
        <v>6279</v>
      </c>
      <c r="E1980" s="53" t="s">
        <v>6280</v>
      </c>
      <c r="F1980" s="53" t="s">
        <v>6281</v>
      </c>
      <c r="G1980" s="54" t="s">
        <v>8876</v>
      </c>
      <c r="H1980" s="53">
        <v>0</v>
      </c>
      <c r="I1980" s="53">
        <v>430000000</v>
      </c>
      <c r="J1980" s="53" t="s">
        <v>8091</v>
      </c>
      <c r="K1980" s="53" t="s">
        <v>8092</v>
      </c>
      <c r="L1980" s="53" t="s">
        <v>8111</v>
      </c>
      <c r="M1980" s="53" t="s">
        <v>8094</v>
      </c>
      <c r="N1980" s="53" t="s">
        <v>8112</v>
      </c>
      <c r="O1980" s="53" t="s">
        <v>8104</v>
      </c>
      <c r="P1980" s="53" t="s">
        <v>8105</v>
      </c>
      <c r="Q1980" s="53" t="s">
        <v>8106</v>
      </c>
      <c r="R1980" s="73">
        <v>1</v>
      </c>
      <c r="S1980" s="74">
        <v>1200000</v>
      </c>
      <c r="T1980" s="75">
        <v>0</v>
      </c>
      <c r="U1980" s="75">
        <f t="shared" si="319"/>
        <v>0</v>
      </c>
      <c r="V1980" s="48"/>
      <c r="W1980" s="48">
        <v>2017</v>
      </c>
      <c r="X1980" s="48"/>
      <c r="Y1980" s="1">
        <f>VLOOKUP(A1980,'[1]план на 2017'!$A:$X,20,0)</f>
        <v>0</v>
      </c>
      <c r="Z1980" s="156">
        <f t="shared" si="322"/>
        <v>0</v>
      </c>
    </row>
    <row r="1981" spans="1:26" ht="49.5" customHeight="1" x14ac:dyDescent="0.25">
      <c r="A1981" s="48" t="s">
        <v>2042</v>
      </c>
      <c r="B1981" s="53" t="s">
        <v>3273</v>
      </c>
      <c r="C1981" s="53" t="s">
        <v>6278</v>
      </c>
      <c r="D1981" s="53" t="s">
        <v>6279</v>
      </c>
      <c r="E1981" s="53" t="s">
        <v>6280</v>
      </c>
      <c r="F1981" s="53" t="s">
        <v>6281</v>
      </c>
      <c r="G1981" s="54" t="s">
        <v>8876</v>
      </c>
      <c r="H1981" s="53">
        <v>0</v>
      </c>
      <c r="I1981" s="53">
        <v>430000000</v>
      </c>
      <c r="J1981" s="53" t="s">
        <v>8091</v>
      </c>
      <c r="K1981" s="53" t="s">
        <v>8129</v>
      </c>
      <c r="L1981" s="53" t="s">
        <v>8111</v>
      </c>
      <c r="M1981" s="53" t="s">
        <v>8094</v>
      </c>
      <c r="N1981" s="53" t="s">
        <v>8112</v>
      </c>
      <c r="O1981" s="53" t="s">
        <v>8104</v>
      </c>
      <c r="P1981" s="53" t="s">
        <v>8105</v>
      </c>
      <c r="Q1981" s="53" t="s">
        <v>8106</v>
      </c>
      <c r="R1981" s="73">
        <v>1</v>
      </c>
      <c r="S1981" s="74">
        <v>1200000</v>
      </c>
      <c r="T1981" s="75">
        <f t="shared" si="328"/>
        <v>1200000</v>
      </c>
      <c r="U1981" s="75">
        <f t="shared" si="319"/>
        <v>1344000.0000000002</v>
      </c>
      <c r="V1981" s="48"/>
      <c r="W1981" s="48">
        <v>2017</v>
      </c>
      <c r="X1981" s="48" t="s">
        <v>8100</v>
      </c>
      <c r="Y1981" s="1">
        <f>VLOOKUP(A1981,'[1]план на 2017'!$A:$X,20,0)</f>
        <v>1200000</v>
      </c>
      <c r="Z1981" s="156">
        <f t="shared" si="322"/>
        <v>0</v>
      </c>
    </row>
    <row r="1982" spans="1:26" ht="49.5" customHeight="1" x14ac:dyDescent="0.25">
      <c r="A1982" s="48" t="s">
        <v>2043</v>
      </c>
      <c r="B1982" s="53" t="s">
        <v>3273</v>
      </c>
      <c r="C1982" s="53" t="s">
        <v>6282</v>
      </c>
      <c r="D1982" s="53" t="s">
        <v>6283</v>
      </c>
      <c r="E1982" s="53" t="s">
        <v>6284</v>
      </c>
      <c r="F1982" s="53" t="s">
        <v>6285</v>
      </c>
      <c r="G1982" s="54" t="s">
        <v>8876</v>
      </c>
      <c r="H1982" s="53">
        <v>0</v>
      </c>
      <c r="I1982" s="53">
        <v>430000000</v>
      </c>
      <c r="J1982" s="53" t="s">
        <v>8091</v>
      </c>
      <c r="K1982" s="53" t="s">
        <v>8092</v>
      </c>
      <c r="L1982" s="53" t="s">
        <v>8111</v>
      </c>
      <c r="M1982" s="53" t="s">
        <v>8094</v>
      </c>
      <c r="N1982" s="53" t="s">
        <v>8112</v>
      </c>
      <c r="O1982" s="53" t="s">
        <v>8104</v>
      </c>
      <c r="P1982" s="53" t="s">
        <v>8105</v>
      </c>
      <c r="Q1982" s="53" t="s">
        <v>8106</v>
      </c>
      <c r="R1982" s="73">
        <v>2</v>
      </c>
      <c r="S1982" s="74">
        <v>250000</v>
      </c>
      <c r="T1982" s="75">
        <v>0</v>
      </c>
      <c r="U1982" s="75">
        <f t="shared" si="319"/>
        <v>0</v>
      </c>
      <c r="V1982" s="48"/>
      <c r="W1982" s="48">
        <v>2017</v>
      </c>
      <c r="X1982" s="48"/>
      <c r="Y1982" s="1">
        <f>VLOOKUP(A1982,'[1]план на 2017'!$A:$X,20,0)</f>
        <v>0</v>
      </c>
      <c r="Z1982" s="156">
        <f t="shared" si="322"/>
        <v>0</v>
      </c>
    </row>
    <row r="1983" spans="1:26" ht="49.5" customHeight="1" x14ac:dyDescent="0.25">
      <c r="A1983" s="48" t="s">
        <v>2044</v>
      </c>
      <c r="B1983" s="53" t="s">
        <v>3273</v>
      </c>
      <c r="C1983" s="53" t="s">
        <v>6282</v>
      </c>
      <c r="D1983" s="53" t="s">
        <v>6283</v>
      </c>
      <c r="E1983" s="53" t="s">
        <v>6284</v>
      </c>
      <c r="F1983" s="53" t="s">
        <v>6285</v>
      </c>
      <c r="G1983" s="54" t="s">
        <v>8876</v>
      </c>
      <c r="H1983" s="53">
        <v>0</v>
      </c>
      <c r="I1983" s="53">
        <v>430000000</v>
      </c>
      <c r="J1983" s="53" t="s">
        <v>8091</v>
      </c>
      <c r="K1983" s="53" t="s">
        <v>8129</v>
      </c>
      <c r="L1983" s="53" t="s">
        <v>8111</v>
      </c>
      <c r="M1983" s="53" t="s">
        <v>8094</v>
      </c>
      <c r="N1983" s="53" t="s">
        <v>8112</v>
      </c>
      <c r="O1983" s="53" t="s">
        <v>8104</v>
      </c>
      <c r="P1983" s="53" t="s">
        <v>8105</v>
      </c>
      <c r="Q1983" s="53" t="s">
        <v>8106</v>
      </c>
      <c r="R1983" s="73">
        <v>2</v>
      </c>
      <c r="S1983" s="74">
        <v>250000</v>
      </c>
      <c r="T1983" s="75">
        <v>0</v>
      </c>
      <c r="U1983" s="75">
        <f t="shared" si="319"/>
        <v>0</v>
      </c>
      <c r="V1983" s="48"/>
      <c r="W1983" s="48">
        <v>2017</v>
      </c>
      <c r="X1983" s="48" t="s">
        <v>8100</v>
      </c>
      <c r="Y1983" s="1">
        <f>VLOOKUP(A1983,'[1]план на 2017'!$A:$X,20,0)</f>
        <v>0</v>
      </c>
      <c r="Z1983" s="156">
        <f t="shared" si="322"/>
        <v>0</v>
      </c>
    </row>
    <row r="1984" spans="1:26" ht="49.5" customHeight="1" x14ac:dyDescent="0.25">
      <c r="A1984" s="49" t="s">
        <v>2045</v>
      </c>
      <c r="B1984" s="49" t="s">
        <v>3273</v>
      </c>
      <c r="C1984" s="49" t="s">
        <v>6282</v>
      </c>
      <c r="D1984" s="49" t="s">
        <v>6283</v>
      </c>
      <c r="E1984" s="49" t="s">
        <v>6284</v>
      </c>
      <c r="F1984" s="49" t="s">
        <v>6285</v>
      </c>
      <c r="G1984" s="49" t="s">
        <v>3289</v>
      </c>
      <c r="H1984" s="49">
        <v>0</v>
      </c>
      <c r="I1984" s="49">
        <v>430000000</v>
      </c>
      <c r="J1984" s="49" t="s">
        <v>8091</v>
      </c>
      <c r="K1984" s="49" t="s">
        <v>8117</v>
      </c>
      <c r="L1984" s="49" t="s">
        <v>8111</v>
      </c>
      <c r="M1984" s="49" t="s">
        <v>8094</v>
      </c>
      <c r="N1984" s="49" t="s">
        <v>8112</v>
      </c>
      <c r="O1984" s="49" t="s">
        <v>8104</v>
      </c>
      <c r="P1984" s="49" t="s">
        <v>8105</v>
      </c>
      <c r="Q1984" s="49" t="s">
        <v>8106</v>
      </c>
      <c r="R1984" s="49">
        <v>2</v>
      </c>
      <c r="S1984" s="49">
        <v>550000</v>
      </c>
      <c r="T1984" s="76">
        <f t="shared" ref="T1984" si="332">S1984*R1984</f>
        <v>1100000</v>
      </c>
      <c r="U1984" s="76">
        <f t="shared" si="319"/>
        <v>1232000.0000000002</v>
      </c>
      <c r="V1984" s="49"/>
      <c r="W1984" s="49">
        <v>2017</v>
      </c>
      <c r="X1984" s="49" t="s">
        <v>8205</v>
      </c>
      <c r="Y1984" s="1">
        <f>VLOOKUP(A1984,'[1]план на 2017'!$A:$X,20,0)</f>
        <v>1100000</v>
      </c>
      <c r="Z1984" s="156">
        <f t="shared" si="322"/>
        <v>0</v>
      </c>
    </row>
    <row r="1985" spans="1:38" ht="49.5" customHeight="1" x14ac:dyDescent="0.25">
      <c r="A1985" s="48" t="s">
        <v>2046</v>
      </c>
      <c r="B1985" s="53" t="s">
        <v>3273</v>
      </c>
      <c r="C1985" s="53" t="s">
        <v>4719</v>
      </c>
      <c r="D1985" s="53" t="s">
        <v>4720</v>
      </c>
      <c r="E1985" s="53" t="s">
        <v>4721</v>
      </c>
      <c r="F1985" s="53" t="s">
        <v>6286</v>
      </c>
      <c r="G1985" s="53" t="s">
        <v>3284</v>
      </c>
      <c r="H1985" s="53">
        <v>0</v>
      </c>
      <c r="I1985" s="53">
        <v>430000000</v>
      </c>
      <c r="J1985" s="53" t="s">
        <v>8091</v>
      </c>
      <c r="K1985" s="53" t="s">
        <v>8092</v>
      </c>
      <c r="L1985" s="53" t="s">
        <v>8111</v>
      </c>
      <c r="M1985" s="53" t="s">
        <v>8094</v>
      </c>
      <c r="N1985" s="53" t="s">
        <v>8112</v>
      </c>
      <c r="O1985" s="53" t="s">
        <v>8104</v>
      </c>
      <c r="P1985" s="53" t="s">
        <v>8105</v>
      </c>
      <c r="Q1985" s="53" t="s">
        <v>8106</v>
      </c>
      <c r="R1985" s="73">
        <v>10</v>
      </c>
      <c r="S1985" s="74">
        <v>78000</v>
      </c>
      <c r="T1985" s="75">
        <v>0</v>
      </c>
      <c r="U1985" s="75">
        <f t="shared" si="319"/>
        <v>0</v>
      </c>
      <c r="V1985" s="48"/>
      <c r="W1985" s="48">
        <v>2017</v>
      </c>
      <c r="X1985" s="48"/>
      <c r="Y1985" s="1">
        <f>VLOOKUP(A1985,'[1]план на 2017'!$A:$X,20,0)</f>
        <v>0</v>
      </c>
      <c r="Z1985" s="156">
        <f t="shared" si="322"/>
        <v>0</v>
      </c>
    </row>
    <row r="1986" spans="1:38" ht="49.5" customHeight="1" x14ac:dyDescent="0.25">
      <c r="A1986" s="48" t="s">
        <v>2047</v>
      </c>
      <c r="B1986" s="53" t="s">
        <v>3273</v>
      </c>
      <c r="C1986" s="53" t="s">
        <v>4719</v>
      </c>
      <c r="D1986" s="53" t="s">
        <v>4720</v>
      </c>
      <c r="E1986" s="53" t="s">
        <v>4721</v>
      </c>
      <c r="F1986" s="53" t="s">
        <v>6287</v>
      </c>
      <c r="G1986" s="53" t="s">
        <v>3284</v>
      </c>
      <c r="H1986" s="53">
        <v>0</v>
      </c>
      <c r="I1986" s="53">
        <v>430000000</v>
      </c>
      <c r="J1986" s="53" t="s">
        <v>8091</v>
      </c>
      <c r="K1986" s="53" t="s">
        <v>8129</v>
      </c>
      <c r="L1986" s="53" t="s">
        <v>8111</v>
      </c>
      <c r="M1986" s="53" t="s">
        <v>8094</v>
      </c>
      <c r="N1986" s="53" t="s">
        <v>8112</v>
      </c>
      <c r="O1986" s="53" t="s">
        <v>8104</v>
      </c>
      <c r="P1986" s="53" t="s">
        <v>8105</v>
      </c>
      <c r="Q1986" s="53" t="s">
        <v>8106</v>
      </c>
      <c r="R1986" s="73">
        <v>10</v>
      </c>
      <c r="S1986" s="74">
        <v>78000</v>
      </c>
      <c r="T1986" s="75">
        <v>0</v>
      </c>
      <c r="U1986" s="75">
        <f t="shared" si="319"/>
        <v>0</v>
      </c>
      <c r="V1986" s="48"/>
      <c r="W1986" s="48">
        <v>2017</v>
      </c>
      <c r="X1986" s="48" t="s">
        <v>8149</v>
      </c>
      <c r="Y1986" s="1">
        <f>VLOOKUP(A1986,'[1]план на 2017'!$A:$X,20,0)</f>
        <v>0</v>
      </c>
      <c r="Z1986" s="156">
        <f t="shared" si="322"/>
        <v>0</v>
      </c>
    </row>
    <row r="1987" spans="1:38" ht="49.5" customHeight="1" x14ac:dyDescent="0.25">
      <c r="A1987" s="49" t="s">
        <v>2048</v>
      </c>
      <c r="B1987" s="49" t="s">
        <v>3273</v>
      </c>
      <c r="C1987" s="49" t="s">
        <v>4719</v>
      </c>
      <c r="D1987" s="49" t="s">
        <v>4720</v>
      </c>
      <c r="E1987" s="49" t="s">
        <v>4721</v>
      </c>
      <c r="F1987" s="49" t="s">
        <v>6287</v>
      </c>
      <c r="G1987" s="49" t="s">
        <v>4139</v>
      </c>
      <c r="H1987" s="49">
        <v>0</v>
      </c>
      <c r="I1987" s="49">
        <v>430000000</v>
      </c>
      <c r="J1987" s="49" t="s">
        <v>8091</v>
      </c>
      <c r="K1987" s="49" t="s">
        <v>8117</v>
      </c>
      <c r="L1987" s="49" t="s">
        <v>8111</v>
      </c>
      <c r="M1987" s="49" t="s">
        <v>8094</v>
      </c>
      <c r="N1987" s="49" t="s">
        <v>8112</v>
      </c>
      <c r="O1987" s="49" t="s">
        <v>8104</v>
      </c>
      <c r="P1987" s="49" t="s">
        <v>8105</v>
      </c>
      <c r="Q1987" s="49" t="s">
        <v>8106</v>
      </c>
      <c r="R1987" s="49">
        <v>10</v>
      </c>
      <c r="S1987" s="49">
        <v>90000</v>
      </c>
      <c r="T1987" s="76">
        <f t="shared" ref="T1987" si="333">S1987*R1987</f>
        <v>900000</v>
      </c>
      <c r="U1987" s="76">
        <f t="shared" si="319"/>
        <v>1008000.0000000001</v>
      </c>
      <c r="V1987" s="49"/>
      <c r="W1987" s="49">
        <v>2017</v>
      </c>
      <c r="X1987" s="49" t="s">
        <v>8205</v>
      </c>
      <c r="Y1987" s="1">
        <f>VLOOKUP(A1987,'[1]план на 2017'!$A:$X,20,0)</f>
        <v>900000</v>
      </c>
      <c r="Z1987" s="156">
        <f t="shared" si="322"/>
        <v>0</v>
      </c>
    </row>
    <row r="1988" spans="1:38" ht="49.5" customHeight="1" x14ac:dyDescent="0.25">
      <c r="A1988" s="48" t="s">
        <v>2049</v>
      </c>
      <c r="B1988" s="53" t="s">
        <v>3273</v>
      </c>
      <c r="C1988" s="53" t="s">
        <v>3494</v>
      </c>
      <c r="D1988" s="61" t="s">
        <v>3495</v>
      </c>
      <c r="E1988" s="61" t="s">
        <v>3496</v>
      </c>
      <c r="F1988" s="53" t="s">
        <v>6288</v>
      </c>
      <c r="G1988" s="54" t="s">
        <v>8876</v>
      </c>
      <c r="H1988" s="53">
        <v>0</v>
      </c>
      <c r="I1988" s="53">
        <v>430000000</v>
      </c>
      <c r="J1988" s="53" t="s">
        <v>8091</v>
      </c>
      <c r="K1988" s="53" t="s">
        <v>8092</v>
      </c>
      <c r="L1988" s="53" t="s">
        <v>8111</v>
      </c>
      <c r="M1988" s="53" t="s">
        <v>8094</v>
      </c>
      <c r="N1988" s="53" t="s">
        <v>8112</v>
      </c>
      <c r="O1988" s="53" t="s">
        <v>8104</v>
      </c>
      <c r="P1988" s="53" t="s">
        <v>8105</v>
      </c>
      <c r="Q1988" s="53" t="s">
        <v>8106</v>
      </c>
      <c r="R1988" s="73">
        <v>1</v>
      </c>
      <c r="S1988" s="74">
        <v>145000</v>
      </c>
      <c r="T1988" s="75">
        <f t="shared" si="328"/>
        <v>145000</v>
      </c>
      <c r="U1988" s="75">
        <f t="shared" si="319"/>
        <v>162400.00000000003</v>
      </c>
      <c r="V1988" s="48"/>
      <c r="W1988" s="48">
        <v>2017</v>
      </c>
      <c r="X1988" s="48"/>
      <c r="Y1988" s="1">
        <f>VLOOKUP(A1988,'[1]план на 2017'!$A:$X,20,0)</f>
        <v>145000</v>
      </c>
      <c r="Z1988" s="156">
        <f t="shared" si="322"/>
        <v>0</v>
      </c>
    </row>
    <row r="1989" spans="1:38" ht="49.5" customHeight="1" x14ac:dyDescent="0.25">
      <c r="A1989" s="48" t="s">
        <v>2050</v>
      </c>
      <c r="B1989" s="53" t="s">
        <v>3273</v>
      </c>
      <c r="C1989" s="53" t="s">
        <v>3494</v>
      </c>
      <c r="D1989" s="61" t="s">
        <v>3495</v>
      </c>
      <c r="E1989" s="61" t="s">
        <v>3496</v>
      </c>
      <c r="F1989" s="53" t="s">
        <v>6289</v>
      </c>
      <c r="G1989" s="54" t="s">
        <v>8876</v>
      </c>
      <c r="H1989" s="53">
        <v>0</v>
      </c>
      <c r="I1989" s="53">
        <v>430000000</v>
      </c>
      <c r="J1989" s="53" t="s">
        <v>8091</v>
      </c>
      <c r="K1989" s="53" t="s">
        <v>8092</v>
      </c>
      <c r="L1989" s="53" t="s">
        <v>8111</v>
      </c>
      <c r="M1989" s="53" t="s">
        <v>8094</v>
      </c>
      <c r="N1989" s="53" t="s">
        <v>8112</v>
      </c>
      <c r="O1989" s="53" t="s">
        <v>8104</v>
      </c>
      <c r="P1989" s="53" t="s">
        <v>8105</v>
      </c>
      <c r="Q1989" s="53" t="s">
        <v>8106</v>
      </c>
      <c r="R1989" s="73">
        <v>1</v>
      </c>
      <c r="S1989" s="74">
        <v>155000</v>
      </c>
      <c r="T1989" s="75">
        <f t="shared" si="328"/>
        <v>155000</v>
      </c>
      <c r="U1989" s="75">
        <f t="shared" si="319"/>
        <v>173600.00000000003</v>
      </c>
      <c r="V1989" s="48"/>
      <c r="W1989" s="48">
        <v>2017</v>
      </c>
      <c r="X1989" s="48"/>
      <c r="Y1989" s="1">
        <f>VLOOKUP(A1989,'[1]план на 2017'!$A:$X,20,0)</f>
        <v>155000</v>
      </c>
      <c r="Z1989" s="156">
        <f t="shared" si="322"/>
        <v>0</v>
      </c>
    </row>
    <row r="1990" spans="1:38" ht="49.5" customHeight="1" x14ac:dyDescent="0.25">
      <c r="A1990" s="48" t="s">
        <v>2051</v>
      </c>
      <c r="B1990" s="53" t="s">
        <v>3273</v>
      </c>
      <c r="C1990" s="53" t="s">
        <v>4841</v>
      </c>
      <c r="D1990" s="53" t="s">
        <v>6290</v>
      </c>
      <c r="E1990" s="53" t="s">
        <v>4843</v>
      </c>
      <c r="F1990" s="53" t="s">
        <v>6291</v>
      </c>
      <c r="G1990" s="53" t="s">
        <v>3284</v>
      </c>
      <c r="H1990" s="53">
        <v>0</v>
      </c>
      <c r="I1990" s="53">
        <v>430000000</v>
      </c>
      <c r="J1990" s="53" t="s">
        <v>8091</v>
      </c>
      <c r="K1990" s="53" t="s">
        <v>8092</v>
      </c>
      <c r="L1990" s="53" t="s">
        <v>8111</v>
      </c>
      <c r="M1990" s="53" t="s">
        <v>8094</v>
      </c>
      <c r="N1990" s="53" t="s">
        <v>8112</v>
      </c>
      <c r="O1990" s="53" t="s">
        <v>8104</v>
      </c>
      <c r="P1990" s="53" t="s">
        <v>8105</v>
      </c>
      <c r="Q1990" s="53" t="s">
        <v>8106</v>
      </c>
      <c r="R1990" s="73">
        <v>16</v>
      </c>
      <c r="S1990" s="74">
        <v>38400</v>
      </c>
      <c r="T1990" s="75">
        <f t="shared" si="328"/>
        <v>614400</v>
      </c>
      <c r="U1990" s="75">
        <f t="shared" si="319"/>
        <v>688128.00000000012</v>
      </c>
      <c r="V1990" s="48"/>
      <c r="W1990" s="48">
        <v>2017</v>
      </c>
      <c r="X1990" s="48"/>
      <c r="Y1990" s="1">
        <f>VLOOKUP(A1990,'[1]план на 2017'!$A:$X,20,0)</f>
        <v>614400</v>
      </c>
      <c r="Z1990" s="156">
        <f t="shared" si="322"/>
        <v>0</v>
      </c>
    </row>
    <row r="1991" spans="1:38" ht="49.5" customHeight="1" x14ac:dyDescent="0.25">
      <c r="A1991" s="48" t="s">
        <v>2052</v>
      </c>
      <c r="B1991" s="53" t="s">
        <v>3273</v>
      </c>
      <c r="C1991" s="53" t="s">
        <v>6292</v>
      </c>
      <c r="D1991" s="53" t="s">
        <v>6293</v>
      </c>
      <c r="E1991" s="53" t="s">
        <v>6294</v>
      </c>
      <c r="F1991" s="53" t="s">
        <v>6295</v>
      </c>
      <c r="G1991" s="53" t="s">
        <v>3284</v>
      </c>
      <c r="H1991" s="53">
        <v>0</v>
      </c>
      <c r="I1991" s="53">
        <v>430000000</v>
      </c>
      <c r="J1991" s="53" t="s">
        <v>8091</v>
      </c>
      <c r="K1991" s="53" t="s">
        <v>8092</v>
      </c>
      <c r="L1991" s="53" t="s">
        <v>8111</v>
      </c>
      <c r="M1991" s="53" t="s">
        <v>8094</v>
      </c>
      <c r="N1991" s="53" t="s">
        <v>8112</v>
      </c>
      <c r="O1991" s="53" t="s">
        <v>8104</v>
      </c>
      <c r="P1991" s="53" t="s">
        <v>8105</v>
      </c>
      <c r="Q1991" s="53" t="s">
        <v>8106</v>
      </c>
      <c r="R1991" s="73">
        <v>1</v>
      </c>
      <c r="S1991" s="74">
        <v>1000000</v>
      </c>
      <c r="T1991" s="75">
        <f t="shared" si="328"/>
        <v>1000000</v>
      </c>
      <c r="U1991" s="75">
        <f t="shared" si="319"/>
        <v>1120000</v>
      </c>
      <c r="V1991" s="48"/>
      <c r="W1991" s="48">
        <v>2017</v>
      </c>
      <c r="X1991" s="48"/>
      <c r="Y1991" s="1">
        <f>VLOOKUP(A1991,'[1]план на 2017'!$A:$X,20,0)</f>
        <v>1000000</v>
      </c>
      <c r="Z1991" s="156">
        <f t="shared" si="322"/>
        <v>0</v>
      </c>
    </row>
    <row r="1992" spans="1:38" ht="49.5" customHeight="1" x14ac:dyDescent="0.25">
      <c r="A1992" s="48" t="s">
        <v>2053</v>
      </c>
      <c r="B1992" s="53" t="s">
        <v>3273</v>
      </c>
      <c r="C1992" s="53" t="s">
        <v>6113</v>
      </c>
      <c r="D1992" s="53" t="s">
        <v>5359</v>
      </c>
      <c r="E1992" s="53" t="s">
        <v>6114</v>
      </c>
      <c r="F1992" s="53" t="s">
        <v>6296</v>
      </c>
      <c r="G1992" s="54" t="s">
        <v>8876</v>
      </c>
      <c r="H1992" s="53">
        <v>0</v>
      </c>
      <c r="I1992" s="53">
        <v>430000000</v>
      </c>
      <c r="J1992" s="53" t="s">
        <v>8091</v>
      </c>
      <c r="K1992" s="53" t="s">
        <v>8092</v>
      </c>
      <c r="L1992" s="53" t="s">
        <v>8111</v>
      </c>
      <c r="M1992" s="53" t="s">
        <v>8094</v>
      </c>
      <c r="N1992" s="53" t="s">
        <v>8112</v>
      </c>
      <c r="O1992" s="53" t="s">
        <v>8104</v>
      </c>
      <c r="P1992" s="53" t="s">
        <v>8105</v>
      </c>
      <c r="Q1992" s="53" t="s">
        <v>8106</v>
      </c>
      <c r="R1992" s="73">
        <v>2</v>
      </c>
      <c r="S1992" s="74">
        <v>3300000</v>
      </c>
      <c r="T1992" s="75">
        <v>0</v>
      </c>
      <c r="U1992" s="75">
        <f t="shared" si="319"/>
        <v>0</v>
      </c>
      <c r="V1992" s="48"/>
      <c r="W1992" s="48">
        <v>2017</v>
      </c>
      <c r="X1992" s="48"/>
      <c r="Y1992" s="1">
        <f>VLOOKUP(A1992,'[1]план на 2017'!$A:$X,20,0)</f>
        <v>0</v>
      </c>
      <c r="Z1992" s="156">
        <f t="shared" si="322"/>
        <v>0</v>
      </c>
    </row>
    <row r="1993" spans="1:38" ht="49.5" customHeight="1" x14ac:dyDescent="0.25">
      <c r="A1993" s="48" t="s">
        <v>2054</v>
      </c>
      <c r="B1993" s="53" t="s">
        <v>3273</v>
      </c>
      <c r="C1993" s="53" t="s">
        <v>6113</v>
      </c>
      <c r="D1993" s="53" t="s">
        <v>5359</v>
      </c>
      <c r="E1993" s="53" t="s">
        <v>6114</v>
      </c>
      <c r="F1993" s="53" t="s">
        <v>6296</v>
      </c>
      <c r="G1993" s="54" t="s">
        <v>8876</v>
      </c>
      <c r="H1993" s="53">
        <v>0</v>
      </c>
      <c r="I1993" s="53">
        <v>430000000</v>
      </c>
      <c r="J1993" s="53" t="s">
        <v>8091</v>
      </c>
      <c r="K1993" s="53" t="s">
        <v>8099</v>
      </c>
      <c r="L1993" s="53" t="s">
        <v>8111</v>
      </c>
      <c r="M1993" s="53" t="s">
        <v>8094</v>
      </c>
      <c r="N1993" s="53" t="s">
        <v>8112</v>
      </c>
      <c r="O1993" s="53" t="s">
        <v>8104</v>
      </c>
      <c r="P1993" s="53" t="s">
        <v>8105</v>
      </c>
      <c r="Q1993" s="53" t="s">
        <v>8106</v>
      </c>
      <c r="R1993" s="73">
        <v>2</v>
      </c>
      <c r="S1993" s="74">
        <v>3300000</v>
      </c>
      <c r="T1993" s="75">
        <v>0</v>
      </c>
      <c r="U1993" s="75">
        <f t="shared" si="319"/>
        <v>0</v>
      </c>
      <c r="V1993" s="48"/>
      <c r="W1993" s="48">
        <v>2017</v>
      </c>
      <c r="X1993" s="48" t="s">
        <v>8268</v>
      </c>
      <c r="Y1993" s="1">
        <f>VLOOKUP(A1993,'[1]план на 2017'!$A:$X,20,0)</f>
        <v>0</v>
      </c>
      <c r="Z1993" s="156">
        <f t="shared" si="322"/>
        <v>0</v>
      </c>
    </row>
    <row r="1994" spans="1:38" ht="49.5" customHeight="1" x14ac:dyDescent="0.25">
      <c r="A1994" s="48" t="s">
        <v>2055</v>
      </c>
      <c r="B1994" s="53" t="s">
        <v>3273</v>
      </c>
      <c r="C1994" s="53" t="s">
        <v>6113</v>
      </c>
      <c r="D1994" s="53" t="s">
        <v>5359</v>
      </c>
      <c r="E1994" s="53" t="s">
        <v>6114</v>
      </c>
      <c r="F1994" s="53" t="s">
        <v>6297</v>
      </c>
      <c r="G1994" s="54" t="s">
        <v>8876</v>
      </c>
      <c r="H1994" s="53">
        <v>0</v>
      </c>
      <c r="I1994" s="53">
        <v>430000000</v>
      </c>
      <c r="J1994" s="53" t="s">
        <v>8091</v>
      </c>
      <c r="K1994" s="53" t="s">
        <v>8092</v>
      </c>
      <c r="L1994" s="53" t="s">
        <v>8111</v>
      </c>
      <c r="M1994" s="53" t="s">
        <v>8094</v>
      </c>
      <c r="N1994" s="53" t="s">
        <v>8112</v>
      </c>
      <c r="O1994" s="53" t="s">
        <v>8104</v>
      </c>
      <c r="P1994" s="53" t="s">
        <v>8105</v>
      </c>
      <c r="Q1994" s="53" t="s">
        <v>8106</v>
      </c>
      <c r="R1994" s="73">
        <v>1</v>
      </c>
      <c r="S1994" s="74">
        <v>3200000</v>
      </c>
      <c r="T1994" s="75">
        <v>0</v>
      </c>
      <c r="U1994" s="75">
        <f t="shared" si="319"/>
        <v>0</v>
      </c>
      <c r="V1994" s="48"/>
      <c r="W1994" s="48">
        <v>2017</v>
      </c>
      <c r="X1994" s="48"/>
      <c r="Y1994" s="1">
        <f>VLOOKUP(A1994,'[1]план на 2017'!$A:$X,20,0)</f>
        <v>0</v>
      </c>
      <c r="Z1994" s="156">
        <f t="shared" si="322"/>
        <v>0</v>
      </c>
    </row>
    <row r="1995" spans="1:38" ht="49.5" customHeight="1" x14ac:dyDescent="0.25">
      <c r="A1995" s="48" t="s">
        <v>2056</v>
      </c>
      <c r="B1995" s="53" t="s">
        <v>3273</v>
      </c>
      <c r="C1995" s="53" t="s">
        <v>6113</v>
      </c>
      <c r="D1995" s="53" t="s">
        <v>5359</v>
      </c>
      <c r="E1995" s="53" t="s">
        <v>6114</v>
      </c>
      <c r="F1995" s="53" t="s">
        <v>6297</v>
      </c>
      <c r="G1995" s="54" t="s">
        <v>8876</v>
      </c>
      <c r="H1995" s="53">
        <v>0</v>
      </c>
      <c r="I1995" s="53">
        <v>430000000</v>
      </c>
      <c r="J1995" s="53" t="s">
        <v>8091</v>
      </c>
      <c r="K1995" s="53" t="s">
        <v>8099</v>
      </c>
      <c r="L1995" s="53" t="s">
        <v>8111</v>
      </c>
      <c r="M1995" s="53" t="s">
        <v>8094</v>
      </c>
      <c r="N1995" s="53" t="s">
        <v>8112</v>
      </c>
      <c r="O1995" s="53" t="s">
        <v>8104</v>
      </c>
      <c r="P1995" s="53" t="s">
        <v>8105</v>
      </c>
      <c r="Q1995" s="53" t="s">
        <v>8106</v>
      </c>
      <c r="R1995" s="73">
        <v>1</v>
      </c>
      <c r="S1995" s="74">
        <v>3200000</v>
      </c>
      <c r="T1995" s="75">
        <v>0</v>
      </c>
      <c r="U1995" s="75">
        <f t="shared" si="319"/>
        <v>0</v>
      </c>
      <c r="V1995" s="48" t="s">
        <v>8152</v>
      </c>
      <c r="W1995" s="48">
        <v>2017</v>
      </c>
      <c r="X1995" s="48" t="s">
        <v>8100</v>
      </c>
      <c r="Y1995" s="1">
        <f>VLOOKUP(A1995,'[1]план на 2017'!$A:$X,20,0)</f>
        <v>0</v>
      </c>
      <c r="Z1995" s="156">
        <f t="shared" si="322"/>
        <v>0</v>
      </c>
    </row>
    <row r="1996" spans="1:38" s="137" customFormat="1" ht="49.5" customHeight="1" x14ac:dyDescent="0.25">
      <c r="A1996" s="131" t="s">
        <v>2057</v>
      </c>
      <c r="B1996" s="132" t="s">
        <v>3273</v>
      </c>
      <c r="C1996" s="132" t="s">
        <v>6113</v>
      </c>
      <c r="D1996" s="132" t="s">
        <v>5359</v>
      </c>
      <c r="E1996" s="132" t="s">
        <v>6114</v>
      </c>
      <c r="F1996" s="132" t="s">
        <v>6298</v>
      </c>
      <c r="G1996" s="133" t="s">
        <v>8876</v>
      </c>
      <c r="H1996" s="53">
        <v>0</v>
      </c>
      <c r="I1996" s="53">
        <v>430000000</v>
      </c>
      <c r="J1996" s="53" t="s">
        <v>8091</v>
      </c>
      <c r="K1996" s="132" t="s">
        <v>8190</v>
      </c>
      <c r="L1996" s="53" t="s">
        <v>8111</v>
      </c>
      <c r="M1996" s="53" t="s">
        <v>8094</v>
      </c>
      <c r="N1996" s="53" t="s">
        <v>8112</v>
      </c>
      <c r="O1996" s="132" t="s">
        <v>8104</v>
      </c>
      <c r="P1996" s="132" t="s">
        <v>8105</v>
      </c>
      <c r="Q1996" s="132" t="s">
        <v>8106</v>
      </c>
      <c r="R1996" s="135">
        <v>1</v>
      </c>
      <c r="S1996" s="135">
        <v>3200000</v>
      </c>
      <c r="T1996" s="158">
        <v>0</v>
      </c>
      <c r="U1996" s="158">
        <f>T1996*1.12</f>
        <v>0</v>
      </c>
      <c r="V1996" s="131" t="s">
        <v>8152</v>
      </c>
      <c r="W1996" s="132">
        <v>2017</v>
      </c>
      <c r="X1996" s="132" t="s">
        <v>8262</v>
      </c>
      <c r="Y1996" s="159">
        <f>VLOOKUP(A1996,'[1]план на 2017'!$A:$X,20,0)</f>
        <v>3200000</v>
      </c>
      <c r="Z1996" s="157">
        <f t="shared" si="322"/>
        <v>-3200000</v>
      </c>
      <c r="AA1996" s="159"/>
      <c r="AB1996" s="159"/>
      <c r="AC1996" s="159"/>
      <c r="AD1996" s="159"/>
      <c r="AE1996" s="159"/>
      <c r="AF1996" s="159"/>
      <c r="AG1996" s="159"/>
      <c r="AH1996" s="159"/>
      <c r="AI1996" s="159"/>
      <c r="AJ1996" s="159"/>
      <c r="AK1996" s="159"/>
      <c r="AL1996" s="159"/>
    </row>
    <row r="1997" spans="1:38" ht="42" customHeight="1" x14ac:dyDescent="0.25">
      <c r="A1997" s="112" t="s">
        <v>9947</v>
      </c>
      <c r="B1997" s="113" t="s">
        <v>3273</v>
      </c>
      <c r="C1997" s="113" t="s">
        <v>6113</v>
      </c>
      <c r="D1997" s="113" t="s">
        <v>5359</v>
      </c>
      <c r="E1997" s="113" t="s">
        <v>6114</v>
      </c>
      <c r="F1997" s="113" t="s">
        <v>6298</v>
      </c>
      <c r="G1997" s="133" t="s">
        <v>8876</v>
      </c>
      <c r="H1997" s="113">
        <v>0</v>
      </c>
      <c r="I1997" s="113">
        <v>430000000</v>
      </c>
      <c r="J1997" s="113" t="s">
        <v>8091</v>
      </c>
      <c r="K1997" s="113" t="s">
        <v>8117</v>
      </c>
      <c r="L1997" s="113" t="s">
        <v>8111</v>
      </c>
      <c r="M1997" s="113" t="s">
        <v>8094</v>
      </c>
      <c r="N1997" s="113" t="s">
        <v>8112</v>
      </c>
      <c r="O1997" s="113" t="s">
        <v>8104</v>
      </c>
      <c r="P1997" s="113" t="s">
        <v>8105</v>
      </c>
      <c r="Q1997" s="113" t="s">
        <v>8106</v>
      </c>
      <c r="R1997" s="116">
        <v>1</v>
      </c>
      <c r="S1997" s="116">
        <v>3200000</v>
      </c>
      <c r="T1997" s="138">
        <f>S1997*R1997</f>
        <v>3200000</v>
      </c>
      <c r="U1997" s="138">
        <f>T1997*1.12</f>
        <v>3584000.0000000005</v>
      </c>
      <c r="V1997" s="112" t="s">
        <v>8152</v>
      </c>
      <c r="W1997" s="113">
        <v>2017</v>
      </c>
      <c r="X1997" s="113" t="s">
        <v>8100</v>
      </c>
      <c r="Y1997" s="1" t="e">
        <f>VLOOKUP(A1997,'[1]план на 2017'!$A:$X,20,0)</f>
        <v>#N/A</v>
      </c>
      <c r="Z1997" s="156" t="e">
        <f t="shared" si="322"/>
        <v>#N/A</v>
      </c>
      <c r="AA1997"/>
      <c r="AB1997"/>
      <c r="AC1997"/>
      <c r="AD1997"/>
      <c r="AE1997"/>
      <c r="AF1997"/>
      <c r="AG1997"/>
      <c r="AH1997"/>
      <c r="AI1997"/>
      <c r="AJ1997"/>
      <c r="AK1997"/>
      <c r="AL1997"/>
    </row>
    <row r="1998" spans="1:38" ht="49.5" customHeight="1" x14ac:dyDescent="0.25">
      <c r="A1998" s="48" t="s">
        <v>2058</v>
      </c>
      <c r="B1998" s="53" t="s">
        <v>3273</v>
      </c>
      <c r="C1998" s="53" t="s">
        <v>6299</v>
      </c>
      <c r="D1998" s="53" t="s">
        <v>5159</v>
      </c>
      <c r="E1998" s="53" t="s">
        <v>6300</v>
      </c>
      <c r="F1998" s="53" t="s">
        <v>6301</v>
      </c>
      <c r="G1998" s="54" t="s">
        <v>8876</v>
      </c>
      <c r="H1998" s="53">
        <v>0</v>
      </c>
      <c r="I1998" s="53">
        <v>430000000</v>
      </c>
      <c r="J1998" s="53" t="s">
        <v>8091</v>
      </c>
      <c r="K1998" s="53" t="s">
        <v>8092</v>
      </c>
      <c r="L1998" s="53" t="s">
        <v>8111</v>
      </c>
      <c r="M1998" s="53" t="s">
        <v>8094</v>
      </c>
      <c r="N1998" s="53" t="s">
        <v>8112</v>
      </c>
      <c r="O1998" s="53" t="s">
        <v>8104</v>
      </c>
      <c r="P1998" s="53" t="s">
        <v>8105</v>
      </c>
      <c r="Q1998" s="53" t="s">
        <v>8106</v>
      </c>
      <c r="R1998" s="73">
        <v>1</v>
      </c>
      <c r="S1998" s="74">
        <v>3377900</v>
      </c>
      <c r="T1998" s="75">
        <v>0</v>
      </c>
      <c r="U1998" s="75">
        <f t="shared" si="319"/>
        <v>0</v>
      </c>
      <c r="V1998" s="48"/>
      <c r="W1998" s="48">
        <v>2017</v>
      </c>
      <c r="X1998" s="48"/>
      <c r="Y1998" s="1">
        <f>VLOOKUP(A1998,'[1]план на 2017'!$A:$X,20,0)</f>
        <v>0</v>
      </c>
      <c r="Z1998" s="156">
        <f t="shared" si="322"/>
        <v>0</v>
      </c>
    </row>
    <row r="1999" spans="1:38" ht="49.5" customHeight="1" x14ac:dyDescent="0.25">
      <c r="A1999" s="48" t="s">
        <v>2059</v>
      </c>
      <c r="B1999" s="53" t="s">
        <v>3273</v>
      </c>
      <c r="C1999" s="53" t="s">
        <v>6299</v>
      </c>
      <c r="D1999" s="53" t="s">
        <v>5159</v>
      </c>
      <c r="E1999" s="53" t="s">
        <v>6300</v>
      </c>
      <c r="F1999" s="53" t="s">
        <v>6302</v>
      </c>
      <c r="G1999" s="54" t="s">
        <v>8876</v>
      </c>
      <c r="H1999" s="53">
        <v>0</v>
      </c>
      <c r="I1999" s="53">
        <v>430000000</v>
      </c>
      <c r="J1999" s="53" t="s">
        <v>8091</v>
      </c>
      <c r="K1999" s="53" t="s">
        <v>8124</v>
      </c>
      <c r="L1999" s="53" t="s">
        <v>8111</v>
      </c>
      <c r="M1999" s="53" t="s">
        <v>8094</v>
      </c>
      <c r="N1999" s="53" t="s">
        <v>8112</v>
      </c>
      <c r="O1999" s="53" t="s">
        <v>8104</v>
      </c>
      <c r="P1999" s="53" t="s">
        <v>8105</v>
      </c>
      <c r="Q1999" s="53" t="s">
        <v>8106</v>
      </c>
      <c r="R1999" s="73">
        <v>1</v>
      </c>
      <c r="S1999" s="74">
        <v>3377900</v>
      </c>
      <c r="T1999" s="75">
        <f t="shared" ref="T1999:T2003" si="334">R1999*S1999</f>
        <v>3377900</v>
      </c>
      <c r="U1999" s="75">
        <f t="shared" si="319"/>
        <v>3783248.0000000005</v>
      </c>
      <c r="V1999" s="48"/>
      <c r="W1999" s="48">
        <v>2017</v>
      </c>
      <c r="X1999" s="48" t="s">
        <v>8149</v>
      </c>
      <c r="Y1999" s="1">
        <f>VLOOKUP(A1999,'[1]план на 2017'!$A:$X,20,0)</f>
        <v>3377900</v>
      </c>
      <c r="Z1999" s="156">
        <f t="shared" si="322"/>
        <v>0</v>
      </c>
    </row>
    <row r="2000" spans="1:38" ht="49.5" customHeight="1" x14ac:dyDescent="0.25">
      <c r="A2000" s="48" t="s">
        <v>2060</v>
      </c>
      <c r="B2000" s="53" t="s">
        <v>3273</v>
      </c>
      <c r="C2000" s="53" t="s">
        <v>9909</v>
      </c>
      <c r="D2000" s="53" t="s">
        <v>3508</v>
      </c>
      <c r="E2000" s="53" t="s">
        <v>6300</v>
      </c>
      <c r="F2000" s="53" t="s">
        <v>6303</v>
      </c>
      <c r="G2000" s="54" t="s">
        <v>8876</v>
      </c>
      <c r="H2000" s="53">
        <v>0</v>
      </c>
      <c r="I2000" s="53">
        <v>430000000</v>
      </c>
      <c r="J2000" s="53" t="s">
        <v>8091</v>
      </c>
      <c r="K2000" s="53" t="s">
        <v>8092</v>
      </c>
      <c r="L2000" s="53" t="s">
        <v>8111</v>
      </c>
      <c r="M2000" s="53" t="s">
        <v>8094</v>
      </c>
      <c r="N2000" s="53" t="s">
        <v>8112</v>
      </c>
      <c r="O2000" s="53" t="s">
        <v>8104</v>
      </c>
      <c r="P2000" s="53" t="s">
        <v>8105</v>
      </c>
      <c r="Q2000" s="53" t="s">
        <v>8106</v>
      </c>
      <c r="R2000" s="73">
        <v>1</v>
      </c>
      <c r="S2000" s="74">
        <v>720000</v>
      </c>
      <c r="T2000" s="75">
        <v>0</v>
      </c>
      <c r="U2000" s="75">
        <f t="shared" si="319"/>
        <v>0</v>
      </c>
      <c r="V2000" s="48"/>
      <c r="W2000" s="48">
        <v>2017</v>
      </c>
      <c r="X2000" s="48"/>
      <c r="Y2000" s="1">
        <f>VLOOKUP(A2000,'[1]план на 2017'!$A:$X,20,0)</f>
        <v>0</v>
      </c>
      <c r="Z2000" s="156">
        <f t="shared" si="322"/>
        <v>0</v>
      </c>
    </row>
    <row r="2001" spans="1:26" ht="49.5" customHeight="1" x14ac:dyDescent="0.25">
      <c r="A2001" s="48" t="s">
        <v>2061</v>
      </c>
      <c r="B2001" s="53" t="s">
        <v>3273</v>
      </c>
      <c r="C2001" s="53" t="s">
        <v>9909</v>
      </c>
      <c r="D2001" s="53" t="s">
        <v>3508</v>
      </c>
      <c r="E2001" s="53" t="s">
        <v>6300</v>
      </c>
      <c r="F2001" s="53" t="s">
        <v>6303</v>
      </c>
      <c r="G2001" s="54" t="s">
        <v>8876</v>
      </c>
      <c r="H2001" s="53">
        <v>0</v>
      </c>
      <c r="I2001" s="53">
        <v>430000000</v>
      </c>
      <c r="J2001" s="53" t="s">
        <v>8091</v>
      </c>
      <c r="K2001" s="53" t="s">
        <v>8124</v>
      </c>
      <c r="L2001" s="53" t="s">
        <v>8111</v>
      </c>
      <c r="M2001" s="53" t="s">
        <v>8094</v>
      </c>
      <c r="N2001" s="53" t="s">
        <v>8112</v>
      </c>
      <c r="O2001" s="53" t="s">
        <v>8104</v>
      </c>
      <c r="P2001" s="53" t="s">
        <v>8105</v>
      </c>
      <c r="Q2001" s="53" t="s">
        <v>8106</v>
      </c>
      <c r="R2001" s="73">
        <v>1</v>
      </c>
      <c r="S2001" s="74">
        <v>720000</v>
      </c>
      <c r="T2001" s="75">
        <f t="shared" si="334"/>
        <v>720000</v>
      </c>
      <c r="U2001" s="75">
        <f t="shared" si="319"/>
        <v>806400.00000000012</v>
      </c>
      <c r="V2001" s="48"/>
      <c r="W2001" s="48">
        <v>2017</v>
      </c>
      <c r="X2001" s="48" t="s">
        <v>8100</v>
      </c>
      <c r="Y2001" s="1">
        <f>VLOOKUP(A2001,'[1]план на 2017'!$A:$X,20,0)</f>
        <v>720000</v>
      </c>
      <c r="Z2001" s="156">
        <f t="shared" si="322"/>
        <v>0</v>
      </c>
    </row>
    <row r="2002" spans="1:26" ht="49.5" customHeight="1" x14ac:dyDescent="0.25">
      <c r="A2002" s="48" t="s">
        <v>2062</v>
      </c>
      <c r="B2002" s="53" t="s">
        <v>3273</v>
      </c>
      <c r="C2002" s="53" t="s">
        <v>9909</v>
      </c>
      <c r="D2002" s="53" t="s">
        <v>3508</v>
      </c>
      <c r="E2002" s="53" t="s">
        <v>6300</v>
      </c>
      <c r="F2002" s="53" t="s">
        <v>6304</v>
      </c>
      <c r="G2002" s="54" t="s">
        <v>8876</v>
      </c>
      <c r="H2002" s="53">
        <v>0</v>
      </c>
      <c r="I2002" s="53">
        <v>430000000</v>
      </c>
      <c r="J2002" s="53" t="s">
        <v>8091</v>
      </c>
      <c r="K2002" s="53" t="s">
        <v>8092</v>
      </c>
      <c r="L2002" s="53" t="s">
        <v>8111</v>
      </c>
      <c r="M2002" s="53" t="s">
        <v>8094</v>
      </c>
      <c r="N2002" s="53" t="s">
        <v>8112</v>
      </c>
      <c r="O2002" s="53" t="s">
        <v>8104</v>
      </c>
      <c r="P2002" s="53" t="s">
        <v>8105</v>
      </c>
      <c r="Q2002" s="53" t="s">
        <v>8106</v>
      </c>
      <c r="R2002" s="73">
        <v>1</v>
      </c>
      <c r="S2002" s="74">
        <v>2235000</v>
      </c>
      <c r="T2002" s="75">
        <v>0</v>
      </c>
      <c r="U2002" s="75">
        <f t="shared" ref="U2002:U2080" si="335">T2002*1.12</f>
        <v>0</v>
      </c>
      <c r="V2002" s="48"/>
      <c r="W2002" s="48">
        <v>2017</v>
      </c>
      <c r="X2002" s="48"/>
      <c r="Y2002" s="1">
        <f>VLOOKUP(A2002,'[1]план на 2017'!$A:$X,20,0)</f>
        <v>0</v>
      </c>
      <c r="Z2002" s="156">
        <f t="shared" ref="Z2002:Z2065" si="336">T2002-Y2002</f>
        <v>0</v>
      </c>
    </row>
    <row r="2003" spans="1:26" ht="49.5" customHeight="1" x14ac:dyDescent="0.25">
      <c r="A2003" s="48" t="s">
        <v>2063</v>
      </c>
      <c r="B2003" s="53" t="s">
        <v>3273</v>
      </c>
      <c r="C2003" s="53" t="s">
        <v>9909</v>
      </c>
      <c r="D2003" s="53" t="s">
        <v>3508</v>
      </c>
      <c r="E2003" s="53" t="s">
        <v>6300</v>
      </c>
      <c r="F2003" s="53" t="s">
        <v>6305</v>
      </c>
      <c r="G2003" s="54" t="s">
        <v>8876</v>
      </c>
      <c r="H2003" s="53">
        <v>0</v>
      </c>
      <c r="I2003" s="53">
        <v>430000000</v>
      </c>
      <c r="J2003" s="53" t="s">
        <v>8091</v>
      </c>
      <c r="K2003" s="53" t="s">
        <v>8124</v>
      </c>
      <c r="L2003" s="53" t="s">
        <v>8111</v>
      </c>
      <c r="M2003" s="53" t="s">
        <v>8094</v>
      </c>
      <c r="N2003" s="53" t="s">
        <v>8112</v>
      </c>
      <c r="O2003" s="53" t="s">
        <v>8104</v>
      </c>
      <c r="P2003" s="53" t="s">
        <v>8105</v>
      </c>
      <c r="Q2003" s="53" t="s">
        <v>8106</v>
      </c>
      <c r="R2003" s="73">
        <v>1</v>
      </c>
      <c r="S2003" s="74">
        <v>2235000</v>
      </c>
      <c r="T2003" s="75">
        <f t="shared" si="334"/>
        <v>2235000</v>
      </c>
      <c r="U2003" s="75">
        <f t="shared" si="335"/>
        <v>2503200.0000000005</v>
      </c>
      <c r="V2003" s="48"/>
      <c r="W2003" s="48">
        <v>2017</v>
      </c>
      <c r="X2003" s="48" t="s">
        <v>8149</v>
      </c>
      <c r="Y2003" s="1">
        <f>VLOOKUP(A2003,'[1]план на 2017'!$A:$X,20,0)</f>
        <v>2235000</v>
      </c>
      <c r="Z2003" s="156">
        <f t="shared" si="336"/>
        <v>0</v>
      </c>
    </row>
    <row r="2004" spans="1:26" ht="49.5" customHeight="1" x14ac:dyDescent="0.25">
      <c r="A2004" s="48" t="s">
        <v>2064</v>
      </c>
      <c r="B2004" s="53" t="s">
        <v>3273</v>
      </c>
      <c r="C2004" s="53" t="s">
        <v>9909</v>
      </c>
      <c r="D2004" s="53" t="s">
        <v>3508</v>
      </c>
      <c r="E2004" s="53" t="s">
        <v>6300</v>
      </c>
      <c r="F2004" s="53" t="s">
        <v>6306</v>
      </c>
      <c r="G2004" s="54" t="s">
        <v>8876</v>
      </c>
      <c r="H2004" s="53">
        <v>0</v>
      </c>
      <c r="I2004" s="53">
        <v>430000000</v>
      </c>
      <c r="J2004" s="53" t="s">
        <v>8091</v>
      </c>
      <c r="K2004" s="53" t="s">
        <v>8092</v>
      </c>
      <c r="L2004" s="53" t="s">
        <v>8111</v>
      </c>
      <c r="M2004" s="53" t="s">
        <v>8094</v>
      </c>
      <c r="N2004" s="53" t="s">
        <v>8112</v>
      </c>
      <c r="O2004" s="53" t="s">
        <v>8104</v>
      </c>
      <c r="P2004" s="53" t="s">
        <v>8105</v>
      </c>
      <c r="Q2004" s="53" t="s">
        <v>8106</v>
      </c>
      <c r="R2004" s="73">
        <v>1</v>
      </c>
      <c r="S2004" s="74">
        <v>725000</v>
      </c>
      <c r="T2004" s="75">
        <f t="shared" si="328"/>
        <v>725000</v>
      </c>
      <c r="U2004" s="75">
        <f t="shared" si="335"/>
        <v>812000.00000000012</v>
      </c>
      <c r="V2004" s="48"/>
      <c r="W2004" s="48">
        <v>2017</v>
      </c>
      <c r="X2004" s="48"/>
      <c r="Y2004" s="1">
        <f>VLOOKUP(A2004,'[1]план на 2017'!$A:$X,20,0)</f>
        <v>725000</v>
      </c>
      <c r="Z2004" s="156">
        <f t="shared" si="336"/>
        <v>0</v>
      </c>
    </row>
    <row r="2005" spans="1:26" ht="49.5" customHeight="1" x14ac:dyDescent="0.25">
      <c r="A2005" s="48" t="s">
        <v>2065</v>
      </c>
      <c r="B2005" s="53" t="s">
        <v>3273</v>
      </c>
      <c r="C2005" s="53" t="s">
        <v>9909</v>
      </c>
      <c r="D2005" s="53" t="s">
        <v>3508</v>
      </c>
      <c r="E2005" s="53" t="s">
        <v>6300</v>
      </c>
      <c r="F2005" s="53" t="s">
        <v>6307</v>
      </c>
      <c r="G2005" s="54" t="s">
        <v>8876</v>
      </c>
      <c r="H2005" s="53">
        <v>0</v>
      </c>
      <c r="I2005" s="53">
        <v>430000000</v>
      </c>
      <c r="J2005" s="53" t="s">
        <v>8091</v>
      </c>
      <c r="K2005" s="53" t="s">
        <v>8092</v>
      </c>
      <c r="L2005" s="53" t="s">
        <v>8111</v>
      </c>
      <c r="M2005" s="53" t="s">
        <v>8094</v>
      </c>
      <c r="N2005" s="53" t="s">
        <v>8112</v>
      </c>
      <c r="O2005" s="53" t="s">
        <v>8104</v>
      </c>
      <c r="P2005" s="53" t="s">
        <v>8105</v>
      </c>
      <c r="Q2005" s="53" t="s">
        <v>8106</v>
      </c>
      <c r="R2005" s="73">
        <v>3</v>
      </c>
      <c r="S2005" s="74">
        <v>500000</v>
      </c>
      <c r="T2005" s="75">
        <f t="shared" si="328"/>
        <v>1500000</v>
      </c>
      <c r="U2005" s="75">
        <f t="shared" si="335"/>
        <v>1680000.0000000002</v>
      </c>
      <c r="V2005" s="48"/>
      <c r="W2005" s="48">
        <v>2017</v>
      </c>
      <c r="X2005" s="48"/>
      <c r="Y2005" s="1">
        <f>VLOOKUP(A2005,'[1]план на 2017'!$A:$X,20,0)</f>
        <v>1500000</v>
      </c>
      <c r="Z2005" s="156">
        <f t="shared" si="336"/>
        <v>0</v>
      </c>
    </row>
    <row r="2006" spans="1:26" ht="49.5" customHeight="1" x14ac:dyDescent="0.25">
      <c r="A2006" s="48" t="s">
        <v>2066</v>
      </c>
      <c r="B2006" s="53" t="s">
        <v>3273</v>
      </c>
      <c r="C2006" s="53" t="s">
        <v>5083</v>
      </c>
      <c r="D2006" s="53" t="s">
        <v>6308</v>
      </c>
      <c r="E2006" s="53" t="s">
        <v>5085</v>
      </c>
      <c r="F2006" s="53" t="s">
        <v>6309</v>
      </c>
      <c r="G2006" s="54" t="s">
        <v>8876</v>
      </c>
      <c r="H2006" s="53">
        <v>0</v>
      </c>
      <c r="I2006" s="53">
        <v>430000000</v>
      </c>
      <c r="J2006" s="53" t="s">
        <v>8091</v>
      </c>
      <c r="K2006" s="53" t="s">
        <v>8092</v>
      </c>
      <c r="L2006" s="53" t="s">
        <v>8111</v>
      </c>
      <c r="M2006" s="53" t="s">
        <v>8094</v>
      </c>
      <c r="N2006" s="53" t="s">
        <v>8112</v>
      </c>
      <c r="O2006" s="53" t="s">
        <v>8104</v>
      </c>
      <c r="P2006" s="53" t="s">
        <v>8105</v>
      </c>
      <c r="Q2006" s="53" t="s">
        <v>8106</v>
      </c>
      <c r="R2006" s="73">
        <v>1</v>
      </c>
      <c r="S2006" s="74">
        <v>475000</v>
      </c>
      <c r="T2006" s="75">
        <f t="shared" si="328"/>
        <v>475000</v>
      </c>
      <c r="U2006" s="75">
        <f t="shared" si="335"/>
        <v>532000</v>
      </c>
      <c r="V2006" s="48"/>
      <c r="W2006" s="48">
        <v>2017</v>
      </c>
      <c r="X2006" s="48"/>
      <c r="Y2006" s="1">
        <f>VLOOKUP(A2006,'[1]план на 2017'!$A:$X,20,0)</f>
        <v>475000</v>
      </c>
      <c r="Z2006" s="156">
        <f t="shared" si="336"/>
        <v>0</v>
      </c>
    </row>
    <row r="2007" spans="1:26" ht="49.5" customHeight="1" x14ac:dyDescent="0.25">
      <c r="A2007" s="48" t="s">
        <v>2067</v>
      </c>
      <c r="B2007" s="53" t="s">
        <v>3273</v>
      </c>
      <c r="C2007" s="53" t="s">
        <v>6310</v>
      </c>
      <c r="D2007" s="53" t="s">
        <v>6311</v>
      </c>
      <c r="E2007" s="53" t="s">
        <v>6312</v>
      </c>
      <c r="F2007" s="53" t="s">
        <v>6313</v>
      </c>
      <c r="G2007" s="54" t="s">
        <v>8876</v>
      </c>
      <c r="H2007" s="53">
        <v>0</v>
      </c>
      <c r="I2007" s="53">
        <v>430000000</v>
      </c>
      <c r="J2007" s="53" t="s">
        <v>8091</v>
      </c>
      <c r="K2007" s="53" t="s">
        <v>8092</v>
      </c>
      <c r="L2007" s="53" t="s">
        <v>8111</v>
      </c>
      <c r="M2007" s="53" t="s">
        <v>8094</v>
      </c>
      <c r="N2007" s="53" t="s">
        <v>8112</v>
      </c>
      <c r="O2007" s="53" t="s">
        <v>8104</v>
      </c>
      <c r="P2007" s="53" t="s">
        <v>8105</v>
      </c>
      <c r="Q2007" s="53" t="s">
        <v>8106</v>
      </c>
      <c r="R2007" s="73">
        <v>2</v>
      </c>
      <c r="S2007" s="74">
        <v>575000</v>
      </c>
      <c r="T2007" s="75">
        <v>0</v>
      </c>
      <c r="U2007" s="75">
        <f t="shared" si="335"/>
        <v>0</v>
      </c>
      <c r="V2007" s="48"/>
      <c r="W2007" s="48">
        <v>2017</v>
      </c>
      <c r="X2007" s="48" t="s">
        <v>8122</v>
      </c>
      <c r="Y2007" s="1">
        <f>VLOOKUP(A2007,'[1]план на 2017'!$A:$X,20,0)</f>
        <v>0</v>
      </c>
      <c r="Z2007" s="156">
        <f t="shared" si="336"/>
        <v>0</v>
      </c>
    </row>
    <row r="2008" spans="1:26" ht="49.5" customHeight="1" x14ac:dyDescent="0.25">
      <c r="A2008" s="48" t="s">
        <v>2068</v>
      </c>
      <c r="B2008" s="53" t="s">
        <v>3273</v>
      </c>
      <c r="C2008" s="53" t="s">
        <v>6252</v>
      </c>
      <c r="D2008" s="53" t="s">
        <v>3650</v>
      </c>
      <c r="E2008" s="53" t="s">
        <v>6253</v>
      </c>
      <c r="F2008" s="53" t="s">
        <v>6314</v>
      </c>
      <c r="G2008" s="54" t="s">
        <v>8876</v>
      </c>
      <c r="H2008" s="53">
        <v>0</v>
      </c>
      <c r="I2008" s="53">
        <v>430000000</v>
      </c>
      <c r="J2008" s="53" t="s">
        <v>8091</v>
      </c>
      <c r="K2008" s="53" t="s">
        <v>8092</v>
      </c>
      <c r="L2008" s="53" t="s">
        <v>8111</v>
      </c>
      <c r="M2008" s="53" t="s">
        <v>8094</v>
      </c>
      <c r="N2008" s="53" t="s">
        <v>8112</v>
      </c>
      <c r="O2008" s="53" t="s">
        <v>8104</v>
      </c>
      <c r="P2008" s="53" t="s">
        <v>8105</v>
      </c>
      <c r="Q2008" s="53" t="s">
        <v>8106</v>
      </c>
      <c r="R2008" s="73">
        <v>1</v>
      </c>
      <c r="S2008" s="74">
        <v>780000</v>
      </c>
      <c r="T2008" s="75">
        <v>0</v>
      </c>
      <c r="U2008" s="75">
        <f t="shared" si="335"/>
        <v>0</v>
      </c>
      <c r="V2008" s="48"/>
      <c r="W2008" s="48">
        <v>2017</v>
      </c>
      <c r="X2008" s="48"/>
      <c r="Y2008" s="1">
        <f>VLOOKUP(A2008,'[1]план на 2017'!$A:$X,20,0)</f>
        <v>0</v>
      </c>
      <c r="Z2008" s="156">
        <f t="shared" si="336"/>
        <v>0</v>
      </c>
    </row>
    <row r="2009" spans="1:26" ht="49.5" customHeight="1" x14ac:dyDescent="0.25">
      <c r="A2009" s="48" t="s">
        <v>2069</v>
      </c>
      <c r="B2009" s="53" t="s">
        <v>3273</v>
      </c>
      <c r="C2009" s="53" t="s">
        <v>6252</v>
      </c>
      <c r="D2009" s="53" t="s">
        <v>3650</v>
      </c>
      <c r="E2009" s="53" t="s">
        <v>6253</v>
      </c>
      <c r="F2009" s="53" t="s">
        <v>6314</v>
      </c>
      <c r="G2009" s="54" t="s">
        <v>8876</v>
      </c>
      <c r="H2009" s="53">
        <v>0</v>
      </c>
      <c r="I2009" s="53">
        <v>430000000</v>
      </c>
      <c r="J2009" s="53" t="s">
        <v>8091</v>
      </c>
      <c r="K2009" s="53" t="s">
        <v>8129</v>
      </c>
      <c r="L2009" s="53" t="s">
        <v>8111</v>
      </c>
      <c r="M2009" s="53" t="s">
        <v>8094</v>
      </c>
      <c r="N2009" s="53" t="s">
        <v>8112</v>
      </c>
      <c r="O2009" s="53" t="s">
        <v>8104</v>
      </c>
      <c r="P2009" s="53" t="s">
        <v>8105</v>
      </c>
      <c r="Q2009" s="53" t="s">
        <v>8106</v>
      </c>
      <c r="R2009" s="73">
        <v>1</v>
      </c>
      <c r="S2009" s="74">
        <v>780000</v>
      </c>
      <c r="T2009" s="75">
        <f t="shared" ref="T2009" si="337">R2009*S2009</f>
        <v>780000</v>
      </c>
      <c r="U2009" s="75">
        <f t="shared" si="335"/>
        <v>873600.00000000012</v>
      </c>
      <c r="V2009" s="48"/>
      <c r="W2009" s="48">
        <v>2017</v>
      </c>
      <c r="X2009" s="48" t="s">
        <v>8100</v>
      </c>
      <c r="Y2009" s="1">
        <f>VLOOKUP(A2009,'[1]план на 2017'!$A:$X,20,0)</f>
        <v>780000</v>
      </c>
      <c r="Z2009" s="156">
        <f t="shared" si="336"/>
        <v>0</v>
      </c>
    </row>
    <row r="2010" spans="1:26" ht="49.5" customHeight="1" x14ac:dyDescent="0.25">
      <c r="A2010" s="48" t="s">
        <v>2070</v>
      </c>
      <c r="B2010" s="53" t="s">
        <v>3273</v>
      </c>
      <c r="C2010" s="53" t="s">
        <v>6315</v>
      </c>
      <c r="D2010" s="53" t="s">
        <v>5921</v>
      </c>
      <c r="E2010" s="53" t="s">
        <v>6316</v>
      </c>
      <c r="F2010" s="53" t="s">
        <v>6317</v>
      </c>
      <c r="G2010" s="53" t="s">
        <v>3284</v>
      </c>
      <c r="H2010" s="53">
        <v>0</v>
      </c>
      <c r="I2010" s="53">
        <v>430000000</v>
      </c>
      <c r="J2010" s="53" t="s">
        <v>8091</v>
      </c>
      <c r="K2010" s="53" t="s">
        <v>8092</v>
      </c>
      <c r="L2010" s="53" t="s">
        <v>8111</v>
      </c>
      <c r="M2010" s="53" t="s">
        <v>8094</v>
      </c>
      <c r="N2010" s="53" t="s">
        <v>8112</v>
      </c>
      <c r="O2010" s="53" t="s">
        <v>8104</v>
      </c>
      <c r="P2010" s="53" t="s">
        <v>8105</v>
      </c>
      <c r="Q2010" s="53" t="s">
        <v>8106</v>
      </c>
      <c r="R2010" s="73">
        <v>10</v>
      </c>
      <c r="S2010" s="74">
        <v>25000</v>
      </c>
      <c r="T2010" s="75">
        <v>0</v>
      </c>
      <c r="U2010" s="75">
        <f t="shared" si="335"/>
        <v>0</v>
      </c>
      <c r="V2010" s="48"/>
      <c r="W2010" s="48">
        <v>2017</v>
      </c>
      <c r="X2010" s="48"/>
      <c r="Y2010" s="1">
        <f>VLOOKUP(A2010,'[1]план на 2017'!$A:$X,20,0)</f>
        <v>0</v>
      </c>
      <c r="Z2010" s="156">
        <f t="shared" si="336"/>
        <v>0</v>
      </c>
    </row>
    <row r="2011" spans="1:26" ht="49.5" customHeight="1" x14ac:dyDescent="0.25">
      <c r="A2011" s="48" t="s">
        <v>2071</v>
      </c>
      <c r="B2011" s="53" t="s">
        <v>3273</v>
      </c>
      <c r="C2011" s="53" t="s">
        <v>6315</v>
      </c>
      <c r="D2011" s="53" t="s">
        <v>5921</v>
      </c>
      <c r="E2011" s="53" t="s">
        <v>6316</v>
      </c>
      <c r="F2011" s="53" t="s">
        <v>6318</v>
      </c>
      <c r="G2011" s="53" t="s">
        <v>3284</v>
      </c>
      <c r="H2011" s="53">
        <v>0</v>
      </c>
      <c r="I2011" s="53">
        <v>430000000</v>
      </c>
      <c r="J2011" s="53" t="s">
        <v>8091</v>
      </c>
      <c r="K2011" s="53" t="s">
        <v>8129</v>
      </c>
      <c r="L2011" s="53" t="s">
        <v>8111</v>
      </c>
      <c r="M2011" s="53" t="s">
        <v>8094</v>
      </c>
      <c r="N2011" s="53" t="s">
        <v>8112</v>
      </c>
      <c r="O2011" s="53" t="s">
        <v>8104</v>
      </c>
      <c r="P2011" s="53" t="s">
        <v>8105</v>
      </c>
      <c r="Q2011" s="53" t="s">
        <v>8106</v>
      </c>
      <c r="R2011" s="73">
        <v>10</v>
      </c>
      <c r="S2011" s="74">
        <v>25000</v>
      </c>
      <c r="T2011" s="75">
        <v>0</v>
      </c>
      <c r="U2011" s="75">
        <f t="shared" si="335"/>
        <v>0</v>
      </c>
      <c r="V2011" s="48"/>
      <c r="W2011" s="48">
        <v>2017</v>
      </c>
      <c r="X2011" s="53" t="s">
        <v>8269</v>
      </c>
      <c r="Y2011" s="1">
        <f>VLOOKUP(A2011,'[1]план на 2017'!$A:$X,20,0)</f>
        <v>0</v>
      </c>
      <c r="Z2011" s="156">
        <f t="shared" si="336"/>
        <v>0</v>
      </c>
    </row>
    <row r="2012" spans="1:26" ht="49.5" customHeight="1" x14ac:dyDescent="0.25">
      <c r="A2012" s="48" t="s">
        <v>2072</v>
      </c>
      <c r="B2012" s="53" t="s">
        <v>3273</v>
      </c>
      <c r="C2012" s="53" t="s">
        <v>6315</v>
      </c>
      <c r="D2012" s="53" t="s">
        <v>5921</v>
      </c>
      <c r="E2012" s="53" t="s">
        <v>6316</v>
      </c>
      <c r="F2012" s="53" t="s">
        <v>6319</v>
      </c>
      <c r="G2012" s="53" t="s">
        <v>3284</v>
      </c>
      <c r="H2012" s="53">
        <v>0</v>
      </c>
      <c r="I2012" s="53">
        <v>430000000</v>
      </c>
      <c r="J2012" s="53" t="s">
        <v>8091</v>
      </c>
      <c r="K2012" s="53" t="s">
        <v>8092</v>
      </c>
      <c r="L2012" s="53" t="s">
        <v>8111</v>
      </c>
      <c r="M2012" s="53" t="s">
        <v>8094</v>
      </c>
      <c r="N2012" s="53" t="s">
        <v>8112</v>
      </c>
      <c r="O2012" s="53" t="s">
        <v>8104</v>
      </c>
      <c r="P2012" s="53" t="s">
        <v>8105</v>
      </c>
      <c r="Q2012" s="53" t="s">
        <v>8106</v>
      </c>
      <c r="R2012" s="73">
        <v>8</v>
      </c>
      <c r="S2012" s="74">
        <v>23500</v>
      </c>
      <c r="T2012" s="75">
        <v>0</v>
      </c>
      <c r="U2012" s="75">
        <f t="shared" si="335"/>
        <v>0</v>
      </c>
      <c r="V2012" s="48"/>
      <c r="W2012" s="48">
        <v>2017</v>
      </c>
      <c r="X2012" s="48"/>
      <c r="Y2012" s="1">
        <f>VLOOKUP(A2012,'[1]план на 2017'!$A:$X,20,0)</f>
        <v>0</v>
      </c>
      <c r="Z2012" s="156">
        <f t="shared" si="336"/>
        <v>0</v>
      </c>
    </row>
    <row r="2013" spans="1:26" ht="49.5" customHeight="1" x14ac:dyDescent="0.25">
      <c r="A2013" s="48" t="s">
        <v>2073</v>
      </c>
      <c r="B2013" s="53" t="s">
        <v>3273</v>
      </c>
      <c r="C2013" s="53" t="s">
        <v>6315</v>
      </c>
      <c r="D2013" s="53" t="s">
        <v>5921</v>
      </c>
      <c r="E2013" s="53" t="s">
        <v>6316</v>
      </c>
      <c r="F2013" s="53" t="s">
        <v>6320</v>
      </c>
      <c r="G2013" s="53" t="s">
        <v>3284</v>
      </c>
      <c r="H2013" s="53">
        <v>0</v>
      </c>
      <c r="I2013" s="53">
        <v>430000000</v>
      </c>
      <c r="J2013" s="53" t="s">
        <v>8091</v>
      </c>
      <c r="K2013" s="53" t="s">
        <v>8099</v>
      </c>
      <c r="L2013" s="53" t="s">
        <v>8111</v>
      </c>
      <c r="M2013" s="53" t="s">
        <v>8094</v>
      </c>
      <c r="N2013" s="53" t="s">
        <v>8112</v>
      </c>
      <c r="O2013" s="53" t="s">
        <v>8104</v>
      </c>
      <c r="P2013" s="53" t="s">
        <v>8105</v>
      </c>
      <c r="Q2013" s="53" t="s">
        <v>8106</v>
      </c>
      <c r="R2013" s="73">
        <v>8</v>
      </c>
      <c r="S2013" s="74">
        <v>23500</v>
      </c>
      <c r="T2013" s="75">
        <f t="shared" si="328"/>
        <v>188000</v>
      </c>
      <c r="U2013" s="75">
        <f t="shared" si="335"/>
        <v>210560.00000000003</v>
      </c>
      <c r="V2013" s="48"/>
      <c r="W2013" s="48">
        <v>2017</v>
      </c>
      <c r="X2013" s="48" t="s">
        <v>8149</v>
      </c>
      <c r="Y2013" s="1">
        <f>VLOOKUP(A2013,'[1]план на 2017'!$A:$X,20,0)</f>
        <v>188000</v>
      </c>
      <c r="Z2013" s="156">
        <f t="shared" si="336"/>
        <v>0</v>
      </c>
    </row>
    <row r="2014" spans="1:26" ht="49.5" customHeight="1" x14ac:dyDescent="0.25">
      <c r="A2014" s="48" t="s">
        <v>2074</v>
      </c>
      <c r="B2014" s="53" t="s">
        <v>3273</v>
      </c>
      <c r="C2014" s="53" t="s">
        <v>6315</v>
      </c>
      <c r="D2014" s="53" t="s">
        <v>5921</v>
      </c>
      <c r="E2014" s="53" t="s">
        <v>6316</v>
      </c>
      <c r="F2014" s="53" t="s">
        <v>6321</v>
      </c>
      <c r="G2014" s="53" t="s">
        <v>3284</v>
      </c>
      <c r="H2014" s="53">
        <v>0</v>
      </c>
      <c r="I2014" s="53">
        <v>430000000</v>
      </c>
      <c r="J2014" s="53" t="s">
        <v>8091</v>
      </c>
      <c r="K2014" s="53" t="s">
        <v>8092</v>
      </c>
      <c r="L2014" s="53" t="s">
        <v>8111</v>
      </c>
      <c r="M2014" s="53" t="s">
        <v>8094</v>
      </c>
      <c r="N2014" s="53" t="s">
        <v>8112</v>
      </c>
      <c r="O2014" s="53" t="s">
        <v>8104</v>
      </c>
      <c r="P2014" s="53" t="s">
        <v>8105</v>
      </c>
      <c r="Q2014" s="53" t="s">
        <v>8106</v>
      </c>
      <c r="R2014" s="73">
        <v>8</v>
      </c>
      <c r="S2014" s="74">
        <v>27300</v>
      </c>
      <c r="T2014" s="75">
        <v>0</v>
      </c>
      <c r="U2014" s="75">
        <f t="shared" si="335"/>
        <v>0</v>
      </c>
      <c r="V2014" s="48"/>
      <c r="W2014" s="48">
        <v>2017</v>
      </c>
      <c r="X2014" s="48"/>
      <c r="Y2014" s="1">
        <f>VLOOKUP(A2014,'[1]план на 2017'!$A:$X,20,0)</f>
        <v>0</v>
      </c>
      <c r="Z2014" s="156">
        <f t="shared" si="336"/>
        <v>0</v>
      </c>
    </row>
    <row r="2015" spans="1:26" ht="49.5" customHeight="1" x14ac:dyDescent="0.25">
      <c r="A2015" s="48" t="s">
        <v>2075</v>
      </c>
      <c r="B2015" s="53" t="s">
        <v>3273</v>
      </c>
      <c r="C2015" s="53" t="s">
        <v>6315</v>
      </c>
      <c r="D2015" s="53" t="s">
        <v>5921</v>
      </c>
      <c r="E2015" s="53" t="s">
        <v>6316</v>
      </c>
      <c r="F2015" s="53" t="s">
        <v>6322</v>
      </c>
      <c r="G2015" s="53" t="s">
        <v>3284</v>
      </c>
      <c r="H2015" s="53">
        <v>0</v>
      </c>
      <c r="I2015" s="53">
        <v>430000000</v>
      </c>
      <c r="J2015" s="53" t="s">
        <v>8091</v>
      </c>
      <c r="K2015" s="53" t="s">
        <v>8129</v>
      </c>
      <c r="L2015" s="53" t="s">
        <v>8111</v>
      </c>
      <c r="M2015" s="53" t="s">
        <v>8094</v>
      </c>
      <c r="N2015" s="53" t="s">
        <v>8112</v>
      </c>
      <c r="O2015" s="53" t="s">
        <v>8104</v>
      </c>
      <c r="P2015" s="53" t="s">
        <v>8105</v>
      </c>
      <c r="Q2015" s="53" t="s">
        <v>8106</v>
      </c>
      <c r="R2015" s="73">
        <v>8</v>
      </c>
      <c r="S2015" s="74">
        <v>27300</v>
      </c>
      <c r="T2015" s="75">
        <v>0</v>
      </c>
      <c r="U2015" s="75">
        <f t="shared" si="335"/>
        <v>0</v>
      </c>
      <c r="V2015" s="48"/>
      <c r="W2015" s="48">
        <v>2017</v>
      </c>
      <c r="X2015" s="53" t="s">
        <v>8269</v>
      </c>
      <c r="Y2015" s="1">
        <f>VLOOKUP(A2015,'[1]план на 2017'!$A:$X,20,0)</f>
        <v>0</v>
      </c>
      <c r="Z2015" s="156">
        <f t="shared" si="336"/>
        <v>0</v>
      </c>
    </row>
    <row r="2016" spans="1:26" ht="49.5" customHeight="1" x14ac:dyDescent="0.25">
      <c r="A2016" s="48" t="s">
        <v>2076</v>
      </c>
      <c r="B2016" s="53" t="s">
        <v>3273</v>
      </c>
      <c r="C2016" s="53" t="s">
        <v>6315</v>
      </c>
      <c r="D2016" s="53" t="s">
        <v>5921</v>
      </c>
      <c r="E2016" s="53" t="s">
        <v>6316</v>
      </c>
      <c r="F2016" s="53" t="s">
        <v>6323</v>
      </c>
      <c r="G2016" s="53" t="s">
        <v>3284</v>
      </c>
      <c r="H2016" s="53">
        <v>0</v>
      </c>
      <c r="I2016" s="53">
        <v>430000000</v>
      </c>
      <c r="J2016" s="53" t="s">
        <v>8091</v>
      </c>
      <c r="K2016" s="53" t="s">
        <v>8092</v>
      </c>
      <c r="L2016" s="53" t="s">
        <v>8111</v>
      </c>
      <c r="M2016" s="53" t="s">
        <v>8094</v>
      </c>
      <c r="N2016" s="53" t="s">
        <v>8112</v>
      </c>
      <c r="O2016" s="53" t="s">
        <v>8104</v>
      </c>
      <c r="P2016" s="53" t="s">
        <v>8105</v>
      </c>
      <c r="Q2016" s="53" t="s">
        <v>8106</v>
      </c>
      <c r="R2016" s="73">
        <v>8</v>
      </c>
      <c r="S2016" s="74">
        <v>26500</v>
      </c>
      <c r="T2016" s="75">
        <v>0</v>
      </c>
      <c r="U2016" s="75">
        <f t="shared" si="335"/>
        <v>0</v>
      </c>
      <c r="V2016" s="48"/>
      <c r="W2016" s="48">
        <v>2017</v>
      </c>
      <c r="X2016" s="48"/>
      <c r="Y2016" s="1">
        <f>VLOOKUP(A2016,'[1]план на 2017'!$A:$X,20,0)</f>
        <v>0</v>
      </c>
      <c r="Z2016" s="156">
        <f t="shared" si="336"/>
        <v>0</v>
      </c>
    </row>
    <row r="2017" spans="1:26" ht="49.5" customHeight="1" x14ac:dyDescent="0.25">
      <c r="A2017" s="48" t="s">
        <v>2077</v>
      </c>
      <c r="B2017" s="53" t="s">
        <v>3273</v>
      </c>
      <c r="C2017" s="53" t="s">
        <v>6315</v>
      </c>
      <c r="D2017" s="53" t="s">
        <v>5921</v>
      </c>
      <c r="E2017" s="53" t="s">
        <v>6316</v>
      </c>
      <c r="F2017" s="53" t="s">
        <v>6324</v>
      </c>
      <c r="G2017" s="53" t="s">
        <v>3284</v>
      </c>
      <c r="H2017" s="53">
        <v>0</v>
      </c>
      <c r="I2017" s="53">
        <v>430000000</v>
      </c>
      <c r="J2017" s="53" t="s">
        <v>8091</v>
      </c>
      <c r="K2017" s="53" t="s">
        <v>8129</v>
      </c>
      <c r="L2017" s="53" t="s">
        <v>8111</v>
      </c>
      <c r="M2017" s="53" t="s">
        <v>8094</v>
      </c>
      <c r="N2017" s="53" t="s">
        <v>8112</v>
      </c>
      <c r="O2017" s="53" t="s">
        <v>8104</v>
      </c>
      <c r="P2017" s="53" t="s">
        <v>8105</v>
      </c>
      <c r="Q2017" s="53" t="s">
        <v>8106</v>
      </c>
      <c r="R2017" s="73">
        <v>8</v>
      </c>
      <c r="S2017" s="74">
        <v>26500</v>
      </c>
      <c r="T2017" s="75">
        <v>0</v>
      </c>
      <c r="U2017" s="75">
        <f t="shared" si="335"/>
        <v>0</v>
      </c>
      <c r="V2017" s="48"/>
      <c r="W2017" s="48">
        <v>2017</v>
      </c>
      <c r="X2017" s="53" t="s">
        <v>8269</v>
      </c>
      <c r="Y2017" s="1">
        <f>VLOOKUP(A2017,'[1]план на 2017'!$A:$X,20,0)</f>
        <v>0</v>
      </c>
      <c r="Z2017" s="156">
        <f t="shared" si="336"/>
        <v>0</v>
      </c>
    </row>
    <row r="2018" spans="1:26" ht="49.5" customHeight="1" x14ac:dyDescent="0.25">
      <c r="A2018" s="48" t="s">
        <v>2078</v>
      </c>
      <c r="B2018" s="53" t="s">
        <v>3273</v>
      </c>
      <c r="C2018" s="53" t="s">
        <v>6315</v>
      </c>
      <c r="D2018" s="53" t="s">
        <v>5921</v>
      </c>
      <c r="E2018" s="53" t="s">
        <v>6316</v>
      </c>
      <c r="F2018" s="53" t="s">
        <v>6325</v>
      </c>
      <c r="G2018" s="53" t="s">
        <v>3284</v>
      </c>
      <c r="H2018" s="53">
        <v>0</v>
      </c>
      <c r="I2018" s="53">
        <v>430000000</v>
      </c>
      <c r="J2018" s="53" t="s">
        <v>8091</v>
      </c>
      <c r="K2018" s="53" t="s">
        <v>8092</v>
      </c>
      <c r="L2018" s="53" t="s">
        <v>8111</v>
      </c>
      <c r="M2018" s="53" t="s">
        <v>8094</v>
      </c>
      <c r="N2018" s="53" t="s">
        <v>8112</v>
      </c>
      <c r="O2018" s="53" t="s">
        <v>8104</v>
      </c>
      <c r="P2018" s="53" t="s">
        <v>8105</v>
      </c>
      <c r="Q2018" s="53" t="s">
        <v>8106</v>
      </c>
      <c r="R2018" s="73">
        <v>8</v>
      </c>
      <c r="S2018" s="74">
        <v>24500</v>
      </c>
      <c r="T2018" s="75">
        <v>0</v>
      </c>
      <c r="U2018" s="75">
        <f t="shared" si="335"/>
        <v>0</v>
      </c>
      <c r="V2018" s="48"/>
      <c r="W2018" s="48">
        <v>2017</v>
      </c>
      <c r="X2018" s="48"/>
      <c r="Y2018" s="1">
        <f>VLOOKUP(A2018,'[1]план на 2017'!$A:$X,20,0)</f>
        <v>0</v>
      </c>
      <c r="Z2018" s="156">
        <f t="shared" si="336"/>
        <v>0</v>
      </c>
    </row>
    <row r="2019" spans="1:26" ht="49.5" customHeight="1" x14ac:dyDescent="0.25">
      <c r="A2019" s="48" t="s">
        <v>2079</v>
      </c>
      <c r="B2019" s="53" t="s">
        <v>3273</v>
      </c>
      <c r="C2019" s="53" t="s">
        <v>6315</v>
      </c>
      <c r="D2019" s="53" t="s">
        <v>5921</v>
      </c>
      <c r="E2019" s="53" t="s">
        <v>6316</v>
      </c>
      <c r="F2019" s="53" t="s">
        <v>6326</v>
      </c>
      <c r="G2019" s="53" t="s">
        <v>3284</v>
      </c>
      <c r="H2019" s="53">
        <v>0</v>
      </c>
      <c r="I2019" s="53">
        <v>430000000</v>
      </c>
      <c r="J2019" s="53" t="s">
        <v>8091</v>
      </c>
      <c r="K2019" s="53" t="s">
        <v>8129</v>
      </c>
      <c r="L2019" s="53" t="s">
        <v>8111</v>
      </c>
      <c r="M2019" s="53" t="s">
        <v>8094</v>
      </c>
      <c r="N2019" s="53" t="s">
        <v>8112</v>
      </c>
      <c r="O2019" s="53" t="s">
        <v>8104</v>
      </c>
      <c r="P2019" s="53" t="s">
        <v>8105</v>
      </c>
      <c r="Q2019" s="53" t="s">
        <v>8106</v>
      </c>
      <c r="R2019" s="73">
        <v>8</v>
      </c>
      <c r="S2019" s="74">
        <v>24500</v>
      </c>
      <c r="T2019" s="75">
        <v>0</v>
      </c>
      <c r="U2019" s="75">
        <f t="shared" si="335"/>
        <v>0</v>
      </c>
      <c r="V2019" s="48"/>
      <c r="W2019" s="48">
        <v>2017</v>
      </c>
      <c r="X2019" s="53" t="s">
        <v>8269</v>
      </c>
      <c r="Y2019" s="1">
        <f>VLOOKUP(A2019,'[1]план на 2017'!$A:$X,20,0)</f>
        <v>0</v>
      </c>
      <c r="Z2019" s="156">
        <f t="shared" si="336"/>
        <v>0</v>
      </c>
    </row>
    <row r="2020" spans="1:26" ht="49.5" customHeight="1" x14ac:dyDescent="0.25">
      <c r="A2020" s="48" t="s">
        <v>2080</v>
      </c>
      <c r="B2020" s="53" t="s">
        <v>3273</v>
      </c>
      <c r="C2020" s="53" t="s">
        <v>6315</v>
      </c>
      <c r="D2020" s="53" t="s">
        <v>5921</v>
      </c>
      <c r="E2020" s="53" t="s">
        <v>6316</v>
      </c>
      <c r="F2020" s="53" t="s">
        <v>6327</v>
      </c>
      <c r="G2020" s="53" t="s">
        <v>3284</v>
      </c>
      <c r="H2020" s="53">
        <v>0</v>
      </c>
      <c r="I2020" s="53">
        <v>430000000</v>
      </c>
      <c r="J2020" s="53" t="s">
        <v>8091</v>
      </c>
      <c r="K2020" s="53" t="s">
        <v>8092</v>
      </c>
      <c r="L2020" s="53" t="s">
        <v>8111</v>
      </c>
      <c r="M2020" s="53" t="s">
        <v>8094</v>
      </c>
      <c r="N2020" s="53" t="s">
        <v>8112</v>
      </c>
      <c r="O2020" s="53" t="s">
        <v>8104</v>
      </c>
      <c r="P2020" s="53" t="s">
        <v>8105</v>
      </c>
      <c r="Q2020" s="53" t="s">
        <v>8106</v>
      </c>
      <c r="R2020" s="73">
        <v>10</v>
      </c>
      <c r="S2020" s="74">
        <v>5000</v>
      </c>
      <c r="T2020" s="75">
        <v>0</v>
      </c>
      <c r="U2020" s="75">
        <f t="shared" si="335"/>
        <v>0</v>
      </c>
      <c r="V2020" s="48"/>
      <c r="W2020" s="48">
        <v>2017</v>
      </c>
      <c r="X2020" s="48"/>
      <c r="Y2020" s="1">
        <f>VLOOKUP(A2020,'[1]план на 2017'!$A:$X,20,0)</f>
        <v>0</v>
      </c>
      <c r="Z2020" s="156">
        <f t="shared" si="336"/>
        <v>0</v>
      </c>
    </row>
    <row r="2021" spans="1:26" ht="49.5" customHeight="1" x14ac:dyDescent="0.25">
      <c r="A2021" s="48" t="s">
        <v>2081</v>
      </c>
      <c r="B2021" s="53" t="s">
        <v>3273</v>
      </c>
      <c r="C2021" s="53" t="s">
        <v>6315</v>
      </c>
      <c r="D2021" s="53" t="s">
        <v>5921</v>
      </c>
      <c r="E2021" s="53" t="s">
        <v>6316</v>
      </c>
      <c r="F2021" s="53" t="s">
        <v>6328</v>
      </c>
      <c r="G2021" s="53" t="s">
        <v>3284</v>
      </c>
      <c r="H2021" s="53">
        <v>0</v>
      </c>
      <c r="I2021" s="53">
        <v>430000000</v>
      </c>
      <c r="J2021" s="53" t="s">
        <v>8091</v>
      </c>
      <c r="K2021" s="53" t="s">
        <v>8129</v>
      </c>
      <c r="L2021" s="53" t="s">
        <v>8111</v>
      </c>
      <c r="M2021" s="53" t="s">
        <v>8094</v>
      </c>
      <c r="N2021" s="53" t="s">
        <v>8112</v>
      </c>
      <c r="O2021" s="53" t="s">
        <v>8104</v>
      </c>
      <c r="P2021" s="53" t="s">
        <v>8105</v>
      </c>
      <c r="Q2021" s="53" t="s">
        <v>8106</v>
      </c>
      <c r="R2021" s="73">
        <v>10</v>
      </c>
      <c r="S2021" s="74">
        <v>5000</v>
      </c>
      <c r="T2021" s="75">
        <v>0</v>
      </c>
      <c r="U2021" s="75">
        <f t="shared" si="335"/>
        <v>0</v>
      </c>
      <c r="V2021" s="48"/>
      <c r="W2021" s="48">
        <v>2017</v>
      </c>
      <c r="X2021" s="53" t="s">
        <v>8269</v>
      </c>
      <c r="Y2021" s="1">
        <f>VLOOKUP(A2021,'[1]план на 2017'!$A:$X,20,0)</f>
        <v>0</v>
      </c>
      <c r="Z2021" s="156">
        <f t="shared" si="336"/>
        <v>0</v>
      </c>
    </row>
    <row r="2022" spans="1:26" ht="49.5" customHeight="1" x14ac:dyDescent="0.25">
      <c r="A2022" s="48" t="s">
        <v>2082</v>
      </c>
      <c r="B2022" s="53" t="s">
        <v>3273</v>
      </c>
      <c r="C2022" s="53" t="s">
        <v>6315</v>
      </c>
      <c r="D2022" s="53" t="s">
        <v>5921</v>
      </c>
      <c r="E2022" s="53" t="s">
        <v>6316</v>
      </c>
      <c r="F2022" s="53" t="s">
        <v>6329</v>
      </c>
      <c r="G2022" s="53" t="s">
        <v>3284</v>
      </c>
      <c r="H2022" s="53">
        <v>0</v>
      </c>
      <c r="I2022" s="53">
        <v>430000000</v>
      </c>
      <c r="J2022" s="53" t="s">
        <v>8091</v>
      </c>
      <c r="K2022" s="53" t="s">
        <v>8092</v>
      </c>
      <c r="L2022" s="53" t="s">
        <v>8111</v>
      </c>
      <c r="M2022" s="53" t="s">
        <v>8094</v>
      </c>
      <c r="N2022" s="53" t="s">
        <v>8112</v>
      </c>
      <c r="O2022" s="53" t="s">
        <v>8104</v>
      </c>
      <c r="P2022" s="53" t="s">
        <v>8105</v>
      </c>
      <c r="Q2022" s="53" t="s">
        <v>8106</v>
      </c>
      <c r="R2022" s="73">
        <v>8</v>
      </c>
      <c r="S2022" s="74">
        <v>28000</v>
      </c>
      <c r="T2022" s="75">
        <v>0</v>
      </c>
      <c r="U2022" s="75">
        <f t="shared" si="335"/>
        <v>0</v>
      </c>
      <c r="V2022" s="48"/>
      <c r="W2022" s="48">
        <v>2017</v>
      </c>
      <c r="X2022" s="48"/>
      <c r="Y2022" s="1">
        <f>VLOOKUP(A2022,'[1]план на 2017'!$A:$X,20,0)</f>
        <v>0</v>
      </c>
      <c r="Z2022" s="156">
        <f t="shared" si="336"/>
        <v>0</v>
      </c>
    </row>
    <row r="2023" spans="1:26" ht="49.5" customHeight="1" x14ac:dyDescent="0.25">
      <c r="A2023" s="48" t="s">
        <v>2083</v>
      </c>
      <c r="B2023" s="53" t="s">
        <v>3273</v>
      </c>
      <c r="C2023" s="53" t="s">
        <v>6315</v>
      </c>
      <c r="D2023" s="53" t="s">
        <v>5921</v>
      </c>
      <c r="E2023" s="53" t="s">
        <v>6316</v>
      </c>
      <c r="F2023" s="53" t="s">
        <v>6330</v>
      </c>
      <c r="G2023" s="53" t="s">
        <v>3284</v>
      </c>
      <c r="H2023" s="53">
        <v>0</v>
      </c>
      <c r="I2023" s="53">
        <v>430000000</v>
      </c>
      <c r="J2023" s="53" t="s">
        <v>8091</v>
      </c>
      <c r="K2023" s="53" t="s">
        <v>8129</v>
      </c>
      <c r="L2023" s="53" t="s">
        <v>8111</v>
      </c>
      <c r="M2023" s="53" t="s">
        <v>8094</v>
      </c>
      <c r="N2023" s="53" t="s">
        <v>8112</v>
      </c>
      <c r="O2023" s="53" t="s">
        <v>8104</v>
      </c>
      <c r="P2023" s="53" t="s">
        <v>8105</v>
      </c>
      <c r="Q2023" s="53" t="s">
        <v>8106</v>
      </c>
      <c r="R2023" s="73">
        <v>8</v>
      </c>
      <c r="S2023" s="74">
        <v>28000</v>
      </c>
      <c r="T2023" s="75">
        <v>0</v>
      </c>
      <c r="U2023" s="75">
        <f t="shared" si="335"/>
        <v>0</v>
      </c>
      <c r="V2023" s="48"/>
      <c r="W2023" s="48">
        <v>2017</v>
      </c>
      <c r="X2023" s="53" t="s">
        <v>8269</v>
      </c>
      <c r="Y2023" s="1">
        <f>VLOOKUP(A2023,'[1]план на 2017'!$A:$X,20,0)</f>
        <v>0</v>
      </c>
      <c r="Z2023" s="156">
        <f t="shared" si="336"/>
        <v>0</v>
      </c>
    </row>
    <row r="2024" spans="1:26" ht="49.5" customHeight="1" x14ac:dyDescent="0.25">
      <c r="A2024" s="48" t="s">
        <v>2084</v>
      </c>
      <c r="B2024" s="53" t="s">
        <v>3273</v>
      </c>
      <c r="C2024" s="53" t="s">
        <v>6315</v>
      </c>
      <c r="D2024" s="53" t="s">
        <v>5921</v>
      </c>
      <c r="E2024" s="53" t="s">
        <v>6316</v>
      </c>
      <c r="F2024" s="53" t="s">
        <v>6331</v>
      </c>
      <c r="G2024" s="53" t="s">
        <v>3284</v>
      </c>
      <c r="H2024" s="53">
        <v>0</v>
      </c>
      <c r="I2024" s="53">
        <v>430000000</v>
      </c>
      <c r="J2024" s="53" t="s">
        <v>8091</v>
      </c>
      <c r="K2024" s="53" t="s">
        <v>8092</v>
      </c>
      <c r="L2024" s="53" t="s">
        <v>8111</v>
      </c>
      <c r="M2024" s="53" t="s">
        <v>8094</v>
      </c>
      <c r="N2024" s="53" t="s">
        <v>8112</v>
      </c>
      <c r="O2024" s="53" t="s">
        <v>8104</v>
      </c>
      <c r="P2024" s="53" t="s">
        <v>8105</v>
      </c>
      <c r="Q2024" s="53" t="s">
        <v>8106</v>
      </c>
      <c r="R2024" s="73">
        <v>10</v>
      </c>
      <c r="S2024" s="74">
        <v>6500</v>
      </c>
      <c r="T2024" s="75">
        <v>0</v>
      </c>
      <c r="U2024" s="75">
        <f t="shared" si="335"/>
        <v>0</v>
      </c>
      <c r="V2024" s="48"/>
      <c r="W2024" s="48">
        <v>2017</v>
      </c>
      <c r="X2024" s="48"/>
      <c r="Y2024" s="1">
        <f>VLOOKUP(A2024,'[1]план на 2017'!$A:$X,20,0)</f>
        <v>0</v>
      </c>
      <c r="Z2024" s="156">
        <f t="shared" si="336"/>
        <v>0</v>
      </c>
    </row>
    <row r="2025" spans="1:26" ht="49.5" customHeight="1" x14ac:dyDescent="0.25">
      <c r="A2025" s="48" t="s">
        <v>2085</v>
      </c>
      <c r="B2025" s="53" t="s">
        <v>3273</v>
      </c>
      <c r="C2025" s="53" t="s">
        <v>6315</v>
      </c>
      <c r="D2025" s="53" t="s">
        <v>5921</v>
      </c>
      <c r="E2025" s="53" t="s">
        <v>6316</v>
      </c>
      <c r="F2025" s="53" t="s">
        <v>6332</v>
      </c>
      <c r="G2025" s="53" t="s">
        <v>3284</v>
      </c>
      <c r="H2025" s="53">
        <v>0</v>
      </c>
      <c r="I2025" s="53">
        <v>430000000</v>
      </c>
      <c r="J2025" s="53" t="s">
        <v>8091</v>
      </c>
      <c r="K2025" s="53" t="s">
        <v>8129</v>
      </c>
      <c r="L2025" s="53" t="s">
        <v>8111</v>
      </c>
      <c r="M2025" s="53" t="s">
        <v>8094</v>
      </c>
      <c r="N2025" s="53" t="s">
        <v>8112</v>
      </c>
      <c r="O2025" s="53" t="s">
        <v>8104</v>
      </c>
      <c r="P2025" s="53" t="s">
        <v>8105</v>
      </c>
      <c r="Q2025" s="53" t="s">
        <v>8106</v>
      </c>
      <c r="R2025" s="73">
        <v>10</v>
      </c>
      <c r="S2025" s="74">
        <v>6500</v>
      </c>
      <c r="T2025" s="75">
        <v>0</v>
      </c>
      <c r="U2025" s="75">
        <f t="shared" si="335"/>
        <v>0</v>
      </c>
      <c r="V2025" s="48"/>
      <c r="W2025" s="48">
        <v>2017</v>
      </c>
      <c r="X2025" s="53" t="s">
        <v>8269</v>
      </c>
      <c r="Y2025" s="1">
        <f>VLOOKUP(A2025,'[1]план на 2017'!$A:$X,20,0)</f>
        <v>0</v>
      </c>
      <c r="Z2025" s="156">
        <f t="shared" si="336"/>
        <v>0</v>
      </c>
    </row>
    <row r="2026" spans="1:26" ht="49.5" customHeight="1" x14ac:dyDescent="0.25">
      <c r="A2026" s="48" t="s">
        <v>2086</v>
      </c>
      <c r="B2026" s="53" t="s">
        <v>3273</v>
      </c>
      <c r="C2026" s="53" t="s">
        <v>6315</v>
      </c>
      <c r="D2026" s="53" t="s">
        <v>5921</v>
      </c>
      <c r="E2026" s="53" t="s">
        <v>6316</v>
      </c>
      <c r="F2026" s="53" t="s">
        <v>6333</v>
      </c>
      <c r="G2026" s="53" t="s">
        <v>3284</v>
      </c>
      <c r="H2026" s="53">
        <v>0</v>
      </c>
      <c r="I2026" s="53">
        <v>430000000</v>
      </c>
      <c r="J2026" s="53" t="s">
        <v>8091</v>
      </c>
      <c r="K2026" s="53" t="s">
        <v>8092</v>
      </c>
      <c r="L2026" s="53" t="s">
        <v>8111</v>
      </c>
      <c r="M2026" s="53" t="s">
        <v>8094</v>
      </c>
      <c r="N2026" s="53" t="s">
        <v>8112</v>
      </c>
      <c r="O2026" s="53" t="s">
        <v>8104</v>
      </c>
      <c r="P2026" s="53" t="s">
        <v>8105</v>
      </c>
      <c r="Q2026" s="53" t="s">
        <v>8106</v>
      </c>
      <c r="R2026" s="73">
        <v>8</v>
      </c>
      <c r="S2026" s="74">
        <v>7500</v>
      </c>
      <c r="T2026" s="75">
        <v>0</v>
      </c>
      <c r="U2026" s="75">
        <f t="shared" si="335"/>
        <v>0</v>
      </c>
      <c r="V2026" s="48"/>
      <c r="W2026" s="48">
        <v>2017</v>
      </c>
      <c r="X2026" s="48"/>
      <c r="Y2026" s="1">
        <f>VLOOKUP(A2026,'[1]план на 2017'!$A:$X,20,0)</f>
        <v>0</v>
      </c>
      <c r="Z2026" s="156">
        <f t="shared" si="336"/>
        <v>0</v>
      </c>
    </row>
    <row r="2027" spans="1:26" ht="49.5" customHeight="1" x14ac:dyDescent="0.25">
      <c r="A2027" s="48" t="s">
        <v>2087</v>
      </c>
      <c r="B2027" s="53" t="s">
        <v>3273</v>
      </c>
      <c r="C2027" s="53" t="s">
        <v>6315</v>
      </c>
      <c r="D2027" s="53" t="s">
        <v>5921</v>
      </c>
      <c r="E2027" s="53" t="s">
        <v>6316</v>
      </c>
      <c r="F2027" s="53" t="s">
        <v>6334</v>
      </c>
      <c r="G2027" s="53" t="s">
        <v>3284</v>
      </c>
      <c r="H2027" s="53">
        <v>0</v>
      </c>
      <c r="I2027" s="53">
        <v>430000000</v>
      </c>
      <c r="J2027" s="53" t="s">
        <v>8091</v>
      </c>
      <c r="K2027" s="53" t="s">
        <v>8129</v>
      </c>
      <c r="L2027" s="53" t="s">
        <v>8111</v>
      </c>
      <c r="M2027" s="53" t="s">
        <v>8094</v>
      </c>
      <c r="N2027" s="53" t="s">
        <v>8112</v>
      </c>
      <c r="O2027" s="53" t="s">
        <v>8104</v>
      </c>
      <c r="P2027" s="53" t="s">
        <v>8105</v>
      </c>
      <c r="Q2027" s="53" t="s">
        <v>8106</v>
      </c>
      <c r="R2027" s="73">
        <v>8</v>
      </c>
      <c r="S2027" s="74">
        <v>7500</v>
      </c>
      <c r="T2027" s="75">
        <v>0</v>
      </c>
      <c r="U2027" s="75">
        <f t="shared" si="335"/>
        <v>0</v>
      </c>
      <c r="V2027" s="48"/>
      <c r="W2027" s="48">
        <v>2017</v>
      </c>
      <c r="X2027" s="53" t="s">
        <v>8269</v>
      </c>
      <c r="Y2027" s="1">
        <f>VLOOKUP(A2027,'[1]план на 2017'!$A:$X,20,0)</f>
        <v>0</v>
      </c>
      <c r="Z2027" s="156">
        <f t="shared" si="336"/>
        <v>0</v>
      </c>
    </row>
    <row r="2028" spans="1:26" ht="49.5" customHeight="1" x14ac:dyDescent="0.25">
      <c r="A2028" s="48" t="s">
        <v>2088</v>
      </c>
      <c r="B2028" s="53" t="s">
        <v>3273</v>
      </c>
      <c r="C2028" s="53" t="s">
        <v>6335</v>
      </c>
      <c r="D2028" s="53" t="s">
        <v>5529</v>
      </c>
      <c r="E2028" s="53" t="s">
        <v>6336</v>
      </c>
      <c r="F2028" s="53" t="s">
        <v>6337</v>
      </c>
      <c r="G2028" s="53" t="s">
        <v>3284</v>
      </c>
      <c r="H2028" s="53">
        <v>0</v>
      </c>
      <c r="I2028" s="53">
        <v>430000000</v>
      </c>
      <c r="J2028" s="53" t="s">
        <v>8091</v>
      </c>
      <c r="K2028" s="53" t="s">
        <v>8092</v>
      </c>
      <c r="L2028" s="53" t="s">
        <v>8111</v>
      </c>
      <c r="M2028" s="53" t="s">
        <v>8094</v>
      </c>
      <c r="N2028" s="53" t="s">
        <v>8112</v>
      </c>
      <c r="O2028" s="53" t="s">
        <v>8104</v>
      </c>
      <c r="P2028" s="53" t="s">
        <v>8105</v>
      </c>
      <c r="Q2028" s="53" t="s">
        <v>8106</v>
      </c>
      <c r="R2028" s="73">
        <v>1</v>
      </c>
      <c r="S2028" s="74">
        <v>950000</v>
      </c>
      <c r="T2028" s="75">
        <f t="shared" si="328"/>
        <v>950000</v>
      </c>
      <c r="U2028" s="75">
        <f t="shared" si="335"/>
        <v>1064000</v>
      </c>
      <c r="V2028" s="48"/>
      <c r="W2028" s="48">
        <v>2017</v>
      </c>
      <c r="X2028" s="48"/>
      <c r="Y2028" s="1">
        <f>VLOOKUP(A2028,'[1]план на 2017'!$A:$X,20,0)</f>
        <v>950000</v>
      </c>
      <c r="Z2028" s="156">
        <f t="shared" si="336"/>
        <v>0</v>
      </c>
    </row>
    <row r="2029" spans="1:26" ht="49.5" customHeight="1" x14ac:dyDescent="0.25">
      <c r="A2029" s="48" t="s">
        <v>2089</v>
      </c>
      <c r="B2029" s="53" t="s">
        <v>3273</v>
      </c>
      <c r="C2029" s="53" t="s">
        <v>4611</v>
      </c>
      <c r="D2029" s="53" t="s">
        <v>4454</v>
      </c>
      <c r="E2029" s="53" t="s">
        <v>4612</v>
      </c>
      <c r="F2029" s="53" t="s">
        <v>6338</v>
      </c>
      <c r="G2029" s="53" t="s">
        <v>3284</v>
      </c>
      <c r="H2029" s="53">
        <v>0</v>
      </c>
      <c r="I2029" s="53">
        <v>430000000</v>
      </c>
      <c r="J2029" s="53" t="s">
        <v>8091</v>
      </c>
      <c r="K2029" s="53" t="s">
        <v>8092</v>
      </c>
      <c r="L2029" s="53" t="s">
        <v>8111</v>
      </c>
      <c r="M2029" s="53" t="s">
        <v>8094</v>
      </c>
      <c r="N2029" s="53" t="s">
        <v>8112</v>
      </c>
      <c r="O2029" s="53" t="s">
        <v>8104</v>
      </c>
      <c r="P2029" s="53" t="s">
        <v>8105</v>
      </c>
      <c r="Q2029" s="53" t="s">
        <v>8106</v>
      </c>
      <c r="R2029" s="73">
        <v>2</v>
      </c>
      <c r="S2029" s="74">
        <v>1043000</v>
      </c>
      <c r="T2029" s="75">
        <v>0</v>
      </c>
      <c r="U2029" s="75">
        <f t="shared" si="335"/>
        <v>0</v>
      </c>
      <c r="V2029" s="48"/>
      <c r="W2029" s="48">
        <v>2017</v>
      </c>
      <c r="X2029" s="48"/>
      <c r="Y2029" s="1">
        <f>VLOOKUP(A2029,'[1]план на 2017'!$A:$X,20,0)</f>
        <v>0</v>
      </c>
      <c r="Z2029" s="156">
        <f t="shared" si="336"/>
        <v>0</v>
      </c>
    </row>
    <row r="2030" spans="1:26" ht="49.5" customHeight="1" x14ac:dyDescent="0.25">
      <c r="A2030" s="48" t="s">
        <v>2090</v>
      </c>
      <c r="B2030" s="53" t="s">
        <v>3273</v>
      </c>
      <c r="C2030" s="53" t="s">
        <v>4611</v>
      </c>
      <c r="D2030" s="53" t="s">
        <v>4454</v>
      </c>
      <c r="E2030" s="53" t="s">
        <v>4612</v>
      </c>
      <c r="F2030" s="53" t="s">
        <v>6338</v>
      </c>
      <c r="G2030" s="53" t="s">
        <v>3284</v>
      </c>
      <c r="H2030" s="53">
        <v>0</v>
      </c>
      <c r="I2030" s="53">
        <v>430000000</v>
      </c>
      <c r="J2030" s="53" t="s">
        <v>8091</v>
      </c>
      <c r="K2030" s="53" t="s">
        <v>8129</v>
      </c>
      <c r="L2030" s="53" t="s">
        <v>8111</v>
      </c>
      <c r="M2030" s="53" t="s">
        <v>8094</v>
      </c>
      <c r="N2030" s="53" t="s">
        <v>8112</v>
      </c>
      <c r="O2030" s="53" t="s">
        <v>8104</v>
      </c>
      <c r="P2030" s="53" t="s">
        <v>8105</v>
      </c>
      <c r="Q2030" s="53" t="s">
        <v>8106</v>
      </c>
      <c r="R2030" s="73">
        <v>2</v>
      </c>
      <c r="S2030" s="74">
        <v>1043000</v>
      </c>
      <c r="T2030" s="75">
        <f t="shared" si="328"/>
        <v>2086000</v>
      </c>
      <c r="U2030" s="75">
        <f t="shared" si="335"/>
        <v>2336320</v>
      </c>
      <c r="V2030" s="48"/>
      <c r="W2030" s="48">
        <v>2017</v>
      </c>
      <c r="X2030" s="48" t="s">
        <v>8100</v>
      </c>
      <c r="Y2030" s="1">
        <f>VLOOKUP(A2030,'[1]план на 2017'!$A:$X,20,0)</f>
        <v>2086000</v>
      </c>
      <c r="Z2030" s="156">
        <f t="shared" si="336"/>
        <v>0</v>
      </c>
    </row>
    <row r="2031" spans="1:26" ht="49.5" customHeight="1" x14ac:dyDescent="0.25">
      <c r="A2031" s="48" t="s">
        <v>2091</v>
      </c>
      <c r="B2031" s="53" t="s">
        <v>3273</v>
      </c>
      <c r="C2031" s="53" t="s">
        <v>6339</v>
      </c>
      <c r="D2031" s="53" t="s">
        <v>6340</v>
      </c>
      <c r="E2031" s="53" t="s">
        <v>6341</v>
      </c>
      <c r="F2031" s="53" t="s">
        <v>6342</v>
      </c>
      <c r="G2031" s="53" t="s">
        <v>3278</v>
      </c>
      <c r="H2031" s="53">
        <v>0</v>
      </c>
      <c r="I2031" s="53">
        <v>430000000</v>
      </c>
      <c r="J2031" s="53" t="s">
        <v>8091</v>
      </c>
      <c r="K2031" s="53" t="s">
        <v>8092</v>
      </c>
      <c r="L2031" s="53" t="s">
        <v>8111</v>
      </c>
      <c r="M2031" s="53" t="s">
        <v>8094</v>
      </c>
      <c r="N2031" s="53" t="s">
        <v>8112</v>
      </c>
      <c r="O2031" s="53" t="s">
        <v>8104</v>
      </c>
      <c r="P2031" s="53" t="s">
        <v>8105</v>
      </c>
      <c r="Q2031" s="53" t="s">
        <v>8106</v>
      </c>
      <c r="R2031" s="73">
        <v>3</v>
      </c>
      <c r="S2031" s="74">
        <v>500000</v>
      </c>
      <c r="T2031" s="75">
        <v>0</v>
      </c>
      <c r="U2031" s="75">
        <f t="shared" si="335"/>
        <v>0</v>
      </c>
      <c r="V2031" s="48"/>
      <c r="W2031" s="48">
        <v>2017</v>
      </c>
      <c r="X2031" s="48"/>
      <c r="Y2031" s="1">
        <f>VLOOKUP(A2031,'[1]план на 2017'!$A:$X,20,0)</f>
        <v>0</v>
      </c>
      <c r="Z2031" s="156">
        <f t="shared" si="336"/>
        <v>0</v>
      </c>
    </row>
    <row r="2032" spans="1:26" ht="49.5" customHeight="1" x14ac:dyDescent="0.25">
      <c r="A2032" s="48" t="s">
        <v>2092</v>
      </c>
      <c r="B2032" s="53" t="s">
        <v>3273</v>
      </c>
      <c r="C2032" s="53" t="s">
        <v>6339</v>
      </c>
      <c r="D2032" s="53" t="s">
        <v>6340</v>
      </c>
      <c r="E2032" s="53" t="s">
        <v>6341</v>
      </c>
      <c r="F2032" s="53" t="s">
        <v>6342</v>
      </c>
      <c r="G2032" s="53" t="s">
        <v>3278</v>
      </c>
      <c r="H2032" s="53">
        <v>0</v>
      </c>
      <c r="I2032" s="53">
        <v>430000000</v>
      </c>
      <c r="J2032" s="53" t="s">
        <v>8091</v>
      </c>
      <c r="K2032" s="53" t="s">
        <v>8129</v>
      </c>
      <c r="L2032" s="53" t="s">
        <v>8111</v>
      </c>
      <c r="M2032" s="53" t="s">
        <v>8094</v>
      </c>
      <c r="N2032" s="53" t="s">
        <v>8112</v>
      </c>
      <c r="O2032" s="53" t="s">
        <v>8104</v>
      </c>
      <c r="P2032" s="53" t="s">
        <v>8105</v>
      </c>
      <c r="Q2032" s="53" t="s">
        <v>8106</v>
      </c>
      <c r="R2032" s="73">
        <v>3</v>
      </c>
      <c r="S2032" s="74">
        <v>500000</v>
      </c>
      <c r="T2032" s="75">
        <f t="shared" si="328"/>
        <v>1500000</v>
      </c>
      <c r="U2032" s="75">
        <f t="shared" si="335"/>
        <v>1680000.0000000002</v>
      </c>
      <c r="V2032" s="48"/>
      <c r="W2032" s="48">
        <v>2017</v>
      </c>
      <c r="X2032" s="48" t="s">
        <v>8100</v>
      </c>
      <c r="Y2032" s="1">
        <f>VLOOKUP(A2032,'[1]план на 2017'!$A:$X,20,0)</f>
        <v>1500000</v>
      </c>
      <c r="Z2032" s="156">
        <f t="shared" si="336"/>
        <v>0</v>
      </c>
    </row>
    <row r="2033" spans="1:38" ht="49.5" customHeight="1" x14ac:dyDescent="0.25">
      <c r="A2033" s="48" t="s">
        <v>2093</v>
      </c>
      <c r="B2033" s="53" t="s">
        <v>3273</v>
      </c>
      <c r="C2033" s="53" t="s">
        <v>6113</v>
      </c>
      <c r="D2033" s="53" t="s">
        <v>5359</v>
      </c>
      <c r="E2033" s="53" t="s">
        <v>6114</v>
      </c>
      <c r="F2033" s="53" t="s">
        <v>6343</v>
      </c>
      <c r="G2033" s="54" t="s">
        <v>8876</v>
      </c>
      <c r="H2033" s="53">
        <v>0</v>
      </c>
      <c r="I2033" s="53">
        <v>430000000</v>
      </c>
      <c r="J2033" s="53" t="s">
        <v>8091</v>
      </c>
      <c r="K2033" s="53" t="s">
        <v>8092</v>
      </c>
      <c r="L2033" s="53" t="s">
        <v>8111</v>
      </c>
      <c r="M2033" s="53" t="s">
        <v>8094</v>
      </c>
      <c r="N2033" s="53" t="s">
        <v>8112</v>
      </c>
      <c r="O2033" s="53" t="s">
        <v>8104</v>
      </c>
      <c r="P2033" s="53" t="s">
        <v>8105</v>
      </c>
      <c r="Q2033" s="53" t="s">
        <v>8106</v>
      </c>
      <c r="R2033" s="73">
        <v>2</v>
      </c>
      <c r="S2033" s="74">
        <v>4100000</v>
      </c>
      <c r="T2033" s="75">
        <v>0</v>
      </c>
      <c r="U2033" s="75">
        <f t="shared" si="335"/>
        <v>0</v>
      </c>
      <c r="V2033" s="48"/>
      <c r="W2033" s="48">
        <v>2017</v>
      </c>
      <c r="X2033" s="48"/>
      <c r="Y2033" s="1">
        <f>VLOOKUP(A2033,'[1]план на 2017'!$A:$X,20,0)</f>
        <v>0</v>
      </c>
      <c r="Z2033" s="156">
        <f t="shared" si="336"/>
        <v>0</v>
      </c>
    </row>
    <row r="2034" spans="1:38" ht="49.5" customHeight="1" x14ac:dyDescent="0.25">
      <c r="A2034" s="48" t="s">
        <v>2094</v>
      </c>
      <c r="B2034" s="53" t="s">
        <v>3273</v>
      </c>
      <c r="C2034" s="53" t="s">
        <v>6113</v>
      </c>
      <c r="D2034" s="53" t="s">
        <v>5359</v>
      </c>
      <c r="E2034" s="53" t="s">
        <v>6114</v>
      </c>
      <c r="F2034" s="53" t="s">
        <v>6343</v>
      </c>
      <c r="G2034" s="54" t="s">
        <v>8876</v>
      </c>
      <c r="H2034" s="53">
        <v>0</v>
      </c>
      <c r="I2034" s="53">
        <v>430000000</v>
      </c>
      <c r="J2034" s="53" t="s">
        <v>8091</v>
      </c>
      <c r="K2034" s="53" t="s">
        <v>8099</v>
      </c>
      <c r="L2034" s="53" t="s">
        <v>8111</v>
      </c>
      <c r="M2034" s="53" t="s">
        <v>8094</v>
      </c>
      <c r="N2034" s="53" t="s">
        <v>8112</v>
      </c>
      <c r="O2034" s="53" t="s">
        <v>8104</v>
      </c>
      <c r="P2034" s="53" t="s">
        <v>8105</v>
      </c>
      <c r="Q2034" s="53" t="s">
        <v>8106</v>
      </c>
      <c r="R2034" s="73">
        <v>2</v>
      </c>
      <c r="S2034" s="74">
        <v>4100000</v>
      </c>
      <c r="T2034" s="75">
        <v>0</v>
      </c>
      <c r="U2034" s="75">
        <f t="shared" si="335"/>
        <v>0</v>
      </c>
      <c r="V2034" s="48"/>
      <c r="W2034" s="48">
        <v>2017</v>
      </c>
      <c r="X2034" s="48" t="s">
        <v>8100</v>
      </c>
      <c r="Y2034" s="1">
        <f>VLOOKUP(A2034,'[1]план на 2017'!$A:$X,20,0)</f>
        <v>0</v>
      </c>
      <c r="Z2034" s="156">
        <f t="shared" si="336"/>
        <v>0</v>
      </c>
    </row>
    <row r="2035" spans="1:38" s="137" customFormat="1" ht="49.5" customHeight="1" x14ac:dyDescent="0.25">
      <c r="A2035" s="131" t="s">
        <v>2095</v>
      </c>
      <c r="B2035" s="132" t="s">
        <v>3273</v>
      </c>
      <c r="C2035" s="132" t="s">
        <v>6113</v>
      </c>
      <c r="D2035" s="132" t="s">
        <v>5359</v>
      </c>
      <c r="E2035" s="132" t="s">
        <v>6114</v>
      </c>
      <c r="F2035" s="132" t="s">
        <v>6344</v>
      </c>
      <c r="G2035" s="133" t="s">
        <v>8876</v>
      </c>
      <c r="H2035" s="53">
        <v>0</v>
      </c>
      <c r="I2035" s="53">
        <v>430000000</v>
      </c>
      <c r="J2035" s="53" t="s">
        <v>8091</v>
      </c>
      <c r="K2035" s="132" t="s">
        <v>8190</v>
      </c>
      <c r="L2035" s="53" t="s">
        <v>8111</v>
      </c>
      <c r="M2035" s="53" t="s">
        <v>8094</v>
      </c>
      <c r="N2035" s="53" t="s">
        <v>8112</v>
      </c>
      <c r="O2035" s="132" t="s">
        <v>8104</v>
      </c>
      <c r="P2035" s="132" t="s">
        <v>8105</v>
      </c>
      <c r="Q2035" s="132" t="s">
        <v>8106</v>
      </c>
      <c r="R2035" s="135">
        <v>2</v>
      </c>
      <c r="S2035" s="135">
        <v>4100000</v>
      </c>
      <c r="T2035" s="158">
        <v>0</v>
      </c>
      <c r="U2035" s="158">
        <f>T2035*1.12</f>
        <v>0</v>
      </c>
      <c r="V2035" s="131"/>
      <c r="W2035" s="132">
        <v>2017</v>
      </c>
      <c r="X2035" s="132" t="s">
        <v>8262</v>
      </c>
      <c r="Y2035" s="159">
        <f>VLOOKUP(A2035,'[1]план на 2017'!$A:$X,20,0)</f>
        <v>8200000</v>
      </c>
      <c r="Z2035" s="157">
        <f t="shared" si="336"/>
        <v>-8200000</v>
      </c>
      <c r="AA2035" s="159"/>
      <c r="AB2035" s="159"/>
      <c r="AC2035" s="159"/>
      <c r="AD2035" s="159"/>
      <c r="AE2035" s="159"/>
      <c r="AF2035" s="159"/>
      <c r="AG2035" s="159"/>
      <c r="AH2035" s="159"/>
      <c r="AI2035" s="159"/>
      <c r="AJ2035" s="159"/>
      <c r="AK2035" s="159"/>
      <c r="AL2035" s="159"/>
    </row>
    <row r="2036" spans="1:38" ht="42" customHeight="1" x14ac:dyDescent="0.25">
      <c r="A2036" s="112" t="s">
        <v>9948</v>
      </c>
      <c r="B2036" s="113" t="s">
        <v>3273</v>
      </c>
      <c r="C2036" s="113" t="s">
        <v>6113</v>
      </c>
      <c r="D2036" s="113" t="s">
        <v>5359</v>
      </c>
      <c r="E2036" s="113" t="s">
        <v>6114</v>
      </c>
      <c r="F2036" s="113" t="s">
        <v>6344</v>
      </c>
      <c r="G2036" s="133" t="s">
        <v>8876</v>
      </c>
      <c r="H2036" s="113">
        <v>0</v>
      </c>
      <c r="I2036" s="113">
        <v>430000000</v>
      </c>
      <c r="J2036" s="113" t="s">
        <v>8091</v>
      </c>
      <c r="K2036" s="113" t="s">
        <v>8117</v>
      </c>
      <c r="L2036" s="113" t="s">
        <v>8111</v>
      </c>
      <c r="M2036" s="113" t="s">
        <v>8094</v>
      </c>
      <c r="N2036" s="113" t="s">
        <v>8112</v>
      </c>
      <c r="O2036" s="113" t="s">
        <v>8104</v>
      </c>
      <c r="P2036" s="113" t="s">
        <v>8105</v>
      </c>
      <c r="Q2036" s="113" t="s">
        <v>8106</v>
      </c>
      <c r="R2036" s="116">
        <v>2</v>
      </c>
      <c r="S2036" s="116">
        <v>4100000</v>
      </c>
      <c r="T2036" s="138">
        <f>S2036*R2036</f>
        <v>8200000</v>
      </c>
      <c r="U2036" s="138">
        <f>T2036*1.12</f>
        <v>9184000</v>
      </c>
      <c r="V2036" s="112"/>
      <c r="W2036" s="113">
        <v>2017</v>
      </c>
      <c r="X2036" s="113" t="s">
        <v>8100</v>
      </c>
      <c r="Y2036" s="1" t="e">
        <f>VLOOKUP(A2036,'[1]план на 2017'!$A:$X,20,0)</f>
        <v>#N/A</v>
      </c>
      <c r="Z2036" s="156" t="e">
        <f t="shared" si="336"/>
        <v>#N/A</v>
      </c>
      <c r="AA2036"/>
      <c r="AB2036"/>
      <c r="AC2036"/>
      <c r="AD2036"/>
      <c r="AE2036"/>
      <c r="AF2036"/>
      <c r="AG2036"/>
      <c r="AH2036"/>
      <c r="AI2036"/>
      <c r="AJ2036"/>
      <c r="AK2036"/>
      <c r="AL2036"/>
    </row>
    <row r="2037" spans="1:38" ht="49.5" customHeight="1" x14ac:dyDescent="0.25">
      <c r="A2037" s="48" t="s">
        <v>2096</v>
      </c>
      <c r="B2037" s="53" t="s">
        <v>3273</v>
      </c>
      <c r="C2037" s="53" t="s">
        <v>6113</v>
      </c>
      <c r="D2037" s="53" t="s">
        <v>5359</v>
      </c>
      <c r="E2037" s="53" t="s">
        <v>6114</v>
      </c>
      <c r="F2037" s="53" t="s">
        <v>6345</v>
      </c>
      <c r="G2037" s="54" t="s">
        <v>8876</v>
      </c>
      <c r="H2037" s="53">
        <v>0</v>
      </c>
      <c r="I2037" s="53">
        <v>430000000</v>
      </c>
      <c r="J2037" s="53" t="s">
        <v>8091</v>
      </c>
      <c r="K2037" s="53" t="s">
        <v>8092</v>
      </c>
      <c r="L2037" s="53" t="s">
        <v>8111</v>
      </c>
      <c r="M2037" s="53" t="s">
        <v>8094</v>
      </c>
      <c r="N2037" s="53" t="s">
        <v>8112</v>
      </c>
      <c r="O2037" s="53" t="s">
        <v>8104</v>
      </c>
      <c r="P2037" s="53" t="s">
        <v>8105</v>
      </c>
      <c r="Q2037" s="53" t="s">
        <v>8106</v>
      </c>
      <c r="R2037" s="73">
        <v>1</v>
      </c>
      <c r="S2037" s="74">
        <v>4000000</v>
      </c>
      <c r="T2037" s="75">
        <v>0</v>
      </c>
      <c r="U2037" s="75">
        <f t="shared" si="335"/>
        <v>0</v>
      </c>
      <c r="V2037" s="48"/>
      <c r="W2037" s="48">
        <v>2017</v>
      </c>
      <c r="X2037" s="48" t="s">
        <v>8122</v>
      </c>
      <c r="Y2037" s="1">
        <f>VLOOKUP(A2037,'[1]план на 2017'!$A:$X,20,0)</f>
        <v>0</v>
      </c>
      <c r="Z2037" s="156">
        <f t="shared" si="336"/>
        <v>0</v>
      </c>
    </row>
    <row r="2038" spans="1:38" ht="49.5" customHeight="1" x14ac:dyDescent="0.25">
      <c r="A2038" s="48" t="s">
        <v>2097</v>
      </c>
      <c r="B2038" s="53" t="s">
        <v>3273</v>
      </c>
      <c r="C2038" s="53" t="s">
        <v>6153</v>
      </c>
      <c r="D2038" s="53" t="s">
        <v>6154</v>
      </c>
      <c r="E2038" s="53" t="s">
        <v>6155</v>
      </c>
      <c r="F2038" s="53" t="s">
        <v>6346</v>
      </c>
      <c r="G2038" s="53" t="s">
        <v>3284</v>
      </c>
      <c r="H2038" s="53">
        <v>0</v>
      </c>
      <c r="I2038" s="53">
        <v>430000000</v>
      </c>
      <c r="J2038" s="53" t="s">
        <v>8091</v>
      </c>
      <c r="K2038" s="53" t="s">
        <v>8092</v>
      </c>
      <c r="L2038" s="53" t="s">
        <v>8111</v>
      </c>
      <c r="M2038" s="53" t="s">
        <v>8094</v>
      </c>
      <c r="N2038" s="53" t="s">
        <v>8112</v>
      </c>
      <c r="O2038" s="53" t="s">
        <v>8104</v>
      </c>
      <c r="P2038" s="53" t="s">
        <v>8105</v>
      </c>
      <c r="Q2038" s="53" t="s">
        <v>8106</v>
      </c>
      <c r="R2038" s="73">
        <v>2</v>
      </c>
      <c r="S2038" s="74">
        <v>750000</v>
      </c>
      <c r="T2038" s="75">
        <v>0</v>
      </c>
      <c r="U2038" s="75">
        <f t="shared" si="335"/>
        <v>0</v>
      </c>
      <c r="V2038" s="48"/>
      <c r="W2038" s="48">
        <v>2017</v>
      </c>
      <c r="X2038" s="48"/>
      <c r="Y2038" s="1">
        <f>VLOOKUP(A2038,'[1]план на 2017'!$A:$X,20,0)</f>
        <v>0</v>
      </c>
      <c r="Z2038" s="156">
        <f t="shared" si="336"/>
        <v>0</v>
      </c>
    </row>
    <row r="2039" spans="1:38" ht="49.5" customHeight="1" x14ac:dyDescent="0.25">
      <c r="A2039" s="48" t="s">
        <v>2098</v>
      </c>
      <c r="B2039" s="53" t="s">
        <v>3273</v>
      </c>
      <c r="C2039" s="53" t="s">
        <v>6347</v>
      </c>
      <c r="D2039" s="53" t="s">
        <v>6154</v>
      </c>
      <c r="E2039" s="53" t="s">
        <v>6348</v>
      </c>
      <c r="F2039" s="53" t="s">
        <v>6346</v>
      </c>
      <c r="G2039" s="53" t="s">
        <v>3284</v>
      </c>
      <c r="H2039" s="53">
        <v>0</v>
      </c>
      <c r="I2039" s="53">
        <v>430000000</v>
      </c>
      <c r="J2039" s="53" t="s">
        <v>8091</v>
      </c>
      <c r="K2039" s="53" t="s">
        <v>8129</v>
      </c>
      <c r="L2039" s="53" t="s">
        <v>8111</v>
      </c>
      <c r="M2039" s="53" t="s">
        <v>8094</v>
      </c>
      <c r="N2039" s="53" t="s">
        <v>8112</v>
      </c>
      <c r="O2039" s="53" t="s">
        <v>8104</v>
      </c>
      <c r="P2039" s="53" t="s">
        <v>8105</v>
      </c>
      <c r="Q2039" s="53" t="s">
        <v>8106</v>
      </c>
      <c r="R2039" s="73">
        <v>2</v>
      </c>
      <c r="S2039" s="74">
        <v>750000</v>
      </c>
      <c r="T2039" s="75">
        <f t="shared" si="328"/>
        <v>1500000</v>
      </c>
      <c r="U2039" s="75">
        <f t="shared" si="335"/>
        <v>1680000.0000000002</v>
      </c>
      <c r="V2039" s="48"/>
      <c r="W2039" s="48">
        <v>2017</v>
      </c>
      <c r="X2039" s="48" t="s">
        <v>8270</v>
      </c>
      <c r="Y2039" s="1">
        <f>VLOOKUP(A2039,'[1]план на 2017'!$A:$X,20,0)</f>
        <v>1500000</v>
      </c>
      <c r="Z2039" s="156">
        <f t="shared" si="336"/>
        <v>0</v>
      </c>
    </row>
    <row r="2040" spans="1:38" ht="49.5" customHeight="1" x14ac:dyDescent="0.25">
      <c r="A2040" s="48" t="s">
        <v>2099</v>
      </c>
      <c r="B2040" s="53" t="s">
        <v>3273</v>
      </c>
      <c r="C2040" s="53" t="s">
        <v>6153</v>
      </c>
      <c r="D2040" s="53" t="s">
        <v>6154</v>
      </c>
      <c r="E2040" s="53" t="s">
        <v>6155</v>
      </c>
      <c r="F2040" s="53" t="s">
        <v>6349</v>
      </c>
      <c r="G2040" s="53" t="s">
        <v>3284</v>
      </c>
      <c r="H2040" s="53">
        <v>0</v>
      </c>
      <c r="I2040" s="53">
        <v>430000000</v>
      </c>
      <c r="J2040" s="53" t="s">
        <v>8091</v>
      </c>
      <c r="K2040" s="53" t="s">
        <v>8092</v>
      </c>
      <c r="L2040" s="53" t="s">
        <v>8111</v>
      </c>
      <c r="M2040" s="53" t="s">
        <v>8094</v>
      </c>
      <c r="N2040" s="53" t="s">
        <v>8112</v>
      </c>
      <c r="O2040" s="53" t="s">
        <v>8104</v>
      </c>
      <c r="P2040" s="53" t="s">
        <v>8105</v>
      </c>
      <c r="Q2040" s="53" t="s">
        <v>8106</v>
      </c>
      <c r="R2040" s="73">
        <v>2</v>
      </c>
      <c r="S2040" s="74">
        <v>750000</v>
      </c>
      <c r="T2040" s="75">
        <v>0</v>
      </c>
      <c r="U2040" s="75">
        <f t="shared" si="335"/>
        <v>0</v>
      </c>
      <c r="V2040" s="48"/>
      <c r="W2040" s="48">
        <v>2017</v>
      </c>
      <c r="X2040" s="48"/>
      <c r="Y2040" s="1">
        <f>VLOOKUP(A2040,'[1]план на 2017'!$A:$X,20,0)</f>
        <v>0</v>
      </c>
      <c r="Z2040" s="156">
        <f t="shared" si="336"/>
        <v>0</v>
      </c>
    </row>
    <row r="2041" spans="1:38" ht="49.5" customHeight="1" x14ac:dyDescent="0.25">
      <c r="A2041" s="48" t="s">
        <v>2100</v>
      </c>
      <c r="B2041" s="53" t="s">
        <v>3273</v>
      </c>
      <c r="C2041" s="53" t="s">
        <v>6347</v>
      </c>
      <c r="D2041" s="53" t="s">
        <v>6154</v>
      </c>
      <c r="E2041" s="53" t="s">
        <v>6348</v>
      </c>
      <c r="F2041" s="53" t="s">
        <v>6350</v>
      </c>
      <c r="G2041" s="53" t="s">
        <v>3284</v>
      </c>
      <c r="H2041" s="53">
        <v>0</v>
      </c>
      <c r="I2041" s="53">
        <v>430000000</v>
      </c>
      <c r="J2041" s="53" t="s">
        <v>8091</v>
      </c>
      <c r="K2041" s="53" t="s">
        <v>8129</v>
      </c>
      <c r="L2041" s="53" t="s">
        <v>8111</v>
      </c>
      <c r="M2041" s="53" t="s">
        <v>8094</v>
      </c>
      <c r="N2041" s="53" t="s">
        <v>8112</v>
      </c>
      <c r="O2041" s="53" t="s">
        <v>8104</v>
      </c>
      <c r="P2041" s="53" t="s">
        <v>8105</v>
      </c>
      <c r="Q2041" s="53" t="s">
        <v>8106</v>
      </c>
      <c r="R2041" s="73">
        <v>2</v>
      </c>
      <c r="S2041" s="74">
        <v>750000</v>
      </c>
      <c r="T2041" s="75">
        <f t="shared" si="328"/>
        <v>1500000</v>
      </c>
      <c r="U2041" s="75">
        <f t="shared" si="335"/>
        <v>1680000.0000000002</v>
      </c>
      <c r="V2041" s="48"/>
      <c r="W2041" s="48">
        <v>2017</v>
      </c>
      <c r="X2041" s="48" t="s">
        <v>8270</v>
      </c>
      <c r="Y2041" s="1">
        <f>VLOOKUP(A2041,'[1]план на 2017'!$A:$X,20,0)</f>
        <v>1500000</v>
      </c>
      <c r="Z2041" s="156">
        <f t="shared" si="336"/>
        <v>0</v>
      </c>
    </row>
    <row r="2042" spans="1:38" ht="49.5" customHeight="1" x14ac:dyDescent="0.25">
      <c r="A2042" s="48" t="s">
        <v>2101</v>
      </c>
      <c r="B2042" s="53" t="s">
        <v>3273</v>
      </c>
      <c r="C2042" s="53" t="s">
        <v>4056</v>
      </c>
      <c r="D2042" s="53" t="s">
        <v>4057</v>
      </c>
      <c r="E2042" s="53" t="s">
        <v>4058</v>
      </c>
      <c r="F2042" s="53" t="s">
        <v>6351</v>
      </c>
      <c r="G2042" s="53" t="s">
        <v>3284</v>
      </c>
      <c r="H2042" s="53">
        <v>0</v>
      </c>
      <c r="I2042" s="53">
        <v>430000000</v>
      </c>
      <c r="J2042" s="53" t="s">
        <v>8091</v>
      </c>
      <c r="K2042" s="53" t="s">
        <v>8092</v>
      </c>
      <c r="L2042" s="53" t="s">
        <v>8111</v>
      </c>
      <c r="M2042" s="53" t="s">
        <v>8094</v>
      </c>
      <c r="N2042" s="53" t="s">
        <v>8112</v>
      </c>
      <c r="O2042" s="53" t="s">
        <v>8104</v>
      </c>
      <c r="P2042" s="53" t="s">
        <v>8105</v>
      </c>
      <c r="Q2042" s="53" t="s">
        <v>8106</v>
      </c>
      <c r="R2042" s="73">
        <v>2</v>
      </c>
      <c r="S2042" s="74">
        <v>75000</v>
      </c>
      <c r="T2042" s="75">
        <v>0</v>
      </c>
      <c r="U2042" s="75">
        <f t="shared" si="335"/>
        <v>0</v>
      </c>
      <c r="V2042" s="48"/>
      <c r="W2042" s="48">
        <v>2017</v>
      </c>
      <c r="X2042" s="48"/>
      <c r="Y2042" s="1">
        <f>VLOOKUP(A2042,'[1]план на 2017'!$A:$X,20,0)</f>
        <v>0</v>
      </c>
      <c r="Z2042" s="156">
        <f t="shared" si="336"/>
        <v>0</v>
      </c>
    </row>
    <row r="2043" spans="1:38" ht="49.5" customHeight="1" x14ac:dyDescent="0.25">
      <c r="A2043" s="49" t="s">
        <v>2102</v>
      </c>
      <c r="B2043" s="49" t="s">
        <v>3273</v>
      </c>
      <c r="C2043" s="49" t="s">
        <v>4056</v>
      </c>
      <c r="D2043" s="49" t="s">
        <v>4057</v>
      </c>
      <c r="E2043" s="49" t="s">
        <v>4058</v>
      </c>
      <c r="F2043" s="49" t="s">
        <v>6351</v>
      </c>
      <c r="G2043" s="49" t="s">
        <v>4139</v>
      </c>
      <c r="H2043" s="49">
        <v>0</v>
      </c>
      <c r="I2043" s="49">
        <v>430000000</v>
      </c>
      <c r="J2043" s="49" t="s">
        <v>8091</v>
      </c>
      <c r="K2043" s="49" t="s">
        <v>8117</v>
      </c>
      <c r="L2043" s="49" t="s">
        <v>8111</v>
      </c>
      <c r="M2043" s="49" t="s">
        <v>8094</v>
      </c>
      <c r="N2043" s="49" t="s">
        <v>8112</v>
      </c>
      <c r="O2043" s="49" t="s">
        <v>8104</v>
      </c>
      <c r="P2043" s="49" t="s">
        <v>8105</v>
      </c>
      <c r="Q2043" s="49" t="s">
        <v>8106</v>
      </c>
      <c r="R2043" s="49">
        <v>2</v>
      </c>
      <c r="S2043" s="49">
        <v>520000</v>
      </c>
      <c r="T2043" s="76">
        <f t="shared" ref="T2043" si="338">S2043*R2043</f>
        <v>1040000</v>
      </c>
      <c r="U2043" s="76">
        <f t="shared" si="335"/>
        <v>1164800</v>
      </c>
      <c r="V2043" s="49"/>
      <c r="W2043" s="49">
        <v>2017</v>
      </c>
      <c r="X2043" s="49" t="s">
        <v>8205</v>
      </c>
      <c r="Y2043" s="1">
        <f>VLOOKUP(A2043,'[1]план на 2017'!$A:$X,20,0)</f>
        <v>1040000</v>
      </c>
      <c r="Z2043" s="156">
        <f t="shared" si="336"/>
        <v>0</v>
      </c>
    </row>
    <row r="2044" spans="1:38" ht="49.5" customHeight="1" x14ac:dyDescent="0.25">
      <c r="A2044" s="48" t="s">
        <v>2103</v>
      </c>
      <c r="B2044" s="53" t="s">
        <v>3273</v>
      </c>
      <c r="C2044" s="53" t="s">
        <v>4056</v>
      </c>
      <c r="D2044" s="53" t="s">
        <v>4057</v>
      </c>
      <c r="E2044" s="53" t="s">
        <v>4058</v>
      </c>
      <c r="F2044" s="53" t="s">
        <v>6352</v>
      </c>
      <c r="G2044" s="53" t="s">
        <v>3284</v>
      </c>
      <c r="H2044" s="53">
        <v>0</v>
      </c>
      <c r="I2044" s="53">
        <v>430000000</v>
      </c>
      <c r="J2044" s="53" t="s">
        <v>8091</v>
      </c>
      <c r="K2044" s="53" t="s">
        <v>8092</v>
      </c>
      <c r="L2044" s="53" t="s">
        <v>8111</v>
      </c>
      <c r="M2044" s="53" t="s">
        <v>8094</v>
      </c>
      <c r="N2044" s="53" t="s">
        <v>8112</v>
      </c>
      <c r="O2044" s="53" t="s">
        <v>8104</v>
      </c>
      <c r="P2044" s="53" t="s">
        <v>8105</v>
      </c>
      <c r="Q2044" s="53" t="s">
        <v>8106</v>
      </c>
      <c r="R2044" s="73">
        <v>2</v>
      </c>
      <c r="S2044" s="74">
        <v>95000</v>
      </c>
      <c r="T2044" s="75">
        <v>0</v>
      </c>
      <c r="U2044" s="75">
        <f t="shared" si="335"/>
        <v>0</v>
      </c>
      <c r="V2044" s="48"/>
      <c r="W2044" s="48">
        <v>2017</v>
      </c>
      <c r="X2044" s="48"/>
      <c r="Y2044" s="1">
        <f>VLOOKUP(A2044,'[1]план на 2017'!$A:$X,20,0)</f>
        <v>0</v>
      </c>
      <c r="Z2044" s="156">
        <f t="shared" si="336"/>
        <v>0</v>
      </c>
    </row>
    <row r="2045" spans="1:38" ht="49.5" customHeight="1" x14ac:dyDescent="0.25">
      <c r="A2045" s="49" t="s">
        <v>2104</v>
      </c>
      <c r="B2045" s="49" t="s">
        <v>3273</v>
      </c>
      <c r="C2045" s="49" t="s">
        <v>4056</v>
      </c>
      <c r="D2045" s="49" t="s">
        <v>4057</v>
      </c>
      <c r="E2045" s="49" t="s">
        <v>4058</v>
      </c>
      <c r="F2045" s="49" t="s">
        <v>6352</v>
      </c>
      <c r="G2045" s="49" t="s">
        <v>4139</v>
      </c>
      <c r="H2045" s="49">
        <v>0</v>
      </c>
      <c r="I2045" s="49">
        <v>430000000</v>
      </c>
      <c r="J2045" s="49" t="s">
        <v>8091</v>
      </c>
      <c r="K2045" s="49" t="s">
        <v>8117</v>
      </c>
      <c r="L2045" s="49" t="s">
        <v>8111</v>
      </c>
      <c r="M2045" s="49" t="s">
        <v>8094</v>
      </c>
      <c r="N2045" s="49" t="s">
        <v>8112</v>
      </c>
      <c r="O2045" s="49" t="s">
        <v>8104</v>
      </c>
      <c r="P2045" s="49" t="s">
        <v>8105</v>
      </c>
      <c r="Q2045" s="49" t="s">
        <v>8106</v>
      </c>
      <c r="R2045" s="49">
        <v>2</v>
      </c>
      <c r="S2045" s="49">
        <v>540000</v>
      </c>
      <c r="T2045" s="76">
        <f t="shared" ref="T2045" si="339">S2045*R2045</f>
        <v>1080000</v>
      </c>
      <c r="U2045" s="76">
        <f t="shared" si="335"/>
        <v>1209600</v>
      </c>
      <c r="V2045" s="49"/>
      <c r="W2045" s="49">
        <v>2017</v>
      </c>
      <c r="X2045" s="49" t="s">
        <v>8205</v>
      </c>
      <c r="Y2045" s="1">
        <f>VLOOKUP(A2045,'[1]план на 2017'!$A:$X,20,0)</f>
        <v>1080000</v>
      </c>
      <c r="Z2045" s="156">
        <f t="shared" si="336"/>
        <v>0</v>
      </c>
    </row>
    <row r="2046" spans="1:38" ht="49.5" customHeight="1" x14ac:dyDescent="0.25">
      <c r="A2046" s="48" t="s">
        <v>2105</v>
      </c>
      <c r="B2046" s="53" t="s">
        <v>3273</v>
      </c>
      <c r="C2046" s="53" t="s">
        <v>4056</v>
      </c>
      <c r="D2046" s="53" t="s">
        <v>4057</v>
      </c>
      <c r="E2046" s="53" t="s">
        <v>4058</v>
      </c>
      <c r="F2046" s="53" t="s">
        <v>6353</v>
      </c>
      <c r="G2046" s="53" t="s">
        <v>3284</v>
      </c>
      <c r="H2046" s="53">
        <v>0</v>
      </c>
      <c r="I2046" s="53">
        <v>430000000</v>
      </c>
      <c r="J2046" s="53" t="s">
        <v>8091</v>
      </c>
      <c r="K2046" s="53" t="s">
        <v>8092</v>
      </c>
      <c r="L2046" s="53" t="s">
        <v>8111</v>
      </c>
      <c r="M2046" s="53" t="s">
        <v>8094</v>
      </c>
      <c r="N2046" s="53" t="s">
        <v>8112</v>
      </c>
      <c r="O2046" s="53" t="s">
        <v>8104</v>
      </c>
      <c r="P2046" s="53" t="s">
        <v>8105</v>
      </c>
      <c r="Q2046" s="53" t="s">
        <v>8106</v>
      </c>
      <c r="R2046" s="73">
        <v>2</v>
      </c>
      <c r="S2046" s="74">
        <v>105000</v>
      </c>
      <c r="T2046" s="75">
        <v>0</v>
      </c>
      <c r="U2046" s="75">
        <v>0</v>
      </c>
      <c r="V2046" s="48"/>
      <c r="W2046" s="48">
        <v>2017</v>
      </c>
      <c r="X2046" s="48"/>
      <c r="Y2046" s="1">
        <f>VLOOKUP(A2046,'[1]план на 2017'!$A:$X,20,0)</f>
        <v>0</v>
      </c>
      <c r="Z2046" s="156">
        <f t="shared" si="336"/>
        <v>0</v>
      </c>
    </row>
    <row r="2047" spans="1:38" ht="49.5" customHeight="1" x14ac:dyDescent="0.25">
      <c r="A2047" s="49" t="s">
        <v>2106</v>
      </c>
      <c r="B2047" s="49" t="s">
        <v>3273</v>
      </c>
      <c r="C2047" s="49" t="s">
        <v>4056</v>
      </c>
      <c r="D2047" s="49" t="s">
        <v>4057</v>
      </c>
      <c r="E2047" s="49" t="s">
        <v>4058</v>
      </c>
      <c r="F2047" s="49" t="s">
        <v>6353</v>
      </c>
      <c r="G2047" s="49" t="s">
        <v>4139</v>
      </c>
      <c r="H2047" s="49">
        <v>0</v>
      </c>
      <c r="I2047" s="49">
        <v>430000000</v>
      </c>
      <c r="J2047" s="49" t="s">
        <v>8091</v>
      </c>
      <c r="K2047" s="49" t="s">
        <v>8117</v>
      </c>
      <c r="L2047" s="49" t="s">
        <v>8111</v>
      </c>
      <c r="M2047" s="49" t="s">
        <v>8094</v>
      </c>
      <c r="N2047" s="49" t="s">
        <v>8112</v>
      </c>
      <c r="O2047" s="49" t="s">
        <v>8104</v>
      </c>
      <c r="P2047" s="49" t="s">
        <v>8105</v>
      </c>
      <c r="Q2047" s="49" t="s">
        <v>8106</v>
      </c>
      <c r="R2047" s="49">
        <v>2</v>
      </c>
      <c r="S2047" s="49">
        <v>580000</v>
      </c>
      <c r="T2047" s="76">
        <f t="shared" ref="T2047" si="340">S2047*R2047</f>
        <v>1160000</v>
      </c>
      <c r="U2047" s="76">
        <f t="shared" si="335"/>
        <v>1299200.0000000002</v>
      </c>
      <c r="V2047" s="49"/>
      <c r="W2047" s="49">
        <v>2017</v>
      </c>
      <c r="X2047" s="49" t="s">
        <v>8205</v>
      </c>
      <c r="Y2047" s="1">
        <f>VLOOKUP(A2047,'[1]план на 2017'!$A:$X,20,0)</f>
        <v>1160000</v>
      </c>
      <c r="Z2047" s="156">
        <f t="shared" si="336"/>
        <v>0</v>
      </c>
    </row>
    <row r="2048" spans="1:38" ht="49.5" customHeight="1" x14ac:dyDescent="0.25">
      <c r="A2048" s="48" t="s">
        <v>2107</v>
      </c>
      <c r="B2048" s="53" t="s">
        <v>3273</v>
      </c>
      <c r="C2048" s="53" t="s">
        <v>4056</v>
      </c>
      <c r="D2048" s="53" t="s">
        <v>4057</v>
      </c>
      <c r="E2048" s="53" t="s">
        <v>4058</v>
      </c>
      <c r="F2048" s="53" t="s">
        <v>6354</v>
      </c>
      <c r="G2048" s="53" t="s">
        <v>3284</v>
      </c>
      <c r="H2048" s="53">
        <v>0</v>
      </c>
      <c r="I2048" s="53">
        <v>430000000</v>
      </c>
      <c r="J2048" s="53" t="s">
        <v>8091</v>
      </c>
      <c r="K2048" s="53" t="s">
        <v>8092</v>
      </c>
      <c r="L2048" s="53" t="s">
        <v>8111</v>
      </c>
      <c r="M2048" s="53" t="s">
        <v>8094</v>
      </c>
      <c r="N2048" s="53" t="s">
        <v>8112</v>
      </c>
      <c r="O2048" s="53" t="s">
        <v>8104</v>
      </c>
      <c r="P2048" s="53" t="s">
        <v>8105</v>
      </c>
      <c r="Q2048" s="53" t="s">
        <v>8106</v>
      </c>
      <c r="R2048" s="73">
        <v>2</v>
      </c>
      <c r="S2048" s="74">
        <v>135000</v>
      </c>
      <c r="T2048" s="75">
        <v>0</v>
      </c>
      <c r="U2048" s="75">
        <f t="shared" si="335"/>
        <v>0</v>
      </c>
      <c r="V2048" s="48"/>
      <c r="W2048" s="48">
        <v>2017</v>
      </c>
      <c r="X2048" s="48"/>
      <c r="Y2048" s="1">
        <f>VLOOKUP(A2048,'[1]план на 2017'!$A:$X,20,0)</f>
        <v>0</v>
      </c>
      <c r="Z2048" s="156">
        <f t="shared" si="336"/>
        <v>0</v>
      </c>
    </row>
    <row r="2049" spans="1:26" ht="49.5" customHeight="1" x14ac:dyDescent="0.25">
      <c r="A2049" s="49" t="s">
        <v>2108</v>
      </c>
      <c r="B2049" s="49" t="s">
        <v>3273</v>
      </c>
      <c r="C2049" s="49" t="s">
        <v>4056</v>
      </c>
      <c r="D2049" s="49" t="s">
        <v>4057</v>
      </c>
      <c r="E2049" s="49" t="s">
        <v>4058</v>
      </c>
      <c r="F2049" s="49" t="s">
        <v>6354</v>
      </c>
      <c r="G2049" s="49" t="s">
        <v>4139</v>
      </c>
      <c r="H2049" s="49">
        <v>0</v>
      </c>
      <c r="I2049" s="49">
        <v>430000000</v>
      </c>
      <c r="J2049" s="49" t="s">
        <v>8091</v>
      </c>
      <c r="K2049" s="49" t="s">
        <v>8117</v>
      </c>
      <c r="L2049" s="49" t="s">
        <v>8111</v>
      </c>
      <c r="M2049" s="49" t="s">
        <v>8094</v>
      </c>
      <c r="N2049" s="49" t="s">
        <v>8112</v>
      </c>
      <c r="O2049" s="49" t="s">
        <v>8104</v>
      </c>
      <c r="P2049" s="49" t="s">
        <v>8105</v>
      </c>
      <c r="Q2049" s="49" t="s">
        <v>8106</v>
      </c>
      <c r="R2049" s="49">
        <v>2</v>
      </c>
      <c r="S2049" s="49">
        <v>600000</v>
      </c>
      <c r="T2049" s="76">
        <f t="shared" ref="T2049" si="341">S2049*R2049</f>
        <v>1200000</v>
      </c>
      <c r="U2049" s="76">
        <f t="shared" si="335"/>
        <v>1344000.0000000002</v>
      </c>
      <c r="V2049" s="49"/>
      <c r="W2049" s="49">
        <v>2017</v>
      </c>
      <c r="X2049" s="49" t="s">
        <v>8205</v>
      </c>
      <c r="Y2049" s="1">
        <f>VLOOKUP(A2049,'[1]план на 2017'!$A:$X,20,0)</f>
        <v>1200000</v>
      </c>
      <c r="Z2049" s="156">
        <f t="shared" si="336"/>
        <v>0</v>
      </c>
    </row>
    <row r="2050" spans="1:26" ht="49.5" customHeight="1" x14ac:dyDescent="0.25">
      <c r="A2050" s="48" t="s">
        <v>2109</v>
      </c>
      <c r="B2050" s="53" t="s">
        <v>3273</v>
      </c>
      <c r="C2050" s="53" t="s">
        <v>6113</v>
      </c>
      <c r="D2050" s="53" t="s">
        <v>5359</v>
      </c>
      <c r="E2050" s="53" t="s">
        <v>6114</v>
      </c>
      <c r="F2050" s="53" t="s">
        <v>6355</v>
      </c>
      <c r="G2050" s="54" t="s">
        <v>8876</v>
      </c>
      <c r="H2050" s="53">
        <v>0</v>
      </c>
      <c r="I2050" s="53">
        <v>430000000</v>
      </c>
      <c r="J2050" s="53" t="s">
        <v>8091</v>
      </c>
      <c r="K2050" s="53" t="s">
        <v>8092</v>
      </c>
      <c r="L2050" s="53" t="s">
        <v>8111</v>
      </c>
      <c r="M2050" s="53" t="s">
        <v>8094</v>
      </c>
      <c r="N2050" s="53" t="s">
        <v>8112</v>
      </c>
      <c r="O2050" s="53" t="s">
        <v>8104</v>
      </c>
      <c r="P2050" s="53" t="s">
        <v>8105</v>
      </c>
      <c r="Q2050" s="53" t="s">
        <v>8106</v>
      </c>
      <c r="R2050" s="73">
        <v>1</v>
      </c>
      <c r="S2050" s="74">
        <v>1375000</v>
      </c>
      <c r="T2050" s="75">
        <v>0</v>
      </c>
      <c r="U2050" s="75">
        <f t="shared" si="335"/>
        <v>0</v>
      </c>
      <c r="V2050" s="48"/>
      <c r="W2050" s="48">
        <v>2017</v>
      </c>
      <c r="X2050" s="48"/>
      <c r="Y2050" s="1">
        <f>VLOOKUP(A2050,'[1]план на 2017'!$A:$X,20,0)</f>
        <v>0</v>
      </c>
      <c r="Z2050" s="156">
        <f t="shared" si="336"/>
        <v>0</v>
      </c>
    </row>
    <row r="2051" spans="1:26" ht="49.5" customHeight="1" x14ac:dyDescent="0.25">
      <c r="A2051" s="48" t="s">
        <v>2110</v>
      </c>
      <c r="B2051" s="53" t="s">
        <v>3273</v>
      </c>
      <c r="C2051" s="53" t="s">
        <v>6113</v>
      </c>
      <c r="D2051" s="53" t="s">
        <v>5359</v>
      </c>
      <c r="E2051" s="53" t="s">
        <v>6114</v>
      </c>
      <c r="F2051" s="53" t="s">
        <v>6355</v>
      </c>
      <c r="G2051" s="54" t="s">
        <v>3278</v>
      </c>
      <c r="H2051" s="53">
        <v>0</v>
      </c>
      <c r="I2051" s="53">
        <v>430000000</v>
      </c>
      <c r="J2051" s="53" t="s">
        <v>8091</v>
      </c>
      <c r="K2051" s="53" t="s">
        <v>8099</v>
      </c>
      <c r="L2051" s="53" t="s">
        <v>8111</v>
      </c>
      <c r="M2051" s="53" t="s">
        <v>8094</v>
      </c>
      <c r="N2051" s="53" t="s">
        <v>8112</v>
      </c>
      <c r="O2051" s="53" t="s">
        <v>8104</v>
      </c>
      <c r="P2051" s="53" t="s">
        <v>8105</v>
      </c>
      <c r="Q2051" s="53" t="s">
        <v>8106</v>
      </c>
      <c r="R2051" s="73">
        <v>1</v>
      </c>
      <c r="S2051" s="74">
        <v>1375000</v>
      </c>
      <c r="T2051" s="75">
        <v>0</v>
      </c>
      <c r="U2051" s="75">
        <f t="shared" si="335"/>
        <v>0</v>
      </c>
      <c r="V2051" s="48" t="s">
        <v>8126</v>
      </c>
      <c r="W2051" s="48">
        <v>2017</v>
      </c>
      <c r="X2051" s="88" t="s">
        <v>8271</v>
      </c>
      <c r="Y2051" s="1">
        <f>VLOOKUP(A2051,'[1]план на 2017'!$A:$X,20,0)</f>
        <v>0</v>
      </c>
      <c r="Z2051" s="156">
        <f t="shared" si="336"/>
        <v>0</v>
      </c>
    </row>
    <row r="2052" spans="1:26" ht="49.5" customHeight="1" x14ac:dyDescent="0.25">
      <c r="A2052" s="48" t="s">
        <v>2111</v>
      </c>
      <c r="B2052" s="53" t="s">
        <v>3273</v>
      </c>
      <c r="C2052" s="53" t="s">
        <v>6356</v>
      </c>
      <c r="D2052" s="53" t="s">
        <v>6357</v>
      </c>
      <c r="E2052" s="53" t="s">
        <v>6358</v>
      </c>
      <c r="F2052" s="53" t="s">
        <v>6359</v>
      </c>
      <c r="G2052" s="53" t="s">
        <v>3278</v>
      </c>
      <c r="H2052" s="53">
        <v>0</v>
      </c>
      <c r="I2052" s="53">
        <v>430000000</v>
      </c>
      <c r="J2052" s="53" t="s">
        <v>8091</v>
      </c>
      <c r="K2052" s="53" t="s">
        <v>8092</v>
      </c>
      <c r="L2052" s="53" t="s">
        <v>8093</v>
      </c>
      <c r="M2052" s="53" t="s">
        <v>8094</v>
      </c>
      <c r="N2052" s="53" t="s">
        <v>8112</v>
      </c>
      <c r="O2052" s="53" t="s">
        <v>8104</v>
      </c>
      <c r="P2052" s="53" t="s">
        <v>8105</v>
      </c>
      <c r="Q2052" s="53" t="s">
        <v>8106</v>
      </c>
      <c r="R2052" s="73">
        <v>6</v>
      </c>
      <c r="S2052" s="74">
        <v>8000</v>
      </c>
      <c r="T2052" s="75">
        <v>0</v>
      </c>
      <c r="U2052" s="75">
        <f t="shared" si="335"/>
        <v>0</v>
      </c>
      <c r="V2052" s="48"/>
      <c r="W2052" s="48">
        <v>2017</v>
      </c>
      <c r="X2052" s="48"/>
      <c r="Y2052" s="1">
        <f>VLOOKUP(A2052,'[1]план на 2017'!$A:$X,20,0)</f>
        <v>0</v>
      </c>
      <c r="Z2052" s="156">
        <f t="shared" si="336"/>
        <v>0</v>
      </c>
    </row>
    <row r="2053" spans="1:26" ht="49.5" customHeight="1" x14ac:dyDescent="0.25">
      <c r="A2053" s="48" t="s">
        <v>2112</v>
      </c>
      <c r="B2053" s="53" t="s">
        <v>3273</v>
      </c>
      <c r="C2053" s="53" t="s">
        <v>6356</v>
      </c>
      <c r="D2053" s="53" t="s">
        <v>6357</v>
      </c>
      <c r="E2053" s="53" t="s">
        <v>6358</v>
      </c>
      <c r="F2053" s="53" t="s">
        <v>6359</v>
      </c>
      <c r="G2053" s="53" t="s">
        <v>3278</v>
      </c>
      <c r="H2053" s="53">
        <v>0</v>
      </c>
      <c r="I2053" s="53">
        <v>430000000</v>
      </c>
      <c r="J2053" s="53" t="s">
        <v>8091</v>
      </c>
      <c r="K2053" s="53" t="s">
        <v>8129</v>
      </c>
      <c r="L2053" s="53" t="s">
        <v>8093</v>
      </c>
      <c r="M2053" s="53" t="s">
        <v>8094</v>
      </c>
      <c r="N2053" s="53" t="s">
        <v>8112</v>
      </c>
      <c r="O2053" s="53" t="s">
        <v>8104</v>
      </c>
      <c r="P2053" s="53" t="s">
        <v>8105</v>
      </c>
      <c r="Q2053" s="53" t="s">
        <v>8106</v>
      </c>
      <c r="R2053" s="73">
        <v>6</v>
      </c>
      <c r="S2053" s="74">
        <v>8000</v>
      </c>
      <c r="T2053" s="75">
        <v>0</v>
      </c>
      <c r="U2053" s="75">
        <f t="shared" si="335"/>
        <v>0</v>
      </c>
      <c r="V2053" s="48"/>
      <c r="W2053" s="48">
        <v>2017</v>
      </c>
      <c r="X2053" s="48" t="s">
        <v>8100</v>
      </c>
      <c r="Y2053" s="1">
        <f>VLOOKUP(A2053,'[1]план на 2017'!$A:$X,20,0)</f>
        <v>0</v>
      </c>
      <c r="Z2053" s="156">
        <f t="shared" si="336"/>
        <v>0</v>
      </c>
    </row>
    <row r="2054" spans="1:26" ht="49.5" customHeight="1" x14ac:dyDescent="0.25">
      <c r="A2054" s="49" t="s">
        <v>2113</v>
      </c>
      <c r="B2054" s="49" t="s">
        <v>3273</v>
      </c>
      <c r="C2054" s="49" t="s">
        <v>6356</v>
      </c>
      <c r="D2054" s="49" t="s">
        <v>6357</v>
      </c>
      <c r="E2054" s="49" t="s">
        <v>6358</v>
      </c>
      <c r="F2054" s="49" t="s">
        <v>6359</v>
      </c>
      <c r="G2054" s="49" t="s">
        <v>3278</v>
      </c>
      <c r="H2054" s="49">
        <v>0</v>
      </c>
      <c r="I2054" s="49">
        <v>430000000</v>
      </c>
      <c r="J2054" s="49" t="s">
        <v>8091</v>
      </c>
      <c r="K2054" s="49" t="s">
        <v>8117</v>
      </c>
      <c r="L2054" s="49" t="s">
        <v>8093</v>
      </c>
      <c r="M2054" s="49" t="s">
        <v>8094</v>
      </c>
      <c r="N2054" s="49" t="s">
        <v>8112</v>
      </c>
      <c r="O2054" s="49" t="s">
        <v>8104</v>
      </c>
      <c r="P2054" s="49" t="s">
        <v>8105</v>
      </c>
      <c r="Q2054" s="49" t="s">
        <v>8106</v>
      </c>
      <c r="R2054" s="49">
        <v>9</v>
      </c>
      <c r="S2054" s="49">
        <f>'[2]Бюджет 2017'!$AJ$3516</f>
        <v>12500</v>
      </c>
      <c r="T2054" s="76">
        <f t="shared" ref="T2054" si="342">S2054*R2054</f>
        <v>112500</v>
      </c>
      <c r="U2054" s="76">
        <f t="shared" si="335"/>
        <v>126000.00000000001</v>
      </c>
      <c r="V2054" s="49"/>
      <c r="W2054" s="49">
        <v>2017</v>
      </c>
      <c r="X2054" s="49" t="s">
        <v>8204</v>
      </c>
      <c r="Y2054" s="1">
        <f>VLOOKUP(A2054,'[1]план на 2017'!$A:$X,20,0)</f>
        <v>112500</v>
      </c>
      <c r="Z2054" s="156">
        <f t="shared" si="336"/>
        <v>0</v>
      </c>
    </row>
    <row r="2055" spans="1:26" ht="49.5" customHeight="1" x14ac:dyDescent="0.25">
      <c r="A2055" s="48" t="s">
        <v>2114</v>
      </c>
      <c r="B2055" s="53" t="s">
        <v>3273</v>
      </c>
      <c r="C2055" s="53" t="s">
        <v>6356</v>
      </c>
      <c r="D2055" s="53" t="s">
        <v>6357</v>
      </c>
      <c r="E2055" s="53" t="s">
        <v>6358</v>
      </c>
      <c r="F2055" s="53" t="s">
        <v>6360</v>
      </c>
      <c r="G2055" s="53" t="s">
        <v>3278</v>
      </c>
      <c r="H2055" s="53">
        <v>0</v>
      </c>
      <c r="I2055" s="53">
        <v>430000000</v>
      </c>
      <c r="J2055" s="53" t="s">
        <v>8091</v>
      </c>
      <c r="K2055" s="53" t="s">
        <v>8092</v>
      </c>
      <c r="L2055" s="53" t="s">
        <v>8093</v>
      </c>
      <c r="M2055" s="53" t="s">
        <v>8094</v>
      </c>
      <c r="N2055" s="53" t="s">
        <v>8112</v>
      </c>
      <c r="O2055" s="53" t="s">
        <v>8104</v>
      </c>
      <c r="P2055" s="53" t="s">
        <v>8105</v>
      </c>
      <c r="Q2055" s="53" t="s">
        <v>8106</v>
      </c>
      <c r="R2055" s="73">
        <v>12</v>
      </c>
      <c r="S2055" s="74">
        <v>12000</v>
      </c>
      <c r="T2055" s="75">
        <v>0</v>
      </c>
      <c r="U2055" s="75">
        <f t="shared" si="335"/>
        <v>0</v>
      </c>
      <c r="V2055" s="48"/>
      <c r="W2055" s="48">
        <v>2017</v>
      </c>
      <c r="X2055" s="48"/>
      <c r="Y2055" s="1">
        <f>VLOOKUP(A2055,'[1]план на 2017'!$A:$X,20,0)</f>
        <v>0</v>
      </c>
      <c r="Z2055" s="156">
        <f t="shared" si="336"/>
        <v>0</v>
      </c>
    </row>
    <row r="2056" spans="1:26" ht="49.5" customHeight="1" x14ac:dyDescent="0.25">
      <c r="A2056" s="48" t="s">
        <v>2115</v>
      </c>
      <c r="B2056" s="53" t="s">
        <v>3273</v>
      </c>
      <c r="C2056" s="53" t="s">
        <v>6356</v>
      </c>
      <c r="D2056" s="53" t="s">
        <v>6357</v>
      </c>
      <c r="E2056" s="53" t="s">
        <v>6358</v>
      </c>
      <c r="F2056" s="53" t="s">
        <v>6360</v>
      </c>
      <c r="G2056" s="53" t="s">
        <v>3278</v>
      </c>
      <c r="H2056" s="53">
        <v>0</v>
      </c>
      <c r="I2056" s="53">
        <v>430000000</v>
      </c>
      <c r="J2056" s="53" t="s">
        <v>8091</v>
      </c>
      <c r="K2056" s="53" t="s">
        <v>8129</v>
      </c>
      <c r="L2056" s="53" t="s">
        <v>8093</v>
      </c>
      <c r="M2056" s="53" t="s">
        <v>8094</v>
      </c>
      <c r="N2056" s="53" t="s">
        <v>8112</v>
      </c>
      <c r="O2056" s="53" t="s">
        <v>8104</v>
      </c>
      <c r="P2056" s="53" t="s">
        <v>8105</v>
      </c>
      <c r="Q2056" s="53" t="s">
        <v>8106</v>
      </c>
      <c r="R2056" s="73">
        <v>12</v>
      </c>
      <c r="S2056" s="74">
        <v>12000</v>
      </c>
      <c r="T2056" s="75">
        <v>0</v>
      </c>
      <c r="U2056" s="75">
        <f t="shared" si="335"/>
        <v>0</v>
      </c>
      <c r="V2056" s="48"/>
      <c r="W2056" s="48">
        <v>2017</v>
      </c>
      <c r="X2056" s="48" t="s">
        <v>8100</v>
      </c>
      <c r="Y2056" s="1">
        <f>VLOOKUP(A2056,'[1]план на 2017'!$A:$X,20,0)</f>
        <v>0</v>
      </c>
      <c r="Z2056" s="156">
        <f t="shared" si="336"/>
        <v>0</v>
      </c>
    </row>
    <row r="2057" spans="1:26" ht="49.5" customHeight="1" x14ac:dyDescent="0.25">
      <c r="A2057" s="49" t="s">
        <v>2116</v>
      </c>
      <c r="B2057" s="49" t="s">
        <v>3273</v>
      </c>
      <c r="C2057" s="49" t="s">
        <v>6356</v>
      </c>
      <c r="D2057" s="49" t="s">
        <v>6357</v>
      </c>
      <c r="E2057" s="49" t="s">
        <v>6358</v>
      </c>
      <c r="F2057" s="49" t="s">
        <v>6360</v>
      </c>
      <c r="G2057" s="49" t="s">
        <v>3278</v>
      </c>
      <c r="H2057" s="49">
        <v>0</v>
      </c>
      <c r="I2057" s="49">
        <v>430000000</v>
      </c>
      <c r="J2057" s="49" t="s">
        <v>8091</v>
      </c>
      <c r="K2057" s="49" t="s">
        <v>8117</v>
      </c>
      <c r="L2057" s="49" t="s">
        <v>8093</v>
      </c>
      <c r="M2057" s="49" t="s">
        <v>8094</v>
      </c>
      <c r="N2057" s="49" t="s">
        <v>8112</v>
      </c>
      <c r="O2057" s="49" t="s">
        <v>8104</v>
      </c>
      <c r="P2057" s="49" t="s">
        <v>8105</v>
      </c>
      <c r="Q2057" s="49" t="s">
        <v>8106</v>
      </c>
      <c r="R2057" s="49">
        <v>9</v>
      </c>
      <c r="S2057" s="49">
        <v>25000</v>
      </c>
      <c r="T2057" s="76">
        <f t="shared" ref="T2057" si="343">S2057*R2057</f>
        <v>225000</v>
      </c>
      <c r="U2057" s="76">
        <f t="shared" si="335"/>
        <v>252000.00000000003</v>
      </c>
      <c r="V2057" s="49"/>
      <c r="W2057" s="49">
        <v>2017</v>
      </c>
      <c r="X2057" s="49" t="s">
        <v>8204</v>
      </c>
      <c r="Y2057" s="1">
        <f>VLOOKUP(A2057,'[1]план на 2017'!$A:$X,20,0)</f>
        <v>225000</v>
      </c>
      <c r="Z2057" s="156">
        <f t="shared" si="336"/>
        <v>0</v>
      </c>
    </row>
    <row r="2058" spans="1:26" ht="49.5" customHeight="1" x14ac:dyDescent="0.25">
      <c r="A2058" s="48" t="s">
        <v>2117</v>
      </c>
      <c r="B2058" s="53" t="s">
        <v>3273</v>
      </c>
      <c r="C2058" s="53" t="s">
        <v>6356</v>
      </c>
      <c r="D2058" s="53" t="s">
        <v>6357</v>
      </c>
      <c r="E2058" s="53" t="s">
        <v>6358</v>
      </c>
      <c r="F2058" s="53" t="s">
        <v>6361</v>
      </c>
      <c r="G2058" s="53" t="s">
        <v>3278</v>
      </c>
      <c r="H2058" s="53">
        <v>0</v>
      </c>
      <c r="I2058" s="53">
        <v>430000000</v>
      </c>
      <c r="J2058" s="53" t="s">
        <v>8091</v>
      </c>
      <c r="K2058" s="53" t="s">
        <v>8092</v>
      </c>
      <c r="L2058" s="53" t="s">
        <v>8093</v>
      </c>
      <c r="M2058" s="53" t="s">
        <v>8094</v>
      </c>
      <c r="N2058" s="53" t="s">
        <v>8112</v>
      </c>
      <c r="O2058" s="53" t="s">
        <v>8104</v>
      </c>
      <c r="P2058" s="53" t="s">
        <v>8105</v>
      </c>
      <c r="Q2058" s="53" t="s">
        <v>8106</v>
      </c>
      <c r="R2058" s="73">
        <v>12</v>
      </c>
      <c r="S2058" s="74">
        <v>17000</v>
      </c>
      <c r="T2058" s="75">
        <v>0</v>
      </c>
      <c r="U2058" s="75">
        <f t="shared" si="335"/>
        <v>0</v>
      </c>
      <c r="V2058" s="48"/>
      <c r="W2058" s="48">
        <v>2017</v>
      </c>
      <c r="X2058" s="48"/>
      <c r="Y2058" s="1">
        <f>VLOOKUP(A2058,'[1]план на 2017'!$A:$X,20,0)</f>
        <v>0</v>
      </c>
      <c r="Z2058" s="156">
        <f t="shared" si="336"/>
        <v>0</v>
      </c>
    </row>
    <row r="2059" spans="1:26" ht="49.5" customHeight="1" x14ac:dyDescent="0.25">
      <c r="A2059" s="48" t="s">
        <v>2118</v>
      </c>
      <c r="B2059" s="53" t="s">
        <v>3273</v>
      </c>
      <c r="C2059" s="53" t="s">
        <v>6356</v>
      </c>
      <c r="D2059" s="53" t="s">
        <v>6357</v>
      </c>
      <c r="E2059" s="53" t="s">
        <v>6358</v>
      </c>
      <c r="F2059" s="53" t="s">
        <v>6361</v>
      </c>
      <c r="G2059" s="53" t="s">
        <v>3278</v>
      </c>
      <c r="H2059" s="53">
        <v>0</v>
      </c>
      <c r="I2059" s="53">
        <v>430000000</v>
      </c>
      <c r="J2059" s="53" t="s">
        <v>8091</v>
      </c>
      <c r="K2059" s="53" t="s">
        <v>8129</v>
      </c>
      <c r="L2059" s="53" t="s">
        <v>8093</v>
      </c>
      <c r="M2059" s="53" t="s">
        <v>8094</v>
      </c>
      <c r="N2059" s="53" t="s">
        <v>8112</v>
      </c>
      <c r="O2059" s="53" t="s">
        <v>8104</v>
      </c>
      <c r="P2059" s="53" t="s">
        <v>8105</v>
      </c>
      <c r="Q2059" s="53" t="s">
        <v>8106</v>
      </c>
      <c r="R2059" s="73">
        <v>12</v>
      </c>
      <c r="S2059" s="74">
        <v>17000</v>
      </c>
      <c r="T2059" s="75">
        <v>0</v>
      </c>
      <c r="U2059" s="75">
        <f t="shared" si="335"/>
        <v>0</v>
      </c>
      <c r="V2059" s="48"/>
      <c r="W2059" s="48">
        <v>2017</v>
      </c>
      <c r="X2059" s="48" t="s">
        <v>8100</v>
      </c>
      <c r="Y2059" s="1">
        <f>VLOOKUP(A2059,'[1]план на 2017'!$A:$X,20,0)</f>
        <v>0</v>
      </c>
      <c r="Z2059" s="156">
        <f t="shared" si="336"/>
        <v>0</v>
      </c>
    </row>
    <row r="2060" spans="1:26" ht="49.5" customHeight="1" x14ac:dyDescent="0.25">
      <c r="A2060" s="49" t="s">
        <v>2119</v>
      </c>
      <c r="B2060" s="49" t="s">
        <v>3273</v>
      </c>
      <c r="C2060" s="49" t="s">
        <v>6356</v>
      </c>
      <c r="D2060" s="49" t="s">
        <v>6357</v>
      </c>
      <c r="E2060" s="49" t="s">
        <v>6358</v>
      </c>
      <c r="F2060" s="49" t="s">
        <v>6361</v>
      </c>
      <c r="G2060" s="49" t="s">
        <v>3278</v>
      </c>
      <c r="H2060" s="49">
        <v>0</v>
      </c>
      <c r="I2060" s="49">
        <v>430000000</v>
      </c>
      <c r="J2060" s="49" t="s">
        <v>8091</v>
      </c>
      <c r="K2060" s="49" t="s">
        <v>8117</v>
      </c>
      <c r="L2060" s="49" t="s">
        <v>8093</v>
      </c>
      <c r="M2060" s="49" t="s">
        <v>8094</v>
      </c>
      <c r="N2060" s="49" t="s">
        <v>8112</v>
      </c>
      <c r="O2060" s="49" t="s">
        <v>8104</v>
      </c>
      <c r="P2060" s="49" t="s">
        <v>8105</v>
      </c>
      <c r="Q2060" s="49" t="s">
        <v>8106</v>
      </c>
      <c r="R2060" s="49">
        <v>9</v>
      </c>
      <c r="S2060" s="49">
        <v>23000</v>
      </c>
      <c r="T2060" s="76">
        <f t="shared" ref="T2060" si="344">S2060*R2060</f>
        <v>207000</v>
      </c>
      <c r="U2060" s="76">
        <f t="shared" si="335"/>
        <v>231840.00000000003</v>
      </c>
      <c r="V2060" s="49"/>
      <c r="W2060" s="49">
        <v>2017</v>
      </c>
      <c r="X2060" s="49" t="s">
        <v>8204</v>
      </c>
      <c r="Y2060" s="1">
        <f>VLOOKUP(A2060,'[1]план на 2017'!$A:$X,20,0)</f>
        <v>207000</v>
      </c>
      <c r="Z2060" s="156">
        <f t="shared" si="336"/>
        <v>0</v>
      </c>
    </row>
    <row r="2061" spans="1:26" ht="49.5" customHeight="1" x14ac:dyDescent="0.25">
      <c r="A2061" s="48" t="s">
        <v>2120</v>
      </c>
      <c r="B2061" s="53" t="s">
        <v>3273</v>
      </c>
      <c r="C2061" s="53" t="s">
        <v>6356</v>
      </c>
      <c r="D2061" s="53" t="s">
        <v>6357</v>
      </c>
      <c r="E2061" s="53" t="s">
        <v>6358</v>
      </c>
      <c r="F2061" s="53" t="s">
        <v>6362</v>
      </c>
      <c r="G2061" s="53" t="s">
        <v>3278</v>
      </c>
      <c r="H2061" s="53">
        <v>0</v>
      </c>
      <c r="I2061" s="53">
        <v>430000000</v>
      </c>
      <c r="J2061" s="53" t="s">
        <v>8091</v>
      </c>
      <c r="K2061" s="53" t="s">
        <v>8092</v>
      </c>
      <c r="L2061" s="53" t="s">
        <v>8093</v>
      </c>
      <c r="M2061" s="53" t="s">
        <v>8094</v>
      </c>
      <c r="N2061" s="53" t="s">
        <v>8112</v>
      </c>
      <c r="O2061" s="53" t="s">
        <v>8104</v>
      </c>
      <c r="P2061" s="53" t="s">
        <v>8105</v>
      </c>
      <c r="Q2061" s="53" t="s">
        <v>8106</v>
      </c>
      <c r="R2061" s="73">
        <v>12</v>
      </c>
      <c r="S2061" s="74">
        <v>12000</v>
      </c>
      <c r="T2061" s="75">
        <v>0</v>
      </c>
      <c r="U2061" s="75">
        <f t="shared" si="335"/>
        <v>0</v>
      </c>
      <c r="V2061" s="48"/>
      <c r="W2061" s="48">
        <v>2017</v>
      </c>
      <c r="X2061" s="48"/>
      <c r="Y2061" s="1">
        <f>VLOOKUP(A2061,'[1]план на 2017'!$A:$X,20,0)</f>
        <v>0</v>
      </c>
      <c r="Z2061" s="156">
        <f t="shared" si="336"/>
        <v>0</v>
      </c>
    </row>
    <row r="2062" spans="1:26" ht="49.5" customHeight="1" x14ac:dyDescent="0.25">
      <c r="A2062" s="48" t="s">
        <v>2121</v>
      </c>
      <c r="B2062" s="53" t="s">
        <v>3273</v>
      </c>
      <c r="C2062" s="53" t="s">
        <v>6356</v>
      </c>
      <c r="D2062" s="53" t="s">
        <v>6357</v>
      </c>
      <c r="E2062" s="53" t="s">
        <v>6358</v>
      </c>
      <c r="F2062" s="53" t="s">
        <v>6362</v>
      </c>
      <c r="G2062" s="53" t="s">
        <v>3278</v>
      </c>
      <c r="H2062" s="53">
        <v>0</v>
      </c>
      <c r="I2062" s="53">
        <v>430000000</v>
      </c>
      <c r="J2062" s="53" t="s">
        <v>8091</v>
      </c>
      <c r="K2062" s="53" t="s">
        <v>8129</v>
      </c>
      <c r="L2062" s="53" t="s">
        <v>8093</v>
      </c>
      <c r="M2062" s="53" t="s">
        <v>8094</v>
      </c>
      <c r="N2062" s="53" t="s">
        <v>8112</v>
      </c>
      <c r="O2062" s="53" t="s">
        <v>8104</v>
      </c>
      <c r="P2062" s="53" t="s">
        <v>8105</v>
      </c>
      <c r="Q2062" s="53" t="s">
        <v>8106</v>
      </c>
      <c r="R2062" s="73">
        <v>12</v>
      </c>
      <c r="S2062" s="74">
        <v>12000</v>
      </c>
      <c r="T2062" s="75">
        <v>0</v>
      </c>
      <c r="U2062" s="75">
        <f t="shared" si="335"/>
        <v>0</v>
      </c>
      <c r="V2062" s="48"/>
      <c r="W2062" s="48">
        <v>2017</v>
      </c>
      <c r="X2062" s="48" t="s">
        <v>8100</v>
      </c>
      <c r="Y2062" s="1">
        <f>VLOOKUP(A2062,'[1]план на 2017'!$A:$X,20,0)</f>
        <v>0</v>
      </c>
      <c r="Z2062" s="156">
        <f t="shared" si="336"/>
        <v>0</v>
      </c>
    </row>
    <row r="2063" spans="1:26" ht="49.5" customHeight="1" x14ac:dyDescent="0.25">
      <c r="A2063" s="49" t="s">
        <v>2122</v>
      </c>
      <c r="B2063" s="49" t="s">
        <v>3273</v>
      </c>
      <c r="C2063" s="49" t="s">
        <v>6356</v>
      </c>
      <c r="D2063" s="49" t="s">
        <v>6357</v>
      </c>
      <c r="E2063" s="49" t="s">
        <v>6358</v>
      </c>
      <c r="F2063" s="49" t="s">
        <v>6362</v>
      </c>
      <c r="G2063" s="49" t="s">
        <v>3278</v>
      </c>
      <c r="H2063" s="49">
        <v>0</v>
      </c>
      <c r="I2063" s="49">
        <v>430000000</v>
      </c>
      <c r="J2063" s="49" t="s">
        <v>8091</v>
      </c>
      <c r="K2063" s="49" t="s">
        <v>8117</v>
      </c>
      <c r="L2063" s="49" t="s">
        <v>8093</v>
      </c>
      <c r="M2063" s="49" t="s">
        <v>8094</v>
      </c>
      <c r="N2063" s="49" t="s">
        <v>8112</v>
      </c>
      <c r="O2063" s="49" t="s">
        <v>8104</v>
      </c>
      <c r="P2063" s="49" t="s">
        <v>8105</v>
      </c>
      <c r="Q2063" s="49" t="s">
        <v>8106</v>
      </c>
      <c r="R2063" s="49">
        <v>9</v>
      </c>
      <c r="S2063" s="49">
        <v>24000</v>
      </c>
      <c r="T2063" s="76">
        <f t="shared" ref="T2063" si="345">S2063*R2063</f>
        <v>216000</v>
      </c>
      <c r="U2063" s="76">
        <f t="shared" si="335"/>
        <v>241920.00000000003</v>
      </c>
      <c r="V2063" s="49"/>
      <c r="W2063" s="49">
        <v>2017</v>
      </c>
      <c r="X2063" s="49" t="s">
        <v>8204</v>
      </c>
      <c r="Y2063" s="1">
        <f>VLOOKUP(A2063,'[1]план на 2017'!$A:$X,20,0)</f>
        <v>216000</v>
      </c>
      <c r="Z2063" s="156">
        <f t="shared" si="336"/>
        <v>0</v>
      </c>
    </row>
    <row r="2064" spans="1:26" ht="49.5" customHeight="1" x14ac:dyDescent="0.25">
      <c r="A2064" s="48" t="s">
        <v>2123</v>
      </c>
      <c r="B2064" s="53" t="s">
        <v>3273</v>
      </c>
      <c r="C2064" s="53" t="s">
        <v>6363</v>
      </c>
      <c r="D2064" s="53" t="s">
        <v>6364</v>
      </c>
      <c r="E2064" s="53" t="s">
        <v>6365</v>
      </c>
      <c r="F2064" s="53" t="s">
        <v>6366</v>
      </c>
      <c r="G2064" s="53" t="s">
        <v>3278</v>
      </c>
      <c r="H2064" s="53">
        <v>0</v>
      </c>
      <c r="I2064" s="53">
        <v>430000000</v>
      </c>
      <c r="J2064" s="53" t="s">
        <v>8091</v>
      </c>
      <c r="K2064" s="53" t="s">
        <v>8092</v>
      </c>
      <c r="L2064" s="53" t="s">
        <v>8093</v>
      </c>
      <c r="M2064" s="53" t="s">
        <v>8094</v>
      </c>
      <c r="N2064" s="53" t="s">
        <v>8112</v>
      </c>
      <c r="O2064" s="53" t="s">
        <v>8104</v>
      </c>
      <c r="P2064" s="53" t="s">
        <v>8105</v>
      </c>
      <c r="Q2064" s="53" t="s">
        <v>8106</v>
      </c>
      <c r="R2064" s="73">
        <v>12</v>
      </c>
      <c r="S2064" s="74">
        <v>7000</v>
      </c>
      <c r="T2064" s="75">
        <v>0</v>
      </c>
      <c r="U2064" s="75">
        <f t="shared" si="335"/>
        <v>0</v>
      </c>
      <c r="V2064" s="48"/>
      <c r="W2064" s="48">
        <v>2017</v>
      </c>
      <c r="X2064" s="48"/>
      <c r="Y2064" s="1">
        <f>VLOOKUP(A2064,'[1]план на 2017'!$A:$X,20,0)</f>
        <v>0</v>
      </c>
      <c r="Z2064" s="156">
        <f t="shared" si="336"/>
        <v>0</v>
      </c>
    </row>
    <row r="2065" spans="1:26" ht="49.5" customHeight="1" x14ac:dyDescent="0.25">
      <c r="A2065" s="48" t="s">
        <v>2124</v>
      </c>
      <c r="B2065" s="53" t="s">
        <v>3273</v>
      </c>
      <c r="C2065" s="53" t="s">
        <v>6363</v>
      </c>
      <c r="D2065" s="53" t="s">
        <v>6364</v>
      </c>
      <c r="E2065" s="53" t="s">
        <v>6365</v>
      </c>
      <c r="F2065" s="53" t="s">
        <v>6366</v>
      </c>
      <c r="G2065" s="53" t="s">
        <v>3278</v>
      </c>
      <c r="H2065" s="53">
        <v>0</v>
      </c>
      <c r="I2065" s="53">
        <v>430000000</v>
      </c>
      <c r="J2065" s="53" t="s">
        <v>8091</v>
      </c>
      <c r="K2065" s="53" t="s">
        <v>8129</v>
      </c>
      <c r="L2065" s="53" t="s">
        <v>8093</v>
      </c>
      <c r="M2065" s="53" t="s">
        <v>8094</v>
      </c>
      <c r="N2065" s="53" t="s">
        <v>8112</v>
      </c>
      <c r="O2065" s="53" t="s">
        <v>8104</v>
      </c>
      <c r="P2065" s="53" t="s">
        <v>8105</v>
      </c>
      <c r="Q2065" s="53" t="s">
        <v>8106</v>
      </c>
      <c r="R2065" s="73">
        <v>12</v>
      </c>
      <c r="S2065" s="74">
        <v>7000</v>
      </c>
      <c r="T2065" s="75">
        <v>0</v>
      </c>
      <c r="U2065" s="75">
        <f t="shared" si="335"/>
        <v>0</v>
      </c>
      <c r="V2065" s="48"/>
      <c r="W2065" s="48">
        <v>2017</v>
      </c>
      <c r="X2065" s="48" t="s">
        <v>8100</v>
      </c>
      <c r="Y2065" s="1">
        <f>VLOOKUP(A2065,'[1]план на 2017'!$A:$X,20,0)</f>
        <v>0</v>
      </c>
      <c r="Z2065" s="156">
        <f t="shared" si="336"/>
        <v>0</v>
      </c>
    </row>
    <row r="2066" spans="1:26" ht="49.5" customHeight="1" x14ac:dyDescent="0.25">
      <c r="A2066" s="49" t="s">
        <v>2125</v>
      </c>
      <c r="B2066" s="49" t="s">
        <v>3273</v>
      </c>
      <c r="C2066" s="49" t="s">
        <v>6363</v>
      </c>
      <c r="D2066" s="49" t="s">
        <v>6364</v>
      </c>
      <c r="E2066" s="49" t="s">
        <v>6365</v>
      </c>
      <c r="F2066" s="49" t="s">
        <v>6366</v>
      </c>
      <c r="G2066" s="49" t="s">
        <v>3278</v>
      </c>
      <c r="H2066" s="49">
        <v>0</v>
      </c>
      <c r="I2066" s="49">
        <v>430000000</v>
      </c>
      <c r="J2066" s="49" t="s">
        <v>8091</v>
      </c>
      <c r="K2066" s="49" t="s">
        <v>8117</v>
      </c>
      <c r="L2066" s="49" t="s">
        <v>8093</v>
      </c>
      <c r="M2066" s="49" t="s">
        <v>8094</v>
      </c>
      <c r="N2066" s="49" t="s">
        <v>8112</v>
      </c>
      <c r="O2066" s="49" t="s">
        <v>8104</v>
      </c>
      <c r="P2066" s="49" t="s">
        <v>8105</v>
      </c>
      <c r="Q2066" s="49" t="s">
        <v>8106</v>
      </c>
      <c r="R2066" s="49">
        <v>3</v>
      </c>
      <c r="S2066" s="49">
        <v>44000</v>
      </c>
      <c r="T2066" s="76">
        <f>S2066*R2066</f>
        <v>132000</v>
      </c>
      <c r="U2066" s="76">
        <f t="shared" si="335"/>
        <v>147840</v>
      </c>
      <c r="V2066" s="49"/>
      <c r="W2066" s="49">
        <v>2017</v>
      </c>
      <c r="X2066" s="49" t="s">
        <v>8204</v>
      </c>
      <c r="Y2066" s="1">
        <f>VLOOKUP(A2066,'[1]план на 2017'!$A:$X,20,0)</f>
        <v>132000</v>
      </c>
      <c r="Z2066" s="156">
        <f t="shared" ref="Z2066:Z2129" si="346">T2066-Y2066</f>
        <v>0</v>
      </c>
    </row>
    <row r="2067" spans="1:26" ht="49.5" customHeight="1" x14ac:dyDescent="0.25">
      <c r="A2067" s="48" t="s">
        <v>2126</v>
      </c>
      <c r="B2067" s="53" t="s">
        <v>3273</v>
      </c>
      <c r="C2067" s="49" t="s">
        <v>9910</v>
      </c>
      <c r="D2067" s="49" t="s">
        <v>9911</v>
      </c>
      <c r="E2067" s="49" t="s">
        <v>9912</v>
      </c>
      <c r="F2067" s="53" t="s">
        <v>6367</v>
      </c>
      <c r="G2067" s="53" t="s">
        <v>3278</v>
      </c>
      <c r="H2067" s="53">
        <v>0</v>
      </c>
      <c r="I2067" s="53">
        <v>430000000</v>
      </c>
      <c r="J2067" s="53" t="s">
        <v>8091</v>
      </c>
      <c r="K2067" s="53" t="s">
        <v>8092</v>
      </c>
      <c r="L2067" s="53" t="s">
        <v>8093</v>
      </c>
      <c r="M2067" s="53" t="s">
        <v>8094</v>
      </c>
      <c r="N2067" s="53" t="s">
        <v>8112</v>
      </c>
      <c r="O2067" s="53" t="s">
        <v>8104</v>
      </c>
      <c r="P2067" s="53" t="s">
        <v>8105</v>
      </c>
      <c r="Q2067" s="53" t="s">
        <v>8106</v>
      </c>
      <c r="R2067" s="73">
        <v>16</v>
      </c>
      <c r="S2067" s="74">
        <v>35000</v>
      </c>
      <c r="T2067" s="75">
        <v>0</v>
      </c>
      <c r="U2067" s="75">
        <f t="shared" si="335"/>
        <v>0</v>
      </c>
      <c r="V2067" s="48"/>
      <c r="W2067" s="48">
        <v>2017</v>
      </c>
      <c r="X2067" s="48"/>
      <c r="Y2067" s="1">
        <f>VLOOKUP(A2067,'[1]план на 2017'!$A:$X,20,0)</f>
        <v>0</v>
      </c>
      <c r="Z2067" s="156">
        <f t="shared" si="346"/>
        <v>0</v>
      </c>
    </row>
    <row r="2068" spans="1:26" ht="49.5" customHeight="1" x14ac:dyDescent="0.25">
      <c r="A2068" s="48" t="s">
        <v>2127</v>
      </c>
      <c r="B2068" s="53" t="s">
        <v>3273</v>
      </c>
      <c r="C2068" s="49" t="s">
        <v>9910</v>
      </c>
      <c r="D2068" s="49" t="s">
        <v>9911</v>
      </c>
      <c r="E2068" s="49" t="s">
        <v>9912</v>
      </c>
      <c r="F2068" s="53" t="s">
        <v>6367</v>
      </c>
      <c r="G2068" s="53" t="s">
        <v>3278</v>
      </c>
      <c r="H2068" s="53">
        <v>0</v>
      </c>
      <c r="I2068" s="53">
        <v>430000000</v>
      </c>
      <c r="J2068" s="53" t="s">
        <v>8091</v>
      </c>
      <c r="K2068" s="53" t="s">
        <v>8129</v>
      </c>
      <c r="L2068" s="53" t="s">
        <v>8093</v>
      </c>
      <c r="M2068" s="53" t="s">
        <v>8094</v>
      </c>
      <c r="N2068" s="53" t="s">
        <v>8112</v>
      </c>
      <c r="O2068" s="53" t="s">
        <v>8104</v>
      </c>
      <c r="P2068" s="53" t="s">
        <v>8105</v>
      </c>
      <c r="Q2068" s="53" t="s">
        <v>8106</v>
      </c>
      <c r="R2068" s="73">
        <v>16</v>
      </c>
      <c r="S2068" s="74">
        <v>35000</v>
      </c>
      <c r="T2068" s="75">
        <f t="shared" ref="T2068:T2072" si="347">R2068*S2068</f>
        <v>560000</v>
      </c>
      <c r="U2068" s="75">
        <f t="shared" si="335"/>
        <v>627200.00000000012</v>
      </c>
      <c r="V2068" s="48"/>
      <c r="W2068" s="48">
        <v>2017</v>
      </c>
      <c r="X2068" s="48" t="s">
        <v>8100</v>
      </c>
      <c r="Y2068" s="1">
        <f>VLOOKUP(A2068,'[1]план на 2017'!$A:$X,20,0)</f>
        <v>560000</v>
      </c>
      <c r="Z2068" s="156">
        <f t="shared" si="346"/>
        <v>0</v>
      </c>
    </row>
    <row r="2069" spans="1:26" ht="49.5" customHeight="1" x14ac:dyDescent="0.25">
      <c r="A2069" s="48" t="s">
        <v>2128</v>
      </c>
      <c r="B2069" s="53" t="s">
        <v>3273</v>
      </c>
      <c r="C2069" s="49" t="s">
        <v>6368</v>
      </c>
      <c r="D2069" s="49" t="s">
        <v>9913</v>
      </c>
      <c r="E2069" s="49" t="s">
        <v>9914</v>
      </c>
      <c r="F2069" s="53" t="s">
        <v>6369</v>
      </c>
      <c r="G2069" s="53" t="s">
        <v>3278</v>
      </c>
      <c r="H2069" s="53">
        <v>0</v>
      </c>
      <c r="I2069" s="53">
        <v>430000000</v>
      </c>
      <c r="J2069" s="53" t="s">
        <v>8091</v>
      </c>
      <c r="K2069" s="53" t="s">
        <v>8092</v>
      </c>
      <c r="L2069" s="53" t="s">
        <v>8093</v>
      </c>
      <c r="M2069" s="53" t="s">
        <v>8094</v>
      </c>
      <c r="N2069" s="53" t="s">
        <v>8112</v>
      </c>
      <c r="O2069" s="53" t="s">
        <v>8104</v>
      </c>
      <c r="P2069" s="53" t="s">
        <v>8137</v>
      </c>
      <c r="Q2069" s="53" t="s">
        <v>8123</v>
      </c>
      <c r="R2069" s="73">
        <v>3</v>
      </c>
      <c r="S2069" s="74">
        <v>75000</v>
      </c>
      <c r="T2069" s="75">
        <v>0</v>
      </c>
      <c r="U2069" s="75">
        <f t="shared" si="335"/>
        <v>0</v>
      </c>
      <c r="V2069" s="48"/>
      <c r="W2069" s="48">
        <v>2017</v>
      </c>
      <c r="X2069" s="48"/>
      <c r="Y2069" s="1">
        <f>VLOOKUP(A2069,'[1]план на 2017'!$A:$X,20,0)</f>
        <v>0</v>
      </c>
      <c r="Z2069" s="156">
        <f t="shared" si="346"/>
        <v>0</v>
      </c>
    </row>
    <row r="2070" spans="1:26" ht="49.5" customHeight="1" x14ac:dyDescent="0.25">
      <c r="A2070" s="48" t="s">
        <v>2129</v>
      </c>
      <c r="B2070" s="53" t="s">
        <v>3273</v>
      </c>
      <c r="C2070" s="49" t="s">
        <v>6368</v>
      </c>
      <c r="D2070" s="49" t="s">
        <v>9913</v>
      </c>
      <c r="E2070" s="49" t="s">
        <v>9914</v>
      </c>
      <c r="F2070" s="53" t="s">
        <v>6369</v>
      </c>
      <c r="G2070" s="53" t="s">
        <v>3278</v>
      </c>
      <c r="H2070" s="53">
        <v>0</v>
      </c>
      <c r="I2070" s="53">
        <v>430000000</v>
      </c>
      <c r="J2070" s="53" t="s">
        <v>8091</v>
      </c>
      <c r="K2070" s="53" t="s">
        <v>8129</v>
      </c>
      <c r="L2070" s="53" t="s">
        <v>8093</v>
      </c>
      <c r="M2070" s="53" t="s">
        <v>8094</v>
      </c>
      <c r="N2070" s="53" t="s">
        <v>8112</v>
      </c>
      <c r="O2070" s="53" t="s">
        <v>8104</v>
      </c>
      <c r="P2070" s="53" t="s">
        <v>8137</v>
      </c>
      <c r="Q2070" s="53" t="s">
        <v>8123</v>
      </c>
      <c r="R2070" s="73">
        <v>3</v>
      </c>
      <c r="S2070" s="74">
        <v>75000</v>
      </c>
      <c r="T2070" s="75">
        <f t="shared" si="347"/>
        <v>225000</v>
      </c>
      <c r="U2070" s="75">
        <f t="shared" si="335"/>
        <v>252000.00000000003</v>
      </c>
      <c r="V2070" s="48"/>
      <c r="W2070" s="48">
        <v>2017</v>
      </c>
      <c r="X2070" s="48" t="s">
        <v>8100</v>
      </c>
      <c r="Y2070" s="1">
        <f>VLOOKUP(A2070,'[1]план на 2017'!$A:$X,20,0)</f>
        <v>225000</v>
      </c>
      <c r="Z2070" s="156">
        <f t="shared" si="346"/>
        <v>0</v>
      </c>
    </row>
    <row r="2071" spans="1:26" ht="49.5" customHeight="1" x14ac:dyDescent="0.25">
      <c r="A2071" s="48" t="s">
        <v>2130</v>
      </c>
      <c r="B2071" s="53" t="s">
        <v>3273</v>
      </c>
      <c r="C2071" s="49" t="s">
        <v>6368</v>
      </c>
      <c r="D2071" s="49" t="s">
        <v>9913</v>
      </c>
      <c r="E2071" s="49" t="s">
        <v>9914</v>
      </c>
      <c r="F2071" s="53" t="s">
        <v>6370</v>
      </c>
      <c r="G2071" s="53" t="s">
        <v>3278</v>
      </c>
      <c r="H2071" s="53">
        <v>0</v>
      </c>
      <c r="I2071" s="53">
        <v>430000000</v>
      </c>
      <c r="J2071" s="53" t="s">
        <v>8091</v>
      </c>
      <c r="K2071" s="53" t="s">
        <v>8092</v>
      </c>
      <c r="L2071" s="53" t="s">
        <v>8093</v>
      </c>
      <c r="M2071" s="53" t="s">
        <v>8094</v>
      </c>
      <c r="N2071" s="53" t="s">
        <v>8112</v>
      </c>
      <c r="O2071" s="53" t="s">
        <v>8104</v>
      </c>
      <c r="P2071" s="53" t="s">
        <v>8137</v>
      </c>
      <c r="Q2071" s="53" t="s">
        <v>8123</v>
      </c>
      <c r="R2071" s="73">
        <v>4</v>
      </c>
      <c r="S2071" s="74">
        <v>60000</v>
      </c>
      <c r="T2071" s="75">
        <v>0</v>
      </c>
      <c r="U2071" s="75">
        <f t="shared" si="335"/>
        <v>0</v>
      </c>
      <c r="V2071" s="48"/>
      <c r="W2071" s="48">
        <v>2017</v>
      </c>
      <c r="X2071" s="48"/>
      <c r="Y2071" s="1">
        <f>VLOOKUP(A2071,'[1]план на 2017'!$A:$X,20,0)</f>
        <v>0</v>
      </c>
      <c r="Z2071" s="156">
        <f t="shared" si="346"/>
        <v>0</v>
      </c>
    </row>
    <row r="2072" spans="1:26" ht="49.5" customHeight="1" x14ac:dyDescent="0.25">
      <c r="A2072" s="48" t="s">
        <v>2131</v>
      </c>
      <c r="B2072" s="53" t="s">
        <v>3273</v>
      </c>
      <c r="C2072" s="49" t="s">
        <v>6368</v>
      </c>
      <c r="D2072" s="49" t="s">
        <v>9913</v>
      </c>
      <c r="E2072" s="49" t="s">
        <v>9914</v>
      </c>
      <c r="F2072" s="53" t="s">
        <v>6370</v>
      </c>
      <c r="G2072" s="53" t="s">
        <v>3278</v>
      </c>
      <c r="H2072" s="53">
        <v>0</v>
      </c>
      <c r="I2072" s="53">
        <v>430000000</v>
      </c>
      <c r="J2072" s="53" t="s">
        <v>8091</v>
      </c>
      <c r="K2072" s="53" t="s">
        <v>8129</v>
      </c>
      <c r="L2072" s="53" t="s">
        <v>8093</v>
      </c>
      <c r="M2072" s="53" t="s">
        <v>8094</v>
      </c>
      <c r="N2072" s="53" t="s">
        <v>8112</v>
      </c>
      <c r="O2072" s="53" t="s">
        <v>8104</v>
      </c>
      <c r="P2072" s="53" t="s">
        <v>8137</v>
      </c>
      <c r="Q2072" s="53" t="s">
        <v>8123</v>
      </c>
      <c r="R2072" s="73">
        <v>4</v>
      </c>
      <c r="S2072" s="74">
        <v>60000</v>
      </c>
      <c r="T2072" s="75">
        <f t="shared" si="347"/>
        <v>240000</v>
      </c>
      <c r="U2072" s="75">
        <f t="shared" si="335"/>
        <v>268800</v>
      </c>
      <c r="V2072" s="48"/>
      <c r="W2072" s="48">
        <v>2017</v>
      </c>
      <c r="X2072" s="48" t="s">
        <v>8100</v>
      </c>
      <c r="Y2072" s="1">
        <f>VLOOKUP(A2072,'[1]план на 2017'!$A:$X,20,0)</f>
        <v>240000</v>
      </c>
      <c r="Z2072" s="156">
        <f t="shared" si="346"/>
        <v>0</v>
      </c>
    </row>
    <row r="2073" spans="1:26" ht="49.5" customHeight="1" x14ac:dyDescent="0.25">
      <c r="A2073" s="48" t="s">
        <v>2132</v>
      </c>
      <c r="B2073" s="53" t="s">
        <v>3273</v>
      </c>
      <c r="C2073" s="53" t="s">
        <v>6371</v>
      </c>
      <c r="D2073" s="49" t="s">
        <v>9915</v>
      </c>
      <c r="E2073" s="49" t="s">
        <v>9916</v>
      </c>
      <c r="F2073" s="53" t="s">
        <v>6372</v>
      </c>
      <c r="G2073" s="53" t="s">
        <v>3278</v>
      </c>
      <c r="H2073" s="53">
        <v>0</v>
      </c>
      <c r="I2073" s="53">
        <v>430000000</v>
      </c>
      <c r="J2073" s="53" t="s">
        <v>8091</v>
      </c>
      <c r="K2073" s="53" t="s">
        <v>8092</v>
      </c>
      <c r="L2073" s="53" t="s">
        <v>8093</v>
      </c>
      <c r="M2073" s="53" t="s">
        <v>8094</v>
      </c>
      <c r="N2073" s="53" t="s">
        <v>8112</v>
      </c>
      <c r="O2073" s="53" t="s">
        <v>8104</v>
      </c>
      <c r="P2073" s="53" t="s">
        <v>8137</v>
      </c>
      <c r="Q2073" s="53" t="s">
        <v>8123</v>
      </c>
      <c r="R2073" s="73">
        <v>4</v>
      </c>
      <c r="S2073" s="74">
        <v>1500</v>
      </c>
      <c r="T2073" s="75">
        <v>0</v>
      </c>
      <c r="U2073" s="75">
        <f t="shared" si="335"/>
        <v>0</v>
      </c>
      <c r="V2073" s="48"/>
      <c r="W2073" s="48">
        <v>2017</v>
      </c>
      <c r="X2073" s="48"/>
      <c r="Y2073" s="1">
        <f>VLOOKUP(A2073,'[1]план на 2017'!$A:$X,20,0)</f>
        <v>0</v>
      </c>
      <c r="Z2073" s="156">
        <f t="shared" si="346"/>
        <v>0</v>
      </c>
    </row>
    <row r="2074" spans="1:26" ht="49.5" customHeight="1" x14ac:dyDescent="0.25">
      <c r="A2074" s="48" t="s">
        <v>2133</v>
      </c>
      <c r="B2074" s="53" t="s">
        <v>3273</v>
      </c>
      <c r="C2074" s="53" t="s">
        <v>6371</v>
      </c>
      <c r="D2074" s="49" t="s">
        <v>9915</v>
      </c>
      <c r="E2074" s="49" t="s">
        <v>9916</v>
      </c>
      <c r="F2074" s="53" t="s">
        <v>6372</v>
      </c>
      <c r="G2074" s="53" t="s">
        <v>3278</v>
      </c>
      <c r="H2074" s="53">
        <v>0</v>
      </c>
      <c r="I2074" s="53">
        <v>430000000</v>
      </c>
      <c r="J2074" s="53" t="s">
        <v>8091</v>
      </c>
      <c r="K2074" s="53" t="s">
        <v>8129</v>
      </c>
      <c r="L2074" s="53" t="s">
        <v>8093</v>
      </c>
      <c r="M2074" s="53" t="s">
        <v>8094</v>
      </c>
      <c r="N2074" s="53" t="s">
        <v>8112</v>
      </c>
      <c r="O2074" s="53" t="s">
        <v>8104</v>
      </c>
      <c r="P2074" s="53" t="s">
        <v>8137</v>
      </c>
      <c r="Q2074" s="53" t="s">
        <v>8123</v>
      </c>
      <c r="R2074" s="73">
        <v>4</v>
      </c>
      <c r="S2074" s="74">
        <v>1500</v>
      </c>
      <c r="T2074" s="75">
        <v>0</v>
      </c>
      <c r="U2074" s="75">
        <f t="shared" si="335"/>
        <v>0</v>
      </c>
      <c r="V2074" s="48"/>
      <c r="W2074" s="48">
        <v>2017</v>
      </c>
      <c r="X2074" s="48" t="s">
        <v>8239</v>
      </c>
      <c r="Y2074" s="1">
        <f>VLOOKUP(A2074,'[1]план на 2017'!$A:$X,20,0)</f>
        <v>0</v>
      </c>
      <c r="Z2074" s="156">
        <f t="shared" si="346"/>
        <v>0</v>
      </c>
    </row>
    <row r="2075" spans="1:26" ht="49.5" customHeight="1" x14ac:dyDescent="0.25">
      <c r="A2075" s="48" t="s">
        <v>2134</v>
      </c>
      <c r="B2075" s="53" t="s">
        <v>3273</v>
      </c>
      <c r="C2075" s="53" t="s">
        <v>6373</v>
      </c>
      <c r="D2075" s="53" t="s">
        <v>6374</v>
      </c>
      <c r="E2075" s="53" t="s">
        <v>6375</v>
      </c>
      <c r="F2075" s="53" t="s">
        <v>6376</v>
      </c>
      <c r="G2075" s="53" t="s">
        <v>3278</v>
      </c>
      <c r="H2075" s="53">
        <v>0</v>
      </c>
      <c r="I2075" s="53">
        <v>430000000</v>
      </c>
      <c r="J2075" s="53" t="s">
        <v>8091</v>
      </c>
      <c r="K2075" s="53" t="s">
        <v>8092</v>
      </c>
      <c r="L2075" s="53" t="s">
        <v>8093</v>
      </c>
      <c r="M2075" s="53" t="s">
        <v>8094</v>
      </c>
      <c r="N2075" s="53" t="s">
        <v>8112</v>
      </c>
      <c r="O2075" s="53" t="s">
        <v>8104</v>
      </c>
      <c r="P2075" s="53" t="s">
        <v>8105</v>
      </c>
      <c r="Q2075" s="53" t="s">
        <v>8106</v>
      </c>
      <c r="R2075" s="73">
        <v>3</v>
      </c>
      <c r="S2075" s="74">
        <v>30000</v>
      </c>
      <c r="T2075" s="75">
        <v>0</v>
      </c>
      <c r="U2075" s="75">
        <f t="shared" si="335"/>
        <v>0</v>
      </c>
      <c r="V2075" s="48"/>
      <c r="W2075" s="48">
        <v>2017</v>
      </c>
      <c r="X2075" s="48"/>
      <c r="Y2075" s="1">
        <f>VLOOKUP(A2075,'[1]план на 2017'!$A:$X,20,0)</f>
        <v>0</v>
      </c>
      <c r="Z2075" s="156">
        <f t="shared" si="346"/>
        <v>0</v>
      </c>
    </row>
    <row r="2076" spans="1:26" ht="49.5" customHeight="1" x14ac:dyDescent="0.25">
      <c r="A2076" s="48" t="s">
        <v>2135</v>
      </c>
      <c r="B2076" s="53" t="s">
        <v>3273</v>
      </c>
      <c r="C2076" s="53" t="s">
        <v>6373</v>
      </c>
      <c r="D2076" s="53" t="s">
        <v>6374</v>
      </c>
      <c r="E2076" s="53" t="s">
        <v>6375</v>
      </c>
      <c r="F2076" s="53" t="s">
        <v>6376</v>
      </c>
      <c r="G2076" s="53" t="s">
        <v>3278</v>
      </c>
      <c r="H2076" s="53">
        <v>0</v>
      </c>
      <c r="I2076" s="53">
        <v>430000000</v>
      </c>
      <c r="J2076" s="53" t="s">
        <v>8091</v>
      </c>
      <c r="K2076" s="53" t="s">
        <v>8129</v>
      </c>
      <c r="L2076" s="53" t="s">
        <v>8093</v>
      </c>
      <c r="M2076" s="53" t="s">
        <v>8094</v>
      </c>
      <c r="N2076" s="53" t="s">
        <v>8112</v>
      </c>
      <c r="O2076" s="53" t="s">
        <v>8104</v>
      </c>
      <c r="P2076" s="53" t="s">
        <v>8105</v>
      </c>
      <c r="Q2076" s="53" t="s">
        <v>8106</v>
      </c>
      <c r="R2076" s="73">
        <v>3</v>
      </c>
      <c r="S2076" s="74">
        <v>30000</v>
      </c>
      <c r="T2076" s="75">
        <v>0</v>
      </c>
      <c r="U2076" s="75">
        <f t="shared" si="335"/>
        <v>0</v>
      </c>
      <c r="V2076" s="48"/>
      <c r="W2076" s="48">
        <v>2017</v>
      </c>
      <c r="X2076" s="48" t="s">
        <v>8100</v>
      </c>
      <c r="Y2076" s="1">
        <f>VLOOKUP(A2076,'[1]план на 2017'!$A:$X,20,0)</f>
        <v>0</v>
      </c>
      <c r="Z2076" s="156">
        <f t="shared" si="346"/>
        <v>0</v>
      </c>
    </row>
    <row r="2077" spans="1:26" ht="49.5" customHeight="1" x14ac:dyDescent="0.25">
      <c r="A2077" s="49" t="s">
        <v>2136</v>
      </c>
      <c r="B2077" s="49" t="s">
        <v>3273</v>
      </c>
      <c r="C2077" s="49" t="s">
        <v>6373</v>
      </c>
      <c r="D2077" s="49" t="s">
        <v>6374</v>
      </c>
      <c r="E2077" s="49" t="s">
        <v>6375</v>
      </c>
      <c r="F2077" s="49" t="s">
        <v>6376</v>
      </c>
      <c r="G2077" s="49" t="s">
        <v>3278</v>
      </c>
      <c r="H2077" s="49">
        <v>0</v>
      </c>
      <c r="I2077" s="49">
        <v>430000000</v>
      </c>
      <c r="J2077" s="49" t="s">
        <v>8091</v>
      </c>
      <c r="K2077" s="49" t="s">
        <v>8117</v>
      </c>
      <c r="L2077" s="49" t="s">
        <v>8093</v>
      </c>
      <c r="M2077" s="49" t="s">
        <v>8094</v>
      </c>
      <c r="N2077" s="49" t="s">
        <v>8112</v>
      </c>
      <c r="O2077" s="49" t="s">
        <v>8104</v>
      </c>
      <c r="P2077" s="49" t="s">
        <v>8105</v>
      </c>
      <c r="Q2077" s="49" t="s">
        <v>8106</v>
      </c>
      <c r="R2077" s="49">
        <v>3</v>
      </c>
      <c r="S2077" s="49">
        <v>40000</v>
      </c>
      <c r="T2077" s="76">
        <f t="shared" ref="T2077" si="348">S2077*R2077</f>
        <v>120000</v>
      </c>
      <c r="U2077" s="76">
        <f t="shared" si="335"/>
        <v>134400</v>
      </c>
      <c r="V2077" s="49"/>
      <c r="W2077" s="49">
        <v>2017</v>
      </c>
      <c r="X2077" s="49" t="s">
        <v>8204</v>
      </c>
      <c r="Y2077" s="1">
        <f>VLOOKUP(A2077,'[1]план на 2017'!$A:$X,20,0)</f>
        <v>120000</v>
      </c>
      <c r="Z2077" s="156">
        <f t="shared" si="346"/>
        <v>0</v>
      </c>
    </row>
    <row r="2078" spans="1:26" ht="49.5" customHeight="1" x14ac:dyDescent="0.25">
      <c r="A2078" s="48" t="s">
        <v>2137</v>
      </c>
      <c r="B2078" s="53" t="s">
        <v>3273</v>
      </c>
      <c r="C2078" s="53" t="s">
        <v>6377</v>
      </c>
      <c r="D2078" s="53" t="s">
        <v>6378</v>
      </c>
      <c r="E2078" s="53" t="s">
        <v>6379</v>
      </c>
      <c r="F2078" s="53" t="s">
        <v>6380</v>
      </c>
      <c r="G2078" s="53" t="s">
        <v>3278</v>
      </c>
      <c r="H2078" s="53">
        <v>0</v>
      </c>
      <c r="I2078" s="53">
        <v>430000000</v>
      </c>
      <c r="J2078" s="53" t="s">
        <v>8091</v>
      </c>
      <c r="K2078" s="53" t="s">
        <v>8092</v>
      </c>
      <c r="L2078" s="53" t="s">
        <v>8093</v>
      </c>
      <c r="M2078" s="53" t="s">
        <v>8094</v>
      </c>
      <c r="N2078" s="53" t="s">
        <v>8112</v>
      </c>
      <c r="O2078" s="53" t="s">
        <v>8104</v>
      </c>
      <c r="P2078" s="53" t="s">
        <v>8105</v>
      </c>
      <c r="Q2078" s="53" t="s">
        <v>8106</v>
      </c>
      <c r="R2078" s="73">
        <v>6</v>
      </c>
      <c r="S2078" s="74">
        <v>20000</v>
      </c>
      <c r="T2078" s="75">
        <v>0</v>
      </c>
      <c r="U2078" s="75">
        <f t="shared" si="335"/>
        <v>0</v>
      </c>
      <c r="V2078" s="48"/>
      <c r="W2078" s="48">
        <v>2017</v>
      </c>
      <c r="X2078" s="48"/>
      <c r="Y2078" s="1">
        <f>VLOOKUP(A2078,'[1]план на 2017'!$A:$X,20,0)</f>
        <v>0</v>
      </c>
      <c r="Z2078" s="156">
        <f t="shared" si="346"/>
        <v>0</v>
      </c>
    </row>
    <row r="2079" spans="1:26" ht="49.5" customHeight="1" x14ac:dyDescent="0.25">
      <c r="A2079" s="48" t="s">
        <v>2138</v>
      </c>
      <c r="B2079" s="53" t="s">
        <v>3273</v>
      </c>
      <c r="C2079" s="53" t="s">
        <v>6377</v>
      </c>
      <c r="D2079" s="53" t="s">
        <v>6378</v>
      </c>
      <c r="E2079" s="53" t="s">
        <v>6379</v>
      </c>
      <c r="F2079" s="53" t="s">
        <v>6380</v>
      </c>
      <c r="G2079" s="53" t="s">
        <v>3278</v>
      </c>
      <c r="H2079" s="53">
        <v>0</v>
      </c>
      <c r="I2079" s="53">
        <v>430000000</v>
      </c>
      <c r="J2079" s="53" t="s">
        <v>8091</v>
      </c>
      <c r="K2079" s="53" t="s">
        <v>8129</v>
      </c>
      <c r="L2079" s="53" t="s">
        <v>8093</v>
      </c>
      <c r="M2079" s="53" t="s">
        <v>8094</v>
      </c>
      <c r="N2079" s="53" t="s">
        <v>8112</v>
      </c>
      <c r="O2079" s="53" t="s">
        <v>8104</v>
      </c>
      <c r="P2079" s="53" t="s">
        <v>8105</v>
      </c>
      <c r="Q2079" s="53" t="s">
        <v>8106</v>
      </c>
      <c r="R2079" s="73">
        <v>6</v>
      </c>
      <c r="S2079" s="74">
        <v>20000</v>
      </c>
      <c r="T2079" s="75">
        <v>0</v>
      </c>
      <c r="U2079" s="75">
        <f t="shared" si="335"/>
        <v>0</v>
      </c>
      <c r="V2079" s="48"/>
      <c r="W2079" s="48">
        <v>2017</v>
      </c>
      <c r="X2079" s="48" t="s">
        <v>8210</v>
      </c>
      <c r="Y2079" s="1">
        <f>VLOOKUP(A2079,'[1]план на 2017'!$A:$X,20,0)</f>
        <v>0</v>
      </c>
      <c r="Z2079" s="156">
        <f t="shared" si="346"/>
        <v>0</v>
      </c>
    </row>
    <row r="2080" spans="1:26" ht="49.5" customHeight="1" x14ac:dyDescent="0.25">
      <c r="A2080" s="48" t="s">
        <v>2139</v>
      </c>
      <c r="B2080" s="53" t="s">
        <v>3273</v>
      </c>
      <c r="C2080" s="53" t="s">
        <v>6377</v>
      </c>
      <c r="D2080" s="53" t="s">
        <v>6378</v>
      </c>
      <c r="E2080" s="53" t="s">
        <v>6379</v>
      </c>
      <c r="F2080" s="53" t="s">
        <v>6381</v>
      </c>
      <c r="G2080" s="53" t="s">
        <v>3278</v>
      </c>
      <c r="H2080" s="53">
        <v>0</v>
      </c>
      <c r="I2080" s="53">
        <v>430000000</v>
      </c>
      <c r="J2080" s="53" t="s">
        <v>8091</v>
      </c>
      <c r="K2080" s="53" t="s">
        <v>8092</v>
      </c>
      <c r="L2080" s="53" t="s">
        <v>8093</v>
      </c>
      <c r="M2080" s="53" t="s">
        <v>8094</v>
      </c>
      <c r="N2080" s="53" t="s">
        <v>8112</v>
      </c>
      <c r="O2080" s="53" t="s">
        <v>8104</v>
      </c>
      <c r="P2080" s="53" t="s">
        <v>8105</v>
      </c>
      <c r="Q2080" s="53" t="s">
        <v>8106</v>
      </c>
      <c r="R2080" s="73">
        <v>6</v>
      </c>
      <c r="S2080" s="74">
        <v>18000</v>
      </c>
      <c r="T2080" s="75">
        <v>0</v>
      </c>
      <c r="U2080" s="75">
        <f t="shared" si="335"/>
        <v>0</v>
      </c>
      <c r="V2080" s="48"/>
      <c r="W2080" s="48">
        <v>2017</v>
      </c>
      <c r="X2080" s="48"/>
      <c r="Y2080" s="1">
        <f>VLOOKUP(A2080,'[1]план на 2017'!$A:$X,20,0)</f>
        <v>0</v>
      </c>
      <c r="Z2080" s="156">
        <f t="shared" si="346"/>
        <v>0</v>
      </c>
    </row>
    <row r="2081" spans="1:26" ht="49.5" customHeight="1" x14ac:dyDescent="0.25">
      <c r="A2081" s="48" t="s">
        <v>2140</v>
      </c>
      <c r="B2081" s="53" t="s">
        <v>3273</v>
      </c>
      <c r="C2081" s="53" t="s">
        <v>6377</v>
      </c>
      <c r="D2081" s="53" t="s">
        <v>6378</v>
      </c>
      <c r="E2081" s="53" t="s">
        <v>6379</v>
      </c>
      <c r="F2081" s="53" t="s">
        <v>6381</v>
      </c>
      <c r="G2081" s="53" t="s">
        <v>3278</v>
      </c>
      <c r="H2081" s="53">
        <v>0</v>
      </c>
      <c r="I2081" s="53">
        <v>430000000</v>
      </c>
      <c r="J2081" s="53" t="s">
        <v>8091</v>
      </c>
      <c r="K2081" s="53" t="s">
        <v>8129</v>
      </c>
      <c r="L2081" s="53" t="s">
        <v>8093</v>
      </c>
      <c r="M2081" s="53" t="s">
        <v>8094</v>
      </c>
      <c r="N2081" s="53" t="s">
        <v>8112</v>
      </c>
      <c r="O2081" s="53" t="s">
        <v>8104</v>
      </c>
      <c r="P2081" s="53" t="s">
        <v>8105</v>
      </c>
      <c r="Q2081" s="53" t="s">
        <v>8106</v>
      </c>
      <c r="R2081" s="73">
        <v>6</v>
      </c>
      <c r="S2081" s="74">
        <v>18000</v>
      </c>
      <c r="T2081" s="75">
        <v>0</v>
      </c>
      <c r="U2081" s="75">
        <f t="shared" ref="U2081:U2164" si="349">T2081*1.12</f>
        <v>0</v>
      </c>
      <c r="V2081" s="48"/>
      <c r="W2081" s="48">
        <v>2017</v>
      </c>
      <c r="X2081" s="48" t="s">
        <v>8210</v>
      </c>
      <c r="Y2081" s="1">
        <f>VLOOKUP(A2081,'[1]план на 2017'!$A:$X,20,0)</f>
        <v>0</v>
      </c>
      <c r="Z2081" s="156">
        <f t="shared" si="346"/>
        <v>0</v>
      </c>
    </row>
    <row r="2082" spans="1:26" ht="49.5" customHeight="1" x14ac:dyDescent="0.25">
      <c r="A2082" s="48" t="s">
        <v>2141</v>
      </c>
      <c r="B2082" s="53" t="s">
        <v>3273</v>
      </c>
      <c r="C2082" s="53" t="s">
        <v>6382</v>
      </c>
      <c r="D2082" s="53" t="s">
        <v>6383</v>
      </c>
      <c r="E2082" s="53" t="s">
        <v>6384</v>
      </c>
      <c r="F2082" s="53" t="s">
        <v>6385</v>
      </c>
      <c r="G2082" s="54" t="s">
        <v>8876</v>
      </c>
      <c r="H2082" s="53">
        <v>0</v>
      </c>
      <c r="I2082" s="53">
        <v>430000000</v>
      </c>
      <c r="J2082" s="53" t="s">
        <v>8091</v>
      </c>
      <c r="K2082" s="53" t="s">
        <v>8092</v>
      </c>
      <c r="L2082" s="53" t="s">
        <v>8111</v>
      </c>
      <c r="M2082" s="53" t="s">
        <v>8094</v>
      </c>
      <c r="N2082" s="53" t="s">
        <v>8112</v>
      </c>
      <c r="O2082" s="53" t="s">
        <v>8104</v>
      </c>
      <c r="P2082" s="53" t="s">
        <v>8105</v>
      </c>
      <c r="Q2082" s="53" t="s">
        <v>8106</v>
      </c>
      <c r="R2082" s="73">
        <v>6</v>
      </c>
      <c r="S2082" s="74">
        <v>250000</v>
      </c>
      <c r="T2082" s="75">
        <f t="shared" ref="T2082" si="350">R2082*S2082</f>
        <v>1500000</v>
      </c>
      <c r="U2082" s="75">
        <f t="shared" si="349"/>
        <v>1680000.0000000002</v>
      </c>
      <c r="V2082" s="48"/>
      <c r="W2082" s="48">
        <v>2017</v>
      </c>
      <c r="X2082" s="48"/>
      <c r="Y2082" s="1">
        <f>VLOOKUP(A2082,'[1]план на 2017'!$A:$X,20,0)</f>
        <v>1500000</v>
      </c>
      <c r="Z2082" s="156">
        <f t="shared" si="346"/>
        <v>0</v>
      </c>
    </row>
    <row r="2083" spans="1:26" ht="49.5" customHeight="1" x14ac:dyDescent="0.25">
      <c r="A2083" s="48" t="s">
        <v>2142</v>
      </c>
      <c r="B2083" s="53" t="s">
        <v>3273</v>
      </c>
      <c r="C2083" s="53" t="s">
        <v>6386</v>
      </c>
      <c r="D2083" s="53" t="s">
        <v>6387</v>
      </c>
      <c r="E2083" s="53" t="s">
        <v>6388</v>
      </c>
      <c r="F2083" s="53" t="s">
        <v>6389</v>
      </c>
      <c r="G2083" s="53" t="s">
        <v>3278</v>
      </c>
      <c r="H2083" s="53">
        <v>0</v>
      </c>
      <c r="I2083" s="53">
        <v>430000000</v>
      </c>
      <c r="J2083" s="53" t="s">
        <v>8091</v>
      </c>
      <c r="K2083" s="53" t="s">
        <v>8092</v>
      </c>
      <c r="L2083" s="53" t="s">
        <v>8093</v>
      </c>
      <c r="M2083" s="53" t="s">
        <v>8094</v>
      </c>
      <c r="N2083" s="53" t="s">
        <v>8112</v>
      </c>
      <c r="O2083" s="53" t="s">
        <v>8104</v>
      </c>
      <c r="P2083" s="53" t="s">
        <v>8105</v>
      </c>
      <c r="Q2083" s="53" t="s">
        <v>8106</v>
      </c>
      <c r="R2083" s="73">
        <v>3</v>
      </c>
      <c r="S2083" s="74">
        <v>11000</v>
      </c>
      <c r="T2083" s="75">
        <v>0</v>
      </c>
      <c r="U2083" s="75">
        <f t="shared" si="349"/>
        <v>0</v>
      </c>
      <c r="V2083" s="48"/>
      <c r="W2083" s="48">
        <v>2017</v>
      </c>
      <c r="X2083" s="48"/>
      <c r="Y2083" s="1">
        <f>VLOOKUP(A2083,'[1]план на 2017'!$A:$X,20,0)</f>
        <v>0</v>
      </c>
      <c r="Z2083" s="156">
        <f t="shared" si="346"/>
        <v>0</v>
      </c>
    </row>
    <row r="2084" spans="1:26" ht="49.5" customHeight="1" x14ac:dyDescent="0.25">
      <c r="A2084" s="48" t="s">
        <v>2143</v>
      </c>
      <c r="B2084" s="53" t="s">
        <v>3273</v>
      </c>
      <c r="C2084" s="53" t="s">
        <v>6386</v>
      </c>
      <c r="D2084" s="53" t="s">
        <v>6387</v>
      </c>
      <c r="E2084" s="53" t="s">
        <v>6388</v>
      </c>
      <c r="F2084" s="53" t="s">
        <v>6389</v>
      </c>
      <c r="G2084" s="53" t="s">
        <v>3278</v>
      </c>
      <c r="H2084" s="53">
        <v>0</v>
      </c>
      <c r="I2084" s="53">
        <v>430000000</v>
      </c>
      <c r="J2084" s="53" t="s">
        <v>8091</v>
      </c>
      <c r="K2084" s="53" t="s">
        <v>8129</v>
      </c>
      <c r="L2084" s="53" t="s">
        <v>8093</v>
      </c>
      <c r="M2084" s="53" t="s">
        <v>8094</v>
      </c>
      <c r="N2084" s="53" t="s">
        <v>8112</v>
      </c>
      <c r="O2084" s="53" t="s">
        <v>8104</v>
      </c>
      <c r="P2084" s="53" t="s">
        <v>8105</v>
      </c>
      <c r="Q2084" s="53" t="s">
        <v>8106</v>
      </c>
      <c r="R2084" s="73">
        <v>3</v>
      </c>
      <c r="S2084" s="74">
        <v>11000</v>
      </c>
      <c r="T2084" s="75">
        <v>0</v>
      </c>
      <c r="U2084" s="75">
        <f t="shared" si="349"/>
        <v>0</v>
      </c>
      <c r="V2084" s="48"/>
      <c r="W2084" s="48">
        <v>2017</v>
      </c>
      <c r="X2084" s="48" t="s">
        <v>8100</v>
      </c>
      <c r="Y2084" s="1">
        <f>VLOOKUP(A2084,'[1]план на 2017'!$A:$X,20,0)</f>
        <v>0</v>
      </c>
      <c r="Z2084" s="156">
        <f t="shared" si="346"/>
        <v>0</v>
      </c>
    </row>
    <row r="2085" spans="1:26" ht="49.5" customHeight="1" x14ac:dyDescent="0.25">
      <c r="A2085" s="49" t="s">
        <v>2144</v>
      </c>
      <c r="B2085" s="49" t="s">
        <v>3273</v>
      </c>
      <c r="C2085" s="49" t="s">
        <v>6386</v>
      </c>
      <c r="D2085" s="49" t="s">
        <v>6387</v>
      </c>
      <c r="E2085" s="49" t="s">
        <v>6388</v>
      </c>
      <c r="F2085" s="49" t="s">
        <v>6389</v>
      </c>
      <c r="G2085" s="49" t="s">
        <v>3278</v>
      </c>
      <c r="H2085" s="49">
        <v>0</v>
      </c>
      <c r="I2085" s="49">
        <v>430000000</v>
      </c>
      <c r="J2085" s="49" t="s">
        <v>8091</v>
      </c>
      <c r="K2085" s="49" t="s">
        <v>8117</v>
      </c>
      <c r="L2085" s="49" t="s">
        <v>8093</v>
      </c>
      <c r="M2085" s="49" t="s">
        <v>8094</v>
      </c>
      <c r="N2085" s="49" t="s">
        <v>8112</v>
      </c>
      <c r="O2085" s="49" t="s">
        <v>8104</v>
      </c>
      <c r="P2085" s="49" t="s">
        <v>8105</v>
      </c>
      <c r="Q2085" s="49" t="s">
        <v>8106</v>
      </c>
      <c r="R2085" s="49">
        <v>3</v>
      </c>
      <c r="S2085" s="49">
        <f>'[2]Бюджет 2017'!$AJ$3529</f>
        <v>33000</v>
      </c>
      <c r="T2085" s="76">
        <f>S2085*R2085</f>
        <v>99000</v>
      </c>
      <c r="U2085" s="76">
        <f>T2085*1.12</f>
        <v>110880.00000000001</v>
      </c>
      <c r="V2085" s="49"/>
      <c r="W2085" s="49">
        <v>2017</v>
      </c>
      <c r="X2085" s="49" t="s">
        <v>8204</v>
      </c>
      <c r="Y2085" s="1">
        <f>VLOOKUP(A2085,'[1]план на 2017'!$A:$X,20,0)</f>
        <v>99000</v>
      </c>
      <c r="Z2085" s="156">
        <f t="shared" si="346"/>
        <v>0</v>
      </c>
    </row>
    <row r="2086" spans="1:26" ht="49.5" customHeight="1" x14ac:dyDescent="0.25">
      <c r="A2086" s="48" t="s">
        <v>2145</v>
      </c>
      <c r="B2086" s="53" t="s">
        <v>3273</v>
      </c>
      <c r="C2086" s="53" t="s">
        <v>6390</v>
      </c>
      <c r="D2086" s="53" t="s">
        <v>6088</v>
      </c>
      <c r="E2086" s="53" t="s">
        <v>6391</v>
      </c>
      <c r="F2086" s="53" t="s">
        <v>6392</v>
      </c>
      <c r="G2086" s="53" t="s">
        <v>3278</v>
      </c>
      <c r="H2086" s="53">
        <v>0</v>
      </c>
      <c r="I2086" s="53">
        <v>430000000</v>
      </c>
      <c r="J2086" s="53" t="s">
        <v>8091</v>
      </c>
      <c r="K2086" s="53" t="s">
        <v>8092</v>
      </c>
      <c r="L2086" s="53" t="s">
        <v>8111</v>
      </c>
      <c r="M2086" s="53" t="s">
        <v>8094</v>
      </c>
      <c r="N2086" s="53" t="s">
        <v>8112</v>
      </c>
      <c r="O2086" s="53" t="s">
        <v>8104</v>
      </c>
      <c r="P2086" s="53" t="s">
        <v>8105</v>
      </c>
      <c r="Q2086" s="53" t="s">
        <v>8106</v>
      </c>
      <c r="R2086" s="73">
        <v>2</v>
      </c>
      <c r="S2086" s="74">
        <v>155000</v>
      </c>
      <c r="T2086" s="75">
        <v>0</v>
      </c>
      <c r="U2086" s="75">
        <f t="shared" si="349"/>
        <v>0</v>
      </c>
      <c r="V2086" s="48"/>
      <c r="W2086" s="48">
        <v>2017</v>
      </c>
      <c r="X2086" s="48"/>
      <c r="Y2086" s="1">
        <f>VLOOKUP(A2086,'[1]план на 2017'!$A:$X,20,0)</f>
        <v>0</v>
      </c>
      <c r="Z2086" s="156">
        <f t="shared" si="346"/>
        <v>0</v>
      </c>
    </row>
    <row r="2087" spans="1:26" ht="49.5" customHeight="1" x14ac:dyDescent="0.25">
      <c r="A2087" s="48" t="s">
        <v>2146</v>
      </c>
      <c r="B2087" s="53" t="s">
        <v>3273</v>
      </c>
      <c r="C2087" s="53" t="s">
        <v>6390</v>
      </c>
      <c r="D2087" s="53" t="s">
        <v>6088</v>
      </c>
      <c r="E2087" s="53" t="s">
        <v>6391</v>
      </c>
      <c r="F2087" s="53" t="s">
        <v>6393</v>
      </c>
      <c r="G2087" s="53" t="s">
        <v>3278</v>
      </c>
      <c r="H2087" s="53">
        <v>0</v>
      </c>
      <c r="I2087" s="53">
        <v>430000000</v>
      </c>
      <c r="J2087" s="53" t="s">
        <v>8091</v>
      </c>
      <c r="K2087" s="53" t="s">
        <v>8129</v>
      </c>
      <c r="L2087" s="53" t="s">
        <v>8111</v>
      </c>
      <c r="M2087" s="53" t="s">
        <v>8094</v>
      </c>
      <c r="N2087" s="53" t="s">
        <v>8112</v>
      </c>
      <c r="O2087" s="53" t="s">
        <v>8104</v>
      </c>
      <c r="P2087" s="53" t="s">
        <v>8105</v>
      </c>
      <c r="Q2087" s="53" t="s">
        <v>8106</v>
      </c>
      <c r="R2087" s="73">
        <v>2</v>
      </c>
      <c r="S2087" s="74">
        <v>155000</v>
      </c>
      <c r="T2087" s="75">
        <v>0</v>
      </c>
      <c r="U2087" s="75">
        <f t="shared" si="349"/>
        <v>0</v>
      </c>
      <c r="V2087" s="48"/>
      <c r="W2087" s="48">
        <v>2017</v>
      </c>
      <c r="X2087" s="48" t="s">
        <v>8210</v>
      </c>
      <c r="Y2087" s="1">
        <f>VLOOKUP(A2087,'[1]план на 2017'!$A:$X,20,0)</f>
        <v>0</v>
      </c>
      <c r="Z2087" s="156">
        <f t="shared" si="346"/>
        <v>0</v>
      </c>
    </row>
    <row r="2088" spans="1:26" ht="49.5" customHeight="1" x14ac:dyDescent="0.25">
      <c r="A2088" s="48" t="s">
        <v>2147</v>
      </c>
      <c r="B2088" s="53" t="s">
        <v>3273</v>
      </c>
      <c r="C2088" s="53" t="s">
        <v>6394</v>
      </c>
      <c r="D2088" s="53" t="s">
        <v>6088</v>
      </c>
      <c r="E2088" s="53" t="s">
        <v>6395</v>
      </c>
      <c r="F2088" s="53" t="s">
        <v>6396</v>
      </c>
      <c r="G2088" s="53" t="s">
        <v>3278</v>
      </c>
      <c r="H2088" s="53">
        <v>0</v>
      </c>
      <c r="I2088" s="53">
        <v>430000000</v>
      </c>
      <c r="J2088" s="53" t="s">
        <v>8091</v>
      </c>
      <c r="K2088" s="53" t="s">
        <v>8092</v>
      </c>
      <c r="L2088" s="53" t="s">
        <v>8111</v>
      </c>
      <c r="M2088" s="53" t="s">
        <v>8094</v>
      </c>
      <c r="N2088" s="53" t="s">
        <v>8112</v>
      </c>
      <c r="O2088" s="53" t="s">
        <v>8104</v>
      </c>
      <c r="P2088" s="53" t="s">
        <v>8105</v>
      </c>
      <c r="Q2088" s="53" t="s">
        <v>8106</v>
      </c>
      <c r="R2088" s="73">
        <v>2</v>
      </c>
      <c r="S2088" s="74">
        <v>350000</v>
      </c>
      <c r="T2088" s="75">
        <v>0</v>
      </c>
      <c r="U2088" s="75">
        <f t="shared" si="349"/>
        <v>0</v>
      </c>
      <c r="V2088" s="48"/>
      <c r="W2088" s="48">
        <v>2017</v>
      </c>
      <c r="X2088" s="48"/>
      <c r="Y2088" s="1">
        <f>VLOOKUP(A2088,'[1]план на 2017'!$A:$X,20,0)</f>
        <v>0</v>
      </c>
      <c r="Z2088" s="156">
        <f t="shared" si="346"/>
        <v>0</v>
      </c>
    </row>
    <row r="2089" spans="1:26" ht="49.5" customHeight="1" x14ac:dyDescent="0.25">
      <c r="A2089" s="48" t="s">
        <v>2148</v>
      </c>
      <c r="B2089" s="53" t="s">
        <v>3273</v>
      </c>
      <c r="C2089" s="53" t="s">
        <v>6394</v>
      </c>
      <c r="D2089" s="53" t="s">
        <v>6088</v>
      </c>
      <c r="E2089" s="53" t="s">
        <v>6395</v>
      </c>
      <c r="F2089" s="53" t="s">
        <v>6397</v>
      </c>
      <c r="G2089" s="53" t="s">
        <v>3278</v>
      </c>
      <c r="H2089" s="53">
        <v>0</v>
      </c>
      <c r="I2089" s="53">
        <v>430000000</v>
      </c>
      <c r="J2089" s="53" t="s">
        <v>8091</v>
      </c>
      <c r="K2089" s="53" t="s">
        <v>8129</v>
      </c>
      <c r="L2089" s="53" t="s">
        <v>8111</v>
      </c>
      <c r="M2089" s="53" t="s">
        <v>8094</v>
      </c>
      <c r="N2089" s="53" t="s">
        <v>8112</v>
      </c>
      <c r="O2089" s="53" t="s">
        <v>8104</v>
      </c>
      <c r="P2089" s="53" t="s">
        <v>8105</v>
      </c>
      <c r="Q2089" s="53" t="s">
        <v>8106</v>
      </c>
      <c r="R2089" s="73">
        <v>2</v>
      </c>
      <c r="S2089" s="74">
        <v>350000</v>
      </c>
      <c r="T2089" s="75">
        <v>0</v>
      </c>
      <c r="U2089" s="75">
        <f t="shared" si="349"/>
        <v>0</v>
      </c>
      <c r="V2089" s="48"/>
      <c r="W2089" s="48">
        <v>2017</v>
      </c>
      <c r="X2089" s="48" t="s">
        <v>8149</v>
      </c>
      <c r="Y2089" s="1">
        <f>VLOOKUP(A2089,'[1]план на 2017'!$A:$X,20,0)</f>
        <v>0</v>
      </c>
      <c r="Z2089" s="156">
        <f t="shared" si="346"/>
        <v>0</v>
      </c>
    </row>
    <row r="2090" spans="1:26" ht="49.5" customHeight="1" x14ac:dyDescent="0.25">
      <c r="A2090" s="49" t="s">
        <v>2149</v>
      </c>
      <c r="B2090" s="49" t="s">
        <v>3273</v>
      </c>
      <c r="C2090" s="49" t="s">
        <v>6394</v>
      </c>
      <c r="D2090" s="49" t="s">
        <v>6088</v>
      </c>
      <c r="E2090" s="49" t="s">
        <v>6395</v>
      </c>
      <c r="F2090" s="49" t="s">
        <v>6397</v>
      </c>
      <c r="G2090" s="49" t="s">
        <v>3278</v>
      </c>
      <c r="H2090" s="49">
        <v>0</v>
      </c>
      <c r="I2090" s="49">
        <v>430000000</v>
      </c>
      <c r="J2090" s="49" t="s">
        <v>8091</v>
      </c>
      <c r="K2090" s="49" t="s">
        <v>8117</v>
      </c>
      <c r="L2090" s="49" t="s">
        <v>8111</v>
      </c>
      <c r="M2090" s="49" t="s">
        <v>8094</v>
      </c>
      <c r="N2090" s="49" t="s">
        <v>8112</v>
      </c>
      <c r="O2090" s="49" t="s">
        <v>8104</v>
      </c>
      <c r="P2090" s="49" t="s">
        <v>8105</v>
      </c>
      <c r="Q2090" s="49" t="s">
        <v>8106</v>
      </c>
      <c r="R2090" s="49">
        <v>3</v>
      </c>
      <c r="S2090" s="49">
        <f>'[2]Бюджет 2017'!$AJ$3531</f>
        <v>2580000</v>
      </c>
      <c r="T2090" s="76">
        <f t="shared" ref="T2090" si="351">S2090*R2090</f>
        <v>7740000</v>
      </c>
      <c r="U2090" s="76">
        <f t="shared" si="349"/>
        <v>8668800</v>
      </c>
      <c r="V2090" s="49"/>
      <c r="W2090" s="49">
        <v>2017</v>
      </c>
      <c r="X2090" s="49" t="s">
        <v>8204</v>
      </c>
      <c r="Y2090" s="1">
        <f>VLOOKUP(A2090,'[1]план на 2017'!$A:$X,20,0)</f>
        <v>7740000</v>
      </c>
      <c r="Z2090" s="156">
        <f t="shared" si="346"/>
        <v>0</v>
      </c>
    </row>
    <row r="2091" spans="1:26" ht="49.5" customHeight="1" x14ac:dyDescent="0.25">
      <c r="A2091" s="48" t="s">
        <v>2150</v>
      </c>
      <c r="B2091" s="53" t="s">
        <v>3273</v>
      </c>
      <c r="C2091" s="53" t="s">
        <v>6087</v>
      </c>
      <c r="D2091" s="53" t="s">
        <v>6088</v>
      </c>
      <c r="E2091" s="53" t="s">
        <v>6089</v>
      </c>
      <c r="F2091" s="53" t="s">
        <v>6398</v>
      </c>
      <c r="G2091" s="53" t="s">
        <v>3278</v>
      </c>
      <c r="H2091" s="53">
        <v>0</v>
      </c>
      <c r="I2091" s="53">
        <v>430000000</v>
      </c>
      <c r="J2091" s="53" t="s">
        <v>8091</v>
      </c>
      <c r="K2091" s="53" t="s">
        <v>8092</v>
      </c>
      <c r="L2091" s="53" t="s">
        <v>8111</v>
      </c>
      <c r="M2091" s="53" t="s">
        <v>8094</v>
      </c>
      <c r="N2091" s="53" t="s">
        <v>8112</v>
      </c>
      <c r="O2091" s="53" t="s">
        <v>8104</v>
      </c>
      <c r="P2091" s="53" t="s">
        <v>8105</v>
      </c>
      <c r="Q2091" s="53" t="s">
        <v>8106</v>
      </c>
      <c r="R2091" s="73">
        <v>2</v>
      </c>
      <c r="S2091" s="74">
        <v>470000</v>
      </c>
      <c r="T2091" s="75">
        <v>0</v>
      </c>
      <c r="U2091" s="75">
        <f t="shared" si="349"/>
        <v>0</v>
      </c>
      <c r="V2091" s="48"/>
      <c r="W2091" s="48">
        <v>2017</v>
      </c>
      <c r="X2091" s="48"/>
      <c r="Y2091" s="1">
        <f>VLOOKUP(A2091,'[1]план на 2017'!$A:$X,20,0)</f>
        <v>0</v>
      </c>
      <c r="Z2091" s="156">
        <f t="shared" si="346"/>
        <v>0</v>
      </c>
    </row>
    <row r="2092" spans="1:26" ht="49.5" customHeight="1" x14ac:dyDescent="0.25">
      <c r="A2092" s="48" t="s">
        <v>2151</v>
      </c>
      <c r="B2092" s="53" t="s">
        <v>3273</v>
      </c>
      <c r="C2092" s="53" t="s">
        <v>6087</v>
      </c>
      <c r="D2092" s="53" t="s">
        <v>6088</v>
      </c>
      <c r="E2092" s="53" t="s">
        <v>6089</v>
      </c>
      <c r="F2092" s="53" t="s">
        <v>6398</v>
      </c>
      <c r="G2092" s="53" t="s">
        <v>3278</v>
      </c>
      <c r="H2092" s="53">
        <v>0</v>
      </c>
      <c r="I2092" s="53">
        <v>430000000</v>
      </c>
      <c r="J2092" s="53" t="s">
        <v>8091</v>
      </c>
      <c r="K2092" s="53" t="s">
        <v>8129</v>
      </c>
      <c r="L2092" s="53" t="s">
        <v>8111</v>
      </c>
      <c r="M2092" s="53" t="s">
        <v>8094</v>
      </c>
      <c r="N2092" s="53" t="s">
        <v>8112</v>
      </c>
      <c r="O2092" s="53" t="s">
        <v>8104</v>
      </c>
      <c r="P2092" s="53" t="s">
        <v>8105</v>
      </c>
      <c r="Q2092" s="53" t="s">
        <v>8106</v>
      </c>
      <c r="R2092" s="73">
        <v>2</v>
      </c>
      <c r="S2092" s="74">
        <v>470000</v>
      </c>
      <c r="T2092" s="75">
        <v>0</v>
      </c>
      <c r="U2092" s="75">
        <f t="shared" si="349"/>
        <v>0</v>
      </c>
      <c r="V2092" s="48"/>
      <c r="W2092" s="48">
        <v>2017</v>
      </c>
      <c r="X2092" s="48" t="s">
        <v>8210</v>
      </c>
      <c r="Y2092" s="1">
        <f>VLOOKUP(A2092,'[1]план на 2017'!$A:$X,20,0)</f>
        <v>0</v>
      </c>
      <c r="Z2092" s="156">
        <f t="shared" si="346"/>
        <v>0</v>
      </c>
    </row>
    <row r="2093" spans="1:26" ht="49.5" customHeight="1" x14ac:dyDescent="0.25">
      <c r="A2093" s="48" t="s">
        <v>2152</v>
      </c>
      <c r="B2093" s="53" t="s">
        <v>3273</v>
      </c>
      <c r="C2093" s="53" t="s">
        <v>6399</v>
      </c>
      <c r="D2093" s="53" t="s">
        <v>6400</v>
      </c>
      <c r="E2093" s="53" t="s">
        <v>6401</v>
      </c>
      <c r="F2093" s="53" t="s">
        <v>6402</v>
      </c>
      <c r="G2093" s="53" t="s">
        <v>3278</v>
      </c>
      <c r="H2093" s="53">
        <v>0</v>
      </c>
      <c r="I2093" s="53">
        <v>430000000</v>
      </c>
      <c r="J2093" s="53" t="s">
        <v>8091</v>
      </c>
      <c r="K2093" s="53" t="s">
        <v>8092</v>
      </c>
      <c r="L2093" s="53" t="s">
        <v>8093</v>
      </c>
      <c r="M2093" s="53" t="s">
        <v>8094</v>
      </c>
      <c r="N2093" s="53" t="s">
        <v>8112</v>
      </c>
      <c r="O2093" s="53" t="s">
        <v>8104</v>
      </c>
      <c r="P2093" s="53" t="s">
        <v>8105</v>
      </c>
      <c r="Q2093" s="53" t="s">
        <v>8106</v>
      </c>
      <c r="R2093" s="73">
        <v>150</v>
      </c>
      <c r="S2093" s="74">
        <v>300</v>
      </c>
      <c r="T2093" s="75">
        <v>0</v>
      </c>
      <c r="U2093" s="75">
        <f t="shared" si="349"/>
        <v>0</v>
      </c>
      <c r="V2093" s="48"/>
      <c r="W2093" s="48">
        <v>2017</v>
      </c>
      <c r="X2093" s="48"/>
      <c r="Y2093" s="1">
        <f>VLOOKUP(A2093,'[1]план на 2017'!$A:$X,20,0)</f>
        <v>0</v>
      </c>
      <c r="Z2093" s="156">
        <f t="shared" si="346"/>
        <v>0</v>
      </c>
    </row>
    <row r="2094" spans="1:26" ht="49.5" customHeight="1" x14ac:dyDescent="0.25">
      <c r="A2094" s="48" t="s">
        <v>2153</v>
      </c>
      <c r="B2094" s="53" t="s">
        <v>3273</v>
      </c>
      <c r="C2094" s="53" t="s">
        <v>6399</v>
      </c>
      <c r="D2094" s="53" t="s">
        <v>6400</v>
      </c>
      <c r="E2094" s="53" t="s">
        <v>6401</v>
      </c>
      <c r="F2094" s="53" t="s">
        <v>6402</v>
      </c>
      <c r="G2094" s="53" t="s">
        <v>3278</v>
      </c>
      <c r="H2094" s="53">
        <v>0</v>
      </c>
      <c r="I2094" s="53">
        <v>430000000</v>
      </c>
      <c r="J2094" s="53" t="s">
        <v>8091</v>
      </c>
      <c r="K2094" s="53" t="s">
        <v>8129</v>
      </c>
      <c r="L2094" s="53" t="s">
        <v>8093</v>
      </c>
      <c r="M2094" s="53" t="s">
        <v>8094</v>
      </c>
      <c r="N2094" s="53" t="s">
        <v>8112</v>
      </c>
      <c r="O2094" s="53" t="s">
        <v>8104</v>
      </c>
      <c r="P2094" s="53" t="s">
        <v>8105</v>
      </c>
      <c r="Q2094" s="53" t="s">
        <v>8106</v>
      </c>
      <c r="R2094" s="73">
        <v>150</v>
      </c>
      <c r="S2094" s="74">
        <v>300</v>
      </c>
      <c r="T2094" s="75">
        <v>0</v>
      </c>
      <c r="U2094" s="75">
        <f t="shared" si="349"/>
        <v>0</v>
      </c>
      <c r="V2094" s="48"/>
      <c r="W2094" s="48">
        <v>2017</v>
      </c>
      <c r="X2094" s="48" t="s">
        <v>8210</v>
      </c>
      <c r="Y2094" s="1">
        <f>VLOOKUP(A2094,'[1]план на 2017'!$A:$X,20,0)</f>
        <v>0</v>
      </c>
      <c r="Z2094" s="156">
        <f t="shared" si="346"/>
        <v>0</v>
      </c>
    </row>
    <row r="2095" spans="1:26" ht="49.5" customHeight="1" x14ac:dyDescent="0.25">
      <c r="A2095" s="48" t="s">
        <v>2154</v>
      </c>
      <c r="B2095" s="53" t="s">
        <v>3273</v>
      </c>
      <c r="C2095" s="53" t="s">
        <v>6050</v>
      </c>
      <c r="D2095" s="53" t="s">
        <v>6051</v>
      </c>
      <c r="E2095" s="53" t="s">
        <v>6403</v>
      </c>
      <c r="F2095" s="53" t="s">
        <v>6404</v>
      </c>
      <c r="G2095" s="54" t="s">
        <v>8876</v>
      </c>
      <c r="H2095" s="53">
        <v>0</v>
      </c>
      <c r="I2095" s="53">
        <v>430000000</v>
      </c>
      <c r="J2095" s="53" t="s">
        <v>8091</v>
      </c>
      <c r="K2095" s="53" t="s">
        <v>8092</v>
      </c>
      <c r="L2095" s="53" t="s">
        <v>8111</v>
      </c>
      <c r="M2095" s="53" t="s">
        <v>8094</v>
      </c>
      <c r="N2095" s="53" t="s">
        <v>8112</v>
      </c>
      <c r="O2095" s="53" t="s">
        <v>8104</v>
      </c>
      <c r="P2095" s="53" t="s">
        <v>8105</v>
      </c>
      <c r="Q2095" s="53" t="s">
        <v>8106</v>
      </c>
      <c r="R2095" s="73">
        <v>4</v>
      </c>
      <c r="S2095" s="74">
        <v>2300000</v>
      </c>
      <c r="T2095" s="75">
        <v>0</v>
      </c>
      <c r="U2095" s="75">
        <f t="shared" si="349"/>
        <v>0</v>
      </c>
      <c r="V2095" s="48"/>
      <c r="W2095" s="48">
        <v>2017</v>
      </c>
      <c r="X2095" s="48" t="s">
        <v>8122</v>
      </c>
      <c r="Y2095" s="1">
        <f>VLOOKUP(A2095,'[1]план на 2017'!$A:$X,20,0)</f>
        <v>0</v>
      </c>
      <c r="Z2095" s="156">
        <f t="shared" si="346"/>
        <v>0</v>
      </c>
    </row>
    <row r="2096" spans="1:26" ht="49.5" customHeight="1" x14ac:dyDescent="0.25">
      <c r="A2096" s="48" t="s">
        <v>2155</v>
      </c>
      <c r="B2096" s="53" t="s">
        <v>3273</v>
      </c>
      <c r="C2096" s="53" t="s">
        <v>3494</v>
      </c>
      <c r="D2096" s="61" t="s">
        <v>3495</v>
      </c>
      <c r="E2096" s="61" t="s">
        <v>3496</v>
      </c>
      <c r="F2096" s="53" t="s">
        <v>6405</v>
      </c>
      <c r="G2096" s="54" t="s">
        <v>8876</v>
      </c>
      <c r="H2096" s="53">
        <v>0</v>
      </c>
      <c r="I2096" s="53">
        <v>430000000</v>
      </c>
      <c r="J2096" s="53" t="s">
        <v>8091</v>
      </c>
      <c r="K2096" s="53" t="s">
        <v>8092</v>
      </c>
      <c r="L2096" s="53" t="s">
        <v>8111</v>
      </c>
      <c r="M2096" s="53" t="s">
        <v>8094</v>
      </c>
      <c r="N2096" s="53" t="s">
        <v>8112</v>
      </c>
      <c r="O2096" s="53" t="s">
        <v>8104</v>
      </c>
      <c r="P2096" s="53" t="s">
        <v>8105</v>
      </c>
      <c r="Q2096" s="53" t="s">
        <v>8106</v>
      </c>
      <c r="R2096" s="73">
        <v>18</v>
      </c>
      <c r="S2096" s="74">
        <v>50000</v>
      </c>
      <c r="T2096" s="75">
        <v>0</v>
      </c>
      <c r="U2096" s="75">
        <v>0</v>
      </c>
      <c r="V2096" s="48"/>
      <c r="W2096" s="48">
        <v>2017</v>
      </c>
      <c r="X2096" s="48"/>
      <c r="Y2096" s="1">
        <f>VLOOKUP(A2096,'[1]план на 2017'!$A:$X,20,0)</f>
        <v>0</v>
      </c>
      <c r="Z2096" s="156">
        <f t="shared" si="346"/>
        <v>0</v>
      </c>
    </row>
    <row r="2097" spans="1:26" ht="49.5" customHeight="1" x14ac:dyDescent="0.25">
      <c r="A2097" s="49" t="s">
        <v>2156</v>
      </c>
      <c r="B2097" s="49" t="s">
        <v>3273</v>
      </c>
      <c r="C2097" s="49" t="s">
        <v>3494</v>
      </c>
      <c r="D2097" s="49" t="s">
        <v>3495</v>
      </c>
      <c r="E2097" s="49" t="s">
        <v>3496</v>
      </c>
      <c r="F2097" s="49" t="s">
        <v>6405</v>
      </c>
      <c r="G2097" s="49" t="s">
        <v>3289</v>
      </c>
      <c r="H2097" s="49">
        <v>0</v>
      </c>
      <c r="I2097" s="49">
        <v>430000000</v>
      </c>
      <c r="J2097" s="49" t="s">
        <v>8091</v>
      </c>
      <c r="K2097" s="49" t="s">
        <v>8117</v>
      </c>
      <c r="L2097" s="49" t="s">
        <v>8111</v>
      </c>
      <c r="M2097" s="49" t="s">
        <v>8094</v>
      </c>
      <c r="N2097" s="49" t="s">
        <v>8112</v>
      </c>
      <c r="O2097" s="49" t="s">
        <v>8104</v>
      </c>
      <c r="P2097" s="49" t="s">
        <v>8105</v>
      </c>
      <c r="Q2097" s="49" t="s">
        <v>8106</v>
      </c>
      <c r="R2097" s="49">
        <v>20</v>
      </c>
      <c r="S2097" s="49">
        <v>116000</v>
      </c>
      <c r="T2097" s="76">
        <f t="shared" ref="T2097" si="352">S2097*R2097</f>
        <v>2320000</v>
      </c>
      <c r="U2097" s="76">
        <f t="shared" si="349"/>
        <v>2598400.0000000005</v>
      </c>
      <c r="V2097" s="49"/>
      <c r="W2097" s="49">
        <v>2017</v>
      </c>
      <c r="X2097" s="49" t="s">
        <v>8204</v>
      </c>
      <c r="Y2097" s="1">
        <f>VLOOKUP(A2097,'[1]план на 2017'!$A:$X,20,0)</f>
        <v>2320000</v>
      </c>
      <c r="Z2097" s="156">
        <f t="shared" si="346"/>
        <v>0</v>
      </c>
    </row>
    <row r="2098" spans="1:26" ht="49.5" customHeight="1" x14ac:dyDescent="0.25">
      <c r="A2098" s="48" t="s">
        <v>2157</v>
      </c>
      <c r="B2098" s="53" t="s">
        <v>3273</v>
      </c>
      <c r="C2098" s="53" t="s">
        <v>6406</v>
      </c>
      <c r="D2098" s="53" t="s">
        <v>5998</v>
      </c>
      <c r="E2098" s="53" t="s">
        <v>6407</v>
      </c>
      <c r="F2098" s="53" t="s">
        <v>6408</v>
      </c>
      <c r="G2098" s="54" t="s">
        <v>8876</v>
      </c>
      <c r="H2098" s="53">
        <v>0</v>
      </c>
      <c r="I2098" s="53">
        <v>430000000</v>
      </c>
      <c r="J2098" s="53" t="s">
        <v>8091</v>
      </c>
      <c r="K2098" s="53" t="s">
        <v>8092</v>
      </c>
      <c r="L2098" s="53" t="s">
        <v>8111</v>
      </c>
      <c r="M2098" s="53" t="s">
        <v>8094</v>
      </c>
      <c r="N2098" s="53" t="s">
        <v>8112</v>
      </c>
      <c r="O2098" s="53" t="s">
        <v>8104</v>
      </c>
      <c r="P2098" s="53" t="s">
        <v>8105</v>
      </c>
      <c r="Q2098" s="53" t="s">
        <v>8106</v>
      </c>
      <c r="R2098" s="73">
        <v>10</v>
      </c>
      <c r="S2098" s="74">
        <v>75000</v>
      </c>
      <c r="T2098" s="75">
        <v>0</v>
      </c>
      <c r="U2098" s="75">
        <f t="shared" si="349"/>
        <v>0</v>
      </c>
      <c r="V2098" s="48"/>
      <c r="W2098" s="48">
        <v>2017</v>
      </c>
      <c r="X2098" s="48"/>
      <c r="Y2098" s="1">
        <f>VLOOKUP(A2098,'[1]план на 2017'!$A:$X,20,0)</f>
        <v>0</v>
      </c>
      <c r="Z2098" s="156">
        <f t="shared" si="346"/>
        <v>0</v>
      </c>
    </row>
    <row r="2099" spans="1:26" ht="49.5" customHeight="1" x14ac:dyDescent="0.25">
      <c r="A2099" s="49" t="s">
        <v>2158</v>
      </c>
      <c r="B2099" s="49" t="s">
        <v>3273</v>
      </c>
      <c r="C2099" s="49" t="s">
        <v>6406</v>
      </c>
      <c r="D2099" s="49" t="s">
        <v>5998</v>
      </c>
      <c r="E2099" s="49" t="s">
        <v>6407</v>
      </c>
      <c r="F2099" s="49" t="s">
        <v>6408</v>
      </c>
      <c r="G2099" s="49" t="s">
        <v>3289</v>
      </c>
      <c r="H2099" s="49">
        <v>0</v>
      </c>
      <c r="I2099" s="49">
        <v>430000000</v>
      </c>
      <c r="J2099" s="49" t="s">
        <v>8091</v>
      </c>
      <c r="K2099" s="49" t="s">
        <v>8117</v>
      </c>
      <c r="L2099" s="49" t="s">
        <v>8111</v>
      </c>
      <c r="M2099" s="49" t="s">
        <v>8094</v>
      </c>
      <c r="N2099" s="49" t="s">
        <v>8112</v>
      </c>
      <c r="O2099" s="49" t="s">
        <v>8104</v>
      </c>
      <c r="P2099" s="49" t="s">
        <v>8105</v>
      </c>
      <c r="Q2099" s="49" t="s">
        <v>8106</v>
      </c>
      <c r="R2099" s="49">
        <v>10</v>
      </c>
      <c r="S2099" s="49">
        <v>200000</v>
      </c>
      <c r="T2099" s="76">
        <f t="shared" ref="T2099" si="353">S2099*R2099</f>
        <v>2000000</v>
      </c>
      <c r="U2099" s="76">
        <f t="shared" si="349"/>
        <v>2240000</v>
      </c>
      <c r="V2099" s="49"/>
      <c r="W2099" s="49">
        <v>2017</v>
      </c>
      <c r="X2099" s="49" t="s">
        <v>8205</v>
      </c>
      <c r="Y2099" s="1">
        <f>VLOOKUP(A2099,'[1]план на 2017'!$A:$X,20,0)</f>
        <v>2000000</v>
      </c>
      <c r="Z2099" s="156">
        <f t="shared" si="346"/>
        <v>0</v>
      </c>
    </row>
    <row r="2100" spans="1:26" ht="49.5" customHeight="1" x14ac:dyDescent="0.25">
      <c r="A2100" s="48" t="s">
        <v>2159</v>
      </c>
      <c r="B2100" s="53" t="s">
        <v>3273</v>
      </c>
      <c r="C2100" s="53" t="s">
        <v>5793</v>
      </c>
      <c r="D2100" s="53" t="s">
        <v>5794</v>
      </c>
      <c r="E2100" s="53" t="s">
        <v>5795</v>
      </c>
      <c r="F2100" s="53" t="s">
        <v>6409</v>
      </c>
      <c r="G2100" s="53" t="s">
        <v>3284</v>
      </c>
      <c r="H2100" s="53">
        <v>0</v>
      </c>
      <c r="I2100" s="53">
        <v>430000000</v>
      </c>
      <c r="J2100" s="53" t="s">
        <v>8091</v>
      </c>
      <c r="K2100" s="53" t="s">
        <v>8092</v>
      </c>
      <c r="L2100" s="53" t="s">
        <v>8111</v>
      </c>
      <c r="M2100" s="53" t="s">
        <v>8094</v>
      </c>
      <c r="N2100" s="53" t="s">
        <v>8112</v>
      </c>
      <c r="O2100" s="53" t="s">
        <v>8104</v>
      </c>
      <c r="P2100" s="53" t="s">
        <v>8105</v>
      </c>
      <c r="Q2100" s="53" t="s">
        <v>8106</v>
      </c>
      <c r="R2100" s="73">
        <v>2</v>
      </c>
      <c r="S2100" s="74">
        <v>700000</v>
      </c>
      <c r="T2100" s="75">
        <f t="shared" ref="T2100:T2169" si="354">R2100*S2100</f>
        <v>1400000</v>
      </c>
      <c r="U2100" s="75">
        <f t="shared" si="349"/>
        <v>1568000.0000000002</v>
      </c>
      <c r="V2100" s="48"/>
      <c r="W2100" s="48">
        <v>2017</v>
      </c>
      <c r="X2100" s="48"/>
      <c r="Y2100" s="1">
        <f>VLOOKUP(A2100,'[1]план на 2017'!$A:$X,20,0)</f>
        <v>1400000</v>
      </c>
      <c r="Z2100" s="156">
        <f t="shared" si="346"/>
        <v>0</v>
      </c>
    </row>
    <row r="2101" spans="1:26" ht="49.5" customHeight="1" x14ac:dyDescent="0.25">
      <c r="A2101" s="48" t="s">
        <v>2160</v>
      </c>
      <c r="B2101" s="53" t="s">
        <v>3273</v>
      </c>
      <c r="C2101" s="53" t="s">
        <v>6410</v>
      </c>
      <c r="D2101" s="53" t="s">
        <v>6411</v>
      </c>
      <c r="E2101" s="53" t="s">
        <v>6412</v>
      </c>
      <c r="F2101" s="53" t="s">
        <v>6413</v>
      </c>
      <c r="G2101" s="54" t="s">
        <v>8876</v>
      </c>
      <c r="H2101" s="53">
        <v>0</v>
      </c>
      <c r="I2101" s="53">
        <v>430000000</v>
      </c>
      <c r="J2101" s="53" t="s">
        <v>8091</v>
      </c>
      <c r="K2101" s="53" t="s">
        <v>8092</v>
      </c>
      <c r="L2101" s="53" t="s">
        <v>8111</v>
      </c>
      <c r="M2101" s="53" t="s">
        <v>8094</v>
      </c>
      <c r="N2101" s="53" t="s">
        <v>8112</v>
      </c>
      <c r="O2101" s="53" t="s">
        <v>8104</v>
      </c>
      <c r="P2101" s="53" t="s">
        <v>8105</v>
      </c>
      <c r="Q2101" s="53" t="s">
        <v>8106</v>
      </c>
      <c r="R2101" s="73">
        <v>2</v>
      </c>
      <c r="S2101" s="74">
        <v>2500000</v>
      </c>
      <c r="T2101" s="75">
        <v>0</v>
      </c>
      <c r="U2101" s="75">
        <f t="shared" si="349"/>
        <v>0</v>
      </c>
      <c r="V2101" s="48"/>
      <c r="W2101" s="48">
        <v>2017</v>
      </c>
      <c r="X2101" s="48"/>
      <c r="Y2101" s="1">
        <f>VLOOKUP(A2101,'[1]план на 2017'!$A:$X,20,0)</f>
        <v>0</v>
      </c>
      <c r="Z2101" s="156">
        <f t="shared" si="346"/>
        <v>0</v>
      </c>
    </row>
    <row r="2102" spans="1:26" ht="49.5" customHeight="1" x14ac:dyDescent="0.25">
      <c r="A2102" s="48" t="s">
        <v>2161</v>
      </c>
      <c r="B2102" s="53" t="s">
        <v>3273</v>
      </c>
      <c r="C2102" s="53" t="s">
        <v>6410</v>
      </c>
      <c r="D2102" s="53" t="s">
        <v>6411</v>
      </c>
      <c r="E2102" s="53" t="s">
        <v>6412</v>
      </c>
      <c r="F2102" s="53" t="s">
        <v>6413</v>
      </c>
      <c r="G2102" s="54" t="s">
        <v>8876</v>
      </c>
      <c r="H2102" s="53">
        <v>0</v>
      </c>
      <c r="I2102" s="53">
        <v>430000000</v>
      </c>
      <c r="J2102" s="53" t="s">
        <v>8091</v>
      </c>
      <c r="K2102" s="53" t="s">
        <v>8129</v>
      </c>
      <c r="L2102" s="53" t="s">
        <v>8111</v>
      </c>
      <c r="M2102" s="53" t="s">
        <v>8094</v>
      </c>
      <c r="N2102" s="53" t="s">
        <v>8112</v>
      </c>
      <c r="O2102" s="53" t="s">
        <v>8104</v>
      </c>
      <c r="P2102" s="53" t="s">
        <v>8105</v>
      </c>
      <c r="Q2102" s="53" t="s">
        <v>8106</v>
      </c>
      <c r="R2102" s="73">
        <v>2</v>
      </c>
      <c r="S2102" s="74">
        <v>2500000</v>
      </c>
      <c r="T2102" s="75">
        <v>0</v>
      </c>
      <c r="U2102" s="75">
        <f t="shared" si="349"/>
        <v>0</v>
      </c>
      <c r="V2102" s="48"/>
      <c r="W2102" s="48">
        <v>2017</v>
      </c>
      <c r="X2102" s="48" t="s">
        <v>8100</v>
      </c>
      <c r="Y2102" s="1">
        <f>VLOOKUP(A2102,'[1]план на 2017'!$A:$X,20,0)</f>
        <v>0</v>
      </c>
      <c r="Z2102" s="156">
        <f t="shared" si="346"/>
        <v>0</v>
      </c>
    </row>
    <row r="2103" spans="1:26" ht="49.5" customHeight="1" x14ac:dyDescent="0.25">
      <c r="A2103" s="48" t="s">
        <v>2162</v>
      </c>
      <c r="B2103" s="53" t="s">
        <v>3273</v>
      </c>
      <c r="C2103" s="53" t="s">
        <v>6410</v>
      </c>
      <c r="D2103" s="53" t="s">
        <v>6411</v>
      </c>
      <c r="E2103" s="53" t="s">
        <v>6412</v>
      </c>
      <c r="F2103" s="53" t="s">
        <v>6413</v>
      </c>
      <c r="G2103" s="54" t="s">
        <v>8876</v>
      </c>
      <c r="H2103" s="53">
        <v>0</v>
      </c>
      <c r="I2103" s="53">
        <v>430000000</v>
      </c>
      <c r="J2103" s="53" t="s">
        <v>8091</v>
      </c>
      <c r="K2103" s="53" t="s">
        <v>8099</v>
      </c>
      <c r="L2103" s="53" t="s">
        <v>8111</v>
      </c>
      <c r="M2103" s="53" t="s">
        <v>8094</v>
      </c>
      <c r="N2103" s="53" t="s">
        <v>8112</v>
      </c>
      <c r="O2103" s="53" t="s">
        <v>8104</v>
      </c>
      <c r="P2103" s="53" t="s">
        <v>8105</v>
      </c>
      <c r="Q2103" s="53" t="s">
        <v>8106</v>
      </c>
      <c r="R2103" s="73">
        <v>2</v>
      </c>
      <c r="S2103" s="74">
        <v>2500000</v>
      </c>
      <c r="T2103" s="75">
        <f t="shared" ref="T2103" si="355">R2103*S2103</f>
        <v>5000000</v>
      </c>
      <c r="U2103" s="75">
        <f t="shared" si="349"/>
        <v>5600000.0000000009</v>
      </c>
      <c r="V2103" s="48"/>
      <c r="W2103" s="48">
        <v>2017</v>
      </c>
      <c r="X2103" s="48" t="s">
        <v>8100</v>
      </c>
      <c r="Y2103" s="1">
        <f>VLOOKUP(A2103,'[1]план на 2017'!$A:$X,20,0)</f>
        <v>5000000</v>
      </c>
      <c r="Z2103" s="156">
        <f t="shared" si="346"/>
        <v>0</v>
      </c>
    </row>
    <row r="2104" spans="1:26" ht="49.5" customHeight="1" x14ac:dyDescent="0.25">
      <c r="A2104" s="48" t="s">
        <v>2163</v>
      </c>
      <c r="B2104" s="53" t="s">
        <v>3273</v>
      </c>
      <c r="C2104" s="53" t="s">
        <v>4734</v>
      </c>
      <c r="D2104" s="53" t="s">
        <v>4735</v>
      </c>
      <c r="E2104" s="53" t="s">
        <v>4736</v>
      </c>
      <c r="F2104" s="53" t="s">
        <v>6414</v>
      </c>
      <c r="G2104" s="53" t="s">
        <v>3284</v>
      </c>
      <c r="H2104" s="53">
        <v>0</v>
      </c>
      <c r="I2104" s="53">
        <v>430000000</v>
      </c>
      <c r="J2104" s="53" t="s">
        <v>8091</v>
      </c>
      <c r="K2104" s="53" t="s">
        <v>8092</v>
      </c>
      <c r="L2104" s="53" t="s">
        <v>8111</v>
      </c>
      <c r="M2104" s="53" t="s">
        <v>8094</v>
      </c>
      <c r="N2104" s="53" t="s">
        <v>8112</v>
      </c>
      <c r="O2104" s="53" t="s">
        <v>8104</v>
      </c>
      <c r="P2104" s="53" t="s">
        <v>8105</v>
      </c>
      <c r="Q2104" s="53" t="s">
        <v>8106</v>
      </c>
      <c r="R2104" s="73">
        <v>1</v>
      </c>
      <c r="S2104" s="74">
        <v>300000</v>
      </c>
      <c r="T2104" s="75">
        <v>0</v>
      </c>
      <c r="U2104" s="75">
        <f t="shared" si="349"/>
        <v>0</v>
      </c>
      <c r="V2104" s="48"/>
      <c r="W2104" s="48">
        <v>2017</v>
      </c>
      <c r="X2104" s="48"/>
      <c r="Y2104" s="1">
        <f>VLOOKUP(A2104,'[1]план на 2017'!$A:$X,20,0)</f>
        <v>0</v>
      </c>
      <c r="Z2104" s="156">
        <f t="shared" si="346"/>
        <v>0</v>
      </c>
    </row>
    <row r="2105" spans="1:26" ht="49.5" customHeight="1" x14ac:dyDescent="0.25">
      <c r="A2105" s="48" t="s">
        <v>2164</v>
      </c>
      <c r="B2105" s="53" t="s">
        <v>3273</v>
      </c>
      <c r="C2105" s="53" t="s">
        <v>4734</v>
      </c>
      <c r="D2105" s="53" t="s">
        <v>4735</v>
      </c>
      <c r="E2105" s="53" t="s">
        <v>4736</v>
      </c>
      <c r="F2105" s="53" t="s">
        <v>6415</v>
      </c>
      <c r="G2105" s="53" t="s">
        <v>3284</v>
      </c>
      <c r="H2105" s="53">
        <v>0</v>
      </c>
      <c r="I2105" s="53">
        <v>430000000</v>
      </c>
      <c r="J2105" s="53" t="s">
        <v>8091</v>
      </c>
      <c r="K2105" s="53" t="s">
        <v>8129</v>
      </c>
      <c r="L2105" s="53" t="s">
        <v>8111</v>
      </c>
      <c r="M2105" s="53" t="s">
        <v>8094</v>
      </c>
      <c r="N2105" s="53" t="s">
        <v>8112</v>
      </c>
      <c r="O2105" s="53" t="s">
        <v>8104</v>
      </c>
      <c r="P2105" s="53" t="s">
        <v>8105</v>
      </c>
      <c r="Q2105" s="53" t="s">
        <v>8106</v>
      </c>
      <c r="R2105" s="73">
        <v>1</v>
      </c>
      <c r="S2105" s="74">
        <v>300000</v>
      </c>
      <c r="T2105" s="75">
        <f t="shared" ref="T2105" si="356">R2105*S2105</f>
        <v>300000</v>
      </c>
      <c r="U2105" s="75">
        <f t="shared" si="349"/>
        <v>336000.00000000006</v>
      </c>
      <c r="V2105" s="48"/>
      <c r="W2105" s="48">
        <v>2017</v>
      </c>
      <c r="X2105" s="48" t="s">
        <v>8149</v>
      </c>
      <c r="Y2105" s="1">
        <f>VLOOKUP(A2105,'[1]план на 2017'!$A:$X,20,0)</f>
        <v>300000</v>
      </c>
      <c r="Z2105" s="156">
        <f t="shared" si="346"/>
        <v>0</v>
      </c>
    </row>
    <row r="2106" spans="1:26" ht="49.5" customHeight="1" x14ac:dyDescent="0.25">
      <c r="A2106" s="48" t="s">
        <v>2165</v>
      </c>
      <c r="B2106" s="53" t="s">
        <v>3273</v>
      </c>
      <c r="C2106" s="53" t="s">
        <v>6046</v>
      </c>
      <c r="D2106" s="53" t="s">
        <v>6047</v>
      </c>
      <c r="E2106" s="53" t="s">
        <v>6048</v>
      </c>
      <c r="F2106" s="53" t="s">
        <v>6416</v>
      </c>
      <c r="G2106" s="53" t="s">
        <v>3284</v>
      </c>
      <c r="H2106" s="53">
        <v>0</v>
      </c>
      <c r="I2106" s="53">
        <v>430000000</v>
      </c>
      <c r="J2106" s="53" t="s">
        <v>8091</v>
      </c>
      <c r="K2106" s="53" t="s">
        <v>8092</v>
      </c>
      <c r="L2106" s="53" t="s">
        <v>8111</v>
      </c>
      <c r="M2106" s="53" t="s">
        <v>8094</v>
      </c>
      <c r="N2106" s="53" t="s">
        <v>8112</v>
      </c>
      <c r="O2106" s="53" t="s">
        <v>8104</v>
      </c>
      <c r="P2106" s="53" t="s">
        <v>8105</v>
      </c>
      <c r="Q2106" s="53" t="s">
        <v>8106</v>
      </c>
      <c r="R2106" s="73">
        <v>1</v>
      </c>
      <c r="S2106" s="74">
        <v>400000</v>
      </c>
      <c r="T2106" s="75">
        <v>0</v>
      </c>
      <c r="U2106" s="75">
        <f t="shared" si="349"/>
        <v>0</v>
      </c>
      <c r="V2106" s="48"/>
      <c r="W2106" s="48">
        <v>2017</v>
      </c>
      <c r="X2106" s="48" t="s">
        <v>8122</v>
      </c>
      <c r="Y2106" s="1">
        <f>VLOOKUP(A2106,'[1]план на 2017'!$A:$X,20,0)</f>
        <v>0</v>
      </c>
      <c r="Z2106" s="156">
        <f t="shared" si="346"/>
        <v>0</v>
      </c>
    </row>
    <row r="2107" spans="1:26" ht="49.5" customHeight="1" x14ac:dyDescent="0.25">
      <c r="A2107" s="48" t="s">
        <v>2166</v>
      </c>
      <c r="B2107" s="53" t="s">
        <v>3273</v>
      </c>
      <c r="C2107" s="53" t="s">
        <v>6417</v>
      </c>
      <c r="D2107" s="63" t="s">
        <v>6418</v>
      </c>
      <c r="E2107" s="67" t="s">
        <v>6419</v>
      </c>
      <c r="F2107" s="53" t="s">
        <v>6420</v>
      </c>
      <c r="G2107" s="54" t="s">
        <v>8876</v>
      </c>
      <c r="H2107" s="53">
        <v>0</v>
      </c>
      <c r="I2107" s="53">
        <v>430000000</v>
      </c>
      <c r="J2107" s="53" t="s">
        <v>8091</v>
      </c>
      <c r="K2107" s="53" t="s">
        <v>8092</v>
      </c>
      <c r="L2107" s="53" t="s">
        <v>8111</v>
      </c>
      <c r="M2107" s="53" t="s">
        <v>8094</v>
      </c>
      <c r="N2107" s="53" t="s">
        <v>8112</v>
      </c>
      <c r="O2107" s="53" t="s">
        <v>8104</v>
      </c>
      <c r="P2107" s="53" t="s">
        <v>8105</v>
      </c>
      <c r="Q2107" s="53" t="s">
        <v>8106</v>
      </c>
      <c r="R2107" s="73">
        <v>3</v>
      </c>
      <c r="S2107" s="74">
        <v>65000</v>
      </c>
      <c r="T2107" s="75">
        <f t="shared" si="354"/>
        <v>195000</v>
      </c>
      <c r="U2107" s="75">
        <f t="shared" si="349"/>
        <v>218400.00000000003</v>
      </c>
      <c r="V2107" s="48"/>
      <c r="W2107" s="48">
        <v>2017</v>
      </c>
      <c r="X2107" s="48"/>
      <c r="Y2107" s="1">
        <f>VLOOKUP(A2107,'[1]план на 2017'!$A:$X,20,0)</f>
        <v>195000</v>
      </c>
      <c r="Z2107" s="156">
        <f t="shared" si="346"/>
        <v>0</v>
      </c>
    </row>
    <row r="2108" spans="1:26" ht="49.5" customHeight="1" x14ac:dyDescent="0.25">
      <c r="A2108" s="48" t="s">
        <v>2167</v>
      </c>
      <c r="B2108" s="53" t="s">
        <v>3273</v>
      </c>
      <c r="C2108" s="53" t="s">
        <v>6421</v>
      </c>
      <c r="D2108" s="53" t="s">
        <v>6422</v>
      </c>
      <c r="E2108" s="53" t="s">
        <v>6423</v>
      </c>
      <c r="F2108" s="53" t="s">
        <v>6424</v>
      </c>
      <c r="G2108" s="54" t="s">
        <v>8876</v>
      </c>
      <c r="H2108" s="53">
        <v>0</v>
      </c>
      <c r="I2108" s="53">
        <v>430000000</v>
      </c>
      <c r="J2108" s="53" t="s">
        <v>8091</v>
      </c>
      <c r="K2108" s="53" t="s">
        <v>8092</v>
      </c>
      <c r="L2108" s="53" t="s">
        <v>8111</v>
      </c>
      <c r="M2108" s="53" t="s">
        <v>8094</v>
      </c>
      <c r="N2108" s="53" t="s">
        <v>8112</v>
      </c>
      <c r="O2108" s="53" t="s">
        <v>8104</v>
      </c>
      <c r="P2108" s="53" t="s">
        <v>8105</v>
      </c>
      <c r="Q2108" s="53" t="s">
        <v>8106</v>
      </c>
      <c r="R2108" s="73">
        <v>1</v>
      </c>
      <c r="S2108" s="74">
        <v>500000</v>
      </c>
      <c r="T2108" s="75">
        <f t="shared" si="354"/>
        <v>500000</v>
      </c>
      <c r="U2108" s="75">
        <f t="shared" si="349"/>
        <v>560000</v>
      </c>
      <c r="V2108" s="48"/>
      <c r="W2108" s="48">
        <v>2017</v>
      </c>
      <c r="X2108" s="48"/>
      <c r="Y2108" s="1">
        <f>VLOOKUP(A2108,'[1]план на 2017'!$A:$X,20,0)</f>
        <v>500000</v>
      </c>
      <c r="Z2108" s="156">
        <f t="shared" si="346"/>
        <v>0</v>
      </c>
    </row>
    <row r="2109" spans="1:26" ht="49.5" customHeight="1" x14ac:dyDescent="0.25">
      <c r="A2109" s="48" t="s">
        <v>2168</v>
      </c>
      <c r="B2109" s="53" t="s">
        <v>3273</v>
      </c>
      <c r="C2109" s="53" t="s">
        <v>6417</v>
      </c>
      <c r="D2109" s="63" t="s">
        <v>6418</v>
      </c>
      <c r="E2109" s="67" t="s">
        <v>6419</v>
      </c>
      <c r="F2109" s="53" t="s">
        <v>6425</v>
      </c>
      <c r="G2109" s="54" t="s">
        <v>8876</v>
      </c>
      <c r="H2109" s="53">
        <v>0</v>
      </c>
      <c r="I2109" s="53">
        <v>430000000</v>
      </c>
      <c r="J2109" s="53" t="s">
        <v>8091</v>
      </c>
      <c r="K2109" s="53" t="s">
        <v>8092</v>
      </c>
      <c r="L2109" s="53" t="s">
        <v>8111</v>
      </c>
      <c r="M2109" s="53" t="s">
        <v>8094</v>
      </c>
      <c r="N2109" s="53" t="s">
        <v>8112</v>
      </c>
      <c r="O2109" s="53" t="s">
        <v>8104</v>
      </c>
      <c r="P2109" s="53" t="s">
        <v>8105</v>
      </c>
      <c r="Q2109" s="53" t="s">
        <v>8106</v>
      </c>
      <c r="R2109" s="73">
        <v>2</v>
      </c>
      <c r="S2109" s="74">
        <v>1200000</v>
      </c>
      <c r="T2109" s="75">
        <v>0</v>
      </c>
      <c r="U2109" s="75">
        <f t="shared" si="349"/>
        <v>0</v>
      </c>
      <c r="V2109" s="48"/>
      <c r="W2109" s="48">
        <v>2017</v>
      </c>
      <c r="X2109" s="48"/>
      <c r="Y2109" s="1">
        <f>VLOOKUP(A2109,'[1]план на 2017'!$A:$X,20,0)</f>
        <v>0</v>
      </c>
      <c r="Z2109" s="156">
        <f t="shared" si="346"/>
        <v>0</v>
      </c>
    </row>
    <row r="2110" spans="1:26" ht="49.5" customHeight="1" x14ac:dyDescent="0.25">
      <c r="A2110" s="48" t="s">
        <v>2169</v>
      </c>
      <c r="B2110" s="53" t="s">
        <v>3273</v>
      </c>
      <c r="C2110" s="53" t="s">
        <v>6417</v>
      </c>
      <c r="D2110" s="63" t="s">
        <v>6418</v>
      </c>
      <c r="E2110" s="67" t="s">
        <v>6419</v>
      </c>
      <c r="F2110" s="53" t="s">
        <v>6426</v>
      </c>
      <c r="G2110" s="53" t="s">
        <v>3284</v>
      </c>
      <c r="H2110" s="53">
        <v>0</v>
      </c>
      <c r="I2110" s="53">
        <v>430000000</v>
      </c>
      <c r="J2110" s="53" t="s">
        <v>8091</v>
      </c>
      <c r="K2110" s="53" t="s">
        <v>8107</v>
      </c>
      <c r="L2110" s="53" t="s">
        <v>8111</v>
      </c>
      <c r="M2110" s="53" t="s">
        <v>8094</v>
      </c>
      <c r="N2110" s="53" t="s">
        <v>8112</v>
      </c>
      <c r="O2110" s="53" t="s">
        <v>8104</v>
      </c>
      <c r="P2110" s="53" t="s">
        <v>8105</v>
      </c>
      <c r="Q2110" s="53" t="s">
        <v>8106</v>
      </c>
      <c r="R2110" s="73">
        <v>2</v>
      </c>
      <c r="S2110" s="74">
        <v>1200000</v>
      </c>
      <c r="T2110" s="75">
        <f t="shared" si="354"/>
        <v>2400000</v>
      </c>
      <c r="U2110" s="75">
        <f t="shared" si="349"/>
        <v>2688000.0000000005</v>
      </c>
      <c r="V2110" s="48"/>
      <c r="W2110" s="48">
        <v>2017</v>
      </c>
      <c r="X2110" s="48" t="s">
        <v>8100</v>
      </c>
      <c r="Y2110" s="1">
        <f>VLOOKUP(A2110,'[1]план на 2017'!$A:$X,20,0)</f>
        <v>2400000</v>
      </c>
      <c r="Z2110" s="156">
        <f t="shared" si="346"/>
        <v>0</v>
      </c>
    </row>
    <row r="2111" spans="1:26" ht="49.5" customHeight="1" x14ac:dyDescent="0.25">
      <c r="A2111" s="48" t="s">
        <v>2170</v>
      </c>
      <c r="B2111" s="53" t="s">
        <v>3273</v>
      </c>
      <c r="C2111" s="53" t="s">
        <v>6427</v>
      </c>
      <c r="D2111" s="53" t="s">
        <v>6428</v>
      </c>
      <c r="E2111" s="53" t="s">
        <v>6429</v>
      </c>
      <c r="F2111" s="53" t="s">
        <v>6430</v>
      </c>
      <c r="G2111" s="54" t="s">
        <v>8876</v>
      </c>
      <c r="H2111" s="53">
        <v>0</v>
      </c>
      <c r="I2111" s="53">
        <v>430000000</v>
      </c>
      <c r="J2111" s="53" t="s">
        <v>8091</v>
      </c>
      <c r="K2111" s="53" t="s">
        <v>8092</v>
      </c>
      <c r="L2111" s="53" t="s">
        <v>8111</v>
      </c>
      <c r="M2111" s="53" t="s">
        <v>8094</v>
      </c>
      <c r="N2111" s="53" t="s">
        <v>8112</v>
      </c>
      <c r="O2111" s="53" t="s">
        <v>8104</v>
      </c>
      <c r="P2111" s="53" t="s">
        <v>8105</v>
      </c>
      <c r="Q2111" s="53" t="s">
        <v>8106</v>
      </c>
      <c r="R2111" s="73">
        <v>1</v>
      </c>
      <c r="S2111" s="74">
        <v>800000</v>
      </c>
      <c r="T2111" s="75">
        <v>0</v>
      </c>
      <c r="U2111" s="75">
        <f t="shared" si="349"/>
        <v>0</v>
      </c>
      <c r="V2111" s="48"/>
      <c r="W2111" s="48">
        <v>2017</v>
      </c>
      <c r="X2111" s="48" t="s">
        <v>8122</v>
      </c>
      <c r="Y2111" s="1">
        <f>VLOOKUP(A2111,'[1]план на 2017'!$A:$X,20,0)</f>
        <v>0</v>
      </c>
      <c r="Z2111" s="156">
        <f t="shared" si="346"/>
        <v>0</v>
      </c>
    </row>
    <row r="2112" spans="1:26" ht="49.5" customHeight="1" x14ac:dyDescent="0.25">
      <c r="A2112" s="48" t="s">
        <v>2171</v>
      </c>
      <c r="B2112" s="53" t="s">
        <v>3273</v>
      </c>
      <c r="C2112" s="53" t="s">
        <v>5358</v>
      </c>
      <c r="D2112" s="53" t="s">
        <v>5359</v>
      </c>
      <c r="E2112" s="53" t="s">
        <v>5360</v>
      </c>
      <c r="F2112" s="53" t="s">
        <v>6431</v>
      </c>
      <c r="G2112" s="54" t="s">
        <v>8876</v>
      </c>
      <c r="H2112" s="53">
        <v>0</v>
      </c>
      <c r="I2112" s="53">
        <v>430000000</v>
      </c>
      <c r="J2112" s="53" t="s">
        <v>8091</v>
      </c>
      <c r="K2112" s="53" t="s">
        <v>8092</v>
      </c>
      <c r="L2112" s="53" t="s">
        <v>8111</v>
      </c>
      <c r="M2112" s="53" t="s">
        <v>8094</v>
      </c>
      <c r="N2112" s="53" t="s">
        <v>8112</v>
      </c>
      <c r="O2112" s="53" t="s">
        <v>8104</v>
      </c>
      <c r="P2112" s="53" t="s">
        <v>8105</v>
      </c>
      <c r="Q2112" s="53" t="s">
        <v>8106</v>
      </c>
      <c r="R2112" s="73">
        <v>6</v>
      </c>
      <c r="S2112" s="74">
        <v>1500000</v>
      </c>
      <c r="T2112" s="75">
        <v>0</v>
      </c>
      <c r="U2112" s="75">
        <f t="shared" si="349"/>
        <v>0</v>
      </c>
      <c r="V2112" s="48"/>
      <c r="W2112" s="48">
        <v>2017</v>
      </c>
      <c r="X2112" s="48" t="s">
        <v>8122</v>
      </c>
      <c r="Y2112" s="1">
        <f>VLOOKUP(A2112,'[1]план на 2017'!$A:$X,20,0)</f>
        <v>0</v>
      </c>
      <c r="Z2112" s="156">
        <f t="shared" si="346"/>
        <v>0</v>
      </c>
    </row>
    <row r="2113" spans="1:38" ht="49.5" customHeight="1" x14ac:dyDescent="0.25">
      <c r="A2113" s="48" t="s">
        <v>2172</v>
      </c>
      <c r="B2113" s="53" t="s">
        <v>3273</v>
      </c>
      <c r="C2113" s="53" t="s">
        <v>5358</v>
      </c>
      <c r="D2113" s="53" t="s">
        <v>5359</v>
      </c>
      <c r="E2113" s="53" t="s">
        <v>5360</v>
      </c>
      <c r="F2113" s="53" t="s">
        <v>6432</v>
      </c>
      <c r="G2113" s="54" t="s">
        <v>8876</v>
      </c>
      <c r="H2113" s="53">
        <v>0</v>
      </c>
      <c r="I2113" s="53">
        <v>430000000</v>
      </c>
      <c r="J2113" s="53" t="s">
        <v>8091</v>
      </c>
      <c r="K2113" s="53" t="s">
        <v>8092</v>
      </c>
      <c r="L2113" s="53" t="s">
        <v>8111</v>
      </c>
      <c r="M2113" s="53" t="s">
        <v>8094</v>
      </c>
      <c r="N2113" s="53" t="s">
        <v>8112</v>
      </c>
      <c r="O2113" s="53" t="s">
        <v>8104</v>
      </c>
      <c r="P2113" s="53" t="s">
        <v>8105</v>
      </c>
      <c r="Q2113" s="53" t="s">
        <v>8106</v>
      </c>
      <c r="R2113" s="73">
        <v>5</v>
      </c>
      <c r="S2113" s="74">
        <v>2500000</v>
      </c>
      <c r="T2113" s="75">
        <v>0</v>
      </c>
      <c r="U2113" s="75">
        <f t="shared" si="349"/>
        <v>0</v>
      </c>
      <c r="V2113" s="48"/>
      <c r="W2113" s="48">
        <v>2017</v>
      </c>
      <c r="X2113" s="48"/>
      <c r="Y2113" s="1">
        <f>VLOOKUP(A2113,'[1]план на 2017'!$A:$X,20,0)</f>
        <v>0</v>
      </c>
      <c r="Z2113" s="156">
        <f t="shared" si="346"/>
        <v>0</v>
      </c>
    </row>
    <row r="2114" spans="1:38" ht="49.5" customHeight="1" x14ac:dyDescent="0.25">
      <c r="A2114" s="48" t="s">
        <v>2173</v>
      </c>
      <c r="B2114" s="53" t="s">
        <v>3273</v>
      </c>
      <c r="C2114" s="53" t="s">
        <v>5358</v>
      </c>
      <c r="D2114" s="53" t="s">
        <v>5359</v>
      </c>
      <c r="E2114" s="53" t="s">
        <v>5360</v>
      </c>
      <c r="F2114" s="53" t="s">
        <v>6432</v>
      </c>
      <c r="G2114" s="54" t="s">
        <v>8876</v>
      </c>
      <c r="H2114" s="53">
        <v>0</v>
      </c>
      <c r="I2114" s="53">
        <v>430000000</v>
      </c>
      <c r="J2114" s="53" t="s">
        <v>8091</v>
      </c>
      <c r="K2114" s="53" t="s">
        <v>8099</v>
      </c>
      <c r="L2114" s="53" t="s">
        <v>8111</v>
      </c>
      <c r="M2114" s="53" t="s">
        <v>8094</v>
      </c>
      <c r="N2114" s="53" t="s">
        <v>8112</v>
      </c>
      <c r="O2114" s="53" t="s">
        <v>8104</v>
      </c>
      <c r="P2114" s="53" t="s">
        <v>8105</v>
      </c>
      <c r="Q2114" s="53" t="s">
        <v>8106</v>
      </c>
      <c r="R2114" s="73">
        <v>5</v>
      </c>
      <c r="S2114" s="74">
        <v>2500000</v>
      </c>
      <c r="T2114" s="75">
        <v>0</v>
      </c>
      <c r="U2114" s="75">
        <f t="shared" si="349"/>
        <v>0</v>
      </c>
      <c r="V2114" s="48"/>
      <c r="W2114" s="48">
        <v>2017</v>
      </c>
      <c r="X2114" s="48" t="s">
        <v>8100</v>
      </c>
      <c r="Y2114" s="1">
        <f>VLOOKUP(A2114,'[1]план на 2017'!$A:$X,20,0)</f>
        <v>0</v>
      </c>
      <c r="Z2114" s="156">
        <f t="shared" si="346"/>
        <v>0</v>
      </c>
    </row>
    <row r="2115" spans="1:38" s="137" customFormat="1" ht="49.5" customHeight="1" x14ac:dyDescent="0.25">
      <c r="A2115" s="131" t="s">
        <v>2174</v>
      </c>
      <c r="B2115" s="132" t="s">
        <v>3273</v>
      </c>
      <c r="C2115" s="132" t="s">
        <v>5358</v>
      </c>
      <c r="D2115" s="132" t="s">
        <v>5359</v>
      </c>
      <c r="E2115" s="132" t="s">
        <v>5360</v>
      </c>
      <c r="F2115" s="132" t="s">
        <v>6433</v>
      </c>
      <c r="G2115" s="133" t="s">
        <v>8876</v>
      </c>
      <c r="H2115" s="53">
        <v>0</v>
      </c>
      <c r="I2115" s="53">
        <v>430000000</v>
      </c>
      <c r="J2115" s="53" t="s">
        <v>8091</v>
      </c>
      <c r="K2115" s="132" t="s">
        <v>8190</v>
      </c>
      <c r="L2115" s="53" t="s">
        <v>8111</v>
      </c>
      <c r="M2115" s="53" t="s">
        <v>8094</v>
      </c>
      <c r="N2115" s="53" t="s">
        <v>8112</v>
      </c>
      <c r="O2115" s="132" t="s">
        <v>8104</v>
      </c>
      <c r="P2115" s="132" t="s">
        <v>8105</v>
      </c>
      <c r="Q2115" s="132" t="s">
        <v>8106</v>
      </c>
      <c r="R2115" s="135">
        <v>5</v>
      </c>
      <c r="S2115" s="135">
        <v>2500000</v>
      </c>
      <c r="T2115" s="158">
        <v>0</v>
      </c>
      <c r="U2115" s="158">
        <f>T2115*1.12</f>
        <v>0</v>
      </c>
      <c r="V2115" s="131"/>
      <c r="W2115" s="132">
        <v>2017</v>
      </c>
      <c r="X2115" s="132" t="s">
        <v>8262</v>
      </c>
      <c r="Y2115" s="159">
        <f>VLOOKUP(A2115,'[1]план на 2017'!$A:$X,20,0)</f>
        <v>12500000</v>
      </c>
      <c r="Z2115" s="157">
        <f t="shared" si="346"/>
        <v>-12500000</v>
      </c>
      <c r="AA2115" s="159"/>
      <c r="AB2115" s="159"/>
      <c r="AC2115" s="159"/>
      <c r="AD2115" s="159"/>
      <c r="AE2115" s="159"/>
      <c r="AF2115" s="159"/>
      <c r="AG2115" s="159"/>
      <c r="AH2115" s="159"/>
      <c r="AI2115" s="159"/>
      <c r="AJ2115" s="159"/>
      <c r="AK2115" s="159"/>
      <c r="AL2115" s="159"/>
    </row>
    <row r="2116" spans="1:38" ht="42" customHeight="1" x14ac:dyDescent="0.25">
      <c r="A2116" s="112" t="s">
        <v>9949</v>
      </c>
      <c r="B2116" s="113" t="s">
        <v>3273</v>
      </c>
      <c r="C2116" s="113" t="s">
        <v>5358</v>
      </c>
      <c r="D2116" s="113" t="s">
        <v>5359</v>
      </c>
      <c r="E2116" s="113" t="s">
        <v>5360</v>
      </c>
      <c r="F2116" s="113" t="s">
        <v>6433</v>
      </c>
      <c r="G2116" s="133" t="s">
        <v>8876</v>
      </c>
      <c r="H2116" s="113">
        <v>0</v>
      </c>
      <c r="I2116" s="113">
        <v>430000000</v>
      </c>
      <c r="J2116" s="113" t="s">
        <v>8091</v>
      </c>
      <c r="K2116" s="113" t="s">
        <v>8117</v>
      </c>
      <c r="L2116" s="113" t="s">
        <v>8111</v>
      </c>
      <c r="M2116" s="113" t="s">
        <v>8094</v>
      </c>
      <c r="N2116" s="113" t="s">
        <v>8112</v>
      </c>
      <c r="O2116" s="113" t="s">
        <v>8104</v>
      </c>
      <c r="P2116" s="113" t="s">
        <v>8105</v>
      </c>
      <c r="Q2116" s="113" t="s">
        <v>8106</v>
      </c>
      <c r="R2116" s="116">
        <v>5</v>
      </c>
      <c r="S2116" s="116">
        <v>2500000</v>
      </c>
      <c r="T2116" s="138">
        <f>S2116*R2116</f>
        <v>12500000</v>
      </c>
      <c r="U2116" s="138">
        <f>T2116*1.12</f>
        <v>14000000.000000002</v>
      </c>
      <c r="V2116" s="112"/>
      <c r="W2116" s="113">
        <v>2017</v>
      </c>
      <c r="X2116" s="113" t="s">
        <v>8100</v>
      </c>
      <c r="Y2116" s="1" t="e">
        <f>VLOOKUP(A2116,'[1]план на 2017'!$A:$X,20,0)</f>
        <v>#N/A</v>
      </c>
      <c r="Z2116" s="156" t="e">
        <f t="shared" si="346"/>
        <v>#N/A</v>
      </c>
      <c r="AA2116"/>
      <c r="AB2116"/>
      <c r="AC2116"/>
      <c r="AD2116"/>
      <c r="AE2116"/>
      <c r="AF2116"/>
      <c r="AG2116"/>
      <c r="AH2116"/>
      <c r="AI2116"/>
      <c r="AJ2116"/>
      <c r="AK2116"/>
      <c r="AL2116"/>
    </row>
    <row r="2117" spans="1:38" ht="49.5" customHeight="1" x14ac:dyDescent="0.25">
      <c r="A2117" s="48" t="s">
        <v>2175</v>
      </c>
      <c r="B2117" s="53" t="s">
        <v>3273</v>
      </c>
      <c r="C2117" s="53" t="s">
        <v>5358</v>
      </c>
      <c r="D2117" s="53" t="s">
        <v>5359</v>
      </c>
      <c r="E2117" s="53" t="s">
        <v>5360</v>
      </c>
      <c r="F2117" s="53" t="s">
        <v>6434</v>
      </c>
      <c r="G2117" s="54" t="s">
        <v>8876</v>
      </c>
      <c r="H2117" s="53">
        <v>0</v>
      </c>
      <c r="I2117" s="53">
        <v>430000000</v>
      </c>
      <c r="J2117" s="53" t="s">
        <v>8091</v>
      </c>
      <c r="K2117" s="53" t="s">
        <v>8092</v>
      </c>
      <c r="L2117" s="53" t="s">
        <v>8111</v>
      </c>
      <c r="M2117" s="53" t="s">
        <v>8094</v>
      </c>
      <c r="N2117" s="53" t="s">
        <v>8112</v>
      </c>
      <c r="O2117" s="53" t="s">
        <v>8104</v>
      </c>
      <c r="P2117" s="53" t="s">
        <v>8105</v>
      </c>
      <c r="Q2117" s="53" t="s">
        <v>8106</v>
      </c>
      <c r="R2117" s="73">
        <v>3</v>
      </c>
      <c r="S2117" s="74">
        <v>3900000</v>
      </c>
      <c r="T2117" s="75">
        <v>0</v>
      </c>
      <c r="U2117" s="75">
        <f t="shared" si="349"/>
        <v>0</v>
      </c>
      <c r="V2117" s="48"/>
      <c r="W2117" s="48">
        <v>2017</v>
      </c>
      <c r="X2117" s="48"/>
      <c r="Y2117" s="1">
        <f>VLOOKUP(A2117,'[1]план на 2017'!$A:$X,20,0)</f>
        <v>0</v>
      </c>
      <c r="Z2117" s="156">
        <f t="shared" si="346"/>
        <v>0</v>
      </c>
    </row>
    <row r="2118" spans="1:38" ht="49.5" customHeight="1" x14ac:dyDescent="0.25">
      <c r="A2118" s="48" t="s">
        <v>2176</v>
      </c>
      <c r="B2118" s="53" t="s">
        <v>3273</v>
      </c>
      <c r="C2118" s="53" t="s">
        <v>5358</v>
      </c>
      <c r="D2118" s="53" t="s">
        <v>5359</v>
      </c>
      <c r="E2118" s="53" t="s">
        <v>5360</v>
      </c>
      <c r="F2118" s="53" t="s">
        <v>6434</v>
      </c>
      <c r="G2118" s="54" t="s">
        <v>8876</v>
      </c>
      <c r="H2118" s="53">
        <v>0</v>
      </c>
      <c r="I2118" s="53">
        <v>430000000</v>
      </c>
      <c r="J2118" s="53" t="s">
        <v>8091</v>
      </c>
      <c r="K2118" s="53" t="s">
        <v>8099</v>
      </c>
      <c r="L2118" s="53" t="s">
        <v>8111</v>
      </c>
      <c r="M2118" s="53" t="s">
        <v>8094</v>
      </c>
      <c r="N2118" s="53" t="s">
        <v>8112</v>
      </c>
      <c r="O2118" s="53" t="s">
        <v>8104</v>
      </c>
      <c r="P2118" s="53" t="s">
        <v>8105</v>
      </c>
      <c r="Q2118" s="53" t="s">
        <v>8106</v>
      </c>
      <c r="R2118" s="73">
        <v>3</v>
      </c>
      <c r="S2118" s="74">
        <v>3900000</v>
      </c>
      <c r="T2118" s="75">
        <v>0</v>
      </c>
      <c r="U2118" s="75">
        <f t="shared" si="349"/>
        <v>0</v>
      </c>
      <c r="V2118" s="48"/>
      <c r="W2118" s="48">
        <v>2017</v>
      </c>
      <c r="X2118" s="48" t="s">
        <v>8100</v>
      </c>
      <c r="Y2118" s="1">
        <f>VLOOKUP(A2118,'[1]план на 2017'!$A:$X,20,0)</f>
        <v>0</v>
      </c>
      <c r="Z2118" s="156">
        <f t="shared" si="346"/>
        <v>0</v>
      </c>
    </row>
    <row r="2119" spans="1:38" s="137" customFormat="1" ht="49.5" customHeight="1" x14ac:dyDescent="0.25">
      <c r="A2119" s="131" t="s">
        <v>2177</v>
      </c>
      <c r="B2119" s="132" t="s">
        <v>3273</v>
      </c>
      <c r="C2119" s="132" t="s">
        <v>5358</v>
      </c>
      <c r="D2119" s="132" t="s">
        <v>5359</v>
      </c>
      <c r="E2119" s="132" t="s">
        <v>5360</v>
      </c>
      <c r="F2119" s="132" t="s">
        <v>6435</v>
      </c>
      <c r="G2119" s="133" t="s">
        <v>8876</v>
      </c>
      <c r="H2119" s="53">
        <v>0</v>
      </c>
      <c r="I2119" s="53">
        <v>430000000</v>
      </c>
      <c r="J2119" s="53" t="s">
        <v>8091</v>
      </c>
      <c r="K2119" s="132" t="s">
        <v>8190</v>
      </c>
      <c r="L2119" s="53" t="s">
        <v>8111</v>
      </c>
      <c r="M2119" s="53" t="s">
        <v>8094</v>
      </c>
      <c r="N2119" s="53" t="s">
        <v>8112</v>
      </c>
      <c r="O2119" s="132" t="s">
        <v>8104</v>
      </c>
      <c r="P2119" s="132" t="s">
        <v>8105</v>
      </c>
      <c r="Q2119" s="132" t="s">
        <v>8106</v>
      </c>
      <c r="R2119" s="135">
        <v>3</v>
      </c>
      <c r="S2119" s="135">
        <v>3900000</v>
      </c>
      <c r="T2119" s="158">
        <v>0</v>
      </c>
      <c r="U2119" s="158">
        <f>T2119*1.12</f>
        <v>0</v>
      </c>
      <c r="V2119" s="131"/>
      <c r="W2119" s="132">
        <v>2017</v>
      </c>
      <c r="X2119" s="132" t="s">
        <v>8262</v>
      </c>
      <c r="Y2119" s="159">
        <f>VLOOKUP(A2119,'[1]план на 2017'!$A:$X,20,0)</f>
        <v>11700000</v>
      </c>
      <c r="Z2119" s="157">
        <f t="shared" si="346"/>
        <v>-11700000</v>
      </c>
      <c r="AA2119" s="159"/>
      <c r="AB2119" s="159"/>
      <c r="AC2119" s="159"/>
      <c r="AD2119" s="159"/>
      <c r="AE2119" s="159"/>
      <c r="AF2119" s="159"/>
      <c r="AG2119" s="159"/>
      <c r="AH2119" s="159"/>
      <c r="AI2119" s="159"/>
      <c r="AJ2119" s="159"/>
      <c r="AK2119" s="159"/>
      <c r="AL2119" s="159"/>
    </row>
    <row r="2120" spans="1:38" ht="42" customHeight="1" x14ac:dyDescent="0.25">
      <c r="A2120" s="112" t="s">
        <v>9950</v>
      </c>
      <c r="B2120" s="113" t="s">
        <v>3273</v>
      </c>
      <c r="C2120" s="113" t="s">
        <v>5358</v>
      </c>
      <c r="D2120" s="113" t="s">
        <v>5359</v>
      </c>
      <c r="E2120" s="113" t="s">
        <v>5360</v>
      </c>
      <c r="F2120" s="113" t="s">
        <v>6435</v>
      </c>
      <c r="G2120" s="133" t="s">
        <v>8876</v>
      </c>
      <c r="H2120" s="113">
        <v>0</v>
      </c>
      <c r="I2120" s="113">
        <v>430000000</v>
      </c>
      <c r="J2120" s="113" t="s">
        <v>8091</v>
      </c>
      <c r="K2120" s="113" t="s">
        <v>8117</v>
      </c>
      <c r="L2120" s="113" t="s">
        <v>8111</v>
      </c>
      <c r="M2120" s="113" t="s">
        <v>8094</v>
      </c>
      <c r="N2120" s="113" t="s">
        <v>8112</v>
      </c>
      <c r="O2120" s="113" t="s">
        <v>8104</v>
      </c>
      <c r="P2120" s="113" t="s">
        <v>8105</v>
      </c>
      <c r="Q2120" s="113" t="s">
        <v>8106</v>
      </c>
      <c r="R2120" s="116">
        <v>3</v>
      </c>
      <c r="S2120" s="116">
        <v>3900000</v>
      </c>
      <c r="T2120" s="138">
        <f>S2120*R2120</f>
        <v>11700000</v>
      </c>
      <c r="U2120" s="138">
        <f>T2120*1.12</f>
        <v>13104000.000000002</v>
      </c>
      <c r="V2120" s="112"/>
      <c r="W2120" s="113">
        <v>2017</v>
      </c>
      <c r="X2120" s="113" t="s">
        <v>8100</v>
      </c>
      <c r="Y2120" s="1" t="e">
        <f>VLOOKUP(A2120,'[1]план на 2017'!$A:$X,20,0)</f>
        <v>#N/A</v>
      </c>
      <c r="Z2120" s="156" t="e">
        <f t="shared" si="346"/>
        <v>#N/A</v>
      </c>
      <c r="AA2120"/>
      <c r="AB2120"/>
      <c r="AC2120"/>
      <c r="AD2120"/>
      <c r="AE2120"/>
      <c r="AF2120"/>
      <c r="AG2120"/>
      <c r="AH2120"/>
      <c r="AI2120"/>
      <c r="AJ2120"/>
      <c r="AK2120"/>
      <c r="AL2120"/>
    </row>
    <row r="2121" spans="1:38" ht="49.5" customHeight="1" x14ac:dyDescent="0.25">
      <c r="A2121" s="48" t="s">
        <v>2178</v>
      </c>
      <c r="B2121" s="53" t="s">
        <v>3273</v>
      </c>
      <c r="C2121" s="53" t="s">
        <v>5358</v>
      </c>
      <c r="D2121" s="53" t="s">
        <v>5359</v>
      </c>
      <c r="E2121" s="53" t="s">
        <v>5360</v>
      </c>
      <c r="F2121" s="53" t="s">
        <v>6436</v>
      </c>
      <c r="G2121" s="54" t="s">
        <v>8876</v>
      </c>
      <c r="H2121" s="53">
        <v>0</v>
      </c>
      <c r="I2121" s="53">
        <v>430000000</v>
      </c>
      <c r="J2121" s="53" t="s">
        <v>8091</v>
      </c>
      <c r="K2121" s="53" t="s">
        <v>8092</v>
      </c>
      <c r="L2121" s="53" t="s">
        <v>8111</v>
      </c>
      <c r="M2121" s="53" t="s">
        <v>8094</v>
      </c>
      <c r="N2121" s="53" t="s">
        <v>8112</v>
      </c>
      <c r="O2121" s="53" t="s">
        <v>8104</v>
      </c>
      <c r="P2121" s="53" t="s">
        <v>8105</v>
      </c>
      <c r="Q2121" s="53" t="s">
        <v>8106</v>
      </c>
      <c r="R2121" s="73">
        <v>3</v>
      </c>
      <c r="S2121" s="74">
        <v>3700000</v>
      </c>
      <c r="T2121" s="75">
        <f t="shared" si="354"/>
        <v>11100000</v>
      </c>
      <c r="U2121" s="75">
        <f t="shared" si="349"/>
        <v>12432000.000000002</v>
      </c>
      <c r="V2121" s="48"/>
      <c r="W2121" s="48">
        <v>2017</v>
      </c>
      <c r="X2121" s="48"/>
      <c r="Y2121" s="1">
        <f>VLOOKUP(A2121,'[1]план на 2017'!$A:$X,20,0)</f>
        <v>11100000</v>
      </c>
      <c r="Z2121" s="156">
        <f t="shared" si="346"/>
        <v>0</v>
      </c>
    </row>
    <row r="2122" spans="1:38" ht="49.5" customHeight="1" x14ac:dyDescent="0.25">
      <c r="A2122" s="48" t="s">
        <v>2179</v>
      </c>
      <c r="B2122" s="53" t="s">
        <v>3273</v>
      </c>
      <c r="C2122" s="53" t="s">
        <v>6437</v>
      </c>
      <c r="D2122" s="53" t="s">
        <v>5359</v>
      </c>
      <c r="E2122" s="53" t="s">
        <v>6438</v>
      </c>
      <c r="F2122" s="53" t="s">
        <v>6439</v>
      </c>
      <c r="G2122" s="54" t="s">
        <v>8876</v>
      </c>
      <c r="H2122" s="53">
        <v>0</v>
      </c>
      <c r="I2122" s="53">
        <v>430000000</v>
      </c>
      <c r="J2122" s="53" t="s">
        <v>8091</v>
      </c>
      <c r="K2122" s="53" t="s">
        <v>8092</v>
      </c>
      <c r="L2122" s="53" t="s">
        <v>8111</v>
      </c>
      <c r="M2122" s="53" t="s">
        <v>8094</v>
      </c>
      <c r="N2122" s="53" t="s">
        <v>8112</v>
      </c>
      <c r="O2122" s="53" t="s">
        <v>8104</v>
      </c>
      <c r="P2122" s="53" t="s">
        <v>8105</v>
      </c>
      <c r="Q2122" s="53" t="s">
        <v>8106</v>
      </c>
      <c r="R2122" s="73">
        <v>1</v>
      </c>
      <c r="S2122" s="74">
        <v>500000</v>
      </c>
      <c r="T2122" s="75">
        <v>0</v>
      </c>
      <c r="U2122" s="75">
        <f t="shared" si="349"/>
        <v>0</v>
      </c>
      <c r="V2122" s="48"/>
      <c r="W2122" s="48">
        <v>2017</v>
      </c>
      <c r="X2122" s="48"/>
      <c r="Y2122" s="1">
        <f>VLOOKUP(A2122,'[1]план на 2017'!$A:$X,20,0)</f>
        <v>0</v>
      </c>
      <c r="Z2122" s="156">
        <f t="shared" si="346"/>
        <v>0</v>
      </c>
    </row>
    <row r="2123" spans="1:38" ht="49.5" customHeight="1" x14ac:dyDescent="0.25">
      <c r="A2123" s="48" t="s">
        <v>2180</v>
      </c>
      <c r="B2123" s="53" t="s">
        <v>3273</v>
      </c>
      <c r="C2123" s="53" t="s">
        <v>6437</v>
      </c>
      <c r="D2123" s="53" t="s">
        <v>5359</v>
      </c>
      <c r="E2123" s="53" t="s">
        <v>6438</v>
      </c>
      <c r="F2123" s="53" t="s">
        <v>6439</v>
      </c>
      <c r="G2123" s="54" t="s">
        <v>3278</v>
      </c>
      <c r="H2123" s="53">
        <v>0</v>
      </c>
      <c r="I2123" s="53">
        <v>430000000</v>
      </c>
      <c r="J2123" s="53" t="s">
        <v>8091</v>
      </c>
      <c r="K2123" s="53" t="s">
        <v>8099</v>
      </c>
      <c r="L2123" s="53" t="s">
        <v>8111</v>
      </c>
      <c r="M2123" s="53" t="s">
        <v>8094</v>
      </c>
      <c r="N2123" s="53" t="s">
        <v>8112</v>
      </c>
      <c r="O2123" s="53" t="s">
        <v>8104</v>
      </c>
      <c r="P2123" s="53" t="s">
        <v>8105</v>
      </c>
      <c r="Q2123" s="53" t="s">
        <v>8106</v>
      </c>
      <c r="R2123" s="73">
        <v>1</v>
      </c>
      <c r="S2123" s="74">
        <v>500000</v>
      </c>
      <c r="T2123" s="75">
        <v>0</v>
      </c>
      <c r="U2123" s="75">
        <f t="shared" si="349"/>
        <v>0</v>
      </c>
      <c r="V2123" s="48" t="s">
        <v>8126</v>
      </c>
      <c r="W2123" s="48">
        <v>2017</v>
      </c>
      <c r="X2123" s="88" t="s">
        <v>8271</v>
      </c>
      <c r="Y2123" s="1">
        <f>VLOOKUP(A2123,'[1]план на 2017'!$A:$X,20,0)</f>
        <v>0</v>
      </c>
      <c r="Z2123" s="156">
        <f t="shared" si="346"/>
        <v>0</v>
      </c>
    </row>
    <row r="2124" spans="1:38" ht="49.5" customHeight="1" x14ac:dyDescent="0.25">
      <c r="A2124" s="48" t="s">
        <v>2181</v>
      </c>
      <c r="B2124" s="53" t="s">
        <v>3273</v>
      </c>
      <c r="C2124" s="53" t="s">
        <v>6278</v>
      </c>
      <c r="D2124" s="53" t="s">
        <v>6440</v>
      </c>
      <c r="E2124" s="53" t="s">
        <v>6441</v>
      </c>
      <c r="F2124" s="53" t="s">
        <v>6442</v>
      </c>
      <c r="G2124" s="54" t="s">
        <v>8876</v>
      </c>
      <c r="H2124" s="53">
        <v>0</v>
      </c>
      <c r="I2124" s="53">
        <v>430000000</v>
      </c>
      <c r="J2124" s="53" t="s">
        <v>8091</v>
      </c>
      <c r="K2124" s="53" t="s">
        <v>8092</v>
      </c>
      <c r="L2124" s="53" t="s">
        <v>8111</v>
      </c>
      <c r="M2124" s="53" t="s">
        <v>8094</v>
      </c>
      <c r="N2124" s="53" t="s">
        <v>8112</v>
      </c>
      <c r="O2124" s="53" t="s">
        <v>8104</v>
      </c>
      <c r="P2124" s="53" t="s">
        <v>8105</v>
      </c>
      <c r="Q2124" s="53" t="s">
        <v>8106</v>
      </c>
      <c r="R2124" s="73">
        <v>8</v>
      </c>
      <c r="S2124" s="74">
        <v>1300000</v>
      </c>
      <c r="T2124" s="75">
        <v>0</v>
      </c>
      <c r="U2124" s="75">
        <f t="shared" si="349"/>
        <v>0</v>
      </c>
      <c r="V2124" s="48"/>
      <c r="W2124" s="48">
        <v>2017</v>
      </c>
      <c r="X2124" s="48"/>
      <c r="Y2124" s="1">
        <f>VLOOKUP(A2124,'[1]план на 2017'!$A:$X,20,0)</f>
        <v>0</v>
      </c>
      <c r="Z2124" s="156">
        <f t="shared" si="346"/>
        <v>0</v>
      </c>
    </row>
    <row r="2125" spans="1:38" ht="49.5" customHeight="1" x14ac:dyDescent="0.25">
      <c r="A2125" s="48" t="s">
        <v>2182</v>
      </c>
      <c r="B2125" s="53" t="s">
        <v>3273</v>
      </c>
      <c r="C2125" s="53" t="s">
        <v>6278</v>
      </c>
      <c r="D2125" s="53" t="s">
        <v>6440</v>
      </c>
      <c r="E2125" s="53" t="s">
        <v>6441</v>
      </c>
      <c r="F2125" s="53" t="s">
        <v>6442</v>
      </c>
      <c r="G2125" s="54" t="s">
        <v>8876</v>
      </c>
      <c r="H2125" s="53">
        <v>0</v>
      </c>
      <c r="I2125" s="53">
        <v>430000000</v>
      </c>
      <c r="J2125" s="53" t="s">
        <v>8091</v>
      </c>
      <c r="K2125" s="53" t="s">
        <v>8129</v>
      </c>
      <c r="L2125" s="53" t="s">
        <v>8111</v>
      </c>
      <c r="M2125" s="53" t="s">
        <v>8094</v>
      </c>
      <c r="N2125" s="53" t="s">
        <v>8112</v>
      </c>
      <c r="O2125" s="53" t="s">
        <v>8104</v>
      </c>
      <c r="P2125" s="53" t="s">
        <v>8105</v>
      </c>
      <c r="Q2125" s="53" t="s">
        <v>8106</v>
      </c>
      <c r="R2125" s="73">
        <v>8</v>
      </c>
      <c r="S2125" s="74">
        <v>1300000</v>
      </c>
      <c r="T2125" s="75">
        <f t="shared" si="354"/>
        <v>10400000</v>
      </c>
      <c r="U2125" s="75">
        <f t="shared" si="349"/>
        <v>11648000.000000002</v>
      </c>
      <c r="V2125" s="48"/>
      <c r="W2125" s="48">
        <v>2017</v>
      </c>
      <c r="X2125" s="48" t="s">
        <v>8100</v>
      </c>
      <c r="Y2125" s="1">
        <f>VLOOKUP(A2125,'[1]план на 2017'!$A:$X,20,0)</f>
        <v>10400000</v>
      </c>
      <c r="Z2125" s="156">
        <f t="shared" si="346"/>
        <v>0</v>
      </c>
    </row>
    <row r="2126" spans="1:38" ht="49.5" customHeight="1" x14ac:dyDescent="0.25">
      <c r="A2126" s="48" t="s">
        <v>2183</v>
      </c>
      <c r="B2126" s="53" t="s">
        <v>3273</v>
      </c>
      <c r="C2126" s="53" t="s">
        <v>6113</v>
      </c>
      <c r="D2126" s="53" t="s">
        <v>5359</v>
      </c>
      <c r="E2126" s="53" t="s">
        <v>6114</v>
      </c>
      <c r="F2126" s="53" t="s">
        <v>6443</v>
      </c>
      <c r="G2126" s="54" t="s">
        <v>8876</v>
      </c>
      <c r="H2126" s="53">
        <v>0</v>
      </c>
      <c r="I2126" s="53">
        <v>430000000</v>
      </c>
      <c r="J2126" s="53" t="s">
        <v>8091</v>
      </c>
      <c r="K2126" s="53" t="s">
        <v>8092</v>
      </c>
      <c r="L2126" s="53" t="s">
        <v>8111</v>
      </c>
      <c r="M2126" s="53" t="s">
        <v>8094</v>
      </c>
      <c r="N2126" s="53" t="s">
        <v>8112</v>
      </c>
      <c r="O2126" s="53" t="s">
        <v>8104</v>
      </c>
      <c r="P2126" s="53" t="s">
        <v>8105</v>
      </c>
      <c r="Q2126" s="53" t="s">
        <v>8106</v>
      </c>
      <c r="R2126" s="73">
        <v>1</v>
      </c>
      <c r="S2126" s="74">
        <v>1000000</v>
      </c>
      <c r="T2126" s="75">
        <v>0</v>
      </c>
      <c r="U2126" s="75">
        <f t="shared" si="349"/>
        <v>0</v>
      </c>
      <c r="V2126" s="48"/>
      <c r="W2126" s="48">
        <v>2017</v>
      </c>
      <c r="X2126" s="48" t="s">
        <v>8122</v>
      </c>
      <c r="Y2126" s="1">
        <f>VLOOKUP(A2126,'[1]план на 2017'!$A:$X,20,0)</f>
        <v>0</v>
      </c>
      <c r="Z2126" s="156">
        <f t="shared" si="346"/>
        <v>0</v>
      </c>
    </row>
    <row r="2127" spans="1:38" ht="49.5" customHeight="1" x14ac:dyDescent="0.25">
      <c r="A2127" s="48" t="s">
        <v>2184</v>
      </c>
      <c r="B2127" s="53" t="s">
        <v>3273</v>
      </c>
      <c r="C2127" s="53" t="s">
        <v>6113</v>
      </c>
      <c r="D2127" s="53" t="s">
        <v>5359</v>
      </c>
      <c r="E2127" s="53" t="s">
        <v>6114</v>
      </c>
      <c r="F2127" s="53" t="s">
        <v>6444</v>
      </c>
      <c r="G2127" s="54" t="s">
        <v>8876</v>
      </c>
      <c r="H2127" s="53">
        <v>0</v>
      </c>
      <c r="I2127" s="53">
        <v>430000000</v>
      </c>
      <c r="J2127" s="53" t="s">
        <v>8091</v>
      </c>
      <c r="K2127" s="53" t="s">
        <v>8092</v>
      </c>
      <c r="L2127" s="53" t="s">
        <v>8111</v>
      </c>
      <c r="M2127" s="53" t="s">
        <v>8094</v>
      </c>
      <c r="N2127" s="53" t="s">
        <v>8112</v>
      </c>
      <c r="O2127" s="53" t="s">
        <v>8104</v>
      </c>
      <c r="P2127" s="53" t="s">
        <v>8105</v>
      </c>
      <c r="Q2127" s="53" t="s">
        <v>8106</v>
      </c>
      <c r="R2127" s="73">
        <v>2</v>
      </c>
      <c r="S2127" s="74">
        <v>2000000</v>
      </c>
      <c r="T2127" s="75">
        <v>0</v>
      </c>
      <c r="U2127" s="75">
        <f t="shared" si="349"/>
        <v>0</v>
      </c>
      <c r="V2127" s="48"/>
      <c r="W2127" s="48">
        <v>2017</v>
      </c>
      <c r="X2127" s="48" t="s">
        <v>8122</v>
      </c>
      <c r="Y2127" s="1">
        <f>VLOOKUP(A2127,'[1]план на 2017'!$A:$X,20,0)</f>
        <v>0</v>
      </c>
      <c r="Z2127" s="156">
        <f t="shared" si="346"/>
        <v>0</v>
      </c>
    </row>
    <row r="2128" spans="1:38" ht="49.5" customHeight="1" x14ac:dyDescent="0.25">
      <c r="A2128" s="48" t="s">
        <v>2185</v>
      </c>
      <c r="B2128" s="53" t="s">
        <v>3273</v>
      </c>
      <c r="C2128" s="53" t="s">
        <v>6113</v>
      </c>
      <c r="D2128" s="53" t="s">
        <v>5359</v>
      </c>
      <c r="E2128" s="53" t="s">
        <v>6114</v>
      </c>
      <c r="F2128" s="53" t="s">
        <v>6445</v>
      </c>
      <c r="G2128" s="54" t="s">
        <v>8876</v>
      </c>
      <c r="H2128" s="53">
        <v>0</v>
      </c>
      <c r="I2128" s="53">
        <v>430000000</v>
      </c>
      <c r="J2128" s="53" t="s">
        <v>8091</v>
      </c>
      <c r="K2128" s="53" t="s">
        <v>8092</v>
      </c>
      <c r="L2128" s="53" t="s">
        <v>8111</v>
      </c>
      <c r="M2128" s="53" t="s">
        <v>8094</v>
      </c>
      <c r="N2128" s="53" t="s">
        <v>8112</v>
      </c>
      <c r="O2128" s="53" t="s">
        <v>8104</v>
      </c>
      <c r="P2128" s="53" t="s">
        <v>8105</v>
      </c>
      <c r="Q2128" s="53" t="s">
        <v>8106</v>
      </c>
      <c r="R2128" s="73">
        <v>1</v>
      </c>
      <c r="S2128" s="74">
        <v>2100000</v>
      </c>
      <c r="T2128" s="75">
        <v>0</v>
      </c>
      <c r="U2128" s="75">
        <f t="shared" si="349"/>
        <v>0</v>
      </c>
      <c r="V2128" s="48"/>
      <c r="W2128" s="48">
        <v>2017</v>
      </c>
      <c r="X2128" s="48" t="s">
        <v>8122</v>
      </c>
      <c r="Y2128" s="1">
        <f>VLOOKUP(A2128,'[1]план на 2017'!$A:$X,20,0)</f>
        <v>0</v>
      </c>
      <c r="Z2128" s="156">
        <f t="shared" si="346"/>
        <v>0</v>
      </c>
    </row>
    <row r="2129" spans="1:38" ht="49.5" customHeight="1" x14ac:dyDescent="0.25">
      <c r="A2129" s="48" t="s">
        <v>2186</v>
      </c>
      <c r="B2129" s="53" t="s">
        <v>3273</v>
      </c>
      <c r="C2129" s="53" t="s">
        <v>6113</v>
      </c>
      <c r="D2129" s="53" t="s">
        <v>5359</v>
      </c>
      <c r="E2129" s="53" t="s">
        <v>6114</v>
      </c>
      <c r="F2129" s="53" t="s">
        <v>6446</v>
      </c>
      <c r="G2129" s="54" t="s">
        <v>8876</v>
      </c>
      <c r="H2129" s="53">
        <v>0</v>
      </c>
      <c r="I2129" s="53">
        <v>430000000</v>
      </c>
      <c r="J2129" s="53" t="s">
        <v>8091</v>
      </c>
      <c r="K2129" s="53" t="s">
        <v>8092</v>
      </c>
      <c r="L2129" s="53" t="s">
        <v>8111</v>
      </c>
      <c r="M2129" s="53" t="s">
        <v>8094</v>
      </c>
      <c r="N2129" s="53" t="s">
        <v>8112</v>
      </c>
      <c r="O2129" s="53" t="s">
        <v>8104</v>
      </c>
      <c r="P2129" s="53" t="s">
        <v>8105</v>
      </c>
      <c r="Q2129" s="53" t="s">
        <v>8106</v>
      </c>
      <c r="R2129" s="73">
        <v>1</v>
      </c>
      <c r="S2129" s="74">
        <v>3200000</v>
      </c>
      <c r="T2129" s="75">
        <v>0</v>
      </c>
      <c r="U2129" s="75">
        <f t="shared" si="349"/>
        <v>0</v>
      </c>
      <c r="V2129" s="48"/>
      <c r="W2129" s="48">
        <v>2017</v>
      </c>
      <c r="X2129" s="48"/>
      <c r="Y2129" s="1">
        <f>VLOOKUP(A2129,'[1]план на 2017'!$A:$X,20,0)</f>
        <v>0</v>
      </c>
      <c r="Z2129" s="156">
        <f t="shared" si="346"/>
        <v>0</v>
      </c>
    </row>
    <row r="2130" spans="1:38" ht="49.5" customHeight="1" x14ac:dyDescent="0.25">
      <c r="A2130" s="48" t="s">
        <v>2187</v>
      </c>
      <c r="B2130" s="53" t="s">
        <v>3273</v>
      </c>
      <c r="C2130" s="53" t="s">
        <v>6113</v>
      </c>
      <c r="D2130" s="53" t="s">
        <v>5359</v>
      </c>
      <c r="E2130" s="53" t="s">
        <v>6114</v>
      </c>
      <c r="F2130" s="53" t="s">
        <v>6446</v>
      </c>
      <c r="G2130" s="54" t="s">
        <v>8876</v>
      </c>
      <c r="H2130" s="53">
        <v>0</v>
      </c>
      <c r="I2130" s="53">
        <v>430000000</v>
      </c>
      <c r="J2130" s="53" t="s">
        <v>8091</v>
      </c>
      <c r="K2130" s="53" t="s">
        <v>8099</v>
      </c>
      <c r="L2130" s="53" t="s">
        <v>8111</v>
      </c>
      <c r="M2130" s="53" t="s">
        <v>8094</v>
      </c>
      <c r="N2130" s="53" t="s">
        <v>8112</v>
      </c>
      <c r="O2130" s="53" t="s">
        <v>8104</v>
      </c>
      <c r="P2130" s="53" t="s">
        <v>8105</v>
      </c>
      <c r="Q2130" s="53" t="s">
        <v>8106</v>
      </c>
      <c r="R2130" s="73">
        <v>1</v>
      </c>
      <c r="S2130" s="74">
        <v>3200000</v>
      </c>
      <c r="T2130" s="75">
        <v>0</v>
      </c>
      <c r="U2130" s="75">
        <f t="shared" si="349"/>
        <v>0</v>
      </c>
      <c r="V2130" s="48"/>
      <c r="W2130" s="48">
        <v>2017</v>
      </c>
      <c r="X2130" s="48" t="s">
        <v>8100</v>
      </c>
      <c r="Y2130" s="1">
        <f>VLOOKUP(A2130,'[1]план на 2017'!$A:$X,20,0)</f>
        <v>0</v>
      </c>
      <c r="Z2130" s="156">
        <f t="shared" ref="Z2130:Z2193" si="357">T2130-Y2130</f>
        <v>0</v>
      </c>
    </row>
    <row r="2131" spans="1:38" s="137" customFormat="1" ht="49.5" customHeight="1" x14ac:dyDescent="0.25">
      <c r="A2131" s="131" t="s">
        <v>2188</v>
      </c>
      <c r="B2131" s="132" t="s">
        <v>3273</v>
      </c>
      <c r="C2131" s="132" t="s">
        <v>6113</v>
      </c>
      <c r="D2131" s="132" t="s">
        <v>5359</v>
      </c>
      <c r="E2131" s="132" t="s">
        <v>6114</v>
      </c>
      <c r="F2131" s="132" t="s">
        <v>6447</v>
      </c>
      <c r="G2131" s="133" t="s">
        <v>8876</v>
      </c>
      <c r="H2131" s="53">
        <v>0</v>
      </c>
      <c r="I2131" s="53">
        <v>430000000</v>
      </c>
      <c r="J2131" s="53" t="s">
        <v>8091</v>
      </c>
      <c r="K2131" s="132" t="s">
        <v>8190</v>
      </c>
      <c r="L2131" s="53" t="s">
        <v>8111</v>
      </c>
      <c r="M2131" s="53" t="s">
        <v>8094</v>
      </c>
      <c r="N2131" s="53" t="s">
        <v>8112</v>
      </c>
      <c r="O2131" s="132" t="s">
        <v>8104</v>
      </c>
      <c r="P2131" s="132" t="s">
        <v>8105</v>
      </c>
      <c r="Q2131" s="132" t="s">
        <v>8106</v>
      </c>
      <c r="R2131" s="135">
        <v>1</v>
      </c>
      <c r="S2131" s="135">
        <v>3200000</v>
      </c>
      <c r="T2131" s="158">
        <v>0</v>
      </c>
      <c r="U2131" s="158">
        <f>T2131*1.12</f>
        <v>0</v>
      </c>
      <c r="V2131" s="131"/>
      <c r="W2131" s="132">
        <v>2017</v>
      </c>
      <c r="X2131" s="132" t="s">
        <v>8262</v>
      </c>
      <c r="Y2131" s="159">
        <f>VLOOKUP(A2131,'[1]план на 2017'!$A:$X,20,0)</f>
        <v>3200000</v>
      </c>
      <c r="Z2131" s="157">
        <f t="shared" si="357"/>
        <v>-3200000</v>
      </c>
      <c r="AA2131" s="159"/>
      <c r="AB2131" s="159"/>
      <c r="AC2131" s="159"/>
      <c r="AD2131" s="159"/>
      <c r="AE2131" s="159"/>
      <c r="AF2131" s="159"/>
      <c r="AG2131" s="159"/>
      <c r="AH2131" s="159"/>
      <c r="AI2131" s="159"/>
      <c r="AJ2131" s="159"/>
      <c r="AK2131" s="159"/>
      <c r="AL2131" s="159"/>
    </row>
    <row r="2132" spans="1:38" ht="42" customHeight="1" x14ac:dyDescent="0.25">
      <c r="A2132" s="112" t="s">
        <v>9951</v>
      </c>
      <c r="B2132" s="113" t="s">
        <v>3273</v>
      </c>
      <c r="C2132" s="113" t="s">
        <v>6113</v>
      </c>
      <c r="D2132" s="113" t="s">
        <v>5359</v>
      </c>
      <c r="E2132" s="113" t="s">
        <v>6114</v>
      </c>
      <c r="F2132" s="113" t="s">
        <v>6447</v>
      </c>
      <c r="G2132" s="133" t="s">
        <v>8876</v>
      </c>
      <c r="H2132" s="113">
        <v>0</v>
      </c>
      <c r="I2132" s="113">
        <v>430000000</v>
      </c>
      <c r="J2132" s="113" t="s">
        <v>8091</v>
      </c>
      <c r="K2132" s="113" t="s">
        <v>8117</v>
      </c>
      <c r="L2132" s="113" t="s">
        <v>8111</v>
      </c>
      <c r="M2132" s="113" t="s">
        <v>8094</v>
      </c>
      <c r="N2132" s="113" t="s">
        <v>8112</v>
      </c>
      <c r="O2132" s="113" t="s">
        <v>8104</v>
      </c>
      <c r="P2132" s="113" t="s">
        <v>8105</v>
      </c>
      <c r="Q2132" s="113" t="s">
        <v>8106</v>
      </c>
      <c r="R2132" s="116">
        <v>1</v>
      </c>
      <c r="S2132" s="116">
        <v>3200000</v>
      </c>
      <c r="T2132" s="138">
        <f>S2132*R2132</f>
        <v>3200000</v>
      </c>
      <c r="U2132" s="138">
        <f>T2132*1.12</f>
        <v>3584000.0000000005</v>
      </c>
      <c r="V2132" s="112"/>
      <c r="W2132" s="113">
        <v>2017</v>
      </c>
      <c r="X2132" s="113" t="s">
        <v>8100</v>
      </c>
      <c r="Y2132" s="1" t="e">
        <f>VLOOKUP(A2132,'[1]план на 2017'!$A:$X,20,0)</f>
        <v>#N/A</v>
      </c>
      <c r="Z2132" s="156" t="e">
        <f t="shared" si="357"/>
        <v>#N/A</v>
      </c>
      <c r="AA2132"/>
      <c r="AB2132"/>
      <c r="AC2132"/>
      <c r="AD2132"/>
      <c r="AE2132"/>
      <c r="AF2132"/>
      <c r="AG2132"/>
      <c r="AH2132"/>
      <c r="AI2132"/>
      <c r="AJ2132"/>
      <c r="AK2132"/>
      <c r="AL2132"/>
    </row>
    <row r="2133" spans="1:38" ht="49.5" customHeight="1" x14ac:dyDescent="0.25">
      <c r="A2133" s="48" t="s">
        <v>2189</v>
      </c>
      <c r="B2133" s="53" t="s">
        <v>3273</v>
      </c>
      <c r="C2133" s="53" t="s">
        <v>6025</v>
      </c>
      <c r="D2133" s="53" t="s">
        <v>6026</v>
      </c>
      <c r="E2133" s="53" t="s">
        <v>6027</v>
      </c>
      <c r="F2133" s="53" t="s">
        <v>6448</v>
      </c>
      <c r="G2133" s="53" t="s">
        <v>3284</v>
      </c>
      <c r="H2133" s="53">
        <v>0</v>
      </c>
      <c r="I2133" s="53">
        <v>430000000</v>
      </c>
      <c r="J2133" s="53" t="s">
        <v>8091</v>
      </c>
      <c r="K2133" s="53" t="s">
        <v>8092</v>
      </c>
      <c r="L2133" s="53" t="s">
        <v>8093</v>
      </c>
      <c r="M2133" s="53" t="s">
        <v>8094</v>
      </c>
      <c r="N2133" s="53" t="s">
        <v>8112</v>
      </c>
      <c r="O2133" s="53" t="s">
        <v>8104</v>
      </c>
      <c r="P2133" s="53" t="s">
        <v>8105</v>
      </c>
      <c r="Q2133" s="53" t="s">
        <v>8106</v>
      </c>
      <c r="R2133" s="73">
        <v>5</v>
      </c>
      <c r="S2133" s="74">
        <v>150000</v>
      </c>
      <c r="T2133" s="75">
        <v>0</v>
      </c>
      <c r="U2133" s="75">
        <f t="shared" si="349"/>
        <v>0</v>
      </c>
      <c r="V2133" s="48"/>
      <c r="W2133" s="48">
        <v>2017</v>
      </c>
      <c r="X2133" s="48"/>
      <c r="Y2133" s="1">
        <f>VLOOKUP(A2133,'[1]план на 2017'!$A:$X,20,0)</f>
        <v>0</v>
      </c>
      <c r="Z2133" s="156">
        <f t="shared" si="357"/>
        <v>0</v>
      </c>
    </row>
    <row r="2134" spans="1:38" ht="49.5" customHeight="1" x14ac:dyDescent="0.25">
      <c r="A2134" s="48" t="s">
        <v>2190</v>
      </c>
      <c r="B2134" s="53" t="s">
        <v>3273</v>
      </c>
      <c r="C2134" s="53" t="s">
        <v>6025</v>
      </c>
      <c r="D2134" s="53" t="s">
        <v>6026</v>
      </c>
      <c r="E2134" s="53" t="s">
        <v>6027</v>
      </c>
      <c r="F2134" s="53" t="s">
        <v>6448</v>
      </c>
      <c r="G2134" s="53" t="s">
        <v>3284</v>
      </c>
      <c r="H2134" s="53">
        <v>0</v>
      </c>
      <c r="I2134" s="53">
        <v>430000000</v>
      </c>
      <c r="J2134" s="53" t="s">
        <v>8091</v>
      </c>
      <c r="K2134" s="53" t="s">
        <v>8129</v>
      </c>
      <c r="L2134" s="53" t="s">
        <v>8093</v>
      </c>
      <c r="M2134" s="53" t="s">
        <v>8094</v>
      </c>
      <c r="N2134" s="53" t="s">
        <v>8112</v>
      </c>
      <c r="O2134" s="53" t="s">
        <v>8104</v>
      </c>
      <c r="P2134" s="53" t="s">
        <v>8105</v>
      </c>
      <c r="Q2134" s="53" t="s">
        <v>8106</v>
      </c>
      <c r="R2134" s="73">
        <v>5</v>
      </c>
      <c r="S2134" s="74">
        <v>150000</v>
      </c>
      <c r="T2134" s="75">
        <f t="shared" si="354"/>
        <v>750000</v>
      </c>
      <c r="U2134" s="75">
        <f t="shared" si="349"/>
        <v>840000.00000000012</v>
      </c>
      <c r="V2134" s="48"/>
      <c r="W2134" s="48">
        <v>2017</v>
      </c>
      <c r="X2134" s="48" t="s">
        <v>8100</v>
      </c>
      <c r="Y2134" s="1">
        <f>VLOOKUP(A2134,'[1]план на 2017'!$A:$X,20,0)</f>
        <v>750000</v>
      </c>
      <c r="Z2134" s="156">
        <f t="shared" si="357"/>
        <v>0</v>
      </c>
    </row>
    <row r="2135" spans="1:38" ht="49.5" customHeight="1" x14ac:dyDescent="0.25">
      <c r="A2135" s="48" t="s">
        <v>2191</v>
      </c>
      <c r="B2135" s="53" t="s">
        <v>3273</v>
      </c>
      <c r="C2135" s="53" t="s">
        <v>6449</v>
      </c>
      <c r="D2135" s="53" t="s">
        <v>6450</v>
      </c>
      <c r="E2135" s="53" t="s">
        <v>6451</v>
      </c>
      <c r="F2135" s="53" t="s">
        <v>6452</v>
      </c>
      <c r="G2135" s="53" t="s">
        <v>3284</v>
      </c>
      <c r="H2135" s="53">
        <v>0</v>
      </c>
      <c r="I2135" s="53">
        <v>430000000</v>
      </c>
      <c r="J2135" s="53" t="s">
        <v>8091</v>
      </c>
      <c r="K2135" s="53" t="s">
        <v>8092</v>
      </c>
      <c r="L2135" s="53" t="s">
        <v>8111</v>
      </c>
      <c r="M2135" s="53" t="s">
        <v>8094</v>
      </c>
      <c r="N2135" s="53" t="s">
        <v>8112</v>
      </c>
      <c r="O2135" s="53" t="s">
        <v>8104</v>
      </c>
      <c r="P2135" s="53" t="s">
        <v>8105</v>
      </c>
      <c r="Q2135" s="53" t="s">
        <v>8106</v>
      </c>
      <c r="R2135" s="73">
        <v>1</v>
      </c>
      <c r="S2135" s="74">
        <v>375000</v>
      </c>
      <c r="T2135" s="75">
        <v>0</v>
      </c>
      <c r="U2135" s="75">
        <f t="shared" si="349"/>
        <v>0</v>
      </c>
      <c r="V2135" s="48"/>
      <c r="W2135" s="48">
        <v>2017</v>
      </c>
      <c r="X2135" s="48"/>
      <c r="Y2135" s="1">
        <f>VLOOKUP(A2135,'[1]план на 2017'!$A:$X,20,0)</f>
        <v>0</v>
      </c>
      <c r="Z2135" s="156">
        <f t="shared" si="357"/>
        <v>0</v>
      </c>
    </row>
    <row r="2136" spans="1:38" ht="49.5" customHeight="1" x14ac:dyDescent="0.25">
      <c r="A2136" s="49" t="s">
        <v>2192</v>
      </c>
      <c r="B2136" s="49" t="s">
        <v>3273</v>
      </c>
      <c r="C2136" s="49" t="s">
        <v>6449</v>
      </c>
      <c r="D2136" s="49" t="s">
        <v>6450</v>
      </c>
      <c r="E2136" s="49" t="s">
        <v>6451</v>
      </c>
      <c r="F2136" s="49" t="s">
        <v>6452</v>
      </c>
      <c r="G2136" s="49" t="s">
        <v>4139</v>
      </c>
      <c r="H2136" s="49">
        <v>0</v>
      </c>
      <c r="I2136" s="49">
        <v>430000000</v>
      </c>
      <c r="J2136" s="49" t="s">
        <v>8091</v>
      </c>
      <c r="K2136" s="49" t="s">
        <v>8117</v>
      </c>
      <c r="L2136" s="49" t="s">
        <v>8111</v>
      </c>
      <c r="M2136" s="49" t="s">
        <v>8094</v>
      </c>
      <c r="N2136" s="49" t="s">
        <v>8112</v>
      </c>
      <c r="O2136" s="49" t="s">
        <v>8104</v>
      </c>
      <c r="P2136" s="49" t="s">
        <v>8105</v>
      </c>
      <c r="Q2136" s="49" t="s">
        <v>8106</v>
      </c>
      <c r="R2136" s="49">
        <v>1</v>
      </c>
      <c r="S2136" s="49">
        <v>825000</v>
      </c>
      <c r="T2136" s="76">
        <f t="shared" ref="T2136" si="358">S2136*R2136</f>
        <v>825000</v>
      </c>
      <c r="U2136" s="76">
        <f t="shared" si="349"/>
        <v>924000.00000000012</v>
      </c>
      <c r="V2136" s="49"/>
      <c r="W2136" s="49">
        <v>2017</v>
      </c>
      <c r="X2136" s="49" t="s">
        <v>8205</v>
      </c>
      <c r="Y2136" s="1">
        <f>VLOOKUP(A2136,'[1]план на 2017'!$A:$X,20,0)</f>
        <v>825000</v>
      </c>
      <c r="Z2136" s="156">
        <f t="shared" si="357"/>
        <v>0</v>
      </c>
    </row>
    <row r="2137" spans="1:38" ht="49.5" customHeight="1" x14ac:dyDescent="0.25">
      <c r="A2137" s="48" t="s">
        <v>2193</v>
      </c>
      <c r="B2137" s="53" t="s">
        <v>3273</v>
      </c>
      <c r="C2137" s="53" t="s">
        <v>6449</v>
      </c>
      <c r="D2137" s="53" t="s">
        <v>6450</v>
      </c>
      <c r="E2137" s="53" t="s">
        <v>6451</v>
      </c>
      <c r="F2137" s="53" t="s">
        <v>6453</v>
      </c>
      <c r="G2137" s="53" t="s">
        <v>3284</v>
      </c>
      <c r="H2137" s="53">
        <v>0</v>
      </c>
      <c r="I2137" s="53">
        <v>430000000</v>
      </c>
      <c r="J2137" s="53" t="s">
        <v>8091</v>
      </c>
      <c r="K2137" s="53" t="s">
        <v>8092</v>
      </c>
      <c r="L2137" s="53" t="s">
        <v>8111</v>
      </c>
      <c r="M2137" s="53" t="s">
        <v>8094</v>
      </c>
      <c r="N2137" s="53" t="s">
        <v>8112</v>
      </c>
      <c r="O2137" s="53" t="s">
        <v>8104</v>
      </c>
      <c r="P2137" s="53" t="s">
        <v>8105</v>
      </c>
      <c r="Q2137" s="53" t="s">
        <v>8106</v>
      </c>
      <c r="R2137" s="73">
        <v>1</v>
      </c>
      <c r="S2137" s="74">
        <v>75000</v>
      </c>
      <c r="T2137" s="75">
        <v>0</v>
      </c>
      <c r="U2137" s="75">
        <f t="shared" si="349"/>
        <v>0</v>
      </c>
      <c r="V2137" s="48"/>
      <c r="W2137" s="48">
        <v>2017</v>
      </c>
      <c r="X2137" s="48"/>
      <c r="Y2137" s="1">
        <f>VLOOKUP(A2137,'[1]план на 2017'!$A:$X,20,0)</f>
        <v>0</v>
      </c>
      <c r="Z2137" s="156">
        <f t="shared" si="357"/>
        <v>0</v>
      </c>
    </row>
    <row r="2138" spans="1:38" ht="49.5" customHeight="1" x14ac:dyDescent="0.25">
      <c r="A2138" s="49" t="s">
        <v>2194</v>
      </c>
      <c r="B2138" s="49" t="s">
        <v>3273</v>
      </c>
      <c r="C2138" s="49" t="s">
        <v>6449</v>
      </c>
      <c r="D2138" s="49" t="s">
        <v>6450</v>
      </c>
      <c r="E2138" s="49" t="s">
        <v>6451</v>
      </c>
      <c r="F2138" s="49" t="s">
        <v>6453</v>
      </c>
      <c r="G2138" s="49" t="s">
        <v>4139</v>
      </c>
      <c r="H2138" s="49">
        <v>0</v>
      </c>
      <c r="I2138" s="49">
        <v>430000000</v>
      </c>
      <c r="J2138" s="49" t="s">
        <v>8091</v>
      </c>
      <c r="K2138" s="49" t="s">
        <v>8117</v>
      </c>
      <c r="L2138" s="49" t="s">
        <v>8111</v>
      </c>
      <c r="M2138" s="49" t="s">
        <v>8094</v>
      </c>
      <c r="N2138" s="49" t="s">
        <v>8112</v>
      </c>
      <c r="O2138" s="49" t="s">
        <v>8104</v>
      </c>
      <c r="P2138" s="49" t="s">
        <v>8105</v>
      </c>
      <c r="Q2138" s="49" t="s">
        <v>8106</v>
      </c>
      <c r="R2138" s="49">
        <v>1</v>
      </c>
      <c r="S2138" s="49">
        <v>165000</v>
      </c>
      <c r="T2138" s="76">
        <f t="shared" ref="T2138" si="359">S2138*R2138</f>
        <v>165000</v>
      </c>
      <c r="U2138" s="76">
        <f t="shared" si="349"/>
        <v>184800.00000000003</v>
      </c>
      <c r="V2138" s="49"/>
      <c r="W2138" s="49">
        <v>2017</v>
      </c>
      <c r="X2138" s="49" t="s">
        <v>8205</v>
      </c>
      <c r="Y2138" s="1">
        <f>VLOOKUP(A2138,'[1]план на 2017'!$A:$X,20,0)</f>
        <v>165000</v>
      </c>
      <c r="Z2138" s="156">
        <f t="shared" si="357"/>
        <v>0</v>
      </c>
    </row>
    <row r="2139" spans="1:38" ht="49.5" customHeight="1" x14ac:dyDescent="0.25">
      <c r="A2139" s="48" t="s">
        <v>2195</v>
      </c>
      <c r="B2139" s="53" t="s">
        <v>3273</v>
      </c>
      <c r="C2139" s="53" t="s">
        <v>6449</v>
      </c>
      <c r="D2139" s="53" t="s">
        <v>6450</v>
      </c>
      <c r="E2139" s="53" t="s">
        <v>6451</v>
      </c>
      <c r="F2139" s="53" t="s">
        <v>6454</v>
      </c>
      <c r="G2139" s="53" t="s">
        <v>3284</v>
      </c>
      <c r="H2139" s="53">
        <v>0</v>
      </c>
      <c r="I2139" s="53">
        <v>430000000</v>
      </c>
      <c r="J2139" s="53" t="s">
        <v>8091</v>
      </c>
      <c r="K2139" s="53" t="s">
        <v>8092</v>
      </c>
      <c r="L2139" s="53" t="s">
        <v>8111</v>
      </c>
      <c r="M2139" s="53" t="s">
        <v>8094</v>
      </c>
      <c r="N2139" s="53" t="s">
        <v>8112</v>
      </c>
      <c r="O2139" s="53" t="s">
        <v>8104</v>
      </c>
      <c r="P2139" s="53" t="s">
        <v>8105</v>
      </c>
      <c r="Q2139" s="53" t="s">
        <v>8106</v>
      </c>
      <c r="R2139" s="73">
        <v>1</v>
      </c>
      <c r="S2139" s="74">
        <v>375000</v>
      </c>
      <c r="T2139" s="75">
        <v>0</v>
      </c>
      <c r="U2139" s="75">
        <f t="shared" si="349"/>
        <v>0</v>
      </c>
      <c r="V2139" s="48"/>
      <c r="W2139" s="48">
        <v>2017</v>
      </c>
      <c r="X2139" s="48"/>
      <c r="Y2139" s="1">
        <f>VLOOKUP(A2139,'[1]план на 2017'!$A:$X,20,0)</f>
        <v>0</v>
      </c>
      <c r="Z2139" s="156">
        <f t="shared" si="357"/>
        <v>0</v>
      </c>
    </row>
    <row r="2140" spans="1:38" ht="49.5" customHeight="1" x14ac:dyDescent="0.25">
      <c r="A2140" s="49" t="s">
        <v>2196</v>
      </c>
      <c r="B2140" s="49" t="s">
        <v>3273</v>
      </c>
      <c r="C2140" s="49" t="s">
        <v>6449</v>
      </c>
      <c r="D2140" s="53" t="s">
        <v>6450</v>
      </c>
      <c r="E2140" s="53" t="s">
        <v>6451</v>
      </c>
      <c r="F2140" s="49" t="s">
        <v>6454</v>
      </c>
      <c r="G2140" s="49" t="s">
        <v>4139</v>
      </c>
      <c r="H2140" s="49">
        <v>0</v>
      </c>
      <c r="I2140" s="49">
        <v>430000000</v>
      </c>
      <c r="J2140" s="49" t="s">
        <v>8091</v>
      </c>
      <c r="K2140" s="49" t="s">
        <v>8117</v>
      </c>
      <c r="L2140" s="49" t="s">
        <v>8111</v>
      </c>
      <c r="M2140" s="49" t="s">
        <v>8094</v>
      </c>
      <c r="N2140" s="49" t="s">
        <v>8112</v>
      </c>
      <c r="O2140" s="49" t="s">
        <v>8104</v>
      </c>
      <c r="P2140" s="49" t="s">
        <v>8105</v>
      </c>
      <c r="Q2140" s="49" t="s">
        <v>8106</v>
      </c>
      <c r="R2140" s="49">
        <v>1</v>
      </c>
      <c r="S2140" s="49">
        <v>825000</v>
      </c>
      <c r="T2140" s="76">
        <f t="shared" ref="T2140" si="360">S2140*R2140</f>
        <v>825000</v>
      </c>
      <c r="U2140" s="76">
        <f t="shared" si="349"/>
        <v>924000.00000000012</v>
      </c>
      <c r="V2140" s="49"/>
      <c r="W2140" s="49">
        <v>2017</v>
      </c>
      <c r="X2140" s="49" t="s">
        <v>8205</v>
      </c>
      <c r="Y2140" s="1">
        <f>VLOOKUP(A2140,'[1]план на 2017'!$A:$X,20,0)</f>
        <v>825000</v>
      </c>
      <c r="Z2140" s="156">
        <f t="shared" si="357"/>
        <v>0</v>
      </c>
    </row>
    <row r="2141" spans="1:38" ht="49.5" customHeight="1" x14ac:dyDescent="0.25">
      <c r="A2141" s="48" t="s">
        <v>2197</v>
      </c>
      <c r="B2141" s="53" t="s">
        <v>3273</v>
      </c>
      <c r="C2141" s="53" t="s">
        <v>6455</v>
      </c>
      <c r="D2141" s="53" t="s">
        <v>6458</v>
      </c>
      <c r="E2141" s="53" t="s">
        <v>9917</v>
      </c>
      <c r="F2141" s="53" t="s">
        <v>6457</v>
      </c>
      <c r="G2141" s="53" t="s">
        <v>3284</v>
      </c>
      <c r="H2141" s="53">
        <v>0</v>
      </c>
      <c r="I2141" s="53">
        <v>430000000</v>
      </c>
      <c r="J2141" s="53" t="s">
        <v>8091</v>
      </c>
      <c r="K2141" s="53" t="s">
        <v>8092</v>
      </c>
      <c r="L2141" s="53" t="s">
        <v>8111</v>
      </c>
      <c r="M2141" s="53" t="s">
        <v>8094</v>
      </c>
      <c r="N2141" s="53" t="s">
        <v>8112</v>
      </c>
      <c r="O2141" s="53" t="s">
        <v>8104</v>
      </c>
      <c r="P2141" s="53" t="s">
        <v>8137</v>
      </c>
      <c r="Q2141" s="53" t="s">
        <v>8123</v>
      </c>
      <c r="R2141" s="73">
        <v>1</v>
      </c>
      <c r="S2141" s="74">
        <v>35000</v>
      </c>
      <c r="T2141" s="75">
        <v>0</v>
      </c>
      <c r="U2141" s="75">
        <f t="shared" si="349"/>
        <v>0</v>
      </c>
      <c r="V2141" s="48"/>
      <c r="W2141" s="48">
        <v>2017</v>
      </c>
      <c r="X2141" s="48"/>
      <c r="Y2141" s="1">
        <f>VLOOKUP(A2141,'[1]план на 2017'!$A:$X,20,0)</f>
        <v>0</v>
      </c>
      <c r="Z2141" s="156">
        <f t="shared" si="357"/>
        <v>0</v>
      </c>
    </row>
    <row r="2142" spans="1:38" ht="49.5" customHeight="1" x14ac:dyDescent="0.25">
      <c r="A2142" s="49" t="s">
        <v>2198</v>
      </c>
      <c r="B2142" s="49" t="s">
        <v>3273</v>
      </c>
      <c r="C2142" s="49" t="s">
        <v>6455</v>
      </c>
      <c r="D2142" s="53" t="s">
        <v>6458</v>
      </c>
      <c r="E2142" s="53" t="s">
        <v>6456</v>
      </c>
      <c r="F2142" s="49" t="s">
        <v>6457</v>
      </c>
      <c r="G2142" s="49" t="s">
        <v>3289</v>
      </c>
      <c r="H2142" s="49">
        <v>0</v>
      </c>
      <c r="I2142" s="49">
        <v>430000000</v>
      </c>
      <c r="J2142" s="49" t="s">
        <v>8091</v>
      </c>
      <c r="K2142" s="49" t="s">
        <v>8117</v>
      </c>
      <c r="L2142" s="49" t="s">
        <v>8111</v>
      </c>
      <c r="M2142" s="49" t="s">
        <v>8094</v>
      </c>
      <c r="N2142" s="49" t="s">
        <v>8112</v>
      </c>
      <c r="O2142" s="49" t="s">
        <v>8104</v>
      </c>
      <c r="P2142" s="49" t="s">
        <v>8137</v>
      </c>
      <c r="Q2142" s="49" t="s">
        <v>8123</v>
      </c>
      <c r="R2142" s="49">
        <v>1</v>
      </c>
      <c r="S2142" s="49">
        <v>12360000</v>
      </c>
      <c r="T2142" s="76">
        <f t="shared" ref="T2142" si="361">S2142*R2142</f>
        <v>12360000</v>
      </c>
      <c r="U2142" s="76">
        <f t="shared" si="349"/>
        <v>13843200.000000002</v>
      </c>
      <c r="V2142" s="49"/>
      <c r="W2142" s="49">
        <v>2017</v>
      </c>
      <c r="X2142" s="49" t="s">
        <v>8205</v>
      </c>
      <c r="Y2142" s="1">
        <f>VLOOKUP(A2142,'[1]план на 2017'!$A:$X,20,0)</f>
        <v>12360000</v>
      </c>
      <c r="Z2142" s="156">
        <f t="shared" si="357"/>
        <v>0</v>
      </c>
    </row>
    <row r="2143" spans="1:38" ht="49.5" customHeight="1" x14ac:dyDescent="0.25">
      <c r="A2143" s="48" t="s">
        <v>2199</v>
      </c>
      <c r="B2143" s="53" t="s">
        <v>3273</v>
      </c>
      <c r="C2143" s="49" t="s">
        <v>9918</v>
      </c>
      <c r="D2143" s="49" t="s">
        <v>9919</v>
      </c>
      <c r="E2143" s="49" t="s">
        <v>9920</v>
      </c>
      <c r="F2143" s="53" t="s">
        <v>6459</v>
      </c>
      <c r="G2143" s="53" t="s">
        <v>3284</v>
      </c>
      <c r="H2143" s="53">
        <v>0</v>
      </c>
      <c r="I2143" s="53">
        <v>430000000</v>
      </c>
      <c r="J2143" s="53" t="s">
        <v>8091</v>
      </c>
      <c r="K2143" s="53" t="s">
        <v>8092</v>
      </c>
      <c r="L2143" s="53" t="s">
        <v>8111</v>
      </c>
      <c r="M2143" s="53" t="s">
        <v>8094</v>
      </c>
      <c r="N2143" s="53" t="s">
        <v>8112</v>
      </c>
      <c r="O2143" s="53" t="s">
        <v>8104</v>
      </c>
      <c r="P2143" s="53" t="s">
        <v>8137</v>
      </c>
      <c r="Q2143" s="53" t="s">
        <v>8123</v>
      </c>
      <c r="R2143" s="73">
        <v>1</v>
      </c>
      <c r="S2143" s="74">
        <v>94000</v>
      </c>
      <c r="T2143" s="75">
        <v>0</v>
      </c>
      <c r="U2143" s="75">
        <f t="shared" si="349"/>
        <v>0</v>
      </c>
      <c r="V2143" s="48"/>
      <c r="W2143" s="48">
        <v>2017</v>
      </c>
      <c r="X2143" s="48"/>
      <c r="Y2143" s="1">
        <f>VLOOKUP(A2143,'[1]план на 2017'!$A:$X,20,0)</f>
        <v>0</v>
      </c>
      <c r="Z2143" s="156">
        <f t="shared" si="357"/>
        <v>0</v>
      </c>
    </row>
    <row r="2144" spans="1:38" ht="49.5" customHeight="1" x14ac:dyDescent="0.25">
      <c r="A2144" s="49" t="s">
        <v>2200</v>
      </c>
      <c r="B2144" s="49" t="s">
        <v>3273</v>
      </c>
      <c r="C2144" s="49" t="s">
        <v>9918</v>
      </c>
      <c r="D2144" s="49" t="s">
        <v>9919</v>
      </c>
      <c r="E2144" s="49" t="s">
        <v>9920</v>
      </c>
      <c r="F2144" s="49" t="s">
        <v>6459</v>
      </c>
      <c r="G2144" s="49" t="s">
        <v>4139</v>
      </c>
      <c r="H2144" s="49">
        <v>0</v>
      </c>
      <c r="I2144" s="49">
        <v>430000000</v>
      </c>
      <c r="J2144" s="49" t="s">
        <v>8091</v>
      </c>
      <c r="K2144" s="49" t="s">
        <v>8117</v>
      </c>
      <c r="L2144" s="49" t="s">
        <v>8111</v>
      </c>
      <c r="M2144" s="49" t="s">
        <v>8094</v>
      </c>
      <c r="N2144" s="49" t="s">
        <v>8112</v>
      </c>
      <c r="O2144" s="49" t="s">
        <v>8104</v>
      </c>
      <c r="P2144" s="49" t="s">
        <v>8137</v>
      </c>
      <c r="Q2144" s="49" t="s">
        <v>8123</v>
      </c>
      <c r="R2144" s="49">
        <v>1</v>
      </c>
      <c r="S2144" s="49">
        <v>4000000</v>
      </c>
      <c r="T2144" s="76">
        <f t="shared" ref="T2144" si="362">S2144*R2144</f>
        <v>4000000</v>
      </c>
      <c r="U2144" s="76">
        <f t="shared" si="349"/>
        <v>4480000</v>
      </c>
      <c r="V2144" s="49"/>
      <c r="W2144" s="49">
        <v>2017</v>
      </c>
      <c r="X2144" s="49" t="s">
        <v>8205</v>
      </c>
      <c r="Y2144" s="1">
        <f>VLOOKUP(A2144,'[1]план на 2017'!$A:$X,20,0)</f>
        <v>4000000</v>
      </c>
      <c r="Z2144" s="156">
        <f t="shared" si="357"/>
        <v>0</v>
      </c>
    </row>
    <row r="2145" spans="1:26" ht="49.5" customHeight="1" x14ac:dyDescent="0.25">
      <c r="A2145" s="48" t="s">
        <v>2201</v>
      </c>
      <c r="B2145" s="53" t="s">
        <v>3273</v>
      </c>
      <c r="C2145" s="53" t="s">
        <v>6460</v>
      </c>
      <c r="D2145" s="53" t="s">
        <v>6461</v>
      </c>
      <c r="E2145" s="53" t="s">
        <v>6462</v>
      </c>
      <c r="F2145" s="53" t="s">
        <v>6463</v>
      </c>
      <c r="G2145" s="53" t="s">
        <v>3284</v>
      </c>
      <c r="H2145" s="53">
        <v>0</v>
      </c>
      <c r="I2145" s="53">
        <v>430000000</v>
      </c>
      <c r="J2145" s="53" t="s">
        <v>8091</v>
      </c>
      <c r="K2145" s="53" t="s">
        <v>8092</v>
      </c>
      <c r="L2145" s="53" t="s">
        <v>8111</v>
      </c>
      <c r="M2145" s="53" t="s">
        <v>8094</v>
      </c>
      <c r="N2145" s="53" t="s">
        <v>8112</v>
      </c>
      <c r="O2145" s="53" t="s">
        <v>8104</v>
      </c>
      <c r="P2145" s="53" t="s">
        <v>8105</v>
      </c>
      <c r="Q2145" s="53" t="s">
        <v>8106</v>
      </c>
      <c r="R2145" s="73">
        <v>1</v>
      </c>
      <c r="S2145" s="74">
        <v>15000</v>
      </c>
      <c r="T2145" s="75">
        <f t="shared" si="354"/>
        <v>15000</v>
      </c>
      <c r="U2145" s="75">
        <f t="shared" si="349"/>
        <v>16800</v>
      </c>
      <c r="V2145" s="48"/>
      <c r="W2145" s="48">
        <v>2017</v>
      </c>
      <c r="X2145" s="48"/>
      <c r="Y2145" s="1">
        <f>VLOOKUP(A2145,'[1]план на 2017'!$A:$X,20,0)</f>
        <v>15000</v>
      </c>
      <c r="Z2145" s="156">
        <f t="shared" si="357"/>
        <v>0</v>
      </c>
    </row>
    <row r="2146" spans="1:26" ht="49.5" customHeight="1" x14ac:dyDescent="0.25">
      <c r="A2146" s="48" t="s">
        <v>2202</v>
      </c>
      <c r="B2146" s="53" t="s">
        <v>3273</v>
      </c>
      <c r="C2146" s="53" t="s">
        <v>6460</v>
      </c>
      <c r="D2146" s="53" t="s">
        <v>6461</v>
      </c>
      <c r="E2146" s="53" t="s">
        <v>6462</v>
      </c>
      <c r="F2146" s="53" t="s">
        <v>6464</v>
      </c>
      <c r="G2146" s="53" t="s">
        <v>3284</v>
      </c>
      <c r="H2146" s="53">
        <v>60</v>
      </c>
      <c r="I2146" s="53">
        <v>430000000</v>
      </c>
      <c r="J2146" s="53" t="s">
        <v>8091</v>
      </c>
      <c r="K2146" s="53" t="s">
        <v>8092</v>
      </c>
      <c r="L2146" s="53" t="s">
        <v>8111</v>
      </c>
      <c r="M2146" s="53" t="s">
        <v>8094</v>
      </c>
      <c r="N2146" s="53" t="s">
        <v>8112</v>
      </c>
      <c r="O2146" s="53" t="s">
        <v>8096</v>
      </c>
      <c r="P2146" s="53" t="s">
        <v>8105</v>
      </c>
      <c r="Q2146" s="53" t="s">
        <v>8106</v>
      </c>
      <c r="R2146" s="73">
        <v>1</v>
      </c>
      <c r="S2146" s="74">
        <v>15000</v>
      </c>
      <c r="T2146" s="75">
        <v>0</v>
      </c>
      <c r="U2146" s="75">
        <f t="shared" si="349"/>
        <v>0</v>
      </c>
      <c r="V2146" s="48" t="s">
        <v>8098</v>
      </c>
      <c r="W2146" s="48">
        <v>2017</v>
      </c>
      <c r="X2146" s="48"/>
      <c r="Y2146" s="1">
        <f>VLOOKUP(A2146,'[1]план на 2017'!$A:$X,20,0)</f>
        <v>0</v>
      </c>
      <c r="Z2146" s="156">
        <f t="shared" si="357"/>
        <v>0</v>
      </c>
    </row>
    <row r="2147" spans="1:26" ht="49.5" customHeight="1" x14ac:dyDescent="0.25">
      <c r="A2147" s="49" t="s">
        <v>2203</v>
      </c>
      <c r="B2147" s="49" t="s">
        <v>3273</v>
      </c>
      <c r="C2147" s="49" t="s">
        <v>6460</v>
      </c>
      <c r="D2147" s="49" t="s">
        <v>6461</v>
      </c>
      <c r="E2147" s="49" t="s">
        <v>6462</v>
      </c>
      <c r="F2147" s="49" t="s">
        <v>6464</v>
      </c>
      <c r="G2147" s="49" t="s">
        <v>4139</v>
      </c>
      <c r="H2147" s="49">
        <v>60</v>
      </c>
      <c r="I2147" s="49">
        <v>430000000</v>
      </c>
      <c r="J2147" s="49" t="s">
        <v>8091</v>
      </c>
      <c r="K2147" s="49" t="s">
        <v>8117</v>
      </c>
      <c r="L2147" s="49" t="s">
        <v>8111</v>
      </c>
      <c r="M2147" s="49" t="s">
        <v>8094</v>
      </c>
      <c r="N2147" s="49" t="s">
        <v>8112</v>
      </c>
      <c r="O2147" s="49" t="s">
        <v>8096</v>
      </c>
      <c r="P2147" s="49" t="s">
        <v>8105</v>
      </c>
      <c r="Q2147" s="49" t="s">
        <v>8106</v>
      </c>
      <c r="R2147" s="49">
        <v>1</v>
      </c>
      <c r="S2147" s="49">
        <v>23000</v>
      </c>
      <c r="T2147" s="76">
        <f t="shared" ref="T2147" si="363">S2147*R2147</f>
        <v>23000</v>
      </c>
      <c r="U2147" s="76">
        <f t="shared" si="349"/>
        <v>25760.000000000004</v>
      </c>
      <c r="V2147" s="49" t="s">
        <v>8098</v>
      </c>
      <c r="W2147" s="49">
        <v>2017</v>
      </c>
      <c r="X2147" s="49" t="s">
        <v>8205</v>
      </c>
      <c r="Y2147" s="1">
        <f>VLOOKUP(A2147,'[1]план на 2017'!$A:$X,20,0)</f>
        <v>23000</v>
      </c>
      <c r="Z2147" s="156">
        <f t="shared" si="357"/>
        <v>0</v>
      </c>
    </row>
    <row r="2148" spans="1:26" ht="49.5" customHeight="1" x14ac:dyDescent="0.25">
      <c r="A2148" s="48" t="s">
        <v>2204</v>
      </c>
      <c r="B2148" s="53" t="s">
        <v>3273</v>
      </c>
      <c r="C2148" s="53" t="s">
        <v>6465</v>
      </c>
      <c r="D2148" s="53" t="s">
        <v>6466</v>
      </c>
      <c r="E2148" s="53" t="s">
        <v>6467</v>
      </c>
      <c r="F2148" s="53" t="s">
        <v>6468</v>
      </c>
      <c r="G2148" s="53" t="s">
        <v>3284</v>
      </c>
      <c r="H2148" s="53">
        <v>0</v>
      </c>
      <c r="I2148" s="53">
        <v>430000000</v>
      </c>
      <c r="J2148" s="53" t="s">
        <v>8091</v>
      </c>
      <c r="K2148" s="53" t="s">
        <v>8092</v>
      </c>
      <c r="L2148" s="53" t="s">
        <v>8111</v>
      </c>
      <c r="M2148" s="53" t="s">
        <v>8094</v>
      </c>
      <c r="N2148" s="53" t="s">
        <v>8112</v>
      </c>
      <c r="O2148" s="53" t="s">
        <v>8104</v>
      </c>
      <c r="P2148" s="53">
        <v>868</v>
      </c>
      <c r="Q2148" s="53" t="s">
        <v>8097</v>
      </c>
      <c r="R2148" s="73">
        <v>1</v>
      </c>
      <c r="S2148" s="74">
        <v>24000</v>
      </c>
      <c r="T2148" s="75">
        <v>0</v>
      </c>
      <c r="U2148" s="75">
        <f t="shared" si="349"/>
        <v>0</v>
      </c>
      <c r="V2148" s="48"/>
      <c r="W2148" s="48">
        <v>2017</v>
      </c>
      <c r="X2148" s="48"/>
      <c r="Y2148" s="1">
        <f>VLOOKUP(A2148,'[1]план на 2017'!$A:$X,20,0)</f>
        <v>0</v>
      </c>
      <c r="Z2148" s="156">
        <f t="shared" si="357"/>
        <v>0</v>
      </c>
    </row>
    <row r="2149" spans="1:26" ht="49.5" customHeight="1" x14ac:dyDescent="0.25">
      <c r="A2149" s="49" t="s">
        <v>2205</v>
      </c>
      <c r="B2149" s="49" t="s">
        <v>3273</v>
      </c>
      <c r="C2149" s="49" t="s">
        <v>6465</v>
      </c>
      <c r="D2149" s="49" t="s">
        <v>6466</v>
      </c>
      <c r="E2149" s="49" t="s">
        <v>6467</v>
      </c>
      <c r="F2149" s="49" t="s">
        <v>6468</v>
      </c>
      <c r="G2149" s="49" t="s">
        <v>4139</v>
      </c>
      <c r="H2149" s="49">
        <v>0</v>
      </c>
      <c r="I2149" s="49">
        <v>430000000</v>
      </c>
      <c r="J2149" s="49" t="s">
        <v>8091</v>
      </c>
      <c r="K2149" s="49" t="s">
        <v>8117</v>
      </c>
      <c r="L2149" s="49" t="s">
        <v>8111</v>
      </c>
      <c r="M2149" s="49" t="s">
        <v>8094</v>
      </c>
      <c r="N2149" s="49" t="s">
        <v>8112</v>
      </c>
      <c r="O2149" s="49" t="s">
        <v>8104</v>
      </c>
      <c r="P2149" s="49">
        <v>868</v>
      </c>
      <c r="Q2149" s="49" t="s">
        <v>8097</v>
      </c>
      <c r="R2149" s="49">
        <v>1</v>
      </c>
      <c r="S2149" s="49">
        <v>37000</v>
      </c>
      <c r="T2149" s="76">
        <f t="shared" ref="T2149" si="364">S2149*R2149</f>
        <v>37000</v>
      </c>
      <c r="U2149" s="76">
        <f t="shared" si="349"/>
        <v>41440.000000000007</v>
      </c>
      <c r="V2149" s="49"/>
      <c r="W2149" s="49">
        <v>2017</v>
      </c>
      <c r="X2149" s="49" t="s">
        <v>8205</v>
      </c>
      <c r="Y2149" s="1">
        <f>VLOOKUP(A2149,'[1]план на 2017'!$A:$X,20,0)</f>
        <v>37000</v>
      </c>
      <c r="Z2149" s="156">
        <f t="shared" si="357"/>
        <v>0</v>
      </c>
    </row>
    <row r="2150" spans="1:26" ht="49.5" customHeight="1" x14ac:dyDescent="0.25">
      <c r="A2150" s="48" t="s">
        <v>2206</v>
      </c>
      <c r="B2150" s="53" t="s">
        <v>3273</v>
      </c>
      <c r="C2150" s="53" t="s">
        <v>6469</v>
      </c>
      <c r="D2150" s="53" t="s">
        <v>6470</v>
      </c>
      <c r="E2150" s="53" t="s">
        <v>6471</v>
      </c>
      <c r="F2150" s="53" t="s">
        <v>6472</v>
      </c>
      <c r="G2150" s="53" t="s">
        <v>3284</v>
      </c>
      <c r="H2150" s="53">
        <v>0</v>
      </c>
      <c r="I2150" s="53">
        <v>430000000</v>
      </c>
      <c r="J2150" s="53" t="s">
        <v>8091</v>
      </c>
      <c r="K2150" s="53" t="s">
        <v>8092</v>
      </c>
      <c r="L2150" s="53" t="s">
        <v>8111</v>
      </c>
      <c r="M2150" s="53" t="s">
        <v>8094</v>
      </c>
      <c r="N2150" s="53" t="s">
        <v>8112</v>
      </c>
      <c r="O2150" s="53" t="s">
        <v>8104</v>
      </c>
      <c r="P2150" s="53" t="s">
        <v>8105</v>
      </c>
      <c r="Q2150" s="53" t="s">
        <v>8106</v>
      </c>
      <c r="R2150" s="73">
        <v>1</v>
      </c>
      <c r="S2150" s="74">
        <v>15000</v>
      </c>
      <c r="T2150" s="75">
        <v>0</v>
      </c>
      <c r="U2150" s="75">
        <v>0</v>
      </c>
      <c r="V2150" s="48"/>
      <c r="W2150" s="48">
        <v>2017</v>
      </c>
      <c r="X2150" s="48"/>
      <c r="Y2150" s="1">
        <f>VLOOKUP(A2150,'[1]план на 2017'!$A:$X,20,0)</f>
        <v>0</v>
      </c>
      <c r="Z2150" s="156">
        <f t="shared" si="357"/>
        <v>0</v>
      </c>
    </row>
    <row r="2151" spans="1:26" ht="49.5" customHeight="1" x14ac:dyDescent="0.25">
      <c r="A2151" s="49" t="s">
        <v>2207</v>
      </c>
      <c r="B2151" s="49" t="s">
        <v>3273</v>
      </c>
      <c r="C2151" s="49" t="s">
        <v>6469</v>
      </c>
      <c r="D2151" s="49" t="s">
        <v>6470</v>
      </c>
      <c r="E2151" s="49" t="s">
        <v>6471</v>
      </c>
      <c r="F2151" s="49" t="s">
        <v>6473</v>
      </c>
      <c r="G2151" s="49" t="s">
        <v>4139</v>
      </c>
      <c r="H2151" s="49">
        <v>0</v>
      </c>
      <c r="I2151" s="49">
        <v>430000000</v>
      </c>
      <c r="J2151" s="49" t="s">
        <v>8091</v>
      </c>
      <c r="K2151" s="49" t="s">
        <v>8117</v>
      </c>
      <c r="L2151" s="49" t="s">
        <v>8111</v>
      </c>
      <c r="M2151" s="49" t="s">
        <v>8094</v>
      </c>
      <c r="N2151" s="49" t="s">
        <v>8112</v>
      </c>
      <c r="O2151" s="49" t="s">
        <v>8104</v>
      </c>
      <c r="P2151" s="49" t="s">
        <v>8105</v>
      </c>
      <c r="Q2151" s="49" t="s">
        <v>8106</v>
      </c>
      <c r="R2151" s="49">
        <v>1</v>
      </c>
      <c r="S2151" s="49">
        <v>101117</v>
      </c>
      <c r="T2151" s="76">
        <f t="shared" ref="T2151" si="365">S2151*R2151</f>
        <v>101117</v>
      </c>
      <c r="U2151" s="76">
        <f t="shared" si="349"/>
        <v>113251.04000000001</v>
      </c>
      <c r="V2151" s="49"/>
      <c r="W2151" s="49">
        <v>2017</v>
      </c>
      <c r="X2151" s="49" t="s">
        <v>8205</v>
      </c>
      <c r="Y2151" s="1">
        <f>VLOOKUP(A2151,'[1]план на 2017'!$A:$X,20,0)</f>
        <v>101117</v>
      </c>
      <c r="Z2151" s="156">
        <f t="shared" si="357"/>
        <v>0</v>
      </c>
    </row>
    <row r="2152" spans="1:26" ht="49.5" customHeight="1" x14ac:dyDescent="0.25">
      <c r="A2152" s="48" t="s">
        <v>2208</v>
      </c>
      <c r="B2152" s="53" t="s">
        <v>3273</v>
      </c>
      <c r="C2152" s="53" t="s">
        <v>6469</v>
      </c>
      <c r="D2152" s="53" t="s">
        <v>6470</v>
      </c>
      <c r="E2152" s="53" t="s">
        <v>6471</v>
      </c>
      <c r="F2152" s="53" t="s">
        <v>6474</v>
      </c>
      <c r="G2152" s="53" t="s">
        <v>3284</v>
      </c>
      <c r="H2152" s="53">
        <v>0</v>
      </c>
      <c r="I2152" s="53">
        <v>430000000</v>
      </c>
      <c r="J2152" s="53" t="s">
        <v>8091</v>
      </c>
      <c r="K2152" s="53" t="s">
        <v>8092</v>
      </c>
      <c r="L2152" s="53" t="s">
        <v>8111</v>
      </c>
      <c r="M2152" s="53" t="s">
        <v>8094</v>
      </c>
      <c r="N2152" s="53" t="s">
        <v>8112</v>
      </c>
      <c r="O2152" s="53" t="s">
        <v>8104</v>
      </c>
      <c r="P2152" s="53" t="s">
        <v>8105</v>
      </c>
      <c r="Q2152" s="53" t="s">
        <v>8106</v>
      </c>
      <c r="R2152" s="73">
        <v>1</v>
      </c>
      <c r="S2152" s="74">
        <v>13200</v>
      </c>
      <c r="T2152" s="75">
        <v>0</v>
      </c>
      <c r="U2152" s="75">
        <v>0</v>
      </c>
      <c r="V2152" s="48"/>
      <c r="W2152" s="48">
        <v>2017</v>
      </c>
      <c r="X2152" s="48"/>
      <c r="Y2152" s="1">
        <f>VLOOKUP(A2152,'[1]план на 2017'!$A:$X,20,0)</f>
        <v>0</v>
      </c>
      <c r="Z2152" s="156">
        <f t="shared" si="357"/>
        <v>0</v>
      </c>
    </row>
    <row r="2153" spans="1:26" ht="49.5" customHeight="1" x14ac:dyDescent="0.25">
      <c r="A2153" s="49" t="s">
        <v>2209</v>
      </c>
      <c r="B2153" s="49" t="s">
        <v>3273</v>
      </c>
      <c r="C2153" s="49" t="s">
        <v>6469</v>
      </c>
      <c r="D2153" s="49" t="s">
        <v>6470</v>
      </c>
      <c r="E2153" s="49" t="s">
        <v>6471</v>
      </c>
      <c r="F2153" s="49" t="s">
        <v>6475</v>
      </c>
      <c r="G2153" s="49" t="s">
        <v>4139</v>
      </c>
      <c r="H2153" s="49">
        <v>0</v>
      </c>
      <c r="I2153" s="49">
        <v>430000000</v>
      </c>
      <c r="J2153" s="49" t="s">
        <v>8091</v>
      </c>
      <c r="K2153" s="49" t="s">
        <v>8117</v>
      </c>
      <c r="L2153" s="49" t="s">
        <v>8111</v>
      </c>
      <c r="M2153" s="49" t="s">
        <v>8094</v>
      </c>
      <c r="N2153" s="49" t="s">
        <v>8112</v>
      </c>
      <c r="O2153" s="49" t="s">
        <v>8104</v>
      </c>
      <c r="P2153" s="49" t="s">
        <v>8105</v>
      </c>
      <c r="Q2153" s="49" t="s">
        <v>8106</v>
      </c>
      <c r="R2153" s="49">
        <v>1</v>
      </c>
      <c r="S2153" s="49">
        <v>101117</v>
      </c>
      <c r="T2153" s="76">
        <f t="shared" ref="T2153" si="366">S2153*R2153</f>
        <v>101117</v>
      </c>
      <c r="U2153" s="76">
        <f t="shared" si="349"/>
        <v>113251.04000000001</v>
      </c>
      <c r="V2153" s="49"/>
      <c r="W2153" s="49">
        <v>2017</v>
      </c>
      <c r="X2153" s="49" t="s">
        <v>8205</v>
      </c>
      <c r="Y2153" s="1">
        <f>VLOOKUP(A2153,'[1]план на 2017'!$A:$X,20,0)</f>
        <v>101117</v>
      </c>
      <c r="Z2153" s="156">
        <f t="shared" si="357"/>
        <v>0</v>
      </c>
    </row>
    <row r="2154" spans="1:26" ht="49.5" customHeight="1" x14ac:dyDescent="0.25">
      <c r="A2154" s="48" t="s">
        <v>2210</v>
      </c>
      <c r="B2154" s="53" t="s">
        <v>3273</v>
      </c>
      <c r="C2154" s="53" t="s">
        <v>6476</v>
      </c>
      <c r="D2154" s="53" t="s">
        <v>6477</v>
      </c>
      <c r="E2154" s="53" t="s">
        <v>6478</v>
      </c>
      <c r="F2154" s="53" t="s">
        <v>6479</v>
      </c>
      <c r="G2154" s="53" t="s">
        <v>3284</v>
      </c>
      <c r="H2154" s="53">
        <v>0</v>
      </c>
      <c r="I2154" s="53">
        <v>430000000</v>
      </c>
      <c r="J2154" s="53" t="s">
        <v>8091</v>
      </c>
      <c r="K2154" s="53" t="s">
        <v>8092</v>
      </c>
      <c r="L2154" s="53" t="s">
        <v>8111</v>
      </c>
      <c r="M2154" s="53" t="s">
        <v>8094</v>
      </c>
      <c r="N2154" s="53" t="s">
        <v>8112</v>
      </c>
      <c r="O2154" s="53" t="s">
        <v>8104</v>
      </c>
      <c r="P2154" s="53" t="s">
        <v>8137</v>
      </c>
      <c r="Q2154" s="53" t="s">
        <v>8123</v>
      </c>
      <c r="R2154" s="73">
        <v>1</v>
      </c>
      <c r="S2154" s="74">
        <v>250000</v>
      </c>
      <c r="T2154" s="75">
        <v>0</v>
      </c>
      <c r="U2154" s="75">
        <f t="shared" si="349"/>
        <v>0</v>
      </c>
      <c r="V2154" s="48"/>
      <c r="W2154" s="48">
        <v>2017</v>
      </c>
      <c r="X2154" s="48"/>
      <c r="Y2154" s="1">
        <f>VLOOKUP(A2154,'[1]план на 2017'!$A:$X,20,0)</f>
        <v>0</v>
      </c>
      <c r="Z2154" s="156">
        <f t="shared" si="357"/>
        <v>0</v>
      </c>
    </row>
    <row r="2155" spans="1:26" ht="49.5" customHeight="1" x14ac:dyDescent="0.25">
      <c r="A2155" s="49" t="s">
        <v>2211</v>
      </c>
      <c r="B2155" s="49" t="s">
        <v>3273</v>
      </c>
      <c r="C2155" s="49" t="s">
        <v>6476</v>
      </c>
      <c r="D2155" s="49" t="s">
        <v>6477</v>
      </c>
      <c r="E2155" s="49" t="s">
        <v>6478</v>
      </c>
      <c r="F2155" s="49" t="s">
        <v>6480</v>
      </c>
      <c r="G2155" s="49" t="s">
        <v>4139</v>
      </c>
      <c r="H2155" s="49">
        <v>0</v>
      </c>
      <c r="I2155" s="49">
        <v>430000000</v>
      </c>
      <c r="J2155" s="49" t="s">
        <v>8091</v>
      </c>
      <c r="K2155" s="49" t="s">
        <v>8117</v>
      </c>
      <c r="L2155" s="49" t="s">
        <v>8111</v>
      </c>
      <c r="M2155" s="49" t="s">
        <v>8094</v>
      </c>
      <c r="N2155" s="49" t="s">
        <v>8112</v>
      </c>
      <c r="O2155" s="49" t="s">
        <v>8104</v>
      </c>
      <c r="P2155" s="49" t="s">
        <v>8137</v>
      </c>
      <c r="Q2155" s="49" t="s">
        <v>8123</v>
      </c>
      <c r="R2155" s="49">
        <v>1</v>
      </c>
      <c r="S2155" s="49">
        <v>3000000</v>
      </c>
      <c r="T2155" s="76">
        <f t="shared" ref="T2155" si="367">S2155*R2155</f>
        <v>3000000</v>
      </c>
      <c r="U2155" s="76">
        <f t="shared" si="349"/>
        <v>3360000.0000000005</v>
      </c>
      <c r="V2155" s="49"/>
      <c r="W2155" s="49">
        <v>2017</v>
      </c>
      <c r="X2155" s="49" t="s">
        <v>8205</v>
      </c>
      <c r="Y2155" s="1">
        <f>VLOOKUP(A2155,'[1]план на 2017'!$A:$X,20,0)</f>
        <v>3000000</v>
      </c>
      <c r="Z2155" s="156">
        <f t="shared" si="357"/>
        <v>0</v>
      </c>
    </row>
    <row r="2156" spans="1:26" ht="49.5" customHeight="1" x14ac:dyDescent="0.25">
      <c r="A2156" s="48" t="s">
        <v>2212</v>
      </c>
      <c r="B2156" s="53" t="s">
        <v>3273</v>
      </c>
      <c r="C2156" s="53" t="s">
        <v>6481</v>
      </c>
      <c r="D2156" s="53" t="s">
        <v>6265</v>
      </c>
      <c r="E2156" s="53" t="s">
        <v>6482</v>
      </c>
      <c r="F2156" s="53" t="s">
        <v>6483</v>
      </c>
      <c r="G2156" s="53" t="s">
        <v>3284</v>
      </c>
      <c r="H2156" s="53">
        <v>0</v>
      </c>
      <c r="I2156" s="53">
        <v>430000000</v>
      </c>
      <c r="J2156" s="53" t="s">
        <v>8091</v>
      </c>
      <c r="K2156" s="53" t="s">
        <v>8092</v>
      </c>
      <c r="L2156" s="53" t="s">
        <v>8111</v>
      </c>
      <c r="M2156" s="53" t="s">
        <v>8094</v>
      </c>
      <c r="N2156" s="53" t="s">
        <v>8112</v>
      </c>
      <c r="O2156" s="53" t="s">
        <v>8104</v>
      </c>
      <c r="P2156" s="53" t="s">
        <v>8137</v>
      </c>
      <c r="Q2156" s="53" t="s">
        <v>8123</v>
      </c>
      <c r="R2156" s="73">
        <v>1</v>
      </c>
      <c r="S2156" s="74">
        <v>47000</v>
      </c>
      <c r="T2156" s="75">
        <v>0</v>
      </c>
      <c r="U2156" s="75">
        <f t="shared" si="349"/>
        <v>0</v>
      </c>
      <c r="V2156" s="48"/>
      <c r="W2156" s="48">
        <v>2017</v>
      </c>
      <c r="X2156" s="48"/>
      <c r="Y2156" s="1">
        <f>VLOOKUP(A2156,'[1]план на 2017'!$A:$X,20,0)</f>
        <v>0</v>
      </c>
      <c r="Z2156" s="156">
        <f t="shared" si="357"/>
        <v>0</v>
      </c>
    </row>
    <row r="2157" spans="1:26" ht="49.5" customHeight="1" x14ac:dyDescent="0.25">
      <c r="A2157" s="49" t="s">
        <v>2213</v>
      </c>
      <c r="B2157" s="49" t="s">
        <v>3273</v>
      </c>
      <c r="C2157" s="49" t="s">
        <v>6481</v>
      </c>
      <c r="D2157" s="49" t="s">
        <v>6265</v>
      </c>
      <c r="E2157" s="49" t="s">
        <v>6482</v>
      </c>
      <c r="F2157" s="49" t="s">
        <v>6484</v>
      </c>
      <c r="G2157" s="49" t="s">
        <v>4139</v>
      </c>
      <c r="H2157" s="49">
        <v>0</v>
      </c>
      <c r="I2157" s="49">
        <v>430000000</v>
      </c>
      <c r="J2157" s="49" t="s">
        <v>8091</v>
      </c>
      <c r="K2157" s="49" t="s">
        <v>8117</v>
      </c>
      <c r="L2157" s="49" t="s">
        <v>8111</v>
      </c>
      <c r="M2157" s="49" t="s">
        <v>8094</v>
      </c>
      <c r="N2157" s="49" t="s">
        <v>8112</v>
      </c>
      <c r="O2157" s="49" t="s">
        <v>8104</v>
      </c>
      <c r="P2157" s="49" t="s">
        <v>8137</v>
      </c>
      <c r="Q2157" s="49" t="s">
        <v>8123</v>
      </c>
      <c r="R2157" s="49">
        <v>1</v>
      </c>
      <c r="S2157" s="49">
        <v>2212358</v>
      </c>
      <c r="T2157" s="76">
        <f t="shared" ref="T2157" si="368">S2157*R2157</f>
        <v>2212358</v>
      </c>
      <c r="U2157" s="76">
        <f t="shared" si="349"/>
        <v>2477840.9600000004</v>
      </c>
      <c r="V2157" s="49"/>
      <c r="W2157" s="49">
        <v>2017</v>
      </c>
      <c r="X2157" s="49" t="s">
        <v>8205</v>
      </c>
      <c r="Y2157" s="1">
        <f>VLOOKUP(A2157,'[1]план на 2017'!$A:$X,20,0)</f>
        <v>2212358</v>
      </c>
      <c r="Z2157" s="156">
        <f t="shared" si="357"/>
        <v>0</v>
      </c>
    </row>
    <row r="2158" spans="1:26" ht="49.5" customHeight="1" x14ac:dyDescent="0.25">
      <c r="A2158" s="48" t="s">
        <v>2214</v>
      </c>
      <c r="B2158" s="53" t="s">
        <v>3273</v>
      </c>
      <c r="C2158" s="53" t="s">
        <v>6485</v>
      </c>
      <c r="D2158" s="53" t="s">
        <v>6486</v>
      </c>
      <c r="E2158" s="53" t="s">
        <v>6487</v>
      </c>
      <c r="F2158" s="53" t="s">
        <v>6488</v>
      </c>
      <c r="G2158" s="53" t="s">
        <v>3278</v>
      </c>
      <c r="H2158" s="53">
        <v>0</v>
      </c>
      <c r="I2158" s="53">
        <v>430000000</v>
      </c>
      <c r="J2158" s="53" t="s">
        <v>8091</v>
      </c>
      <c r="K2158" s="53" t="s">
        <v>8092</v>
      </c>
      <c r="L2158" s="53" t="s">
        <v>8111</v>
      </c>
      <c r="M2158" s="53" t="s">
        <v>8094</v>
      </c>
      <c r="N2158" s="53" t="s">
        <v>8112</v>
      </c>
      <c r="O2158" s="53" t="s">
        <v>8104</v>
      </c>
      <c r="P2158" s="53" t="s">
        <v>8134</v>
      </c>
      <c r="Q2158" s="53" t="s">
        <v>8135</v>
      </c>
      <c r="R2158" s="73">
        <v>2</v>
      </c>
      <c r="S2158" s="74">
        <v>9500</v>
      </c>
      <c r="T2158" s="75">
        <f t="shared" si="354"/>
        <v>19000</v>
      </c>
      <c r="U2158" s="75">
        <f t="shared" si="349"/>
        <v>21280.000000000004</v>
      </c>
      <c r="V2158" s="48"/>
      <c r="W2158" s="48">
        <v>2017</v>
      </c>
      <c r="X2158" s="48"/>
      <c r="Y2158" s="1">
        <f>VLOOKUP(A2158,'[1]план на 2017'!$A:$X,20,0)</f>
        <v>19000</v>
      </c>
      <c r="Z2158" s="156">
        <f t="shared" si="357"/>
        <v>0</v>
      </c>
    </row>
    <row r="2159" spans="1:26" ht="49.5" customHeight="1" x14ac:dyDescent="0.25">
      <c r="A2159" s="48" t="s">
        <v>2215</v>
      </c>
      <c r="B2159" s="53" t="s">
        <v>3273</v>
      </c>
      <c r="C2159" s="53" t="s">
        <v>6489</v>
      </c>
      <c r="D2159" s="53" t="s">
        <v>6490</v>
      </c>
      <c r="E2159" s="53" t="s">
        <v>6491</v>
      </c>
      <c r="F2159" s="53" t="s">
        <v>6492</v>
      </c>
      <c r="G2159" s="53" t="s">
        <v>3278</v>
      </c>
      <c r="H2159" s="53">
        <v>0</v>
      </c>
      <c r="I2159" s="53">
        <v>430000000</v>
      </c>
      <c r="J2159" s="53" t="s">
        <v>8091</v>
      </c>
      <c r="K2159" s="53" t="s">
        <v>8092</v>
      </c>
      <c r="L2159" s="53" t="s">
        <v>8111</v>
      </c>
      <c r="M2159" s="53" t="s">
        <v>8094</v>
      </c>
      <c r="N2159" s="53" t="s">
        <v>8112</v>
      </c>
      <c r="O2159" s="53" t="s">
        <v>8104</v>
      </c>
      <c r="P2159" s="53" t="s">
        <v>8134</v>
      </c>
      <c r="Q2159" s="53" t="s">
        <v>8135</v>
      </c>
      <c r="R2159" s="73">
        <v>2</v>
      </c>
      <c r="S2159" s="74">
        <v>100000</v>
      </c>
      <c r="T2159" s="75">
        <f t="shared" si="354"/>
        <v>200000</v>
      </c>
      <c r="U2159" s="75">
        <f t="shared" si="349"/>
        <v>224000.00000000003</v>
      </c>
      <c r="V2159" s="48"/>
      <c r="W2159" s="48">
        <v>2017</v>
      </c>
      <c r="X2159" s="48"/>
      <c r="Y2159" s="1">
        <f>VLOOKUP(A2159,'[1]план на 2017'!$A:$X,20,0)</f>
        <v>200000</v>
      </c>
      <c r="Z2159" s="156">
        <f t="shared" si="357"/>
        <v>0</v>
      </c>
    </row>
    <row r="2160" spans="1:26" ht="49.5" customHeight="1" x14ac:dyDescent="0.25">
      <c r="A2160" s="48" t="s">
        <v>2216</v>
      </c>
      <c r="B2160" s="53" t="s">
        <v>3273</v>
      </c>
      <c r="C2160" s="53" t="s">
        <v>6489</v>
      </c>
      <c r="D2160" s="53" t="s">
        <v>6490</v>
      </c>
      <c r="E2160" s="53" t="s">
        <v>6491</v>
      </c>
      <c r="F2160" s="53" t="s">
        <v>6493</v>
      </c>
      <c r="G2160" s="53" t="s">
        <v>3278</v>
      </c>
      <c r="H2160" s="53">
        <v>0</v>
      </c>
      <c r="I2160" s="53">
        <v>430000000</v>
      </c>
      <c r="J2160" s="53" t="s">
        <v>8091</v>
      </c>
      <c r="K2160" s="53" t="s">
        <v>8092</v>
      </c>
      <c r="L2160" s="53" t="s">
        <v>8111</v>
      </c>
      <c r="M2160" s="53" t="s">
        <v>8094</v>
      </c>
      <c r="N2160" s="53" t="s">
        <v>8112</v>
      </c>
      <c r="O2160" s="53" t="s">
        <v>8104</v>
      </c>
      <c r="P2160" s="53" t="s">
        <v>8134</v>
      </c>
      <c r="Q2160" s="53" t="s">
        <v>8135</v>
      </c>
      <c r="R2160" s="73">
        <v>2</v>
      </c>
      <c r="S2160" s="74">
        <v>100000</v>
      </c>
      <c r="T2160" s="75">
        <f t="shared" si="354"/>
        <v>200000</v>
      </c>
      <c r="U2160" s="75">
        <f t="shared" si="349"/>
        <v>224000.00000000003</v>
      </c>
      <c r="V2160" s="48"/>
      <c r="W2160" s="48">
        <v>2017</v>
      </c>
      <c r="X2160" s="48"/>
      <c r="Y2160" s="1">
        <f>VLOOKUP(A2160,'[1]план на 2017'!$A:$X,20,0)</f>
        <v>200000</v>
      </c>
      <c r="Z2160" s="156">
        <f t="shared" si="357"/>
        <v>0</v>
      </c>
    </row>
    <row r="2161" spans="1:26" ht="49.5" customHeight="1" x14ac:dyDescent="0.25">
      <c r="A2161" s="48" t="s">
        <v>2217</v>
      </c>
      <c r="B2161" s="53" t="s">
        <v>3273</v>
      </c>
      <c r="C2161" s="53" t="s">
        <v>6494</v>
      </c>
      <c r="D2161" s="53" t="s">
        <v>6495</v>
      </c>
      <c r="E2161" s="53" t="s">
        <v>6496</v>
      </c>
      <c r="F2161" s="53" t="s">
        <v>6497</v>
      </c>
      <c r="G2161" s="53" t="s">
        <v>3278</v>
      </c>
      <c r="H2161" s="53">
        <v>0</v>
      </c>
      <c r="I2161" s="53">
        <v>430000000</v>
      </c>
      <c r="J2161" s="53" t="s">
        <v>8091</v>
      </c>
      <c r="K2161" s="53" t="s">
        <v>8092</v>
      </c>
      <c r="L2161" s="53" t="s">
        <v>8111</v>
      </c>
      <c r="M2161" s="53" t="s">
        <v>8094</v>
      </c>
      <c r="N2161" s="53" t="s">
        <v>8112</v>
      </c>
      <c r="O2161" s="53" t="s">
        <v>8104</v>
      </c>
      <c r="P2161" s="53" t="s">
        <v>8134</v>
      </c>
      <c r="Q2161" s="53" t="s">
        <v>8135</v>
      </c>
      <c r="R2161" s="73">
        <v>2</v>
      </c>
      <c r="S2161" s="74">
        <v>100000</v>
      </c>
      <c r="T2161" s="75">
        <f t="shared" si="354"/>
        <v>200000</v>
      </c>
      <c r="U2161" s="75">
        <f t="shared" si="349"/>
        <v>224000.00000000003</v>
      </c>
      <c r="V2161" s="48"/>
      <c r="W2161" s="48">
        <v>2017</v>
      </c>
      <c r="X2161" s="48"/>
      <c r="Y2161" s="1">
        <f>VLOOKUP(A2161,'[1]план на 2017'!$A:$X,20,0)</f>
        <v>200000</v>
      </c>
      <c r="Z2161" s="156">
        <f t="shared" si="357"/>
        <v>0</v>
      </c>
    </row>
    <row r="2162" spans="1:26" ht="49.5" customHeight="1" x14ac:dyDescent="0.25">
      <c r="A2162" s="48" t="s">
        <v>2218</v>
      </c>
      <c r="B2162" s="53" t="s">
        <v>3273</v>
      </c>
      <c r="C2162" s="53" t="s">
        <v>6498</v>
      </c>
      <c r="D2162" s="53" t="s">
        <v>4256</v>
      </c>
      <c r="E2162" s="53" t="s">
        <v>6499</v>
      </c>
      <c r="F2162" s="53" t="s">
        <v>6500</v>
      </c>
      <c r="G2162" s="53" t="s">
        <v>3284</v>
      </c>
      <c r="H2162" s="53">
        <v>0</v>
      </c>
      <c r="I2162" s="53">
        <v>430000000</v>
      </c>
      <c r="J2162" s="53" t="s">
        <v>8091</v>
      </c>
      <c r="K2162" s="53" t="s">
        <v>8092</v>
      </c>
      <c r="L2162" s="53" t="s">
        <v>8111</v>
      </c>
      <c r="M2162" s="53" t="s">
        <v>8094</v>
      </c>
      <c r="N2162" s="53" t="s">
        <v>8112</v>
      </c>
      <c r="O2162" s="53" t="s">
        <v>8104</v>
      </c>
      <c r="P2162" s="53" t="s">
        <v>8134</v>
      </c>
      <c r="Q2162" s="53" t="s">
        <v>8135</v>
      </c>
      <c r="R2162" s="73">
        <v>2</v>
      </c>
      <c r="S2162" s="74">
        <v>100000</v>
      </c>
      <c r="T2162" s="75">
        <f t="shared" si="354"/>
        <v>200000</v>
      </c>
      <c r="U2162" s="75">
        <f t="shared" si="349"/>
        <v>224000.00000000003</v>
      </c>
      <c r="V2162" s="48"/>
      <c r="W2162" s="48">
        <v>2017</v>
      </c>
      <c r="X2162" s="48"/>
      <c r="Y2162" s="1">
        <f>VLOOKUP(A2162,'[1]план на 2017'!$A:$X,20,0)</f>
        <v>200000</v>
      </c>
      <c r="Z2162" s="156">
        <f t="shared" si="357"/>
        <v>0</v>
      </c>
    </row>
    <row r="2163" spans="1:26" ht="49.5" customHeight="1" x14ac:dyDescent="0.25">
      <c r="A2163" s="48" t="s">
        <v>2219</v>
      </c>
      <c r="B2163" s="53" t="s">
        <v>3273</v>
      </c>
      <c r="C2163" s="53" t="s">
        <v>6498</v>
      </c>
      <c r="D2163" s="53" t="s">
        <v>4256</v>
      </c>
      <c r="E2163" s="53" t="s">
        <v>6499</v>
      </c>
      <c r="F2163" s="53" t="s">
        <v>6501</v>
      </c>
      <c r="G2163" s="53" t="s">
        <v>3284</v>
      </c>
      <c r="H2163" s="53">
        <v>0</v>
      </c>
      <c r="I2163" s="53">
        <v>430000000</v>
      </c>
      <c r="J2163" s="53" t="s">
        <v>8091</v>
      </c>
      <c r="K2163" s="53" t="s">
        <v>8092</v>
      </c>
      <c r="L2163" s="53" t="s">
        <v>8111</v>
      </c>
      <c r="M2163" s="53" t="s">
        <v>8094</v>
      </c>
      <c r="N2163" s="53" t="s">
        <v>8112</v>
      </c>
      <c r="O2163" s="53" t="s">
        <v>8104</v>
      </c>
      <c r="P2163" s="53" t="s">
        <v>8134</v>
      </c>
      <c r="Q2163" s="53" t="s">
        <v>8135</v>
      </c>
      <c r="R2163" s="73">
        <v>2</v>
      </c>
      <c r="S2163" s="74">
        <v>100000</v>
      </c>
      <c r="T2163" s="75">
        <f t="shared" si="354"/>
        <v>200000</v>
      </c>
      <c r="U2163" s="75">
        <f t="shared" si="349"/>
        <v>224000.00000000003</v>
      </c>
      <c r="V2163" s="48"/>
      <c r="W2163" s="48">
        <v>2017</v>
      </c>
      <c r="X2163" s="48"/>
      <c r="Y2163" s="1">
        <f>VLOOKUP(A2163,'[1]план на 2017'!$A:$X,20,0)</f>
        <v>200000</v>
      </c>
      <c r="Z2163" s="156">
        <f t="shared" si="357"/>
        <v>0</v>
      </c>
    </row>
    <row r="2164" spans="1:26" ht="49.5" customHeight="1" x14ac:dyDescent="0.25">
      <c r="A2164" s="48" t="s">
        <v>2220</v>
      </c>
      <c r="B2164" s="53" t="s">
        <v>3273</v>
      </c>
      <c r="C2164" s="53" t="s">
        <v>6498</v>
      </c>
      <c r="D2164" s="53" t="s">
        <v>4256</v>
      </c>
      <c r="E2164" s="53" t="s">
        <v>6499</v>
      </c>
      <c r="F2164" s="53" t="s">
        <v>6502</v>
      </c>
      <c r="G2164" s="53" t="s">
        <v>3284</v>
      </c>
      <c r="H2164" s="53">
        <v>0</v>
      </c>
      <c r="I2164" s="53">
        <v>430000000</v>
      </c>
      <c r="J2164" s="53" t="s">
        <v>8091</v>
      </c>
      <c r="K2164" s="53" t="s">
        <v>8092</v>
      </c>
      <c r="L2164" s="53" t="s">
        <v>8111</v>
      </c>
      <c r="M2164" s="53" t="s">
        <v>8094</v>
      </c>
      <c r="N2164" s="53" t="s">
        <v>8112</v>
      </c>
      <c r="O2164" s="53" t="s">
        <v>8104</v>
      </c>
      <c r="P2164" s="53" t="s">
        <v>8134</v>
      </c>
      <c r="Q2164" s="53" t="s">
        <v>8135</v>
      </c>
      <c r="R2164" s="73">
        <v>2</v>
      </c>
      <c r="S2164" s="74">
        <v>100000</v>
      </c>
      <c r="T2164" s="75">
        <f t="shared" si="354"/>
        <v>200000</v>
      </c>
      <c r="U2164" s="75">
        <f t="shared" si="349"/>
        <v>224000.00000000003</v>
      </c>
      <c r="V2164" s="48"/>
      <c r="W2164" s="48">
        <v>2017</v>
      </c>
      <c r="X2164" s="48"/>
      <c r="Y2164" s="1">
        <f>VLOOKUP(A2164,'[1]план на 2017'!$A:$X,20,0)</f>
        <v>200000</v>
      </c>
      <c r="Z2164" s="156">
        <f t="shared" si="357"/>
        <v>0</v>
      </c>
    </row>
    <row r="2165" spans="1:26" ht="49.5" customHeight="1" x14ac:dyDescent="0.25">
      <c r="A2165" s="48" t="s">
        <v>2221</v>
      </c>
      <c r="B2165" s="53" t="s">
        <v>3273</v>
      </c>
      <c r="C2165" s="53" t="s">
        <v>6498</v>
      </c>
      <c r="D2165" s="53" t="s">
        <v>4256</v>
      </c>
      <c r="E2165" s="53" t="s">
        <v>6499</v>
      </c>
      <c r="F2165" s="53" t="s">
        <v>6503</v>
      </c>
      <c r="G2165" s="53" t="s">
        <v>3284</v>
      </c>
      <c r="H2165" s="53">
        <v>0</v>
      </c>
      <c r="I2165" s="53">
        <v>430000000</v>
      </c>
      <c r="J2165" s="53" t="s">
        <v>8091</v>
      </c>
      <c r="K2165" s="53" t="s">
        <v>8092</v>
      </c>
      <c r="L2165" s="53" t="s">
        <v>8111</v>
      </c>
      <c r="M2165" s="53" t="s">
        <v>8094</v>
      </c>
      <c r="N2165" s="53" t="s">
        <v>8112</v>
      </c>
      <c r="O2165" s="53" t="s">
        <v>8104</v>
      </c>
      <c r="P2165" s="53" t="s">
        <v>8134</v>
      </c>
      <c r="Q2165" s="53" t="s">
        <v>8135</v>
      </c>
      <c r="R2165" s="73">
        <v>2</v>
      </c>
      <c r="S2165" s="74">
        <v>100000</v>
      </c>
      <c r="T2165" s="75">
        <f t="shared" si="354"/>
        <v>200000</v>
      </c>
      <c r="U2165" s="75">
        <f t="shared" ref="U2165:U2250" si="369">T2165*1.12</f>
        <v>224000.00000000003</v>
      </c>
      <c r="V2165" s="48"/>
      <c r="W2165" s="48">
        <v>2017</v>
      </c>
      <c r="X2165" s="48"/>
      <c r="Y2165" s="1">
        <f>VLOOKUP(A2165,'[1]план на 2017'!$A:$X,20,0)</f>
        <v>200000</v>
      </c>
      <c r="Z2165" s="156">
        <f t="shared" si="357"/>
        <v>0</v>
      </c>
    </row>
    <row r="2166" spans="1:26" ht="49.5" customHeight="1" x14ac:dyDescent="0.25">
      <c r="A2166" s="48" t="s">
        <v>2222</v>
      </c>
      <c r="B2166" s="53" t="s">
        <v>3273</v>
      </c>
      <c r="C2166" s="53" t="s">
        <v>6498</v>
      </c>
      <c r="D2166" s="53" t="s">
        <v>4256</v>
      </c>
      <c r="E2166" s="53" t="s">
        <v>6499</v>
      </c>
      <c r="F2166" s="53" t="s">
        <v>6504</v>
      </c>
      <c r="G2166" s="53" t="s">
        <v>3284</v>
      </c>
      <c r="H2166" s="53">
        <v>0</v>
      </c>
      <c r="I2166" s="53">
        <v>430000000</v>
      </c>
      <c r="J2166" s="53" t="s">
        <v>8091</v>
      </c>
      <c r="K2166" s="53" t="s">
        <v>8092</v>
      </c>
      <c r="L2166" s="53" t="s">
        <v>8111</v>
      </c>
      <c r="M2166" s="53" t="s">
        <v>8094</v>
      </c>
      <c r="N2166" s="53" t="s">
        <v>8112</v>
      </c>
      <c r="O2166" s="53" t="s">
        <v>8104</v>
      </c>
      <c r="P2166" s="53" t="s">
        <v>8134</v>
      </c>
      <c r="Q2166" s="53" t="s">
        <v>8135</v>
      </c>
      <c r="R2166" s="73">
        <v>2</v>
      </c>
      <c r="S2166" s="74">
        <v>100000</v>
      </c>
      <c r="T2166" s="75">
        <f t="shared" si="354"/>
        <v>200000</v>
      </c>
      <c r="U2166" s="75">
        <f t="shared" si="369"/>
        <v>224000.00000000003</v>
      </c>
      <c r="V2166" s="48"/>
      <c r="W2166" s="48">
        <v>2017</v>
      </c>
      <c r="X2166" s="48"/>
      <c r="Y2166" s="1">
        <f>VLOOKUP(A2166,'[1]план на 2017'!$A:$X,20,0)</f>
        <v>200000</v>
      </c>
      <c r="Z2166" s="156">
        <f t="shared" si="357"/>
        <v>0</v>
      </c>
    </row>
    <row r="2167" spans="1:26" ht="49.5" customHeight="1" x14ac:dyDescent="0.25">
      <c r="A2167" s="48" t="s">
        <v>2223</v>
      </c>
      <c r="B2167" s="53" t="s">
        <v>3273</v>
      </c>
      <c r="C2167" s="53" t="s">
        <v>6498</v>
      </c>
      <c r="D2167" s="53" t="s">
        <v>4256</v>
      </c>
      <c r="E2167" s="53" t="s">
        <v>6499</v>
      </c>
      <c r="F2167" s="53" t="s">
        <v>6505</v>
      </c>
      <c r="G2167" s="53" t="s">
        <v>3284</v>
      </c>
      <c r="H2167" s="53">
        <v>0</v>
      </c>
      <c r="I2167" s="53">
        <v>430000000</v>
      </c>
      <c r="J2167" s="53" t="s">
        <v>8091</v>
      </c>
      <c r="K2167" s="53" t="s">
        <v>8092</v>
      </c>
      <c r="L2167" s="53" t="s">
        <v>8111</v>
      </c>
      <c r="M2167" s="53" t="s">
        <v>8094</v>
      </c>
      <c r="N2167" s="53" t="s">
        <v>8112</v>
      </c>
      <c r="O2167" s="53" t="s">
        <v>8104</v>
      </c>
      <c r="P2167" s="53" t="s">
        <v>8134</v>
      </c>
      <c r="Q2167" s="53" t="s">
        <v>8135</v>
      </c>
      <c r="R2167" s="73">
        <v>2</v>
      </c>
      <c r="S2167" s="74">
        <v>100000</v>
      </c>
      <c r="T2167" s="75">
        <f t="shared" si="354"/>
        <v>200000</v>
      </c>
      <c r="U2167" s="75">
        <f t="shared" si="369"/>
        <v>224000.00000000003</v>
      </c>
      <c r="V2167" s="48"/>
      <c r="W2167" s="48">
        <v>2017</v>
      </c>
      <c r="X2167" s="48"/>
      <c r="Y2167" s="1">
        <f>VLOOKUP(A2167,'[1]план на 2017'!$A:$X,20,0)</f>
        <v>200000</v>
      </c>
      <c r="Z2167" s="156">
        <f t="shared" si="357"/>
        <v>0</v>
      </c>
    </row>
    <row r="2168" spans="1:26" ht="49.5" customHeight="1" x14ac:dyDescent="0.25">
      <c r="A2168" s="48" t="s">
        <v>2224</v>
      </c>
      <c r="B2168" s="53" t="s">
        <v>3273</v>
      </c>
      <c r="C2168" s="53" t="s">
        <v>6498</v>
      </c>
      <c r="D2168" s="53" t="s">
        <v>4256</v>
      </c>
      <c r="E2168" s="53" t="s">
        <v>6499</v>
      </c>
      <c r="F2168" s="53" t="s">
        <v>6506</v>
      </c>
      <c r="G2168" s="53" t="s">
        <v>3284</v>
      </c>
      <c r="H2168" s="53">
        <v>0</v>
      </c>
      <c r="I2168" s="53">
        <v>430000000</v>
      </c>
      <c r="J2168" s="53" t="s">
        <v>8091</v>
      </c>
      <c r="K2168" s="53" t="s">
        <v>8092</v>
      </c>
      <c r="L2168" s="53" t="s">
        <v>8111</v>
      </c>
      <c r="M2168" s="53" t="s">
        <v>8094</v>
      </c>
      <c r="N2168" s="53" t="s">
        <v>8112</v>
      </c>
      <c r="O2168" s="53" t="s">
        <v>8104</v>
      </c>
      <c r="P2168" s="53" t="s">
        <v>8134</v>
      </c>
      <c r="Q2168" s="53" t="s">
        <v>8135</v>
      </c>
      <c r="R2168" s="73">
        <v>2</v>
      </c>
      <c r="S2168" s="74">
        <v>100000</v>
      </c>
      <c r="T2168" s="75">
        <f t="shared" si="354"/>
        <v>200000</v>
      </c>
      <c r="U2168" s="75">
        <f t="shared" si="369"/>
        <v>224000.00000000003</v>
      </c>
      <c r="V2168" s="48"/>
      <c r="W2168" s="48">
        <v>2017</v>
      </c>
      <c r="X2168" s="48"/>
      <c r="Y2168" s="1">
        <f>VLOOKUP(A2168,'[1]план на 2017'!$A:$X,20,0)</f>
        <v>200000</v>
      </c>
      <c r="Z2168" s="156">
        <f t="shared" si="357"/>
        <v>0</v>
      </c>
    </row>
    <row r="2169" spans="1:26" ht="49.5" customHeight="1" x14ac:dyDescent="0.25">
      <c r="A2169" s="48" t="s">
        <v>2225</v>
      </c>
      <c r="B2169" s="53" t="s">
        <v>3273</v>
      </c>
      <c r="C2169" s="53" t="s">
        <v>6498</v>
      </c>
      <c r="D2169" s="53" t="s">
        <v>4256</v>
      </c>
      <c r="E2169" s="53" t="s">
        <v>6499</v>
      </c>
      <c r="F2169" s="53" t="s">
        <v>6507</v>
      </c>
      <c r="G2169" s="53" t="s">
        <v>3284</v>
      </c>
      <c r="H2169" s="53">
        <v>0</v>
      </c>
      <c r="I2169" s="53">
        <v>430000000</v>
      </c>
      <c r="J2169" s="53" t="s">
        <v>8091</v>
      </c>
      <c r="K2169" s="53" t="s">
        <v>8092</v>
      </c>
      <c r="L2169" s="53" t="s">
        <v>8111</v>
      </c>
      <c r="M2169" s="53" t="s">
        <v>8094</v>
      </c>
      <c r="N2169" s="53" t="s">
        <v>8112</v>
      </c>
      <c r="O2169" s="53" t="s">
        <v>8104</v>
      </c>
      <c r="P2169" s="53" t="s">
        <v>8134</v>
      </c>
      <c r="Q2169" s="53" t="s">
        <v>8135</v>
      </c>
      <c r="R2169" s="73">
        <v>2</v>
      </c>
      <c r="S2169" s="74">
        <v>100000</v>
      </c>
      <c r="T2169" s="75">
        <f t="shared" si="354"/>
        <v>200000</v>
      </c>
      <c r="U2169" s="75">
        <f t="shared" si="369"/>
        <v>224000.00000000003</v>
      </c>
      <c r="V2169" s="48"/>
      <c r="W2169" s="48">
        <v>2017</v>
      </c>
      <c r="X2169" s="48"/>
      <c r="Y2169" s="1">
        <f>VLOOKUP(A2169,'[1]план на 2017'!$A:$X,20,0)</f>
        <v>200000</v>
      </c>
      <c r="Z2169" s="156">
        <f t="shared" si="357"/>
        <v>0</v>
      </c>
    </row>
    <row r="2170" spans="1:26" ht="49.5" customHeight="1" x14ac:dyDescent="0.25">
      <c r="A2170" s="48" t="s">
        <v>2226</v>
      </c>
      <c r="B2170" s="53" t="s">
        <v>3273</v>
      </c>
      <c r="C2170" s="53" t="s">
        <v>6508</v>
      </c>
      <c r="D2170" s="53" t="s">
        <v>6509</v>
      </c>
      <c r="E2170" s="53" t="s">
        <v>6510</v>
      </c>
      <c r="F2170" s="53" t="s">
        <v>6511</v>
      </c>
      <c r="G2170" s="53" t="s">
        <v>3284</v>
      </c>
      <c r="H2170" s="53">
        <v>0</v>
      </c>
      <c r="I2170" s="53">
        <v>430000000</v>
      </c>
      <c r="J2170" s="53" t="s">
        <v>8091</v>
      </c>
      <c r="K2170" s="53" t="s">
        <v>8092</v>
      </c>
      <c r="L2170" s="53" t="s">
        <v>8111</v>
      </c>
      <c r="M2170" s="53" t="s">
        <v>8094</v>
      </c>
      <c r="N2170" s="53" t="s">
        <v>8112</v>
      </c>
      <c r="O2170" s="53" t="s">
        <v>8104</v>
      </c>
      <c r="P2170" s="53" t="s">
        <v>8105</v>
      </c>
      <c r="Q2170" s="53" t="s">
        <v>8106</v>
      </c>
      <c r="R2170" s="73">
        <v>2</v>
      </c>
      <c r="S2170" s="74">
        <v>1500</v>
      </c>
      <c r="T2170" s="75">
        <v>0</v>
      </c>
      <c r="U2170" s="75">
        <f t="shared" si="369"/>
        <v>0</v>
      </c>
      <c r="V2170" s="48"/>
      <c r="W2170" s="48">
        <v>2017</v>
      </c>
      <c r="X2170" s="48"/>
      <c r="Y2170" s="1">
        <f>VLOOKUP(A2170,'[1]план на 2017'!$A:$X,20,0)</f>
        <v>0</v>
      </c>
      <c r="Z2170" s="156">
        <f t="shared" si="357"/>
        <v>0</v>
      </c>
    </row>
    <row r="2171" spans="1:26" ht="49.5" customHeight="1" x14ac:dyDescent="0.25">
      <c r="A2171" s="49" t="s">
        <v>2227</v>
      </c>
      <c r="B2171" s="49" t="s">
        <v>3273</v>
      </c>
      <c r="C2171" s="49" t="s">
        <v>6508</v>
      </c>
      <c r="D2171" s="49" t="s">
        <v>6509</v>
      </c>
      <c r="E2171" s="49" t="s">
        <v>6510</v>
      </c>
      <c r="F2171" s="49" t="s">
        <v>6511</v>
      </c>
      <c r="G2171" s="49" t="s">
        <v>4139</v>
      </c>
      <c r="H2171" s="49">
        <v>0</v>
      </c>
      <c r="I2171" s="49">
        <v>430000000</v>
      </c>
      <c r="J2171" s="49" t="s">
        <v>8091</v>
      </c>
      <c r="K2171" s="49" t="s">
        <v>8117</v>
      </c>
      <c r="L2171" s="49" t="s">
        <v>8111</v>
      </c>
      <c r="M2171" s="49" t="s">
        <v>8094</v>
      </c>
      <c r="N2171" s="49" t="s">
        <v>8112</v>
      </c>
      <c r="O2171" s="49" t="s">
        <v>8104</v>
      </c>
      <c r="P2171" s="49" t="s">
        <v>8105</v>
      </c>
      <c r="Q2171" s="49" t="s">
        <v>8106</v>
      </c>
      <c r="R2171" s="49">
        <v>2</v>
      </c>
      <c r="S2171" s="49">
        <v>36265</v>
      </c>
      <c r="T2171" s="76">
        <f t="shared" ref="T2171" si="370">S2171*R2171</f>
        <v>72530</v>
      </c>
      <c r="U2171" s="76">
        <f t="shared" si="369"/>
        <v>81233.600000000006</v>
      </c>
      <c r="V2171" s="49"/>
      <c r="W2171" s="49">
        <v>2017</v>
      </c>
      <c r="X2171" s="49" t="s">
        <v>8205</v>
      </c>
      <c r="Y2171" s="1">
        <f>VLOOKUP(A2171,'[1]план на 2017'!$A:$X,20,0)</f>
        <v>72530</v>
      </c>
      <c r="Z2171" s="156">
        <f t="shared" si="357"/>
        <v>0</v>
      </c>
    </row>
    <row r="2172" spans="1:26" ht="49.5" customHeight="1" x14ac:dyDescent="0.25">
      <c r="A2172" s="48" t="s">
        <v>2228</v>
      </c>
      <c r="B2172" s="53" t="s">
        <v>3273</v>
      </c>
      <c r="C2172" s="53" t="s">
        <v>6508</v>
      </c>
      <c r="D2172" s="53" t="s">
        <v>6509</v>
      </c>
      <c r="E2172" s="53" t="s">
        <v>6510</v>
      </c>
      <c r="F2172" s="53" t="s">
        <v>6512</v>
      </c>
      <c r="G2172" s="53" t="s">
        <v>3284</v>
      </c>
      <c r="H2172" s="53">
        <v>0</v>
      </c>
      <c r="I2172" s="53">
        <v>430000000</v>
      </c>
      <c r="J2172" s="53" t="s">
        <v>8091</v>
      </c>
      <c r="K2172" s="53" t="s">
        <v>8092</v>
      </c>
      <c r="L2172" s="53" t="s">
        <v>8111</v>
      </c>
      <c r="M2172" s="53" t="s">
        <v>8094</v>
      </c>
      <c r="N2172" s="53" t="s">
        <v>8112</v>
      </c>
      <c r="O2172" s="53" t="s">
        <v>8104</v>
      </c>
      <c r="P2172" s="53" t="s">
        <v>8105</v>
      </c>
      <c r="Q2172" s="53" t="s">
        <v>8106</v>
      </c>
      <c r="R2172" s="73">
        <v>2</v>
      </c>
      <c r="S2172" s="74">
        <v>1500</v>
      </c>
      <c r="T2172" s="75">
        <v>0</v>
      </c>
      <c r="U2172" s="75">
        <f t="shared" si="369"/>
        <v>0</v>
      </c>
      <c r="V2172" s="48"/>
      <c r="W2172" s="48">
        <v>2017</v>
      </c>
      <c r="X2172" s="48"/>
      <c r="Y2172" s="1">
        <f>VLOOKUP(A2172,'[1]план на 2017'!$A:$X,20,0)</f>
        <v>0</v>
      </c>
      <c r="Z2172" s="156">
        <f t="shared" si="357"/>
        <v>0</v>
      </c>
    </row>
    <row r="2173" spans="1:26" ht="49.5" customHeight="1" x14ac:dyDescent="0.25">
      <c r="A2173" s="49" t="s">
        <v>2229</v>
      </c>
      <c r="B2173" s="49" t="s">
        <v>3273</v>
      </c>
      <c r="C2173" s="49" t="s">
        <v>6508</v>
      </c>
      <c r="D2173" s="49" t="s">
        <v>6509</v>
      </c>
      <c r="E2173" s="49" t="s">
        <v>6510</v>
      </c>
      <c r="F2173" s="49" t="s">
        <v>6512</v>
      </c>
      <c r="G2173" s="49" t="s">
        <v>4139</v>
      </c>
      <c r="H2173" s="49">
        <v>0</v>
      </c>
      <c r="I2173" s="49">
        <v>430000000</v>
      </c>
      <c r="J2173" s="49" t="s">
        <v>8091</v>
      </c>
      <c r="K2173" s="49" t="s">
        <v>8117</v>
      </c>
      <c r="L2173" s="49" t="s">
        <v>8111</v>
      </c>
      <c r="M2173" s="49" t="s">
        <v>8094</v>
      </c>
      <c r="N2173" s="49" t="s">
        <v>8112</v>
      </c>
      <c r="O2173" s="49" t="s">
        <v>8104</v>
      </c>
      <c r="P2173" s="49" t="s">
        <v>8105</v>
      </c>
      <c r="Q2173" s="49" t="s">
        <v>8106</v>
      </c>
      <c r="R2173" s="49">
        <v>2</v>
      </c>
      <c r="S2173" s="49">
        <v>35010</v>
      </c>
      <c r="T2173" s="76">
        <f t="shared" ref="T2173" si="371">S2173*R2173</f>
        <v>70020</v>
      </c>
      <c r="U2173" s="76">
        <f t="shared" si="369"/>
        <v>78422.400000000009</v>
      </c>
      <c r="V2173" s="49"/>
      <c r="W2173" s="49">
        <v>2017</v>
      </c>
      <c r="X2173" s="49" t="s">
        <v>8205</v>
      </c>
      <c r="Y2173" s="1">
        <f>VLOOKUP(A2173,'[1]план на 2017'!$A:$X,20,0)</f>
        <v>70020</v>
      </c>
      <c r="Z2173" s="156">
        <f t="shared" si="357"/>
        <v>0</v>
      </c>
    </row>
    <row r="2174" spans="1:26" ht="49.5" customHeight="1" x14ac:dyDescent="0.25">
      <c r="A2174" s="48" t="s">
        <v>2230</v>
      </c>
      <c r="B2174" s="53" t="s">
        <v>3273</v>
      </c>
      <c r="C2174" s="53" t="s">
        <v>6513</v>
      </c>
      <c r="D2174" s="53" t="s">
        <v>6514</v>
      </c>
      <c r="E2174" s="53" t="s">
        <v>6515</v>
      </c>
      <c r="F2174" s="53" t="s">
        <v>6516</v>
      </c>
      <c r="G2174" s="53" t="s">
        <v>3284</v>
      </c>
      <c r="H2174" s="53">
        <v>0</v>
      </c>
      <c r="I2174" s="53">
        <v>430000000</v>
      </c>
      <c r="J2174" s="53" t="s">
        <v>8091</v>
      </c>
      <c r="K2174" s="53" t="s">
        <v>8092</v>
      </c>
      <c r="L2174" s="53" t="s">
        <v>8111</v>
      </c>
      <c r="M2174" s="53" t="s">
        <v>8094</v>
      </c>
      <c r="N2174" s="53" t="s">
        <v>8112</v>
      </c>
      <c r="O2174" s="53" t="s">
        <v>8104</v>
      </c>
      <c r="P2174" s="53" t="s">
        <v>8134</v>
      </c>
      <c r="Q2174" s="53" t="s">
        <v>8135</v>
      </c>
      <c r="R2174" s="73">
        <v>2</v>
      </c>
      <c r="S2174" s="74">
        <v>2500</v>
      </c>
      <c r="T2174" s="75">
        <v>0</v>
      </c>
      <c r="U2174" s="75">
        <f t="shared" si="369"/>
        <v>0</v>
      </c>
      <c r="V2174" s="48"/>
      <c r="W2174" s="48">
        <v>2017</v>
      </c>
      <c r="X2174" s="48" t="s">
        <v>8210</v>
      </c>
      <c r="Y2174" s="1">
        <f>VLOOKUP(A2174,'[1]план на 2017'!$A:$X,20,0)</f>
        <v>0</v>
      </c>
      <c r="Z2174" s="156">
        <f t="shared" si="357"/>
        <v>0</v>
      </c>
    </row>
    <row r="2175" spans="1:26" ht="49.5" customHeight="1" x14ac:dyDescent="0.25">
      <c r="A2175" s="48" t="s">
        <v>2231</v>
      </c>
      <c r="B2175" s="53" t="s">
        <v>3273</v>
      </c>
      <c r="C2175" s="53" t="s">
        <v>6517</v>
      </c>
      <c r="D2175" s="53" t="s">
        <v>6518</v>
      </c>
      <c r="E2175" s="53" t="s">
        <v>6519</v>
      </c>
      <c r="F2175" s="53" t="s">
        <v>6520</v>
      </c>
      <c r="G2175" s="53" t="s">
        <v>3278</v>
      </c>
      <c r="H2175" s="53">
        <v>0</v>
      </c>
      <c r="I2175" s="53">
        <v>430000000</v>
      </c>
      <c r="J2175" s="53" t="s">
        <v>8091</v>
      </c>
      <c r="K2175" s="53" t="s">
        <v>8092</v>
      </c>
      <c r="L2175" s="53" t="s">
        <v>8111</v>
      </c>
      <c r="M2175" s="53" t="s">
        <v>8094</v>
      </c>
      <c r="N2175" s="53" t="s">
        <v>8112</v>
      </c>
      <c r="O2175" s="53" t="s">
        <v>8104</v>
      </c>
      <c r="P2175" s="53">
        <v>112</v>
      </c>
      <c r="Q2175" s="53" t="s">
        <v>8170</v>
      </c>
      <c r="R2175" s="73">
        <v>2</v>
      </c>
      <c r="S2175" s="74">
        <v>30000</v>
      </c>
      <c r="T2175" s="75">
        <f t="shared" ref="T2175:T2259" si="372">R2175*S2175</f>
        <v>60000</v>
      </c>
      <c r="U2175" s="75">
        <f t="shared" si="369"/>
        <v>67200</v>
      </c>
      <c r="V2175" s="48"/>
      <c r="W2175" s="48">
        <v>2017</v>
      </c>
      <c r="X2175" s="48"/>
      <c r="Y2175" s="1">
        <f>VLOOKUP(A2175,'[1]план на 2017'!$A:$X,20,0)</f>
        <v>60000</v>
      </c>
      <c r="Z2175" s="156">
        <f t="shared" si="357"/>
        <v>0</v>
      </c>
    </row>
    <row r="2176" spans="1:26" ht="49.5" customHeight="1" x14ac:dyDescent="0.25">
      <c r="A2176" s="48" t="s">
        <v>2232</v>
      </c>
      <c r="B2176" s="53" t="s">
        <v>3273</v>
      </c>
      <c r="C2176" s="53" t="s">
        <v>6521</v>
      </c>
      <c r="D2176" s="53" t="s">
        <v>6522</v>
      </c>
      <c r="E2176" s="53" t="s">
        <v>6523</v>
      </c>
      <c r="F2176" s="53" t="s">
        <v>6524</v>
      </c>
      <c r="G2176" s="53" t="s">
        <v>3278</v>
      </c>
      <c r="H2176" s="53">
        <v>0</v>
      </c>
      <c r="I2176" s="53">
        <v>430000000</v>
      </c>
      <c r="J2176" s="53" t="s">
        <v>8091</v>
      </c>
      <c r="K2176" s="53" t="s">
        <v>8092</v>
      </c>
      <c r="L2176" s="53" t="s">
        <v>8111</v>
      </c>
      <c r="M2176" s="53" t="s">
        <v>8094</v>
      </c>
      <c r="N2176" s="53" t="s">
        <v>8112</v>
      </c>
      <c r="O2176" s="53" t="s">
        <v>8104</v>
      </c>
      <c r="P2176" s="53">
        <v>166</v>
      </c>
      <c r="Q2176" s="53" t="s">
        <v>8131</v>
      </c>
      <c r="R2176" s="73">
        <v>2</v>
      </c>
      <c r="S2176" s="74">
        <v>15000</v>
      </c>
      <c r="T2176" s="75">
        <f t="shared" si="372"/>
        <v>30000</v>
      </c>
      <c r="U2176" s="75">
        <f t="shared" si="369"/>
        <v>33600</v>
      </c>
      <c r="V2176" s="48"/>
      <c r="W2176" s="48">
        <v>2017</v>
      </c>
      <c r="X2176" s="48"/>
      <c r="Y2176" s="1">
        <f>VLOOKUP(A2176,'[1]план на 2017'!$A:$X,20,0)</f>
        <v>30000</v>
      </c>
      <c r="Z2176" s="156">
        <f t="shared" si="357"/>
        <v>0</v>
      </c>
    </row>
    <row r="2177" spans="1:26" ht="49.5" customHeight="1" x14ac:dyDescent="0.25">
      <c r="A2177" s="48" t="s">
        <v>2233</v>
      </c>
      <c r="B2177" s="53" t="s">
        <v>3273</v>
      </c>
      <c r="C2177" s="53" t="s">
        <v>6252</v>
      </c>
      <c r="D2177" s="53" t="s">
        <v>3650</v>
      </c>
      <c r="E2177" s="53" t="s">
        <v>6253</v>
      </c>
      <c r="F2177" s="53" t="s">
        <v>6525</v>
      </c>
      <c r="G2177" s="53" t="s">
        <v>3284</v>
      </c>
      <c r="H2177" s="53">
        <v>0</v>
      </c>
      <c r="I2177" s="53">
        <v>430000000</v>
      </c>
      <c r="J2177" s="53" t="s">
        <v>8091</v>
      </c>
      <c r="K2177" s="53" t="s">
        <v>8092</v>
      </c>
      <c r="L2177" s="53" t="s">
        <v>8111</v>
      </c>
      <c r="M2177" s="53" t="s">
        <v>8094</v>
      </c>
      <c r="N2177" s="53" t="s">
        <v>8112</v>
      </c>
      <c r="O2177" s="53" t="s">
        <v>8104</v>
      </c>
      <c r="P2177" s="53" t="s">
        <v>8105</v>
      </c>
      <c r="Q2177" s="53" t="s">
        <v>8106</v>
      </c>
      <c r="R2177" s="73">
        <v>2</v>
      </c>
      <c r="S2177" s="74">
        <v>860000</v>
      </c>
      <c r="T2177" s="75">
        <f t="shared" si="372"/>
        <v>1720000</v>
      </c>
      <c r="U2177" s="75">
        <f t="shared" si="369"/>
        <v>1926400.0000000002</v>
      </c>
      <c r="V2177" s="48"/>
      <c r="W2177" s="48">
        <v>2017</v>
      </c>
      <c r="X2177" s="48"/>
      <c r="Y2177" s="1">
        <f>VLOOKUP(A2177,'[1]план на 2017'!$A:$X,20,0)</f>
        <v>1720000</v>
      </c>
      <c r="Z2177" s="156">
        <f t="shared" si="357"/>
        <v>0</v>
      </c>
    </row>
    <row r="2178" spans="1:26" ht="49.5" customHeight="1" x14ac:dyDescent="0.25">
      <c r="A2178" s="48" t="s">
        <v>2234</v>
      </c>
      <c r="B2178" s="53" t="s">
        <v>3273</v>
      </c>
      <c r="C2178" s="53" t="s">
        <v>6252</v>
      </c>
      <c r="D2178" s="53" t="s">
        <v>3650</v>
      </c>
      <c r="E2178" s="53" t="s">
        <v>6253</v>
      </c>
      <c r="F2178" s="53" t="s">
        <v>6526</v>
      </c>
      <c r="G2178" s="53" t="s">
        <v>3284</v>
      </c>
      <c r="H2178" s="53">
        <v>0</v>
      </c>
      <c r="I2178" s="53">
        <v>430000000</v>
      </c>
      <c r="J2178" s="53" t="s">
        <v>8091</v>
      </c>
      <c r="K2178" s="53" t="s">
        <v>8092</v>
      </c>
      <c r="L2178" s="53" t="s">
        <v>8111</v>
      </c>
      <c r="M2178" s="53" t="s">
        <v>8094</v>
      </c>
      <c r="N2178" s="53" t="s">
        <v>8112</v>
      </c>
      <c r="O2178" s="53" t="s">
        <v>8104</v>
      </c>
      <c r="P2178" s="53" t="s">
        <v>8105</v>
      </c>
      <c r="Q2178" s="53" t="s">
        <v>8106</v>
      </c>
      <c r="R2178" s="73">
        <v>2</v>
      </c>
      <c r="S2178" s="74">
        <v>740000</v>
      </c>
      <c r="T2178" s="75">
        <f t="shared" si="372"/>
        <v>1480000</v>
      </c>
      <c r="U2178" s="75">
        <f t="shared" si="369"/>
        <v>1657600.0000000002</v>
      </c>
      <c r="V2178" s="48"/>
      <c r="W2178" s="48">
        <v>2017</v>
      </c>
      <c r="X2178" s="48"/>
      <c r="Y2178" s="1">
        <f>VLOOKUP(A2178,'[1]план на 2017'!$A:$X,20,0)</f>
        <v>1480000</v>
      </c>
      <c r="Z2178" s="156">
        <f t="shared" si="357"/>
        <v>0</v>
      </c>
    </row>
    <row r="2179" spans="1:26" ht="49.5" customHeight="1" x14ac:dyDescent="0.25">
      <c r="A2179" s="48" t="s">
        <v>2235</v>
      </c>
      <c r="B2179" s="53" t="s">
        <v>3273</v>
      </c>
      <c r="C2179" s="53" t="s">
        <v>6527</v>
      </c>
      <c r="D2179" s="53" t="s">
        <v>6528</v>
      </c>
      <c r="E2179" s="53" t="s">
        <v>6529</v>
      </c>
      <c r="F2179" s="53" t="s">
        <v>6530</v>
      </c>
      <c r="G2179" s="53" t="s">
        <v>3284</v>
      </c>
      <c r="H2179" s="53">
        <v>0</v>
      </c>
      <c r="I2179" s="53">
        <v>430000000</v>
      </c>
      <c r="J2179" s="53" t="s">
        <v>8091</v>
      </c>
      <c r="K2179" s="53" t="s">
        <v>8092</v>
      </c>
      <c r="L2179" s="53" t="s">
        <v>8111</v>
      </c>
      <c r="M2179" s="53" t="s">
        <v>8094</v>
      </c>
      <c r="N2179" s="53" t="s">
        <v>8112</v>
      </c>
      <c r="O2179" s="53" t="s">
        <v>8104</v>
      </c>
      <c r="P2179" s="53" t="s">
        <v>8137</v>
      </c>
      <c r="Q2179" s="53" t="s">
        <v>8123</v>
      </c>
      <c r="R2179" s="73">
        <v>2</v>
      </c>
      <c r="S2179" s="74">
        <v>25000</v>
      </c>
      <c r="T2179" s="75">
        <v>0</v>
      </c>
      <c r="U2179" s="75">
        <f t="shared" si="369"/>
        <v>0</v>
      </c>
      <c r="V2179" s="48"/>
      <c r="W2179" s="48">
        <v>2017</v>
      </c>
      <c r="X2179" s="48"/>
      <c r="Y2179" s="1">
        <f>VLOOKUP(A2179,'[1]план на 2017'!$A:$X,20,0)</f>
        <v>0</v>
      </c>
      <c r="Z2179" s="156">
        <f t="shared" si="357"/>
        <v>0</v>
      </c>
    </row>
    <row r="2180" spans="1:26" ht="49.5" customHeight="1" x14ac:dyDescent="0.25">
      <c r="A2180" s="49" t="s">
        <v>2236</v>
      </c>
      <c r="B2180" s="49" t="s">
        <v>3273</v>
      </c>
      <c r="C2180" s="49" t="s">
        <v>6527</v>
      </c>
      <c r="D2180" s="49" t="s">
        <v>6528</v>
      </c>
      <c r="E2180" s="49" t="s">
        <v>6529</v>
      </c>
      <c r="F2180" s="49" t="s">
        <v>6530</v>
      </c>
      <c r="G2180" s="49" t="s">
        <v>4139</v>
      </c>
      <c r="H2180" s="49">
        <v>0</v>
      </c>
      <c r="I2180" s="49">
        <v>430000000</v>
      </c>
      <c r="J2180" s="49" t="s">
        <v>8091</v>
      </c>
      <c r="K2180" s="49" t="s">
        <v>8117</v>
      </c>
      <c r="L2180" s="49" t="s">
        <v>8111</v>
      </c>
      <c r="M2180" s="49" t="s">
        <v>8094</v>
      </c>
      <c r="N2180" s="49" t="s">
        <v>8112</v>
      </c>
      <c r="O2180" s="49" t="s">
        <v>8104</v>
      </c>
      <c r="P2180" s="49" t="s">
        <v>8137</v>
      </c>
      <c r="Q2180" s="49" t="s">
        <v>8123</v>
      </c>
      <c r="R2180" s="49">
        <v>2</v>
      </c>
      <c r="S2180" s="49">
        <v>40936</v>
      </c>
      <c r="T2180" s="76">
        <f t="shared" ref="T2180" si="373">S2180*R2180</f>
        <v>81872</v>
      </c>
      <c r="U2180" s="76">
        <f t="shared" si="369"/>
        <v>91696.640000000014</v>
      </c>
      <c r="V2180" s="49"/>
      <c r="W2180" s="49">
        <v>2017</v>
      </c>
      <c r="X2180" s="49" t="s">
        <v>8205</v>
      </c>
      <c r="Y2180" s="1">
        <f>VLOOKUP(A2180,'[1]план на 2017'!$A:$X,20,0)</f>
        <v>81872</v>
      </c>
      <c r="Z2180" s="156">
        <f t="shared" si="357"/>
        <v>0</v>
      </c>
    </row>
    <row r="2181" spans="1:26" ht="49.5" customHeight="1" x14ac:dyDescent="0.25">
      <c r="A2181" s="48" t="s">
        <v>2237</v>
      </c>
      <c r="B2181" s="53" t="s">
        <v>3273</v>
      </c>
      <c r="C2181" s="53" t="s">
        <v>6531</v>
      </c>
      <c r="D2181" s="53" t="s">
        <v>6532</v>
      </c>
      <c r="E2181" s="53" t="s">
        <v>6533</v>
      </c>
      <c r="F2181" s="53" t="s">
        <v>6534</v>
      </c>
      <c r="G2181" s="53" t="s">
        <v>3278</v>
      </c>
      <c r="H2181" s="53">
        <v>0</v>
      </c>
      <c r="I2181" s="53">
        <v>430000000</v>
      </c>
      <c r="J2181" s="53" t="s">
        <v>8091</v>
      </c>
      <c r="K2181" s="53" t="s">
        <v>8092</v>
      </c>
      <c r="L2181" s="53" t="s">
        <v>8111</v>
      </c>
      <c r="M2181" s="53" t="s">
        <v>8094</v>
      </c>
      <c r="N2181" s="53" t="s">
        <v>8112</v>
      </c>
      <c r="O2181" s="53" t="s">
        <v>8104</v>
      </c>
      <c r="P2181" s="53" t="s">
        <v>8202</v>
      </c>
      <c r="Q2181" s="53" t="s">
        <v>8203</v>
      </c>
      <c r="R2181" s="73">
        <v>2</v>
      </c>
      <c r="S2181" s="74">
        <v>12000</v>
      </c>
      <c r="T2181" s="75">
        <f t="shared" si="372"/>
        <v>24000</v>
      </c>
      <c r="U2181" s="75">
        <f t="shared" si="369"/>
        <v>26880.000000000004</v>
      </c>
      <c r="V2181" s="48"/>
      <c r="W2181" s="48">
        <v>2017</v>
      </c>
      <c r="X2181" s="48"/>
      <c r="Y2181" s="1">
        <f>VLOOKUP(A2181,'[1]план на 2017'!$A:$X,20,0)</f>
        <v>24000</v>
      </c>
      <c r="Z2181" s="156">
        <f t="shared" si="357"/>
        <v>0</v>
      </c>
    </row>
    <row r="2182" spans="1:26" ht="49.5" customHeight="1" x14ac:dyDescent="0.25">
      <c r="A2182" s="48" t="s">
        <v>2238</v>
      </c>
      <c r="B2182" s="53" t="s">
        <v>3273</v>
      </c>
      <c r="C2182" s="53" t="s">
        <v>6531</v>
      </c>
      <c r="D2182" s="53" t="s">
        <v>6532</v>
      </c>
      <c r="E2182" s="53" t="s">
        <v>6533</v>
      </c>
      <c r="F2182" s="53" t="s">
        <v>6535</v>
      </c>
      <c r="G2182" s="53" t="s">
        <v>3278</v>
      </c>
      <c r="H2182" s="53">
        <v>0</v>
      </c>
      <c r="I2182" s="53">
        <v>430000000</v>
      </c>
      <c r="J2182" s="53" t="s">
        <v>8091</v>
      </c>
      <c r="K2182" s="53" t="s">
        <v>8092</v>
      </c>
      <c r="L2182" s="53" t="s">
        <v>8111</v>
      </c>
      <c r="M2182" s="53" t="s">
        <v>8094</v>
      </c>
      <c r="N2182" s="53" t="s">
        <v>8112</v>
      </c>
      <c r="O2182" s="53" t="s">
        <v>8104</v>
      </c>
      <c r="P2182" s="53" t="s">
        <v>8202</v>
      </c>
      <c r="Q2182" s="53" t="s">
        <v>8203</v>
      </c>
      <c r="R2182" s="73">
        <v>2</v>
      </c>
      <c r="S2182" s="74">
        <v>12000</v>
      </c>
      <c r="T2182" s="75">
        <f t="shared" si="372"/>
        <v>24000</v>
      </c>
      <c r="U2182" s="75">
        <f t="shared" si="369"/>
        <v>26880.000000000004</v>
      </c>
      <c r="V2182" s="48"/>
      <c r="W2182" s="48">
        <v>2017</v>
      </c>
      <c r="X2182" s="48"/>
      <c r="Y2182" s="1">
        <f>VLOOKUP(A2182,'[1]план на 2017'!$A:$X,20,0)</f>
        <v>24000</v>
      </c>
      <c r="Z2182" s="156">
        <f t="shared" si="357"/>
        <v>0</v>
      </c>
    </row>
    <row r="2183" spans="1:26" ht="49.5" customHeight="1" x14ac:dyDescent="0.25">
      <c r="A2183" s="48" t="s">
        <v>2239</v>
      </c>
      <c r="B2183" s="53" t="s">
        <v>3273</v>
      </c>
      <c r="C2183" s="53" t="s">
        <v>6531</v>
      </c>
      <c r="D2183" s="53" t="s">
        <v>6532</v>
      </c>
      <c r="E2183" s="53" t="s">
        <v>6533</v>
      </c>
      <c r="F2183" s="53" t="s">
        <v>6536</v>
      </c>
      <c r="G2183" s="53" t="s">
        <v>3278</v>
      </c>
      <c r="H2183" s="53">
        <v>0</v>
      </c>
      <c r="I2183" s="53">
        <v>430000000</v>
      </c>
      <c r="J2183" s="53" t="s">
        <v>8091</v>
      </c>
      <c r="K2183" s="53" t="s">
        <v>8092</v>
      </c>
      <c r="L2183" s="53" t="s">
        <v>8111</v>
      </c>
      <c r="M2183" s="53" t="s">
        <v>8094</v>
      </c>
      <c r="N2183" s="53" t="s">
        <v>8112</v>
      </c>
      <c r="O2183" s="53" t="s">
        <v>8104</v>
      </c>
      <c r="P2183" s="53" t="s">
        <v>8202</v>
      </c>
      <c r="Q2183" s="53" t="s">
        <v>8203</v>
      </c>
      <c r="R2183" s="73">
        <v>2</v>
      </c>
      <c r="S2183" s="74">
        <v>12000</v>
      </c>
      <c r="T2183" s="75">
        <f t="shared" si="372"/>
        <v>24000</v>
      </c>
      <c r="U2183" s="75">
        <f t="shared" si="369"/>
        <v>26880.000000000004</v>
      </c>
      <c r="V2183" s="48"/>
      <c r="W2183" s="48">
        <v>2017</v>
      </c>
      <c r="X2183" s="48"/>
      <c r="Y2183" s="1">
        <f>VLOOKUP(A2183,'[1]план на 2017'!$A:$X,20,0)</f>
        <v>24000</v>
      </c>
      <c r="Z2183" s="156">
        <f t="shared" si="357"/>
        <v>0</v>
      </c>
    </row>
    <row r="2184" spans="1:26" ht="49.5" customHeight="1" x14ac:dyDescent="0.25">
      <c r="A2184" s="48" t="s">
        <v>2240</v>
      </c>
      <c r="B2184" s="53" t="s">
        <v>3273</v>
      </c>
      <c r="C2184" s="53" t="s">
        <v>6531</v>
      </c>
      <c r="D2184" s="53" t="s">
        <v>6532</v>
      </c>
      <c r="E2184" s="53" t="s">
        <v>6533</v>
      </c>
      <c r="F2184" s="53" t="s">
        <v>6537</v>
      </c>
      <c r="G2184" s="53" t="s">
        <v>3278</v>
      </c>
      <c r="H2184" s="53">
        <v>0</v>
      </c>
      <c r="I2184" s="53">
        <v>430000000</v>
      </c>
      <c r="J2184" s="53" t="s">
        <v>8091</v>
      </c>
      <c r="K2184" s="53" t="s">
        <v>8092</v>
      </c>
      <c r="L2184" s="53" t="s">
        <v>8111</v>
      </c>
      <c r="M2184" s="53" t="s">
        <v>8094</v>
      </c>
      <c r="N2184" s="53" t="s">
        <v>8112</v>
      </c>
      <c r="O2184" s="53" t="s">
        <v>8104</v>
      </c>
      <c r="P2184" s="53" t="s">
        <v>8202</v>
      </c>
      <c r="Q2184" s="53" t="s">
        <v>8203</v>
      </c>
      <c r="R2184" s="73">
        <v>2</v>
      </c>
      <c r="S2184" s="74">
        <v>12000</v>
      </c>
      <c r="T2184" s="75">
        <f t="shared" si="372"/>
        <v>24000</v>
      </c>
      <c r="U2184" s="75">
        <f t="shared" si="369"/>
        <v>26880.000000000004</v>
      </c>
      <c r="V2184" s="48"/>
      <c r="W2184" s="48">
        <v>2017</v>
      </c>
      <c r="X2184" s="48"/>
      <c r="Y2184" s="1">
        <f>VLOOKUP(A2184,'[1]план на 2017'!$A:$X,20,0)</f>
        <v>24000</v>
      </c>
      <c r="Z2184" s="156">
        <f t="shared" si="357"/>
        <v>0</v>
      </c>
    </row>
    <row r="2185" spans="1:26" ht="49.5" customHeight="1" x14ac:dyDescent="0.25">
      <c r="A2185" s="48" t="s">
        <v>2241</v>
      </c>
      <c r="B2185" s="53" t="s">
        <v>3273</v>
      </c>
      <c r="C2185" s="53" t="s">
        <v>6531</v>
      </c>
      <c r="D2185" s="53" t="s">
        <v>6532</v>
      </c>
      <c r="E2185" s="53" t="s">
        <v>6533</v>
      </c>
      <c r="F2185" s="53" t="s">
        <v>6538</v>
      </c>
      <c r="G2185" s="53" t="s">
        <v>3278</v>
      </c>
      <c r="H2185" s="53">
        <v>0</v>
      </c>
      <c r="I2185" s="53">
        <v>430000000</v>
      </c>
      <c r="J2185" s="53" t="s">
        <v>8091</v>
      </c>
      <c r="K2185" s="53" t="s">
        <v>8092</v>
      </c>
      <c r="L2185" s="53" t="s">
        <v>8111</v>
      </c>
      <c r="M2185" s="53" t="s">
        <v>8094</v>
      </c>
      <c r="N2185" s="53" t="s">
        <v>8112</v>
      </c>
      <c r="O2185" s="53" t="s">
        <v>8104</v>
      </c>
      <c r="P2185" s="53" t="s">
        <v>8202</v>
      </c>
      <c r="Q2185" s="53" t="s">
        <v>8203</v>
      </c>
      <c r="R2185" s="73">
        <v>2</v>
      </c>
      <c r="S2185" s="74">
        <v>12000</v>
      </c>
      <c r="T2185" s="75">
        <f t="shared" si="372"/>
        <v>24000</v>
      </c>
      <c r="U2185" s="75">
        <f t="shared" si="369"/>
        <v>26880.000000000004</v>
      </c>
      <c r="V2185" s="48"/>
      <c r="W2185" s="48">
        <v>2017</v>
      </c>
      <c r="X2185" s="48"/>
      <c r="Y2185" s="1">
        <f>VLOOKUP(A2185,'[1]план на 2017'!$A:$X,20,0)</f>
        <v>24000</v>
      </c>
      <c r="Z2185" s="156">
        <f t="shared" si="357"/>
        <v>0</v>
      </c>
    </row>
    <row r="2186" spans="1:26" ht="49.5" customHeight="1" x14ac:dyDescent="0.25">
      <c r="A2186" s="48" t="s">
        <v>2242</v>
      </c>
      <c r="B2186" s="53" t="s">
        <v>3273</v>
      </c>
      <c r="C2186" s="53" t="s">
        <v>6531</v>
      </c>
      <c r="D2186" s="53" t="s">
        <v>6532</v>
      </c>
      <c r="E2186" s="53" t="s">
        <v>6533</v>
      </c>
      <c r="F2186" s="53" t="s">
        <v>6539</v>
      </c>
      <c r="G2186" s="53" t="s">
        <v>3278</v>
      </c>
      <c r="H2186" s="53">
        <v>0</v>
      </c>
      <c r="I2186" s="53">
        <v>430000000</v>
      </c>
      <c r="J2186" s="53" t="s">
        <v>8091</v>
      </c>
      <c r="K2186" s="53" t="s">
        <v>8092</v>
      </c>
      <c r="L2186" s="53" t="s">
        <v>8111</v>
      </c>
      <c r="M2186" s="53" t="s">
        <v>8094</v>
      </c>
      <c r="N2186" s="53" t="s">
        <v>8112</v>
      </c>
      <c r="O2186" s="53" t="s">
        <v>8104</v>
      </c>
      <c r="P2186" s="53" t="s">
        <v>8202</v>
      </c>
      <c r="Q2186" s="53" t="s">
        <v>8203</v>
      </c>
      <c r="R2186" s="73">
        <v>2</v>
      </c>
      <c r="S2186" s="74">
        <v>12000</v>
      </c>
      <c r="T2186" s="75">
        <f t="shared" si="372"/>
        <v>24000</v>
      </c>
      <c r="U2186" s="75">
        <f t="shared" si="369"/>
        <v>26880.000000000004</v>
      </c>
      <c r="V2186" s="48"/>
      <c r="W2186" s="48">
        <v>2017</v>
      </c>
      <c r="X2186" s="48"/>
      <c r="Y2186" s="1">
        <f>VLOOKUP(A2186,'[1]план на 2017'!$A:$X,20,0)</f>
        <v>24000</v>
      </c>
      <c r="Z2186" s="156">
        <f t="shared" si="357"/>
        <v>0</v>
      </c>
    </row>
    <row r="2187" spans="1:26" ht="49.5" customHeight="1" x14ac:dyDescent="0.25">
      <c r="A2187" s="48" t="s">
        <v>2243</v>
      </c>
      <c r="B2187" s="53" t="s">
        <v>3273</v>
      </c>
      <c r="C2187" s="53" t="s">
        <v>6531</v>
      </c>
      <c r="D2187" s="53" t="s">
        <v>6532</v>
      </c>
      <c r="E2187" s="53" t="s">
        <v>6533</v>
      </c>
      <c r="F2187" s="53" t="s">
        <v>6540</v>
      </c>
      <c r="G2187" s="53" t="s">
        <v>3278</v>
      </c>
      <c r="H2187" s="53">
        <v>0</v>
      </c>
      <c r="I2187" s="53">
        <v>430000000</v>
      </c>
      <c r="J2187" s="53" t="s">
        <v>8091</v>
      </c>
      <c r="K2187" s="53" t="s">
        <v>8092</v>
      </c>
      <c r="L2187" s="53" t="s">
        <v>8111</v>
      </c>
      <c r="M2187" s="53" t="s">
        <v>8094</v>
      </c>
      <c r="N2187" s="53" t="s">
        <v>8112</v>
      </c>
      <c r="O2187" s="53" t="s">
        <v>8104</v>
      </c>
      <c r="P2187" s="53" t="s">
        <v>8202</v>
      </c>
      <c r="Q2187" s="53" t="s">
        <v>8203</v>
      </c>
      <c r="R2187" s="73">
        <v>2</v>
      </c>
      <c r="S2187" s="74">
        <v>12000</v>
      </c>
      <c r="T2187" s="75">
        <f t="shared" si="372"/>
        <v>24000</v>
      </c>
      <c r="U2187" s="75">
        <f t="shared" si="369"/>
        <v>26880.000000000004</v>
      </c>
      <c r="V2187" s="48"/>
      <c r="W2187" s="48">
        <v>2017</v>
      </c>
      <c r="X2187" s="48"/>
      <c r="Y2187" s="1">
        <f>VLOOKUP(A2187,'[1]план на 2017'!$A:$X,20,0)</f>
        <v>24000</v>
      </c>
      <c r="Z2187" s="156">
        <f t="shared" si="357"/>
        <v>0</v>
      </c>
    </row>
    <row r="2188" spans="1:26" ht="49.5" customHeight="1" x14ac:dyDescent="0.25">
      <c r="A2188" s="48" t="s">
        <v>2244</v>
      </c>
      <c r="B2188" s="53" t="s">
        <v>3273</v>
      </c>
      <c r="C2188" s="53" t="s">
        <v>6531</v>
      </c>
      <c r="D2188" s="53" t="s">
        <v>6532</v>
      </c>
      <c r="E2188" s="53" t="s">
        <v>6533</v>
      </c>
      <c r="F2188" s="53" t="s">
        <v>6541</v>
      </c>
      <c r="G2188" s="53" t="s">
        <v>3278</v>
      </c>
      <c r="H2188" s="53">
        <v>0</v>
      </c>
      <c r="I2188" s="53">
        <v>430000000</v>
      </c>
      <c r="J2188" s="53" t="s">
        <v>8091</v>
      </c>
      <c r="K2188" s="53" t="s">
        <v>8092</v>
      </c>
      <c r="L2188" s="53" t="s">
        <v>8111</v>
      </c>
      <c r="M2188" s="53" t="s">
        <v>8094</v>
      </c>
      <c r="N2188" s="53" t="s">
        <v>8112</v>
      </c>
      <c r="O2188" s="53" t="s">
        <v>8104</v>
      </c>
      <c r="P2188" s="53" t="s">
        <v>8202</v>
      </c>
      <c r="Q2188" s="53" t="s">
        <v>8203</v>
      </c>
      <c r="R2188" s="73">
        <v>2</v>
      </c>
      <c r="S2188" s="74">
        <v>12000</v>
      </c>
      <c r="T2188" s="75">
        <f t="shared" si="372"/>
        <v>24000</v>
      </c>
      <c r="U2188" s="75">
        <f t="shared" si="369"/>
        <v>26880.000000000004</v>
      </c>
      <c r="V2188" s="48"/>
      <c r="W2188" s="48">
        <v>2017</v>
      </c>
      <c r="X2188" s="48"/>
      <c r="Y2188" s="1">
        <f>VLOOKUP(A2188,'[1]план на 2017'!$A:$X,20,0)</f>
        <v>24000</v>
      </c>
      <c r="Z2188" s="156">
        <f t="shared" si="357"/>
        <v>0</v>
      </c>
    </row>
    <row r="2189" spans="1:26" ht="49.5" customHeight="1" x14ac:dyDescent="0.25">
      <c r="A2189" s="48" t="s">
        <v>2245</v>
      </c>
      <c r="B2189" s="53" t="s">
        <v>3273</v>
      </c>
      <c r="C2189" s="53" t="s">
        <v>6531</v>
      </c>
      <c r="D2189" s="53" t="s">
        <v>6532</v>
      </c>
      <c r="E2189" s="53" t="s">
        <v>6533</v>
      </c>
      <c r="F2189" s="53" t="s">
        <v>6542</v>
      </c>
      <c r="G2189" s="53" t="s">
        <v>3278</v>
      </c>
      <c r="H2189" s="53">
        <v>0</v>
      </c>
      <c r="I2189" s="53">
        <v>430000000</v>
      </c>
      <c r="J2189" s="53" t="s">
        <v>8091</v>
      </c>
      <c r="K2189" s="53" t="s">
        <v>8092</v>
      </c>
      <c r="L2189" s="53" t="s">
        <v>8111</v>
      </c>
      <c r="M2189" s="53" t="s">
        <v>8094</v>
      </c>
      <c r="N2189" s="53" t="s">
        <v>8112</v>
      </c>
      <c r="O2189" s="53" t="s">
        <v>8104</v>
      </c>
      <c r="P2189" s="53" t="s">
        <v>8202</v>
      </c>
      <c r="Q2189" s="53" t="s">
        <v>8203</v>
      </c>
      <c r="R2189" s="73">
        <v>2</v>
      </c>
      <c r="S2189" s="74">
        <v>12000</v>
      </c>
      <c r="T2189" s="75">
        <f t="shared" si="372"/>
        <v>24000</v>
      </c>
      <c r="U2189" s="75">
        <f t="shared" si="369"/>
        <v>26880.000000000004</v>
      </c>
      <c r="V2189" s="48"/>
      <c r="W2189" s="48">
        <v>2017</v>
      </c>
      <c r="X2189" s="48"/>
      <c r="Y2189" s="1">
        <f>VLOOKUP(A2189,'[1]план на 2017'!$A:$X,20,0)</f>
        <v>24000</v>
      </c>
      <c r="Z2189" s="156">
        <f t="shared" si="357"/>
        <v>0</v>
      </c>
    </row>
    <row r="2190" spans="1:26" ht="49.5" customHeight="1" x14ac:dyDescent="0.25">
      <c r="A2190" s="48" t="s">
        <v>2246</v>
      </c>
      <c r="B2190" s="53" t="s">
        <v>3273</v>
      </c>
      <c r="C2190" s="53" t="s">
        <v>6531</v>
      </c>
      <c r="D2190" s="53" t="s">
        <v>6532</v>
      </c>
      <c r="E2190" s="53" t="s">
        <v>6533</v>
      </c>
      <c r="F2190" s="53" t="s">
        <v>6543</v>
      </c>
      <c r="G2190" s="53" t="s">
        <v>3278</v>
      </c>
      <c r="H2190" s="53">
        <v>0</v>
      </c>
      <c r="I2190" s="53">
        <v>430000000</v>
      </c>
      <c r="J2190" s="53" t="s">
        <v>8091</v>
      </c>
      <c r="K2190" s="53" t="s">
        <v>8092</v>
      </c>
      <c r="L2190" s="53" t="s">
        <v>8111</v>
      </c>
      <c r="M2190" s="53" t="s">
        <v>8094</v>
      </c>
      <c r="N2190" s="53" t="s">
        <v>8112</v>
      </c>
      <c r="O2190" s="53" t="s">
        <v>8104</v>
      </c>
      <c r="P2190" s="53" t="s">
        <v>8202</v>
      </c>
      <c r="Q2190" s="53" t="s">
        <v>8203</v>
      </c>
      <c r="R2190" s="73">
        <v>2</v>
      </c>
      <c r="S2190" s="74">
        <v>12000</v>
      </c>
      <c r="T2190" s="75">
        <f t="shared" si="372"/>
        <v>24000</v>
      </c>
      <c r="U2190" s="75">
        <f t="shared" si="369"/>
        <v>26880.000000000004</v>
      </c>
      <c r="V2190" s="48"/>
      <c r="W2190" s="48">
        <v>2017</v>
      </c>
      <c r="X2190" s="48"/>
      <c r="Y2190" s="1">
        <f>VLOOKUP(A2190,'[1]план на 2017'!$A:$X,20,0)</f>
        <v>24000</v>
      </c>
      <c r="Z2190" s="156">
        <f t="shared" si="357"/>
        <v>0</v>
      </c>
    </row>
    <row r="2191" spans="1:26" ht="49.5" customHeight="1" x14ac:dyDescent="0.25">
      <c r="A2191" s="48" t="s">
        <v>2247</v>
      </c>
      <c r="B2191" s="53" t="s">
        <v>3273</v>
      </c>
      <c r="C2191" s="53" t="s">
        <v>6531</v>
      </c>
      <c r="D2191" s="53" t="s">
        <v>6532</v>
      </c>
      <c r="E2191" s="53" t="s">
        <v>6533</v>
      </c>
      <c r="F2191" s="53" t="s">
        <v>6544</v>
      </c>
      <c r="G2191" s="53" t="s">
        <v>3278</v>
      </c>
      <c r="H2191" s="53">
        <v>0</v>
      </c>
      <c r="I2191" s="53">
        <v>430000000</v>
      </c>
      <c r="J2191" s="53" t="s">
        <v>8091</v>
      </c>
      <c r="K2191" s="53" t="s">
        <v>8092</v>
      </c>
      <c r="L2191" s="53" t="s">
        <v>8111</v>
      </c>
      <c r="M2191" s="53" t="s">
        <v>8094</v>
      </c>
      <c r="N2191" s="53" t="s">
        <v>8112</v>
      </c>
      <c r="O2191" s="53" t="s">
        <v>8104</v>
      </c>
      <c r="P2191" s="53" t="s">
        <v>8202</v>
      </c>
      <c r="Q2191" s="53" t="s">
        <v>8203</v>
      </c>
      <c r="R2191" s="73">
        <v>2</v>
      </c>
      <c r="S2191" s="74">
        <v>12000</v>
      </c>
      <c r="T2191" s="75">
        <f t="shared" si="372"/>
        <v>24000</v>
      </c>
      <c r="U2191" s="75">
        <f t="shared" si="369"/>
        <v>26880.000000000004</v>
      </c>
      <c r="V2191" s="48"/>
      <c r="W2191" s="48">
        <v>2017</v>
      </c>
      <c r="X2191" s="48"/>
      <c r="Y2191" s="1">
        <f>VLOOKUP(A2191,'[1]план на 2017'!$A:$X,20,0)</f>
        <v>24000</v>
      </c>
      <c r="Z2191" s="156">
        <f t="shared" si="357"/>
        <v>0</v>
      </c>
    </row>
    <row r="2192" spans="1:26" ht="49.5" customHeight="1" x14ac:dyDescent="0.25">
      <c r="A2192" s="48" t="s">
        <v>2248</v>
      </c>
      <c r="B2192" s="53" t="s">
        <v>3273</v>
      </c>
      <c r="C2192" s="53" t="s">
        <v>6531</v>
      </c>
      <c r="D2192" s="53" t="s">
        <v>6532</v>
      </c>
      <c r="E2192" s="53" t="s">
        <v>6533</v>
      </c>
      <c r="F2192" s="53" t="s">
        <v>6545</v>
      </c>
      <c r="G2192" s="53" t="s">
        <v>3278</v>
      </c>
      <c r="H2192" s="53">
        <v>0</v>
      </c>
      <c r="I2192" s="53">
        <v>430000000</v>
      </c>
      <c r="J2192" s="53" t="s">
        <v>8091</v>
      </c>
      <c r="K2192" s="53" t="s">
        <v>8092</v>
      </c>
      <c r="L2192" s="53" t="s">
        <v>8111</v>
      </c>
      <c r="M2192" s="53" t="s">
        <v>8094</v>
      </c>
      <c r="N2192" s="53" t="s">
        <v>8112</v>
      </c>
      <c r="O2192" s="53" t="s">
        <v>8104</v>
      </c>
      <c r="P2192" s="53" t="s">
        <v>8202</v>
      </c>
      <c r="Q2192" s="53" t="s">
        <v>8203</v>
      </c>
      <c r="R2192" s="73">
        <v>2</v>
      </c>
      <c r="S2192" s="74">
        <v>12000</v>
      </c>
      <c r="T2192" s="75">
        <f t="shared" si="372"/>
        <v>24000</v>
      </c>
      <c r="U2192" s="75">
        <f t="shared" si="369"/>
        <v>26880.000000000004</v>
      </c>
      <c r="V2192" s="48"/>
      <c r="W2192" s="48">
        <v>2017</v>
      </c>
      <c r="X2192" s="48"/>
      <c r="Y2192" s="1">
        <f>VLOOKUP(A2192,'[1]план на 2017'!$A:$X,20,0)</f>
        <v>24000</v>
      </c>
      <c r="Z2192" s="156">
        <f t="shared" si="357"/>
        <v>0</v>
      </c>
    </row>
    <row r="2193" spans="1:26" ht="49.5" customHeight="1" x14ac:dyDescent="0.25">
      <c r="A2193" s="48" t="s">
        <v>2249</v>
      </c>
      <c r="B2193" s="53" t="s">
        <v>3273</v>
      </c>
      <c r="C2193" s="53" t="s">
        <v>6531</v>
      </c>
      <c r="D2193" s="53" t="s">
        <v>6532</v>
      </c>
      <c r="E2193" s="53" t="s">
        <v>6533</v>
      </c>
      <c r="F2193" s="53" t="s">
        <v>6546</v>
      </c>
      <c r="G2193" s="53" t="s">
        <v>3278</v>
      </c>
      <c r="H2193" s="53">
        <v>0</v>
      </c>
      <c r="I2193" s="53">
        <v>430000000</v>
      </c>
      <c r="J2193" s="53" t="s">
        <v>8091</v>
      </c>
      <c r="K2193" s="53" t="s">
        <v>8092</v>
      </c>
      <c r="L2193" s="53" t="s">
        <v>8111</v>
      </c>
      <c r="M2193" s="53" t="s">
        <v>8094</v>
      </c>
      <c r="N2193" s="53" t="s">
        <v>8112</v>
      </c>
      <c r="O2193" s="53" t="s">
        <v>8104</v>
      </c>
      <c r="P2193" s="53" t="s">
        <v>8202</v>
      </c>
      <c r="Q2193" s="53" t="s">
        <v>8203</v>
      </c>
      <c r="R2193" s="73">
        <v>2</v>
      </c>
      <c r="S2193" s="74">
        <v>12000</v>
      </c>
      <c r="T2193" s="75">
        <f t="shared" si="372"/>
        <v>24000</v>
      </c>
      <c r="U2193" s="75">
        <f t="shared" si="369"/>
        <v>26880.000000000004</v>
      </c>
      <c r="V2193" s="48"/>
      <c r="W2193" s="48">
        <v>2017</v>
      </c>
      <c r="X2193" s="48"/>
      <c r="Y2193" s="1">
        <f>VLOOKUP(A2193,'[1]план на 2017'!$A:$X,20,0)</f>
        <v>24000</v>
      </c>
      <c r="Z2193" s="156">
        <f t="shared" si="357"/>
        <v>0</v>
      </c>
    </row>
    <row r="2194" spans="1:26" ht="49.5" customHeight="1" x14ac:dyDescent="0.25">
      <c r="A2194" s="48" t="s">
        <v>2250</v>
      </c>
      <c r="B2194" s="53" t="s">
        <v>3273</v>
      </c>
      <c r="C2194" s="53" t="s">
        <v>6531</v>
      </c>
      <c r="D2194" s="53" t="s">
        <v>6532</v>
      </c>
      <c r="E2194" s="53" t="s">
        <v>6533</v>
      </c>
      <c r="F2194" s="53" t="s">
        <v>6547</v>
      </c>
      <c r="G2194" s="53" t="s">
        <v>3278</v>
      </c>
      <c r="H2194" s="53">
        <v>0</v>
      </c>
      <c r="I2194" s="53">
        <v>430000000</v>
      </c>
      <c r="J2194" s="53" t="s">
        <v>8091</v>
      </c>
      <c r="K2194" s="53" t="s">
        <v>8092</v>
      </c>
      <c r="L2194" s="53" t="s">
        <v>8111</v>
      </c>
      <c r="M2194" s="53" t="s">
        <v>8094</v>
      </c>
      <c r="N2194" s="53" t="s">
        <v>8112</v>
      </c>
      <c r="O2194" s="53" t="s">
        <v>8104</v>
      </c>
      <c r="P2194" s="53" t="s">
        <v>8202</v>
      </c>
      <c r="Q2194" s="53" t="s">
        <v>8203</v>
      </c>
      <c r="R2194" s="73">
        <v>2</v>
      </c>
      <c r="S2194" s="74">
        <v>12000</v>
      </c>
      <c r="T2194" s="75">
        <f t="shared" si="372"/>
        <v>24000</v>
      </c>
      <c r="U2194" s="75">
        <f t="shared" si="369"/>
        <v>26880.000000000004</v>
      </c>
      <c r="V2194" s="48"/>
      <c r="W2194" s="48">
        <v>2017</v>
      </c>
      <c r="X2194" s="48"/>
      <c r="Y2194" s="1">
        <f>VLOOKUP(A2194,'[1]план на 2017'!$A:$X,20,0)</f>
        <v>24000</v>
      </c>
      <c r="Z2194" s="156">
        <f t="shared" ref="Z2194:Z2257" si="374">T2194-Y2194</f>
        <v>0</v>
      </c>
    </row>
    <row r="2195" spans="1:26" ht="49.5" customHeight="1" x14ac:dyDescent="0.25">
      <c r="A2195" s="48" t="s">
        <v>2251</v>
      </c>
      <c r="B2195" s="53" t="s">
        <v>3273</v>
      </c>
      <c r="C2195" s="53" t="s">
        <v>6531</v>
      </c>
      <c r="D2195" s="53" t="s">
        <v>6532</v>
      </c>
      <c r="E2195" s="53" t="s">
        <v>6533</v>
      </c>
      <c r="F2195" s="53" t="s">
        <v>6548</v>
      </c>
      <c r="G2195" s="53" t="s">
        <v>3278</v>
      </c>
      <c r="H2195" s="53">
        <v>0</v>
      </c>
      <c r="I2195" s="53">
        <v>430000000</v>
      </c>
      <c r="J2195" s="53" t="s">
        <v>8091</v>
      </c>
      <c r="K2195" s="53" t="s">
        <v>8092</v>
      </c>
      <c r="L2195" s="53" t="s">
        <v>8111</v>
      </c>
      <c r="M2195" s="53" t="s">
        <v>8094</v>
      </c>
      <c r="N2195" s="53" t="s">
        <v>8112</v>
      </c>
      <c r="O2195" s="53" t="s">
        <v>8104</v>
      </c>
      <c r="P2195" s="53" t="s">
        <v>8202</v>
      </c>
      <c r="Q2195" s="53" t="s">
        <v>8203</v>
      </c>
      <c r="R2195" s="73">
        <v>2</v>
      </c>
      <c r="S2195" s="74">
        <v>12000</v>
      </c>
      <c r="T2195" s="75">
        <f t="shared" si="372"/>
        <v>24000</v>
      </c>
      <c r="U2195" s="75">
        <f t="shared" si="369"/>
        <v>26880.000000000004</v>
      </c>
      <c r="V2195" s="48"/>
      <c r="W2195" s="48">
        <v>2017</v>
      </c>
      <c r="X2195" s="48"/>
      <c r="Y2195" s="1">
        <f>VLOOKUP(A2195,'[1]план на 2017'!$A:$X,20,0)</f>
        <v>24000</v>
      </c>
      <c r="Z2195" s="156">
        <f t="shared" si="374"/>
        <v>0</v>
      </c>
    </row>
    <row r="2196" spans="1:26" ht="49.5" customHeight="1" x14ac:dyDescent="0.25">
      <c r="A2196" s="48" t="s">
        <v>2252</v>
      </c>
      <c r="B2196" s="53" t="s">
        <v>3273</v>
      </c>
      <c r="C2196" s="53" t="s">
        <v>6549</v>
      </c>
      <c r="D2196" s="53" t="s">
        <v>6550</v>
      </c>
      <c r="E2196" s="53" t="s">
        <v>6551</v>
      </c>
      <c r="F2196" s="53" t="s">
        <v>6552</v>
      </c>
      <c r="G2196" s="53" t="s">
        <v>3284</v>
      </c>
      <c r="H2196" s="53">
        <v>0</v>
      </c>
      <c r="I2196" s="53">
        <v>430000000</v>
      </c>
      <c r="J2196" s="53" t="s">
        <v>8091</v>
      </c>
      <c r="K2196" s="53" t="s">
        <v>8092</v>
      </c>
      <c r="L2196" s="53" t="s">
        <v>8111</v>
      </c>
      <c r="M2196" s="53" t="s">
        <v>8094</v>
      </c>
      <c r="N2196" s="53" t="s">
        <v>8112</v>
      </c>
      <c r="O2196" s="53" t="s">
        <v>8104</v>
      </c>
      <c r="P2196" s="53" t="s">
        <v>8137</v>
      </c>
      <c r="Q2196" s="53" t="s">
        <v>8123</v>
      </c>
      <c r="R2196" s="73">
        <v>3</v>
      </c>
      <c r="S2196" s="74">
        <v>25000</v>
      </c>
      <c r="T2196" s="75">
        <v>0</v>
      </c>
      <c r="U2196" s="75">
        <f t="shared" si="369"/>
        <v>0</v>
      </c>
      <c r="V2196" s="48"/>
      <c r="W2196" s="48">
        <v>2017</v>
      </c>
      <c r="X2196" s="48"/>
      <c r="Y2196" s="1">
        <f>VLOOKUP(A2196,'[1]план на 2017'!$A:$X,20,0)</f>
        <v>0</v>
      </c>
      <c r="Z2196" s="156">
        <f t="shared" si="374"/>
        <v>0</v>
      </c>
    </row>
    <row r="2197" spans="1:26" ht="49.5" customHeight="1" x14ac:dyDescent="0.25">
      <c r="A2197" s="49" t="s">
        <v>2253</v>
      </c>
      <c r="B2197" s="49" t="s">
        <v>3273</v>
      </c>
      <c r="C2197" s="49" t="s">
        <v>6549</v>
      </c>
      <c r="D2197" s="49" t="s">
        <v>6550</v>
      </c>
      <c r="E2197" s="49" t="s">
        <v>6551</v>
      </c>
      <c r="F2197" s="49" t="s">
        <v>6553</v>
      </c>
      <c r="G2197" s="49" t="s">
        <v>4139</v>
      </c>
      <c r="H2197" s="49">
        <v>0</v>
      </c>
      <c r="I2197" s="49">
        <v>430000000</v>
      </c>
      <c r="J2197" s="49" t="s">
        <v>8091</v>
      </c>
      <c r="K2197" s="49" t="s">
        <v>8117</v>
      </c>
      <c r="L2197" s="49" t="s">
        <v>8111</v>
      </c>
      <c r="M2197" s="49" t="s">
        <v>8094</v>
      </c>
      <c r="N2197" s="49" t="s">
        <v>8112</v>
      </c>
      <c r="O2197" s="49" t="s">
        <v>8104</v>
      </c>
      <c r="P2197" s="49" t="s">
        <v>8137</v>
      </c>
      <c r="Q2197" s="49" t="s">
        <v>8123</v>
      </c>
      <c r="R2197" s="49">
        <v>3</v>
      </c>
      <c r="S2197" s="49">
        <v>112006</v>
      </c>
      <c r="T2197" s="76">
        <f t="shared" ref="T2197" si="375">S2197*R2197</f>
        <v>336018</v>
      </c>
      <c r="U2197" s="76">
        <f t="shared" si="369"/>
        <v>376340.16000000003</v>
      </c>
      <c r="V2197" s="49"/>
      <c r="W2197" s="49">
        <v>2017</v>
      </c>
      <c r="X2197" s="49" t="s">
        <v>8205</v>
      </c>
      <c r="Y2197" s="1">
        <f>VLOOKUP(A2197,'[1]план на 2017'!$A:$X,20,0)</f>
        <v>336018</v>
      </c>
      <c r="Z2197" s="156">
        <f t="shared" si="374"/>
        <v>0</v>
      </c>
    </row>
    <row r="2198" spans="1:26" ht="49.5" customHeight="1" x14ac:dyDescent="0.25">
      <c r="A2198" s="48" t="s">
        <v>2254</v>
      </c>
      <c r="B2198" s="53" t="s">
        <v>3273</v>
      </c>
      <c r="C2198" s="53" t="s">
        <v>6554</v>
      </c>
      <c r="D2198" s="53" t="s">
        <v>6555</v>
      </c>
      <c r="E2198" s="53" t="s">
        <v>6556</v>
      </c>
      <c r="F2198" s="53" t="s">
        <v>6557</v>
      </c>
      <c r="G2198" s="53" t="s">
        <v>3284</v>
      </c>
      <c r="H2198" s="53">
        <v>0</v>
      </c>
      <c r="I2198" s="53">
        <v>430000000</v>
      </c>
      <c r="J2198" s="53" t="s">
        <v>8091</v>
      </c>
      <c r="K2198" s="53" t="s">
        <v>8092</v>
      </c>
      <c r="L2198" s="53" t="s">
        <v>8111</v>
      </c>
      <c r="M2198" s="53" t="s">
        <v>8094</v>
      </c>
      <c r="N2198" s="53" t="s">
        <v>8112</v>
      </c>
      <c r="O2198" s="53" t="s">
        <v>8104</v>
      </c>
      <c r="P2198" s="53" t="s">
        <v>8134</v>
      </c>
      <c r="Q2198" s="53" t="s">
        <v>8135</v>
      </c>
      <c r="R2198" s="73">
        <v>4</v>
      </c>
      <c r="S2198" s="74">
        <v>13000</v>
      </c>
      <c r="T2198" s="75">
        <v>0</v>
      </c>
      <c r="U2198" s="75">
        <f t="shared" si="369"/>
        <v>0</v>
      </c>
      <c r="V2198" s="48"/>
      <c r="W2198" s="48">
        <v>2017</v>
      </c>
      <c r="X2198" s="48"/>
      <c r="Y2198" s="1">
        <f>VLOOKUP(A2198,'[1]план на 2017'!$A:$X,20,0)</f>
        <v>0</v>
      </c>
      <c r="Z2198" s="156">
        <f t="shared" si="374"/>
        <v>0</v>
      </c>
    </row>
    <row r="2199" spans="1:26" ht="49.5" customHeight="1" x14ac:dyDescent="0.25">
      <c r="A2199" s="49" t="s">
        <v>2255</v>
      </c>
      <c r="B2199" s="49" t="s">
        <v>3273</v>
      </c>
      <c r="C2199" s="49" t="s">
        <v>6554</v>
      </c>
      <c r="D2199" s="49" t="s">
        <v>6555</v>
      </c>
      <c r="E2199" s="49" t="s">
        <v>6556</v>
      </c>
      <c r="F2199" s="49" t="s">
        <v>6558</v>
      </c>
      <c r="G2199" s="49" t="s">
        <v>4139</v>
      </c>
      <c r="H2199" s="49">
        <v>0</v>
      </c>
      <c r="I2199" s="49">
        <v>430000000</v>
      </c>
      <c r="J2199" s="49" t="s">
        <v>8091</v>
      </c>
      <c r="K2199" s="49" t="s">
        <v>8117</v>
      </c>
      <c r="L2199" s="49" t="s">
        <v>8111</v>
      </c>
      <c r="M2199" s="49" t="s">
        <v>8094</v>
      </c>
      <c r="N2199" s="49" t="s">
        <v>8112</v>
      </c>
      <c r="O2199" s="49" t="s">
        <v>8104</v>
      </c>
      <c r="P2199" s="49" t="s">
        <v>8134</v>
      </c>
      <c r="Q2199" s="49" t="s">
        <v>8135</v>
      </c>
      <c r="R2199" s="49">
        <v>4</v>
      </c>
      <c r="S2199" s="49">
        <v>100000</v>
      </c>
      <c r="T2199" s="76">
        <f t="shared" ref="T2199" si="376">S2199*R2199</f>
        <v>400000</v>
      </c>
      <c r="U2199" s="76">
        <f t="shared" si="369"/>
        <v>448000.00000000006</v>
      </c>
      <c r="V2199" s="49"/>
      <c r="W2199" s="49">
        <v>2017</v>
      </c>
      <c r="X2199" s="49" t="s">
        <v>8205</v>
      </c>
      <c r="Y2199" s="1">
        <f>VLOOKUP(A2199,'[1]план на 2017'!$A:$X,20,0)</f>
        <v>400000</v>
      </c>
      <c r="Z2199" s="156">
        <f t="shared" si="374"/>
        <v>0</v>
      </c>
    </row>
    <row r="2200" spans="1:26" ht="49.5" customHeight="1" x14ac:dyDescent="0.25">
      <c r="A2200" s="48" t="s">
        <v>2256</v>
      </c>
      <c r="B2200" s="53" t="s">
        <v>3273</v>
      </c>
      <c r="C2200" s="53" t="s">
        <v>6559</v>
      </c>
      <c r="D2200" s="53" t="s">
        <v>6560</v>
      </c>
      <c r="E2200" s="53" t="s">
        <v>6561</v>
      </c>
      <c r="F2200" s="53" t="s">
        <v>6562</v>
      </c>
      <c r="G2200" s="53" t="s">
        <v>3284</v>
      </c>
      <c r="H2200" s="53">
        <v>0</v>
      </c>
      <c r="I2200" s="53">
        <v>430000000</v>
      </c>
      <c r="J2200" s="53" t="s">
        <v>8091</v>
      </c>
      <c r="K2200" s="53" t="s">
        <v>8092</v>
      </c>
      <c r="L2200" s="53" t="s">
        <v>8111</v>
      </c>
      <c r="M2200" s="53" t="s">
        <v>8094</v>
      </c>
      <c r="N2200" s="53" t="s">
        <v>8112</v>
      </c>
      <c r="O2200" s="53" t="s">
        <v>8104</v>
      </c>
      <c r="P2200" s="53">
        <v>868</v>
      </c>
      <c r="Q2200" s="53" t="s">
        <v>8272</v>
      </c>
      <c r="R2200" s="73">
        <v>4</v>
      </c>
      <c r="S2200" s="74">
        <v>35000</v>
      </c>
      <c r="T2200" s="75">
        <f t="shared" si="372"/>
        <v>140000</v>
      </c>
      <c r="U2200" s="75">
        <f t="shared" si="369"/>
        <v>156800.00000000003</v>
      </c>
      <c r="V2200" s="48"/>
      <c r="W2200" s="48">
        <v>2017</v>
      </c>
      <c r="X2200" s="48"/>
      <c r="Y2200" s="1">
        <f>VLOOKUP(A2200,'[1]план на 2017'!$A:$X,20,0)</f>
        <v>140000</v>
      </c>
      <c r="Z2200" s="156">
        <f t="shared" si="374"/>
        <v>0</v>
      </c>
    </row>
    <row r="2201" spans="1:26" ht="49.5" customHeight="1" x14ac:dyDescent="0.25">
      <c r="A2201" s="48" t="s">
        <v>2257</v>
      </c>
      <c r="B2201" s="53" t="s">
        <v>3273</v>
      </c>
      <c r="C2201" s="53" t="s">
        <v>6563</v>
      </c>
      <c r="D2201" s="53" t="s">
        <v>6564</v>
      </c>
      <c r="E2201" s="53" t="s">
        <v>6565</v>
      </c>
      <c r="F2201" s="53" t="s">
        <v>6566</v>
      </c>
      <c r="G2201" s="53" t="s">
        <v>3278</v>
      </c>
      <c r="H2201" s="53">
        <v>0</v>
      </c>
      <c r="I2201" s="53">
        <v>430000000</v>
      </c>
      <c r="J2201" s="53" t="s">
        <v>8091</v>
      </c>
      <c r="K2201" s="53" t="s">
        <v>8092</v>
      </c>
      <c r="L2201" s="53" t="s">
        <v>8111</v>
      </c>
      <c r="M2201" s="53" t="s">
        <v>8094</v>
      </c>
      <c r="N2201" s="53" t="s">
        <v>8112</v>
      </c>
      <c r="O2201" s="53" t="s">
        <v>8104</v>
      </c>
      <c r="P2201" s="53">
        <v>868</v>
      </c>
      <c r="Q2201" s="53" t="s">
        <v>8272</v>
      </c>
      <c r="R2201" s="73">
        <v>5</v>
      </c>
      <c r="S2201" s="74">
        <v>10000</v>
      </c>
      <c r="T2201" s="75">
        <f t="shared" si="372"/>
        <v>50000</v>
      </c>
      <c r="U2201" s="75">
        <f t="shared" si="369"/>
        <v>56000.000000000007</v>
      </c>
      <c r="V2201" s="48"/>
      <c r="W2201" s="48">
        <v>2017</v>
      </c>
      <c r="X2201" s="48"/>
      <c r="Y2201" s="1">
        <f>VLOOKUP(A2201,'[1]план на 2017'!$A:$X,20,0)</f>
        <v>50000</v>
      </c>
      <c r="Z2201" s="156">
        <f t="shared" si="374"/>
        <v>0</v>
      </c>
    </row>
    <row r="2202" spans="1:26" ht="49.5" customHeight="1" x14ac:dyDescent="0.25">
      <c r="A2202" s="48" t="s">
        <v>2258</v>
      </c>
      <c r="B2202" s="53" t="s">
        <v>3273</v>
      </c>
      <c r="C2202" s="53" t="s">
        <v>6567</v>
      </c>
      <c r="D2202" s="53" t="s">
        <v>6568</v>
      </c>
      <c r="E2202" s="53" t="s">
        <v>6569</v>
      </c>
      <c r="F2202" s="53" t="s">
        <v>6570</v>
      </c>
      <c r="G2202" s="53" t="s">
        <v>3284</v>
      </c>
      <c r="H2202" s="53">
        <v>0</v>
      </c>
      <c r="I2202" s="53">
        <v>430000000</v>
      </c>
      <c r="J2202" s="53" t="s">
        <v>8091</v>
      </c>
      <c r="K2202" s="53" t="s">
        <v>8092</v>
      </c>
      <c r="L2202" s="53" t="s">
        <v>8111</v>
      </c>
      <c r="M2202" s="53" t="s">
        <v>8094</v>
      </c>
      <c r="N2202" s="53" t="s">
        <v>8112</v>
      </c>
      <c r="O2202" s="53" t="s">
        <v>8104</v>
      </c>
      <c r="P2202" s="53" t="s">
        <v>8134</v>
      </c>
      <c r="Q2202" s="53" t="s">
        <v>8135</v>
      </c>
      <c r="R2202" s="73">
        <v>8</v>
      </c>
      <c r="S2202" s="74">
        <v>1500</v>
      </c>
      <c r="T2202" s="75">
        <f t="shared" si="372"/>
        <v>12000</v>
      </c>
      <c r="U2202" s="75">
        <f t="shared" si="369"/>
        <v>13440.000000000002</v>
      </c>
      <c r="V2202" s="48"/>
      <c r="W2202" s="48">
        <v>2017</v>
      </c>
      <c r="X2202" s="48"/>
      <c r="Y2202" s="1">
        <f>VLOOKUP(A2202,'[1]план на 2017'!$A:$X,20,0)</f>
        <v>12000</v>
      </c>
      <c r="Z2202" s="156">
        <f t="shared" si="374"/>
        <v>0</v>
      </c>
    </row>
    <row r="2203" spans="1:26" ht="49.5" customHeight="1" x14ac:dyDescent="0.25">
      <c r="A2203" s="48" t="s">
        <v>2259</v>
      </c>
      <c r="B2203" s="53" t="s">
        <v>3273</v>
      </c>
      <c r="C2203" s="53" t="s">
        <v>6571</v>
      </c>
      <c r="D2203" s="53" t="s">
        <v>6572</v>
      </c>
      <c r="E2203" s="53" t="s">
        <v>6573</v>
      </c>
      <c r="F2203" s="53" t="s">
        <v>6574</v>
      </c>
      <c r="G2203" s="53" t="s">
        <v>3284</v>
      </c>
      <c r="H2203" s="53">
        <v>0</v>
      </c>
      <c r="I2203" s="53">
        <v>430000000</v>
      </c>
      <c r="J2203" s="53" t="s">
        <v>8091</v>
      </c>
      <c r="K2203" s="53" t="s">
        <v>8092</v>
      </c>
      <c r="L2203" s="53" t="s">
        <v>8111</v>
      </c>
      <c r="M2203" s="53" t="s">
        <v>8094</v>
      </c>
      <c r="N2203" s="53" t="s">
        <v>8112</v>
      </c>
      <c r="O2203" s="53" t="s">
        <v>8104</v>
      </c>
      <c r="P2203" s="53" t="s">
        <v>8105</v>
      </c>
      <c r="Q2203" s="53" t="s">
        <v>8106</v>
      </c>
      <c r="R2203" s="73">
        <v>10</v>
      </c>
      <c r="S2203" s="74">
        <v>10000</v>
      </c>
      <c r="T2203" s="75">
        <f t="shared" si="372"/>
        <v>100000</v>
      </c>
      <c r="U2203" s="75">
        <f t="shared" si="369"/>
        <v>112000.00000000001</v>
      </c>
      <c r="V2203" s="48"/>
      <c r="W2203" s="48">
        <v>2017</v>
      </c>
      <c r="X2203" s="48"/>
      <c r="Y2203" s="1">
        <f>VLOOKUP(A2203,'[1]план на 2017'!$A:$X,20,0)</f>
        <v>100000</v>
      </c>
      <c r="Z2203" s="156">
        <f t="shared" si="374"/>
        <v>0</v>
      </c>
    </row>
    <row r="2204" spans="1:26" ht="49.5" customHeight="1" x14ac:dyDescent="0.25">
      <c r="A2204" s="48" t="s">
        <v>2260</v>
      </c>
      <c r="B2204" s="53" t="s">
        <v>3273</v>
      </c>
      <c r="C2204" s="53" t="s">
        <v>6575</v>
      </c>
      <c r="D2204" s="53" t="s">
        <v>6576</v>
      </c>
      <c r="E2204" s="53" t="s">
        <v>6577</v>
      </c>
      <c r="F2204" s="53" t="s">
        <v>6578</v>
      </c>
      <c r="G2204" s="53" t="s">
        <v>3278</v>
      </c>
      <c r="H2204" s="53">
        <v>0</v>
      </c>
      <c r="I2204" s="53">
        <v>430000000</v>
      </c>
      <c r="J2204" s="53" t="s">
        <v>8091</v>
      </c>
      <c r="K2204" s="53" t="s">
        <v>8092</v>
      </c>
      <c r="L2204" s="53" t="s">
        <v>8111</v>
      </c>
      <c r="M2204" s="53" t="s">
        <v>8094</v>
      </c>
      <c r="N2204" s="53" t="s">
        <v>8112</v>
      </c>
      <c r="O2204" s="53" t="s">
        <v>8104</v>
      </c>
      <c r="P2204" s="53">
        <v>868</v>
      </c>
      <c r="Q2204" s="53" t="s">
        <v>8272</v>
      </c>
      <c r="R2204" s="73">
        <v>10</v>
      </c>
      <c r="S2204" s="74">
        <v>7500</v>
      </c>
      <c r="T2204" s="75">
        <v>0</v>
      </c>
      <c r="U2204" s="75">
        <f t="shared" si="369"/>
        <v>0</v>
      </c>
      <c r="V2204" s="48"/>
      <c r="W2204" s="48">
        <v>2017</v>
      </c>
      <c r="X2204" s="48"/>
      <c r="Y2204" s="1">
        <f>VLOOKUP(A2204,'[1]план на 2017'!$A:$X,20,0)</f>
        <v>0</v>
      </c>
      <c r="Z2204" s="156">
        <f t="shared" si="374"/>
        <v>0</v>
      </c>
    </row>
    <row r="2205" spans="1:26" ht="49.5" customHeight="1" x14ac:dyDescent="0.25">
      <c r="A2205" s="48" t="s">
        <v>2261</v>
      </c>
      <c r="B2205" s="53" t="s">
        <v>3273</v>
      </c>
      <c r="C2205" s="53" t="s">
        <v>6575</v>
      </c>
      <c r="D2205" s="53" t="s">
        <v>6576</v>
      </c>
      <c r="E2205" s="53" t="s">
        <v>6577</v>
      </c>
      <c r="F2205" s="53" t="s">
        <v>6578</v>
      </c>
      <c r="G2205" s="53" t="s">
        <v>3278</v>
      </c>
      <c r="H2205" s="53">
        <v>0</v>
      </c>
      <c r="I2205" s="53">
        <v>430000000</v>
      </c>
      <c r="J2205" s="53" t="s">
        <v>8091</v>
      </c>
      <c r="K2205" s="53" t="s">
        <v>8124</v>
      </c>
      <c r="L2205" s="53" t="s">
        <v>8111</v>
      </c>
      <c r="M2205" s="53" t="s">
        <v>8094</v>
      </c>
      <c r="N2205" s="53" t="s">
        <v>8112</v>
      </c>
      <c r="O2205" s="53" t="s">
        <v>8104</v>
      </c>
      <c r="P2205" s="53">
        <v>868</v>
      </c>
      <c r="Q2205" s="53" t="s">
        <v>8272</v>
      </c>
      <c r="R2205" s="73">
        <v>20</v>
      </c>
      <c r="S2205" s="74">
        <v>7500</v>
      </c>
      <c r="T2205" s="75">
        <f t="shared" ref="T2205" si="377">R2205*S2205</f>
        <v>150000</v>
      </c>
      <c r="U2205" s="75">
        <f t="shared" si="369"/>
        <v>168000.00000000003</v>
      </c>
      <c r="V2205" s="48"/>
      <c r="W2205" s="48">
        <v>2017</v>
      </c>
      <c r="X2205" s="48" t="s">
        <v>8258</v>
      </c>
      <c r="Y2205" s="1">
        <f>VLOOKUP(A2205,'[1]план на 2017'!$A:$X,20,0)</f>
        <v>150000</v>
      </c>
      <c r="Z2205" s="156">
        <f t="shared" si="374"/>
        <v>0</v>
      </c>
    </row>
    <row r="2206" spans="1:26" ht="49.5" customHeight="1" x14ac:dyDescent="0.25">
      <c r="A2206" s="48" t="s">
        <v>2262</v>
      </c>
      <c r="B2206" s="53" t="s">
        <v>3273</v>
      </c>
      <c r="C2206" s="53" t="s">
        <v>6579</v>
      </c>
      <c r="D2206" s="53" t="s">
        <v>4155</v>
      </c>
      <c r="E2206" s="53" t="s">
        <v>6580</v>
      </c>
      <c r="F2206" s="53" t="s">
        <v>6581</v>
      </c>
      <c r="G2206" s="53" t="s">
        <v>3284</v>
      </c>
      <c r="H2206" s="53">
        <v>0</v>
      </c>
      <c r="I2206" s="53">
        <v>430000000</v>
      </c>
      <c r="J2206" s="53" t="s">
        <v>8091</v>
      </c>
      <c r="K2206" s="53" t="s">
        <v>8092</v>
      </c>
      <c r="L2206" s="53" t="s">
        <v>8111</v>
      </c>
      <c r="M2206" s="53" t="s">
        <v>8094</v>
      </c>
      <c r="N2206" s="53" t="s">
        <v>8112</v>
      </c>
      <c r="O2206" s="53" t="s">
        <v>8104</v>
      </c>
      <c r="P2206" s="53" t="s">
        <v>8134</v>
      </c>
      <c r="Q2206" s="53" t="s">
        <v>8135</v>
      </c>
      <c r="R2206" s="73">
        <v>10</v>
      </c>
      <c r="S2206" s="74">
        <v>3000</v>
      </c>
      <c r="T2206" s="75">
        <v>0</v>
      </c>
      <c r="U2206" s="75">
        <f t="shared" si="369"/>
        <v>0</v>
      </c>
      <c r="V2206" s="48"/>
      <c r="W2206" s="48">
        <v>2017</v>
      </c>
      <c r="X2206" s="48"/>
      <c r="Y2206" s="1">
        <f>VLOOKUP(A2206,'[1]план на 2017'!$A:$X,20,0)</f>
        <v>0</v>
      </c>
      <c r="Z2206" s="156">
        <f t="shared" si="374"/>
        <v>0</v>
      </c>
    </row>
    <row r="2207" spans="1:26" ht="49.5" customHeight="1" x14ac:dyDescent="0.25">
      <c r="A2207" s="49" t="s">
        <v>2263</v>
      </c>
      <c r="B2207" s="49" t="s">
        <v>3273</v>
      </c>
      <c r="C2207" s="49" t="s">
        <v>6579</v>
      </c>
      <c r="D2207" s="49" t="s">
        <v>4155</v>
      </c>
      <c r="E2207" s="49" t="s">
        <v>6580</v>
      </c>
      <c r="F2207" s="49" t="s">
        <v>6582</v>
      </c>
      <c r="G2207" s="49" t="s">
        <v>4139</v>
      </c>
      <c r="H2207" s="49">
        <v>0</v>
      </c>
      <c r="I2207" s="49">
        <v>430000000</v>
      </c>
      <c r="J2207" s="49" t="s">
        <v>8091</v>
      </c>
      <c r="K2207" s="49" t="s">
        <v>8117</v>
      </c>
      <c r="L2207" s="49" t="s">
        <v>8111</v>
      </c>
      <c r="M2207" s="49" t="s">
        <v>8094</v>
      </c>
      <c r="N2207" s="49" t="s">
        <v>8112</v>
      </c>
      <c r="O2207" s="49" t="s">
        <v>8104</v>
      </c>
      <c r="P2207" s="49" t="s">
        <v>8134</v>
      </c>
      <c r="Q2207" s="49" t="s">
        <v>8135</v>
      </c>
      <c r="R2207" s="49">
        <v>10</v>
      </c>
      <c r="S2207" s="76">
        <v>5200</v>
      </c>
      <c r="T2207" s="76">
        <f t="shared" ref="T2207" si="378">S2207*R2207</f>
        <v>52000</v>
      </c>
      <c r="U2207" s="76">
        <f t="shared" si="369"/>
        <v>58240.000000000007</v>
      </c>
      <c r="V2207" s="49"/>
      <c r="W2207" s="49">
        <v>2017</v>
      </c>
      <c r="X2207" s="49" t="s">
        <v>8205</v>
      </c>
      <c r="Y2207" s="1">
        <f>VLOOKUP(A2207,'[1]план на 2017'!$A:$X,20,0)</f>
        <v>52000</v>
      </c>
      <c r="Z2207" s="156">
        <f t="shared" si="374"/>
        <v>0</v>
      </c>
    </row>
    <row r="2208" spans="1:26" ht="49.5" customHeight="1" x14ac:dyDescent="0.25">
      <c r="A2208" s="48" t="s">
        <v>2264</v>
      </c>
      <c r="B2208" s="53" t="s">
        <v>3273</v>
      </c>
      <c r="C2208" s="53" t="s">
        <v>6579</v>
      </c>
      <c r="D2208" s="53" t="s">
        <v>4155</v>
      </c>
      <c r="E2208" s="53" t="s">
        <v>6580</v>
      </c>
      <c r="F2208" s="53" t="s">
        <v>6583</v>
      </c>
      <c r="G2208" s="53" t="s">
        <v>3284</v>
      </c>
      <c r="H2208" s="53">
        <v>0</v>
      </c>
      <c r="I2208" s="53">
        <v>430000000</v>
      </c>
      <c r="J2208" s="53" t="s">
        <v>8091</v>
      </c>
      <c r="K2208" s="53" t="s">
        <v>8092</v>
      </c>
      <c r="L2208" s="53" t="s">
        <v>8111</v>
      </c>
      <c r="M2208" s="53" t="s">
        <v>8094</v>
      </c>
      <c r="N2208" s="53" t="s">
        <v>8112</v>
      </c>
      <c r="O2208" s="53" t="s">
        <v>8104</v>
      </c>
      <c r="P2208" s="53" t="s">
        <v>8134</v>
      </c>
      <c r="Q2208" s="53" t="s">
        <v>8135</v>
      </c>
      <c r="R2208" s="73">
        <v>10</v>
      </c>
      <c r="S2208" s="74">
        <v>4000</v>
      </c>
      <c r="T2208" s="75">
        <v>0</v>
      </c>
      <c r="U2208" s="75">
        <f t="shared" si="369"/>
        <v>0</v>
      </c>
      <c r="V2208" s="48"/>
      <c r="W2208" s="48">
        <v>2017</v>
      </c>
      <c r="X2208" s="48"/>
      <c r="Y2208" s="1">
        <f>VLOOKUP(A2208,'[1]план на 2017'!$A:$X,20,0)</f>
        <v>0</v>
      </c>
      <c r="Z2208" s="156">
        <f t="shared" si="374"/>
        <v>0</v>
      </c>
    </row>
    <row r="2209" spans="1:26" ht="49.5" customHeight="1" x14ac:dyDescent="0.25">
      <c r="A2209" s="49" t="s">
        <v>2265</v>
      </c>
      <c r="B2209" s="49" t="s">
        <v>3273</v>
      </c>
      <c r="C2209" s="49" t="s">
        <v>6579</v>
      </c>
      <c r="D2209" s="49" t="s">
        <v>4155</v>
      </c>
      <c r="E2209" s="49" t="s">
        <v>6580</v>
      </c>
      <c r="F2209" s="49" t="s">
        <v>6584</v>
      </c>
      <c r="G2209" s="49" t="s">
        <v>4139</v>
      </c>
      <c r="H2209" s="49">
        <v>0</v>
      </c>
      <c r="I2209" s="49">
        <v>430000000</v>
      </c>
      <c r="J2209" s="49" t="s">
        <v>8091</v>
      </c>
      <c r="K2209" s="49" t="s">
        <v>8117</v>
      </c>
      <c r="L2209" s="49" t="s">
        <v>8111</v>
      </c>
      <c r="M2209" s="49" t="s">
        <v>8094</v>
      </c>
      <c r="N2209" s="49" t="s">
        <v>8112</v>
      </c>
      <c r="O2209" s="49" t="s">
        <v>8104</v>
      </c>
      <c r="P2209" s="49" t="s">
        <v>8134</v>
      </c>
      <c r="Q2209" s="49" t="s">
        <v>8135</v>
      </c>
      <c r="R2209" s="49">
        <v>10</v>
      </c>
      <c r="S2209" s="76">
        <v>5200</v>
      </c>
      <c r="T2209" s="76">
        <f t="shared" ref="T2209" si="379">S2209*R2209</f>
        <v>52000</v>
      </c>
      <c r="U2209" s="76">
        <f t="shared" si="369"/>
        <v>58240.000000000007</v>
      </c>
      <c r="V2209" s="49"/>
      <c r="W2209" s="49">
        <v>2017</v>
      </c>
      <c r="X2209" s="49" t="s">
        <v>8205</v>
      </c>
      <c r="Y2209" s="1">
        <f>VLOOKUP(A2209,'[1]план на 2017'!$A:$X,20,0)</f>
        <v>52000</v>
      </c>
      <c r="Z2209" s="156">
        <f t="shared" si="374"/>
        <v>0</v>
      </c>
    </row>
    <row r="2210" spans="1:26" ht="49.5" customHeight="1" x14ac:dyDescent="0.25">
      <c r="A2210" s="48" t="s">
        <v>2266</v>
      </c>
      <c r="B2210" s="53" t="s">
        <v>3273</v>
      </c>
      <c r="C2210" s="53" t="s">
        <v>6585</v>
      </c>
      <c r="D2210" s="53" t="s">
        <v>6586</v>
      </c>
      <c r="E2210" s="53" t="s">
        <v>6587</v>
      </c>
      <c r="F2210" s="53" t="s">
        <v>6588</v>
      </c>
      <c r="G2210" s="53" t="s">
        <v>3284</v>
      </c>
      <c r="H2210" s="53">
        <v>0</v>
      </c>
      <c r="I2210" s="53">
        <v>430000000</v>
      </c>
      <c r="J2210" s="53" t="s">
        <v>8091</v>
      </c>
      <c r="K2210" s="53" t="s">
        <v>8092</v>
      </c>
      <c r="L2210" s="53" t="s">
        <v>8111</v>
      </c>
      <c r="M2210" s="53" t="s">
        <v>8094</v>
      </c>
      <c r="N2210" s="53" t="s">
        <v>8112</v>
      </c>
      <c r="O2210" s="53" t="s">
        <v>8104</v>
      </c>
      <c r="P2210" s="53" t="s">
        <v>8134</v>
      </c>
      <c r="Q2210" s="53" t="s">
        <v>8135</v>
      </c>
      <c r="R2210" s="73">
        <v>10</v>
      </c>
      <c r="S2210" s="74">
        <v>15000</v>
      </c>
      <c r="T2210" s="75">
        <v>0</v>
      </c>
      <c r="U2210" s="75">
        <f t="shared" si="369"/>
        <v>0</v>
      </c>
      <c r="V2210" s="48"/>
      <c r="W2210" s="48">
        <v>2017</v>
      </c>
      <c r="X2210" s="48"/>
      <c r="Y2210" s="1">
        <f>VLOOKUP(A2210,'[1]план на 2017'!$A:$X,20,0)</f>
        <v>0</v>
      </c>
      <c r="Z2210" s="156">
        <f t="shared" si="374"/>
        <v>0</v>
      </c>
    </row>
    <row r="2211" spans="1:26" ht="49.5" customHeight="1" x14ac:dyDescent="0.25">
      <c r="A2211" s="49" t="s">
        <v>2267</v>
      </c>
      <c r="B2211" s="49" t="s">
        <v>3273</v>
      </c>
      <c r="C2211" s="49" t="s">
        <v>6585</v>
      </c>
      <c r="D2211" s="49" t="s">
        <v>6586</v>
      </c>
      <c r="E2211" s="49" t="s">
        <v>6587</v>
      </c>
      <c r="F2211" s="49" t="s">
        <v>6588</v>
      </c>
      <c r="G2211" s="49" t="s">
        <v>4139</v>
      </c>
      <c r="H2211" s="49">
        <v>0</v>
      </c>
      <c r="I2211" s="49">
        <v>430000000</v>
      </c>
      <c r="J2211" s="49" t="s">
        <v>8091</v>
      </c>
      <c r="K2211" s="49" t="s">
        <v>8117</v>
      </c>
      <c r="L2211" s="49" t="s">
        <v>8111</v>
      </c>
      <c r="M2211" s="49" t="s">
        <v>8094</v>
      </c>
      <c r="N2211" s="49" t="s">
        <v>8112</v>
      </c>
      <c r="O2211" s="49" t="s">
        <v>8104</v>
      </c>
      <c r="P2211" s="49" t="s">
        <v>8134</v>
      </c>
      <c r="Q2211" s="49" t="s">
        <v>8135</v>
      </c>
      <c r="R2211" s="49">
        <v>10</v>
      </c>
      <c r="S2211" s="76">
        <v>49583</v>
      </c>
      <c r="T2211" s="76">
        <f t="shared" ref="T2211" si="380">S2211*R2211</f>
        <v>495830</v>
      </c>
      <c r="U2211" s="76">
        <f t="shared" si="369"/>
        <v>555329.60000000009</v>
      </c>
      <c r="V2211" s="49"/>
      <c r="W2211" s="49">
        <v>2017</v>
      </c>
      <c r="X2211" s="49" t="s">
        <v>8205</v>
      </c>
      <c r="Y2211" s="1">
        <f>VLOOKUP(A2211,'[1]план на 2017'!$A:$X,20,0)</f>
        <v>495830</v>
      </c>
      <c r="Z2211" s="156">
        <f t="shared" si="374"/>
        <v>0</v>
      </c>
    </row>
    <row r="2212" spans="1:26" ht="49.5" customHeight="1" x14ac:dyDescent="0.25">
      <c r="A2212" s="48" t="s">
        <v>2268</v>
      </c>
      <c r="B2212" s="53" t="s">
        <v>3273</v>
      </c>
      <c r="C2212" s="53" t="s">
        <v>6589</v>
      </c>
      <c r="D2212" s="53" t="s">
        <v>4817</v>
      </c>
      <c r="E2212" s="53" t="s">
        <v>6590</v>
      </c>
      <c r="F2212" s="53" t="s">
        <v>6591</v>
      </c>
      <c r="G2212" s="53" t="s">
        <v>3284</v>
      </c>
      <c r="H2212" s="53">
        <v>0</v>
      </c>
      <c r="I2212" s="53">
        <v>430000000</v>
      </c>
      <c r="J2212" s="53" t="s">
        <v>8091</v>
      </c>
      <c r="K2212" s="53" t="s">
        <v>8092</v>
      </c>
      <c r="L2212" s="53" t="s">
        <v>8111</v>
      </c>
      <c r="M2212" s="53" t="s">
        <v>8094</v>
      </c>
      <c r="N2212" s="53" t="s">
        <v>8112</v>
      </c>
      <c r="O2212" s="53" t="s">
        <v>8104</v>
      </c>
      <c r="P2212" s="53" t="s">
        <v>8105</v>
      </c>
      <c r="Q2212" s="53" t="s">
        <v>8106</v>
      </c>
      <c r="R2212" s="73">
        <v>10</v>
      </c>
      <c r="S2212" s="74">
        <v>35000</v>
      </c>
      <c r="T2212" s="75">
        <f t="shared" si="372"/>
        <v>350000</v>
      </c>
      <c r="U2212" s="75">
        <f t="shared" si="369"/>
        <v>392000.00000000006</v>
      </c>
      <c r="V2212" s="48"/>
      <c r="W2212" s="48">
        <v>2017</v>
      </c>
      <c r="X2212" s="48"/>
      <c r="Y2212" s="1">
        <f>VLOOKUP(A2212,'[1]план на 2017'!$A:$X,20,0)</f>
        <v>350000</v>
      </c>
      <c r="Z2212" s="156">
        <f t="shared" si="374"/>
        <v>0</v>
      </c>
    </row>
    <row r="2213" spans="1:26" ht="49.5" customHeight="1" x14ac:dyDescent="0.25">
      <c r="A2213" s="48" t="s">
        <v>2269</v>
      </c>
      <c r="B2213" s="53" t="s">
        <v>3273</v>
      </c>
      <c r="C2213" s="53" t="s">
        <v>6592</v>
      </c>
      <c r="D2213" s="53" t="s">
        <v>6593</v>
      </c>
      <c r="E2213" s="53" t="s">
        <v>6594</v>
      </c>
      <c r="F2213" s="53" t="s">
        <v>6595</v>
      </c>
      <c r="G2213" s="53" t="s">
        <v>3284</v>
      </c>
      <c r="H2213" s="53">
        <v>0</v>
      </c>
      <c r="I2213" s="53">
        <v>430000000</v>
      </c>
      <c r="J2213" s="53" t="s">
        <v>8091</v>
      </c>
      <c r="K2213" s="53" t="s">
        <v>8092</v>
      </c>
      <c r="L2213" s="53" t="s">
        <v>8111</v>
      </c>
      <c r="M2213" s="53" t="s">
        <v>8094</v>
      </c>
      <c r="N2213" s="53" t="s">
        <v>8112</v>
      </c>
      <c r="O2213" s="53" t="s">
        <v>8104</v>
      </c>
      <c r="P2213" s="53" t="s">
        <v>8163</v>
      </c>
      <c r="Q2213" s="53" t="s">
        <v>8164</v>
      </c>
      <c r="R2213" s="73">
        <v>10</v>
      </c>
      <c r="S2213" s="74">
        <v>7000</v>
      </c>
      <c r="T2213" s="75">
        <f t="shared" si="372"/>
        <v>70000</v>
      </c>
      <c r="U2213" s="75">
        <f t="shared" si="369"/>
        <v>78400.000000000015</v>
      </c>
      <c r="V2213" s="48"/>
      <c r="W2213" s="48">
        <v>2017</v>
      </c>
      <c r="X2213" s="48"/>
      <c r="Y2213" s="1">
        <f>VLOOKUP(A2213,'[1]план на 2017'!$A:$X,20,0)</f>
        <v>70000</v>
      </c>
      <c r="Z2213" s="156">
        <f t="shared" si="374"/>
        <v>0</v>
      </c>
    </row>
    <row r="2214" spans="1:26" ht="49.5" customHeight="1" x14ac:dyDescent="0.25">
      <c r="A2214" s="48" t="s">
        <v>2270</v>
      </c>
      <c r="B2214" s="53" t="s">
        <v>3273</v>
      </c>
      <c r="C2214" s="53" t="s">
        <v>6596</v>
      </c>
      <c r="D2214" s="53" t="s">
        <v>6486</v>
      </c>
      <c r="E2214" s="53" t="s">
        <v>6597</v>
      </c>
      <c r="F2214" s="53" t="s">
        <v>6598</v>
      </c>
      <c r="G2214" s="53" t="s">
        <v>3278</v>
      </c>
      <c r="H2214" s="53">
        <v>0</v>
      </c>
      <c r="I2214" s="53">
        <v>430000000</v>
      </c>
      <c r="J2214" s="53" t="s">
        <v>8091</v>
      </c>
      <c r="K2214" s="53" t="s">
        <v>8092</v>
      </c>
      <c r="L2214" s="53" t="s">
        <v>8111</v>
      </c>
      <c r="M2214" s="53" t="s">
        <v>8094</v>
      </c>
      <c r="N2214" s="53" t="s">
        <v>8112</v>
      </c>
      <c r="O2214" s="53" t="s">
        <v>8104</v>
      </c>
      <c r="P2214" s="53" t="s">
        <v>8105</v>
      </c>
      <c r="Q2214" s="53" t="s">
        <v>8106</v>
      </c>
      <c r="R2214" s="73">
        <v>15</v>
      </c>
      <c r="S2214" s="74">
        <v>9000</v>
      </c>
      <c r="T2214" s="75">
        <f t="shared" si="372"/>
        <v>135000</v>
      </c>
      <c r="U2214" s="75">
        <f t="shared" si="369"/>
        <v>151200</v>
      </c>
      <c r="V2214" s="48"/>
      <c r="W2214" s="48">
        <v>2017</v>
      </c>
      <c r="X2214" s="48"/>
      <c r="Y2214" s="1">
        <f>VLOOKUP(A2214,'[1]план на 2017'!$A:$X,20,0)</f>
        <v>135000</v>
      </c>
      <c r="Z2214" s="156">
        <f t="shared" si="374"/>
        <v>0</v>
      </c>
    </row>
    <row r="2215" spans="1:26" ht="49.5" customHeight="1" x14ac:dyDescent="0.25">
      <c r="A2215" s="48" t="s">
        <v>2271</v>
      </c>
      <c r="B2215" s="53" t="s">
        <v>3273</v>
      </c>
      <c r="C2215" s="53" t="s">
        <v>6596</v>
      </c>
      <c r="D2215" s="53" t="s">
        <v>6486</v>
      </c>
      <c r="E2215" s="53" t="s">
        <v>6597</v>
      </c>
      <c r="F2215" s="53" t="s">
        <v>6599</v>
      </c>
      <c r="G2215" s="53" t="s">
        <v>3278</v>
      </c>
      <c r="H2215" s="53">
        <v>0</v>
      </c>
      <c r="I2215" s="53">
        <v>430000000</v>
      </c>
      <c r="J2215" s="53" t="s">
        <v>8091</v>
      </c>
      <c r="K2215" s="53" t="s">
        <v>8092</v>
      </c>
      <c r="L2215" s="53" t="s">
        <v>8111</v>
      </c>
      <c r="M2215" s="53" t="s">
        <v>8094</v>
      </c>
      <c r="N2215" s="53" t="s">
        <v>8112</v>
      </c>
      <c r="O2215" s="53" t="s">
        <v>8104</v>
      </c>
      <c r="P2215" s="53" t="s">
        <v>8105</v>
      </c>
      <c r="Q2215" s="53" t="s">
        <v>8106</v>
      </c>
      <c r="R2215" s="73">
        <v>15</v>
      </c>
      <c r="S2215" s="74">
        <v>13000</v>
      </c>
      <c r="T2215" s="75">
        <f t="shared" si="372"/>
        <v>195000</v>
      </c>
      <c r="U2215" s="75">
        <f t="shared" si="369"/>
        <v>218400.00000000003</v>
      </c>
      <c r="V2215" s="48"/>
      <c r="W2215" s="48">
        <v>2017</v>
      </c>
      <c r="X2215" s="48"/>
      <c r="Y2215" s="1">
        <f>VLOOKUP(A2215,'[1]план на 2017'!$A:$X,20,0)</f>
        <v>195000</v>
      </c>
      <c r="Z2215" s="156">
        <f t="shared" si="374"/>
        <v>0</v>
      </c>
    </row>
    <row r="2216" spans="1:26" ht="49.5" customHeight="1" x14ac:dyDescent="0.25">
      <c r="A2216" s="48" t="s">
        <v>2272</v>
      </c>
      <c r="B2216" s="53" t="s">
        <v>3273</v>
      </c>
      <c r="C2216" s="53" t="s">
        <v>6600</v>
      </c>
      <c r="D2216" s="53" t="s">
        <v>4283</v>
      </c>
      <c r="E2216" s="53" t="s">
        <v>6601</v>
      </c>
      <c r="F2216" s="53" t="s">
        <v>6602</v>
      </c>
      <c r="G2216" s="53" t="s">
        <v>3284</v>
      </c>
      <c r="H2216" s="53">
        <v>0</v>
      </c>
      <c r="I2216" s="53">
        <v>430000000</v>
      </c>
      <c r="J2216" s="53" t="s">
        <v>8091</v>
      </c>
      <c r="K2216" s="53" t="s">
        <v>8092</v>
      </c>
      <c r="L2216" s="53" t="s">
        <v>8111</v>
      </c>
      <c r="M2216" s="53" t="s">
        <v>8094</v>
      </c>
      <c r="N2216" s="53" t="s">
        <v>8112</v>
      </c>
      <c r="O2216" s="53" t="s">
        <v>8104</v>
      </c>
      <c r="P2216" s="53" t="s">
        <v>8105</v>
      </c>
      <c r="Q2216" s="53" t="s">
        <v>8106</v>
      </c>
      <c r="R2216" s="73">
        <v>30</v>
      </c>
      <c r="S2216" s="74">
        <v>7500</v>
      </c>
      <c r="T2216" s="75">
        <f t="shared" si="372"/>
        <v>225000</v>
      </c>
      <c r="U2216" s="75">
        <f t="shared" si="369"/>
        <v>252000.00000000003</v>
      </c>
      <c r="V2216" s="48"/>
      <c r="W2216" s="48">
        <v>2017</v>
      </c>
      <c r="X2216" s="48"/>
      <c r="Y2216" s="1">
        <f>VLOOKUP(A2216,'[1]план на 2017'!$A:$X,20,0)</f>
        <v>225000</v>
      </c>
      <c r="Z2216" s="156">
        <f t="shared" si="374"/>
        <v>0</v>
      </c>
    </row>
    <row r="2217" spans="1:26" ht="49.5" customHeight="1" x14ac:dyDescent="0.25">
      <c r="A2217" s="48" t="s">
        <v>2273</v>
      </c>
      <c r="B2217" s="53" t="s">
        <v>3273</v>
      </c>
      <c r="C2217" s="53" t="s">
        <v>6596</v>
      </c>
      <c r="D2217" s="53" t="s">
        <v>6486</v>
      </c>
      <c r="E2217" s="53" t="s">
        <v>6597</v>
      </c>
      <c r="F2217" s="53" t="s">
        <v>6603</v>
      </c>
      <c r="G2217" s="53" t="s">
        <v>3278</v>
      </c>
      <c r="H2217" s="53">
        <v>0</v>
      </c>
      <c r="I2217" s="53">
        <v>430000000</v>
      </c>
      <c r="J2217" s="53" t="s">
        <v>8091</v>
      </c>
      <c r="K2217" s="53" t="s">
        <v>8092</v>
      </c>
      <c r="L2217" s="53" t="s">
        <v>8111</v>
      </c>
      <c r="M2217" s="53" t="s">
        <v>8094</v>
      </c>
      <c r="N2217" s="53" t="s">
        <v>8112</v>
      </c>
      <c r="O2217" s="53" t="s">
        <v>8104</v>
      </c>
      <c r="P2217" s="53" t="s">
        <v>8105</v>
      </c>
      <c r="Q2217" s="53" t="s">
        <v>8106</v>
      </c>
      <c r="R2217" s="73">
        <v>30</v>
      </c>
      <c r="S2217" s="74">
        <v>8000</v>
      </c>
      <c r="T2217" s="75">
        <f t="shared" si="372"/>
        <v>240000</v>
      </c>
      <c r="U2217" s="75">
        <f t="shared" si="369"/>
        <v>268800</v>
      </c>
      <c r="V2217" s="48"/>
      <c r="W2217" s="48">
        <v>2017</v>
      </c>
      <c r="X2217" s="48"/>
      <c r="Y2217" s="1">
        <f>VLOOKUP(A2217,'[1]план на 2017'!$A:$X,20,0)</f>
        <v>240000</v>
      </c>
      <c r="Z2217" s="156">
        <f t="shared" si="374"/>
        <v>0</v>
      </c>
    </row>
    <row r="2218" spans="1:26" ht="49.5" customHeight="1" x14ac:dyDescent="0.25">
      <c r="A2218" s="48" t="s">
        <v>2274</v>
      </c>
      <c r="B2218" s="53" t="s">
        <v>3273</v>
      </c>
      <c r="C2218" s="53" t="s">
        <v>6604</v>
      </c>
      <c r="D2218" s="53" t="s">
        <v>6605</v>
      </c>
      <c r="E2218" s="53" t="s">
        <v>6606</v>
      </c>
      <c r="F2218" s="53" t="s">
        <v>6607</v>
      </c>
      <c r="G2218" s="53" t="s">
        <v>3284</v>
      </c>
      <c r="H2218" s="53">
        <v>0</v>
      </c>
      <c r="I2218" s="53">
        <v>430000000</v>
      </c>
      <c r="J2218" s="53" t="s">
        <v>8091</v>
      </c>
      <c r="K2218" s="53" t="s">
        <v>8092</v>
      </c>
      <c r="L2218" s="53" t="s">
        <v>8111</v>
      </c>
      <c r="M2218" s="53" t="s">
        <v>8094</v>
      </c>
      <c r="N2218" s="53" t="s">
        <v>8112</v>
      </c>
      <c r="O2218" s="53" t="s">
        <v>8104</v>
      </c>
      <c r="P2218" s="53" t="s">
        <v>8105</v>
      </c>
      <c r="Q2218" s="53" t="s">
        <v>8106</v>
      </c>
      <c r="R2218" s="73">
        <v>30</v>
      </c>
      <c r="S2218" s="74">
        <v>4000</v>
      </c>
      <c r="T2218" s="75">
        <f t="shared" si="372"/>
        <v>120000</v>
      </c>
      <c r="U2218" s="75">
        <f t="shared" si="369"/>
        <v>134400</v>
      </c>
      <c r="V2218" s="48"/>
      <c r="W2218" s="48">
        <v>2017</v>
      </c>
      <c r="X2218" s="48"/>
      <c r="Y2218" s="1">
        <f>VLOOKUP(A2218,'[1]план на 2017'!$A:$X,20,0)</f>
        <v>120000</v>
      </c>
      <c r="Z2218" s="156">
        <f t="shared" si="374"/>
        <v>0</v>
      </c>
    </row>
    <row r="2219" spans="1:26" ht="49.5" customHeight="1" x14ac:dyDescent="0.25">
      <c r="A2219" s="48" t="s">
        <v>2275</v>
      </c>
      <c r="B2219" s="53" t="s">
        <v>3273</v>
      </c>
      <c r="C2219" s="53" t="s">
        <v>6604</v>
      </c>
      <c r="D2219" s="53" t="s">
        <v>6605</v>
      </c>
      <c r="E2219" s="53" t="s">
        <v>6606</v>
      </c>
      <c r="F2219" s="53" t="s">
        <v>6608</v>
      </c>
      <c r="G2219" s="53" t="s">
        <v>3284</v>
      </c>
      <c r="H2219" s="53">
        <v>0</v>
      </c>
      <c r="I2219" s="53">
        <v>430000000</v>
      </c>
      <c r="J2219" s="53" t="s">
        <v>8091</v>
      </c>
      <c r="K2219" s="53" t="s">
        <v>8092</v>
      </c>
      <c r="L2219" s="53" t="s">
        <v>8111</v>
      </c>
      <c r="M2219" s="53" t="s">
        <v>8094</v>
      </c>
      <c r="N2219" s="53" t="s">
        <v>8112</v>
      </c>
      <c r="O2219" s="53" t="s">
        <v>8104</v>
      </c>
      <c r="P2219" s="53" t="s">
        <v>8105</v>
      </c>
      <c r="Q2219" s="53" t="s">
        <v>8106</v>
      </c>
      <c r="R2219" s="73">
        <v>30</v>
      </c>
      <c r="S2219" s="74">
        <v>4500</v>
      </c>
      <c r="T2219" s="75">
        <f t="shared" si="372"/>
        <v>135000</v>
      </c>
      <c r="U2219" s="75">
        <f t="shared" si="369"/>
        <v>151200</v>
      </c>
      <c r="V2219" s="48"/>
      <c r="W2219" s="48">
        <v>2017</v>
      </c>
      <c r="X2219" s="48"/>
      <c r="Y2219" s="1">
        <f>VLOOKUP(A2219,'[1]план на 2017'!$A:$X,20,0)</f>
        <v>135000</v>
      </c>
      <c r="Z2219" s="156">
        <f t="shared" si="374"/>
        <v>0</v>
      </c>
    </row>
    <row r="2220" spans="1:26" ht="49.5" customHeight="1" x14ac:dyDescent="0.25">
      <c r="A2220" s="48" t="s">
        <v>2276</v>
      </c>
      <c r="B2220" s="53" t="s">
        <v>3273</v>
      </c>
      <c r="C2220" s="53" t="s">
        <v>6609</v>
      </c>
      <c r="D2220" s="53" t="s">
        <v>6610</v>
      </c>
      <c r="E2220" s="53" t="s">
        <v>6611</v>
      </c>
      <c r="F2220" s="53" t="s">
        <v>6612</v>
      </c>
      <c r="G2220" s="53" t="s">
        <v>3278</v>
      </c>
      <c r="H2220" s="53">
        <v>0</v>
      </c>
      <c r="I2220" s="53">
        <v>430000000</v>
      </c>
      <c r="J2220" s="53" t="s">
        <v>8091</v>
      </c>
      <c r="K2220" s="53" t="s">
        <v>8092</v>
      </c>
      <c r="L2220" s="53" t="s">
        <v>8111</v>
      </c>
      <c r="M2220" s="53" t="s">
        <v>8094</v>
      </c>
      <c r="N2220" s="53" t="s">
        <v>8112</v>
      </c>
      <c r="O2220" s="53" t="s">
        <v>8104</v>
      </c>
      <c r="P2220" s="53">
        <v>112</v>
      </c>
      <c r="Q2220" s="53" t="s">
        <v>8170</v>
      </c>
      <c r="R2220" s="73">
        <v>50</v>
      </c>
      <c r="S2220" s="74">
        <v>2500</v>
      </c>
      <c r="T2220" s="75">
        <f t="shared" si="372"/>
        <v>125000</v>
      </c>
      <c r="U2220" s="75">
        <f t="shared" si="369"/>
        <v>140000</v>
      </c>
      <c r="V2220" s="48"/>
      <c r="W2220" s="48">
        <v>2017</v>
      </c>
      <c r="X2220" s="48"/>
      <c r="Y2220" s="1">
        <f>VLOOKUP(A2220,'[1]план на 2017'!$A:$X,20,0)</f>
        <v>125000</v>
      </c>
      <c r="Z2220" s="156">
        <f t="shared" si="374"/>
        <v>0</v>
      </c>
    </row>
    <row r="2221" spans="1:26" ht="49.5" customHeight="1" x14ac:dyDescent="0.25">
      <c r="A2221" s="48" t="s">
        <v>2277</v>
      </c>
      <c r="B2221" s="53" t="s">
        <v>3273</v>
      </c>
      <c r="C2221" s="53" t="s">
        <v>6613</v>
      </c>
      <c r="D2221" s="53" t="s">
        <v>3434</v>
      </c>
      <c r="E2221" s="53" t="s">
        <v>6614</v>
      </c>
      <c r="F2221" s="53" t="s">
        <v>6615</v>
      </c>
      <c r="G2221" s="53" t="s">
        <v>3284</v>
      </c>
      <c r="H2221" s="53">
        <v>0</v>
      </c>
      <c r="I2221" s="53">
        <v>430000000</v>
      </c>
      <c r="J2221" s="53" t="s">
        <v>8091</v>
      </c>
      <c r="K2221" s="53" t="s">
        <v>8092</v>
      </c>
      <c r="L2221" s="53" t="s">
        <v>8111</v>
      </c>
      <c r="M2221" s="53" t="s">
        <v>8094</v>
      </c>
      <c r="N2221" s="53" t="s">
        <v>8112</v>
      </c>
      <c r="O2221" s="53" t="s">
        <v>8104</v>
      </c>
      <c r="P2221" s="53" t="s">
        <v>8134</v>
      </c>
      <c r="Q2221" s="53" t="s">
        <v>8135</v>
      </c>
      <c r="R2221" s="73">
        <v>1000</v>
      </c>
      <c r="S2221" s="74">
        <v>1000</v>
      </c>
      <c r="T2221" s="75">
        <f t="shared" si="372"/>
        <v>1000000</v>
      </c>
      <c r="U2221" s="75">
        <f t="shared" si="369"/>
        <v>1120000</v>
      </c>
      <c r="V2221" s="48"/>
      <c r="W2221" s="48">
        <v>2017</v>
      </c>
      <c r="X2221" s="48"/>
      <c r="Y2221" s="1">
        <f>VLOOKUP(A2221,'[1]план на 2017'!$A:$X,20,0)</f>
        <v>1000000</v>
      </c>
      <c r="Z2221" s="156">
        <f t="shared" si="374"/>
        <v>0</v>
      </c>
    </row>
    <row r="2222" spans="1:26" ht="49.5" customHeight="1" x14ac:dyDescent="0.25">
      <c r="A2222" s="48" t="s">
        <v>2278</v>
      </c>
      <c r="B2222" s="53" t="s">
        <v>3273</v>
      </c>
      <c r="C2222" s="53" t="s">
        <v>6616</v>
      </c>
      <c r="D2222" s="53" t="s">
        <v>6617</v>
      </c>
      <c r="E2222" s="53" t="s">
        <v>6618</v>
      </c>
      <c r="F2222" s="53" t="s">
        <v>6619</v>
      </c>
      <c r="G2222" s="53" t="s">
        <v>3284</v>
      </c>
      <c r="H2222" s="53">
        <v>0</v>
      </c>
      <c r="I2222" s="53">
        <v>430000000</v>
      </c>
      <c r="J2222" s="53" t="s">
        <v>8091</v>
      </c>
      <c r="K2222" s="53" t="s">
        <v>8092</v>
      </c>
      <c r="L2222" s="53" t="s">
        <v>8111</v>
      </c>
      <c r="M2222" s="53" t="s">
        <v>8094</v>
      </c>
      <c r="N2222" s="53" t="s">
        <v>8112</v>
      </c>
      <c r="O2222" s="53" t="s">
        <v>8104</v>
      </c>
      <c r="P2222" s="53" t="s">
        <v>8105</v>
      </c>
      <c r="Q2222" s="53" t="s">
        <v>8106</v>
      </c>
      <c r="R2222" s="73">
        <v>4</v>
      </c>
      <c r="S2222" s="74">
        <v>5000</v>
      </c>
      <c r="T2222" s="75">
        <v>0</v>
      </c>
      <c r="U2222" s="75">
        <f t="shared" si="369"/>
        <v>0</v>
      </c>
      <c r="V2222" s="48"/>
      <c r="W2222" s="48">
        <v>2017</v>
      </c>
      <c r="X2222" s="48"/>
      <c r="Y2222" s="1">
        <f>VLOOKUP(A2222,'[1]план на 2017'!$A:$X,20,0)</f>
        <v>0</v>
      </c>
      <c r="Z2222" s="156">
        <f t="shared" si="374"/>
        <v>0</v>
      </c>
    </row>
    <row r="2223" spans="1:26" ht="49.5" customHeight="1" x14ac:dyDescent="0.25">
      <c r="A2223" s="48" t="s">
        <v>2279</v>
      </c>
      <c r="B2223" s="53" t="s">
        <v>3273</v>
      </c>
      <c r="C2223" s="53" t="s">
        <v>6616</v>
      </c>
      <c r="D2223" s="53" t="s">
        <v>6617</v>
      </c>
      <c r="E2223" s="53" t="s">
        <v>6618</v>
      </c>
      <c r="F2223" s="53" t="s">
        <v>6619</v>
      </c>
      <c r="G2223" s="53" t="s">
        <v>3284</v>
      </c>
      <c r="H2223" s="53">
        <v>0</v>
      </c>
      <c r="I2223" s="53">
        <v>430000000</v>
      </c>
      <c r="J2223" s="53" t="s">
        <v>8091</v>
      </c>
      <c r="K2223" s="53" t="s">
        <v>8129</v>
      </c>
      <c r="L2223" s="53" t="s">
        <v>8111</v>
      </c>
      <c r="M2223" s="53" t="s">
        <v>8094</v>
      </c>
      <c r="N2223" s="53" t="s">
        <v>8112</v>
      </c>
      <c r="O2223" s="53" t="s">
        <v>8104</v>
      </c>
      <c r="P2223" s="53" t="s">
        <v>8105</v>
      </c>
      <c r="Q2223" s="53" t="s">
        <v>8106</v>
      </c>
      <c r="R2223" s="73">
        <v>4</v>
      </c>
      <c r="S2223" s="74">
        <v>5000</v>
      </c>
      <c r="T2223" s="75">
        <f t="shared" si="372"/>
        <v>20000</v>
      </c>
      <c r="U2223" s="75">
        <f t="shared" si="369"/>
        <v>22400.000000000004</v>
      </c>
      <c r="V2223" s="48"/>
      <c r="W2223" s="48">
        <v>2017</v>
      </c>
      <c r="X2223" s="48" t="s">
        <v>8100</v>
      </c>
      <c r="Y2223" s="1">
        <f>VLOOKUP(A2223,'[1]план на 2017'!$A:$X,20,0)</f>
        <v>20000</v>
      </c>
      <c r="Z2223" s="156">
        <f t="shared" si="374"/>
        <v>0</v>
      </c>
    </row>
    <row r="2224" spans="1:26" ht="49.5" customHeight="1" x14ac:dyDescent="0.25">
      <c r="A2224" s="48" t="s">
        <v>2280</v>
      </c>
      <c r="B2224" s="53" t="s">
        <v>3273</v>
      </c>
      <c r="C2224" s="53" t="s">
        <v>4035</v>
      </c>
      <c r="D2224" s="53" t="s">
        <v>4036</v>
      </c>
      <c r="E2224" s="53" t="s">
        <v>6620</v>
      </c>
      <c r="F2224" s="53" t="s">
        <v>6621</v>
      </c>
      <c r="G2224" s="54" t="s">
        <v>8876</v>
      </c>
      <c r="H2224" s="53">
        <v>0</v>
      </c>
      <c r="I2224" s="53">
        <v>430000000</v>
      </c>
      <c r="J2224" s="53" t="s">
        <v>8091</v>
      </c>
      <c r="K2224" s="53" t="s">
        <v>8092</v>
      </c>
      <c r="L2224" s="53" t="s">
        <v>8111</v>
      </c>
      <c r="M2224" s="53" t="s">
        <v>8094</v>
      </c>
      <c r="N2224" s="53" t="s">
        <v>8112</v>
      </c>
      <c r="O2224" s="53" t="s">
        <v>8104</v>
      </c>
      <c r="P2224" s="53">
        <v>166</v>
      </c>
      <c r="Q2224" s="53" t="s">
        <v>8131</v>
      </c>
      <c r="R2224" s="73">
        <v>2400</v>
      </c>
      <c r="S2224" s="74">
        <v>940.5</v>
      </c>
      <c r="T2224" s="75">
        <v>0</v>
      </c>
      <c r="U2224" s="75">
        <f t="shared" si="369"/>
        <v>0</v>
      </c>
      <c r="V2224" s="48"/>
      <c r="W2224" s="48">
        <v>2017</v>
      </c>
      <c r="X2224" s="48"/>
      <c r="Y2224" s="1">
        <f>VLOOKUP(A2224,'[1]план на 2017'!$A:$X,20,0)</f>
        <v>0</v>
      </c>
      <c r="Z2224" s="156">
        <f t="shared" si="374"/>
        <v>0</v>
      </c>
    </row>
    <row r="2225" spans="1:38" ht="49.5" customHeight="1" x14ac:dyDescent="0.25">
      <c r="A2225" s="48" t="s">
        <v>2281</v>
      </c>
      <c r="B2225" s="53" t="s">
        <v>3273</v>
      </c>
      <c r="C2225" s="53" t="s">
        <v>4035</v>
      </c>
      <c r="D2225" s="53" t="s">
        <v>4036</v>
      </c>
      <c r="E2225" s="53" t="s">
        <v>6620</v>
      </c>
      <c r="F2225" s="53" t="s">
        <v>6621</v>
      </c>
      <c r="G2225" s="54" t="s">
        <v>8876</v>
      </c>
      <c r="H2225" s="53">
        <v>0</v>
      </c>
      <c r="I2225" s="53">
        <v>430000000</v>
      </c>
      <c r="J2225" s="53" t="s">
        <v>8091</v>
      </c>
      <c r="K2225" s="53" t="s">
        <v>8187</v>
      </c>
      <c r="L2225" s="53" t="s">
        <v>8111</v>
      </c>
      <c r="M2225" s="53" t="s">
        <v>8094</v>
      </c>
      <c r="N2225" s="53" t="s">
        <v>8112</v>
      </c>
      <c r="O2225" s="53" t="s">
        <v>8104</v>
      </c>
      <c r="P2225" s="53">
        <v>166</v>
      </c>
      <c r="Q2225" s="53" t="s">
        <v>8131</v>
      </c>
      <c r="R2225" s="73">
        <v>2400</v>
      </c>
      <c r="S2225" s="74">
        <v>940.5</v>
      </c>
      <c r="T2225" s="75">
        <f t="shared" ref="T2225" si="381">R2225*S2225</f>
        <v>2257200</v>
      </c>
      <c r="U2225" s="75">
        <f t="shared" si="369"/>
        <v>2528064.0000000005</v>
      </c>
      <c r="V2225" s="48"/>
      <c r="W2225" s="48">
        <v>2017</v>
      </c>
      <c r="X2225" s="48" t="s">
        <v>8100</v>
      </c>
      <c r="Y2225" s="1">
        <f>VLOOKUP(A2225,'[1]план на 2017'!$A:$X,20,0)</f>
        <v>2257200</v>
      </c>
      <c r="Z2225" s="156">
        <f t="shared" si="374"/>
        <v>0</v>
      </c>
    </row>
    <row r="2226" spans="1:38" ht="49.5" customHeight="1" x14ac:dyDescent="0.25">
      <c r="A2226" s="48" t="s">
        <v>2282</v>
      </c>
      <c r="B2226" s="53" t="s">
        <v>3273</v>
      </c>
      <c r="C2226" s="53" t="s">
        <v>6622</v>
      </c>
      <c r="D2226" s="53" t="s">
        <v>6623</v>
      </c>
      <c r="E2226" s="53" t="s">
        <v>6624</v>
      </c>
      <c r="F2226" s="53" t="s">
        <v>6625</v>
      </c>
      <c r="G2226" s="54" t="s">
        <v>8876</v>
      </c>
      <c r="H2226" s="53">
        <v>0</v>
      </c>
      <c r="I2226" s="53">
        <v>430000000</v>
      </c>
      <c r="J2226" s="53" t="s">
        <v>8091</v>
      </c>
      <c r="K2226" s="53" t="s">
        <v>8092</v>
      </c>
      <c r="L2226" s="53" t="s">
        <v>8111</v>
      </c>
      <c r="M2226" s="53" t="s">
        <v>8094</v>
      </c>
      <c r="N2226" s="53" t="s">
        <v>8112</v>
      </c>
      <c r="O2226" s="53" t="s">
        <v>8104</v>
      </c>
      <c r="P2226" s="53" t="s">
        <v>8105</v>
      </c>
      <c r="Q2226" s="53" t="s">
        <v>8106</v>
      </c>
      <c r="R2226" s="73">
        <v>1</v>
      </c>
      <c r="S2226" s="74">
        <v>315000</v>
      </c>
      <c r="T2226" s="75">
        <v>0</v>
      </c>
      <c r="U2226" s="75">
        <f t="shared" si="369"/>
        <v>0</v>
      </c>
      <c r="V2226" s="48"/>
      <c r="W2226" s="48">
        <v>2017</v>
      </c>
      <c r="X2226" s="48"/>
      <c r="Y2226" s="1">
        <f>VLOOKUP(A2226,'[1]план на 2017'!$A:$X,20,0)</f>
        <v>0</v>
      </c>
      <c r="Z2226" s="156">
        <f t="shared" si="374"/>
        <v>0</v>
      </c>
    </row>
    <row r="2227" spans="1:38" s="137" customFormat="1" ht="49.5" customHeight="1" x14ac:dyDescent="0.25">
      <c r="A2227" s="131" t="s">
        <v>2283</v>
      </c>
      <c r="B2227" s="132" t="s">
        <v>3273</v>
      </c>
      <c r="C2227" s="132" t="s">
        <v>6622</v>
      </c>
      <c r="D2227" s="132" t="s">
        <v>6623</v>
      </c>
      <c r="E2227" s="132" t="s">
        <v>6624</v>
      </c>
      <c r="F2227" s="132" t="s">
        <v>6625</v>
      </c>
      <c r="G2227" s="132" t="s">
        <v>3284</v>
      </c>
      <c r="H2227" s="53">
        <v>0</v>
      </c>
      <c r="I2227" s="53">
        <v>430000000</v>
      </c>
      <c r="J2227" s="53" t="s">
        <v>8091</v>
      </c>
      <c r="K2227" s="132" t="s">
        <v>8129</v>
      </c>
      <c r="L2227" s="53" t="s">
        <v>8111</v>
      </c>
      <c r="M2227" s="53" t="s">
        <v>8094</v>
      </c>
      <c r="N2227" s="53" t="s">
        <v>8112</v>
      </c>
      <c r="O2227" s="132" t="s">
        <v>8104</v>
      </c>
      <c r="P2227" s="132" t="s">
        <v>8105</v>
      </c>
      <c r="Q2227" s="132" t="s">
        <v>8106</v>
      </c>
      <c r="R2227" s="134">
        <v>1</v>
      </c>
      <c r="S2227" s="135">
        <v>315000</v>
      </c>
      <c r="T2227" s="158">
        <v>0</v>
      </c>
      <c r="U2227" s="158">
        <f t="shared" si="369"/>
        <v>0</v>
      </c>
      <c r="V2227" s="131"/>
      <c r="W2227" s="131">
        <v>2017</v>
      </c>
      <c r="X2227" s="132" t="s">
        <v>9952</v>
      </c>
      <c r="Y2227" s="159">
        <f>VLOOKUP(A2227,'[1]план на 2017'!$A:$X,20,0)</f>
        <v>315000</v>
      </c>
      <c r="Z2227" s="157">
        <f t="shared" si="374"/>
        <v>-315000</v>
      </c>
      <c r="AA2227" s="159"/>
      <c r="AB2227" s="159"/>
      <c r="AC2227" s="159"/>
      <c r="AD2227" s="159"/>
      <c r="AE2227" s="159"/>
      <c r="AF2227" s="159"/>
      <c r="AG2227" s="159"/>
      <c r="AH2227" s="159"/>
      <c r="AI2227" s="159"/>
      <c r="AJ2227" s="159"/>
      <c r="AK2227" s="159"/>
      <c r="AL2227" s="159"/>
    </row>
    <row r="2228" spans="1:38" ht="49.5" customHeight="1" x14ac:dyDescent="0.25">
      <c r="A2228" s="48" t="s">
        <v>2284</v>
      </c>
      <c r="B2228" s="53" t="s">
        <v>3273</v>
      </c>
      <c r="C2228" s="53" t="s">
        <v>6129</v>
      </c>
      <c r="D2228" s="53" t="s">
        <v>6626</v>
      </c>
      <c r="E2228" s="53" t="s">
        <v>6131</v>
      </c>
      <c r="F2228" s="53" t="s">
        <v>6627</v>
      </c>
      <c r="G2228" s="53" t="s">
        <v>3284</v>
      </c>
      <c r="H2228" s="53">
        <v>0</v>
      </c>
      <c r="I2228" s="53">
        <v>430000000</v>
      </c>
      <c r="J2228" s="53" t="s">
        <v>8091</v>
      </c>
      <c r="K2228" s="53" t="s">
        <v>8092</v>
      </c>
      <c r="L2228" s="53" t="s">
        <v>8111</v>
      </c>
      <c r="M2228" s="53" t="s">
        <v>8094</v>
      </c>
      <c r="N2228" s="53" t="s">
        <v>8112</v>
      </c>
      <c r="O2228" s="53" t="s">
        <v>8104</v>
      </c>
      <c r="P2228" s="53" t="s">
        <v>8105</v>
      </c>
      <c r="Q2228" s="53" t="s">
        <v>8106</v>
      </c>
      <c r="R2228" s="73">
        <v>2</v>
      </c>
      <c r="S2228" s="74">
        <v>500000</v>
      </c>
      <c r="T2228" s="75">
        <v>0</v>
      </c>
      <c r="U2228" s="75">
        <f t="shared" si="369"/>
        <v>0</v>
      </c>
      <c r="V2228" s="48"/>
      <c r="W2228" s="48">
        <v>2017</v>
      </c>
      <c r="X2228" s="48"/>
      <c r="Y2228" s="1">
        <f>VLOOKUP(A2228,'[1]план на 2017'!$A:$X,20,0)</f>
        <v>0</v>
      </c>
      <c r="Z2228" s="156">
        <f t="shared" si="374"/>
        <v>0</v>
      </c>
    </row>
    <row r="2229" spans="1:38" ht="49.5" customHeight="1" x14ac:dyDescent="0.25">
      <c r="A2229" s="48" t="s">
        <v>2285</v>
      </c>
      <c r="B2229" s="53" t="s">
        <v>3273</v>
      </c>
      <c r="C2229" s="53" t="s">
        <v>6129</v>
      </c>
      <c r="D2229" s="53" t="s">
        <v>6626</v>
      </c>
      <c r="E2229" s="53" t="s">
        <v>6131</v>
      </c>
      <c r="F2229" s="53" t="s">
        <v>6627</v>
      </c>
      <c r="G2229" s="53" t="s">
        <v>3284</v>
      </c>
      <c r="H2229" s="53">
        <v>0</v>
      </c>
      <c r="I2229" s="53">
        <v>430000000</v>
      </c>
      <c r="J2229" s="53" t="s">
        <v>8091</v>
      </c>
      <c r="K2229" s="53" t="s">
        <v>8129</v>
      </c>
      <c r="L2229" s="53" t="s">
        <v>8111</v>
      </c>
      <c r="M2229" s="53" t="s">
        <v>8094</v>
      </c>
      <c r="N2229" s="53" t="s">
        <v>8112</v>
      </c>
      <c r="O2229" s="53" t="s">
        <v>8104</v>
      </c>
      <c r="P2229" s="53" t="s">
        <v>8105</v>
      </c>
      <c r="Q2229" s="53" t="s">
        <v>8106</v>
      </c>
      <c r="R2229" s="73">
        <v>2</v>
      </c>
      <c r="S2229" s="74">
        <v>500000</v>
      </c>
      <c r="T2229" s="75">
        <v>0</v>
      </c>
      <c r="U2229" s="75">
        <f t="shared" si="369"/>
        <v>0</v>
      </c>
      <c r="V2229" s="48"/>
      <c r="W2229" s="48">
        <v>2017</v>
      </c>
      <c r="X2229" s="48" t="s">
        <v>8100</v>
      </c>
      <c r="Y2229" s="1">
        <f>VLOOKUP(A2229,'[1]план на 2017'!$A:$X,20,0)</f>
        <v>0</v>
      </c>
      <c r="Z2229" s="156">
        <f t="shared" si="374"/>
        <v>0</v>
      </c>
    </row>
    <row r="2230" spans="1:38" ht="49.5" customHeight="1" x14ac:dyDescent="0.25">
      <c r="A2230" s="49" t="s">
        <v>2286</v>
      </c>
      <c r="B2230" s="49" t="s">
        <v>3273</v>
      </c>
      <c r="C2230" s="49" t="s">
        <v>6129</v>
      </c>
      <c r="D2230" s="49" t="s">
        <v>6626</v>
      </c>
      <c r="E2230" s="49" t="s">
        <v>6131</v>
      </c>
      <c r="F2230" s="49" t="s">
        <v>6627</v>
      </c>
      <c r="G2230" s="49" t="s">
        <v>4139</v>
      </c>
      <c r="H2230" s="49">
        <v>0</v>
      </c>
      <c r="I2230" s="49">
        <v>430000000</v>
      </c>
      <c r="J2230" s="49" t="s">
        <v>8091</v>
      </c>
      <c r="K2230" s="49" t="s">
        <v>8117</v>
      </c>
      <c r="L2230" s="49" t="s">
        <v>8111</v>
      </c>
      <c r="M2230" s="49" t="s">
        <v>8094</v>
      </c>
      <c r="N2230" s="49" t="s">
        <v>8112</v>
      </c>
      <c r="O2230" s="49" t="s">
        <v>8104</v>
      </c>
      <c r="P2230" s="49" t="s">
        <v>8105</v>
      </c>
      <c r="Q2230" s="49" t="s">
        <v>8106</v>
      </c>
      <c r="R2230" s="49">
        <v>3</v>
      </c>
      <c r="S2230" s="76">
        <v>650000</v>
      </c>
      <c r="T2230" s="76">
        <f t="shared" ref="T2230" si="382">S2230*R2230</f>
        <v>1950000</v>
      </c>
      <c r="U2230" s="76">
        <f t="shared" si="369"/>
        <v>2184000</v>
      </c>
      <c r="V2230" s="49"/>
      <c r="W2230" s="49">
        <v>2017</v>
      </c>
      <c r="X2230" s="49" t="s">
        <v>8205</v>
      </c>
      <c r="Y2230" s="1">
        <f>VLOOKUP(A2230,'[1]план на 2017'!$A:$X,20,0)</f>
        <v>1950000</v>
      </c>
      <c r="Z2230" s="156">
        <f t="shared" si="374"/>
        <v>0</v>
      </c>
    </row>
    <row r="2231" spans="1:38" ht="49.5" customHeight="1" x14ac:dyDescent="0.25">
      <c r="A2231" s="48" t="s">
        <v>2287</v>
      </c>
      <c r="B2231" s="53" t="s">
        <v>3273</v>
      </c>
      <c r="C2231" s="53" t="s">
        <v>4868</v>
      </c>
      <c r="D2231" s="69" t="s">
        <v>4067</v>
      </c>
      <c r="E2231" s="70" t="s">
        <v>4869</v>
      </c>
      <c r="F2231" s="53" t="s">
        <v>6628</v>
      </c>
      <c r="G2231" s="54" t="s">
        <v>8876</v>
      </c>
      <c r="H2231" s="53">
        <v>0</v>
      </c>
      <c r="I2231" s="53">
        <v>430000000</v>
      </c>
      <c r="J2231" s="53" t="s">
        <v>8091</v>
      </c>
      <c r="K2231" s="53" t="s">
        <v>8092</v>
      </c>
      <c r="L2231" s="53" t="s">
        <v>8111</v>
      </c>
      <c r="M2231" s="53" t="s">
        <v>8094</v>
      </c>
      <c r="N2231" s="53" t="s">
        <v>8112</v>
      </c>
      <c r="O2231" s="53" t="s">
        <v>8104</v>
      </c>
      <c r="P2231" s="53" t="s">
        <v>8105</v>
      </c>
      <c r="Q2231" s="53" t="s">
        <v>8106</v>
      </c>
      <c r="R2231" s="73">
        <v>2</v>
      </c>
      <c r="S2231" s="74">
        <v>1000000</v>
      </c>
      <c r="T2231" s="75">
        <f t="shared" si="372"/>
        <v>2000000</v>
      </c>
      <c r="U2231" s="75">
        <f t="shared" si="369"/>
        <v>2240000</v>
      </c>
      <c r="V2231" s="48"/>
      <c r="W2231" s="48">
        <v>2017</v>
      </c>
      <c r="X2231" s="48"/>
      <c r="Y2231" s="1">
        <f>VLOOKUP(A2231,'[1]план на 2017'!$A:$X,20,0)</f>
        <v>2000000</v>
      </c>
      <c r="Z2231" s="156">
        <f t="shared" si="374"/>
        <v>0</v>
      </c>
    </row>
    <row r="2232" spans="1:38" ht="49.5" customHeight="1" x14ac:dyDescent="0.25">
      <c r="A2232" s="48" t="s">
        <v>2288</v>
      </c>
      <c r="B2232" s="53" t="s">
        <v>3273</v>
      </c>
      <c r="C2232" s="53" t="s">
        <v>4324</v>
      </c>
      <c r="D2232" s="53" t="s">
        <v>4325</v>
      </c>
      <c r="E2232" s="53" t="s">
        <v>4326</v>
      </c>
      <c r="F2232" s="53" t="s">
        <v>6629</v>
      </c>
      <c r="G2232" s="53" t="s">
        <v>3284</v>
      </c>
      <c r="H2232" s="53">
        <v>0</v>
      </c>
      <c r="I2232" s="53">
        <v>430000000</v>
      </c>
      <c r="J2232" s="53" t="s">
        <v>8091</v>
      </c>
      <c r="K2232" s="53" t="s">
        <v>8092</v>
      </c>
      <c r="L2232" s="53" t="s">
        <v>8111</v>
      </c>
      <c r="M2232" s="53" t="s">
        <v>8094</v>
      </c>
      <c r="N2232" s="53" t="s">
        <v>8112</v>
      </c>
      <c r="O2232" s="53" t="s">
        <v>8104</v>
      </c>
      <c r="P2232" s="53" t="s">
        <v>8105</v>
      </c>
      <c r="Q2232" s="53" t="s">
        <v>8106</v>
      </c>
      <c r="R2232" s="73">
        <v>4</v>
      </c>
      <c r="S2232" s="74">
        <v>15000</v>
      </c>
      <c r="T2232" s="75">
        <v>0</v>
      </c>
      <c r="U2232" s="75">
        <f t="shared" si="369"/>
        <v>0</v>
      </c>
      <c r="V2232" s="48"/>
      <c r="W2232" s="48">
        <v>2017</v>
      </c>
      <c r="X2232" s="48" t="s">
        <v>8122</v>
      </c>
      <c r="Y2232" s="1">
        <f>VLOOKUP(A2232,'[1]план на 2017'!$A:$X,20,0)</f>
        <v>0</v>
      </c>
      <c r="Z2232" s="156">
        <f t="shared" si="374"/>
        <v>0</v>
      </c>
    </row>
    <row r="2233" spans="1:38" ht="49.5" customHeight="1" x14ac:dyDescent="0.25">
      <c r="A2233" s="48" t="s">
        <v>2289</v>
      </c>
      <c r="B2233" s="53" t="s">
        <v>3273</v>
      </c>
      <c r="C2233" s="53" t="s">
        <v>6630</v>
      </c>
      <c r="D2233" s="53" t="s">
        <v>3659</v>
      </c>
      <c r="E2233" s="53" t="s">
        <v>6631</v>
      </c>
      <c r="F2233" s="53" t="s">
        <v>6632</v>
      </c>
      <c r="G2233" s="53" t="s">
        <v>3284</v>
      </c>
      <c r="H2233" s="53">
        <v>60</v>
      </c>
      <c r="I2233" s="53">
        <v>430000000</v>
      </c>
      <c r="J2233" s="53" t="s">
        <v>8091</v>
      </c>
      <c r="K2233" s="53" t="s">
        <v>8092</v>
      </c>
      <c r="L2233" s="53" t="s">
        <v>8111</v>
      </c>
      <c r="M2233" s="53" t="s">
        <v>8094</v>
      </c>
      <c r="N2233" s="53" t="s">
        <v>8112</v>
      </c>
      <c r="O2233" s="53" t="s">
        <v>8096</v>
      </c>
      <c r="P2233" s="53" t="s">
        <v>8105</v>
      </c>
      <c r="Q2233" s="53" t="s">
        <v>8106</v>
      </c>
      <c r="R2233" s="73">
        <v>4</v>
      </c>
      <c r="S2233" s="74">
        <v>175000</v>
      </c>
      <c r="T2233" s="75">
        <f t="shared" si="372"/>
        <v>700000</v>
      </c>
      <c r="U2233" s="75">
        <f t="shared" si="369"/>
        <v>784000.00000000012</v>
      </c>
      <c r="V2233" s="48" t="s">
        <v>8098</v>
      </c>
      <c r="W2233" s="48">
        <v>2017</v>
      </c>
      <c r="X2233" s="48"/>
      <c r="Y2233" s="1">
        <f>VLOOKUP(A2233,'[1]план на 2017'!$A:$X,20,0)</f>
        <v>700000</v>
      </c>
      <c r="Z2233" s="156">
        <f t="shared" si="374"/>
        <v>0</v>
      </c>
    </row>
    <row r="2234" spans="1:38" ht="49.5" customHeight="1" x14ac:dyDescent="0.25">
      <c r="A2234" s="48" t="s">
        <v>2290</v>
      </c>
      <c r="B2234" s="53" t="s">
        <v>3273</v>
      </c>
      <c r="C2234" s="53" t="s">
        <v>6633</v>
      </c>
      <c r="D2234" s="53" t="s">
        <v>6634</v>
      </c>
      <c r="E2234" s="53" t="s">
        <v>6635</v>
      </c>
      <c r="F2234" s="53" t="s">
        <v>6636</v>
      </c>
      <c r="G2234" s="53" t="s">
        <v>3284</v>
      </c>
      <c r="H2234" s="53">
        <v>60</v>
      </c>
      <c r="I2234" s="53">
        <v>430000000</v>
      </c>
      <c r="J2234" s="53" t="s">
        <v>8091</v>
      </c>
      <c r="K2234" s="53" t="s">
        <v>8092</v>
      </c>
      <c r="L2234" s="53" t="s">
        <v>8111</v>
      </c>
      <c r="M2234" s="53" t="s">
        <v>8094</v>
      </c>
      <c r="N2234" s="53" t="s">
        <v>8112</v>
      </c>
      <c r="O2234" s="53" t="s">
        <v>8096</v>
      </c>
      <c r="P2234" s="53" t="s">
        <v>8105</v>
      </c>
      <c r="Q2234" s="53" t="s">
        <v>8106</v>
      </c>
      <c r="R2234" s="73">
        <v>4</v>
      </c>
      <c r="S2234" s="74">
        <v>20000</v>
      </c>
      <c r="T2234" s="75">
        <f t="shared" si="372"/>
        <v>80000</v>
      </c>
      <c r="U2234" s="75">
        <f t="shared" si="369"/>
        <v>89600.000000000015</v>
      </c>
      <c r="V2234" s="48" t="s">
        <v>8098</v>
      </c>
      <c r="W2234" s="48">
        <v>2017</v>
      </c>
      <c r="X2234" s="48"/>
      <c r="Y2234" s="1">
        <f>VLOOKUP(A2234,'[1]план на 2017'!$A:$X,20,0)</f>
        <v>80000</v>
      </c>
      <c r="Z2234" s="156">
        <f t="shared" si="374"/>
        <v>0</v>
      </c>
    </row>
    <row r="2235" spans="1:38" ht="49.5" customHeight="1" x14ac:dyDescent="0.25">
      <c r="A2235" s="48" t="s">
        <v>2291</v>
      </c>
      <c r="B2235" s="53" t="s">
        <v>3273</v>
      </c>
      <c r="C2235" s="53" t="s">
        <v>6633</v>
      </c>
      <c r="D2235" s="53" t="s">
        <v>6634</v>
      </c>
      <c r="E2235" s="53" t="s">
        <v>6635</v>
      </c>
      <c r="F2235" s="53" t="s">
        <v>6637</v>
      </c>
      <c r="G2235" s="53" t="s">
        <v>3284</v>
      </c>
      <c r="H2235" s="53">
        <v>60</v>
      </c>
      <c r="I2235" s="53">
        <v>430000000</v>
      </c>
      <c r="J2235" s="53" t="s">
        <v>8091</v>
      </c>
      <c r="K2235" s="53" t="s">
        <v>8092</v>
      </c>
      <c r="L2235" s="53" t="s">
        <v>8111</v>
      </c>
      <c r="M2235" s="53" t="s">
        <v>8094</v>
      </c>
      <c r="N2235" s="53" t="s">
        <v>8112</v>
      </c>
      <c r="O2235" s="53" t="s">
        <v>8096</v>
      </c>
      <c r="P2235" s="53" t="s">
        <v>8105</v>
      </c>
      <c r="Q2235" s="53" t="s">
        <v>8106</v>
      </c>
      <c r="R2235" s="73">
        <v>6</v>
      </c>
      <c r="S2235" s="74">
        <v>154000</v>
      </c>
      <c r="T2235" s="75">
        <f t="shared" si="372"/>
        <v>924000</v>
      </c>
      <c r="U2235" s="75">
        <f t="shared" si="369"/>
        <v>1034880.0000000001</v>
      </c>
      <c r="V2235" s="48" t="s">
        <v>8098</v>
      </c>
      <c r="W2235" s="48">
        <v>2017</v>
      </c>
      <c r="X2235" s="48"/>
      <c r="Y2235" s="1">
        <f>VLOOKUP(A2235,'[1]план на 2017'!$A:$X,20,0)</f>
        <v>924000</v>
      </c>
      <c r="Z2235" s="156">
        <f t="shared" si="374"/>
        <v>0</v>
      </c>
    </row>
    <row r="2236" spans="1:38" ht="49.5" customHeight="1" x14ac:dyDescent="0.25">
      <c r="A2236" s="48" t="s">
        <v>2292</v>
      </c>
      <c r="B2236" s="53" t="s">
        <v>3273</v>
      </c>
      <c r="C2236" s="53" t="s">
        <v>6638</v>
      </c>
      <c r="D2236" s="53" t="s">
        <v>6639</v>
      </c>
      <c r="E2236" s="53" t="s">
        <v>6640</v>
      </c>
      <c r="F2236" s="53" t="s">
        <v>6641</v>
      </c>
      <c r="G2236" s="53" t="s">
        <v>3278</v>
      </c>
      <c r="H2236" s="53">
        <v>0</v>
      </c>
      <c r="I2236" s="53">
        <v>430000000</v>
      </c>
      <c r="J2236" s="53" t="s">
        <v>8091</v>
      </c>
      <c r="K2236" s="53" t="s">
        <v>8092</v>
      </c>
      <c r="L2236" s="53" t="s">
        <v>8111</v>
      </c>
      <c r="M2236" s="53" t="s">
        <v>8094</v>
      </c>
      <c r="N2236" s="53" t="s">
        <v>8112</v>
      </c>
      <c r="O2236" s="53" t="s">
        <v>8104</v>
      </c>
      <c r="P2236" s="53" t="s">
        <v>8137</v>
      </c>
      <c r="Q2236" s="53" t="s">
        <v>8123</v>
      </c>
      <c r="R2236" s="73">
        <v>2</v>
      </c>
      <c r="S2236" s="74">
        <v>500000</v>
      </c>
      <c r="T2236" s="75">
        <v>0</v>
      </c>
      <c r="U2236" s="75">
        <f t="shared" si="369"/>
        <v>0</v>
      </c>
      <c r="V2236" s="48"/>
      <c r="W2236" s="48">
        <v>2017</v>
      </c>
      <c r="X2236" s="48"/>
      <c r="Y2236" s="1">
        <f>VLOOKUP(A2236,'[1]план на 2017'!$A:$X,20,0)</f>
        <v>0</v>
      </c>
      <c r="Z2236" s="156">
        <f t="shared" si="374"/>
        <v>0</v>
      </c>
    </row>
    <row r="2237" spans="1:38" ht="49.5" customHeight="1" x14ac:dyDescent="0.25">
      <c r="A2237" s="48" t="s">
        <v>2293</v>
      </c>
      <c r="B2237" s="53" t="s">
        <v>3273</v>
      </c>
      <c r="C2237" s="53" t="s">
        <v>6638</v>
      </c>
      <c r="D2237" s="53" t="s">
        <v>6639</v>
      </c>
      <c r="E2237" s="53" t="s">
        <v>6640</v>
      </c>
      <c r="F2237" s="53" t="s">
        <v>6641</v>
      </c>
      <c r="G2237" s="53" t="s">
        <v>3284</v>
      </c>
      <c r="H2237" s="53">
        <v>0</v>
      </c>
      <c r="I2237" s="53">
        <v>430000000</v>
      </c>
      <c r="J2237" s="53" t="s">
        <v>8091</v>
      </c>
      <c r="K2237" s="53" t="s">
        <v>8124</v>
      </c>
      <c r="L2237" s="53" t="s">
        <v>8111</v>
      </c>
      <c r="M2237" s="53" t="s">
        <v>8094</v>
      </c>
      <c r="N2237" s="53" t="s">
        <v>8112</v>
      </c>
      <c r="O2237" s="53" t="s">
        <v>8104</v>
      </c>
      <c r="P2237" s="53" t="s">
        <v>8137</v>
      </c>
      <c r="Q2237" s="53" t="s">
        <v>8123</v>
      </c>
      <c r="R2237" s="73">
        <v>2</v>
      </c>
      <c r="S2237" s="74">
        <v>1600000</v>
      </c>
      <c r="T2237" s="75">
        <v>0</v>
      </c>
      <c r="U2237" s="75">
        <f t="shared" si="369"/>
        <v>0</v>
      </c>
      <c r="V2237" s="48"/>
      <c r="W2237" s="48">
        <v>2017</v>
      </c>
      <c r="X2237" s="48" t="s">
        <v>8273</v>
      </c>
      <c r="Y2237" s="1">
        <f>VLOOKUP(A2237,'[1]план на 2017'!$A:$X,20,0)</f>
        <v>0</v>
      </c>
      <c r="Z2237" s="156">
        <f t="shared" si="374"/>
        <v>0</v>
      </c>
    </row>
    <row r="2238" spans="1:38" ht="49.5" customHeight="1" x14ac:dyDescent="0.25">
      <c r="A2238" s="48" t="s">
        <v>2294</v>
      </c>
      <c r="B2238" s="53" t="s">
        <v>3273</v>
      </c>
      <c r="C2238" s="53" t="s">
        <v>6638</v>
      </c>
      <c r="D2238" s="53" t="s">
        <v>6639</v>
      </c>
      <c r="E2238" s="53" t="s">
        <v>6640</v>
      </c>
      <c r="F2238" s="53" t="s">
        <v>6642</v>
      </c>
      <c r="G2238" s="53" t="s">
        <v>3284</v>
      </c>
      <c r="H2238" s="53">
        <v>0</v>
      </c>
      <c r="I2238" s="53">
        <v>430000000</v>
      </c>
      <c r="J2238" s="53" t="s">
        <v>8091</v>
      </c>
      <c r="K2238" s="53" t="s">
        <v>8099</v>
      </c>
      <c r="L2238" s="53" t="s">
        <v>8111</v>
      </c>
      <c r="M2238" s="53" t="s">
        <v>8094</v>
      </c>
      <c r="N2238" s="53" t="s">
        <v>8112</v>
      </c>
      <c r="O2238" s="53" t="s">
        <v>8104</v>
      </c>
      <c r="P2238" s="53" t="s">
        <v>8137</v>
      </c>
      <c r="Q2238" s="53" t="s">
        <v>8123</v>
      </c>
      <c r="R2238" s="73">
        <v>2</v>
      </c>
      <c r="S2238" s="74">
        <v>1600000</v>
      </c>
      <c r="T2238" s="75">
        <f t="shared" ref="T2238" si="383">R2238*S2238</f>
        <v>3200000</v>
      </c>
      <c r="U2238" s="75">
        <f t="shared" si="369"/>
        <v>3584000.0000000005</v>
      </c>
      <c r="V2238" s="48"/>
      <c r="W2238" s="48">
        <v>2017</v>
      </c>
      <c r="X2238" s="48" t="s">
        <v>8100</v>
      </c>
      <c r="Y2238" s="1">
        <f>VLOOKUP(A2238,'[1]план на 2017'!$A:$X,20,0)</f>
        <v>3200000</v>
      </c>
      <c r="Z2238" s="156">
        <f t="shared" si="374"/>
        <v>0</v>
      </c>
    </row>
    <row r="2239" spans="1:38" ht="49.5" customHeight="1" x14ac:dyDescent="0.25">
      <c r="A2239" s="48" t="s">
        <v>2295</v>
      </c>
      <c r="B2239" s="53" t="s">
        <v>3273</v>
      </c>
      <c r="C2239" s="53" t="s">
        <v>6643</v>
      </c>
      <c r="D2239" s="53" t="s">
        <v>6644</v>
      </c>
      <c r="E2239" s="53" t="s">
        <v>6645</v>
      </c>
      <c r="F2239" s="53" t="s">
        <v>6646</v>
      </c>
      <c r="G2239" s="53" t="s">
        <v>3278</v>
      </c>
      <c r="H2239" s="53">
        <v>0</v>
      </c>
      <c r="I2239" s="53">
        <v>430000000</v>
      </c>
      <c r="J2239" s="53" t="s">
        <v>8091</v>
      </c>
      <c r="K2239" s="53" t="s">
        <v>8092</v>
      </c>
      <c r="L2239" s="53" t="s">
        <v>8111</v>
      </c>
      <c r="M2239" s="53" t="s">
        <v>8094</v>
      </c>
      <c r="N2239" s="53" t="s">
        <v>8112</v>
      </c>
      <c r="O2239" s="53" t="s">
        <v>8104</v>
      </c>
      <c r="P2239" s="53" t="s">
        <v>8105</v>
      </c>
      <c r="Q2239" s="53" t="s">
        <v>8106</v>
      </c>
      <c r="R2239" s="73">
        <v>2</v>
      </c>
      <c r="S2239" s="74">
        <v>35000</v>
      </c>
      <c r="T2239" s="75">
        <v>0</v>
      </c>
      <c r="U2239" s="75">
        <f t="shared" si="369"/>
        <v>0</v>
      </c>
      <c r="V2239" s="48"/>
      <c r="W2239" s="48">
        <v>2017</v>
      </c>
      <c r="X2239" s="48"/>
      <c r="Y2239" s="1">
        <f>VLOOKUP(A2239,'[1]план на 2017'!$A:$X,20,0)</f>
        <v>0</v>
      </c>
      <c r="Z2239" s="156">
        <f t="shared" si="374"/>
        <v>0</v>
      </c>
    </row>
    <row r="2240" spans="1:38" ht="49.5" customHeight="1" x14ac:dyDescent="0.25">
      <c r="A2240" s="48" t="s">
        <v>2296</v>
      </c>
      <c r="B2240" s="53" t="s">
        <v>3273</v>
      </c>
      <c r="C2240" s="53" t="s">
        <v>6643</v>
      </c>
      <c r="D2240" s="53" t="s">
        <v>6644</v>
      </c>
      <c r="E2240" s="53" t="s">
        <v>6645</v>
      </c>
      <c r="F2240" s="53" t="s">
        <v>6647</v>
      </c>
      <c r="G2240" s="53" t="s">
        <v>3278</v>
      </c>
      <c r="H2240" s="53">
        <v>0</v>
      </c>
      <c r="I2240" s="53">
        <v>430000000</v>
      </c>
      <c r="J2240" s="53" t="s">
        <v>8091</v>
      </c>
      <c r="K2240" s="53" t="s">
        <v>8129</v>
      </c>
      <c r="L2240" s="53" t="s">
        <v>8111</v>
      </c>
      <c r="M2240" s="53" t="s">
        <v>8094</v>
      </c>
      <c r="N2240" s="53" t="s">
        <v>8112</v>
      </c>
      <c r="O2240" s="53" t="s">
        <v>8104</v>
      </c>
      <c r="P2240" s="53" t="s">
        <v>8105</v>
      </c>
      <c r="Q2240" s="53" t="s">
        <v>8106</v>
      </c>
      <c r="R2240" s="73">
        <v>2</v>
      </c>
      <c r="S2240" s="74">
        <v>35000</v>
      </c>
      <c r="T2240" s="75">
        <f t="shared" ref="T2240" si="384">R2240*S2240</f>
        <v>70000</v>
      </c>
      <c r="U2240" s="75">
        <f t="shared" si="369"/>
        <v>78400.000000000015</v>
      </c>
      <c r="V2240" s="48"/>
      <c r="W2240" s="48">
        <v>2017</v>
      </c>
      <c r="X2240" s="48" t="s">
        <v>8100</v>
      </c>
      <c r="Y2240" s="1">
        <f>VLOOKUP(A2240,'[1]план на 2017'!$A:$X,20,0)</f>
        <v>70000</v>
      </c>
      <c r="Z2240" s="156">
        <f t="shared" si="374"/>
        <v>0</v>
      </c>
    </row>
    <row r="2241" spans="1:26" ht="49.5" customHeight="1" x14ac:dyDescent="0.25">
      <c r="A2241" s="48" t="s">
        <v>2297</v>
      </c>
      <c r="B2241" s="53" t="s">
        <v>3273</v>
      </c>
      <c r="C2241" s="53" t="s">
        <v>6648</v>
      </c>
      <c r="D2241" s="53" t="s">
        <v>6649</v>
      </c>
      <c r="E2241" s="53" t="s">
        <v>6650</v>
      </c>
      <c r="F2241" s="53" t="s">
        <v>6651</v>
      </c>
      <c r="G2241" s="54" t="s">
        <v>8876</v>
      </c>
      <c r="H2241" s="53">
        <v>60</v>
      </c>
      <c r="I2241" s="53">
        <v>430000000</v>
      </c>
      <c r="J2241" s="53" t="s">
        <v>8091</v>
      </c>
      <c r="K2241" s="53" t="s">
        <v>8092</v>
      </c>
      <c r="L2241" s="53" t="s">
        <v>8111</v>
      </c>
      <c r="M2241" s="53" t="s">
        <v>8094</v>
      </c>
      <c r="N2241" s="53" t="s">
        <v>8112</v>
      </c>
      <c r="O2241" s="53" t="s">
        <v>8096</v>
      </c>
      <c r="P2241" s="53" t="s">
        <v>8105</v>
      </c>
      <c r="Q2241" s="53" t="s">
        <v>8106</v>
      </c>
      <c r="R2241" s="73">
        <v>2</v>
      </c>
      <c r="S2241" s="74">
        <v>13000000</v>
      </c>
      <c r="T2241" s="75">
        <v>0</v>
      </c>
      <c r="U2241" s="75">
        <f t="shared" si="369"/>
        <v>0</v>
      </c>
      <c r="V2241" s="48" t="s">
        <v>8098</v>
      </c>
      <c r="W2241" s="48">
        <v>2017</v>
      </c>
      <c r="X2241" s="48"/>
      <c r="Y2241" s="1">
        <f>VLOOKUP(A2241,'[1]план на 2017'!$A:$X,20,0)</f>
        <v>0</v>
      </c>
      <c r="Z2241" s="156">
        <f t="shared" si="374"/>
        <v>0</v>
      </c>
    </row>
    <row r="2242" spans="1:26" ht="49.5" customHeight="1" x14ac:dyDescent="0.25">
      <c r="A2242" s="48" t="s">
        <v>2298</v>
      </c>
      <c r="B2242" s="53" t="s">
        <v>3273</v>
      </c>
      <c r="C2242" s="53" t="s">
        <v>6648</v>
      </c>
      <c r="D2242" s="53" t="s">
        <v>6649</v>
      </c>
      <c r="E2242" s="53" t="s">
        <v>6650</v>
      </c>
      <c r="F2242" s="53" t="s">
        <v>6652</v>
      </c>
      <c r="G2242" s="54" t="s">
        <v>3278</v>
      </c>
      <c r="H2242" s="53">
        <v>0</v>
      </c>
      <c r="I2242" s="53">
        <v>430000000</v>
      </c>
      <c r="J2242" s="53" t="s">
        <v>8091</v>
      </c>
      <c r="K2242" s="53" t="s">
        <v>8124</v>
      </c>
      <c r="L2242" s="53" t="s">
        <v>8111</v>
      </c>
      <c r="M2242" s="53" t="s">
        <v>8094</v>
      </c>
      <c r="N2242" s="53" t="s">
        <v>8112</v>
      </c>
      <c r="O2242" s="53" t="s">
        <v>8104</v>
      </c>
      <c r="P2242" s="53" t="s">
        <v>8105</v>
      </c>
      <c r="Q2242" s="53" t="s">
        <v>8106</v>
      </c>
      <c r="R2242" s="73">
        <v>2</v>
      </c>
      <c r="S2242" s="74">
        <v>13000000</v>
      </c>
      <c r="T2242" s="75">
        <f t="shared" ref="T2242" si="385">R2242*S2242</f>
        <v>26000000</v>
      </c>
      <c r="U2242" s="75">
        <f t="shared" si="369"/>
        <v>29120000.000000004</v>
      </c>
      <c r="V2242" s="48" t="s">
        <v>8126</v>
      </c>
      <c r="W2242" s="48">
        <v>2017</v>
      </c>
      <c r="X2242" s="53" t="s">
        <v>8274</v>
      </c>
      <c r="Y2242" s="1">
        <f>VLOOKUP(A2242,'[1]план на 2017'!$A:$X,20,0)</f>
        <v>26000000</v>
      </c>
      <c r="Z2242" s="156">
        <f t="shared" si="374"/>
        <v>0</v>
      </c>
    </row>
    <row r="2243" spans="1:26" ht="49.5" customHeight="1" x14ac:dyDescent="0.25">
      <c r="A2243" s="48" t="s">
        <v>2299</v>
      </c>
      <c r="B2243" s="53" t="s">
        <v>3273</v>
      </c>
      <c r="C2243" s="53" t="s">
        <v>6653</v>
      </c>
      <c r="D2243" s="53" t="s">
        <v>6654</v>
      </c>
      <c r="E2243" s="53" t="s">
        <v>6655</v>
      </c>
      <c r="F2243" s="53" t="s">
        <v>6656</v>
      </c>
      <c r="G2243" s="53" t="s">
        <v>3284</v>
      </c>
      <c r="H2243" s="53">
        <v>0</v>
      </c>
      <c r="I2243" s="53">
        <v>430000000</v>
      </c>
      <c r="J2243" s="53" t="s">
        <v>8091</v>
      </c>
      <c r="K2243" s="53" t="s">
        <v>8092</v>
      </c>
      <c r="L2243" s="53" t="s">
        <v>8111</v>
      </c>
      <c r="M2243" s="53" t="s">
        <v>8094</v>
      </c>
      <c r="N2243" s="53" t="s">
        <v>8112</v>
      </c>
      <c r="O2243" s="53" t="s">
        <v>8104</v>
      </c>
      <c r="P2243" s="53" t="s">
        <v>8105</v>
      </c>
      <c r="Q2243" s="53" t="s">
        <v>8106</v>
      </c>
      <c r="R2243" s="73">
        <v>3</v>
      </c>
      <c r="S2243" s="74">
        <v>1500000</v>
      </c>
      <c r="T2243" s="75">
        <v>0</v>
      </c>
      <c r="U2243" s="75">
        <f t="shared" si="369"/>
        <v>0</v>
      </c>
      <c r="V2243" s="48"/>
      <c r="W2243" s="48">
        <v>2017</v>
      </c>
      <c r="X2243" s="48"/>
      <c r="Y2243" s="1">
        <f>VLOOKUP(A2243,'[1]план на 2017'!$A:$X,20,0)</f>
        <v>0</v>
      </c>
      <c r="Z2243" s="156">
        <f t="shared" si="374"/>
        <v>0</v>
      </c>
    </row>
    <row r="2244" spans="1:26" ht="49.5" customHeight="1" x14ac:dyDescent="0.25">
      <c r="A2244" s="48" t="s">
        <v>2300</v>
      </c>
      <c r="B2244" s="53" t="s">
        <v>3273</v>
      </c>
      <c r="C2244" s="53" t="s">
        <v>6653</v>
      </c>
      <c r="D2244" s="53" t="s">
        <v>6654</v>
      </c>
      <c r="E2244" s="53" t="s">
        <v>6655</v>
      </c>
      <c r="F2244" s="53" t="s">
        <v>6656</v>
      </c>
      <c r="G2244" s="53" t="s">
        <v>3284</v>
      </c>
      <c r="H2244" s="53">
        <v>0</v>
      </c>
      <c r="I2244" s="53">
        <v>430000000</v>
      </c>
      <c r="J2244" s="53" t="s">
        <v>8091</v>
      </c>
      <c r="K2244" s="53" t="s">
        <v>8129</v>
      </c>
      <c r="L2244" s="53" t="s">
        <v>8111</v>
      </c>
      <c r="M2244" s="53" t="s">
        <v>8094</v>
      </c>
      <c r="N2244" s="53" t="s">
        <v>8112</v>
      </c>
      <c r="O2244" s="53" t="s">
        <v>8104</v>
      </c>
      <c r="P2244" s="53" t="s">
        <v>8105</v>
      </c>
      <c r="Q2244" s="53" t="s">
        <v>8106</v>
      </c>
      <c r="R2244" s="73">
        <v>3</v>
      </c>
      <c r="S2244" s="74">
        <v>1500000</v>
      </c>
      <c r="T2244" s="75">
        <f t="shared" ref="T2244" si="386">R2244*S2244</f>
        <v>4500000</v>
      </c>
      <c r="U2244" s="75">
        <f t="shared" si="369"/>
        <v>5040000.0000000009</v>
      </c>
      <c r="V2244" s="48"/>
      <c r="W2244" s="48">
        <v>2017</v>
      </c>
      <c r="X2244" s="48"/>
      <c r="Y2244" s="1">
        <f>VLOOKUP(A2244,'[1]план на 2017'!$A:$X,20,0)</f>
        <v>4500000</v>
      </c>
      <c r="Z2244" s="156">
        <f t="shared" si="374"/>
        <v>0</v>
      </c>
    </row>
    <row r="2245" spans="1:26" ht="49.5" customHeight="1" x14ac:dyDescent="0.25">
      <c r="A2245" s="48" t="s">
        <v>2301</v>
      </c>
      <c r="B2245" s="53" t="s">
        <v>3273</v>
      </c>
      <c r="C2245" s="53" t="s">
        <v>6657</v>
      </c>
      <c r="D2245" s="53" t="s">
        <v>6658</v>
      </c>
      <c r="E2245" s="53" t="s">
        <v>6659</v>
      </c>
      <c r="F2245" s="53" t="s">
        <v>6660</v>
      </c>
      <c r="G2245" s="53" t="s">
        <v>3278</v>
      </c>
      <c r="H2245" s="53">
        <v>0</v>
      </c>
      <c r="I2245" s="53">
        <v>430000000</v>
      </c>
      <c r="J2245" s="53" t="s">
        <v>8091</v>
      </c>
      <c r="K2245" s="53" t="s">
        <v>8092</v>
      </c>
      <c r="L2245" s="53" t="s">
        <v>8111</v>
      </c>
      <c r="M2245" s="53" t="s">
        <v>8094</v>
      </c>
      <c r="N2245" s="53" t="s">
        <v>8112</v>
      </c>
      <c r="O2245" s="53" t="s">
        <v>8104</v>
      </c>
      <c r="P2245" s="53" t="s">
        <v>8105</v>
      </c>
      <c r="Q2245" s="53" t="s">
        <v>8106</v>
      </c>
      <c r="R2245" s="73">
        <v>2</v>
      </c>
      <c r="S2245" s="74">
        <v>20000</v>
      </c>
      <c r="T2245" s="75">
        <v>0</v>
      </c>
      <c r="U2245" s="75">
        <f t="shared" si="369"/>
        <v>0</v>
      </c>
      <c r="V2245" s="48"/>
      <c r="W2245" s="48">
        <v>2017</v>
      </c>
      <c r="X2245" s="48"/>
      <c r="Y2245" s="1">
        <f>VLOOKUP(A2245,'[1]план на 2017'!$A:$X,20,0)</f>
        <v>0</v>
      </c>
      <c r="Z2245" s="156">
        <f t="shared" si="374"/>
        <v>0</v>
      </c>
    </row>
    <row r="2246" spans="1:26" ht="49.5" customHeight="1" x14ac:dyDescent="0.25">
      <c r="A2246" s="48" t="s">
        <v>2302</v>
      </c>
      <c r="B2246" s="53" t="s">
        <v>3273</v>
      </c>
      <c r="C2246" s="53" t="s">
        <v>6657</v>
      </c>
      <c r="D2246" s="53" t="s">
        <v>6658</v>
      </c>
      <c r="E2246" s="53" t="s">
        <v>6659</v>
      </c>
      <c r="F2246" s="53" t="s">
        <v>6661</v>
      </c>
      <c r="G2246" s="53" t="s">
        <v>3278</v>
      </c>
      <c r="H2246" s="53">
        <v>0</v>
      </c>
      <c r="I2246" s="53">
        <v>430000000</v>
      </c>
      <c r="J2246" s="53" t="s">
        <v>8091</v>
      </c>
      <c r="K2246" s="53" t="s">
        <v>8129</v>
      </c>
      <c r="L2246" s="53" t="s">
        <v>8111</v>
      </c>
      <c r="M2246" s="53" t="s">
        <v>8094</v>
      </c>
      <c r="N2246" s="53" t="s">
        <v>8112</v>
      </c>
      <c r="O2246" s="53" t="s">
        <v>8104</v>
      </c>
      <c r="P2246" s="53" t="s">
        <v>8105</v>
      </c>
      <c r="Q2246" s="53" t="s">
        <v>8106</v>
      </c>
      <c r="R2246" s="73">
        <v>2</v>
      </c>
      <c r="S2246" s="74">
        <v>146720</v>
      </c>
      <c r="T2246" s="75">
        <f t="shared" si="372"/>
        <v>293440</v>
      </c>
      <c r="U2246" s="75">
        <f t="shared" si="369"/>
        <v>328652.80000000005</v>
      </c>
      <c r="V2246" s="48"/>
      <c r="W2246" s="48">
        <v>2017</v>
      </c>
      <c r="X2246" s="48" t="s">
        <v>8275</v>
      </c>
      <c r="Y2246" s="1">
        <f>VLOOKUP(A2246,'[1]план на 2017'!$A:$X,20,0)</f>
        <v>293440</v>
      </c>
      <c r="Z2246" s="156">
        <f t="shared" si="374"/>
        <v>0</v>
      </c>
    </row>
    <row r="2247" spans="1:26" ht="49.5" customHeight="1" x14ac:dyDescent="0.25">
      <c r="A2247" s="48" t="s">
        <v>2303</v>
      </c>
      <c r="B2247" s="53" t="s">
        <v>3273</v>
      </c>
      <c r="C2247" s="53" t="s">
        <v>6662</v>
      </c>
      <c r="D2247" s="53" t="s">
        <v>3907</v>
      </c>
      <c r="E2247" s="53" t="s">
        <v>6663</v>
      </c>
      <c r="F2247" s="53" t="s">
        <v>6664</v>
      </c>
      <c r="G2247" s="53" t="s">
        <v>3284</v>
      </c>
      <c r="H2247" s="53">
        <v>0</v>
      </c>
      <c r="I2247" s="53">
        <v>430000000</v>
      </c>
      <c r="J2247" s="53" t="s">
        <v>8091</v>
      </c>
      <c r="K2247" s="53" t="s">
        <v>8092</v>
      </c>
      <c r="L2247" s="53" t="s">
        <v>8111</v>
      </c>
      <c r="M2247" s="53" t="s">
        <v>8094</v>
      </c>
      <c r="N2247" s="53" t="s">
        <v>8112</v>
      </c>
      <c r="O2247" s="53" t="s">
        <v>8104</v>
      </c>
      <c r="P2247" s="53" t="s">
        <v>8137</v>
      </c>
      <c r="Q2247" s="53" t="s">
        <v>8123</v>
      </c>
      <c r="R2247" s="73">
        <v>4</v>
      </c>
      <c r="S2247" s="74">
        <v>12000</v>
      </c>
      <c r="T2247" s="75">
        <v>0</v>
      </c>
      <c r="U2247" s="75">
        <f t="shared" si="369"/>
        <v>0</v>
      </c>
      <c r="V2247" s="48"/>
      <c r="W2247" s="48">
        <v>2017</v>
      </c>
      <c r="X2247" s="48"/>
      <c r="Y2247" s="1">
        <f>VLOOKUP(A2247,'[1]план на 2017'!$A:$X,20,0)</f>
        <v>0</v>
      </c>
      <c r="Z2247" s="156">
        <f t="shared" si="374"/>
        <v>0</v>
      </c>
    </row>
    <row r="2248" spans="1:26" ht="49.5" customHeight="1" x14ac:dyDescent="0.25">
      <c r="A2248" s="48" t="s">
        <v>2304</v>
      </c>
      <c r="B2248" s="53" t="s">
        <v>3273</v>
      </c>
      <c r="C2248" s="53" t="s">
        <v>6662</v>
      </c>
      <c r="D2248" s="53" t="s">
        <v>3907</v>
      </c>
      <c r="E2248" s="53" t="s">
        <v>6663</v>
      </c>
      <c r="F2248" s="53" t="s">
        <v>6664</v>
      </c>
      <c r="G2248" s="53" t="s">
        <v>3284</v>
      </c>
      <c r="H2248" s="53">
        <v>0</v>
      </c>
      <c r="I2248" s="53">
        <v>430000000</v>
      </c>
      <c r="J2248" s="53" t="s">
        <v>8091</v>
      </c>
      <c r="K2248" s="53" t="s">
        <v>8129</v>
      </c>
      <c r="L2248" s="53" t="s">
        <v>8111</v>
      </c>
      <c r="M2248" s="53" t="s">
        <v>8094</v>
      </c>
      <c r="N2248" s="53" t="s">
        <v>8112</v>
      </c>
      <c r="O2248" s="53" t="s">
        <v>8104</v>
      </c>
      <c r="P2248" s="53" t="s">
        <v>8137</v>
      </c>
      <c r="Q2248" s="53" t="s">
        <v>8123</v>
      </c>
      <c r="R2248" s="73">
        <v>4</v>
      </c>
      <c r="S2248" s="74">
        <v>12000</v>
      </c>
      <c r="T2248" s="75">
        <f t="shared" ref="T2248:T2250" si="387">R2248*S2248</f>
        <v>48000</v>
      </c>
      <c r="U2248" s="75">
        <f t="shared" si="369"/>
        <v>53760.000000000007</v>
      </c>
      <c r="V2248" s="48"/>
      <c r="W2248" s="48">
        <v>2017</v>
      </c>
      <c r="X2248" s="48" t="s">
        <v>8100</v>
      </c>
      <c r="Y2248" s="1">
        <f>VLOOKUP(A2248,'[1]план на 2017'!$A:$X,20,0)</f>
        <v>48000</v>
      </c>
      <c r="Z2248" s="156">
        <f t="shared" si="374"/>
        <v>0</v>
      </c>
    </row>
    <row r="2249" spans="1:26" ht="49.5" customHeight="1" x14ac:dyDescent="0.25">
      <c r="A2249" s="48" t="s">
        <v>2305</v>
      </c>
      <c r="B2249" s="53" t="s">
        <v>3273</v>
      </c>
      <c r="C2249" s="53" t="s">
        <v>6662</v>
      </c>
      <c r="D2249" s="53" t="s">
        <v>3907</v>
      </c>
      <c r="E2249" s="53" t="s">
        <v>6663</v>
      </c>
      <c r="F2249" s="53" t="s">
        <v>6665</v>
      </c>
      <c r="G2249" s="53" t="s">
        <v>3284</v>
      </c>
      <c r="H2249" s="53">
        <v>0</v>
      </c>
      <c r="I2249" s="53">
        <v>430000000</v>
      </c>
      <c r="J2249" s="53" t="s">
        <v>8091</v>
      </c>
      <c r="K2249" s="53" t="s">
        <v>8092</v>
      </c>
      <c r="L2249" s="53" t="s">
        <v>8111</v>
      </c>
      <c r="M2249" s="53" t="s">
        <v>8094</v>
      </c>
      <c r="N2249" s="53" t="s">
        <v>8112</v>
      </c>
      <c r="O2249" s="53" t="s">
        <v>8104</v>
      </c>
      <c r="P2249" s="53" t="s">
        <v>8137</v>
      </c>
      <c r="Q2249" s="53" t="s">
        <v>8123</v>
      </c>
      <c r="R2249" s="73">
        <v>4</v>
      </c>
      <c r="S2249" s="74">
        <v>12000</v>
      </c>
      <c r="T2249" s="75">
        <v>0</v>
      </c>
      <c r="U2249" s="75">
        <f t="shared" si="369"/>
        <v>0</v>
      </c>
      <c r="V2249" s="48"/>
      <c r="W2249" s="48">
        <v>2017</v>
      </c>
      <c r="X2249" s="48"/>
      <c r="Y2249" s="1">
        <f>VLOOKUP(A2249,'[1]план на 2017'!$A:$X,20,0)</f>
        <v>0</v>
      </c>
      <c r="Z2249" s="156">
        <f t="shared" si="374"/>
        <v>0</v>
      </c>
    </row>
    <row r="2250" spans="1:26" ht="49.5" customHeight="1" x14ac:dyDescent="0.25">
      <c r="A2250" s="48" t="s">
        <v>2306</v>
      </c>
      <c r="B2250" s="53" t="s">
        <v>3273</v>
      </c>
      <c r="C2250" s="53" t="s">
        <v>6662</v>
      </c>
      <c r="D2250" s="53" t="s">
        <v>3907</v>
      </c>
      <c r="E2250" s="53" t="s">
        <v>6663</v>
      </c>
      <c r="F2250" s="53" t="s">
        <v>6665</v>
      </c>
      <c r="G2250" s="53" t="s">
        <v>3284</v>
      </c>
      <c r="H2250" s="53">
        <v>0</v>
      </c>
      <c r="I2250" s="53">
        <v>430000000</v>
      </c>
      <c r="J2250" s="53" t="s">
        <v>8091</v>
      </c>
      <c r="K2250" s="53" t="s">
        <v>8129</v>
      </c>
      <c r="L2250" s="53" t="s">
        <v>8111</v>
      </c>
      <c r="M2250" s="53" t="s">
        <v>8094</v>
      </c>
      <c r="N2250" s="53" t="s">
        <v>8112</v>
      </c>
      <c r="O2250" s="53" t="s">
        <v>8104</v>
      </c>
      <c r="P2250" s="53" t="s">
        <v>8137</v>
      </c>
      <c r="Q2250" s="53" t="s">
        <v>8123</v>
      </c>
      <c r="R2250" s="73">
        <v>4</v>
      </c>
      <c r="S2250" s="74">
        <v>12000</v>
      </c>
      <c r="T2250" s="75">
        <f t="shared" si="387"/>
        <v>48000</v>
      </c>
      <c r="U2250" s="75">
        <f t="shared" si="369"/>
        <v>53760.000000000007</v>
      </c>
      <c r="V2250" s="48"/>
      <c r="W2250" s="48">
        <v>2017</v>
      </c>
      <c r="X2250" s="48" t="s">
        <v>8100</v>
      </c>
      <c r="Y2250" s="1">
        <f>VLOOKUP(A2250,'[1]план на 2017'!$A:$X,20,0)</f>
        <v>48000</v>
      </c>
      <c r="Z2250" s="156">
        <f t="shared" si="374"/>
        <v>0</v>
      </c>
    </row>
    <row r="2251" spans="1:26" ht="49.5" customHeight="1" x14ac:dyDescent="0.25">
      <c r="A2251" s="48" t="s">
        <v>2307</v>
      </c>
      <c r="B2251" s="53" t="s">
        <v>3273</v>
      </c>
      <c r="C2251" s="53" t="s">
        <v>6616</v>
      </c>
      <c r="D2251" s="53" t="s">
        <v>6617</v>
      </c>
      <c r="E2251" s="53" t="s">
        <v>6618</v>
      </c>
      <c r="F2251" s="53" t="s">
        <v>6666</v>
      </c>
      <c r="G2251" s="53" t="s">
        <v>3284</v>
      </c>
      <c r="H2251" s="53">
        <v>0</v>
      </c>
      <c r="I2251" s="53">
        <v>430000000</v>
      </c>
      <c r="J2251" s="53" t="s">
        <v>8091</v>
      </c>
      <c r="K2251" s="53" t="s">
        <v>8092</v>
      </c>
      <c r="L2251" s="53" t="s">
        <v>8111</v>
      </c>
      <c r="M2251" s="53" t="s">
        <v>8094</v>
      </c>
      <c r="N2251" s="53" t="s">
        <v>8112</v>
      </c>
      <c r="O2251" s="53" t="s">
        <v>8104</v>
      </c>
      <c r="P2251" s="53" t="s">
        <v>8105</v>
      </c>
      <c r="Q2251" s="53" t="s">
        <v>8106</v>
      </c>
      <c r="R2251" s="73">
        <v>6</v>
      </c>
      <c r="S2251" s="74">
        <v>15000</v>
      </c>
      <c r="T2251" s="75">
        <v>0</v>
      </c>
      <c r="U2251" s="75">
        <f t="shared" ref="U2251:U2324" si="388">T2251*1.12</f>
        <v>0</v>
      </c>
      <c r="V2251" s="48"/>
      <c r="W2251" s="48">
        <v>2017</v>
      </c>
      <c r="X2251" s="48"/>
      <c r="Y2251" s="1">
        <f>VLOOKUP(A2251,'[1]план на 2017'!$A:$X,20,0)</f>
        <v>0</v>
      </c>
      <c r="Z2251" s="156">
        <f t="shared" si="374"/>
        <v>0</v>
      </c>
    </row>
    <row r="2252" spans="1:26" ht="49.5" customHeight="1" x14ac:dyDescent="0.25">
      <c r="A2252" s="48" t="s">
        <v>2308</v>
      </c>
      <c r="B2252" s="53" t="s">
        <v>3273</v>
      </c>
      <c r="C2252" s="53" t="s">
        <v>6616</v>
      </c>
      <c r="D2252" s="53" t="s">
        <v>6617</v>
      </c>
      <c r="E2252" s="53" t="s">
        <v>6618</v>
      </c>
      <c r="F2252" s="53" t="s">
        <v>6666</v>
      </c>
      <c r="G2252" s="53" t="s">
        <v>3284</v>
      </c>
      <c r="H2252" s="53">
        <v>0</v>
      </c>
      <c r="I2252" s="53">
        <v>430000000</v>
      </c>
      <c r="J2252" s="53" t="s">
        <v>8091</v>
      </c>
      <c r="K2252" s="53" t="s">
        <v>8129</v>
      </c>
      <c r="L2252" s="53" t="s">
        <v>8111</v>
      </c>
      <c r="M2252" s="53" t="s">
        <v>8094</v>
      </c>
      <c r="N2252" s="53" t="s">
        <v>8112</v>
      </c>
      <c r="O2252" s="53" t="s">
        <v>8104</v>
      </c>
      <c r="P2252" s="53" t="s">
        <v>8105</v>
      </c>
      <c r="Q2252" s="53" t="s">
        <v>8106</v>
      </c>
      <c r="R2252" s="73">
        <v>6</v>
      </c>
      <c r="S2252" s="74">
        <v>15000</v>
      </c>
      <c r="T2252" s="75">
        <f t="shared" ref="T2252:T2254" si="389">R2252*S2252</f>
        <v>90000</v>
      </c>
      <c r="U2252" s="75">
        <f t="shared" si="388"/>
        <v>100800.00000000001</v>
      </c>
      <c r="V2252" s="48"/>
      <c r="W2252" s="48">
        <v>2017</v>
      </c>
      <c r="X2252" s="48" t="s">
        <v>8100</v>
      </c>
      <c r="Y2252" s="1">
        <f>VLOOKUP(A2252,'[1]план на 2017'!$A:$X,20,0)</f>
        <v>90000</v>
      </c>
      <c r="Z2252" s="156">
        <f t="shared" si="374"/>
        <v>0</v>
      </c>
    </row>
    <row r="2253" spans="1:26" ht="49.5" customHeight="1" x14ac:dyDescent="0.25">
      <c r="A2253" s="48" t="s">
        <v>2309</v>
      </c>
      <c r="B2253" s="53" t="s">
        <v>3273</v>
      </c>
      <c r="C2253" s="53" t="s">
        <v>6667</v>
      </c>
      <c r="D2253" s="53" t="s">
        <v>6668</v>
      </c>
      <c r="E2253" s="53" t="s">
        <v>6669</v>
      </c>
      <c r="F2253" s="53" t="s">
        <v>6670</v>
      </c>
      <c r="G2253" s="53" t="s">
        <v>3284</v>
      </c>
      <c r="H2253" s="53">
        <v>0</v>
      </c>
      <c r="I2253" s="53">
        <v>430000000</v>
      </c>
      <c r="J2253" s="53" t="s">
        <v>8091</v>
      </c>
      <c r="K2253" s="53" t="s">
        <v>8092</v>
      </c>
      <c r="L2253" s="53" t="s">
        <v>8111</v>
      </c>
      <c r="M2253" s="53" t="s">
        <v>8094</v>
      </c>
      <c r="N2253" s="53" t="s">
        <v>8112</v>
      </c>
      <c r="O2253" s="53" t="s">
        <v>8104</v>
      </c>
      <c r="P2253" s="53" t="s">
        <v>8137</v>
      </c>
      <c r="Q2253" s="53" t="s">
        <v>8123</v>
      </c>
      <c r="R2253" s="73">
        <v>6</v>
      </c>
      <c r="S2253" s="74">
        <v>25000</v>
      </c>
      <c r="T2253" s="75">
        <v>0</v>
      </c>
      <c r="U2253" s="75">
        <f t="shared" si="388"/>
        <v>0</v>
      </c>
      <c r="V2253" s="48"/>
      <c r="W2253" s="48">
        <v>2017</v>
      </c>
      <c r="X2253" s="48"/>
      <c r="Y2253" s="1">
        <f>VLOOKUP(A2253,'[1]план на 2017'!$A:$X,20,0)</f>
        <v>0</v>
      </c>
      <c r="Z2253" s="156">
        <f t="shared" si="374"/>
        <v>0</v>
      </c>
    </row>
    <row r="2254" spans="1:26" ht="49.5" customHeight="1" x14ac:dyDescent="0.25">
      <c r="A2254" s="48" t="s">
        <v>2310</v>
      </c>
      <c r="B2254" s="53" t="s">
        <v>3273</v>
      </c>
      <c r="C2254" s="53" t="s">
        <v>6667</v>
      </c>
      <c r="D2254" s="53" t="s">
        <v>6668</v>
      </c>
      <c r="E2254" s="53" t="s">
        <v>6669</v>
      </c>
      <c r="F2254" s="53" t="s">
        <v>6670</v>
      </c>
      <c r="G2254" s="53" t="s">
        <v>3284</v>
      </c>
      <c r="H2254" s="53">
        <v>0</v>
      </c>
      <c r="I2254" s="53">
        <v>430000000</v>
      </c>
      <c r="J2254" s="53" t="s">
        <v>8091</v>
      </c>
      <c r="K2254" s="53" t="s">
        <v>8129</v>
      </c>
      <c r="L2254" s="53" t="s">
        <v>8111</v>
      </c>
      <c r="M2254" s="53" t="s">
        <v>8094</v>
      </c>
      <c r="N2254" s="53" t="s">
        <v>8112</v>
      </c>
      <c r="O2254" s="53" t="s">
        <v>8104</v>
      </c>
      <c r="P2254" s="53" t="s">
        <v>8137</v>
      </c>
      <c r="Q2254" s="53" t="s">
        <v>8123</v>
      </c>
      <c r="R2254" s="73">
        <v>6</v>
      </c>
      <c r="S2254" s="74">
        <v>25000</v>
      </c>
      <c r="T2254" s="75">
        <f t="shared" si="389"/>
        <v>150000</v>
      </c>
      <c r="U2254" s="75">
        <f t="shared" si="388"/>
        <v>168000.00000000003</v>
      </c>
      <c r="V2254" s="48"/>
      <c r="W2254" s="48">
        <v>2017</v>
      </c>
      <c r="X2254" s="48" t="s">
        <v>8100</v>
      </c>
      <c r="Y2254" s="1">
        <f>VLOOKUP(A2254,'[1]план на 2017'!$A:$X,20,0)</f>
        <v>150000</v>
      </c>
      <c r="Z2254" s="156">
        <f t="shared" si="374"/>
        <v>0</v>
      </c>
    </row>
    <row r="2255" spans="1:26" ht="49.5" customHeight="1" x14ac:dyDescent="0.25">
      <c r="A2255" s="48" t="s">
        <v>2311</v>
      </c>
      <c r="B2255" s="53" t="s">
        <v>3273</v>
      </c>
      <c r="C2255" s="53" t="s">
        <v>6671</v>
      </c>
      <c r="D2255" s="53" t="s">
        <v>6672</v>
      </c>
      <c r="E2255" s="53" t="s">
        <v>6673</v>
      </c>
      <c r="F2255" s="53" t="s">
        <v>6674</v>
      </c>
      <c r="G2255" s="53" t="s">
        <v>3278</v>
      </c>
      <c r="H2255" s="53">
        <v>0</v>
      </c>
      <c r="I2255" s="53">
        <v>430000000</v>
      </c>
      <c r="J2255" s="53" t="s">
        <v>8091</v>
      </c>
      <c r="K2255" s="53" t="s">
        <v>8092</v>
      </c>
      <c r="L2255" s="53" t="s">
        <v>8111</v>
      </c>
      <c r="M2255" s="53" t="s">
        <v>8094</v>
      </c>
      <c r="N2255" s="53" t="s">
        <v>8112</v>
      </c>
      <c r="O2255" s="53" t="s">
        <v>8104</v>
      </c>
      <c r="P2255" s="53">
        <v>736</v>
      </c>
      <c r="Q2255" s="53" t="s">
        <v>8133</v>
      </c>
      <c r="R2255" s="73">
        <v>10</v>
      </c>
      <c r="S2255" s="74">
        <v>8560</v>
      </c>
      <c r="T2255" s="75">
        <v>0</v>
      </c>
      <c r="U2255" s="75">
        <f t="shared" si="388"/>
        <v>0</v>
      </c>
      <c r="V2255" s="48"/>
      <c r="W2255" s="48">
        <v>2017</v>
      </c>
      <c r="X2255" s="48"/>
      <c r="Y2255" s="1">
        <f>VLOOKUP(A2255,'[1]план на 2017'!$A:$X,20,0)</f>
        <v>0</v>
      </c>
      <c r="Z2255" s="156">
        <f t="shared" si="374"/>
        <v>0</v>
      </c>
    </row>
    <row r="2256" spans="1:26" ht="49.5" customHeight="1" x14ac:dyDescent="0.25">
      <c r="A2256" s="48" t="s">
        <v>2312</v>
      </c>
      <c r="B2256" s="53" t="s">
        <v>3273</v>
      </c>
      <c r="C2256" s="53" t="s">
        <v>6671</v>
      </c>
      <c r="D2256" s="53" t="s">
        <v>6672</v>
      </c>
      <c r="E2256" s="53" t="s">
        <v>6673</v>
      </c>
      <c r="F2256" s="53" t="s">
        <v>6674</v>
      </c>
      <c r="G2256" s="53" t="s">
        <v>3278</v>
      </c>
      <c r="H2256" s="53">
        <v>0</v>
      </c>
      <c r="I2256" s="53">
        <v>430000000</v>
      </c>
      <c r="J2256" s="53" t="s">
        <v>8091</v>
      </c>
      <c r="K2256" s="53" t="s">
        <v>8129</v>
      </c>
      <c r="L2256" s="53" t="s">
        <v>8111</v>
      </c>
      <c r="M2256" s="53" t="s">
        <v>8094</v>
      </c>
      <c r="N2256" s="53" t="s">
        <v>8112</v>
      </c>
      <c r="O2256" s="53" t="s">
        <v>8104</v>
      </c>
      <c r="P2256" s="53">
        <v>736</v>
      </c>
      <c r="Q2256" s="53" t="s">
        <v>8133</v>
      </c>
      <c r="R2256" s="73">
        <v>10</v>
      </c>
      <c r="S2256" s="74">
        <v>8560</v>
      </c>
      <c r="T2256" s="75">
        <f t="shared" ref="T2256" si="390">R2256*S2256</f>
        <v>85600</v>
      </c>
      <c r="U2256" s="75">
        <f t="shared" si="388"/>
        <v>95872.000000000015</v>
      </c>
      <c r="V2256" s="48"/>
      <c r="W2256" s="48">
        <v>2017</v>
      </c>
      <c r="X2256" s="48" t="s">
        <v>8100</v>
      </c>
      <c r="Y2256" s="1">
        <f>VLOOKUP(A2256,'[1]план на 2017'!$A:$X,20,0)</f>
        <v>85600</v>
      </c>
      <c r="Z2256" s="156">
        <f t="shared" si="374"/>
        <v>0</v>
      </c>
    </row>
    <row r="2257" spans="1:26" ht="49.5" customHeight="1" x14ac:dyDescent="0.25">
      <c r="A2257" s="48" t="s">
        <v>2313</v>
      </c>
      <c r="B2257" s="53" t="s">
        <v>3273</v>
      </c>
      <c r="C2257" s="53" t="s">
        <v>6675</v>
      </c>
      <c r="D2257" s="53" t="s">
        <v>6676</v>
      </c>
      <c r="E2257" s="53" t="s">
        <v>6677</v>
      </c>
      <c r="F2257" s="53" t="s">
        <v>6678</v>
      </c>
      <c r="G2257" s="53" t="s">
        <v>3284</v>
      </c>
      <c r="H2257" s="53">
        <v>0</v>
      </c>
      <c r="I2257" s="53">
        <v>430000000</v>
      </c>
      <c r="J2257" s="53" t="s">
        <v>8091</v>
      </c>
      <c r="K2257" s="53" t="s">
        <v>8092</v>
      </c>
      <c r="L2257" s="53" t="s">
        <v>8111</v>
      </c>
      <c r="M2257" s="53" t="s">
        <v>8094</v>
      </c>
      <c r="N2257" s="53" t="s">
        <v>8112</v>
      </c>
      <c r="O2257" s="53" t="s">
        <v>8104</v>
      </c>
      <c r="P2257" s="53" t="s">
        <v>8105</v>
      </c>
      <c r="Q2257" s="53" t="s">
        <v>8106</v>
      </c>
      <c r="R2257" s="73">
        <v>10</v>
      </c>
      <c r="S2257" s="74">
        <v>7000</v>
      </c>
      <c r="T2257" s="75">
        <v>0</v>
      </c>
      <c r="U2257" s="75">
        <f t="shared" si="388"/>
        <v>0</v>
      </c>
      <c r="V2257" s="48"/>
      <c r="W2257" s="48">
        <v>2017</v>
      </c>
      <c r="X2257" s="48"/>
      <c r="Y2257" s="1">
        <f>VLOOKUP(A2257,'[1]план на 2017'!$A:$X,20,0)</f>
        <v>0</v>
      </c>
      <c r="Z2257" s="156">
        <f t="shared" si="374"/>
        <v>0</v>
      </c>
    </row>
    <row r="2258" spans="1:26" ht="49.5" customHeight="1" x14ac:dyDescent="0.25">
      <c r="A2258" s="48" t="s">
        <v>2314</v>
      </c>
      <c r="B2258" s="53" t="s">
        <v>3273</v>
      </c>
      <c r="C2258" s="53" t="s">
        <v>6675</v>
      </c>
      <c r="D2258" s="53" t="s">
        <v>6676</v>
      </c>
      <c r="E2258" s="53" t="s">
        <v>6677</v>
      </c>
      <c r="F2258" s="53" t="s">
        <v>6678</v>
      </c>
      <c r="G2258" s="53" t="s">
        <v>3284</v>
      </c>
      <c r="H2258" s="53">
        <v>0</v>
      </c>
      <c r="I2258" s="53">
        <v>430000000</v>
      </c>
      <c r="J2258" s="53" t="s">
        <v>8091</v>
      </c>
      <c r="K2258" s="53" t="s">
        <v>8129</v>
      </c>
      <c r="L2258" s="53" t="s">
        <v>8111</v>
      </c>
      <c r="M2258" s="53" t="s">
        <v>8094</v>
      </c>
      <c r="N2258" s="53" t="s">
        <v>8112</v>
      </c>
      <c r="O2258" s="53" t="s">
        <v>8104</v>
      </c>
      <c r="P2258" s="53" t="s">
        <v>8105</v>
      </c>
      <c r="Q2258" s="53" t="s">
        <v>8106</v>
      </c>
      <c r="R2258" s="73">
        <v>10</v>
      </c>
      <c r="S2258" s="74">
        <v>7000</v>
      </c>
      <c r="T2258" s="75">
        <f t="shared" ref="T2258" si="391">R2258*S2258</f>
        <v>70000</v>
      </c>
      <c r="U2258" s="75">
        <f t="shared" si="388"/>
        <v>78400.000000000015</v>
      </c>
      <c r="V2258" s="48"/>
      <c r="W2258" s="48">
        <v>2017</v>
      </c>
      <c r="X2258" s="48" t="s">
        <v>8100</v>
      </c>
      <c r="Y2258" s="1">
        <f>VLOOKUP(A2258,'[1]план на 2017'!$A:$X,20,0)</f>
        <v>70000</v>
      </c>
      <c r="Z2258" s="156">
        <f t="shared" ref="Z2258:Z2321" si="392">T2258-Y2258</f>
        <v>0</v>
      </c>
    </row>
    <row r="2259" spans="1:26" ht="49.5" customHeight="1" x14ac:dyDescent="0.25">
      <c r="A2259" s="48" t="s">
        <v>2315</v>
      </c>
      <c r="B2259" s="53" t="s">
        <v>3273</v>
      </c>
      <c r="C2259" s="53" t="s">
        <v>6679</v>
      </c>
      <c r="D2259" s="53" t="s">
        <v>6680</v>
      </c>
      <c r="E2259" s="53" t="s">
        <v>4245</v>
      </c>
      <c r="F2259" s="53" t="s">
        <v>6681</v>
      </c>
      <c r="G2259" s="54" t="s">
        <v>8876</v>
      </c>
      <c r="H2259" s="53">
        <v>0</v>
      </c>
      <c r="I2259" s="53">
        <v>430000000</v>
      </c>
      <c r="J2259" s="53" t="s">
        <v>8091</v>
      </c>
      <c r="K2259" s="53" t="s">
        <v>8092</v>
      </c>
      <c r="L2259" s="53" t="s">
        <v>8111</v>
      </c>
      <c r="M2259" s="53" t="s">
        <v>8094</v>
      </c>
      <c r="N2259" s="53" t="s">
        <v>8112</v>
      </c>
      <c r="O2259" s="53" t="s">
        <v>8104</v>
      </c>
      <c r="P2259" s="53">
        <v>112</v>
      </c>
      <c r="Q2259" s="53" t="s">
        <v>8170</v>
      </c>
      <c r="R2259" s="73">
        <v>20</v>
      </c>
      <c r="S2259" s="74">
        <v>19000</v>
      </c>
      <c r="T2259" s="75">
        <f t="shared" si="372"/>
        <v>380000</v>
      </c>
      <c r="U2259" s="75">
        <f t="shared" si="388"/>
        <v>425600.00000000006</v>
      </c>
      <c r="V2259" s="48"/>
      <c r="W2259" s="48">
        <v>2017</v>
      </c>
      <c r="X2259" s="48"/>
      <c r="Y2259" s="1">
        <f>VLOOKUP(A2259,'[1]план на 2017'!$A:$X,20,0)</f>
        <v>380000</v>
      </c>
      <c r="Z2259" s="156">
        <f t="shared" si="392"/>
        <v>0</v>
      </c>
    </row>
    <row r="2260" spans="1:26" ht="49.5" customHeight="1" x14ac:dyDescent="0.25">
      <c r="A2260" s="48" t="s">
        <v>2316</v>
      </c>
      <c r="B2260" s="53" t="s">
        <v>3273</v>
      </c>
      <c r="C2260" s="53" t="s">
        <v>6682</v>
      </c>
      <c r="D2260" s="53" t="s">
        <v>6683</v>
      </c>
      <c r="E2260" s="53" t="s">
        <v>6684</v>
      </c>
      <c r="F2260" s="53" t="s">
        <v>6685</v>
      </c>
      <c r="G2260" s="53" t="s">
        <v>3278</v>
      </c>
      <c r="H2260" s="53">
        <v>0</v>
      </c>
      <c r="I2260" s="53">
        <v>430000000</v>
      </c>
      <c r="J2260" s="53" t="s">
        <v>8091</v>
      </c>
      <c r="K2260" s="53" t="s">
        <v>8092</v>
      </c>
      <c r="L2260" s="53" t="s">
        <v>8111</v>
      </c>
      <c r="M2260" s="53" t="s">
        <v>8094</v>
      </c>
      <c r="N2260" s="53" t="s">
        <v>8112</v>
      </c>
      <c r="O2260" s="53" t="s">
        <v>8104</v>
      </c>
      <c r="P2260" s="53">
        <v>736</v>
      </c>
      <c r="Q2260" s="53" t="s">
        <v>8133</v>
      </c>
      <c r="R2260" s="73">
        <v>100</v>
      </c>
      <c r="S2260" s="74">
        <v>7000</v>
      </c>
      <c r="T2260" s="75">
        <v>0</v>
      </c>
      <c r="U2260" s="75">
        <f t="shared" si="388"/>
        <v>0</v>
      </c>
      <c r="V2260" s="48"/>
      <c r="W2260" s="48">
        <v>2017</v>
      </c>
      <c r="X2260" s="48"/>
      <c r="Y2260" s="1">
        <f>VLOOKUP(A2260,'[1]план на 2017'!$A:$X,20,0)</f>
        <v>0</v>
      </c>
      <c r="Z2260" s="156">
        <f t="shared" si="392"/>
        <v>0</v>
      </c>
    </row>
    <row r="2261" spans="1:26" ht="49.5" customHeight="1" x14ac:dyDescent="0.25">
      <c r="A2261" s="48" t="s">
        <v>2317</v>
      </c>
      <c r="B2261" s="53" t="s">
        <v>3273</v>
      </c>
      <c r="C2261" s="53" t="s">
        <v>6682</v>
      </c>
      <c r="D2261" s="53" t="s">
        <v>6683</v>
      </c>
      <c r="E2261" s="53" t="s">
        <v>6684</v>
      </c>
      <c r="F2261" s="53" t="s">
        <v>6686</v>
      </c>
      <c r="G2261" s="53" t="s">
        <v>3278</v>
      </c>
      <c r="H2261" s="53">
        <v>0</v>
      </c>
      <c r="I2261" s="53">
        <v>430000000</v>
      </c>
      <c r="J2261" s="53" t="s">
        <v>8091</v>
      </c>
      <c r="K2261" s="53" t="s">
        <v>8129</v>
      </c>
      <c r="L2261" s="53" t="s">
        <v>8111</v>
      </c>
      <c r="M2261" s="53" t="s">
        <v>8094</v>
      </c>
      <c r="N2261" s="53" t="s">
        <v>8112</v>
      </c>
      <c r="O2261" s="53" t="s">
        <v>8104</v>
      </c>
      <c r="P2261" s="53">
        <v>736</v>
      </c>
      <c r="Q2261" s="53" t="s">
        <v>8133</v>
      </c>
      <c r="R2261" s="73">
        <v>100</v>
      </c>
      <c r="S2261" s="74">
        <v>7000</v>
      </c>
      <c r="T2261" s="75">
        <f t="shared" ref="T2261" si="393">R2261*S2261</f>
        <v>700000</v>
      </c>
      <c r="U2261" s="75">
        <f t="shared" si="388"/>
        <v>784000.00000000012</v>
      </c>
      <c r="V2261" s="48"/>
      <c r="W2261" s="48">
        <v>2017</v>
      </c>
      <c r="X2261" s="48" t="s">
        <v>8149</v>
      </c>
      <c r="Y2261" s="1">
        <f>VLOOKUP(A2261,'[1]план на 2017'!$A:$X,20,0)</f>
        <v>700000</v>
      </c>
      <c r="Z2261" s="156">
        <f t="shared" si="392"/>
        <v>0</v>
      </c>
    </row>
    <row r="2262" spans="1:26" ht="49.5" customHeight="1" x14ac:dyDescent="0.25">
      <c r="A2262" s="48" t="s">
        <v>2318</v>
      </c>
      <c r="B2262" s="53" t="s">
        <v>3273</v>
      </c>
      <c r="C2262" s="53" t="s">
        <v>6687</v>
      </c>
      <c r="D2262" s="53" t="s">
        <v>6688</v>
      </c>
      <c r="E2262" s="53" t="s">
        <v>6689</v>
      </c>
      <c r="F2262" s="53" t="s">
        <v>6690</v>
      </c>
      <c r="G2262" s="54" t="s">
        <v>8876</v>
      </c>
      <c r="H2262" s="53">
        <v>0</v>
      </c>
      <c r="I2262" s="53">
        <v>430000000</v>
      </c>
      <c r="J2262" s="53" t="s">
        <v>8091</v>
      </c>
      <c r="K2262" s="53" t="s">
        <v>8092</v>
      </c>
      <c r="L2262" s="53" t="s">
        <v>8111</v>
      </c>
      <c r="M2262" s="53" t="s">
        <v>8094</v>
      </c>
      <c r="N2262" s="53" t="s">
        <v>8112</v>
      </c>
      <c r="O2262" s="53" t="s">
        <v>8104</v>
      </c>
      <c r="P2262" s="53">
        <v>166</v>
      </c>
      <c r="Q2262" s="53" t="s">
        <v>8131</v>
      </c>
      <c r="R2262" s="73">
        <v>200</v>
      </c>
      <c r="S2262" s="74">
        <v>1800</v>
      </c>
      <c r="T2262" s="75">
        <v>0</v>
      </c>
      <c r="U2262" s="75">
        <f t="shared" si="388"/>
        <v>0</v>
      </c>
      <c r="V2262" s="48"/>
      <c r="W2262" s="48">
        <v>2017</v>
      </c>
      <c r="X2262" s="48"/>
      <c r="Y2262" s="1">
        <f>VLOOKUP(A2262,'[1]план на 2017'!$A:$X,20,0)</f>
        <v>0</v>
      </c>
      <c r="Z2262" s="156">
        <f t="shared" si="392"/>
        <v>0</v>
      </c>
    </row>
    <row r="2263" spans="1:26" ht="49.5" customHeight="1" x14ac:dyDescent="0.25">
      <c r="A2263" s="48" t="s">
        <v>2319</v>
      </c>
      <c r="B2263" s="53" t="s">
        <v>3273</v>
      </c>
      <c r="C2263" s="53" t="s">
        <v>6687</v>
      </c>
      <c r="D2263" s="53" t="s">
        <v>6688</v>
      </c>
      <c r="E2263" s="53" t="s">
        <v>6689</v>
      </c>
      <c r="F2263" s="53" t="s">
        <v>6690</v>
      </c>
      <c r="G2263" s="54" t="s">
        <v>8876</v>
      </c>
      <c r="H2263" s="53">
        <v>0</v>
      </c>
      <c r="I2263" s="53">
        <v>430000000</v>
      </c>
      <c r="J2263" s="53" t="s">
        <v>8091</v>
      </c>
      <c r="K2263" s="53" t="s">
        <v>8129</v>
      </c>
      <c r="L2263" s="53" t="s">
        <v>8111</v>
      </c>
      <c r="M2263" s="53" t="s">
        <v>8094</v>
      </c>
      <c r="N2263" s="53" t="s">
        <v>8112</v>
      </c>
      <c r="O2263" s="53" t="s">
        <v>8104</v>
      </c>
      <c r="P2263" s="53">
        <v>166</v>
      </c>
      <c r="Q2263" s="53" t="s">
        <v>8131</v>
      </c>
      <c r="R2263" s="73">
        <v>200</v>
      </c>
      <c r="S2263" s="74">
        <v>1800</v>
      </c>
      <c r="T2263" s="75">
        <f t="shared" ref="T2263" si="394">R2263*S2263</f>
        <v>360000</v>
      </c>
      <c r="U2263" s="75">
        <f t="shared" si="388"/>
        <v>403200.00000000006</v>
      </c>
      <c r="V2263" s="48"/>
      <c r="W2263" s="48">
        <v>2017</v>
      </c>
      <c r="X2263" s="48" t="s">
        <v>8100</v>
      </c>
      <c r="Y2263" s="1">
        <f>VLOOKUP(A2263,'[1]план на 2017'!$A:$X,20,0)</f>
        <v>360000</v>
      </c>
      <c r="Z2263" s="156">
        <f t="shared" si="392"/>
        <v>0</v>
      </c>
    </row>
    <row r="2264" spans="1:26" ht="49.5" customHeight="1" x14ac:dyDescent="0.25">
      <c r="A2264" s="48" t="s">
        <v>2320</v>
      </c>
      <c r="B2264" s="53" t="s">
        <v>3273</v>
      </c>
      <c r="C2264" s="53" t="s">
        <v>6691</v>
      </c>
      <c r="D2264" s="53" t="s">
        <v>6692</v>
      </c>
      <c r="E2264" s="53" t="s">
        <v>6693</v>
      </c>
      <c r="F2264" s="53" t="s">
        <v>6694</v>
      </c>
      <c r="G2264" s="54" t="s">
        <v>8876</v>
      </c>
      <c r="H2264" s="53">
        <v>0</v>
      </c>
      <c r="I2264" s="53">
        <v>430000000</v>
      </c>
      <c r="J2264" s="53" t="s">
        <v>8091</v>
      </c>
      <c r="K2264" s="53" t="s">
        <v>8092</v>
      </c>
      <c r="L2264" s="53" t="s">
        <v>8111</v>
      </c>
      <c r="M2264" s="53" t="s">
        <v>8094</v>
      </c>
      <c r="N2264" s="53" t="s">
        <v>8112</v>
      </c>
      <c r="O2264" s="53" t="s">
        <v>8104</v>
      </c>
      <c r="P2264" s="53" t="s">
        <v>8105</v>
      </c>
      <c r="Q2264" s="53" t="s">
        <v>8106</v>
      </c>
      <c r="R2264" s="73">
        <v>1000</v>
      </c>
      <c r="S2264" s="74">
        <v>6000</v>
      </c>
      <c r="T2264" s="75">
        <v>0</v>
      </c>
      <c r="U2264" s="75">
        <f t="shared" si="388"/>
        <v>0</v>
      </c>
      <c r="V2264" s="48"/>
      <c r="W2264" s="48">
        <v>2017</v>
      </c>
      <c r="X2264" s="48"/>
      <c r="Y2264" s="1">
        <f>VLOOKUP(A2264,'[1]план на 2017'!$A:$X,20,0)</f>
        <v>0</v>
      </c>
      <c r="Z2264" s="156">
        <f t="shared" si="392"/>
        <v>0</v>
      </c>
    </row>
    <row r="2265" spans="1:26" ht="49.5" customHeight="1" x14ac:dyDescent="0.25">
      <c r="A2265" s="48" t="s">
        <v>2321</v>
      </c>
      <c r="B2265" s="53" t="s">
        <v>3273</v>
      </c>
      <c r="C2265" s="53" t="s">
        <v>6691</v>
      </c>
      <c r="D2265" s="53" t="s">
        <v>6692</v>
      </c>
      <c r="E2265" s="53" t="s">
        <v>6693</v>
      </c>
      <c r="F2265" s="53" t="s">
        <v>6695</v>
      </c>
      <c r="G2265" s="54" t="s">
        <v>8876</v>
      </c>
      <c r="H2265" s="53">
        <v>0</v>
      </c>
      <c r="I2265" s="53">
        <v>430000000</v>
      </c>
      <c r="J2265" s="53" t="s">
        <v>8091</v>
      </c>
      <c r="K2265" s="53" t="s">
        <v>8129</v>
      </c>
      <c r="L2265" s="53" t="s">
        <v>8111</v>
      </c>
      <c r="M2265" s="53" t="s">
        <v>8094</v>
      </c>
      <c r="N2265" s="53" t="s">
        <v>8112</v>
      </c>
      <c r="O2265" s="53" t="s">
        <v>8104</v>
      </c>
      <c r="P2265" s="53" t="s">
        <v>8105</v>
      </c>
      <c r="Q2265" s="53" t="s">
        <v>8106</v>
      </c>
      <c r="R2265" s="73">
        <v>1000</v>
      </c>
      <c r="S2265" s="74">
        <v>6000</v>
      </c>
      <c r="T2265" s="75">
        <v>0</v>
      </c>
      <c r="U2265" s="75">
        <f t="shared" si="388"/>
        <v>0</v>
      </c>
      <c r="V2265" s="48"/>
      <c r="W2265" s="48">
        <v>2017</v>
      </c>
      <c r="X2265" s="53" t="s">
        <v>8276</v>
      </c>
      <c r="Y2265" s="1">
        <f>VLOOKUP(A2265,'[1]план на 2017'!$A:$X,20,0)</f>
        <v>0</v>
      </c>
      <c r="Z2265" s="156">
        <f t="shared" si="392"/>
        <v>0</v>
      </c>
    </row>
    <row r="2266" spans="1:26" ht="49.5" customHeight="1" x14ac:dyDescent="0.25">
      <c r="A2266" s="48" t="s">
        <v>2322</v>
      </c>
      <c r="B2266" s="53" t="s">
        <v>3273</v>
      </c>
      <c r="C2266" s="53" t="s">
        <v>6691</v>
      </c>
      <c r="D2266" s="53" t="s">
        <v>6692</v>
      </c>
      <c r="E2266" s="53" t="s">
        <v>6693</v>
      </c>
      <c r="F2266" s="53" t="s">
        <v>6696</v>
      </c>
      <c r="G2266" s="54" t="s">
        <v>8876</v>
      </c>
      <c r="H2266" s="53">
        <v>0</v>
      </c>
      <c r="I2266" s="53">
        <v>430000000</v>
      </c>
      <c r="J2266" s="53" t="s">
        <v>8091</v>
      </c>
      <c r="K2266" s="53" t="s">
        <v>8092</v>
      </c>
      <c r="L2266" s="53" t="s">
        <v>8111</v>
      </c>
      <c r="M2266" s="53" t="s">
        <v>8094</v>
      </c>
      <c r="N2266" s="53" t="s">
        <v>8112</v>
      </c>
      <c r="O2266" s="53" t="s">
        <v>8104</v>
      </c>
      <c r="P2266" s="53" t="s">
        <v>8105</v>
      </c>
      <c r="Q2266" s="53" t="s">
        <v>8106</v>
      </c>
      <c r="R2266" s="73">
        <v>100</v>
      </c>
      <c r="S2266" s="74">
        <v>7500</v>
      </c>
      <c r="T2266" s="75">
        <v>0</v>
      </c>
      <c r="U2266" s="75">
        <f t="shared" si="388"/>
        <v>0</v>
      </c>
      <c r="V2266" s="48"/>
      <c r="W2266" s="48">
        <v>2017</v>
      </c>
      <c r="X2266" s="48"/>
      <c r="Y2266" s="1">
        <f>VLOOKUP(A2266,'[1]план на 2017'!$A:$X,20,0)</f>
        <v>0</v>
      </c>
      <c r="Z2266" s="156">
        <f t="shared" si="392"/>
        <v>0</v>
      </c>
    </row>
    <row r="2267" spans="1:26" ht="49.5" customHeight="1" x14ac:dyDescent="0.25">
      <c r="A2267" s="48" t="s">
        <v>2323</v>
      </c>
      <c r="B2267" s="53" t="s">
        <v>3273</v>
      </c>
      <c r="C2267" s="53" t="s">
        <v>6691</v>
      </c>
      <c r="D2267" s="53" t="s">
        <v>6692</v>
      </c>
      <c r="E2267" s="53" t="s">
        <v>6693</v>
      </c>
      <c r="F2267" s="53" t="s">
        <v>6697</v>
      </c>
      <c r="G2267" s="54" t="s">
        <v>8876</v>
      </c>
      <c r="H2267" s="53">
        <v>0</v>
      </c>
      <c r="I2267" s="53">
        <v>430000000</v>
      </c>
      <c r="J2267" s="53" t="s">
        <v>8091</v>
      </c>
      <c r="K2267" s="53" t="s">
        <v>8129</v>
      </c>
      <c r="L2267" s="53" t="s">
        <v>8111</v>
      </c>
      <c r="M2267" s="53" t="s">
        <v>8094</v>
      </c>
      <c r="N2267" s="53" t="s">
        <v>8112</v>
      </c>
      <c r="O2267" s="53" t="s">
        <v>8104</v>
      </c>
      <c r="P2267" s="53" t="s">
        <v>8105</v>
      </c>
      <c r="Q2267" s="53" t="s">
        <v>8106</v>
      </c>
      <c r="R2267" s="73">
        <v>100</v>
      </c>
      <c r="S2267" s="74">
        <v>7500</v>
      </c>
      <c r="T2267" s="75">
        <v>0</v>
      </c>
      <c r="U2267" s="75">
        <f t="shared" si="388"/>
        <v>0</v>
      </c>
      <c r="V2267" s="48"/>
      <c r="W2267" s="48">
        <v>2017</v>
      </c>
      <c r="X2267" s="53" t="s">
        <v>8276</v>
      </c>
      <c r="Y2267" s="1">
        <f>VLOOKUP(A2267,'[1]план на 2017'!$A:$X,20,0)</f>
        <v>0</v>
      </c>
      <c r="Z2267" s="156">
        <f t="shared" si="392"/>
        <v>0</v>
      </c>
    </row>
    <row r="2268" spans="1:26" ht="49.5" customHeight="1" x14ac:dyDescent="0.25">
      <c r="A2268" s="48" t="s">
        <v>2324</v>
      </c>
      <c r="B2268" s="53" t="s">
        <v>3273</v>
      </c>
      <c r="C2268" s="53" t="s">
        <v>6698</v>
      </c>
      <c r="D2268" s="53" t="s">
        <v>6699</v>
      </c>
      <c r="E2268" s="53" t="s">
        <v>6700</v>
      </c>
      <c r="F2268" s="53" t="s">
        <v>6701</v>
      </c>
      <c r="G2268" s="53" t="s">
        <v>3284</v>
      </c>
      <c r="H2268" s="53">
        <v>0</v>
      </c>
      <c r="I2268" s="53">
        <v>430000000</v>
      </c>
      <c r="J2268" s="53" t="s">
        <v>8091</v>
      </c>
      <c r="K2268" s="53" t="s">
        <v>8092</v>
      </c>
      <c r="L2268" s="53" t="s">
        <v>8111</v>
      </c>
      <c r="M2268" s="53" t="s">
        <v>8094</v>
      </c>
      <c r="N2268" s="53" t="s">
        <v>8112</v>
      </c>
      <c r="O2268" s="53" t="s">
        <v>8104</v>
      </c>
      <c r="P2268" s="53" t="s">
        <v>8105</v>
      </c>
      <c r="Q2268" s="53" t="s">
        <v>8106</v>
      </c>
      <c r="R2268" s="73">
        <v>8250</v>
      </c>
      <c r="S2268" s="74">
        <v>241</v>
      </c>
      <c r="T2268" s="75">
        <v>0</v>
      </c>
      <c r="U2268" s="75">
        <f t="shared" si="388"/>
        <v>0</v>
      </c>
      <c r="V2268" s="48"/>
      <c r="W2268" s="48">
        <v>2017</v>
      </c>
      <c r="X2268" s="48" t="s">
        <v>8152</v>
      </c>
      <c r="Y2268" s="1">
        <f>VLOOKUP(A2268,'[1]план на 2017'!$A:$X,20,0)</f>
        <v>0</v>
      </c>
      <c r="Z2268" s="156">
        <f t="shared" si="392"/>
        <v>0</v>
      </c>
    </row>
    <row r="2269" spans="1:26" ht="49.5" customHeight="1" x14ac:dyDescent="0.25">
      <c r="A2269" s="48" t="s">
        <v>2325</v>
      </c>
      <c r="B2269" s="53" t="s">
        <v>3273</v>
      </c>
      <c r="C2269" s="53" t="s">
        <v>6698</v>
      </c>
      <c r="D2269" s="53" t="s">
        <v>6699</v>
      </c>
      <c r="E2269" s="53" t="s">
        <v>6700</v>
      </c>
      <c r="F2269" s="53" t="s">
        <v>6702</v>
      </c>
      <c r="G2269" s="53" t="s">
        <v>3284</v>
      </c>
      <c r="H2269" s="53">
        <v>0</v>
      </c>
      <c r="I2269" s="53">
        <v>430000000</v>
      </c>
      <c r="J2269" s="53" t="s">
        <v>8091</v>
      </c>
      <c r="K2269" s="53" t="s">
        <v>8129</v>
      </c>
      <c r="L2269" s="53" t="s">
        <v>8111</v>
      </c>
      <c r="M2269" s="53" t="s">
        <v>8094</v>
      </c>
      <c r="N2269" s="53" t="s">
        <v>8112</v>
      </c>
      <c r="O2269" s="53" t="s">
        <v>8104</v>
      </c>
      <c r="P2269" s="53" t="s">
        <v>8105</v>
      </c>
      <c r="Q2269" s="53" t="s">
        <v>8106</v>
      </c>
      <c r="R2269" s="73">
        <v>8250</v>
      </c>
      <c r="S2269" s="74">
        <v>241</v>
      </c>
      <c r="T2269" s="75">
        <v>0</v>
      </c>
      <c r="U2269" s="75">
        <f t="shared" si="388"/>
        <v>0</v>
      </c>
      <c r="V2269" s="48"/>
      <c r="W2269" s="48">
        <v>2017</v>
      </c>
      <c r="X2269" s="48" t="s">
        <v>8276</v>
      </c>
      <c r="Y2269" s="1">
        <f>VLOOKUP(A2269,'[1]план на 2017'!$A:$X,20,0)</f>
        <v>0</v>
      </c>
      <c r="Z2269" s="156">
        <f t="shared" si="392"/>
        <v>0</v>
      </c>
    </row>
    <row r="2270" spans="1:26" ht="49.5" customHeight="1" x14ac:dyDescent="0.25">
      <c r="A2270" s="48" t="s">
        <v>2326</v>
      </c>
      <c r="B2270" s="53" t="s">
        <v>3273</v>
      </c>
      <c r="C2270" s="53" t="s">
        <v>6703</v>
      </c>
      <c r="D2270" s="53" t="s">
        <v>6704</v>
      </c>
      <c r="E2270" s="53" t="s">
        <v>6705</v>
      </c>
      <c r="F2270" s="53" t="s">
        <v>6706</v>
      </c>
      <c r="G2270" s="53" t="s">
        <v>3284</v>
      </c>
      <c r="H2270" s="53">
        <v>0</v>
      </c>
      <c r="I2270" s="53">
        <v>430000000</v>
      </c>
      <c r="J2270" s="53" t="s">
        <v>8091</v>
      </c>
      <c r="K2270" s="53" t="s">
        <v>8092</v>
      </c>
      <c r="L2270" s="53" t="s">
        <v>8111</v>
      </c>
      <c r="M2270" s="53" t="s">
        <v>8094</v>
      </c>
      <c r="N2270" s="53" t="s">
        <v>8112</v>
      </c>
      <c r="O2270" s="53" t="s">
        <v>8104</v>
      </c>
      <c r="P2270" s="53" t="s">
        <v>8137</v>
      </c>
      <c r="Q2270" s="53" t="s">
        <v>8123</v>
      </c>
      <c r="R2270" s="73">
        <v>10</v>
      </c>
      <c r="S2270" s="74">
        <v>25000</v>
      </c>
      <c r="T2270" s="75">
        <v>0</v>
      </c>
      <c r="U2270" s="75">
        <f t="shared" si="388"/>
        <v>0</v>
      </c>
      <c r="V2270" s="48"/>
      <c r="W2270" s="48">
        <v>2017</v>
      </c>
      <c r="X2270" s="48"/>
      <c r="Y2270" s="1">
        <f>VLOOKUP(A2270,'[1]план на 2017'!$A:$X,20,0)</f>
        <v>0</v>
      </c>
      <c r="Z2270" s="156">
        <f t="shared" si="392"/>
        <v>0</v>
      </c>
    </row>
    <row r="2271" spans="1:26" ht="49.5" customHeight="1" x14ac:dyDescent="0.25">
      <c r="A2271" s="48" t="s">
        <v>2327</v>
      </c>
      <c r="B2271" s="53" t="s">
        <v>3273</v>
      </c>
      <c r="C2271" s="53" t="s">
        <v>6703</v>
      </c>
      <c r="D2271" s="53" t="s">
        <v>6704</v>
      </c>
      <c r="E2271" s="53" t="s">
        <v>6705</v>
      </c>
      <c r="F2271" s="53" t="s">
        <v>6707</v>
      </c>
      <c r="G2271" s="53" t="s">
        <v>3284</v>
      </c>
      <c r="H2271" s="53">
        <v>0</v>
      </c>
      <c r="I2271" s="53">
        <v>430000000</v>
      </c>
      <c r="J2271" s="53" t="s">
        <v>8091</v>
      </c>
      <c r="K2271" s="53" t="s">
        <v>8129</v>
      </c>
      <c r="L2271" s="53" t="s">
        <v>8111</v>
      </c>
      <c r="M2271" s="53" t="s">
        <v>8094</v>
      </c>
      <c r="N2271" s="53" t="s">
        <v>8112</v>
      </c>
      <c r="O2271" s="53" t="s">
        <v>8104</v>
      </c>
      <c r="P2271" s="53" t="s">
        <v>8137</v>
      </c>
      <c r="Q2271" s="53" t="s">
        <v>8123</v>
      </c>
      <c r="R2271" s="73">
        <v>10</v>
      </c>
      <c r="S2271" s="74">
        <v>25000</v>
      </c>
      <c r="T2271" s="75">
        <v>0</v>
      </c>
      <c r="U2271" s="75">
        <f t="shared" si="388"/>
        <v>0</v>
      </c>
      <c r="V2271" s="48"/>
      <c r="W2271" s="48">
        <v>2017</v>
      </c>
      <c r="X2271" s="48" t="s">
        <v>8149</v>
      </c>
      <c r="Y2271" s="1">
        <f>VLOOKUP(A2271,'[1]план на 2017'!$A:$X,20,0)</f>
        <v>0</v>
      </c>
      <c r="Z2271" s="156">
        <f t="shared" si="392"/>
        <v>0</v>
      </c>
    </row>
    <row r="2272" spans="1:26" ht="49.5" customHeight="1" x14ac:dyDescent="0.25">
      <c r="A2272" s="48" t="s">
        <v>2328</v>
      </c>
      <c r="B2272" s="53" t="s">
        <v>3273</v>
      </c>
      <c r="C2272" s="53" t="s">
        <v>6708</v>
      </c>
      <c r="D2272" s="53" t="s">
        <v>6709</v>
      </c>
      <c r="E2272" s="53" t="s">
        <v>6710</v>
      </c>
      <c r="F2272" s="53" t="s">
        <v>6711</v>
      </c>
      <c r="G2272" s="53" t="s">
        <v>3284</v>
      </c>
      <c r="H2272" s="53">
        <v>0</v>
      </c>
      <c r="I2272" s="53">
        <v>430000000</v>
      </c>
      <c r="J2272" s="53" t="s">
        <v>8091</v>
      </c>
      <c r="K2272" s="53" t="s">
        <v>8187</v>
      </c>
      <c r="L2272" s="53" t="s">
        <v>8111</v>
      </c>
      <c r="M2272" s="53" t="s">
        <v>8094</v>
      </c>
      <c r="N2272" s="53" t="s">
        <v>8112</v>
      </c>
      <c r="O2272" s="53" t="s">
        <v>8104</v>
      </c>
      <c r="P2272" s="53" t="s">
        <v>8137</v>
      </c>
      <c r="Q2272" s="53" t="s">
        <v>8123</v>
      </c>
      <c r="R2272" s="73">
        <v>10</v>
      </c>
      <c r="S2272" s="74">
        <v>25000</v>
      </c>
      <c r="T2272" s="75">
        <f t="shared" ref="T2272" si="395">R2272*S2272</f>
        <v>250000</v>
      </c>
      <c r="U2272" s="75">
        <f t="shared" si="388"/>
        <v>280000</v>
      </c>
      <c r="V2272" s="48"/>
      <c r="W2272" s="48">
        <v>2017</v>
      </c>
      <c r="X2272" s="53" t="s">
        <v>8277</v>
      </c>
      <c r="Y2272" s="1">
        <f>VLOOKUP(A2272,'[1]план на 2017'!$A:$X,20,0)</f>
        <v>250000</v>
      </c>
      <c r="Z2272" s="156">
        <f t="shared" si="392"/>
        <v>0</v>
      </c>
    </row>
    <row r="2273" spans="1:26" ht="49.5" customHeight="1" x14ac:dyDescent="0.25">
      <c r="A2273" s="48" t="s">
        <v>2329</v>
      </c>
      <c r="B2273" s="53" t="s">
        <v>3273</v>
      </c>
      <c r="C2273" s="53" t="s">
        <v>6712</v>
      </c>
      <c r="D2273" s="53" t="s">
        <v>6713</v>
      </c>
      <c r="E2273" s="53" t="s">
        <v>6714</v>
      </c>
      <c r="F2273" s="53" t="s">
        <v>6715</v>
      </c>
      <c r="G2273" s="53" t="s">
        <v>3278</v>
      </c>
      <c r="H2273" s="53">
        <v>0</v>
      </c>
      <c r="I2273" s="53">
        <v>430000000</v>
      </c>
      <c r="J2273" s="53" t="s">
        <v>8091</v>
      </c>
      <c r="K2273" s="53" t="s">
        <v>8092</v>
      </c>
      <c r="L2273" s="53" t="s">
        <v>8111</v>
      </c>
      <c r="M2273" s="53" t="s">
        <v>8094</v>
      </c>
      <c r="N2273" s="53" t="s">
        <v>8112</v>
      </c>
      <c r="O2273" s="53" t="s">
        <v>8104</v>
      </c>
      <c r="P2273" s="53">
        <v>166</v>
      </c>
      <c r="Q2273" s="53" t="s">
        <v>8131</v>
      </c>
      <c r="R2273" s="73">
        <v>160</v>
      </c>
      <c r="S2273" s="74">
        <v>397</v>
      </c>
      <c r="T2273" s="75">
        <v>0</v>
      </c>
      <c r="U2273" s="75">
        <f t="shared" si="388"/>
        <v>0</v>
      </c>
      <c r="V2273" s="48"/>
      <c r="W2273" s="48">
        <v>2017</v>
      </c>
      <c r="X2273" s="48"/>
      <c r="Y2273" s="1">
        <f>VLOOKUP(A2273,'[1]план на 2017'!$A:$X,20,0)</f>
        <v>0</v>
      </c>
      <c r="Z2273" s="156">
        <f t="shared" si="392"/>
        <v>0</v>
      </c>
    </row>
    <row r="2274" spans="1:26" ht="49.5" customHeight="1" x14ac:dyDescent="0.25">
      <c r="A2274" s="48" t="s">
        <v>2330</v>
      </c>
      <c r="B2274" s="53" t="s">
        <v>3273</v>
      </c>
      <c r="C2274" s="53" t="s">
        <v>6712</v>
      </c>
      <c r="D2274" s="53" t="s">
        <v>6713</v>
      </c>
      <c r="E2274" s="53" t="s">
        <v>6714</v>
      </c>
      <c r="F2274" s="53" t="s">
        <v>6715</v>
      </c>
      <c r="G2274" s="53" t="s">
        <v>3278</v>
      </c>
      <c r="H2274" s="53">
        <v>0</v>
      </c>
      <c r="I2274" s="53">
        <v>430000000</v>
      </c>
      <c r="J2274" s="53" t="s">
        <v>8091</v>
      </c>
      <c r="K2274" s="53" t="s">
        <v>8129</v>
      </c>
      <c r="L2274" s="53" t="s">
        <v>8111</v>
      </c>
      <c r="M2274" s="53" t="s">
        <v>8094</v>
      </c>
      <c r="N2274" s="53" t="s">
        <v>8112</v>
      </c>
      <c r="O2274" s="53" t="s">
        <v>8104</v>
      </c>
      <c r="P2274" s="53">
        <v>166</v>
      </c>
      <c r="Q2274" s="53" t="s">
        <v>8131</v>
      </c>
      <c r="R2274" s="73">
        <v>160</v>
      </c>
      <c r="S2274" s="74">
        <v>397</v>
      </c>
      <c r="T2274" s="75">
        <f t="shared" ref="T2274" si="396">R2274*S2274</f>
        <v>63520</v>
      </c>
      <c r="U2274" s="75">
        <f t="shared" si="388"/>
        <v>71142.400000000009</v>
      </c>
      <c r="V2274" s="48"/>
      <c r="W2274" s="48">
        <v>2017</v>
      </c>
      <c r="X2274" s="48" t="s">
        <v>8100</v>
      </c>
      <c r="Y2274" s="1">
        <f>VLOOKUP(A2274,'[1]план на 2017'!$A:$X,20,0)</f>
        <v>63520</v>
      </c>
      <c r="Z2274" s="156">
        <f t="shared" si="392"/>
        <v>0</v>
      </c>
    </row>
    <row r="2275" spans="1:26" ht="49.5" customHeight="1" x14ac:dyDescent="0.25">
      <c r="A2275" s="48" t="s">
        <v>2331</v>
      </c>
      <c r="B2275" s="53" t="s">
        <v>3273</v>
      </c>
      <c r="C2275" s="53" t="s">
        <v>6716</v>
      </c>
      <c r="D2275" s="53" t="s">
        <v>3928</v>
      </c>
      <c r="E2275" s="53" t="s">
        <v>6717</v>
      </c>
      <c r="F2275" s="53" t="s">
        <v>6718</v>
      </c>
      <c r="G2275" s="54" t="s">
        <v>8876</v>
      </c>
      <c r="H2275" s="53">
        <v>60</v>
      </c>
      <c r="I2275" s="53">
        <v>430000000</v>
      </c>
      <c r="J2275" s="53" t="s">
        <v>8091</v>
      </c>
      <c r="K2275" s="53" t="s">
        <v>8092</v>
      </c>
      <c r="L2275" s="53" t="s">
        <v>8111</v>
      </c>
      <c r="M2275" s="53" t="s">
        <v>8094</v>
      </c>
      <c r="N2275" s="53" t="s">
        <v>8112</v>
      </c>
      <c r="O2275" s="53" t="s">
        <v>8096</v>
      </c>
      <c r="P2275" s="53">
        <v>166</v>
      </c>
      <c r="Q2275" s="53" t="s">
        <v>8131</v>
      </c>
      <c r="R2275" s="73">
        <v>1000</v>
      </c>
      <c r="S2275" s="74">
        <v>1500</v>
      </c>
      <c r="T2275" s="75">
        <v>0</v>
      </c>
      <c r="U2275" s="75">
        <f t="shared" si="388"/>
        <v>0</v>
      </c>
      <c r="V2275" s="48" t="s">
        <v>8098</v>
      </c>
      <c r="W2275" s="48">
        <v>2017</v>
      </c>
      <c r="X2275" s="48"/>
      <c r="Y2275" s="1">
        <f>VLOOKUP(A2275,'[1]план на 2017'!$A:$X,20,0)</f>
        <v>0</v>
      </c>
      <c r="Z2275" s="156">
        <f t="shared" si="392"/>
        <v>0</v>
      </c>
    </row>
    <row r="2276" spans="1:26" ht="49.5" customHeight="1" x14ac:dyDescent="0.25">
      <c r="A2276" s="48" t="s">
        <v>2332</v>
      </c>
      <c r="B2276" s="53" t="s">
        <v>3273</v>
      </c>
      <c r="C2276" s="53" t="s">
        <v>6716</v>
      </c>
      <c r="D2276" s="53" t="s">
        <v>3928</v>
      </c>
      <c r="E2276" s="53" t="s">
        <v>6717</v>
      </c>
      <c r="F2276" s="53" t="s">
        <v>6719</v>
      </c>
      <c r="G2276" s="54" t="s">
        <v>8876</v>
      </c>
      <c r="H2276" s="53">
        <v>60</v>
      </c>
      <c r="I2276" s="53">
        <v>430000000</v>
      </c>
      <c r="J2276" s="53" t="s">
        <v>8091</v>
      </c>
      <c r="K2276" s="53" t="s">
        <v>8129</v>
      </c>
      <c r="L2276" s="53" t="s">
        <v>8111</v>
      </c>
      <c r="M2276" s="53" t="s">
        <v>8094</v>
      </c>
      <c r="N2276" s="53" t="s">
        <v>8112</v>
      </c>
      <c r="O2276" s="53" t="s">
        <v>8096</v>
      </c>
      <c r="P2276" s="53">
        <v>166</v>
      </c>
      <c r="Q2276" s="53" t="s">
        <v>8131</v>
      </c>
      <c r="R2276" s="73">
        <v>1000</v>
      </c>
      <c r="S2276" s="74">
        <v>1500</v>
      </c>
      <c r="T2276" s="75">
        <v>0</v>
      </c>
      <c r="U2276" s="75">
        <f t="shared" si="388"/>
        <v>0</v>
      </c>
      <c r="V2276" s="48" t="s">
        <v>8098</v>
      </c>
      <c r="W2276" s="48">
        <v>2017</v>
      </c>
      <c r="X2276" s="48" t="s">
        <v>8149</v>
      </c>
      <c r="Y2276" s="1">
        <f>VLOOKUP(A2276,'[1]план на 2017'!$A:$X,20,0)</f>
        <v>0</v>
      </c>
      <c r="Z2276" s="156">
        <f t="shared" si="392"/>
        <v>0</v>
      </c>
    </row>
    <row r="2277" spans="1:26" ht="49.5" customHeight="1" x14ac:dyDescent="0.25">
      <c r="A2277" s="48" t="s">
        <v>2333</v>
      </c>
      <c r="B2277" s="53" t="s">
        <v>3273</v>
      </c>
      <c r="C2277" s="53" t="s">
        <v>6716</v>
      </c>
      <c r="D2277" s="53" t="s">
        <v>3928</v>
      </c>
      <c r="E2277" s="53" t="s">
        <v>6717</v>
      </c>
      <c r="F2277" s="53" t="s">
        <v>6719</v>
      </c>
      <c r="G2277" s="54" t="s">
        <v>8876</v>
      </c>
      <c r="H2277" s="53">
        <v>60</v>
      </c>
      <c r="I2277" s="53">
        <v>430000000</v>
      </c>
      <c r="J2277" s="53" t="s">
        <v>8091</v>
      </c>
      <c r="K2277" s="53" t="s">
        <v>8124</v>
      </c>
      <c r="L2277" s="53" t="s">
        <v>8111</v>
      </c>
      <c r="M2277" s="53" t="s">
        <v>8094</v>
      </c>
      <c r="N2277" s="53" t="s">
        <v>8112</v>
      </c>
      <c r="O2277" s="53" t="s">
        <v>8096</v>
      </c>
      <c r="P2277" s="53">
        <v>166</v>
      </c>
      <c r="Q2277" s="53" t="s">
        <v>8131</v>
      </c>
      <c r="R2277" s="73">
        <v>1000</v>
      </c>
      <c r="S2277" s="74">
        <v>1500</v>
      </c>
      <c r="T2277" s="75">
        <f t="shared" ref="T2277:T2399" si="397">R2277*S2277</f>
        <v>1500000</v>
      </c>
      <c r="U2277" s="75">
        <f t="shared" si="388"/>
        <v>1680000.0000000002</v>
      </c>
      <c r="V2277" s="48" t="s">
        <v>8098</v>
      </c>
      <c r="W2277" s="48">
        <v>2017</v>
      </c>
      <c r="X2277" s="48" t="s">
        <v>8100</v>
      </c>
      <c r="Y2277" s="1">
        <f>VLOOKUP(A2277,'[1]план на 2017'!$A:$X,20,0)</f>
        <v>1500000</v>
      </c>
      <c r="Z2277" s="156">
        <f t="shared" si="392"/>
        <v>0</v>
      </c>
    </row>
    <row r="2278" spans="1:26" ht="49.5" customHeight="1" x14ac:dyDescent="0.25">
      <c r="A2278" s="48" t="s">
        <v>2334</v>
      </c>
      <c r="B2278" s="53" t="s">
        <v>3273</v>
      </c>
      <c r="C2278" s="53" t="s">
        <v>6716</v>
      </c>
      <c r="D2278" s="53" t="s">
        <v>3928</v>
      </c>
      <c r="E2278" s="53" t="s">
        <v>6717</v>
      </c>
      <c r="F2278" s="53" t="s">
        <v>6720</v>
      </c>
      <c r="G2278" s="54" t="s">
        <v>8876</v>
      </c>
      <c r="H2278" s="53">
        <v>60</v>
      </c>
      <c r="I2278" s="53">
        <v>430000000</v>
      </c>
      <c r="J2278" s="53" t="s">
        <v>8091</v>
      </c>
      <c r="K2278" s="53" t="s">
        <v>8092</v>
      </c>
      <c r="L2278" s="53" t="s">
        <v>8111</v>
      </c>
      <c r="M2278" s="53" t="s">
        <v>8094</v>
      </c>
      <c r="N2278" s="53" t="s">
        <v>8112</v>
      </c>
      <c r="O2278" s="53" t="s">
        <v>8096</v>
      </c>
      <c r="P2278" s="53">
        <v>166</v>
      </c>
      <c r="Q2278" s="53" t="s">
        <v>8131</v>
      </c>
      <c r="R2278" s="73">
        <v>2000</v>
      </c>
      <c r="S2278" s="74">
        <v>1500</v>
      </c>
      <c r="T2278" s="75">
        <v>0</v>
      </c>
      <c r="U2278" s="75">
        <f t="shared" si="388"/>
        <v>0</v>
      </c>
      <c r="V2278" s="48" t="s">
        <v>8098</v>
      </c>
      <c r="W2278" s="48">
        <v>2017</v>
      </c>
      <c r="X2278" s="48"/>
      <c r="Y2278" s="1">
        <f>VLOOKUP(A2278,'[1]план на 2017'!$A:$X,20,0)</f>
        <v>0</v>
      </c>
      <c r="Z2278" s="156">
        <f t="shared" si="392"/>
        <v>0</v>
      </c>
    </row>
    <row r="2279" spans="1:26" ht="49.5" customHeight="1" x14ac:dyDescent="0.25">
      <c r="A2279" s="48" t="s">
        <v>2335</v>
      </c>
      <c r="B2279" s="53" t="s">
        <v>3273</v>
      </c>
      <c r="C2279" s="53" t="s">
        <v>6716</v>
      </c>
      <c r="D2279" s="53" t="s">
        <v>3928</v>
      </c>
      <c r="E2279" s="53" t="s">
        <v>6717</v>
      </c>
      <c r="F2279" s="53" t="s">
        <v>6721</v>
      </c>
      <c r="G2279" s="54" t="s">
        <v>8876</v>
      </c>
      <c r="H2279" s="53">
        <v>60</v>
      </c>
      <c r="I2279" s="53">
        <v>430000000</v>
      </c>
      <c r="J2279" s="53" t="s">
        <v>8091</v>
      </c>
      <c r="K2279" s="53" t="s">
        <v>8129</v>
      </c>
      <c r="L2279" s="53" t="s">
        <v>8111</v>
      </c>
      <c r="M2279" s="53" t="s">
        <v>8094</v>
      </c>
      <c r="N2279" s="53" t="s">
        <v>8112</v>
      </c>
      <c r="O2279" s="53" t="s">
        <v>8096</v>
      </c>
      <c r="P2279" s="53">
        <v>166</v>
      </c>
      <c r="Q2279" s="53" t="s">
        <v>8131</v>
      </c>
      <c r="R2279" s="73">
        <v>2000</v>
      </c>
      <c r="S2279" s="74">
        <v>1500</v>
      </c>
      <c r="T2279" s="75">
        <v>0</v>
      </c>
      <c r="U2279" s="75">
        <f t="shared" si="388"/>
        <v>0</v>
      </c>
      <c r="V2279" s="48" t="s">
        <v>8098</v>
      </c>
      <c r="W2279" s="48">
        <v>2017</v>
      </c>
      <c r="X2279" s="48" t="s">
        <v>8149</v>
      </c>
      <c r="Y2279" s="1">
        <f>VLOOKUP(A2279,'[1]план на 2017'!$A:$X,20,0)</f>
        <v>0</v>
      </c>
      <c r="Z2279" s="156">
        <f t="shared" si="392"/>
        <v>0</v>
      </c>
    </row>
    <row r="2280" spans="1:26" ht="49.5" customHeight="1" x14ac:dyDescent="0.25">
      <c r="A2280" s="48" t="s">
        <v>2336</v>
      </c>
      <c r="B2280" s="53" t="s">
        <v>3273</v>
      </c>
      <c r="C2280" s="53" t="s">
        <v>6716</v>
      </c>
      <c r="D2280" s="53" t="s">
        <v>3928</v>
      </c>
      <c r="E2280" s="53" t="s">
        <v>6717</v>
      </c>
      <c r="F2280" s="53" t="s">
        <v>6721</v>
      </c>
      <c r="G2280" s="54" t="s">
        <v>8876</v>
      </c>
      <c r="H2280" s="53">
        <v>60</v>
      </c>
      <c r="I2280" s="53">
        <v>430000000</v>
      </c>
      <c r="J2280" s="53" t="s">
        <v>8091</v>
      </c>
      <c r="K2280" s="53" t="s">
        <v>8124</v>
      </c>
      <c r="L2280" s="53" t="s">
        <v>8111</v>
      </c>
      <c r="M2280" s="53" t="s">
        <v>8094</v>
      </c>
      <c r="N2280" s="53" t="s">
        <v>8112</v>
      </c>
      <c r="O2280" s="53" t="s">
        <v>8096</v>
      </c>
      <c r="P2280" s="53">
        <v>166</v>
      </c>
      <c r="Q2280" s="53" t="s">
        <v>8131</v>
      </c>
      <c r="R2280" s="73">
        <v>2000</v>
      </c>
      <c r="S2280" s="74">
        <v>1500</v>
      </c>
      <c r="T2280" s="75">
        <f t="shared" si="397"/>
        <v>3000000</v>
      </c>
      <c r="U2280" s="75">
        <f t="shared" si="388"/>
        <v>3360000.0000000005</v>
      </c>
      <c r="V2280" s="48" t="s">
        <v>8098</v>
      </c>
      <c r="W2280" s="48">
        <v>2017</v>
      </c>
      <c r="X2280" s="48" t="s">
        <v>8149</v>
      </c>
      <c r="Y2280" s="1">
        <f>VLOOKUP(A2280,'[1]план на 2017'!$A:$X,20,0)</f>
        <v>3000000</v>
      </c>
      <c r="Z2280" s="156">
        <f t="shared" si="392"/>
        <v>0</v>
      </c>
    </row>
    <row r="2281" spans="1:26" ht="49.5" customHeight="1" x14ac:dyDescent="0.25">
      <c r="A2281" s="48" t="s">
        <v>2337</v>
      </c>
      <c r="B2281" s="53" t="s">
        <v>3273</v>
      </c>
      <c r="C2281" s="53" t="s">
        <v>4096</v>
      </c>
      <c r="D2281" s="53" t="s">
        <v>4097</v>
      </c>
      <c r="E2281" s="53" t="s">
        <v>4098</v>
      </c>
      <c r="F2281" s="53" t="s">
        <v>6722</v>
      </c>
      <c r="G2281" s="53" t="s">
        <v>3284</v>
      </c>
      <c r="H2281" s="53">
        <v>0</v>
      </c>
      <c r="I2281" s="53">
        <v>430000000</v>
      </c>
      <c r="J2281" s="53" t="s">
        <v>8091</v>
      </c>
      <c r="K2281" s="53" t="s">
        <v>8092</v>
      </c>
      <c r="L2281" s="53" t="s">
        <v>8111</v>
      </c>
      <c r="M2281" s="53" t="s">
        <v>8094</v>
      </c>
      <c r="N2281" s="53" t="s">
        <v>8112</v>
      </c>
      <c r="O2281" s="53" t="s">
        <v>8104</v>
      </c>
      <c r="P2281" s="53" t="s">
        <v>8105</v>
      </c>
      <c r="Q2281" s="53" t="s">
        <v>8106</v>
      </c>
      <c r="R2281" s="73">
        <v>5</v>
      </c>
      <c r="S2281" s="74">
        <v>47525.4</v>
      </c>
      <c r="T2281" s="75">
        <v>0</v>
      </c>
      <c r="U2281" s="75">
        <f t="shared" si="388"/>
        <v>0</v>
      </c>
      <c r="V2281" s="48"/>
      <c r="W2281" s="48">
        <v>2017</v>
      </c>
      <c r="X2281" s="48"/>
      <c r="Y2281" s="1">
        <f>VLOOKUP(A2281,'[1]план на 2017'!$A:$X,20,0)</f>
        <v>0</v>
      </c>
      <c r="Z2281" s="156">
        <f t="shared" si="392"/>
        <v>0</v>
      </c>
    </row>
    <row r="2282" spans="1:26" ht="49.5" customHeight="1" x14ac:dyDescent="0.25">
      <c r="A2282" s="48" t="s">
        <v>2338</v>
      </c>
      <c r="B2282" s="53" t="s">
        <v>3273</v>
      </c>
      <c r="C2282" s="53" t="s">
        <v>4096</v>
      </c>
      <c r="D2282" s="53" t="s">
        <v>4097</v>
      </c>
      <c r="E2282" s="53" t="s">
        <v>4098</v>
      </c>
      <c r="F2282" s="53" t="s">
        <v>6723</v>
      </c>
      <c r="G2282" s="53" t="s">
        <v>3284</v>
      </c>
      <c r="H2282" s="53">
        <v>0</v>
      </c>
      <c r="I2282" s="53">
        <v>430000000</v>
      </c>
      <c r="J2282" s="53" t="s">
        <v>8091</v>
      </c>
      <c r="K2282" s="53" t="s">
        <v>8092</v>
      </c>
      <c r="L2282" s="53" t="s">
        <v>8111</v>
      </c>
      <c r="M2282" s="53" t="s">
        <v>8094</v>
      </c>
      <c r="N2282" s="53" t="s">
        <v>8112</v>
      </c>
      <c r="O2282" s="53" t="s">
        <v>8104</v>
      </c>
      <c r="P2282" s="53" t="s">
        <v>8105</v>
      </c>
      <c r="Q2282" s="53" t="s">
        <v>8106</v>
      </c>
      <c r="R2282" s="73">
        <v>5</v>
      </c>
      <c r="S2282" s="74">
        <v>47525.4</v>
      </c>
      <c r="T2282" s="75">
        <f t="shared" si="397"/>
        <v>237627</v>
      </c>
      <c r="U2282" s="75">
        <f t="shared" si="388"/>
        <v>266142.24000000005</v>
      </c>
      <c r="V2282" s="48"/>
      <c r="W2282" s="48">
        <v>2017</v>
      </c>
      <c r="X2282" s="48" t="s">
        <v>8140</v>
      </c>
      <c r="Y2282" s="1">
        <f>VLOOKUP(A2282,'[1]план на 2017'!$A:$X,20,0)</f>
        <v>237627</v>
      </c>
      <c r="Z2282" s="156">
        <f t="shared" si="392"/>
        <v>0</v>
      </c>
    </row>
    <row r="2283" spans="1:26" ht="49.5" customHeight="1" x14ac:dyDescent="0.25">
      <c r="A2283" s="48" t="s">
        <v>2339</v>
      </c>
      <c r="B2283" s="53" t="s">
        <v>3273</v>
      </c>
      <c r="C2283" s="53" t="s">
        <v>4096</v>
      </c>
      <c r="D2283" s="53" t="s">
        <v>4097</v>
      </c>
      <c r="E2283" s="53" t="s">
        <v>4098</v>
      </c>
      <c r="F2283" s="53" t="s">
        <v>6724</v>
      </c>
      <c r="G2283" s="53" t="s">
        <v>3284</v>
      </c>
      <c r="H2283" s="53">
        <v>0</v>
      </c>
      <c r="I2283" s="53">
        <v>430000000</v>
      </c>
      <c r="J2283" s="53" t="s">
        <v>8091</v>
      </c>
      <c r="K2283" s="53" t="s">
        <v>8092</v>
      </c>
      <c r="L2283" s="53" t="s">
        <v>8111</v>
      </c>
      <c r="M2283" s="53" t="s">
        <v>8094</v>
      </c>
      <c r="N2283" s="53" t="s">
        <v>8112</v>
      </c>
      <c r="O2283" s="53" t="s">
        <v>8104</v>
      </c>
      <c r="P2283" s="53" t="s">
        <v>8105</v>
      </c>
      <c r="Q2283" s="53" t="s">
        <v>8106</v>
      </c>
      <c r="R2283" s="73">
        <v>5</v>
      </c>
      <c r="S2283" s="74">
        <v>63125</v>
      </c>
      <c r="T2283" s="75">
        <v>0</v>
      </c>
      <c r="U2283" s="75">
        <f t="shared" si="388"/>
        <v>0</v>
      </c>
      <c r="V2283" s="48"/>
      <c r="W2283" s="48">
        <v>2017</v>
      </c>
      <c r="X2283" s="48"/>
      <c r="Y2283" s="1">
        <f>VLOOKUP(A2283,'[1]план на 2017'!$A:$X,20,0)</f>
        <v>0</v>
      </c>
      <c r="Z2283" s="156">
        <f t="shared" si="392"/>
        <v>0</v>
      </c>
    </row>
    <row r="2284" spans="1:26" ht="49.5" customHeight="1" x14ac:dyDescent="0.25">
      <c r="A2284" s="48" t="s">
        <v>2340</v>
      </c>
      <c r="B2284" s="53" t="s">
        <v>3273</v>
      </c>
      <c r="C2284" s="53" t="s">
        <v>4096</v>
      </c>
      <c r="D2284" s="53" t="s">
        <v>4097</v>
      </c>
      <c r="E2284" s="53" t="s">
        <v>4098</v>
      </c>
      <c r="F2284" s="53" t="s">
        <v>6725</v>
      </c>
      <c r="G2284" s="53" t="s">
        <v>3284</v>
      </c>
      <c r="H2284" s="53">
        <v>0</v>
      </c>
      <c r="I2284" s="53">
        <v>430000000</v>
      </c>
      <c r="J2284" s="53" t="s">
        <v>8091</v>
      </c>
      <c r="K2284" s="53" t="s">
        <v>8092</v>
      </c>
      <c r="L2284" s="53" t="s">
        <v>8111</v>
      </c>
      <c r="M2284" s="53" t="s">
        <v>8094</v>
      </c>
      <c r="N2284" s="53" t="s">
        <v>8112</v>
      </c>
      <c r="O2284" s="53" t="s">
        <v>8104</v>
      </c>
      <c r="P2284" s="53" t="s">
        <v>8105</v>
      </c>
      <c r="Q2284" s="53" t="s">
        <v>8106</v>
      </c>
      <c r="R2284" s="73">
        <v>5</v>
      </c>
      <c r="S2284" s="74">
        <v>63125</v>
      </c>
      <c r="T2284" s="75">
        <f t="shared" si="397"/>
        <v>315625</v>
      </c>
      <c r="U2284" s="75">
        <f t="shared" si="388"/>
        <v>353500.00000000006</v>
      </c>
      <c r="V2284" s="48"/>
      <c r="W2284" s="48">
        <v>2017</v>
      </c>
      <c r="X2284" s="48" t="s">
        <v>8140</v>
      </c>
      <c r="Y2284" s="1">
        <f>VLOOKUP(A2284,'[1]план на 2017'!$A:$X,20,0)</f>
        <v>315625</v>
      </c>
      <c r="Z2284" s="156">
        <f t="shared" si="392"/>
        <v>0</v>
      </c>
    </row>
    <row r="2285" spans="1:26" ht="49.5" customHeight="1" x14ac:dyDescent="0.25">
      <c r="A2285" s="48" t="s">
        <v>2341</v>
      </c>
      <c r="B2285" s="53" t="s">
        <v>3273</v>
      </c>
      <c r="C2285" s="53" t="s">
        <v>3701</v>
      </c>
      <c r="D2285" s="53" t="s">
        <v>3702</v>
      </c>
      <c r="E2285" s="53" t="s">
        <v>3703</v>
      </c>
      <c r="F2285" s="53" t="s">
        <v>6726</v>
      </c>
      <c r="G2285" s="54" t="s">
        <v>8876</v>
      </c>
      <c r="H2285" s="53">
        <v>0</v>
      </c>
      <c r="I2285" s="53">
        <v>430000000</v>
      </c>
      <c r="J2285" s="53" t="s">
        <v>8091</v>
      </c>
      <c r="K2285" s="53" t="s">
        <v>8092</v>
      </c>
      <c r="L2285" s="53" t="s">
        <v>8111</v>
      </c>
      <c r="M2285" s="53" t="s">
        <v>8094</v>
      </c>
      <c r="N2285" s="53" t="s">
        <v>8112</v>
      </c>
      <c r="O2285" s="53" t="s">
        <v>8104</v>
      </c>
      <c r="P2285" s="53" t="s">
        <v>8105</v>
      </c>
      <c r="Q2285" s="53" t="s">
        <v>8106</v>
      </c>
      <c r="R2285" s="73">
        <v>40</v>
      </c>
      <c r="S2285" s="74">
        <v>202000</v>
      </c>
      <c r="T2285" s="75">
        <v>0</v>
      </c>
      <c r="U2285" s="75">
        <f t="shared" si="388"/>
        <v>0</v>
      </c>
      <c r="V2285" s="48"/>
      <c r="W2285" s="48">
        <v>2017</v>
      </c>
      <c r="X2285" s="48" t="s">
        <v>8172</v>
      </c>
      <c r="Y2285" s="1">
        <f>VLOOKUP(A2285,'[1]план на 2017'!$A:$X,20,0)</f>
        <v>0</v>
      </c>
      <c r="Z2285" s="156">
        <f t="shared" si="392"/>
        <v>0</v>
      </c>
    </row>
    <row r="2286" spans="1:26" ht="49.5" customHeight="1" x14ac:dyDescent="0.25">
      <c r="A2286" s="48" t="s">
        <v>2342</v>
      </c>
      <c r="B2286" s="53" t="s">
        <v>3273</v>
      </c>
      <c r="C2286" s="53" t="s">
        <v>3701</v>
      </c>
      <c r="D2286" s="53" t="s">
        <v>3702</v>
      </c>
      <c r="E2286" s="53" t="s">
        <v>3703</v>
      </c>
      <c r="F2286" s="53" t="s">
        <v>6727</v>
      </c>
      <c r="G2286" s="54" t="s">
        <v>8876</v>
      </c>
      <c r="H2286" s="53">
        <v>0</v>
      </c>
      <c r="I2286" s="53">
        <v>430000000</v>
      </c>
      <c r="J2286" s="53" t="s">
        <v>8091</v>
      </c>
      <c r="K2286" s="53" t="s">
        <v>8092</v>
      </c>
      <c r="L2286" s="53" t="s">
        <v>8111</v>
      </c>
      <c r="M2286" s="53" t="s">
        <v>8094</v>
      </c>
      <c r="N2286" s="53" t="s">
        <v>8112</v>
      </c>
      <c r="O2286" s="53" t="s">
        <v>8104</v>
      </c>
      <c r="P2286" s="53" t="s">
        <v>8105</v>
      </c>
      <c r="Q2286" s="53" t="s">
        <v>8106</v>
      </c>
      <c r="R2286" s="73">
        <v>60</v>
      </c>
      <c r="S2286" s="74">
        <v>33000</v>
      </c>
      <c r="T2286" s="75">
        <f t="shared" si="397"/>
        <v>1980000</v>
      </c>
      <c r="U2286" s="75">
        <f t="shared" si="388"/>
        <v>2217600</v>
      </c>
      <c r="V2286" s="48"/>
      <c r="W2286" s="48">
        <v>2017</v>
      </c>
      <c r="X2286" s="48"/>
      <c r="Y2286" s="1">
        <f>VLOOKUP(A2286,'[1]план на 2017'!$A:$X,20,0)</f>
        <v>1980000</v>
      </c>
      <c r="Z2286" s="156">
        <f t="shared" si="392"/>
        <v>0</v>
      </c>
    </row>
    <row r="2287" spans="1:26" ht="49.5" customHeight="1" x14ac:dyDescent="0.25">
      <c r="A2287" s="48" t="s">
        <v>2343</v>
      </c>
      <c r="B2287" s="53" t="s">
        <v>3273</v>
      </c>
      <c r="C2287" s="53" t="s">
        <v>3697</v>
      </c>
      <c r="D2287" s="53" t="s">
        <v>3698</v>
      </c>
      <c r="E2287" s="53" t="s">
        <v>3699</v>
      </c>
      <c r="F2287" s="53" t="s">
        <v>6728</v>
      </c>
      <c r="G2287" s="54" t="s">
        <v>8876</v>
      </c>
      <c r="H2287" s="53">
        <v>60</v>
      </c>
      <c r="I2287" s="53">
        <v>430000000</v>
      </c>
      <c r="J2287" s="53" t="s">
        <v>8091</v>
      </c>
      <c r="K2287" s="53" t="s">
        <v>8092</v>
      </c>
      <c r="L2287" s="53" t="s">
        <v>8111</v>
      </c>
      <c r="M2287" s="53" t="s">
        <v>8094</v>
      </c>
      <c r="N2287" s="53" t="s">
        <v>8112</v>
      </c>
      <c r="O2287" s="53" t="s">
        <v>8096</v>
      </c>
      <c r="P2287" s="53" t="s">
        <v>8105</v>
      </c>
      <c r="Q2287" s="53" t="s">
        <v>8106</v>
      </c>
      <c r="R2287" s="73">
        <v>60</v>
      </c>
      <c r="S2287" s="74">
        <v>106000</v>
      </c>
      <c r="T2287" s="75">
        <f t="shared" si="397"/>
        <v>6360000</v>
      </c>
      <c r="U2287" s="75">
        <f t="shared" si="388"/>
        <v>7123200.0000000009</v>
      </c>
      <c r="V2287" s="48" t="s">
        <v>8098</v>
      </c>
      <c r="W2287" s="48">
        <v>2017</v>
      </c>
      <c r="X2287" s="48"/>
      <c r="Y2287" s="1">
        <f>VLOOKUP(A2287,'[1]план на 2017'!$A:$X,20,0)</f>
        <v>6360000</v>
      </c>
      <c r="Z2287" s="156">
        <f t="shared" si="392"/>
        <v>0</v>
      </c>
    </row>
    <row r="2288" spans="1:26" ht="49.5" customHeight="1" x14ac:dyDescent="0.25">
      <c r="A2288" s="48" t="s">
        <v>2344</v>
      </c>
      <c r="B2288" s="53" t="s">
        <v>3273</v>
      </c>
      <c r="C2288" s="53" t="s">
        <v>3697</v>
      </c>
      <c r="D2288" s="53" t="s">
        <v>3698</v>
      </c>
      <c r="E2288" s="53" t="s">
        <v>3699</v>
      </c>
      <c r="F2288" s="53" t="s">
        <v>6729</v>
      </c>
      <c r="G2288" s="54" t="s">
        <v>8876</v>
      </c>
      <c r="H2288" s="53">
        <v>60</v>
      </c>
      <c r="I2288" s="53">
        <v>430000000</v>
      </c>
      <c r="J2288" s="53" t="s">
        <v>8091</v>
      </c>
      <c r="K2288" s="53" t="s">
        <v>8092</v>
      </c>
      <c r="L2288" s="53" t="s">
        <v>8111</v>
      </c>
      <c r="M2288" s="53" t="s">
        <v>8094</v>
      </c>
      <c r="N2288" s="53" t="s">
        <v>8112</v>
      </c>
      <c r="O2288" s="53" t="s">
        <v>8096</v>
      </c>
      <c r="P2288" s="53" t="s">
        <v>8105</v>
      </c>
      <c r="Q2288" s="53" t="s">
        <v>8106</v>
      </c>
      <c r="R2288" s="73">
        <v>60</v>
      </c>
      <c r="S2288" s="74">
        <v>160000</v>
      </c>
      <c r="T2288" s="75">
        <f t="shared" si="397"/>
        <v>9600000</v>
      </c>
      <c r="U2288" s="75">
        <f t="shared" si="388"/>
        <v>10752000.000000002</v>
      </c>
      <c r="V2288" s="48" t="s">
        <v>8098</v>
      </c>
      <c r="W2288" s="48">
        <v>2017</v>
      </c>
      <c r="X2288" s="48"/>
      <c r="Y2288" s="1">
        <f>VLOOKUP(A2288,'[1]план на 2017'!$A:$X,20,0)</f>
        <v>9600000</v>
      </c>
      <c r="Z2288" s="156">
        <f t="shared" si="392"/>
        <v>0</v>
      </c>
    </row>
    <row r="2289" spans="1:38" ht="49.5" customHeight="1" x14ac:dyDescent="0.25">
      <c r="A2289" s="48" t="s">
        <v>2345</v>
      </c>
      <c r="B2289" s="53" t="s">
        <v>3273</v>
      </c>
      <c r="C2289" s="53" t="s">
        <v>3859</v>
      </c>
      <c r="D2289" s="53" t="s">
        <v>3860</v>
      </c>
      <c r="E2289" s="53" t="s">
        <v>3861</v>
      </c>
      <c r="F2289" s="53" t="s">
        <v>6730</v>
      </c>
      <c r="G2289" s="54" t="s">
        <v>8876</v>
      </c>
      <c r="H2289" s="53">
        <v>0</v>
      </c>
      <c r="I2289" s="53">
        <v>430000000</v>
      </c>
      <c r="J2289" s="53" t="s">
        <v>8091</v>
      </c>
      <c r="K2289" s="53" t="s">
        <v>8092</v>
      </c>
      <c r="L2289" s="53" t="s">
        <v>8111</v>
      </c>
      <c r="M2289" s="53" t="s">
        <v>8094</v>
      </c>
      <c r="N2289" s="53" t="s">
        <v>8112</v>
      </c>
      <c r="O2289" s="53" t="s">
        <v>8104</v>
      </c>
      <c r="P2289" s="53" t="s">
        <v>8142</v>
      </c>
      <c r="Q2289" s="53" t="s">
        <v>8143</v>
      </c>
      <c r="R2289" s="73">
        <v>100</v>
      </c>
      <c r="S2289" s="74">
        <v>14792.75</v>
      </c>
      <c r="T2289" s="75">
        <v>0</v>
      </c>
      <c r="U2289" s="75">
        <f t="shared" si="388"/>
        <v>0</v>
      </c>
      <c r="V2289" s="48"/>
      <c r="W2289" s="48">
        <v>2017</v>
      </c>
      <c r="X2289" s="48"/>
      <c r="Y2289" s="1">
        <f>VLOOKUP(A2289,'[1]план на 2017'!$A:$X,20,0)</f>
        <v>0</v>
      </c>
      <c r="Z2289" s="156">
        <f t="shared" si="392"/>
        <v>0</v>
      </c>
    </row>
    <row r="2290" spans="1:38" s="137" customFormat="1" ht="49.5" customHeight="1" x14ac:dyDescent="0.25">
      <c r="A2290" s="131" t="s">
        <v>2346</v>
      </c>
      <c r="B2290" s="132" t="s">
        <v>3273</v>
      </c>
      <c r="C2290" s="132" t="s">
        <v>3859</v>
      </c>
      <c r="D2290" s="132" t="s">
        <v>3860</v>
      </c>
      <c r="E2290" s="132" t="s">
        <v>3861</v>
      </c>
      <c r="F2290" s="132" t="s">
        <v>6730</v>
      </c>
      <c r="G2290" s="133" t="s">
        <v>3278</v>
      </c>
      <c r="H2290" s="53">
        <v>0</v>
      </c>
      <c r="I2290" s="53">
        <v>430000000</v>
      </c>
      <c r="J2290" s="53" t="s">
        <v>8091</v>
      </c>
      <c r="K2290" s="132" t="s">
        <v>8107</v>
      </c>
      <c r="L2290" s="53" t="s">
        <v>8111</v>
      </c>
      <c r="M2290" s="53" t="s">
        <v>8094</v>
      </c>
      <c r="N2290" s="53" t="s">
        <v>8112</v>
      </c>
      <c r="O2290" s="132" t="s">
        <v>8104</v>
      </c>
      <c r="P2290" s="132" t="s">
        <v>8142</v>
      </c>
      <c r="Q2290" s="132" t="s">
        <v>8143</v>
      </c>
      <c r="R2290" s="134">
        <v>100</v>
      </c>
      <c r="S2290" s="135">
        <v>14792.75</v>
      </c>
      <c r="T2290" s="158">
        <v>0</v>
      </c>
      <c r="U2290" s="158">
        <f>T2290*1.12</f>
        <v>0</v>
      </c>
      <c r="V2290" s="131" t="s">
        <v>8126</v>
      </c>
      <c r="W2290" s="131">
        <v>2017</v>
      </c>
      <c r="X2290" s="131" t="s">
        <v>8182</v>
      </c>
      <c r="Y2290" s="159">
        <f>VLOOKUP(A2290,'[1]план на 2017'!$A:$X,20,0)</f>
        <v>1479275</v>
      </c>
      <c r="Z2290" s="157">
        <f t="shared" si="392"/>
        <v>-1479275</v>
      </c>
      <c r="AA2290" s="159"/>
      <c r="AB2290" s="159"/>
      <c r="AC2290" s="159"/>
      <c r="AD2290" s="159"/>
      <c r="AE2290" s="159"/>
      <c r="AF2290" s="159"/>
      <c r="AG2290" s="159"/>
      <c r="AH2290" s="159"/>
      <c r="AI2290" s="159"/>
      <c r="AJ2290" s="159"/>
      <c r="AK2290" s="159"/>
      <c r="AL2290" s="159"/>
    </row>
    <row r="2291" spans="1:38" ht="29.25" customHeight="1" x14ac:dyDescent="0.25">
      <c r="A2291" s="112" t="s">
        <v>9953</v>
      </c>
      <c r="B2291" s="113" t="s">
        <v>3273</v>
      </c>
      <c r="C2291" s="113" t="s">
        <v>3859</v>
      </c>
      <c r="D2291" s="113" t="s">
        <v>3860</v>
      </c>
      <c r="E2291" s="113" t="s">
        <v>3861</v>
      </c>
      <c r="F2291" s="113" t="s">
        <v>6730</v>
      </c>
      <c r="G2291" s="114" t="s">
        <v>3289</v>
      </c>
      <c r="H2291" s="113">
        <v>0</v>
      </c>
      <c r="I2291" s="113">
        <v>430000000</v>
      </c>
      <c r="J2291" s="113" t="s">
        <v>8091</v>
      </c>
      <c r="K2291" s="113" t="s">
        <v>8117</v>
      </c>
      <c r="L2291" s="113" t="s">
        <v>8111</v>
      </c>
      <c r="M2291" s="113" t="s">
        <v>8094</v>
      </c>
      <c r="N2291" s="113" t="s">
        <v>8112</v>
      </c>
      <c r="O2291" s="113" t="s">
        <v>8104</v>
      </c>
      <c r="P2291" s="113" t="s">
        <v>8142</v>
      </c>
      <c r="Q2291" s="113" t="s">
        <v>8143</v>
      </c>
      <c r="R2291" s="115">
        <v>100</v>
      </c>
      <c r="S2291" s="116">
        <v>14792.75</v>
      </c>
      <c r="T2291" s="130">
        <f>S2291*R2291</f>
        <v>1479275</v>
      </c>
      <c r="U2291" s="130">
        <f>T2291*1.12</f>
        <v>1656788.0000000002</v>
      </c>
      <c r="V2291" s="112"/>
      <c r="W2291" s="112">
        <v>2017</v>
      </c>
      <c r="X2291" s="112" t="s">
        <v>8182</v>
      </c>
      <c r="Y2291" s="1" t="e">
        <f>VLOOKUP(A2291,'[1]план на 2017'!$A:$X,20,0)</f>
        <v>#N/A</v>
      </c>
      <c r="Z2291" s="156" t="e">
        <f t="shared" si="392"/>
        <v>#N/A</v>
      </c>
      <c r="AA2291"/>
      <c r="AB2291"/>
      <c r="AC2291"/>
      <c r="AD2291"/>
      <c r="AE2291"/>
      <c r="AF2291"/>
      <c r="AG2291"/>
      <c r="AH2291"/>
      <c r="AI2291"/>
      <c r="AJ2291"/>
      <c r="AK2291"/>
      <c r="AL2291"/>
    </row>
    <row r="2292" spans="1:38" ht="49.5" customHeight="1" x14ac:dyDescent="0.25">
      <c r="A2292" s="48" t="s">
        <v>2347</v>
      </c>
      <c r="B2292" s="53" t="s">
        <v>3273</v>
      </c>
      <c r="C2292" s="53" t="s">
        <v>6731</v>
      </c>
      <c r="D2292" s="53" t="s">
        <v>6732</v>
      </c>
      <c r="E2292" s="53" t="s">
        <v>6733</v>
      </c>
      <c r="F2292" s="53" t="s">
        <v>6734</v>
      </c>
      <c r="G2292" s="54" t="s">
        <v>8876</v>
      </c>
      <c r="H2292" s="53">
        <v>0</v>
      </c>
      <c r="I2292" s="53">
        <v>430000000</v>
      </c>
      <c r="J2292" s="53" t="s">
        <v>8091</v>
      </c>
      <c r="K2292" s="53" t="s">
        <v>8092</v>
      </c>
      <c r="L2292" s="53" t="s">
        <v>8111</v>
      </c>
      <c r="M2292" s="53" t="s">
        <v>8094</v>
      </c>
      <c r="N2292" s="53" t="s">
        <v>8112</v>
      </c>
      <c r="O2292" s="53" t="s">
        <v>8104</v>
      </c>
      <c r="P2292" s="53" t="s">
        <v>8105</v>
      </c>
      <c r="Q2292" s="53" t="s">
        <v>8106</v>
      </c>
      <c r="R2292" s="73">
        <v>2</v>
      </c>
      <c r="S2292" s="74">
        <v>44000</v>
      </c>
      <c r="T2292" s="75">
        <v>0</v>
      </c>
      <c r="U2292" s="75">
        <f t="shared" si="388"/>
        <v>0</v>
      </c>
      <c r="V2292" s="48"/>
      <c r="W2292" s="48">
        <v>2017</v>
      </c>
      <c r="X2292" s="48"/>
      <c r="Y2292" s="1">
        <f>VLOOKUP(A2292,'[1]план на 2017'!$A:$X,20,0)</f>
        <v>0</v>
      </c>
      <c r="Z2292" s="156">
        <f t="shared" si="392"/>
        <v>0</v>
      </c>
    </row>
    <row r="2293" spans="1:38" ht="49.5" customHeight="1" x14ac:dyDescent="0.25">
      <c r="A2293" s="48" t="s">
        <v>2348</v>
      </c>
      <c r="B2293" s="53" t="s">
        <v>3273</v>
      </c>
      <c r="C2293" s="53" t="s">
        <v>6735</v>
      </c>
      <c r="D2293" s="53" t="s">
        <v>6732</v>
      </c>
      <c r="E2293" s="53" t="s">
        <v>6733</v>
      </c>
      <c r="F2293" s="53" t="s">
        <v>6736</v>
      </c>
      <c r="G2293" s="54" t="s">
        <v>3284</v>
      </c>
      <c r="H2293" s="53">
        <v>0</v>
      </c>
      <c r="I2293" s="53">
        <v>430000000</v>
      </c>
      <c r="J2293" s="53" t="s">
        <v>8091</v>
      </c>
      <c r="K2293" s="53" t="s">
        <v>8187</v>
      </c>
      <c r="L2293" s="53" t="s">
        <v>8111</v>
      </c>
      <c r="M2293" s="53" t="s">
        <v>8094</v>
      </c>
      <c r="N2293" s="53" t="s">
        <v>8112</v>
      </c>
      <c r="O2293" s="53" t="s">
        <v>8104</v>
      </c>
      <c r="P2293" s="53" t="s">
        <v>8105</v>
      </c>
      <c r="Q2293" s="53" t="s">
        <v>8106</v>
      </c>
      <c r="R2293" s="73">
        <v>2</v>
      </c>
      <c r="S2293" s="74">
        <v>44000</v>
      </c>
      <c r="T2293" s="75">
        <v>0</v>
      </c>
      <c r="U2293" s="75">
        <f t="shared" si="388"/>
        <v>0</v>
      </c>
      <c r="V2293" s="48"/>
      <c r="W2293" s="48">
        <v>2017</v>
      </c>
      <c r="X2293" s="48" t="s">
        <v>8276</v>
      </c>
      <c r="Y2293" s="1">
        <f>VLOOKUP(A2293,'[1]план на 2017'!$A:$X,20,0)</f>
        <v>0</v>
      </c>
      <c r="Z2293" s="156">
        <f t="shared" si="392"/>
        <v>0</v>
      </c>
    </row>
    <row r="2294" spans="1:38" ht="49.5" customHeight="1" x14ac:dyDescent="0.25">
      <c r="A2294" s="48" t="s">
        <v>2349</v>
      </c>
      <c r="B2294" s="53" t="s">
        <v>3273</v>
      </c>
      <c r="C2294" s="53" t="s">
        <v>6737</v>
      </c>
      <c r="D2294" s="53" t="s">
        <v>4275</v>
      </c>
      <c r="E2294" s="53" t="s">
        <v>6738</v>
      </c>
      <c r="F2294" s="53" t="s">
        <v>6739</v>
      </c>
      <c r="G2294" s="53" t="s">
        <v>3284</v>
      </c>
      <c r="H2294" s="53">
        <v>0</v>
      </c>
      <c r="I2294" s="53">
        <v>430000000</v>
      </c>
      <c r="J2294" s="53" t="s">
        <v>8091</v>
      </c>
      <c r="K2294" s="53" t="s">
        <v>8092</v>
      </c>
      <c r="L2294" s="53" t="s">
        <v>8111</v>
      </c>
      <c r="M2294" s="53" t="s">
        <v>8094</v>
      </c>
      <c r="N2294" s="53" t="s">
        <v>8112</v>
      </c>
      <c r="O2294" s="53" t="s">
        <v>8104</v>
      </c>
      <c r="P2294" s="53" t="s">
        <v>8105</v>
      </c>
      <c r="Q2294" s="53" t="s">
        <v>8106</v>
      </c>
      <c r="R2294" s="73">
        <v>10</v>
      </c>
      <c r="S2294" s="74">
        <v>75000</v>
      </c>
      <c r="T2294" s="75">
        <f t="shared" si="397"/>
        <v>750000</v>
      </c>
      <c r="U2294" s="75">
        <f t="shared" si="388"/>
        <v>840000.00000000012</v>
      </c>
      <c r="V2294" s="48"/>
      <c r="W2294" s="48">
        <v>2017</v>
      </c>
      <c r="X2294" s="48"/>
      <c r="Y2294" s="1">
        <f>VLOOKUP(A2294,'[1]план на 2017'!$A:$X,20,0)</f>
        <v>750000</v>
      </c>
      <c r="Z2294" s="156">
        <f t="shared" si="392"/>
        <v>0</v>
      </c>
    </row>
    <row r="2295" spans="1:38" ht="49.5" customHeight="1" x14ac:dyDescent="0.25">
      <c r="A2295" s="48" t="s">
        <v>2350</v>
      </c>
      <c r="B2295" s="53" t="s">
        <v>3273</v>
      </c>
      <c r="C2295" s="53" t="s">
        <v>6740</v>
      </c>
      <c r="D2295" s="53" t="s">
        <v>4110</v>
      </c>
      <c r="E2295" s="53" t="s">
        <v>5459</v>
      </c>
      <c r="F2295" s="53" t="s">
        <v>6741</v>
      </c>
      <c r="G2295" s="53" t="s">
        <v>3284</v>
      </c>
      <c r="H2295" s="53">
        <v>0</v>
      </c>
      <c r="I2295" s="53">
        <v>430000000</v>
      </c>
      <c r="J2295" s="53" t="s">
        <v>8091</v>
      </c>
      <c r="K2295" s="53" t="s">
        <v>8092</v>
      </c>
      <c r="L2295" s="53" t="s">
        <v>8111</v>
      </c>
      <c r="M2295" s="53" t="s">
        <v>8094</v>
      </c>
      <c r="N2295" s="53" t="s">
        <v>8112</v>
      </c>
      <c r="O2295" s="53" t="s">
        <v>8104</v>
      </c>
      <c r="P2295" s="53" t="s">
        <v>8137</v>
      </c>
      <c r="Q2295" s="53" t="s">
        <v>8123</v>
      </c>
      <c r="R2295" s="73">
        <v>2</v>
      </c>
      <c r="S2295" s="74">
        <v>67000</v>
      </c>
      <c r="T2295" s="75">
        <v>0</v>
      </c>
      <c r="U2295" s="75">
        <f t="shared" si="388"/>
        <v>0</v>
      </c>
      <c r="V2295" s="48"/>
      <c r="W2295" s="48">
        <v>2017</v>
      </c>
      <c r="X2295" s="48"/>
      <c r="Y2295" s="1">
        <f>VLOOKUP(A2295,'[1]план на 2017'!$A:$X,20,0)</f>
        <v>0</v>
      </c>
      <c r="Z2295" s="156">
        <f t="shared" si="392"/>
        <v>0</v>
      </c>
    </row>
    <row r="2296" spans="1:38" ht="49.5" customHeight="1" x14ac:dyDescent="0.25">
      <c r="A2296" s="48" t="s">
        <v>2351</v>
      </c>
      <c r="B2296" s="53" t="s">
        <v>3273</v>
      </c>
      <c r="C2296" s="53" t="s">
        <v>6740</v>
      </c>
      <c r="D2296" s="53" t="s">
        <v>4110</v>
      </c>
      <c r="E2296" s="53" t="s">
        <v>5459</v>
      </c>
      <c r="F2296" s="53" t="s">
        <v>6741</v>
      </c>
      <c r="G2296" s="53" t="s">
        <v>3284</v>
      </c>
      <c r="H2296" s="53">
        <v>0</v>
      </c>
      <c r="I2296" s="53">
        <v>430000000</v>
      </c>
      <c r="J2296" s="53" t="s">
        <v>8091</v>
      </c>
      <c r="K2296" s="53" t="s">
        <v>8129</v>
      </c>
      <c r="L2296" s="53" t="s">
        <v>8111</v>
      </c>
      <c r="M2296" s="53" t="s">
        <v>8094</v>
      </c>
      <c r="N2296" s="53" t="s">
        <v>8112</v>
      </c>
      <c r="O2296" s="53" t="s">
        <v>8104</v>
      </c>
      <c r="P2296" s="53" t="s">
        <v>8137</v>
      </c>
      <c r="Q2296" s="53" t="s">
        <v>8123</v>
      </c>
      <c r="R2296" s="73">
        <v>2</v>
      </c>
      <c r="S2296" s="74">
        <v>67000</v>
      </c>
      <c r="T2296" s="75">
        <f t="shared" si="397"/>
        <v>134000</v>
      </c>
      <c r="U2296" s="75">
        <f t="shared" si="388"/>
        <v>150080</v>
      </c>
      <c r="V2296" s="48"/>
      <c r="W2296" s="48">
        <v>2017</v>
      </c>
      <c r="X2296" s="48" t="s">
        <v>8100</v>
      </c>
      <c r="Y2296" s="1">
        <f>VLOOKUP(A2296,'[1]план на 2017'!$A:$X,20,0)</f>
        <v>134000</v>
      </c>
      <c r="Z2296" s="156">
        <f t="shared" si="392"/>
        <v>0</v>
      </c>
    </row>
    <row r="2297" spans="1:38" ht="49.5" customHeight="1" x14ac:dyDescent="0.25">
      <c r="A2297" s="48" t="s">
        <v>2352</v>
      </c>
      <c r="B2297" s="53" t="s">
        <v>3273</v>
      </c>
      <c r="C2297" s="53" t="s">
        <v>6740</v>
      </c>
      <c r="D2297" s="53" t="s">
        <v>4110</v>
      </c>
      <c r="E2297" s="53" t="s">
        <v>5459</v>
      </c>
      <c r="F2297" s="53" t="s">
        <v>6742</v>
      </c>
      <c r="G2297" s="53" t="s">
        <v>3284</v>
      </c>
      <c r="H2297" s="53">
        <v>0</v>
      </c>
      <c r="I2297" s="53">
        <v>430000000</v>
      </c>
      <c r="J2297" s="53" t="s">
        <v>8091</v>
      </c>
      <c r="K2297" s="53" t="s">
        <v>8092</v>
      </c>
      <c r="L2297" s="53" t="s">
        <v>8111</v>
      </c>
      <c r="M2297" s="53" t="s">
        <v>8094</v>
      </c>
      <c r="N2297" s="53" t="s">
        <v>8112</v>
      </c>
      <c r="O2297" s="53" t="s">
        <v>8104</v>
      </c>
      <c r="P2297" s="53" t="s">
        <v>8137</v>
      </c>
      <c r="Q2297" s="53" t="s">
        <v>8123</v>
      </c>
      <c r="R2297" s="73">
        <v>2</v>
      </c>
      <c r="S2297" s="74">
        <v>43000</v>
      </c>
      <c r="T2297" s="75">
        <v>0</v>
      </c>
      <c r="U2297" s="75">
        <f t="shared" si="388"/>
        <v>0</v>
      </c>
      <c r="V2297" s="48"/>
      <c r="W2297" s="48">
        <v>2017</v>
      </c>
      <c r="X2297" s="48"/>
      <c r="Y2297" s="1">
        <f>VLOOKUP(A2297,'[1]план на 2017'!$A:$X,20,0)</f>
        <v>0</v>
      </c>
      <c r="Z2297" s="156">
        <f t="shared" si="392"/>
        <v>0</v>
      </c>
    </row>
    <row r="2298" spans="1:38" ht="49.5" customHeight="1" x14ac:dyDescent="0.25">
      <c r="A2298" s="48" t="s">
        <v>2353</v>
      </c>
      <c r="B2298" s="53" t="s">
        <v>3273</v>
      </c>
      <c r="C2298" s="53" t="s">
        <v>6740</v>
      </c>
      <c r="D2298" s="53" t="s">
        <v>4110</v>
      </c>
      <c r="E2298" s="53" t="s">
        <v>5459</v>
      </c>
      <c r="F2298" s="53" t="s">
        <v>6742</v>
      </c>
      <c r="G2298" s="53" t="s">
        <v>3284</v>
      </c>
      <c r="H2298" s="53">
        <v>0</v>
      </c>
      <c r="I2298" s="53">
        <v>430000000</v>
      </c>
      <c r="J2298" s="53" t="s">
        <v>8091</v>
      </c>
      <c r="K2298" s="53" t="s">
        <v>8129</v>
      </c>
      <c r="L2298" s="53" t="s">
        <v>8111</v>
      </c>
      <c r="M2298" s="53" t="s">
        <v>8094</v>
      </c>
      <c r="N2298" s="53" t="s">
        <v>8112</v>
      </c>
      <c r="O2298" s="53" t="s">
        <v>8104</v>
      </c>
      <c r="P2298" s="53" t="s">
        <v>8137</v>
      </c>
      <c r="Q2298" s="53" t="s">
        <v>8123</v>
      </c>
      <c r="R2298" s="73">
        <v>2</v>
      </c>
      <c r="S2298" s="74">
        <v>43000</v>
      </c>
      <c r="T2298" s="75">
        <f t="shared" si="397"/>
        <v>86000</v>
      </c>
      <c r="U2298" s="75">
        <f t="shared" si="388"/>
        <v>96320.000000000015</v>
      </c>
      <c r="V2298" s="48"/>
      <c r="W2298" s="48">
        <v>2017</v>
      </c>
      <c r="X2298" s="48" t="s">
        <v>8100</v>
      </c>
      <c r="Y2298" s="1">
        <f>VLOOKUP(A2298,'[1]план на 2017'!$A:$X,20,0)</f>
        <v>86000</v>
      </c>
      <c r="Z2298" s="156">
        <f t="shared" si="392"/>
        <v>0</v>
      </c>
    </row>
    <row r="2299" spans="1:38" ht="49.5" customHeight="1" x14ac:dyDescent="0.25">
      <c r="A2299" s="48" t="s">
        <v>2354</v>
      </c>
      <c r="B2299" s="53" t="s">
        <v>3273</v>
      </c>
      <c r="C2299" s="53" t="s">
        <v>6743</v>
      </c>
      <c r="D2299" s="53" t="s">
        <v>6744</v>
      </c>
      <c r="E2299" s="53" t="s">
        <v>6745</v>
      </c>
      <c r="F2299" s="53" t="s">
        <v>6746</v>
      </c>
      <c r="G2299" s="53" t="s">
        <v>3284</v>
      </c>
      <c r="H2299" s="53">
        <v>0</v>
      </c>
      <c r="I2299" s="53">
        <v>430000000</v>
      </c>
      <c r="J2299" s="53" t="s">
        <v>8091</v>
      </c>
      <c r="K2299" s="53" t="s">
        <v>8092</v>
      </c>
      <c r="L2299" s="53" t="s">
        <v>8111</v>
      </c>
      <c r="M2299" s="53" t="s">
        <v>8094</v>
      </c>
      <c r="N2299" s="53" t="s">
        <v>8112</v>
      </c>
      <c r="O2299" s="53" t="s">
        <v>8104</v>
      </c>
      <c r="P2299" s="53" t="s">
        <v>8105</v>
      </c>
      <c r="Q2299" s="53" t="s">
        <v>8106</v>
      </c>
      <c r="R2299" s="73">
        <v>2</v>
      </c>
      <c r="S2299" s="74">
        <v>15000</v>
      </c>
      <c r="T2299" s="75">
        <v>0</v>
      </c>
      <c r="U2299" s="75">
        <f t="shared" si="388"/>
        <v>0</v>
      </c>
      <c r="V2299" s="48"/>
      <c r="W2299" s="48">
        <v>2017</v>
      </c>
      <c r="X2299" s="48"/>
      <c r="Y2299" s="1">
        <f>VLOOKUP(A2299,'[1]план на 2017'!$A:$X,20,0)</f>
        <v>0</v>
      </c>
      <c r="Z2299" s="156">
        <f t="shared" si="392"/>
        <v>0</v>
      </c>
    </row>
    <row r="2300" spans="1:38" ht="49.5" customHeight="1" x14ac:dyDescent="0.25">
      <c r="A2300" s="48" t="s">
        <v>2355</v>
      </c>
      <c r="B2300" s="53" t="s">
        <v>3273</v>
      </c>
      <c r="C2300" s="53" t="s">
        <v>6743</v>
      </c>
      <c r="D2300" s="53" t="s">
        <v>6744</v>
      </c>
      <c r="E2300" s="53" t="s">
        <v>6745</v>
      </c>
      <c r="F2300" s="53" t="s">
        <v>6746</v>
      </c>
      <c r="G2300" s="53" t="s">
        <v>3284</v>
      </c>
      <c r="H2300" s="53">
        <v>0</v>
      </c>
      <c r="I2300" s="53">
        <v>430000000</v>
      </c>
      <c r="J2300" s="53" t="s">
        <v>8091</v>
      </c>
      <c r="K2300" s="53" t="s">
        <v>8129</v>
      </c>
      <c r="L2300" s="53" t="s">
        <v>8111</v>
      </c>
      <c r="M2300" s="53" t="s">
        <v>8094</v>
      </c>
      <c r="N2300" s="53" t="s">
        <v>8112</v>
      </c>
      <c r="O2300" s="53" t="s">
        <v>8104</v>
      </c>
      <c r="P2300" s="53" t="s">
        <v>8105</v>
      </c>
      <c r="Q2300" s="53" t="s">
        <v>8106</v>
      </c>
      <c r="R2300" s="73">
        <v>2</v>
      </c>
      <c r="S2300" s="74">
        <v>15000</v>
      </c>
      <c r="T2300" s="75">
        <f t="shared" si="397"/>
        <v>30000</v>
      </c>
      <c r="U2300" s="75">
        <f t="shared" si="388"/>
        <v>33600</v>
      </c>
      <c r="V2300" s="48"/>
      <c r="W2300" s="48">
        <v>2017</v>
      </c>
      <c r="X2300" s="48" t="s">
        <v>8100</v>
      </c>
      <c r="Y2300" s="1">
        <f>VLOOKUP(A2300,'[1]план на 2017'!$A:$X,20,0)</f>
        <v>30000</v>
      </c>
      <c r="Z2300" s="156">
        <f t="shared" si="392"/>
        <v>0</v>
      </c>
    </row>
    <row r="2301" spans="1:38" ht="49.5" customHeight="1" x14ac:dyDescent="0.25">
      <c r="A2301" s="48" t="s">
        <v>2356</v>
      </c>
      <c r="B2301" s="53" t="s">
        <v>3273</v>
      </c>
      <c r="C2301" s="53" t="s">
        <v>4096</v>
      </c>
      <c r="D2301" s="53" t="s">
        <v>4097</v>
      </c>
      <c r="E2301" s="53" t="s">
        <v>4098</v>
      </c>
      <c r="F2301" s="53" t="s">
        <v>6747</v>
      </c>
      <c r="G2301" s="53" t="s">
        <v>3284</v>
      </c>
      <c r="H2301" s="53">
        <v>0</v>
      </c>
      <c r="I2301" s="53">
        <v>430000000</v>
      </c>
      <c r="J2301" s="53" t="s">
        <v>8091</v>
      </c>
      <c r="K2301" s="53" t="s">
        <v>8092</v>
      </c>
      <c r="L2301" s="53" t="s">
        <v>8111</v>
      </c>
      <c r="M2301" s="53" t="s">
        <v>8094</v>
      </c>
      <c r="N2301" s="53" t="s">
        <v>8112</v>
      </c>
      <c r="O2301" s="53" t="s">
        <v>8104</v>
      </c>
      <c r="P2301" s="53" t="s">
        <v>8105</v>
      </c>
      <c r="Q2301" s="53" t="s">
        <v>8106</v>
      </c>
      <c r="R2301" s="73">
        <v>2</v>
      </c>
      <c r="S2301" s="74">
        <v>25000</v>
      </c>
      <c r="T2301" s="75">
        <v>0</v>
      </c>
      <c r="U2301" s="75">
        <f t="shared" si="388"/>
        <v>0</v>
      </c>
      <c r="V2301" s="48"/>
      <c r="W2301" s="48">
        <v>2017</v>
      </c>
      <c r="X2301" s="48"/>
      <c r="Y2301" s="1">
        <f>VLOOKUP(A2301,'[1]план на 2017'!$A:$X,20,0)</f>
        <v>0</v>
      </c>
      <c r="Z2301" s="156">
        <f t="shared" si="392"/>
        <v>0</v>
      </c>
    </row>
    <row r="2302" spans="1:38" ht="49.5" customHeight="1" x14ac:dyDescent="0.25">
      <c r="A2302" s="48" t="s">
        <v>2357</v>
      </c>
      <c r="B2302" s="53" t="s">
        <v>3273</v>
      </c>
      <c r="C2302" s="53" t="s">
        <v>4096</v>
      </c>
      <c r="D2302" s="53" t="s">
        <v>4097</v>
      </c>
      <c r="E2302" s="53" t="s">
        <v>4098</v>
      </c>
      <c r="F2302" s="53" t="s">
        <v>6747</v>
      </c>
      <c r="G2302" s="53" t="s">
        <v>3284</v>
      </c>
      <c r="H2302" s="53">
        <v>0</v>
      </c>
      <c r="I2302" s="53">
        <v>430000000</v>
      </c>
      <c r="J2302" s="53" t="s">
        <v>8091</v>
      </c>
      <c r="K2302" s="53" t="s">
        <v>8129</v>
      </c>
      <c r="L2302" s="53" t="s">
        <v>8111</v>
      </c>
      <c r="M2302" s="53" t="s">
        <v>8094</v>
      </c>
      <c r="N2302" s="53" t="s">
        <v>8112</v>
      </c>
      <c r="O2302" s="53" t="s">
        <v>8104</v>
      </c>
      <c r="P2302" s="53" t="s">
        <v>8105</v>
      </c>
      <c r="Q2302" s="53" t="s">
        <v>8106</v>
      </c>
      <c r="R2302" s="73">
        <v>2</v>
      </c>
      <c r="S2302" s="74">
        <v>25000</v>
      </c>
      <c r="T2302" s="75">
        <f t="shared" si="397"/>
        <v>50000</v>
      </c>
      <c r="U2302" s="75">
        <f t="shared" si="388"/>
        <v>56000.000000000007</v>
      </c>
      <c r="V2302" s="48"/>
      <c r="W2302" s="48">
        <v>2017</v>
      </c>
      <c r="X2302" s="48" t="s">
        <v>8100</v>
      </c>
      <c r="Y2302" s="1">
        <f>VLOOKUP(A2302,'[1]план на 2017'!$A:$X,20,0)</f>
        <v>50000</v>
      </c>
      <c r="Z2302" s="156">
        <f t="shared" si="392"/>
        <v>0</v>
      </c>
    </row>
    <row r="2303" spans="1:38" ht="49.5" customHeight="1" x14ac:dyDescent="0.25">
      <c r="A2303" s="48" t="s">
        <v>2358</v>
      </c>
      <c r="B2303" s="53" t="s">
        <v>3273</v>
      </c>
      <c r="C2303" s="53" t="s">
        <v>4096</v>
      </c>
      <c r="D2303" s="53" t="s">
        <v>4097</v>
      </c>
      <c r="E2303" s="53" t="s">
        <v>4098</v>
      </c>
      <c r="F2303" s="53" t="s">
        <v>6748</v>
      </c>
      <c r="G2303" s="53" t="s">
        <v>3284</v>
      </c>
      <c r="H2303" s="53">
        <v>0</v>
      </c>
      <c r="I2303" s="53">
        <v>430000000</v>
      </c>
      <c r="J2303" s="53" t="s">
        <v>8091</v>
      </c>
      <c r="K2303" s="53" t="s">
        <v>8092</v>
      </c>
      <c r="L2303" s="53" t="s">
        <v>8111</v>
      </c>
      <c r="M2303" s="53" t="s">
        <v>8094</v>
      </c>
      <c r="N2303" s="53" t="s">
        <v>8112</v>
      </c>
      <c r="O2303" s="53" t="s">
        <v>8104</v>
      </c>
      <c r="P2303" s="53" t="s">
        <v>8105</v>
      </c>
      <c r="Q2303" s="53" t="s">
        <v>8106</v>
      </c>
      <c r="R2303" s="73">
        <v>2</v>
      </c>
      <c r="S2303" s="74">
        <v>63063</v>
      </c>
      <c r="T2303" s="75">
        <v>0</v>
      </c>
      <c r="U2303" s="75">
        <f t="shared" si="388"/>
        <v>0</v>
      </c>
      <c r="V2303" s="48"/>
      <c r="W2303" s="48">
        <v>2017</v>
      </c>
      <c r="X2303" s="48"/>
      <c r="Y2303" s="1">
        <f>VLOOKUP(A2303,'[1]план на 2017'!$A:$X,20,0)</f>
        <v>0</v>
      </c>
      <c r="Z2303" s="156">
        <f t="shared" si="392"/>
        <v>0</v>
      </c>
    </row>
    <row r="2304" spans="1:38" ht="49.5" customHeight="1" x14ac:dyDescent="0.25">
      <c r="A2304" s="48" t="s">
        <v>2359</v>
      </c>
      <c r="B2304" s="53" t="s">
        <v>3273</v>
      </c>
      <c r="C2304" s="53" t="s">
        <v>4096</v>
      </c>
      <c r="D2304" s="53" t="s">
        <v>4097</v>
      </c>
      <c r="E2304" s="53" t="s">
        <v>4098</v>
      </c>
      <c r="F2304" s="53" t="s">
        <v>6748</v>
      </c>
      <c r="G2304" s="53" t="s">
        <v>3284</v>
      </c>
      <c r="H2304" s="53">
        <v>0</v>
      </c>
      <c r="I2304" s="53">
        <v>430000000</v>
      </c>
      <c r="J2304" s="53" t="s">
        <v>8091</v>
      </c>
      <c r="K2304" s="53" t="s">
        <v>8129</v>
      </c>
      <c r="L2304" s="53" t="s">
        <v>8111</v>
      </c>
      <c r="M2304" s="53" t="s">
        <v>8094</v>
      </c>
      <c r="N2304" s="53" t="s">
        <v>8112</v>
      </c>
      <c r="O2304" s="53" t="s">
        <v>8104</v>
      </c>
      <c r="P2304" s="53" t="s">
        <v>8105</v>
      </c>
      <c r="Q2304" s="53" t="s">
        <v>8106</v>
      </c>
      <c r="R2304" s="73">
        <v>2</v>
      </c>
      <c r="S2304" s="74">
        <v>63063</v>
      </c>
      <c r="T2304" s="75">
        <f t="shared" si="397"/>
        <v>126126</v>
      </c>
      <c r="U2304" s="75">
        <f t="shared" si="388"/>
        <v>141261.12000000002</v>
      </c>
      <c r="V2304" s="48"/>
      <c r="W2304" s="48">
        <v>2017</v>
      </c>
      <c r="X2304" s="48" t="s">
        <v>8100</v>
      </c>
      <c r="Y2304" s="1">
        <f>VLOOKUP(A2304,'[1]план на 2017'!$A:$X,20,0)</f>
        <v>126126</v>
      </c>
      <c r="Z2304" s="156">
        <f t="shared" si="392"/>
        <v>0</v>
      </c>
    </row>
    <row r="2305" spans="1:26" ht="49.5" customHeight="1" x14ac:dyDescent="0.25">
      <c r="A2305" s="48" t="s">
        <v>2360</v>
      </c>
      <c r="B2305" s="53" t="s">
        <v>3273</v>
      </c>
      <c r="C2305" s="53" t="s">
        <v>6749</v>
      </c>
      <c r="D2305" s="53" t="s">
        <v>6750</v>
      </c>
      <c r="E2305" s="53" t="s">
        <v>6751</v>
      </c>
      <c r="F2305" s="53" t="s">
        <v>6752</v>
      </c>
      <c r="G2305" s="53" t="s">
        <v>3284</v>
      </c>
      <c r="H2305" s="53">
        <v>0</v>
      </c>
      <c r="I2305" s="53">
        <v>430000000</v>
      </c>
      <c r="J2305" s="53" t="s">
        <v>8091</v>
      </c>
      <c r="K2305" s="53" t="s">
        <v>8092</v>
      </c>
      <c r="L2305" s="53" t="s">
        <v>8111</v>
      </c>
      <c r="M2305" s="53" t="s">
        <v>8094</v>
      </c>
      <c r="N2305" s="53" t="s">
        <v>8112</v>
      </c>
      <c r="O2305" s="53" t="s">
        <v>8104</v>
      </c>
      <c r="P2305" s="53" t="s">
        <v>8105</v>
      </c>
      <c r="Q2305" s="53" t="s">
        <v>8106</v>
      </c>
      <c r="R2305" s="73">
        <v>2</v>
      </c>
      <c r="S2305" s="74">
        <v>22542</v>
      </c>
      <c r="T2305" s="75">
        <v>0</v>
      </c>
      <c r="U2305" s="75">
        <f t="shared" si="388"/>
        <v>0</v>
      </c>
      <c r="V2305" s="48"/>
      <c r="W2305" s="48">
        <v>2017</v>
      </c>
      <c r="X2305" s="48"/>
      <c r="Y2305" s="1">
        <f>VLOOKUP(A2305,'[1]план на 2017'!$A:$X,20,0)</f>
        <v>0</v>
      </c>
      <c r="Z2305" s="156">
        <f t="shared" si="392"/>
        <v>0</v>
      </c>
    </row>
    <row r="2306" spans="1:26" ht="49.5" customHeight="1" x14ac:dyDescent="0.25">
      <c r="A2306" s="48" t="s">
        <v>2361</v>
      </c>
      <c r="B2306" s="53" t="s">
        <v>3273</v>
      </c>
      <c r="C2306" s="53" t="s">
        <v>6749</v>
      </c>
      <c r="D2306" s="53" t="s">
        <v>6750</v>
      </c>
      <c r="E2306" s="53" t="s">
        <v>6751</v>
      </c>
      <c r="F2306" s="53" t="s">
        <v>6752</v>
      </c>
      <c r="G2306" s="53" t="s">
        <v>3284</v>
      </c>
      <c r="H2306" s="53">
        <v>0</v>
      </c>
      <c r="I2306" s="53">
        <v>430000000</v>
      </c>
      <c r="J2306" s="53" t="s">
        <v>8091</v>
      </c>
      <c r="K2306" s="53" t="s">
        <v>8129</v>
      </c>
      <c r="L2306" s="53" t="s">
        <v>8111</v>
      </c>
      <c r="M2306" s="53" t="s">
        <v>8094</v>
      </c>
      <c r="N2306" s="53" t="s">
        <v>8112</v>
      </c>
      <c r="O2306" s="53" t="s">
        <v>8104</v>
      </c>
      <c r="P2306" s="53" t="s">
        <v>8105</v>
      </c>
      <c r="Q2306" s="53" t="s">
        <v>8106</v>
      </c>
      <c r="R2306" s="73">
        <v>2</v>
      </c>
      <c r="S2306" s="74">
        <v>22542</v>
      </c>
      <c r="T2306" s="75">
        <f t="shared" si="397"/>
        <v>45084</v>
      </c>
      <c r="U2306" s="75">
        <f t="shared" si="388"/>
        <v>50494.080000000002</v>
      </c>
      <c r="V2306" s="48"/>
      <c r="W2306" s="48">
        <v>2017</v>
      </c>
      <c r="X2306" s="48" t="s">
        <v>8100</v>
      </c>
      <c r="Y2306" s="1">
        <f>VLOOKUP(A2306,'[1]план на 2017'!$A:$X,20,0)</f>
        <v>45084</v>
      </c>
      <c r="Z2306" s="156">
        <f t="shared" si="392"/>
        <v>0</v>
      </c>
    </row>
    <row r="2307" spans="1:26" ht="49.5" customHeight="1" x14ac:dyDescent="0.25">
      <c r="A2307" s="48" t="s">
        <v>2362</v>
      </c>
      <c r="B2307" s="53" t="s">
        <v>3273</v>
      </c>
      <c r="C2307" s="53" t="s">
        <v>6743</v>
      </c>
      <c r="D2307" s="53" t="s">
        <v>6744</v>
      </c>
      <c r="E2307" s="53" t="s">
        <v>6745</v>
      </c>
      <c r="F2307" s="53" t="s">
        <v>6753</v>
      </c>
      <c r="G2307" s="53" t="s">
        <v>3284</v>
      </c>
      <c r="H2307" s="53">
        <v>0</v>
      </c>
      <c r="I2307" s="53">
        <v>430000000</v>
      </c>
      <c r="J2307" s="53" t="s">
        <v>8091</v>
      </c>
      <c r="K2307" s="53" t="s">
        <v>8092</v>
      </c>
      <c r="L2307" s="53" t="s">
        <v>8111</v>
      </c>
      <c r="M2307" s="53" t="s">
        <v>8094</v>
      </c>
      <c r="N2307" s="53" t="s">
        <v>8112</v>
      </c>
      <c r="O2307" s="53" t="s">
        <v>8104</v>
      </c>
      <c r="P2307" s="53" t="s">
        <v>8105</v>
      </c>
      <c r="Q2307" s="53" t="s">
        <v>8106</v>
      </c>
      <c r="R2307" s="73">
        <v>2</v>
      </c>
      <c r="S2307" s="74">
        <v>5000</v>
      </c>
      <c r="T2307" s="75">
        <v>0</v>
      </c>
      <c r="U2307" s="75">
        <f t="shared" si="388"/>
        <v>0</v>
      </c>
      <c r="V2307" s="48"/>
      <c r="W2307" s="48">
        <v>2017</v>
      </c>
      <c r="X2307" s="48"/>
      <c r="Y2307" s="1">
        <f>VLOOKUP(A2307,'[1]план на 2017'!$A:$X,20,0)</f>
        <v>0</v>
      </c>
      <c r="Z2307" s="156">
        <f t="shared" si="392"/>
        <v>0</v>
      </c>
    </row>
    <row r="2308" spans="1:26" ht="49.5" customHeight="1" x14ac:dyDescent="0.25">
      <c r="A2308" s="48" t="s">
        <v>2363</v>
      </c>
      <c r="B2308" s="53" t="s">
        <v>3273</v>
      </c>
      <c r="C2308" s="53" t="s">
        <v>6743</v>
      </c>
      <c r="D2308" s="53" t="s">
        <v>6744</v>
      </c>
      <c r="E2308" s="53" t="s">
        <v>6745</v>
      </c>
      <c r="F2308" s="53" t="s">
        <v>6753</v>
      </c>
      <c r="G2308" s="53" t="s">
        <v>3284</v>
      </c>
      <c r="H2308" s="53">
        <v>0</v>
      </c>
      <c r="I2308" s="53">
        <v>430000000</v>
      </c>
      <c r="J2308" s="53" t="s">
        <v>8091</v>
      </c>
      <c r="K2308" s="53" t="s">
        <v>8129</v>
      </c>
      <c r="L2308" s="53" t="s">
        <v>8111</v>
      </c>
      <c r="M2308" s="53" t="s">
        <v>8094</v>
      </c>
      <c r="N2308" s="53" t="s">
        <v>8112</v>
      </c>
      <c r="O2308" s="53" t="s">
        <v>8104</v>
      </c>
      <c r="P2308" s="53" t="s">
        <v>8105</v>
      </c>
      <c r="Q2308" s="53" t="s">
        <v>8106</v>
      </c>
      <c r="R2308" s="73">
        <v>2</v>
      </c>
      <c r="S2308" s="74">
        <v>5000</v>
      </c>
      <c r="T2308" s="75">
        <f t="shared" si="397"/>
        <v>10000</v>
      </c>
      <c r="U2308" s="75">
        <f t="shared" si="388"/>
        <v>11200.000000000002</v>
      </c>
      <c r="V2308" s="48"/>
      <c r="W2308" s="48">
        <v>2017</v>
      </c>
      <c r="X2308" s="48" t="s">
        <v>8100</v>
      </c>
      <c r="Y2308" s="1">
        <f>VLOOKUP(A2308,'[1]план на 2017'!$A:$X,20,0)</f>
        <v>10000</v>
      </c>
      <c r="Z2308" s="156">
        <f t="shared" si="392"/>
        <v>0</v>
      </c>
    </row>
    <row r="2309" spans="1:26" ht="49.5" customHeight="1" x14ac:dyDescent="0.25">
      <c r="A2309" s="48" t="s">
        <v>2364</v>
      </c>
      <c r="B2309" s="53" t="s">
        <v>3273</v>
      </c>
      <c r="C2309" s="53" t="s">
        <v>4096</v>
      </c>
      <c r="D2309" s="53" t="s">
        <v>4097</v>
      </c>
      <c r="E2309" s="53" t="s">
        <v>4098</v>
      </c>
      <c r="F2309" s="53" t="s">
        <v>6754</v>
      </c>
      <c r="G2309" s="53" t="s">
        <v>3284</v>
      </c>
      <c r="H2309" s="53">
        <v>0</v>
      </c>
      <c r="I2309" s="53">
        <v>430000000</v>
      </c>
      <c r="J2309" s="53" t="s">
        <v>8091</v>
      </c>
      <c r="K2309" s="53" t="s">
        <v>8092</v>
      </c>
      <c r="L2309" s="53" t="s">
        <v>8111</v>
      </c>
      <c r="M2309" s="53" t="s">
        <v>8094</v>
      </c>
      <c r="N2309" s="53" t="s">
        <v>8112</v>
      </c>
      <c r="O2309" s="53" t="s">
        <v>8104</v>
      </c>
      <c r="P2309" s="53" t="s">
        <v>8105</v>
      </c>
      <c r="Q2309" s="53" t="s">
        <v>8106</v>
      </c>
      <c r="R2309" s="73">
        <v>2</v>
      </c>
      <c r="S2309" s="74">
        <v>35000</v>
      </c>
      <c r="T2309" s="75">
        <v>0</v>
      </c>
      <c r="U2309" s="75">
        <f t="shared" si="388"/>
        <v>0</v>
      </c>
      <c r="V2309" s="48"/>
      <c r="W2309" s="48">
        <v>2017</v>
      </c>
      <c r="X2309" s="48"/>
      <c r="Y2309" s="1">
        <f>VLOOKUP(A2309,'[1]план на 2017'!$A:$X,20,0)</f>
        <v>0</v>
      </c>
      <c r="Z2309" s="156">
        <f t="shared" si="392"/>
        <v>0</v>
      </c>
    </row>
    <row r="2310" spans="1:26" ht="49.5" customHeight="1" x14ac:dyDescent="0.25">
      <c r="A2310" s="48" t="s">
        <v>2365</v>
      </c>
      <c r="B2310" s="53" t="s">
        <v>3273</v>
      </c>
      <c r="C2310" s="53" t="s">
        <v>4096</v>
      </c>
      <c r="D2310" s="53" t="s">
        <v>4097</v>
      </c>
      <c r="E2310" s="53" t="s">
        <v>4098</v>
      </c>
      <c r="F2310" s="53" t="s">
        <v>6754</v>
      </c>
      <c r="G2310" s="53" t="s">
        <v>3284</v>
      </c>
      <c r="H2310" s="53">
        <v>0</v>
      </c>
      <c r="I2310" s="53">
        <v>430000000</v>
      </c>
      <c r="J2310" s="53" t="s">
        <v>8091</v>
      </c>
      <c r="K2310" s="53" t="s">
        <v>8129</v>
      </c>
      <c r="L2310" s="53" t="s">
        <v>8111</v>
      </c>
      <c r="M2310" s="53" t="s">
        <v>8094</v>
      </c>
      <c r="N2310" s="53" t="s">
        <v>8112</v>
      </c>
      <c r="O2310" s="53" t="s">
        <v>8104</v>
      </c>
      <c r="P2310" s="53" t="s">
        <v>8105</v>
      </c>
      <c r="Q2310" s="53" t="s">
        <v>8106</v>
      </c>
      <c r="R2310" s="73">
        <v>2</v>
      </c>
      <c r="S2310" s="74">
        <v>35000</v>
      </c>
      <c r="T2310" s="75">
        <f t="shared" si="397"/>
        <v>70000</v>
      </c>
      <c r="U2310" s="75">
        <f t="shared" si="388"/>
        <v>78400.000000000015</v>
      </c>
      <c r="V2310" s="48"/>
      <c r="W2310" s="48">
        <v>2017</v>
      </c>
      <c r="X2310" s="48" t="s">
        <v>8100</v>
      </c>
      <c r="Y2310" s="1">
        <f>VLOOKUP(A2310,'[1]план на 2017'!$A:$X,20,0)</f>
        <v>70000</v>
      </c>
      <c r="Z2310" s="156">
        <f t="shared" si="392"/>
        <v>0</v>
      </c>
    </row>
    <row r="2311" spans="1:26" ht="49.5" customHeight="1" x14ac:dyDescent="0.25">
      <c r="A2311" s="48" t="s">
        <v>2366</v>
      </c>
      <c r="B2311" s="53" t="s">
        <v>3273</v>
      </c>
      <c r="C2311" s="53" t="s">
        <v>4096</v>
      </c>
      <c r="D2311" s="53" t="s">
        <v>4097</v>
      </c>
      <c r="E2311" s="53" t="s">
        <v>4098</v>
      </c>
      <c r="F2311" s="53" t="s">
        <v>6755</v>
      </c>
      <c r="G2311" s="53" t="s">
        <v>3284</v>
      </c>
      <c r="H2311" s="53">
        <v>0</v>
      </c>
      <c r="I2311" s="53">
        <v>430000000</v>
      </c>
      <c r="J2311" s="53" t="s">
        <v>8091</v>
      </c>
      <c r="K2311" s="53" t="s">
        <v>8092</v>
      </c>
      <c r="L2311" s="53" t="s">
        <v>8111</v>
      </c>
      <c r="M2311" s="53" t="s">
        <v>8094</v>
      </c>
      <c r="N2311" s="53" t="s">
        <v>8112</v>
      </c>
      <c r="O2311" s="53" t="s">
        <v>8104</v>
      </c>
      <c r="P2311" s="53" t="s">
        <v>8105</v>
      </c>
      <c r="Q2311" s="53" t="s">
        <v>8106</v>
      </c>
      <c r="R2311" s="73">
        <v>2</v>
      </c>
      <c r="S2311" s="74">
        <v>45000</v>
      </c>
      <c r="T2311" s="75">
        <v>0</v>
      </c>
      <c r="U2311" s="75">
        <f t="shared" si="388"/>
        <v>0</v>
      </c>
      <c r="V2311" s="48"/>
      <c r="W2311" s="48">
        <v>2017</v>
      </c>
      <c r="X2311" s="48"/>
      <c r="Y2311" s="1">
        <f>VLOOKUP(A2311,'[1]план на 2017'!$A:$X,20,0)</f>
        <v>0</v>
      </c>
      <c r="Z2311" s="156">
        <f t="shared" si="392"/>
        <v>0</v>
      </c>
    </row>
    <row r="2312" spans="1:26" ht="49.5" customHeight="1" x14ac:dyDescent="0.25">
      <c r="A2312" s="48" t="s">
        <v>2367</v>
      </c>
      <c r="B2312" s="53" t="s">
        <v>3273</v>
      </c>
      <c r="C2312" s="53" t="s">
        <v>4096</v>
      </c>
      <c r="D2312" s="53" t="s">
        <v>4097</v>
      </c>
      <c r="E2312" s="53" t="s">
        <v>4098</v>
      </c>
      <c r="F2312" s="53" t="s">
        <v>6755</v>
      </c>
      <c r="G2312" s="53" t="s">
        <v>3284</v>
      </c>
      <c r="H2312" s="53">
        <v>0</v>
      </c>
      <c r="I2312" s="53">
        <v>430000000</v>
      </c>
      <c r="J2312" s="53" t="s">
        <v>8091</v>
      </c>
      <c r="K2312" s="53" t="s">
        <v>8129</v>
      </c>
      <c r="L2312" s="53" t="s">
        <v>8111</v>
      </c>
      <c r="M2312" s="53" t="s">
        <v>8094</v>
      </c>
      <c r="N2312" s="53" t="s">
        <v>8112</v>
      </c>
      <c r="O2312" s="53" t="s">
        <v>8104</v>
      </c>
      <c r="P2312" s="53" t="s">
        <v>8105</v>
      </c>
      <c r="Q2312" s="53" t="s">
        <v>8106</v>
      </c>
      <c r="R2312" s="73">
        <v>2</v>
      </c>
      <c r="S2312" s="74">
        <v>45000</v>
      </c>
      <c r="T2312" s="75">
        <f t="shared" si="397"/>
        <v>90000</v>
      </c>
      <c r="U2312" s="75">
        <f t="shared" si="388"/>
        <v>100800.00000000001</v>
      </c>
      <c r="V2312" s="48"/>
      <c r="W2312" s="48">
        <v>2017</v>
      </c>
      <c r="X2312" s="48" t="s">
        <v>8100</v>
      </c>
      <c r="Y2312" s="1">
        <f>VLOOKUP(A2312,'[1]план на 2017'!$A:$X,20,0)</f>
        <v>90000</v>
      </c>
      <c r="Z2312" s="156">
        <f t="shared" si="392"/>
        <v>0</v>
      </c>
    </row>
    <row r="2313" spans="1:26" ht="49.5" customHeight="1" x14ac:dyDescent="0.25">
      <c r="A2313" s="48" t="s">
        <v>2368</v>
      </c>
      <c r="B2313" s="53" t="s">
        <v>3273</v>
      </c>
      <c r="C2313" s="49" t="s">
        <v>4816</v>
      </c>
      <c r="D2313" s="49" t="s">
        <v>4817</v>
      </c>
      <c r="E2313" s="49" t="s">
        <v>6757</v>
      </c>
      <c r="F2313" s="53" t="s">
        <v>6756</v>
      </c>
      <c r="G2313" s="53" t="s">
        <v>3284</v>
      </c>
      <c r="H2313" s="53">
        <v>0</v>
      </c>
      <c r="I2313" s="53">
        <v>430000000</v>
      </c>
      <c r="J2313" s="53" t="s">
        <v>8091</v>
      </c>
      <c r="K2313" s="53" t="s">
        <v>8092</v>
      </c>
      <c r="L2313" s="53" t="s">
        <v>8111</v>
      </c>
      <c r="M2313" s="53" t="s">
        <v>8094</v>
      </c>
      <c r="N2313" s="53" t="s">
        <v>8112</v>
      </c>
      <c r="O2313" s="53" t="s">
        <v>8104</v>
      </c>
      <c r="P2313" s="53" t="s">
        <v>8105</v>
      </c>
      <c r="Q2313" s="53" t="s">
        <v>8106</v>
      </c>
      <c r="R2313" s="73">
        <v>6</v>
      </c>
      <c r="S2313" s="74">
        <v>1666</v>
      </c>
      <c r="T2313" s="75">
        <v>0</v>
      </c>
      <c r="U2313" s="75">
        <f t="shared" si="388"/>
        <v>0</v>
      </c>
      <c r="V2313" s="48"/>
      <c r="W2313" s="48">
        <v>2017</v>
      </c>
      <c r="X2313" s="48"/>
      <c r="Y2313" s="1">
        <f>VLOOKUP(A2313,'[1]план на 2017'!$A:$X,20,0)</f>
        <v>0</v>
      </c>
      <c r="Z2313" s="156">
        <f t="shared" si="392"/>
        <v>0</v>
      </c>
    </row>
    <row r="2314" spans="1:26" ht="49.5" customHeight="1" x14ac:dyDescent="0.25">
      <c r="A2314" s="49" t="s">
        <v>2369</v>
      </c>
      <c r="B2314" s="49" t="s">
        <v>3273</v>
      </c>
      <c r="C2314" s="49" t="s">
        <v>4816</v>
      </c>
      <c r="D2314" s="49" t="s">
        <v>4817</v>
      </c>
      <c r="E2314" s="49" t="s">
        <v>6757</v>
      </c>
      <c r="F2314" s="49" t="s">
        <v>6758</v>
      </c>
      <c r="G2314" s="49" t="s">
        <v>4139</v>
      </c>
      <c r="H2314" s="49">
        <v>0</v>
      </c>
      <c r="I2314" s="49">
        <v>430000000</v>
      </c>
      <c r="J2314" s="49" t="s">
        <v>8091</v>
      </c>
      <c r="K2314" s="49" t="s">
        <v>8117</v>
      </c>
      <c r="L2314" s="49" t="s">
        <v>8111</v>
      </c>
      <c r="M2314" s="49" t="s">
        <v>8094</v>
      </c>
      <c r="N2314" s="49" t="s">
        <v>8112</v>
      </c>
      <c r="O2314" s="49" t="s">
        <v>8104</v>
      </c>
      <c r="P2314" s="49" t="s">
        <v>8105</v>
      </c>
      <c r="Q2314" s="49" t="s">
        <v>8106</v>
      </c>
      <c r="R2314" s="49">
        <v>6</v>
      </c>
      <c r="S2314" s="76">
        <v>20000</v>
      </c>
      <c r="T2314" s="76">
        <f>S2314*R2314</f>
        <v>120000</v>
      </c>
      <c r="U2314" s="76">
        <f t="shared" si="388"/>
        <v>134400</v>
      </c>
      <c r="V2314" s="49"/>
      <c r="W2314" s="49">
        <v>2017</v>
      </c>
      <c r="X2314" s="49" t="s">
        <v>8205</v>
      </c>
      <c r="Y2314" s="1">
        <f>VLOOKUP(A2314,'[1]план на 2017'!$A:$X,20,0)</f>
        <v>120000</v>
      </c>
      <c r="Z2314" s="156">
        <f t="shared" si="392"/>
        <v>0</v>
      </c>
    </row>
    <row r="2315" spans="1:26" ht="49.5" customHeight="1" x14ac:dyDescent="0.25">
      <c r="A2315" s="48" t="s">
        <v>2370</v>
      </c>
      <c r="B2315" s="53" t="s">
        <v>3273</v>
      </c>
      <c r="C2315" s="53" t="s">
        <v>6759</v>
      </c>
      <c r="D2315" s="53" t="s">
        <v>6760</v>
      </c>
      <c r="E2315" s="53" t="s">
        <v>6761</v>
      </c>
      <c r="F2315" s="53" t="s">
        <v>6762</v>
      </c>
      <c r="G2315" s="54" t="s">
        <v>8876</v>
      </c>
      <c r="H2315" s="53">
        <v>0</v>
      </c>
      <c r="I2315" s="53">
        <v>430000000</v>
      </c>
      <c r="J2315" s="53" t="s">
        <v>8091</v>
      </c>
      <c r="K2315" s="53" t="s">
        <v>8092</v>
      </c>
      <c r="L2315" s="53" t="s">
        <v>8111</v>
      </c>
      <c r="M2315" s="53" t="s">
        <v>8094</v>
      </c>
      <c r="N2315" s="53" t="s">
        <v>8112</v>
      </c>
      <c r="O2315" s="53" t="s">
        <v>8104</v>
      </c>
      <c r="P2315" s="53" t="s">
        <v>8137</v>
      </c>
      <c r="Q2315" s="53" t="s">
        <v>8123</v>
      </c>
      <c r="R2315" s="73">
        <v>1</v>
      </c>
      <c r="S2315" s="74">
        <v>1500000</v>
      </c>
      <c r="T2315" s="75">
        <v>0</v>
      </c>
      <c r="U2315" s="75">
        <f t="shared" si="388"/>
        <v>0</v>
      </c>
      <c r="V2315" s="48"/>
      <c r="W2315" s="48">
        <v>2017</v>
      </c>
      <c r="X2315" s="48"/>
      <c r="Y2315" s="1">
        <f>VLOOKUP(A2315,'[1]план на 2017'!$A:$X,20,0)</f>
        <v>0</v>
      </c>
      <c r="Z2315" s="156">
        <f t="shared" si="392"/>
        <v>0</v>
      </c>
    </row>
    <row r="2316" spans="1:26" ht="49.5" customHeight="1" x14ac:dyDescent="0.25">
      <c r="A2316" s="48" t="s">
        <v>2371</v>
      </c>
      <c r="B2316" s="53" t="s">
        <v>3273</v>
      </c>
      <c r="C2316" s="53" t="s">
        <v>6759</v>
      </c>
      <c r="D2316" s="53" t="s">
        <v>6760</v>
      </c>
      <c r="E2316" s="53" t="s">
        <v>6761</v>
      </c>
      <c r="F2316" s="53" t="s">
        <v>6762</v>
      </c>
      <c r="G2316" s="54" t="s">
        <v>8876</v>
      </c>
      <c r="H2316" s="53">
        <v>0</v>
      </c>
      <c r="I2316" s="53">
        <v>430000000</v>
      </c>
      <c r="J2316" s="53" t="s">
        <v>8091</v>
      </c>
      <c r="K2316" s="53" t="s">
        <v>8124</v>
      </c>
      <c r="L2316" s="53" t="s">
        <v>8111</v>
      </c>
      <c r="M2316" s="53" t="s">
        <v>8094</v>
      </c>
      <c r="N2316" s="53" t="s">
        <v>8112</v>
      </c>
      <c r="O2316" s="53" t="s">
        <v>8104</v>
      </c>
      <c r="P2316" s="53" t="s">
        <v>8137</v>
      </c>
      <c r="Q2316" s="53" t="s">
        <v>8123</v>
      </c>
      <c r="R2316" s="73">
        <v>1</v>
      </c>
      <c r="S2316" s="74">
        <v>2700000</v>
      </c>
      <c r="T2316" s="75">
        <v>0</v>
      </c>
      <c r="U2316" s="75">
        <f t="shared" si="388"/>
        <v>0</v>
      </c>
      <c r="V2316" s="48"/>
      <c r="W2316" s="48">
        <v>2017</v>
      </c>
      <c r="X2316" s="53" t="s">
        <v>8278</v>
      </c>
      <c r="Y2316" s="1">
        <f>VLOOKUP(A2316,'[1]план на 2017'!$A:$X,20,0)</f>
        <v>0</v>
      </c>
      <c r="Z2316" s="156">
        <f t="shared" si="392"/>
        <v>0</v>
      </c>
    </row>
    <row r="2317" spans="1:26" ht="49.5" customHeight="1" x14ac:dyDescent="0.25">
      <c r="A2317" s="48" t="s">
        <v>2372</v>
      </c>
      <c r="B2317" s="53" t="s">
        <v>3273</v>
      </c>
      <c r="C2317" s="53" t="s">
        <v>6763</v>
      </c>
      <c r="D2317" s="53" t="s">
        <v>9921</v>
      </c>
      <c r="E2317" s="53" t="s">
        <v>6764</v>
      </c>
      <c r="F2317" s="53" t="s">
        <v>6765</v>
      </c>
      <c r="G2317" s="54" t="s">
        <v>8876</v>
      </c>
      <c r="H2317" s="53">
        <v>0</v>
      </c>
      <c r="I2317" s="53">
        <v>430000000</v>
      </c>
      <c r="J2317" s="53" t="s">
        <v>8091</v>
      </c>
      <c r="K2317" s="53" t="s">
        <v>8092</v>
      </c>
      <c r="L2317" s="53" t="s">
        <v>8111</v>
      </c>
      <c r="M2317" s="53" t="s">
        <v>8094</v>
      </c>
      <c r="N2317" s="53" t="s">
        <v>8112</v>
      </c>
      <c r="O2317" s="53" t="s">
        <v>8104</v>
      </c>
      <c r="P2317" s="53" t="s">
        <v>8137</v>
      </c>
      <c r="Q2317" s="53" t="s">
        <v>8123</v>
      </c>
      <c r="R2317" s="73">
        <v>2</v>
      </c>
      <c r="S2317" s="74">
        <v>15000000</v>
      </c>
      <c r="T2317" s="75">
        <v>0</v>
      </c>
      <c r="U2317" s="75">
        <f t="shared" si="388"/>
        <v>0</v>
      </c>
      <c r="V2317" s="48"/>
      <c r="W2317" s="48">
        <v>2017</v>
      </c>
      <c r="X2317" s="48"/>
      <c r="Y2317" s="1">
        <f>VLOOKUP(A2317,'[1]план на 2017'!$A:$X,20,0)</f>
        <v>0</v>
      </c>
      <c r="Z2317" s="156">
        <f t="shared" si="392"/>
        <v>0</v>
      </c>
    </row>
    <row r="2318" spans="1:26" ht="49.5" customHeight="1" x14ac:dyDescent="0.25">
      <c r="A2318" s="48" t="s">
        <v>2373</v>
      </c>
      <c r="B2318" s="53" t="s">
        <v>3273</v>
      </c>
      <c r="C2318" s="53" t="s">
        <v>6763</v>
      </c>
      <c r="D2318" s="53" t="s">
        <v>9921</v>
      </c>
      <c r="E2318" s="53" t="s">
        <v>6764</v>
      </c>
      <c r="F2318" s="53" t="s">
        <v>6765</v>
      </c>
      <c r="G2318" s="54" t="s">
        <v>8876</v>
      </c>
      <c r="H2318" s="53">
        <v>0</v>
      </c>
      <c r="I2318" s="53">
        <v>430000000</v>
      </c>
      <c r="J2318" s="53" t="s">
        <v>8091</v>
      </c>
      <c r="K2318" s="53" t="s">
        <v>8129</v>
      </c>
      <c r="L2318" s="53" t="s">
        <v>8111</v>
      </c>
      <c r="M2318" s="53" t="s">
        <v>8094</v>
      </c>
      <c r="N2318" s="53" t="s">
        <v>8112</v>
      </c>
      <c r="O2318" s="53" t="s">
        <v>8104</v>
      </c>
      <c r="P2318" s="53" t="s">
        <v>8137</v>
      </c>
      <c r="Q2318" s="53" t="s">
        <v>8123</v>
      </c>
      <c r="R2318" s="73">
        <v>2</v>
      </c>
      <c r="S2318" s="74">
        <v>10000000</v>
      </c>
      <c r="T2318" s="75">
        <v>0</v>
      </c>
      <c r="U2318" s="75">
        <f t="shared" si="388"/>
        <v>0</v>
      </c>
      <c r="V2318" s="48"/>
      <c r="W2318" s="48">
        <v>2017</v>
      </c>
      <c r="X2318" s="53" t="s">
        <v>8181</v>
      </c>
      <c r="Y2318" s="1">
        <f>VLOOKUP(A2318,'[1]план на 2017'!$A:$X,20,0)</f>
        <v>0</v>
      </c>
      <c r="Z2318" s="156">
        <f t="shared" si="392"/>
        <v>0</v>
      </c>
    </row>
    <row r="2319" spans="1:26" ht="49.5" customHeight="1" x14ac:dyDescent="0.25">
      <c r="A2319" s="48" t="s">
        <v>2374</v>
      </c>
      <c r="B2319" s="53" t="s">
        <v>3273</v>
      </c>
      <c r="C2319" s="53" t="s">
        <v>6763</v>
      </c>
      <c r="D2319" s="53" t="s">
        <v>9921</v>
      </c>
      <c r="E2319" s="53" t="s">
        <v>6764</v>
      </c>
      <c r="F2319" s="53" t="s">
        <v>6765</v>
      </c>
      <c r="G2319" s="54" t="s">
        <v>8876</v>
      </c>
      <c r="H2319" s="53">
        <v>0</v>
      </c>
      <c r="I2319" s="53">
        <v>430000000</v>
      </c>
      <c r="J2319" s="53" t="s">
        <v>8091</v>
      </c>
      <c r="K2319" s="53" t="s">
        <v>8099</v>
      </c>
      <c r="L2319" s="53" t="s">
        <v>8111</v>
      </c>
      <c r="M2319" s="53" t="s">
        <v>8094</v>
      </c>
      <c r="N2319" s="53" t="s">
        <v>8112</v>
      </c>
      <c r="O2319" s="53" t="s">
        <v>8104</v>
      </c>
      <c r="P2319" s="53" t="s">
        <v>8137</v>
      </c>
      <c r="Q2319" s="53" t="s">
        <v>8123</v>
      </c>
      <c r="R2319" s="73">
        <v>2</v>
      </c>
      <c r="S2319" s="74">
        <v>15000000</v>
      </c>
      <c r="T2319" s="75">
        <v>0</v>
      </c>
      <c r="U2319" s="75">
        <f t="shared" si="388"/>
        <v>0</v>
      </c>
      <c r="V2319" s="48"/>
      <c r="W2319" s="48">
        <v>2017</v>
      </c>
      <c r="X2319" s="53" t="s">
        <v>8219</v>
      </c>
      <c r="Y2319" s="1">
        <f>VLOOKUP(A2319,'[1]план на 2017'!$A:$X,20,0)</f>
        <v>0</v>
      </c>
      <c r="Z2319" s="156">
        <f t="shared" si="392"/>
        <v>0</v>
      </c>
    </row>
    <row r="2320" spans="1:26" ht="49.5" customHeight="1" x14ac:dyDescent="0.25">
      <c r="A2320" s="48" t="s">
        <v>2375</v>
      </c>
      <c r="B2320" s="53" t="s">
        <v>3273</v>
      </c>
      <c r="C2320" s="53" t="s">
        <v>6766</v>
      </c>
      <c r="D2320" s="53" t="s">
        <v>6767</v>
      </c>
      <c r="E2320" s="53" t="s">
        <v>6768</v>
      </c>
      <c r="F2320" s="53" t="s">
        <v>6769</v>
      </c>
      <c r="G2320" s="54" t="s">
        <v>8876</v>
      </c>
      <c r="H2320" s="53">
        <v>0</v>
      </c>
      <c r="I2320" s="53">
        <v>430000000</v>
      </c>
      <c r="J2320" s="53" t="s">
        <v>8091</v>
      </c>
      <c r="K2320" s="53" t="s">
        <v>8092</v>
      </c>
      <c r="L2320" s="53" t="s">
        <v>8111</v>
      </c>
      <c r="M2320" s="53" t="s">
        <v>8094</v>
      </c>
      <c r="N2320" s="53" t="s">
        <v>8112</v>
      </c>
      <c r="O2320" s="53" t="s">
        <v>8104</v>
      </c>
      <c r="P2320" s="53" t="s">
        <v>8105</v>
      </c>
      <c r="Q2320" s="53" t="s">
        <v>8106</v>
      </c>
      <c r="R2320" s="73">
        <v>5</v>
      </c>
      <c r="S2320" s="74">
        <v>1573000</v>
      </c>
      <c r="T2320" s="75">
        <v>0</v>
      </c>
      <c r="U2320" s="75">
        <f t="shared" si="388"/>
        <v>0</v>
      </c>
      <c r="V2320" s="48"/>
      <c r="W2320" s="48">
        <v>2017</v>
      </c>
      <c r="X2320" s="48"/>
      <c r="Y2320" s="1">
        <f>VLOOKUP(A2320,'[1]план на 2017'!$A:$X,20,0)</f>
        <v>0</v>
      </c>
      <c r="Z2320" s="156">
        <f t="shared" si="392"/>
        <v>0</v>
      </c>
    </row>
    <row r="2321" spans="1:26" ht="49.5" customHeight="1" x14ac:dyDescent="0.25">
      <c r="A2321" s="48" t="s">
        <v>2376</v>
      </c>
      <c r="B2321" s="53" t="s">
        <v>3273</v>
      </c>
      <c r="C2321" s="53" t="s">
        <v>6766</v>
      </c>
      <c r="D2321" s="53" t="s">
        <v>6767</v>
      </c>
      <c r="E2321" s="53" t="s">
        <v>6768</v>
      </c>
      <c r="F2321" s="53" t="s">
        <v>6769</v>
      </c>
      <c r="G2321" s="54" t="s">
        <v>3284</v>
      </c>
      <c r="H2321" s="53">
        <v>0</v>
      </c>
      <c r="I2321" s="53">
        <v>430000000</v>
      </c>
      <c r="J2321" s="53" t="s">
        <v>8091</v>
      </c>
      <c r="K2321" s="53" t="s">
        <v>8187</v>
      </c>
      <c r="L2321" s="53" t="s">
        <v>8111</v>
      </c>
      <c r="M2321" s="53" t="s">
        <v>8094</v>
      </c>
      <c r="N2321" s="53" t="s">
        <v>8112</v>
      </c>
      <c r="O2321" s="53" t="s">
        <v>8104</v>
      </c>
      <c r="P2321" s="53" t="s">
        <v>8105</v>
      </c>
      <c r="Q2321" s="53" t="s">
        <v>8106</v>
      </c>
      <c r="R2321" s="73">
        <v>5</v>
      </c>
      <c r="S2321" s="74">
        <v>800000</v>
      </c>
      <c r="T2321" s="75">
        <v>0</v>
      </c>
      <c r="U2321" s="75">
        <f t="shared" si="388"/>
        <v>0</v>
      </c>
      <c r="V2321" s="48"/>
      <c r="W2321" s="48">
        <v>2017</v>
      </c>
      <c r="X2321" s="53" t="s">
        <v>8279</v>
      </c>
      <c r="Y2321" s="1">
        <f>VLOOKUP(A2321,'[1]план на 2017'!$A:$X,20,0)</f>
        <v>0</v>
      </c>
      <c r="Z2321" s="156">
        <f t="shared" si="392"/>
        <v>0</v>
      </c>
    </row>
    <row r="2322" spans="1:26" ht="49.5" customHeight="1" x14ac:dyDescent="0.25">
      <c r="A2322" s="48" t="s">
        <v>2377</v>
      </c>
      <c r="B2322" s="53" t="s">
        <v>3273</v>
      </c>
      <c r="C2322" s="53" t="s">
        <v>6770</v>
      </c>
      <c r="D2322" s="53" t="s">
        <v>3759</v>
      </c>
      <c r="E2322" s="53" t="s">
        <v>6771</v>
      </c>
      <c r="F2322" s="53" t="s">
        <v>6772</v>
      </c>
      <c r="G2322" s="54" t="s">
        <v>8876</v>
      </c>
      <c r="H2322" s="53">
        <v>65</v>
      </c>
      <c r="I2322" s="53">
        <v>430000000</v>
      </c>
      <c r="J2322" s="53" t="s">
        <v>8091</v>
      </c>
      <c r="K2322" s="53" t="s">
        <v>8092</v>
      </c>
      <c r="L2322" s="53" t="s">
        <v>8111</v>
      </c>
      <c r="M2322" s="53" t="s">
        <v>8094</v>
      </c>
      <c r="N2322" s="53" t="s">
        <v>8112</v>
      </c>
      <c r="O2322" s="53" t="s">
        <v>8096</v>
      </c>
      <c r="P2322" s="53">
        <v>166</v>
      </c>
      <c r="Q2322" s="53" t="s">
        <v>8131</v>
      </c>
      <c r="R2322" s="73">
        <v>7400</v>
      </c>
      <c r="S2322" s="74">
        <v>404</v>
      </c>
      <c r="T2322" s="75">
        <v>0</v>
      </c>
      <c r="U2322" s="75">
        <f t="shared" si="388"/>
        <v>0</v>
      </c>
      <c r="V2322" s="48" t="s">
        <v>8098</v>
      </c>
      <c r="W2322" s="48">
        <v>2017</v>
      </c>
      <c r="X2322" s="48"/>
      <c r="Y2322" s="1">
        <f>VLOOKUP(A2322,'[1]план на 2017'!$A:$X,20,0)</f>
        <v>0</v>
      </c>
      <c r="Z2322" s="156">
        <f t="shared" ref="Z2322:Z2385" si="398">T2322-Y2322</f>
        <v>0</v>
      </c>
    </row>
    <row r="2323" spans="1:26" ht="49.5" customHeight="1" x14ac:dyDescent="0.25">
      <c r="A2323" s="48" t="s">
        <v>2378</v>
      </c>
      <c r="B2323" s="53" t="s">
        <v>3273</v>
      </c>
      <c r="C2323" s="53" t="s">
        <v>6770</v>
      </c>
      <c r="D2323" s="53" t="s">
        <v>3759</v>
      </c>
      <c r="E2323" s="53" t="s">
        <v>6771</v>
      </c>
      <c r="F2323" s="53" t="s">
        <v>6772</v>
      </c>
      <c r="G2323" s="54" t="s">
        <v>8876</v>
      </c>
      <c r="H2323" s="53">
        <v>0</v>
      </c>
      <c r="I2323" s="53">
        <v>430000000</v>
      </c>
      <c r="J2323" s="53" t="s">
        <v>8091</v>
      </c>
      <c r="K2323" s="53" t="s">
        <v>8129</v>
      </c>
      <c r="L2323" s="53" t="s">
        <v>8111</v>
      </c>
      <c r="M2323" s="53" t="s">
        <v>8094</v>
      </c>
      <c r="N2323" s="53" t="s">
        <v>8112</v>
      </c>
      <c r="O2323" s="53" t="s">
        <v>8104</v>
      </c>
      <c r="P2323" s="53">
        <v>166</v>
      </c>
      <c r="Q2323" s="53" t="s">
        <v>8131</v>
      </c>
      <c r="R2323" s="73">
        <v>7400</v>
      </c>
      <c r="S2323" s="74">
        <v>404</v>
      </c>
      <c r="T2323" s="75">
        <f t="shared" si="397"/>
        <v>2989600</v>
      </c>
      <c r="U2323" s="75">
        <f t="shared" si="388"/>
        <v>3348352.0000000005</v>
      </c>
      <c r="V2323" s="48"/>
      <c r="W2323" s="48">
        <v>2017</v>
      </c>
      <c r="X2323" s="53" t="s">
        <v>8216</v>
      </c>
      <c r="Y2323" s="1">
        <f>VLOOKUP(A2323,'[1]план на 2017'!$A:$X,20,0)</f>
        <v>2989600</v>
      </c>
      <c r="Z2323" s="156">
        <f t="shared" si="398"/>
        <v>0</v>
      </c>
    </row>
    <row r="2324" spans="1:26" ht="49.5" customHeight="1" x14ac:dyDescent="0.25">
      <c r="A2324" s="48" t="s">
        <v>2379</v>
      </c>
      <c r="B2324" s="53" t="s">
        <v>3273</v>
      </c>
      <c r="C2324" s="53" t="s">
        <v>6773</v>
      </c>
      <c r="D2324" s="53" t="s">
        <v>6774</v>
      </c>
      <c r="E2324" s="53" t="s">
        <v>6775</v>
      </c>
      <c r="F2324" s="53" t="s">
        <v>6776</v>
      </c>
      <c r="G2324" s="54" t="s">
        <v>8876</v>
      </c>
      <c r="H2324" s="53">
        <v>70</v>
      </c>
      <c r="I2324" s="53">
        <v>430000000</v>
      </c>
      <c r="J2324" s="53" t="s">
        <v>8091</v>
      </c>
      <c r="K2324" s="53" t="s">
        <v>8092</v>
      </c>
      <c r="L2324" s="53" t="s">
        <v>8111</v>
      </c>
      <c r="M2324" s="53" t="s">
        <v>8094</v>
      </c>
      <c r="N2324" s="53" t="s">
        <v>8112</v>
      </c>
      <c r="O2324" s="53" t="s">
        <v>8096</v>
      </c>
      <c r="P2324" s="53" t="s">
        <v>8105</v>
      </c>
      <c r="Q2324" s="53" t="s">
        <v>8106</v>
      </c>
      <c r="R2324" s="73">
        <v>10</v>
      </c>
      <c r="S2324" s="74">
        <v>1800000</v>
      </c>
      <c r="T2324" s="75">
        <v>0</v>
      </c>
      <c r="U2324" s="75">
        <f t="shared" si="388"/>
        <v>0</v>
      </c>
      <c r="V2324" s="48" t="s">
        <v>8098</v>
      </c>
      <c r="W2324" s="48">
        <v>2017</v>
      </c>
      <c r="X2324" s="48"/>
      <c r="Y2324" s="1">
        <f>VLOOKUP(A2324,'[1]план на 2017'!$A:$X,20,0)</f>
        <v>0</v>
      </c>
      <c r="Z2324" s="156">
        <f t="shared" si="398"/>
        <v>0</v>
      </c>
    </row>
    <row r="2325" spans="1:26" ht="49.5" customHeight="1" x14ac:dyDescent="0.25">
      <c r="A2325" s="48" t="s">
        <v>2380</v>
      </c>
      <c r="B2325" s="53" t="s">
        <v>3273</v>
      </c>
      <c r="C2325" s="53" t="s">
        <v>6773</v>
      </c>
      <c r="D2325" s="53" t="s">
        <v>6774</v>
      </c>
      <c r="E2325" s="53" t="s">
        <v>6775</v>
      </c>
      <c r="F2325" s="53" t="s">
        <v>6777</v>
      </c>
      <c r="G2325" s="54" t="s">
        <v>8876</v>
      </c>
      <c r="H2325" s="53">
        <v>70</v>
      </c>
      <c r="I2325" s="53">
        <v>430000000</v>
      </c>
      <c r="J2325" s="53" t="s">
        <v>8091</v>
      </c>
      <c r="K2325" s="53" t="s">
        <v>8129</v>
      </c>
      <c r="L2325" s="53" t="s">
        <v>8111</v>
      </c>
      <c r="M2325" s="53" t="s">
        <v>8094</v>
      </c>
      <c r="N2325" s="53" t="s">
        <v>8112</v>
      </c>
      <c r="O2325" s="53" t="s">
        <v>8096</v>
      </c>
      <c r="P2325" s="53" t="s">
        <v>8105</v>
      </c>
      <c r="Q2325" s="53" t="s">
        <v>8106</v>
      </c>
      <c r="R2325" s="73">
        <v>10</v>
      </c>
      <c r="S2325" s="74">
        <v>1800000</v>
      </c>
      <c r="T2325" s="75">
        <f t="shared" si="397"/>
        <v>18000000</v>
      </c>
      <c r="U2325" s="75">
        <f t="shared" ref="U2325:U2394" si="399">T2325*1.12</f>
        <v>20160000.000000004</v>
      </c>
      <c r="V2325" s="48" t="s">
        <v>8098</v>
      </c>
      <c r="W2325" s="48">
        <v>2017</v>
      </c>
      <c r="X2325" s="48" t="s">
        <v>8149</v>
      </c>
      <c r="Y2325" s="1">
        <f>VLOOKUP(A2325,'[1]план на 2017'!$A:$X,20,0)</f>
        <v>18000000</v>
      </c>
      <c r="Z2325" s="156">
        <f t="shared" si="398"/>
        <v>0</v>
      </c>
    </row>
    <row r="2326" spans="1:26" ht="49.5" customHeight="1" x14ac:dyDescent="0.25">
      <c r="A2326" s="48" t="s">
        <v>2381</v>
      </c>
      <c r="B2326" s="53" t="s">
        <v>3273</v>
      </c>
      <c r="C2326" s="53" t="s">
        <v>4822</v>
      </c>
      <c r="D2326" s="53" t="s">
        <v>6778</v>
      </c>
      <c r="E2326" s="53" t="s">
        <v>4823</v>
      </c>
      <c r="F2326" s="53" t="s">
        <v>6779</v>
      </c>
      <c r="G2326" s="54" t="s">
        <v>8876</v>
      </c>
      <c r="H2326" s="53">
        <v>0</v>
      </c>
      <c r="I2326" s="53">
        <v>430000000</v>
      </c>
      <c r="J2326" s="53" t="s">
        <v>8091</v>
      </c>
      <c r="K2326" s="53" t="s">
        <v>8092</v>
      </c>
      <c r="L2326" s="53" t="s">
        <v>8111</v>
      </c>
      <c r="M2326" s="53" t="s">
        <v>8094</v>
      </c>
      <c r="N2326" s="53" t="s">
        <v>8112</v>
      </c>
      <c r="O2326" s="53" t="s">
        <v>8104</v>
      </c>
      <c r="P2326" s="53" t="s">
        <v>8137</v>
      </c>
      <c r="Q2326" s="53" t="s">
        <v>8123</v>
      </c>
      <c r="R2326" s="73">
        <v>3</v>
      </c>
      <c r="S2326" s="74">
        <v>26711330</v>
      </c>
      <c r="T2326" s="75">
        <v>0</v>
      </c>
      <c r="U2326" s="75">
        <f t="shared" si="399"/>
        <v>0</v>
      </c>
      <c r="V2326" s="48"/>
      <c r="W2326" s="48">
        <v>2017</v>
      </c>
      <c r="X2326" s="48"/>
      <c r="Y2326" s="1">
        <f>VLOOKUP(A2326,'[1]план на 2017'!$A:$X,20,0)</f>
        <v>0</v>
      </c>
      <c r="Z2326" s="156">
        <f t="shared" si="398"/>
        <v>0</v>
      </c>
    </row>
    <row r="2327" spans="1:26" ht="49.5" customHeight="1" x14ac:dyDescent="0.25">
      <c r="A2327" s="48" t="s">
        <v>2382</v>
      </c>
      <c r="B2327" s="53" t="s">
        <v>3273</v>
      </c>
      <c r="C2327" s="53" t="s">
        <v>4822</v>
      </c>
      <c r="D2327" s="53" t="s">
        <v>6778</v>
      </c>
      <c r="E2327" s="53" t="s">
        <v>4823</v>
      </c>
      <c r="F2327" s="53" t="s">
        <v>6779</v>
      </c>
      <c r="G2327" s="54" t="s">
        <v>8876</v>
      </c>
      <c r="H2327" s="53">
        <v>0</v>
      </c>
      <c r="I2327" s="53">
        <v>430000000</v>
      </c>
      <c r="J2327" s="53" t="s">
        <v>8091</v>
      </c>
      <c r="K2327" s="53" t="s">
        <v>8280</v>
      </c>
      <c r="L2327" s="53" t="s">
        <v>8111</v>
      </c>
      <c r="M2327" s="53" t="s">
        <v>8094</v>
      </c>
      <c r="N2327" s="53" t="s">
        <v>8112</v>
      </c>
      <c r="O2327" s="53" t="s">
        <v>8104</v>
      </c>
      <c r="P2327" s="53" t="s">
        <v>8137</v>
      </c>
      <c r="Q2327" s="53" t="s">
        <v>8123</v>
      </c>
      <c r="R2327" s="73">
        <v>3</v>
      </c>
      <c r="S2327" s="74">
        <v>26711330</v>
      </c>
      <c r="T2327" s="75">
        <v>0</v>
      </c>
      <c r="U2327" s="75">
        <f t="shared" si="399"/>
        <v>0</v>
      </c>
      <c r="V2327" s="48"/>
      <c r="W2327" s="48">
        <v>2017</v>
      </c>
      <c r="X2327" s="48" t="s">
        <v>8244</v>
      </c>
      <c r="Y2327" s="1">
        <f>VLOOKUP(A2327,'[1]план на 2017'!$A:$X,20,0)</f>
        <v>0</v>
      </c>
      <c r="Z2327" s="156">
        <f t="shared" si="398"/>
        <v>0</v>
      </c>
    </row>
    <row r="2328" spans="1:26" ht="49.5" customHeight="1" x14ac:dyDescent="0.25">
      <c r="A2328" s="48" t="s">
        <v>2383</v>
      </c>
      <c r="B2328" s="53" t="s">
        <v>3273</v>
      </c>
      <c r="C2328" s="53" t="s">
        <v>6780</v>
      </c>
      <c r="D2328" s="53" t="s">
        <v>6781</v>
      </c>
      <c r="E2328" s="53" t="s">
        <v>6782</v>
      </c>
      <c r="F2328" s="53" t="s">
        <v>6783</v>
      </c>
      <c r="G2328" s="54" t="s">
        <v>8876</v>
      </c>
      <c r="H2328" s="53">
        <v>0</v>
      </c>
      <c r="I2328" s="53">
        <v>430000000</v>
      </c>
      <c r="J2328" s="53" t="s">
        <v>8091</v>
      </c>
      <c r="K2328" s="53" t="s">
        <v>8092</v>
      </c>
      <c r="L2328" s="53" t="s">
        <v>8111</v>
      </c>
      <c r="M2328" s="53" t="s">
        <v>8094</v>
      </c>
      <c r="N2328" s="53" t="s">
        <v>8112</v>
      </c>
      <c r="O2328" s="53" t="s">
        <v>8104</v>
      </c>
      <c r="P2328" s="53">
        <v>112</v>
      </c>
      <c r="Q2328" s="53" t="s">
        <v>8170</v>
      </c>
      <c r="R2328" s="73">
        <v>10</v>
      </c>
      <c r="S2328" s="74">
        <v>15000</v>
      </c>
      <c r="T2328" s="75">
        <f t="shared" si="397"/>
        <v>150000</v>
      </c>
      <c r="U2328" s="75">
        <f t="shared" si="399"/>
        <v>168000.00000000003</v>
      </c>
      <c r="V2328" s="48"/>
      <c r="W2328" s="48">
        <v>2017</v>
      </c>
      <c r="X2328" s="48"/>
      <c r="Y2328" s="1">
        <f>VLOOKUP(A2328,'[1]план на 2017'!$A:$X,20,0)</f>
        <v>150000</v>
      </c>
      <c r="Z2328" s="156">
        <f t="shared" si="398"/>
        <v>0</v>
      </c>
    </row>
    <row r="2329" spans="1:26" ht="49.5" customHeight="1" x14ac:dyDescent="0.25">
      <c r="A2329" s="48" t="s">
        <v>2384</v>
      </c>
      <c r="B2329" s="53" t="s">
        <v>3273</v>
      </c>
      <c r="C2329" s="53" t="s">
        <v>4868</v>
      </c>
      <c r="D2329" s="69" t="s">
        <v>4067</v>
      </c>
      <c r="E2329" s="70" t="s">
        <v>4869</v>
      </c>
      <c r="F2329" s="53" t="s">
        <v>6784</v>
      </c>
      <c r="G2329" s="54" t="s">
        <v>8876</v>
      </c>
      <c r="H2329" s="53">
        <v>0</v>
      </c>
      <c r="I2329" s="53">
        <v>430000000</v>
      </c>
      <c r="J2329" s="53" t="s">
        <v>8091</v>
      </c>
      <c r="K2329" s="53" t="s">
        <v>8092</v>
      </c>
      <c r="L2329" s="53" t="s">
        <v>8111</v>
      </c>
      <c r="M2329" s="53" t="s">
        <v>8094</v>
      </c>
      <c r="N2329" s="53" t="s">
        <v>8112</v>
      </c>
      <c r="O2329" s="53" t="s">
        <v>8104</v>
      </c>
      <c r="P2329" s="53" t="s">
        <v>8137</v>
      </c>
      <c r="Q2329" s="53" t="s">
        <v>8123</v>
      </c>
      <c r="R2329" s="73">
        <v>8</v>
      </c>
      <c r="S2329" s="74">
        <v>1500000</v>
      </c>
      <c r="T2329" s="75">
        <v>0</v>
      </c>
      <c r="U2329" s="75">
        <f t="shared" si="399"/>
        <v>0</v>
      </c>
      <c r="V2329" s="48"/>
      <c r="W2329" s="48">
        <v>2017</v>
      </c>
      <c r="X2329" s="48"/>
      <c r="Y2329" s="1">
        <f>VLOOKUP(A2329,'[1]план на 2017'!$A:$X,20,0)</f>
        <v>0</v>
      </c>
      <c r="Z2329" s="156">
        <f t="shared" si="398"/>
        <v>0</v>
      </c>
    </row>
    <row r="2330" spans="1:26" ht="49.5" customHeight="1" x14ac:dyDescent="0.25">
      <c r="A2330" s="48" t="s">
        <v>2385</v>
      </c>
      <c r="B2330" s="53" t="s">
        <v>3273</v>
      </c>
      <c r="C2330" s="53" t="s">
        <v>4868</v>
      </c>
      <c r="D2330" s="69" t="s">
        <v>4067</v>
      </c>
      <c r="E2330" s="70" t="s">
        <v>4869</v>
      </c>
      <c r="F2330" s="53" t="s">
        <v>6784</v>
      </c>
      <c r="G2330" s="54" t="s">
        <v>8876</v>
      </c>
      <c r="H2330" s="53">
        <v>0</v>
      </c>
      <c r="I2330" s="53">
        <v>430000000</v>
      </c>
      <c r="J2330" s="53" t="s">
        <v>8091</v>
      </c>
      <c r="K2330" s="53" t="s">
        <v>8281</v>
      </c>
      <c r="L2330" s="53" t="s">
        <v>8111</v>
      </c>
      <c r="M2330" s="53" t="s">
        <v>8094</v>
      </c>
      <c r="N2330" s="53" t="s">
        <v>8112</v>
      </c>
      <c r="O2330" s="53" t="s">
        <v>8104</v>
      </c>
      <c r="P2330" s="53" t="s">
        <v>8137</v>
      </c>
      <c r="Q2330" s="53" t="s">
        <v>8123</v>
      </c>
      <c r="R2330" s="73">
        <v>4</v>
      </c>
      <c r="S2330" s="74">
        <v>1500000</v>
      </c>
      <c r="T2330" s="75">
        <f t="shared" ref="T2330" si="400">R2330*S2330</f>
        <v>6000000</v>
      </c>
      <c r="U2330" s="75">
        <f t="shared" si="399"/>
        <v>6720000.0000000009</v>
      </c>
      <c r="V2330" s="48"/>
      <c r="W2330" s="48">
        <v>2017</v>
      </c>
      <c r="X2330" s="48" t="s">
        <v>8261</v>
      </c>
      <c r="Y2330" s="1">
        <f>VLOOKUP(A2330,'[1]план на 2017'!$A:$X,20,0)</f>
        <v>6000000</v>
      </c>
      <c r="Z2330" s="156">
        <f t="shared" si="398"/>
        <v>0</v>
      </c>
    </row>
    <row r="2331" spans="1:26" ht="49.5" customHeight="1" x14ac:dyDescent="0.25">
      <c r="A2331" s="48" t="s">
        <v>2386</v>
      </c>
      <c r="B2331" s="53" t="s">
        <v>3273</v>
      </c>
      <c r="C2331" s="53" t="s">
        <v>6785</v>
      </c>
      <c r="D2331" s="53" t="s">
        <v>6786</v>
      </c>
      <c r="E2331" s="53" t="s">
        <v>6787</v>
      </c>
      <c r="F2331" s="53" t="s">
        <v>6788</v>
      </c>
      <c r="G2331" s="53" t="s">
        <v>3278</v>
      </c>
      <c r="H2331" s="53">
        <v>0</v>
      </c>
      <c r="I2331" s="53">
        <v>430000000</v>
      </c>
      <c r="J2331" s="53" t="s">
        <v>8091</v>
      </c>
      <c r="K2331" s="53" t="s">
        <v>8092</v>
      </c>
      <c r="L2331" s="53" t="s">
        <v>8111</v>
      </c>
      <c r="M2331" s="53" t="s">
        <v>8094</v>
      </c>
      <c r="N2331" s="53" t="s">
        <v>8112</v>
      </c>
      <c r="O2331" s="53" t="s">
        <v>8104</v>
      </c>
      <c r="P2331" s="53" t="s">
        <v>8105</v>
      </c>
      <c r="Q2331" s="53" t="s">
        <v>8106</v>
      </c>
      <c r="R2331" s="73">
        <v>2</v>
      </c>
      <c r="S2331" s="74">
        <v>120000</v>
      </c>
      <c r="T2331" s="75">
        <v>0</v>
      </c>
      <c r="U2331" s="75">
        <f t="shared" si="399"/>
        <v>0</v>
      </c>
      <c r="V2331" s="48"/>
      <c r="W2331" s="48">
        <v>2017</v>
      </c>
      <c r="X2331" s="48"/>
      <c r="Y2331" s="1">
        <f>VLOOKUP(A2331,'[1]план на 2017'!$A:$X,20,0)</f>
        <v>0</v>
      </c>
      <c r="Z2331" s="156">
        <f t="shared" si="398"/>
        <v>0</v>
      </c>
    </row>
    <row r="2332" spans="1:26" ht="49.5" customHeight="1" x14ac:dyDescent="0.25">
      <c r="A2332" s="48" t="s">
        <v>2387</v>
      </c>
      <c r="B2332" s="53" t="s">
        <v>3273</v>
      </c>
      <c r="C2332" s="53" t="s">
        <v>6785</v>
      </c>
      <c r="D2332" s="53" t="s">
        <v>6786</v>
      </c>
      <c r="E2332" s="53" t="s">
        <v>6787</v>
      </c>
      <c r="F2332" s="53" t="s">
        <v>6788</v>
      </c>
      <c r="G2332" s="53" t="s">
        <v>3284</v>
      </c>
      <c r="H2332" s="53">
        <v>0</v>
      </c>
      <c r="I2332" s="53">
        <v>430000000</v>
      </c>
      <c r="J2332" s="53" t="s">
        <v>8091</v>
      </c>
      <c r="K2332" s="53" t="s">
        <v>8187</v>
      </c>
      <c r="L2332" s="53" t="s">
        <v>8111</v>
      </c>
      <c r="M2332" s="53" t="s">
        <v>8094</v>
      </c>
      <c r="N2332" s="53" t="s">
        <v>8112</v>
      </c>
      <c r="O2332" s="53" t="s">
        <v>8104</v>
      </c>
      <c r="P2332" s="53" t="s">
        <v>8105</v>
      </c>
      <c r="Q2332" s="53" t="s">
        <v>8106</v>
      </c>
      <c r="R2332" s="73">
        <v>2</v>
      </c>
      <c r="S2332" s="74">
        <v>120000</v>
      </c>
      <c r="T2332" s="75">
        <v>0</v>
      </c>
      <c r="U2332" s="75">
        <f t="shared" si="399"/>
        <v>0</v>
      </c>
      <c r="V2332" s="48"/>
      <c r="W2332" s="48">
        <v>2017</v>
      </c>
      <c r="X2332" s="48" t="s">
        <v>8213</v>
      </c>
      <c r="Y2332" s="1">
        <f>VLOOKUP(A2332,'[1]план на 2017'!$A:$X,20,0)</f>
        <v>0</v>
      </c>
      <c r="Z2332" s="156">
        <f t="shared" si="398"/>
        <v>0</v>
      </c>
    </row>
    <row r="2333" spans="1:26" ht="49.5" customHeight="1" x14ac:dyDescent="0.25">
      <c r="A2333" s="49" t="s">
        <v>2388</v>
      </c>
      <c r="B2333" s="49" t="s">
        <v>3273</v>
      </c>
      <c r="C2333" s="49" t="s">
        <v>6785</v>
      </c>
      <c r="D2333" s="49" t="s">
        <v>6786</v>
      </c>
      <c r="E2333" s="49" t="s">
        <v>6787</v>
      </c>
      <c r="F2333" s="49" t="s">
        <v>6788</v>
      </c>
      <c r="G2333" s="49" t="s">
        <v>4139</v>
      </c>
      <c r="H2333" s="49">
        <v>0</v>
      </c>
      <c r="I2333" s="49">
        <v>430000000</v>
      </c>
      <c r="J2333" s="49" t="s">
        <v>8091</v>
      </c>
      <c r="K2333" s="49" t="s">
        <v>8117</v>
      </c>
      <c r="L2333" s="49" t="s">
        <v>8111</v>
      </c>
      <c r="M2333" s="49" t="s">
        <v>8094</v>
      </c>
      <c r="N2333" s="49" t="s">
        <v>8112</v>
      </c>
      <c r="O2333" s="49" t="s">
        <v>8104</v>
      </c>
      <c r="P2333" s="49" t="s">
        <v>8105</v>
      </c>
      <c r="Q2333" s="49" t="s">
        <v>8106</v>
      </c>
      <c r="R2333" s="49">
        <v>2</v>
      </c>
      <c r="S2333" s="76">
        <v>470400</v>
      </c>
      <c r="T2333" s="76">
        <f t="shared" ref="T2333" si="401">S2333*R2333</f>
        <v>940800</v>
      </c>
      <c r="U2333" s="76">
        <f t="shared" si="399"/>
        <v>1053696</v>
      </c>
      <c r="V2333" s="49"/>
      <c r="W2333" s="49">
        <v>2017</v>
      </c>
      <c r="X2333" s="49" t="s">
        <v>8205</v>
      </c>
      <c r="Y2333" s="1">
        <f>VLOOKUP(A2333,'[1]план на 2017'!$A:$X,20,0)</f>
        <v>940800</v>
      </c>
      <c r="Z2333" s="156">
        <f t="shared" si="398"/>
        <v>0</v>
      </c>
    </row>
    <row r="2334" spans="1:26" ht="49.5" customHeight="1" x14ac:dyDescent="0.25">
      <c r="A2334" s="48" t="s">
        <v>2389</v>
      </c>
      <c r="B2334" s="53" t="s">
        <v>3273</v>
      </c>
      <c r="C2334" s="53" t="s">
        <v>6785</v>
      </c>
      <c r="D2334" s="53" t="s">
        <v>6786</v>
      </c>
      <c r="E2334" s="53" t="s">
        <v>6787</v>
      </c>
      <c r="F2334" s="53" t="s">
        <v>6789</v>
      </c>
      <c r="G2334" s="53" t="s">
        <v>3278</v>
      </c>
      <c r="H2334" s="53">
        <v>0</v>
      </c>
      <c r="I2334" s="53">
        <v>430000000</v>
      </c>
      <c r="J2334" s="53" t="s">
        <v>8091</v>
      </c>
      <c r="K2334" s="53" t="s">
        <v>8092</v>
      </c>
      <c r="L2334" s="53" t="s">
        <v>8111</v>
      </c>
      <c r="M2334" s="53" t="s">
        <v>8094</v>
      </c>
      <c r="N2334" s="53" t="s">
        <v>8112</v>
      </c>
      <c r="O2334" s="53" t="s">
        <v>8104</v>
      </c>
      <c r="P2334" s="53" t="s">
        <v>8105</v>
      </c>
      <c r="Q2334" s="53" t="s">
        <v>8106</v>
      </c>
      <c r="R2334" s="73">
        <v>2</v>
      </c>
      <c r="S2334" s="74">
        <v>120000</v>
      </c>
      <c r="T2334" s="75">
        <v>0</v>
      </c>
      <c r="U2334" s="75">
        <f t="shared" si="399"/>
        <v>0</v>
      </c>
      <c r="V2334" s="48"/>
      <c r="W2334" s="48">
        <v>2017</v>
      </c>
      <c r="X2334" s="48"/>
      <c r="Y2334" s="1">
        <f>VLOOKUP(A2334,'[1]план на 2017'!$A:$X,20,0)</f>
        <v>0</v>
      </c>
      <c r="Z2334" s="156">
        <f t="shared" si="398"/>
        <v>0</v>
      </c>
    </row>
    <row r="2335" spans="1:26" ht="49.5" customHeight="1" x14ac:dyDescent="0.25">
      <c r="A2335" s="48" t="s">
        <v>2390</v>
      </c>
      <c r="B2335" s="53" t="s">
        <v>3273</v>
      </c>
      <c r="C2335" s="53" t="s">
        <v>6785</v>
      </c>
      <c r="D2335" s="53" t="s">
        <v>6786</v>
      </c>
      <c r="E2335" s="53" t="s">
        <v>6787</v>
      </c>
      <c r="F2335" s="53" t="s">
        <v>6789</v>
      </c>
      <c r="G2335" s="53" t="s">
        <v>3284</v>
      </c>
      <c r="H2335" s="53">
        <v>0</v>
      </c>
      <c r="I2335" s="53">
        <v>430000000</v>
      </c>
      <c r="J2335" s="53" t="s">
        <v>8091</v>
      </c>
      <c r="K2335" s="53" t="s">
        <v>8187</v>
      </c>
      <c r="L2335" s="53" t="s">
        <v>8111</v>
      </c>
      <c r="M2335" s="53" t="s">
        <v>8094</v>
      </c>
      <c r="N2335" s="53" t="s">
        <v>8112</v>
      </c>
      <c r="O2335" s="53" t="s">
        <v>8104</v>
      </c>
      <c r="P2335" s="53" t="s">
        <v>8105</v>
      </c>
      <c r="Q2335" s="53" t="s">
        <v>8106</v>
      </c>
      <c r="R2335" s="73">
        <v>2</v>
      </c>
      <c r="S2335" s="74">
        <v>120000</v>
      </c>
      <c r="T2335" s="75">
        <v>0</v>
      </c>
      <c r="U2335" s="75">
        <f t="shared" si="399"/>
        <v>0</v>
      </c>
      <c r="V2335" s="48"/>
      <c r="W2335" s="48">
        <v>2017</v>
      </c>
      <c r="X2335" s="48" t="s">
        <v>8213</v>
      </c>
      <c r="Y2335" s="1">
        <f>VLOOKUP(A2335,'[1]план на 2017'!$A:$X,20,0)</f>
        <v>0</v>
      </c>
      <c r="Z2335" s="156">
        <f t="shared" si="398"/>
        <v>0</v>
      </c>
    </row>
    <row r="2336" spans="1:26" ht="49.5" customHeight="1" x14ac:dyDescent="0.25">
      <c r="A2336" s="49" t="s">
        <v>2391</v>
      </c>
      <c r="B2336" s="49" t="s">
        <v>3273</v>
      </c>
      <c r="C2336" s="49" t="s">
        <v>6785</v>
      </c>
      <c r="D2336" s="49" t="s">
        <v>6786</v>
      </c>
      <c r="E2336" s="49" t="s">
        <v>6787</v>
      </c>
      <c r="F2336" s="49" t="s">
        <v>6789</v>
      </c>
      <c r="G2336" s="49" t="s">
        <v>4139</v>
      </c>
      <c r="H2336" s="49">
        <v>0</v>
      </c>
      <c r="I2336" s="49">
        <v>430000000</v>
      </c>
      <c r="J2336" s="49" t="s">
        <v>8091</v>
      </c>
      <c r="K2336" s="49" t="s">
        <v>8117</v>
      </c>
      <c r="L2336" s="49" t="s">
        <v>8111</v>
      </c>
      <c r="M2336" s="49" t="s">
        <v>8094</v>
      </c>
      <c r="N2336" s="49" t="s">
        <v>8112</v>
      </c>
      <c r="O2336" s="49" t="s">
        <v>8104</v>
      </c>
      <c r="P2336" s="49" t="s">
        <v>8105</v>
      </c>
      <c r="Q2336" s="49" t="s">
        <v>8106</v>
      </c>
      <c r="R2336" s="49">
        <v>2</v>
      </c>
      <c r="S2336" s="76">
        <v>558208</v>
      </c>
      <c r="T2336" s="76">
        <f t="shared" ref="T2336" si="402">S2336*R2336</f>
        <v>1116416</v>
      </c>
      <c r="U2336" s="76">
        <f t="shared" si="399"/>
        <v>1250385.9200000002</v>
      </c>
      <c r="V2336" s="49"/>
      <c r="W2336" s="49">
        <v>2017</v>
      </c>
      <c r="X2336" s="49" t="s">
        <v>8205</v>
      </c>
      <c r="Y2336" s="1">
        <f>VLOOKUP(A2336,'[1]план на 2017'!$A:$X,20,0)</f>
        <v>1116416</v>
      </c>
      <c r="Z2336" s="156">
        <f t="shared" si="398"/>
        <v>0</v>
      </c>
    </row>
    <row r="2337" spans="1:26" ht="49.5" customHeight="1" x14ac:dyDescent="0.25">
      <c r="A2337" s="48" t="s">
        <v>2392</v>
      </c>
      <c r="B2337" s="53" t="s">
        <v>3273</v>
      </c>
      <c r="C2337" s="53" t="s">
        <v>6785</v>
      </c>
      <c r="D2337" s="53" t="s">
        <v>6786</v>
      </c>
      <c r="E2337" s="53" t="s">
        <v>6787</v>
      </c>
      <c r="F2337" s="53" t="s">
        <v>6790</v>
      </c>
      <c r="G2337" s="53" t="s">
        <v>3278</v>
      </c>
      <c r="H2337" s="53">
        <v>0</v>
      </c>
      <c r="I2337" s="53">
        <v>430000000</v>
      </c>
      <c r="J2337" s="53" t="s">
        <v>8091</v>
      </c>
      <c r="K2337" s="53" t="s">
        <v>8092</v>
      </c>
      <c r="L2337" s="53" t="s">
        <v>8111</v>
      </c>
      <c r="M2337" s="53" t="s">
        <v>8094</v>
      </c>
      <c r="N2337" s="53" t="s">
        <v>8112</v>
      </c>
      <c r="O2337" s="53" t="s">
        <v>8104</v>
      </c>
      <c r="P2337" s="53" t="s">
        <v>8105</v>
      </c>
      <c r="Q2337" s="53" t="s">
        <v>8106</v>
      </c>
      <c r="R2337" s="73">
        <v>2</v>
      </c>
      <c r="S2337" s="74">
        <v>120000</v>
      </c>
      <c r="T2337" s="75">
        <v>0</v>
      </c>
      <c r="U2337" s="75">
        <f t="shared" si="399"/>
        <v>0</v>
      </c>
      <c r="V2337" s="48"/>
      <c r="W2337" s="48">
        <v>2017</v>
      </c>
      <c r="X2337" s="48"/>
      <c r="Y2337" s="1">
        <f>VLOOKUP(A2337,'[1]план на 2017'!$A:$X,20,0)</f>
        <v>0</v>
      </c>
      <c r="Z2337" s="156">
        <f t="shared" si="398"/>
        <v>0</v>
      </c>
    </row>
    <row r="2338" spans="1:26" ht="49.5" customHeight="1" x14ac:dyDescent="0.25">
      <c r="A2338" s="48" t="s">
        <v>2393</v>
      </c>
      <c r="B2338" s="53" t="s">
        <v>3273</v>
      </c>
      <c r="C2338" s="53" t="s">
        <v>6785</v>
      </c>
      <c r="D2338" s="53" t="s">
        <v>6786</v>
      </c>
      <c r="E2338" s="53" t="s">
        <v>6787</v>
      </c>
      <c r="F2338" s="53" t="s">
        <v>6790</v>
      </c>
      <c r="G2338" s="53" t="s">
        <v>3284</v>
      </c>
      <c r="H2338" s="53">
        <v>0</v>
      </c>
      <c r="I2338" s="53">
        <v>430000000</v>
      </c>
      <c r="J2338" s="53" t="s">
        <v>8091</v>
      </c>
      <c r="K2338" s="53" t="s">
        <v>8187</v>
      </c>
      <c r="L2338" s="53" t="s">
        <v>8111</v>
      </c>
      <c r="M2338" s="53" t="s">
        <v>8094</v>
      </c>
      <c r="N2338" s="53" t="s">
        <v>8112</v>
      </c>
      <c r="O2338" s="53" t="s">
        <v>8104</v>
      </c>
      <c r="P2338" s="53" t="s">
        <v>8105</v>
      </c>
      <c r="Q2338" s="53" t="s">
        <v>8106</v>
      </c>
      <c r="R2338" s="73">
        <v>2</v>
      </c>
      <c r="S2338" s="74">
        <v>120000</v>
      </c>
      <c r="T2338" s="75">
        <v>0</v>
      </c>
      <c r="U2338" s="75">
        <f t="shared" si="399"/>
        <v>0</v>
      </c>
      <c r="V2338" s="48"/>
      <c r="W2338" s="48">
        <v>2017</v>
      </c>
      <c r="X2338" s="48" t="s">
        <v>8213</v>
      </c>
      <c r="Y2338" s="1">
        <f>VLOOKUP(A2338,'[1]план на 2017'!$A:$X,20,0)</f>
        <v>0</v>
      </c>
      <c r="Z2338" s="156">
        <f t="shared" si="398"/>
        <v>0</v>
      </c>
    </row>
    <row r="2339" spans="1:26" ht="49.5" customHeight="1" x14ac:dyDescent="0.25">
      <c r="A2339" s="49" t="s">
        <v>2394</v>
      </c>
      <c r="B2339" s="49" t="s">
        <v>3273</v>
      </c>
      <c r="C2339" s="49" t="s">
        <v>6785</v>
      </c>
      <c r="D2339" s="49" t="s">
        <v>6786</v>
      </c>
      <c r="E2339" s="49" t="s">
        <v>6787</v>
      </c>
      <c r="F2339" s="49" t="s">
        <v>6790</v>
      </c>
      <c r="G2339" s="49" t="s">
        <v>4139</v>
      </c>
      <c r="H2339" s="49">
        <v>0</v>
      </c>
      <c r="I2339" s="49">
        <v>430000000</v>
      </c>
      <c r="J2339" s="49" t="s">
        <v>8091</v>
      </c>
      <c r="K2339" s="49" t="s">
        <v>8117</v>
      </c>
      <c r="L2339" s="49" t="s">
        <v>8111</v>
      </c>
      <c r="M2339" s="49" t="s">
        <v>8094</v>
      </c>
      <c r="N2339" s="49" t="s">
        <v>8112</v>
      </c>
      <c r="O2339" s="49" t="s">
        <v>8104</v>
      </c>
      <c r="P2339" s="49" t="s">
        <v>8105</v>
      </c>
      <c r="Q2339" s="49" t="s">
        <v>8106</v>
      </c>
      <c r="R2339" s="49">
        <v>2</v>
      </c>
      <c r="S2339" s="76">
        <v>862400</v>
      </c>
      <c r="T2339" s="76">
        <f t="shared" ref="T2339" si="403">S2339*R2339</f>
        <v>1724800</v>
      </c>
      <c r="U2339" s="76">
        <f t="shared" si="399"/>
        <v>1931776.0000000002</v>
      </c>
      <c r="V2339" s="49"/>
      <c r="W2339" s="49">
        <v>2017</v>
      </c>
      <c r="X2339" s="49" t="s">
        <v>8205</v>
      </c>
      <c r="Y2339" s="1">
        <f>VLOOKUP(A2339,'[1]план на 2017'!$A:$X,20,0)</f>
        <v>1724800</v>
      </c>
      <c r="Z2339" s="156">
        <f t="shared" si="398"/>
        <v>0</v>
      </c>
    </row>
    <row r="2340" spans="1:26" ht="49.5" customHeight="1" x14ac:dyDescent="0.25">
      <c r="A2340" s="48" t="s">
        <v>2395</v>
      </c>
      <c r="B2340" s="53" t="s">
        <v>3273</v>
      </c>
      <c r="C2340" s="49" t="s">
        <v>6791</v>
      </c>
      <c r="D2340" s="49" t="s">
        <v>9922</v>
      </c>
      <c r="E2340" s="49" t="s">
        <v>9923</v>
      </c>
      <c r="F2340" s="53" t="s">
        <v>6792</v>
      </c>
      <c r="G2340" s="54" t="s">
        <v>8876</v>
      </c>
      <c r="H2340" s="53">
        <v>0</v>
      </c>
      <c r="I2340" s="53">
        <v>430000000</v>
      </c>
      <c r="J2340" s="53" t="s">
        <v>8091</v>
      </c>
      <c r="K2340" s="53" t="s">
        <v>8092</v>
      </c>
      <c r="L2340" s="53" t="s">
        <v>8093</v>
      </c>
      <c r="M2340" s="53" t="s">
        <v>8094</v>
      </c>
      <c r="N2340" s="53" t="s">
        <v>8112</v>
      </c>
      <c r="O2340" s="53" t="s">
        <v>8104</v>
      </c>
      <c r="P2340" s="53" t="s">
        <v>8105</v>
      </c>
      <c r="Q2340" s="53" t="s">
        <v>8106</v>
      </c>
      <c r="R2340" s="73">
        <v>1</v>
      </c>
      <c r="S2340" s="74">
        <v>82403</v>
      </c>
      <c r="T2340" s="75">
        <f t="shared" si="397"/>
        <v>82403</v>
      </c>
      <c r="U2340" s="75">
        <f t="shared" si="399"/>
        <v>92291.360000000015</v>
      </c>
      <c r="V2340" s="48"/>
      <c r="W2340" s="48">
        <v>2017</v>
      </c>
      <c r="X2340" s="48"/>
      <c r="Y2340" s="1">
        <f>VLOOKUP(A2340,'[1]план на 2017'!$A:$X,20,0)</f>
        <v>82403</v>
      </c>
      <c r="Z2340" s="156">
        <f t="shared" si="398"/>
        <v>0</v>
      </c>
    </row>
    <row r="2341" spans="1:26" ht="49.5" customHeight="1" x14ac:dyDescent="0.25">
      <c r="A2341" s="48" t="s">
        <v>2396</v>
      </c>
      <c r="B2341" s="53" t="s">
        <v>3273</v>
      </c>
      <c r="C2341" s="53" t="s">
        <v>6691</v>
      </c>
      <c r="D2341" s="53" t="s">
        <v>6692</v>
      </c>
      <c r="E2341" s="53" t="s">
        <v>6693</v>
      </c>
      <c r="F2341" s="53" t="s">
        <v>6793</v>
      </c>
      <c r="G2341" s="54" t="s">
        <v>8876</v>
      </c>
      <c r="H2341" s="53">
        <v>0</v>
      </c>
      <c r="I2341" s="53">
        <v>430000000</v>
      </c>
      <c r="J2341" s="53" t="s">
        <v>8091</v>
      </c>
      <c r="K2341" s="53" t="s">
        <v>8092</v>
      </c>
      <c r="L2341" s="53" t="s">
        <v>8093</v>
      </c>
      <c r="M2341" s="53" t="s">
        <v>8094</v>
      </c>
      <c r="N2341" s="53" t="s">
        <v>8112</v>
      </c>
      <c r="O2341" s="53" t="s">
        <v>8104</v>
      </c>
      <c r="P2341" s="53" t="s">
        <v>8105</v>
      </c>
      <c r="Q2341" s="53" t="s">
        <v>8106</v>
      </c>
      <c r="R2341" s="73">
        <v>1</v>
      </c>
      <c r="S2341" s="74">
        <v>550000</v>
      </c>
      <c r="T2341" s="75">
        <f t="shared" si="397"/>
        <v>550000</v>
      </c>
      <c r="U2341" s="75">
        <f t="shared" si="399"/>
        <v>616000.00000000012</v>
      </c>
      <c r="V2341" s="48"/>
      <c r="W2341" s="48">
        <v>2017</v>
      </c>
      <c r="X2341" s="48"/>
      <c r="Y2341" s="1">
        <f>VLOOKUP(A2341,'[1]план на 2017'!$A:$X,20,0)</f>
        <v>550000</v>
      </c>
      <c r="Z2341" s="156">
        <f t="shared" si="398"/>
        <v>0</v>
      </c>
    </row>
    <row r="2342" spans="1:26" ht="49.5" customHeight="1" x14ac:dyDescent="0.25">
      <c r="A2342" s="48" t="s">
        <v>2397</v>
      </c>
      <c r="B2342" s="53" t="s">
        <v>3273</v>
      </c>
      <c r="C2342" s="53" t="s">
        <v>6794</v>
      </c>
      <c r="D2342" s="53" t="s">
        <v>6232</v>
      </c>
      <c r="E2342" s="53" t="s">
        <v>6795</v>
      </c>
      <c r="F2342" s="53" t="s">
        <v>6796</v>
      </c>
      <c r="G2342" s="54" t="s">
        <v>8876</v>
      </c>
      <c r="H2342" s="53">
        <v>0</v>
      </c>
      <c r="I2342" s="53">
        <v>430000000</v>
      </c>
      <c r="J2342" s="53" t="s">
        <v>8091</v>
      </c>
      <c r="K2342" s="53" t="s">
        <v>8092</v>
      </c>
      <c r="L2342" s="53" t="s">
        <v>8111</v>
      </c>
      <c r="M2342" s="53" t="s">
        <v>8094</v>
      </c>
      <c r="N2342" s="53" t="s">
        <v>8112</v>
      </c>
      <c r="O2342" s="53" t="s">
        <v>8104</v>
      </c>
      <c r="P2342" s="53" t="s">
        <v>8105</v>
      </c>
      <c r="Q2342" s="53" t="s">
        <v>8106</v>
      </c>
      <c r="R2342" s="73">
        <v>15</v>
      </c>
      <c r="S2342" s="74">
        <v>1464830</v>
      </c>
      <c r="T2342" s="75">
        <v>0</v>
      </c>
      <c r="U2342" s="75">
        <f t="shared" si="399"/>
        <v>0</v>
      </c>
      <c r="V2342" s="48"/>
      <c r="W2342" s="48">
        <v>2017</v>
      </c>
      <c r="X2342" s="48"/>
      <c r="Y2342" s="1">
        <f>VLOOKUP(A2342,'[1]план на 2017'!$A:$X,20,0)</f>
        <v>0</v>
      </c>
      <c r="Z2342" s="156">
        <f t="shared" si="398"/>
        <v>0</v>
      </c>
    </row>
    <row r="2343" spans="1:26" ht="49.5" customHeight="1" x14ac:dyDescent="0.25">
      <c r="A2343" s="48" t="s">
        <v>2398</v>
      </c>
      <c r="B2343" s="53" t="s">
        <v>3273</v>
      </c>
      <c r="C2343" s="53" t="s">
        <v>6794</v>
      </c>
      <c r="D2343" s="53" t="s">
        <v>6232</v>
      </c>
      <c r="E2343" s="53" t="s">
        <v>6795</v>
      </c>
      <c r="F2343" s="53" t="s">
        <v>6797</v>
      </c>
      <c r="G2343" s="54" t="s">
        <v>8876</v>
      </c>
      <c r="H2343" s="53">
        <v>0</v>
      </c>
      <c r="I2343" s="53">
        <v>430000000</v>
      </c>
      <c r="J2343" s="53" t="s">
        <v>8091</v>
      </c>
      <c r="K2343" s="53" t="s">
        <v>8129</v>
      </c>
      <c r="L2343" s="53" t="s">
        <v>8111</v>
      </c>
      <c r="M2343" s="53" t="s">
        <v>8094</v>
      </c>
      <c r="N2343" s="53" t="s">
        <v>8112</v>
      </c>
      <c r="O2343" s="53" t="s">
        <v>8104</v>
      </c>
      <c r="P2343" s="53" t="s">
        <v>8105</v>
      </c>
      <c r="Q2343" s="53" t="s">
        <v>8106</v>
      </c>
      <c r="R2343" s="73">
        <v>15</v>
      </c>
      <c r="S2343" s="74">
        <v>1464830</v>
      </c>
      <c r="T2343" s="75">
        <f t="shared" ref="T2343" si="404">R2343*S2343</f>
        <v>21972450</v>
      </c>
      <c r="U2343" s="75">
        <f t="shared" si="399"/>
        <v>24609144.000000004</v>
      </c>
      <c r="V2343" s="48"/>
      <c r="W2343" s="48">
        <v>2017</v>
      </c>
      <c r="X2343" s="48" t="s">
        <v>8149</v>
      </c>
      <c r="Y2343" s="1">
        <f>VLOOKUP(A2343,'[1]план на 2017'!$A:$X,20,0)</f>
        <v>21972450</v>
      </c>
      <c r="Z2343" s="156">
        <f t="shared" si="398"/>
        <v>0</v>
      </c>
    </row>
    <row r="2344" spans="1:26" ht="49.5" customHeight="1" x14ac:dyDescent="0.25">
      <c r="A2344" s="48" t="s">
        <v>2399</v>
      </c>
      <c r="B2344" s="53" t="s">
        <v>3273</v>
      </c>
      <c r="C2344" s="53" t="s">
        <v>6798</v>
      </c>
      <c r="D2344" s="53" t="s">
        <v>5403</v>
      </c>
      <c r="E2344" s="53" t="s">
        <v>6799</v>
      </c>
      <c r="F2344" s="53" t="s">
        <v>6800</v>
      </c>
      <c r="G2344" s="54" t="s">
        <v>8876</v>
      </c>
      <c r="H2344" s="53">
        <v>0</v>
      </c>
      <c r="I2344" s="53">
        <v>430000000</v>
      </c>
      <c r="J2344" s="53" t="s">
        <v>8091</v>
      </c>
      <c r="K2344" s="53" t="s">
        <v>8092</v>
      </c>
      <c r="L2344" s="53" t="s">
        <v>8111</v>
      </c>
      <c r="M2344" s="53" t="s">
        <v>8094</v>
      </c>
      <c r="N2344" s="53" t="s">
        <v>8112</v>
      </c>
      <c r="O2344" s="53" t="s">
        <v>8104</v>
      </c>
      <c r="P2344" s="53" t="s">
        <v>8105</v>
      </c>
      <c r="Q2344" s="53" t="s">
        <v>8106</v>
      </c>
      <c r="R2344" s="73">
        <v>10</v>
      </c>
      <c r="S2344" s="74">
        <v>50000</v>
      </c>
      <c r="T2344" s="75">
        <v>0</v>
      </c>
      <c r="U2344" s="75">
        <f t="shared" si="399"/>
        <v>0</v>
      </c>
      <c r="V2344" s="48"/>
      <c r="W2344" s="48">
        <v>2017</v>
      </c>
      <c r="X2344" s="48"/>
      <c r="Y2344" s="1">
        <f>VLOOKUP(A2344,'[1]план на 2017'!$A:$X,20,0)</f>
        <v>0</v>
      </c>
      <c r="Z2344" s="156">
        <f t="shared" si="398"/>
        <v>0</v>
      </c>
    </row>
    <row r="2345" spans="1:26" ht="49.5" customHeight="1" x14ac:dyDescent="0.25">
      <c r="A2345" s="48" t="s">
        <v>2400</v>
      </c>
      <c r="B2345" s="53" t="s">
        <v>3273</v>
      </c>
      <c r="C2345" s="53" t="s">
        <v>6798</v>
      </c>
      <c r="D2345" s="53" t="s">
        <v>5403</v>
      </c>
      <c r="E2345" s="53" t="s">
        <v>6799</v>
      </c>
      <c r="F2345" s="53" t="s">
        <v>6801</v>
      </c>
      <c r="G2345" s="54" t="s">
        <v>8876</v>
      </c>
      <c r="H2345" s="53">
        <v>0</v>
      </c>
      <c r="I2345" s="53">
        <v>430000000</v>
      </c>
      <c r="J2345" s="53" t="s">
        <v>8091</v>
      </c>
      <c r="K2345" s="53" t="s">
        <v>8099</v>
      </c>
      <c r="L2345" s="53" t="s">
        <v>8111</v>
      </c>
      <c r="M2345" s="53" t="s">
        <v>8094</v>
      </c>
      <c r="N2345" s="53" t="s">
        <v>8112</v>
      </c>
      <c r="O2345" s="53" t="s">
        <v>8104</v>
      </c>
      <c r="P2345" s="53" t="s">
        <v>8105</v>
      </c>
      <c r="Q2345" s="53" t="s">
        <v>8106</v>
      </c>
      <c r="R2345" s="73">
        <v>10</v>
      </c>
      <c r="S2345" s="74">
        <v>50000</v>
      </c>
      <c r="T2345" s="75">
        <f t="shared" si="397"/>
        <v>500000</v>
      </c>
      <c r="U2345" s="75">
        <f t="shared" si="399"/>
        <v>560000</v>
      </c>
      <c r="V2345" s="48"/>
      <c r="W2345" s="48">
        <v>2017</v>
      </c>
      <c r="X2345" s="48" t="s">
        <v>8149</v>
      </c>
      <c r="Y2345" s="1">
        <f>VLOOKUP(A2345,'[1]план на 2017'!$A:$X,20,0)</f>
        <v>500000</v>
      </c>
      <c r="Z2345" s="156">
        <f t="shared" si="398"/>
        <v>0</v>
      </c>
    </row>
    <row r="2346" spans="1:26" ht="49.5" customHeight="1" x14ac:dyDescent="0.25">
      <c r="A2346" s="48" t="s">
        <v>2401</v>
      </c>
      <c r="B2346" s="53" t="s">
        <v>3273</v>
      </c>
      <c r="C2346" s="53" t="s">
        <v>6798</v>
      </c>
      <c r="D2346" s="53" t="s">
        <v>5403</v>
      </c>
      <c r="E2346" s="53" t="s">
        <v>6799</v>
      </c>
      <c r="F2346" s="53" t="s">
        <v>6802</v>
      </c>
      <c r="G2346" s="54" t="s">
        <v>8876</v>
      </c>
      <c r="H2346" s="53">
        <v>0</v>
      </c>
      <c r="I2346" s="53">
        <v>430000000</v>
      </c>
      <c r="J2346" s="53" t="s">
        <v>8091</v>
      </c>
      <c r="K2346" s="53" t="s">
        <v>8092</v>
      </c>
      <c r="L2346" s="53" t="s">
        <v>8111</v>
      </c>
      <c r="M2346" s="53" t="s">
        <v>8094</v>
      </c>
      <c r="N2346" s="53" t="s">
        <v>8112</v>
      </c>
      <c r="O2346" s="53" t="s">
        <v>8104</v>
      </c>
      <c r="P2346" s="53" t="s">
        <v>8105</v>
      </c>
      <c r="Q2346" s="53" t="s">
        <v>8106</v>
      </c>
      <c r="R2346" s="73">
        <v>10</v>
      </c>
      <c r="S2346" s="74">
        <v>20000</v>
      </c>
      <c r="T2346" s="75">
        <v>0</v>
      </c>
      <c r="U2346" s="75">
        <f t="shared" si="399"/>
        <v>0</v>
      </c>
      <c r="V2346" s="48"/>
      <c r="W2346" s="48">
        <v>2017</v>
      </c>
      <c r="X2346" s="48"/>
      <c r="Y2346" s="1">
        <f>VLOOKUP(A2346,'[1]план на 2017'!$A:$X,20,0)</f>
        <v>0</v>
      </c>
      <c r="Z2346" s="156">
        <f t="shared" si="398"/>
        <v>0</v>
      </c>
    </row>
    <row r="2347" spans="1:26" ht="49.5" customHeight="1" x14ac:dyDescent="0.25">
      <c r="A2347" s="48" t="s">
        <v>2402</v>
      </c>
      <c r="B2347" s="53" t="s">
        <v>3273</v>
      </c>
      <c r="C2347" s="53" t="s">
        <v>6798</v>
      </c>
      <c r="D2347" s="53" t="s">
        <v>5403</v>
      </c>
      <c r="E2347" s="53" t="s">
        <v>6799</v>
      </c>
      <c r="F2347" s="53" t="s">
        <v>6803</v>
      </c>
      <c r="G2347" s="54" t="s">
        <v>8876</v>
      </c>
      <c r="H2347" s="53">
        <v>0</v>
      </c>
      <c r="I2347" s="53">
        <v>430000000</v>
      </c>
      <c r="J2347" s="53" t="s">
        <v>8091</v>
      </c>
      <c r="K2347" s="53" t="s">
        <v>8099</v>
      </c>
      <c r="L2347" s="53" t="s">
        <v>8111</v>
      </c>
      <c r="M2347" s="53" t="s">
        <v>8094</v>
      </c>
      <c r="N2347" s="53" t="s">
        <v>8112</v>
      </c>
      <c r="O2347" s="53" t="s">
        <v>8104</v>
      </c>
      <c r="P2347" s="53" t="s">
        <v>8105</v>
      </c>
      <c r="Q2347" s="53" t="s">
        <v>8106</v>
      </c>
      <c r="R2347" s="73">
        <v>10</v>
      </c>
      <c r="S2347" s="74">
        <v>20000</v>
      </c>
      <c r="T2347" s="75">
        <f t="shared" si="397"/>
        <v>200000</v>
      </c>
      <c r="U2347" s="75">
        <f t="shared" si="399"/>
        <v>224000.00000000003</v>
      </c>
      <c r="V2347" s="48"/>
      <c r="W2347" s="48">
        <v>2017</v>
      </c>
      <c r="X2347" s="48" t="s">
        <v>8149</v>
      </c>
      <c r="Y2347" s="1">
        <f>VLOOKUP(A2347,'[1]план на 2017'!$A:$X,20,0)</f>
        <v>200000</v>
      </c>
      <c r="Z2347" s="156">
        <f t="shared" si="398"/>
        <v>0</v>
      </c>
    </row>
    <row r="2348" spans="1:26" ht="49.5" customHeight="1" x14ac:dyDescent="0.25">
      <c r="A2348" s="48" t="s">
        <v>2403</v>
      </c>
      <c r="B2348" s="53" t="s">
        <v>3273</v>
      </c>
      <c r="C2348" s="53" t="s">
        <v>6804</v>
      </c>
      <c r="D2348" s="53" t="s">
        <v>6805</v>
      </c>
      <c r="E2348" s="53" t="s">
        <v>6806</v>
      </c>
      <c r="F2348" s="53" t="s">
        <v>6807</v>
      </c>
      <c r="G2348" s="54" t="s">
        <v>8876</v>
      </c>
      <c r="H2348" s="53">
        <v>0</v>
      </c>
      <c r="I2348" s="53">
        <v>430000000</v>
      </c>
      <c r="J2348" s="53" t="s">
        <v>8091</v>
      </c>
      <c r="K2348" s="53" t="s">
        <v>8092</v>
      </c>
      <c r="L2348" s="53" t="s">
        <v>8111</v>
      </c>
      <c r="M2348" s="53" t="s">
        <v>8094</v>
      </c>
      <c r="N2348" s="53" t="s">
        <v>8112</v>
      </c>
      <c r="O2348" s="53" t="s">
        <v>8104</v>
      </c>
      <c r="P2348" s="53" t="s">
        <v>8105</v>
      </c>
      <c r="Q2348" s="53" t="s">
        <v>8106</v>
      </c>
      <c r="R2348" s="73">
        <v>4</v>
      </c>
      <c r="S2348" s="74">
        <v>115000</v>
      </c>
      <c r="T2348" s="75">
        <v>0</v>
      </c>
      <c r="U2348" s="75">
        <f t="shared" si="399"/>
        <v>0</v>
      </c>
      <c r="V2348" s="48"/>
      <c r="W2348" s="48">
        <v>2017</v>
      </c>
      <c r="X2348" s="48"/>
      <c r="Y2348" s="1">
        <f>VLOOKUP(A2348,'[1]план на 2017'!$A:$X,20,0)</f>
        <v>0</v>
      </c>
      <c r="Z2348" s="156">
        <f t="shared" si="398"/>
        <v>0</v>
      </c>
    </row>
    <row r="2349" spans="1:26" ht="49.5" customHeight="1" x14ac:dyDescent="0.25">
      <c r="A2349" s="48" t="s">
        <v>2404</v>
      </c>
      <c r="B2349" s="53" t="s">
        <v>3273</v>
      </c>
      <c r="C2349" s="53" t="s">
        <v>6804</v>
      </c>
      <c r="D2349" s="53" t="s">
        <v>6805</v>
      </c>
      <c r="E2349" s="53" t="s">
        <v>6806</v>
      </c>
      <c r="F2349" s="53" t="s">
        <v>6808</v>
      </c>
      <c r="G2349" s="54" t="s">
        <v>8876</v>
      </c>
      <c r="H2349" s="53">
        <v>0</v>
      </c>
      <c r="I2349" s="53">
        <v>430000000</v>
      </c>
      <c r="J2349" s="53" t="s">
        <v>8091</v>
      </c>
      <c r="K2349" s="53" t="s">
        <v>8099</v>
      </c>
      <c r="L2349" s="53" t="s">
        <v>8111</v>
      </c>
      <c r="M2349" s="53" t="s">
        <v>8094</v>
      </c>
      <c r="N2349" s="53" t="s">
        <v>8112</v>
      </c>
      <c r="O2349" s="53" t="s">
        <v>8104</v>
      </c>
      <c r="P2349" s="53" t="s">
        <v>8105</v>
      </c>
      <c r="Q2349" s="53" t="s">
        <v>8106</v>
      </c>
      <c r="R2349" s="73">
        <v>4</v>
      </c>
      <c r="S2349" s="74">
        <v>115000</v>
      </c>
      <c r="T2349" s="75">
        <v>0</v>
      </c>
      <c r="U2349" s="75">
        <f t="shared" si="399"/>
        <v>0</v>
      </c>
      <c r="V2349" s="48"/>
      <c r="W2349" s="48">
        <v>2017</v>
      </c>
      <c r="X2349" s="48" t="s">
        <v>8276</v>
      </c>
      <c r="Y2349" s="1">
        <f>VLOOKUP(A2349,'[1]план на 2017'!$A:$X,20,0)</f>
        <v>0</v>
      </c>
      <c r="Z2349" s="156">
        <f t="shared" si="398"/>
        <v>0</v>
      </c>
    </row>
    <row r="2350" spans="1:26" ht="49.5" customHeight="1" x14ac:dyDescent="0.25">
      <c r="A2350" s="48" t="s">
        <v>2405</v>
      </c>
      <c r="B2350" s="53" t="s">
        <v>3273</v>
      </c>
      <c r="C2350" s="53" t="s">
        <v>3643</v>
      </c>
      <c r="D2350" s="53" t="s">
        <v>3644</v>
      </c>
      <c r="E2350" s="53" t="s">
        <v>3814</v>
      </c>
      <c r="F2350" s="53" t="s">
        <v>6809</v>
      </c>
      <c r="G2350" s="54" t="s">
        <v>8876</v>
      </c>
      <c r="H2350" s="53">
        <v>0</v>
      </c>
      <c r="I2350" s="53">
        <v>430000000</v>
      </c>
      <c r="J2350" s="53" t="s">
        <v>8091</v>
      </c>
      <c r="K2350" s="53" t="s">
        <v>8092</v>
      </c>
      <c r="L2350" s="53" t="s">
        <v>8111</v>
      </c>
      <c r="M2350" s="53" t="s">
        <v>8094</v>
      </c>
      <c r="N2350" s="53" t="s">
        <v>8112</v>
      </c>
      <c r="O2350" s="53" t="s">
        <v>8104</v>
      </c>
      <c r="P2350" s="53" t="s">
        <v>8105</v>
      </c>
      <c r="Q2350" s="53" t="s">
        <v>8106</v>
      </c>
      <c r="R2350" s="73">
        <v>4</v>
      </c>
      <c r="S2350" s="74">
        <v>115000</v>
      </c>
      <c r="T2350" s="75">
        <f t="shared" si="397"/>
        <v>460000</v>
      </c>
      <c r="U2350" s="75">
        <f t="shared" si="399"/>
        <v>515200.00000000006</v>
      </c>
      <c r="V2350" s="48"/>
      <c r="W2350" s="48">
        <v>2017</v>
      </c>
      <c r="X2350" s="48"/>
      <c r="Y2350" s="1">
        <f>VLOOKUP(A2350,'[1]план на 2017'!$A:$X,20,0)</f>
        <v>460000</v>
      </c>
      <c r="Z2350" s="156">
        <f t="shared" si="398"/>
        <v>0</v>
      </c>
    </row>
    <row r="2351" spans="1:26" ht="49.5" customHeight="1" x14ac:dyDescent="0.25">
      <c r="A2351" s="48" t="s">
        <v>2406</v>
      </c>
      <c r="B2351" s="53" t="s">
        <v>3273</v>
      </c>
      <c r="C2351" s="53" t="s">
        <v>5158</v>
      </c>
      <c r="D2351" s="53" t="s">
        <v>5159</v>
      </c>
      <c r="E2351" s="53" t="s">
        <v>5160</v>
      </c>
      <c r="F2351" s="53" t="s">
        <v>6810</v>
      </c>
      <c r="G2351" s="54" t="s">
        <v>8876</v>
      </c>
      <c r="H2351" s="53">
        <v>0</v>
      </c>
      <c r="I2351" s="53">
        <v>430000000</v>
      </c>
      <c r="J2351" s="53" t="s">
        <v>8091</v>
      </c>
      <c r="K2351" s="53" t="s">
        <v>8092</v>
      </c>
      <c r="L2351" s="53" t="s">
        <v>8111</v>
      </c>
      <c r="M2351" s="53" t="s">
        <v>8094</v>
      </c>
      <c r="N2351" s="53" t="s">
        <v>8112</v>
      </c>
      <c r="O2351" s="53" t="s">
        <v>8104</v>
      </c>
      <c r="P2351" s="53" t="s">
        <v>8105</v>
      </c>
      <c r="Q2351" s="53" t="s">
        <v>8106</v>
      </c>
      <c r="R2351" s="73">
        <v>1</v>
      </c>
      <c r="S2351" s="74">
        <v>4500000</v>
      </c>
      <c r="T2351" s="75">
        <v>0</v>
      </c>
      <c r="U2351" s="75">
        <f t="shared" si="399"/>
        <v>0</v>
      </c>
      <c r="V2351" s="48"/>
      <c r="W2351" s="48">
        <v>2017</v>
      </c>
      <c r="X2351" s="48"/>
      <c r="Y2351" s="1">
        <f>VLOOKUP(A2351,'[1]план на 2017'!$A:$X,20,0)</f>
        <v>0</v>
      </c>
      <c r="Z2351" s="156">
        <f t="shared" si="398"/>
        <v>0</v>
      </c>
    </row>
    <row r="2352" spans="1:26" ht="49.5" customHeight="1" x14ac:dyDescent="0.25">
      <c r="A2352" s="48" t="s">
        <v>2407</v>
      </c>
      <c r="B2352" s="53" t="s">
        <v>3273</v>
      </c>
      <c r="C2352" s="53" t="s">
        <v>5158</v>
      </c>
      <c r="D2352" s="53" t="s">
        <v>5159</v>
      </c>
      <c r="E2352" s="53" t="s">
        <v>5160</v>
      </c>
      <c r="F2352" s="53" t="s">
        <v>6811</v>
      </c>
      <c r="G2352" s="54" t="s">
        <v>8876</v>
      </c>
      <c r="H2352" s="53">
        <v>0</v>
      </c>
      <c r="I2352" s="53">
        <v>430000000</v>
      </c>
      <c r="J2352" s="53" t="s">
        <v>8091</v>
      </c>
      <c r="K2352" s="53" t="s">
        <v>8129</v>
      </c>
      <c r="L2352" s="53" t="s">
        <v>8111</v>
      </c>
      <c r="M2352" s="53" t="s">
        <v>8094</v>
      </c>
      <c r="N2352" s="53" t="s">
        <v>8112</v>
      </c>
      <c r="O2352" s="53" t="s">
        <v>8104</v>
      </c>
      <c r="P2352" s="53" t="s">
        <v>8105</v>
      </c>
      <c r="Q2352" s="53" t="s">
        <v>8106</v>
      </c>
      <c r="R2352" s="73">
        <v>1</v>
      </c>
      <c r="S2352" s="74">
        <v>4500000</v>
      </c>
      <c r="T2352" s="75">
        <f t="shared" si="397"/>
        <v>4500000</v>
      </c>
      <c r="U2352" s="75">
        <f t="shared" si="399"/>
        <v>5040000.0000000009</v>
      </c>
      <c r="V2352" s="48"/>
      <c r="W2352" s="48">
        <v>2017</v>
      </c>
      <c r="X2352" s="48" t="s">
        <v>8149</v>
      </c>
      <c r="Y2352" s="1">
        <f>VLOOKUP(A2352,'[1]план на 2017'!$A:$X,20,0)</f>
        <v>4500000</v>
      </c>
      <c r="Z2352" s="156">
        <f t="shared" si="398"/>
        <v>0</v>
      </c>
    </row>
    <row r="2353" spans="1:26" ht="49.5" customHeight="1" x14ac:dyDescent="0.25">
      <c r="A2353" s="48" t="s">
        <v>2408</v>
      </c>
      <c r="B2353" s="53" t="s">
        <v>3273</v>
      </c>
      <c r="C2353" s="53" t="s">
        <v>4868</v>
      </c>
      <c r="D2353" s="69" t="s">
        <v>4067</v>
      </c>
      <c r="E2353" s="70" t="s">
        <v>4869</v>
      </c>
      <c r="F2353" s="53" t="s">
        <v>6812</v>
      </c>
      <c r="G2353" s="54" t="s">
        <v>8876</v>
      </c>
      <c r="H2353" s="53">
        <v>0</v>
      </c>
      <c r="I2353" s="53">
        <v>430000000</v>
      </c>
      <c r="J2353" s="53" t="s">
        <v>8091</v>
      </c>
      <c r="K2353" s="53" t="s">
        <v>8092</v>
      </c>
      <c r="L2353" s="53" t="s">
        <v>8111</v>
      </c>
      <c r="M2353" s="53" t="s">
        <v>8094</v>
      </c>
      <c r="N2353" s="53" t="s">
        <v>8112</v>
      </c>
      <c r="O2353" s="53" t="s">
        <v>8104</v>
      </c>
      <c r="P2353" s="53" t="s">
        <v>8105</v>
      </c>
      <c r="Q2353" s="53" t="s">
        <v>8106</v>
      </c>
      <c r="R2353" s="73">
        <v>2</v>
      </c>
      <c r="S2353" s="74">
        <v>300000</v>
      </c>
      <c r="T2353" s="75">
        <v>0</v>
      </c>
      <c r="U2353" s="75">
        <f t="shared" si="399"/>
        <v>0</v>
      </c>
      <c r="V2353" s="48"/>
      <c r="W2353" s="48">
        <v>2017</v>
      </c>
      <c r="X2353" s="48"/>
      <c r="Y2353" s="1">
        <f>VLOOKUP(A2353,'[1]план на 2017'!$A:$X,20,0)</f>
        <v>0</v>
      </c>
      <c r="Z2353" s="156">
        <f t="shared" si="398"/>
        <v>0</v>
      </c>
    </row>
    <row r="2354" spans="1:26" ht="49.5" customHeight="1" x14ac:dyDescent="0.25">
      <c r="A2354" s="48" t="s">
        <v>2409</v>
      </c>
      <c r="B2354" s="53" t="s">
        <v>3273</v>
      </c>
      <c r="C2354" s="53" t="s">
        <v>4868</v>
      </c>
      <c r="D2354" s="69" t="s">
        <v>4067</v>
      </c>
      <c r="E2354" s="70" t="s">
        <v>4869</v>
      </c>
      <c r="F2354" s="53" t="s">
        <v>6812</v>
      </c>
      <c r="G2354" s="54" t="s">
        <v>8876</v>
      </c>
      <c r="H2354" s="53">
        <v>0</v>
      </c>
      <c r="I2354" s="53">
        <v>430000000</v>
      </c>
      <c r="J2354" s="53" t="s">
        <v>8091</v>
      </c>
      <c r="K2354" s="53" t="s">
        <v>8099</v>
      </c>
      <c r="L2354" s="53" t="s">
        <v>8111</v>
      </c>
      <c r="M2354" s="53" t="s">
        <v>8094</v>
      </c>
      <c r="N2354" s="53" t="s">
        <v>8112</v>
      </c>
      <c r="O2354" s="53" t="s">
        <v>8104</v>
      </c>
      <c r="P2354" s="53" t="s">
        <v>8105</v>
      </c>
      <c r="Q2354" s="53" t="s">
        <v>8106</v>
      </c>
      <c r="R2354" s="73">
        <v>2</v>
      </c>
      <c r="S2354" s="74">
        <v>300000</v>
      </c>
      <c r="T2354" s="75">
        <v>0</v>
      </c>
      <c r="U2354" s="75">
        <f t="shared" si="399"/>
        <v>0</v>
      </c>
      <c r="V2354" s="48"/>
      <c r="W2354" s="48">
        <v>2017</v>
      </c>
      <c r="X2354" s="48" t="s">
        <v>8100</v>
      </c>
      <c r="Y2354" s="1">
        <f>VLOOKUP(A2354,'[1]план на 2017'!$A:$X,20,0)</f>
        <v>0</v>
      </c>
      <c r="Z2354" s="156">
        <f t="shared" si="398"/>
        <v>0</v>
      </c>
    </row>
    <row r="2355" spans="1:26" ht="49.5" customHeight="1" x14ac:dyDescent="0.25">
      <c r="A2355" s="48" t="s">
        <v>2410</v>
      </c>
      <c r="B2355" s="53" t="s">
        <v>3273</v>
      </c>
      <c r="C2355" s="53" t="s">
        <v>4868</v>
      </c>
      <c r="D2355" s="69" t="s">
        <v>4067</v>
      </c>
      <c r="E2355" s="70" t="s">
        <v>4869</v>
      </c>
      <c r="F2355" s="53" t="s">
        <v>6812</v>
      </c>
      <c r="G2355" s="54" t="s">
        <v>8876</v>
      </c>
      <c r="H2355" s="53">
        <v>0</v>
      </c>
      <c r="I2355" s="53">
        <v>430000000</v>
      </c>
      <c r="J2355" s="53" t="s">
        <v>8091</v>
      </c>
      <c r="K2355" s="53" t="s">
        <v>8099</v>
      </c>
      <c r="L2355" s="53" t="s">
        <v>8111</v>
      </c>
      <c r="M2355" s="53" t="s">
        <v>8094</v>
      </c>
      <c r="N2355" s="53" t="s">
        <v>8157</v>
      </c>
      <c r="O2355" s="53" t="s">
        <v>8104</v>
      </c>
      <c r="P2355" s="53" t="s">
        <v>8105</v>
      </c>
      <c r="Q2355" s="53" t="s">
        <v>8106</v>
      </c>
      <c r="R2355" s="73">
        <v>2</v>
      </c>
      <c r="S2355" s="74">
        <v>300000</v>
      </c>
      <c r="T2355" s="75">
        <f t="shared" ref="T2355" si="405">R2355*S2355</f>
        <v>600000</v>
      </c>
      <c r="U2355" s="75">
        <f t="shared" si="399"/>
        <v>672000.00000000012</v>
      </c>
      <c r="V2355" s="48"/>
      <c r="W2355" s="48">
        <v>2017</v>
      </c>
      <c r="X2355" s="48" t="s">
        <v>8158</v>
      </c>
      <c r="Y2355" s="1">
        <f>VLOOKUP(A2355,'[1]план на 2017'!$A:$X,20,0)</f>
        <v>600000</v>
      </c>
      <c r="Z2355" s="156">
        <f t="shared" si="398"/>
        <v>0</v>
      </c>
    </row>
    <row r="2356" spans="1:26" ht="49.5" customHeight="1" x14ac:dyDescent="0.25">
      <c r="A2356" s="48" t="s">
        <v>2411</v>
      </c>
      <c r="B2356" s="53" t="s">
        <v>3273</v>
      </c>
      <c r="C2356" s="53" t="s">
        <v>4069</v>
      </c>
      <c r="D2356" s="53" t="s">
        <v>6813</v>
      </c>
      <c r="E2356" s="53" t="s">
        <v>4071</v>
      </c>
      <c r="F2356" s="53" t="s">
        <v>6814</v>
      </c>
      <c r="G2356" s="54" t="s">
        <v>8876</v>
      </c>
      <c r="H2356" s="53">
        <v>0</v>
      </c>
      <c r="I2356" s="53">
        <v>430000000</v>
      </c>
      <c r="J2356" s="53" t="s">
        <v>8091</v>
      </c>
      <c r="K2356" s="53" t="s">
        <v>8092</v>
      </c>
      <c r="L2356" s="53" t="s">
        <v>8111</v>
      </c>
      <c r="M2356" s="53" t="s">
        <v>8094</v>
      </c>
      <c r="N2356" s="53" t="s">
        <v>8112</v>
      </c>
      <c r="O2356" s="53" t="s">
        <v>8104</v>
      </c>
      <c r="P2356" s="53" t="s">
        <v>8105</v>
      </c>
      <c r="Q2356" s="53" t="s">
        <v>8106</v>
      </c>
      <c r="R2356" s="73">
        <v>1</v>
      </c>
      <c r="S2356" s="74">
        <v>4200000</v>
      </c>
      <c r="T2356" s="75">
        <v>0</v>
      </c>
      <c r="U2356" s="75">
        <f t="shared" si="399"/>
        <v>0</v>
      </c>
      <c r="V2356" s="48"/>
      <c r="W2356" s="48">
        <v>2017</v>
      </c>
      <c r="X2356" s="48"/>
      <c r="Y2356" s="1">
        <f>VLOOKUP(A2356,'[1]план на 2017'!$A:$X,20,0)</f>
        <v>0</v>
      </c>
      <c r="Z2356" s="156">
        <f t="shared" si="398"/>
        <v>0</v>
      </c>
    </row>
    <row r="2357" spans="1:26" ht="49.5" customHeight="1" x14ac:dyDescent="0.25">
      <c r="A2357" s="48" t="s">
        <v>2412</v>
      </c>
      <c r="B2357" s="53" t="s">
        <v>3273</v>
      </c>
      <c r="C2357" s="53" t="s">
        <v>4069</v>
      </c>
      <c r="D2357" s="53" t="s">
        <v>6813</v>
      </c>
      <c r="E2357" s="53" t="s">
        <v>4071</v>
      </c>
      <c r="F2357" s="53" t="s">
        <v>6814</v>
      </c>
      <c r="G2357" s="54" t="s">
        <v>8876</v>
      </c>
      <c r="H2357" s="53">
        <v>0</v>
      </c>
      <c r="I2357" s="53">
        <v>430000000</v>
      </c>
      <c r="J2357" s="53" t="s">
        <v>8091</v>
      </c>
      <c r="K2357" s="53" t="s">
        <v>8099</v>
      </c>
      <c r="L2357" s="53" t="s">
        <v>8111</v>
      </c>
      <c r="M2357" s="53" t="s">
        <v>8094</v>
      </c>
      <c r="N2357" s="53" t="s">
        <v>8112</v>
      </c>
      <c r="O2357" s="53" t="s">
        <v>8104</v>
      </c>
      <c r="P2357" s="53" t="s">
        <v>8105</v>
      </c>
      <c r="Q2357" s="53" t="s">
        <v>8106</v>
      </c>
      <c r="R2357" s="73">
        <v>1</v>
      </c>
      <c r="S2357" s="74">
        <v>4200000</v>
      </c>
      <c r="T2357" s="75">
        <v>0</v>
      </c>
      <c r="U2357" s="75">
        <f t="shared" si="399"/>
        <v>0</v>
      </c>
      <c r="V2357" s="48"/>
      <c r="W2357" s="48">
        <v>2017</v>
      </c>
      <c r="X2357" s="48" t="s">
        <v>8100</v>
      </c>
      <c r="Y2357" s="1">
        <f>VLOOKUP(A2357,'[1]план на 2017'!$A:$X,20,0)</f>
        <v>0</v>
      </c>
      <c r="Z2357" s="156">
        <f t="shared" si="398"/>
        <v>0</v>
      </c>
    </row>
    <row r="2358" spans="1:26" ht="49.5" customHeight="1" x14ac:dyDescent="0.25">
      <c r="A2358" s="48" t="s">
        <v>2413</v>
      </c>
      <c r="B2358" s="53" t="s">
        <v>3273</v>
      </c>
      <c r="C2358" s="53" t="s">
        <v>4069</v>
      </c>
      <c r="D2358" s="53" t="s">
        <v>6813</v>
      </c>
      <c r="E2358" s="53" t="s">
        <v>4071</v>
      </c>
      <c r="F2358" s="53" t="s">
        <v>6814</v>
      </c>
      <c r="G2358" s="54" t="s">
        <v>8876</v>
      </c>
      <c r="H2358" s="53">
        <v>0</v>
      </c>
      <c r="I2358" s="53">
        <v>430000000</v>
      </c>
      <c r="J2358" s="53" t="s">
        <v>8091</v>
      </c>
      <c r="K2358" s="53" t="s">
        <v>8099</v>
      </c>
      <c r="L2358" s="53" t="s">
        <v>8111</v>
      </c>
      <c r="M2358" s="53" t="s">
        <v>8094</v>
      </c>
      <c r="N2358" s="53" t="s">
        <v>8157</v>
      </c>
      <c r="O2358" s="53" t="s">
        <v>8104</v>
      </c>
      <c r="P2358" s="53" t="s">
        <v>8105</v>
      </c>
      <c r="Q2358" s="53" t="s">
        <v>8106</v>
      </c>
      <c r="R2358" s="73">
        <v>1</v>
      </c>
      <c r="S2358" s="74">
        <v>4200000</v>
      </c>
      <c r="T2358" s="75">
        <f t="shared" ref="T2358" si="406">R2358*S2358</f>
        <v>4200000</v>
      </c>
      <c r="U2358" s="75">
        <f t="shared" si="399"/>
        <v>4704000</v>
      </c>
      <c r="V2358" s="48"/>
      <c r="W2358" s="48">
        <v>2017</v>
      </c>
      <c r="X2358" s="48" t="s">
        <v>8158</v>
      </c>
      <c r="Y2358" s="1">
        <f>VLOOKUP(A2358,'[1]план на 2017'!$A:$X,20,0)</f>
        <v>4200000</v>
      </c>
      <c r="Z2358" s="156">
        <f t="shared" si="398"/>
        <v>0</v>
      </c>
    </row>
    <row r="2359" spans="1:26" ht="49.5" customHeight="1" x14ac:dyDescent="0.25">
      <c r="A2359" s="48" t="s">
        <v>2414</v>
      </c>
      <c r="B2359" s="53" t="s">
        <v>3273</v>
      </c>
      <c r="C2359" s="53" t="s">
        <v>4069</v>
      </c>
      <c r="D2359" s="53" t="s">
        <v>6813</v>
      </c>
      <c r="E2359" s="53" t="s">
        <v>4071</v>
      </c>
      <c r="F2359" s="53" t="s">
        <v>6815</v>
      </c>
      <c r="G2359" s="54" t="s">
        <v>8876</v>
      </c>
      <c r="H2359" s="53">
        <v>0</v>
      </c>
      <c r="I2359" s="53">
        <v>430000000</v>
      </c>
      <c r="J2359" s="53" t="s">
        <v>8091</v>
      </c>
      <c r="K2359" s="53" t="s">
        <v>8092</v>
      </c>
      <c r="L2359" s="53" t="s">
        <v>8111</v>
      </c>
      <c r="M2359" s="53" t="s">
        <v>8094</v>
      </c>
      <c r="N2359" s="53" t="s">
        <v>8112</v>
      </c>
      <c r="O2359" s="53" t="s">
        <v>8104</v>
      </c>
      <c r="P2359" s="53" t="s">
        <v>8105</v>
      </c>
      <c r="Q2359" s="53" t="s">
        <v>8106</v>
      </c>
      <c r="R2359" s="73">
        <v>1</v>
      </c>
      <c r="S2359" s="74">
        <v>4000000</v>
      </c>
      <c r="T2359" s="75">
        <v>0</v>
      </c>
      <c r="U2359" s="75">
        <f t="shared" si="399"/>
        <v>0</v>
      </c>
      <c r="V2359" s="48"/>
      <c r="W2359" s="48">
        <v>2017</v>
      </c>
      <c r="X2359" s="48"/>
      <c r="Y2359" s="1">
        <f>VLOOKUP(A2359,'[1]план на 2017'!$A:$X,20,0)</f>
        <v>0</v>
      </c>
      <c r="Z2359" s="156">
        <f t="shared" si="398"/>
        <v>0</v>
      </c>
    </row>
    <row r="2360" spans="1:26" ht="49.5" customHeight="1" x14ac:dyDescent="0.25">
      <c r="A2360" s="48" t="s">
        <v>2415</v>
      </c>
      <c r="B2360" s="53" t="s">
        <v>3273</v>
      </c>
      <c r="C2360" s="53" t="s">
        <v>4069</v>
      </c>
      <c r="D2360" s="53" t="s">
        <v>6813</v>
      </c>
      <c r="E2360" s="53" t="s">
        <v>4071</v>
      </c>
      <c r="F2360" s="53" t="s">
        <v>6815</v>
      </c>
      <c r="G2360" s="54" t="s">
        <v>8876</v>
      </c>
      <c r="H2360" s="53">
        <v>0</v>
      </c>
      <c r="I2360" s="53">
        <v>430000000</v>
      </c>
      <c r="J2360" s="53" t="s">
        <v>8091</v>
      </c>
      <c r="K2360" s="53" t="s">
        <v>8099</v>
      </c>
      <c r="L2360" s="53" t="s">
        <v>8111</v>
      </c>
      <c r="M2360" s="53" t="s">
        <v>8094</v>
      </c>
      <c r="N2360" s="53" t="s">
        <v>8112</v>
      </c>
      <c r="O2360" s="53" t="s">
        <v>8104</v>
      </c>
      <c r="P2360" s="53" t="s">
        <v>8105</v>
      </c>
      <c r="Q2360" s="53" t="s">
        <v>8106</v>
      </c>
      <c r="R2360" s="73">
        <v>1</v>
      </c>
      <c r="S2360" s="74">
        <v>4000000</v>
      </c>
      <c r="T2360" s="75">
        <v>0</v>
      </c>
      <c r="U2360" s="75">
        <f t="shared" si="399"/>
        <v>0</v>
      </c>
      <c r="V2360" s="48"/>
      <c r="W2360" s="48">
        <v>2017</v>
      </c>
      <c r="X2360" s="48" t="s">
        <v>8100</v>
      </c>
      <c r="Y2360" s="1">
        <f>VLOOKUP(A2360,'[1]план на 2017'!$A:$X,20,0)</f>
        <v>0</v>
      </c>
      <c r="Z2360" s="156">
        <f t="shared" si="398"/>
        <v>0</v>
      </c>
    </row>
    <row r="2361" spans="1:26" ht="49.5" customHeight="1" x14ac:dyDescent="0.25">
      <c r="A2361" s="48" t="s">
        <v>2416</v>
      </c>
      <c r="B2361" s="53" t="s">
        <v>3273</v>
      </c>
      <c r="C2361" s="53" t="s">
        <v>4069</v>
      </c>
      <c r="D2361" s="53" t="s">
        <v>6813</v>
      </c>
      <c r="E2361" s="53" t="s">
        <v>4071</v>
      </c>
      <c r="F2361" s="53" t="s">
        <v>6815</v>
      </c>
      <c r="G2361" s="54" t="s">
        <v>8876</v>
      </c>
      <c r="H2361" s="53">
        <v>0</v>
      </c>
      <c r="I2361" s="53">
        <v>430000000</v>
      </c>
      <c r="J2361" s="53" t="s">
        <v>8091</v>
      </c>
      <c r="K2361" s="53" t="s">
        <v>8099</v>
      </c>
      <c r="L2361" s="53" t="s">
        <v>8111</v>
      </c>
      <c r="M2361" s="53" t="s">
        <v>8094</v>
      </c>
      <c r="N2361" s="53" t="s">
        <v>8157</v>
      </c>
      <c r="O2361" s="53" t="s">
        <v>8104</v>
      </c>
      <c r="P2361" s="53" t="s">
        <v>8105</v>
      </c>
      <c r="Q2361" s="53" t="s">
        <v>8106</v>
      </c>
      <c r="R2361" s="73">
        <v>1</v>
      </c>
      <c r="S2361" s="74">
        <v>4000000</v>
      </c>
      <c r="T2361" s="75">
        <f t="shared" ref="T2361" si="407">R2361*S2361</f>
        <v>4000000</v>
      </c>
      <c r="U2361" s="75">
        <f t="shared" si="399"/>
        <v>4480000</v>
      </c>
      <c r="V2361" s="48"/>
      <c r="W2361" s="48">
        <v>2017</v>
      </c>
      <c r="X2361" s="48" t="s">
        <v>8158</v>
      </c>
      <c r="Y2361" s="1">
        <f>VLOOKUP(A2361,'[1]план на 2017'!$A:$X,20,0)</f>
        <v>4000000</v>
      </c>
      <c r="Z2361" s="156">
        <f t="shared" si="398"/>
        <v>0</v>
      </c>
    </row>
    <row r="2362" spans="1:26" ht="49.5" customHeight="1" x14ac:dyDescent="0.25">
      <c r="A2362" s="48" t="s">
        <v>2417</v>
      </c>
      <c r="B2362" s="53" t="s">
        <v>3273</v>
      </c>
      <c r="C2362" s="53" t="s">
        <v>6816</v>
      </c>
      <c r="D2362" s="53" t="s">
        <v>6817</v>
      </c>
      <c r="E2362" s="53" t="s">
        <v>6818</v>
      </c>
      <c r="F2362" s="53" t="s">
        <v>6819</v>
      </c>
      <c r="G2362" s="54" t="s">
        <v>8876</v>
      </c>
      <c r="H2362" s="53">
        <v>0</v>
      </c>
      <c r="I2362" s="53">
        <v>430000000</v>
      </c>
      <c r="J2362" s="53" t="s">
        <v>8091</v>
      </c>
      <c r="K2362" s="53" t="s">
        <v>8092</v>
      </c>
      <c r="L2362" s="53" t="s">
        <v>8111</v>
      </c>
      <c r="M2362" s="53" t="s">
        <v>8094</v>
      </c>
      <c r="N2362" s="53" t="s">
        <v>8112</v>
      </c>
      <c r="O2362" s="53" t="s">
        <v>8104</v>
      </c>
      <c r="P2362" s="53" t="s">
        <v>8105</v>
      </c>
      <c r="Q2362" s="53" t="s">
        <v>8106</v>
      </c>
      <c r="R2362" s="73">
        <v>1</v>
      </c>
      <c r="S2362" s="74">
        <v>1500000</v>
      </c>
      <c r="T2362" s="75">
        <v>0</v>
      </c>
      <c r="U2362" s="75">
        <f t="shared" si="399"/>
        <v>0</v>
      </c>
      <c r="V2362" s="48"/>
      <c r="W2362" s="48">
        <v>2017</v>
      </c>
      <c r="X2362" s="48"/>
      <c r="Y2362" s="1">
        <f>VLOOKUP(A2362,'[1]план на 2017'!$A:$X,20,0)</f>
        <v>0</v>
      </c>
      <c r="Z2362" s="156">
        <f t="shared" si="398"/>
        <v>0</v>
      </c>
    </row>
    <row r="2363" spans="1:26" ht="49.5" customHeight="1" x14ac:dyDescent="0.25">
      <c r="A2363" s="48" t="s">
        <v>2418</v>
      </c>
      <c r="B2363" s="53" t="s">
        <v>3273</v>
      </c>
      <c r="C2363" s="53" t="s">
        <v>6816</v>
      </c>
      <c r="D2363" s="53" t="s">
        <v>6817</v>
      </c>
      <c r="E2363" s="53" t="s">
        <v>6818</v>
      </c>
      <c r="F2363" s="53" t="s">
        <v>6819</v>
      </c>
      <c r="G2363" s="54" t="s">
        <v>8876</v>
      </c>
      <c r="H2363" s="53">
        <v>0</v>
      </c>
      <c r="I2363" s="53">
        <v>430000000</v>
      </c>
      <c r="J2363" s="53" t="s">
        <v>8091</v>
      </c>
      <c r="K2363" s="53" t="s">
        <v>8099</v>
      </c>
      <c r="L2363" s="53" t="s">
        <v>8111</v>
      </c>
      <c r="M2363" s="53" t="s">
        <v>8094</v>
      </c>
      <c r="N2363" s="53" t="s">
        <v>8112</v>
      </c>
      <c r="O2363" s="53" t="s">
        <v>8104</v>
      </c>
      <c r="P2363" s="53" t="s">
        <v>8105</v>
      </c>
      <c r="Q2363" s="53" t="s">
        <v>8106</v>
      </c>
      <c r="R2363" s="73">
        <v>1</v>
      </c>
      <c r="S2363" s="74">
        <v>1500000</v>
      </c>
      <c r="T2363" s="75">
        <v>0</v>
      </c>
      <c r="U2363" s="75">
        <f t="shared" si="399"/>
        <v>0</v>
      </c>
      <c r="V2363" s="48"/>
      <c r="W2363" s="48">
        <v>2017</v>
      </c>
      <c r="X2363" s="48" t="s">
        <v>8100</v>
      </c>
      <c r="Y2363" s="1">
        <f>VLOOKUP(A2363,'[1]план на 2017'!$A:$X,20,0)</f>
        <v>0</v>
      </c>
      <c r="Z2363" s="156">
        <f t="shared" si="398"/>
        <v>0</v>
      </c>
    </row>
    <row r="2364" spans="1:26" ht="49.5" customHeight="1" x14ac:dyDescent="0.25">
      <c r="A2364" s="48" t="s">
        <v>2419</v>
      </c>
      <c r="B2364" s="53" t="s">
        <v>3273</v>
      </c>
      <c r="C2364" s="53" t="s">
        <v>6816</v>
      </c>
      <c r="D2364" s="53" t="s">
        <v>6817</v>
      </c>
      <c r="E2364" s="53" t="s">
        <v>6818</v>
      </c>
      <c r="F2364" s="53" t="s">
        <v>6819</v>
      </c>
      <c r="G2364" s="54" t="s">
        <v>8876</v>
      </c>
      <c r="H2364" s="53">
        <v>0</v>
      </c>
      <c r="I2364" s="53">
        <v>430000000</v>
      </c>
      <c r="J2364" s="53" t="s">
        <v>8091</v>
      </c>
      <c r="K2364" s="53" t="s">
        <v>8099</v>
      </c>
      <c r="L2364" s="53" t="s">
        <v>8111</v>
      </c>
      <c r="M2364" s="53" t="s">
        <v>8094</v>
      </c>
      <c r="N2364" s="53" t="s">
        <v>8157</v>
      </c>
      <c r="O2364" s="53" t="s">
        <v>8104</v>
      </c>
      <c r="P2364" s="53" t="s">
        <v>8105</v>
      </c>
      <c r="Q2364" s="53" t="s">
        <v>8106</v>
      </c>
      <c r="R2364" s="73">
        <v>1</v>
      </c>
      <c r="S2364" s="74">
        <v>1500000</v>
      </c>
      <c r="T2364" s="75">
        <f t="shared" ref="T2364" si="408">R2364*S2364</f>
        <v>1500000</v>
      </c>
      <c r="U2364" s="75">
        <f t="shared" si="399"/>
        <v>1680000.0000000002</v>
      </c>
      <c r="V2364" s="48"/>
      <c r="W2364" s="48">
        <v>2017</v>
      </c>
      <c r="X2364" s="48" t="s">
        <v>8158</v>
      </c>
      <c r="Y2364" s="1">
        <f>VLOOKUP(A2364,'[1]план на 2017'!$A:$X,20,0)</f>
        <v>1500000</v>
      </c>
      <c r="Z2364" s="156">
        <f t="shared" si="398"/>
        <v>0</v>
      </c>
    </row>
    <row r="2365" spans="1:26" ht="49.5" customHeight="1" x14ac:dyDescent="0.25">
      <c r="A2365" s="48" t="s">
        <v>2420</v>
      </c>
      <c r="B2365" s="53" t="s">
        <v>3273</v>
      </c>
      <c r="C2365" s="53" t="s">
        <v>6816</v>
      </c>
      <c r="D2365" s="53" t="s">
        <v>6817</v>
      </c>
      <c r="E2365" s="53" t="s">
        <v>6818</v>
      </c>
      <c r="F2365" s="53" t="s">
        <v>6820</v>
      </c>
      <c r="G2365" s="54" t="s">
        <v>8876</v>
      </c>
      <c r="H2365" s="53">
        <v>0</v>
      </c>
      <c r="I2365" s="53">
        <v>430000000</v>
      </c>
      <c r="J2365" s="53" t="s">
        <v>8091</v>
      </c>
      <c r="K2365" s="53" t="s">
        <v>8092</v>
      </c>
      <c r="L2365" s="53" t="s">
        <v>8111</v>
      </c>
      <c r="M2365" s="53" t="s">
        <v>8094</v>
      </c>
      <c r="N2365" s="53" t="s">
        <v>8112</v>
      </c>
      <c r="O2365" s="53" t="s">
        <v>8104</v>
      </c>
      <c r="P2365" s="53" t="s">
        <v>8105</v>
      </c>
      <c r="Q2365" s="53" t="s">
        <v>8106</v>
      </c>
      <c r="R2365" s="73">
        <v>1</v>
      </c>
      <c r="S2365" s="74">
        <v>1500000</v>
      </c>
      <c r="T2365" s="75">
        <v>0</v>
      </c>
      <c r="U2365" s="75">
        <f t="shared" si="399"/>
        <v>0</v>
      </c>
      <c r="V2365" s="48"/>
      <c r="W2365" s="48">
        <v>2017</v>
      </c>
      <c r="X2365" s="48"/>
      <c r="Y2365" s="1">
        <f>VLOOKUP(A2365,'[1]план на 2017'!$A:$X,20,0)</f>
        <v>0</v>
      </c>
      <c r="Z2365" s="156">
        <f t="shared" si="398"/>
        <v>0</v>
      </c>
    </row>
    <row r="2366" spans="1:26" ht="49.5" customHeight="1" x14ac:dyDescent="0.25">
      <c r="A2366" s="48" t="s">
        <v>2421</v>
      </c>
      <c r="B2366" s="53" t="s">
        <v>3273</v>
      </c>
      <c r="C2366" s="53" t="s">
        <v>6816</v>
      </c>
      <c r="D2366" s="53" t="s">
        <v>6817</v>
      </c>
      <c r="E2366" s="53" t="s">
        <v>6818</v>
      </c>
      <c r="F2366" s="53" t="s">
        <v>6820</v>
      </c>
      <c r="G2366" s="54" t="s">
        <v>8876</v>
      </c>
      <c r="H2366" s="53">
        <v>0</v>
      </c>
      <c r="I2366" s="53">
        <v>430000000</v>
      </c>
      <c r="J2366" s="53" t="s">
        <v>8091</v>
      </c>
      <c r="K2366" s="53" t="s">
        <v>8099</v>
      </c>
      <c r="L2366" s="53" t="s">
        <v>8111</v>
      </c>
      <c r="M2366" s="53" t="s">
        <v>8094</v>
      </c>
      <c r="N2366" s="53" t="s">
        <v>8112</v>
      </c>
      <c r="O2366" s="53" t="s">
        <v>8104</v>
      </c>
      <c r="P2366" s="53" t="s">
        <v>8105</v>
      </c>
      <c r="Q2366" s="53" t="s">
        <v>8106</v>
      </c>
      <c r="R2366" s="73">
        <v>1</v>
      </c>
      <c r="S2366" s="74">
        <v>1500000</v>
      </c>
      <c r="T2366" s="75">
        <v>0</v>
      </c>
      <c r="U2366" s="75">
        <f t="shared" si="399"/>
        <v>0</v>
      </c>
      <c r="V2366" s="48"/>
      <c r="W2366" s="48">
        <v>2017</v>
      </c>
      <c r="X2366" s="48" t="s">
        <v>8100</v>
      </c>
      <c r="Y2366" s="1">
        <f>VLOOKUP(A2366,'[1]план на 2017'!$A:$X,20,0)</f>
        <v>0</v>
      </c>
      <c r="Z2366" s="156">
        <f t="shared" si="398"/>
        <v>0</v>
      </c>
    </row>
    <row r="2367" spans="1:26" ht="49.5" customHeight="1" x14ac:dyDescent="0.25">
      <c r="A2367" s="48" t="s">
        <v>2422</v>
      </c>
      <c r="B2367" s="53" t="s">
        <v>3273</v>
      </c>
      <c r="C2367" s="53" t="s">
        <v>6816</v>
      </c>
      <c r="D2367" s="53" t="s">
        <v>6817</v>
      </c>
      <c r="E2367" s="53" t="s">
        <v>6818</v>
      </c>
      <c r="F2367" s="53" t="s">
        <v>6820</v>
      </c>
      <c r="G2367" s="54" t="s">
        <v>8876</v>
      </c>
      <c r="H2367" s="53">
        <v>0</v>
      </c>
      <c r="I2367" s="53">
        <v>430000000</v>
      </c>
      <c r="J2367" s="53" t="s">
        <v>8091</v>
      </c>
      <c r="K2367" s="53" t="s">
        <v>8099</v>
      </c>
      <c r="L2367" s="53" t="s">
        <v>8111</v>
      </c>
      <c r="M2367" s="53" t="s">
        <v>8094</v>
      </c>
      <c r="N2367" s="53" t="s">
        <v>8157</v>
      </c>
      <c r="O2367" s="53" t="s">
        <v>8104</v>
      </c>
      <c r="P2367" s="53" t="s">
        <v>8105</v>
      </c>
      <c r="Q2367" s="53" t="s">
        <v>8106</v>
      </c>
      <c r="R2367" s="73">
        <v>1</v>
      </c>
      <c r="S2367" s="74">
        <v>1500000</v>
      </c>
      <c r="T2367" s="75">
        <f t="shared" ref="T2367" si="409">R2367*S2367</f>
        <v>1500000</v>
      </c>
      <c r="U2367" s="75">
        <f t="shared" si="399"/>
        <v>1680000.0000000002</v>
      </c>
      <c r="V2367" s="48"/>
      <c r="W2367" s="48">
        <v>2017</v>
      </c>
      <c r="X2367" s="48" t="s">
        <v>8158</v>
      </c>
      <c r="Y2367" s="1">
        <f>VLOOKUP(A2367,'[1]план на 2017'!$A:$X,20,0)</f>
        <v>1500000</v>
      </c>
      <c r="Z2367" s="156">
        <f t="shared" si="398"/>
        <v>0</v>
      </c>
    </row>
    <row r="2368" spans="1:26" ht="49.5" customHeight="1" x14ac:dyDescent="0.25">
      <c r="A2368" s="48" t="s">
        <v>2423</v>
      </c>
      <c r="B2368" s="53" t="s">
        <v>3273</v>
      </c>
      <c r="C2368" s="53" t="s">
        <v>5061</v>
      </c>
      <c r="D2368" s="53" t="s">
        <v>5062</v>
      </c>
      <c r="E2368" s="53" t="s">
        <v>5063</v>
      </c>
      <c r="F2368" s="53" t="s">
        <v>6821</v>
      </c>
      <c r="G2368" s="54" t="s">
        <v>8876</v>
      </c>
      <c r="H2368" s="53">
        <v>0</v>
      </c>
      <c r="I2368" s="53">
        <v>430000000</v>
      </c>
      <c r="J2368" s="53" t="s">
        <v>8091</v>
      </c>
      <c r="K2368" s="53" t="s">
        <v>8092</v>
      </c>
      <c r="L2368" s="53" t="s">
        <v>8111</v>
      </c>
      <c r="M2368" s="53" t="s">
        <v>8094</v>
      </c>
      <c r="N2368" s="53" t="s">
        <v>8112</v>
      </c>
      <c r="O2368" s="53" t="s">
        <v>8104</v>
      </c>
      <c r="P2368" s="53" t="s">
        <v>8105</v>
      </c>
      <c r="Q2368" s="53" t="s">
        <v>8106</v>
      </c>
      <c r="R2368" s="73">
        <v>1</v>
      </c>
      <c r="S2368" s="74">
        <v>5829825</v>
      </c>
      <c r="T2368" s="75">
        <v>0</v>
      </c>
      <c r="U2368" s="75">
        <f t="shared" si="399"/>
        <v>0</v>
      </c>
      <c r="V2368" s="48"/>
      <c r="W2368" s="48">
        <v>2017</v>
      </c>
      <c r="X2368" s="48"/>
      <c r="Y2368" s="1">
        <f>VLOOKUP(A2368,'[1]план на 2017'!$A:$X,20,0)</f>
        <v>0</v>
      </c>
      <c r="Z2368" s="156">
        <f t="shared" si="398"/>
        <v>0</v>
      </c>
    </row>
    <row r="2369" spans="1:26" ht="49.5" customHeight="1" x14ac:dyDescent="0.25">
      <c r="A2369" s="48" t="s">
        <v>2424</v>
      </c>
      <c r="B2369" s="53" t="s">
        <v>3273</v>
      </c>
      <c r="C2369" s="53" t="s">
        <v>5061</v>
      </c>
      <c r="D2369" s="53" t="s">
        <v>5062</v>
      </c>
      <c r="E2369" s="53" t="s">
        <v>5063</v>
      </c>
      <c r="F2369" s="53" t="s">
        <v>6821</v>
      </c>
      <c r="G2369" s="54" t="s">
        <v>8876</v>
      </c>
      <c r="H2369" s="53">
        <v>0</v>
      </c>
      <c r="I2369" s="53">
        <v>430000000</v>
      </c>
      <c r="J2369" s="53" t="s">
        <v>8091</v>
      </c>
      <c r="K2369" s="53" t="s">
        <v>8129</v>
      </c>
      <c r="L2369" s="53" t="s">
        <v>8111</v>
      </c>
      <c r="M2369" s="53" t="s">
        <v>8094</v>
      </c>
      <c r="N2369" s="53" t="s">
        <v>8112</v>
      </c>
      <c r="O2369" s="53" t="s">
        <v>8104</v>
      </c>
      <c r="P2369" s="53" t="s">
        <v>8105</v>
      </c>
      <c r="Q2369" s="53" t="s">
        <v>8106</v>
      </c>
      <c r="R2369" s="73">
        <v>1</v>
      </c>
      <c r="S2369" s="74">
        <v>5829825</v>
      </c>
      <c r="T2369" s="75">
        <f t="shared" si="397"/>
        <v>5829825</v>
      </c>
      <c r="U2369" s="75">
        <f t="shared" si="399"/>
        <v>6529404.0000000009</v>
      </c>
      <c r="V2369" s="48"/>
      <c r="W2369" s="48">
        <v>2017</v>
      </c>
      <c r="X2369" s="48" t="s">
        <v>8100</v>
      </c>
      <c r="Y2369" s="1">
        <f>VLOOKUP(A2369,'[1]план на 2017'!$A:$X,20,0)</f>
        <v>5829825</v>
      </c>
      <c r="Z2369" s="156">
        <f t="shared" si="398"/>
        <v>0</v>
      </c>
    </row>
    <row r="2370" spans="1:26" ht="49.5" customHeight="1" x14ac:dyDescent="0.25">
      <c r="A2370" s="48" t="s">
        <v>2425</v>
      </c>
      <c r="B2370" s="53" t="s">
        <v>3273</v>
      </c>
      <c r="C2370" s="53" t="s">
        <v>3480</v>
      </c>
      <c r="D2370" s="53" t="s">
        <v>3481</v>
      </c>
      <c r="E2370" s="53" t="s">
        <v>9924</v>
      </c>
      <c r="F2370" s="53" t="s">
        <v>6822</v>
      </c>
      <c r="G2370" s="54" t="s">
        <v>8876</v>
      </c>
      <c r="H2370" s="53">
        <v>0</v>
      </c>
      <c r="I2370" s="53">
        <v>430000000</v>
      </c>
      <c r="J2370" s="53" t="s">
        <v>8091</v>
      </c>
      <c r="K2370" s="53" t="s">
        <v>8092</v>
      </c>
      <c r="L2370" s="53" t="s">
        <v>8111</v>
      </c>
      <c r="M2370" s="53" t="s">
        <v>8094</v>
      </c>
      <c r="N2370" s="53" t="s">
        <v>8112</v>
      </c>
      <c r="O2370" s="53" t="s">
        <v>8104</v>
      </c>
      <c r="P2370" s="53" t="s">
        <v>8105</v>
      </c>
      <c r="Q2370" s="53" t="s">
        <v>8106</v>
      </c>
      <c r="R2370" s="73">
        <v>3</v>
      </c>
      <c r="S2370" s="74">
        <v>420000</v>
      </c>
      <c r="T2370" s="75">
        <v>0</v>
      </c>
      <c r="U2370" s="75">
        <f t="shared" si="399"/>
        <v>0</v>
      </c>
      <c r="V2370" s="48"/>
      <c r="W2370" s="48">
        <v>2017</v>
      </c>
      <c r="X2370" s="48"/>
      <c r="Y2370" s="1">
        <f>VLOOKUP(A2370,'[1]план на 2017'!$A:$X,20,0)</f>
        <v>0</v>
      </c>
      <c r="Z2370" s="156">
        <f t="shared" si="398"/>
        <v>0</v>
      </c>
    </row>
    <row r="2371" spans="1:26" ht="49.5" customHeight="1" x14ac:dyDescent="0.25">
      <c r="A2371" s="48" t="s">
        <v>2426</v>
      </c>
      <c r="B2371" s="53" t="s">
        <v>3273</v>
      </c>
      <c r="C2371" s="53" t="s">
        <v>3480</v>
      </c>
      <c r="D2371" s="53" t="s">
        <v>3481</v>
      </c>
      <c r="E2371" s="53" t="s">
        <v>9924</v>
      </c>
      <c r="F2371" s="53" t="s">
        <v>6822</v>
      </c>
      <c r="G2371" s="54" t="s">
        <v>8876</v>
      </c>
      <c r="H2371" s="53">
        <v>0</v>
      </c>
      <c r="I2371" s="53">
        <v>430000000</v>
      </c>
      <c r="J2371" s="53" t="s">
        <v>8091</v>
      </c>
      <c r="K2371" s="53" t="s">
        <v>8129</v>
      </c>
      <c r="L2371" s="53" t="s">
        <v>8111</v>
      </c>
      <c r="M2371" s="53" t="s">
        <v>8094</v>
      </c>
      <c r="N2371" s="53" t="s">
        <v>8112</v>
      </c>
      <c r="O2371" s="53" t="s">
        <v>8104</v>
      </c>
      <c r="P2371" s="53" t="s">
        <v>8105</v>
      </c>
      <c r="Q2371" s="53" t="s">
        <v>8106</v>
      </c>
      <c r="R2371" s="73">
        <v>3</v>
      </c>
      <c r="S2371" s="74">
        <v>420000</v>
      </c>
      <c r="T2371" s="75">
        <v>0</v>
      </c>
      <c r="U2371" s="75">
        <f t="shared" si="399"/>
        <v>0</v>
      </c>
      <c r="V2371" s="48"/>
      <c r="W2371" s="48">
        <v>2017</v>
      </c>
      <c r="X2371" s="48" t="s">
        <v>8100</v>
      </c>
      <c r="Y2371" s="1">
        <f>VLOOKUP(A2371,'[1]план на 2017'!$A:$X,20,0)</f>
        <v>0</v>
      </c>
      <c r="Z2371" s="156">
        <f t="shared" si="398"/>
        <v>0</v>
      </c>
    </row>
    <row r="2372" spans="1:26" ht="49.5" customHeight="1" x14ac:dyDescent="0.25">
      <c r="A2372" s="49" t="s">
        <v>2427</v>
      </c>
      <c r="B2372" s="49" t="s">
        <v>3273</v>
      </c>
      <c r="C2372" s="49" t="s">
        <v>3480</v>
      </c>
      <c r="D2372" s="49" t="s">
        <v>6823</v>
      </c>
      <c r="E2372" s="49" t="s">
        <v>3482</v>
      </c>
      <c r="F2372" s="49" t="s">
        <v>6822</v>
      </c>
      <c r="G2372" s="49" t="s">
        <v>3289</v>
      </c>
      <c r="H2372" s="49">
        <v>0</v>
      </c>
      <c r="I2372" s="49">
        <v>430000000</v>
      </c>
      <c r="J2372" s="49" t="s">
        <v>8091</v>
      </c>
      <c r="K2372" s="49" t="s">
        <v>8117</v>
      </c>
      <c r="L2372" s="49" t="s">
        <v>8111</v>
      </c>
      <c r="M2372" s="49" t="s">
        <v>8094</v>
      </c>
      <c r="N2372" s="49" t="s">
        <v>8112</v>
      </c>
      <c r="O2372" s="49" t="s">
        <v>8104</v>
      </c>
      <c r="P2372" s="49" t="s">
        <v>8105</v>
      </c>
      <c r="Q2372" s="49" t="s">
        <v>8106</v>
      </c>
      <c r="R2372" s="49">
        <v>3</v>
      </c>
      <c r="S2372" s="76">
        <v>650000</v>
      </c>
      <c r="T2372" s="76">
        <f t="shared" ref="T2372" si="410">S2372*R2372</f>
        <v>1950000</v>
      </c>
      <c r="U2372" s="76">
        <f t="shared" si="399"/>
        <v>2184000</v>
      </c>
      <c r="V2372" s="49"/>
      <c r="W2372" s="49">
        <v>2017</v>
      </c>
      <c r="X2372" s="49" t="s">
        <v>8205</v>
      </c>
      <c r="Y2372" s="1">
        <f>VLOOKUP(A2372,'[1]план на 2017'!$A:$X,20,0)</f>
        <v>1950000</v>
      </c>
      <c r="Z2372" s="156">
        <f t="shared" si="398"/>
        <v>0</v>
      </c>
    </row>
    <row r="2373" spans="1:26" ht="49.5" customHeight="1" x14ac:dyDescent="0.25">
      <c r="A2373" s="48" t="s">
        <v>2428</v>
      </c>
      <c r="B2373" s="53" t="s">
        <v>3273</v>
      </c>
      <c r="C2373" s="53" t="s">
        <v>6824</v>
      </c>
      <c r="D2373" s="53" t="s">
        <v>6825</v>
      </c>
      <c r="E2373" s="53" t="s">
        <v>6826</v>
      </c>
      <c r="F2373" s="53" t="s">
        <v>6827</v>
      </c>
      <c r="G2373" s="54" t="s">
        <v>8876</v>
      </c>
      <c r="H2373" s="53">
        <v>0</v>
      </c>
      <c r="I2373" s="53">
        <v>430000000</v>
      </c>
      <c r="J2373" s="53" t="s">
        <v>8091</v>
      </c>
      <c r="K2373" s="53" t="s">
        <v>8092</v>
      </c>
      <c r="L2373" s="53" t="s">
        <v>8111</v>
      </c>
      <c r="M2373" s="53" t="s">
        <v>8094</v>
      </c>
      <c r="N2373" s="53" t="s">
        <v>8112</v>
      </c>
      <c r="O2373" s="53" t="s">
        <v>8104</v>
      </c>
      <c r="P2373" s="53" t="s">
        <v>8105</v>
      </c>
      <c r="Q2373" s="53" t="s">
        <v>8106</v>
      </c>
      <c r="R2373" s="73">
        <v>1</v>
      </c>
      <c r="S2373" s="74">
        <v>570000</v>
      </c>
      <c r="T2373" s="75">
        <v>0</v>
      </c>
      <c r="U2373" s="75">
        <f t="shared" si="399"/>
        <v>0</v>
      </c>
      <c r="V2373" s="48"/>
      <c r="W2373" s="48">
        <v>2017</v>
      </c>
      <c r="X2373" s="48"/>
      <c r="Y2373" s="1">
        <f>VLOOKUP(A2373,'[1]план на 2017'!$A:$X,20,0)</f>
        <v>0</v>
      </c>
      <c r="Z2373" s="156">
        <f t="shared" si="398"/>
        <v>0</v>
      </c>
    </row>
    <row r="2374" spans="1:26" ht="49.5" customHeight="1" x14ac:dyDescent="0.25">
      <c r="A2374" s="48" t="s">
        <v>2429</v>
      </c>
      <c r="B2374" s="53" t="s">
        <v>3273</v>
      </c>
      <c r="C2374" s="53" t="s">
        <v>6824</v>
      </c>
      <c r="D2374" s="53" t="s">
        <v>6825</v>
      </c>
      <c r="E2374" s="53" t="s">
        <v>6826</v>
      </c>
      <c r="F2374" s="53" t="s">
        <v>6827</v>
      </c>
      <c r="G2374" s="54" t="s">
        <v>8876</v>
      </c>
      <c r="H2374" s="53">
        <v>0</v>
      </c>
      <c r="I2374" s="53">
        <v>430000000</v>
      </c>
      <c r="J2374" s="53" t="s">
        <v>8091</v>
      </c>
      <c r="K2374" s="53" t="s">
        <v>8129</v>
      </c>
      <c r="L2374" s="53" t="s">
        <v>8111</v>
      </c>
      <c r="M2374" s="53" t="s">
        <v>8094</v>
      </c>
      <c r="N2374" s="53" t="s">
        <v>8112</v>
      </c>
      <c r="O2374" s="53" t="s">
        <v>8104</v>
      </c>
      <c r="P2374" s="53" t="s">
        <v>8105</v>
      </c>
      <c r="Q2374" s="53" t="s">
        <v>8106</v>
      </c>
      <c r="R2374" s="73">
        <v>1</v>
      </c>
      <c r="S2374" s="74">
        <v>570000</v>
      </c>
      <c r="T2374" s="75">
        <f t="shared" si="397"/>
        <v>570000</v>
      </c>
      <c r="U2374" s="75">
        <f t="shared" si="399"/>
        <v>638400.00000000012</v>
      </c>
      <c r="V2374" s="48"/>
      <c r="W2374" s="48">
        <v>2017</v>
      </c>
      <c r="X2374" s="48" t="s">
        <v>8100</v>
      </c>
      <c r="Y2374" s="1">
        <f>VLOOKUP(A2374,'[1]план на 2017'!$A:$X,20,0)</f>
        <v>570000</v>
      </c>
      <c r="Z2374" s="156">
        <f t="shared" si="398"/>
        <v>0</v>
      </c>
    </row>
    <row r="2375" spans="1:26" ht="49.5" customHeight="1" x14ac:dyDescent="0.25">
      <c r="A2375" s="48" t="s">
        <v>2430</v>
      </c>
      <c r="B2375" s="53" t="s">
        <v>3273</v>
      </c>
      <c r="C2375" s="53" t="s">
        <v>6824</v>
      </c>
      <c r="D2375" s="53" t="s">
        <v>6825</v>
      </c>
      <c r="E2375" s="53" t="s">
        <v>6826</v>
      </c>
      <c r="F2375" s="53" t="s">
        <v>6828</v>
      </c>
      <c r="G2375" s="54" t="s">
        <v>8876</v>
      </c>
      <c r="H2375" s="53">
        <v>0</v>
      </c>
      <c r="I2375" s="53">
        <v>430000000</v>
      </c>
      <c r="J2375" s="53" t="s">
        <v>8091</v>
      </c>
      <c r="K2375" s="53" t="s">
        <v>8092</v>
      </c>
      <c r="L2375" s="53" t="s">
        <v>8111</v>
      </c>
      <c r="M2375" s="53" t="s">
        <v>8094</v>
      </c>
      <c r="N2375" s="53" t="s">
        <v>8112</v>
      </c>
      <c r="O2375" s="53" t="s">
        <v>8104</v>
      </c>
      <c r="P2375" s="53" t="s">
        <v>8105</v>
      </c>
      <c r="Q2375" s="53" t="s">
        <v>8106</v>
      </c>
      <c r="R2375" s="73">
        <v>1</v>
      </c>
      <c r="S2375" s="74">
        <v>592500</v>
      </c>
      <c r="T2375" s="75">
        <v>0</v>
      </c>
      <c r="U2375" s="75">
        <f t="shared" si="399"/>
        <v>0</v>
      </c>
      <c r="V2375" s="48"/>
      <c r="W2375" s="48">
        <v>2017</v>
      </c>
      <c r="X2375" s="48"/>
      <c r="Y2375" s="1">
        <f>VLOOKUP(A2375,'[1]план на 2017'!$A:$X,20,0)</f>
        <v>0</v>
      </c>
      <c r="Z2375" s="156">
        <f t="shared" si="398"/>
        <v>0</v>
      </c>
    </row>
    <row r="2376" spans="1:26" ht="49.5" customHeight="1" x14ac:dyDescent="0.25">
      <c r="A2376" s="48" t="s">
        <v>2431</v>
      </c>
      <c r="B2376" s="53" t="s">
        <v>3273</v>
      </c>
      <c r="C2376" s="53" t="s">
        <v>6824</v>
      </c>
      <c r="D2376" s="53" t="s">
        <v>6825</v>
      </c>
      <c r="E2376" s="53" t="s">
        <v>6826</v>
      </c>
      <c r="F2376" s="53" t="s">
        <v>6828</v>
      </c>
      <c r="G2376" s="54" t="s">
        <v>8876</v>
      </c>
      <c r="H2376" s="53">
        <v>0</v>
      </c>
      <c r="I2376" s="53">
        <v>430000000</v>
      </c>
      <c r="J2376" s="53" t="s">
        <v>8091</v>
      </c>
      <c r="K2376" s="53" t="s">
        <v>8129</v>
      </c>
      <c r="L2376" s="53" t="s">
        <v>8111</v>
      </c>
      <c r="M2376" s="53" t="s">
        <v>8094</v>
      </c>
      <c r="N2376" s="53" t="s">
        <v>8112</v>
      </c>
      <c r="O2376" s="53" t="s">
        <v>8104</v>
      </c>
      <c r="P2376" s="53" t="s">
        <v>8105</v>
      </c>
      <c r="Q2376" s="53" t="s">
        <v>8106</v>
      </c>
      <c r="R2376" s="73">
        <v>1</v>
      </c>
      <c r="S2376" s="74">
        <v>592500</v>
      </c>
      <c r="T2376" s="75">
        <f t="shared" si="397"/>
        <v>592500</v>
      </c>
      <c r="U2376" s="75">
        <f t="shared" si="399"/>
        <v>663600.00000000012</v>
      </c>
      <c r="V2376" s="48"/>
      <c r="W2376" s="48">
        <v>2017</v>
      </c>
      <c r="X2376" s="48" t="s">
        <v>8100</v>
      </c>
      <c r="Y2376" s="1">
        <f>VLOOKUP(A2376,'[1]план на 2017'!$A:$X,20,0)</f>
        <v>592500</v>
      </c>
      <c r="Z2376" s="156">
        <f t="shared" si="398"/>
        <v>0</v>
      </c>
    </row>
    <row r="2377" spans="1:26" ht="49.5" customHeight="1" x14ac:dyDescent="0.25">
      <c r="A2377" s="48" t="s">
        <v>2432</v>
      </c>
      <c r="B2377" s="53" t="s">
        <v>3273</v>
      </c>
      <c r="C2377" s="53" t="s">
        <v>6824</v>
      </c>
      <c r="D2377" s="53" t="s">
        <v>6825</v>
      </c>
      <c r="E2377" s="53" t="s">
        <v>6826</v>
      </c>
      <c r="F2377" s="53" t="s">
        <v>6829</v>
      </c>
      <c r="G2377" s="54" t="s">
        <v>8876</v>
      </c>
      <c r="H2377" s="53">
        <v>0</v>
      </c>
      <c r="I2377" s="53">
        <v>430000000</v>
      </c>
      <c r="J2377" s="53" t="s">
        <v>8091</v>
      </c>
      <c r="K2377" s="53" t="s">
        <v>8092</v>
      </c>
      <c r="L2377" s="53" t="s">
        <v>8111</v>
      </c>
      <c r="M2377" s="53" t="s">
        <v>8094</v>
      </c>
      <c r="N2377" s="53" t="s">
        <v>8112</v>
      </c>
      <c r="O2377" s="53" t="s">
        <v>8104</v>
      </c>
      <c r="P2377" s="53" t="s">
        <v>8105</v>
      </c>
      <c r="Q2377" s="53" t="s">
        <v>8106</v>
      </c>
      <c r="R2377" s="73">
        <v>1</v>
      </c>
      <c r="S2377" s="74">
        <v>845000</v>
      </c>
      <c r="T2377" s="75">
        <v>0</v>
      </c>
      <c r="U2377" s="75">
        <f t="shared" si="399"/>
        <v>0</v>
      </c>
      <c r="V2377" s="48"/>
      <c r="W2377" s="48">
        <v>2017</v>
      </c>
      <c r="X2377" s="48"/>
      <c r="Y2377" s="1">
        <f>VLOOKUP(A2377,'[1]план на 2017'!$A:$X,20,0)</f>
        <v>0</v>
      </c>
      <c r="Z2377" s="156">
        <f t="shared" si="398"/>
        <v>0</v>
      </c>
    </row>
    <row r="2378" spans="1:26" ht="49.5" customHeight="1" x14ac:dyDescent="0.25">
      <c r="A2378" s="48" t="s">
        <v>2433</v>
      </c>
      <c r="B2378" s="53" t="s">
        <v>3273</v>
      </c>
      <c r="C2378" s="53" t="s">
        <v>6824</v>
      </c>
      <c r="D2378" s="53" t="s">
        <v>6825</v>
      </c>
      <c r="E2378" s="53" t="s">
        <v>6826</v>
      </c>
      <c r="F2378" s="53" t="s">
        <v>6829</v>
      </c>
      <c r="G2378" s="54" t="s">
        <v>8876</v>
      </c>
      <c r="H2378" s="53">
        <v>0</v>
      </c>
      <c r="I2378" s="53">
        <v>430000000</v>
      </c>
      <c r="J2378" s="53" t="s">
        <v>8091</v>
      </c>
      <c r="K2378" s="53" t="s">
        <v>8129</v>
      </c>
      <c r="L2378" s="53" t="s">
        <v>8111</v>
      </c>
      <c r="M2378" s="53" t="s">
        <v>8094</v>
      </c>
      <c r="N2378" s="53" t="s">
        <v>8112</v>
      </c>
      <c r="O2378" s="53" t="s">
        <v>8104</v>
      </c>
      <c r="P2378" s="53" t="s">
        <v>8105</v>
      </c>
      <c r="Q2378" s="53" t="s">
        <v>8106</v>
      </c>
      <c r="R2378" s="73">
        <v>1</v>
      </c>
      <c r="S2378" s="74">
        <v>845000</v>
      </c>
      <c r="T2378" s="75">
        <f t="shared" si="397"/>
        <v>845000</v>
      </c>
      <c r="U2378" s="75">
        <f t="shared" si="399"/>
        <v>946400.00000000012</v>
      </c>
      <c r="V2378" s="48"/>
      <c r="W2378" s="48">
        <v>2017</v>
      </c>
      <c r="X2378" s="48" t="s">
        <v>8100</v>
      </c>
      <c r="Y2378" s="1">
        <f>VLOOKUP(A2378,'[1]план на 2017'!$A:$X,20,0)</f>
        <v>845000</v>
      </c>
      <c r="Z2378" s="156">
        <f t="shared" si="398"/>
        <v>0</v>
      </c>
    </row>
    <row r="2379" spans="1:26" ht="49.5" customHeight="1" x14ac:dyDescent="0.25">
      <c r="A2379" s="48" t="s">
        <v>2434</v>
      </c>
      <c r="B2379" s="53" t="s">
        <v>3273</v>
      </c>
      <c r="C2379" s="53" t="s">
        <v>6830</v>
      </c>
      <c r="D2379" s="53" t="s">
        <v>6831</v>
      </c>
      <c r="E2379" s="53" t="s">
        <v>6832</v>
      </c>
      <c r="F2379" s="53" t="s">
        <v>6833</v>
      </c>
      <c r="G2379" s="54" t="s">
        <v>8876</v>
      </c>
      <c r="H2379" s="53">
        <v>0</v>
      </c>
      <c r="I2379" s="53">
        <v>430000000</v>
      </c>
      <c r="J2379" s="53" t="s">
        <v>8091</v>
      </c>
      <c r="K2379" s="53" t="s">
        <v>8092</v>
      </c>
      <c r="L2379" s="53" t="s">
        <v>8111</v>
      </c>
      <c r="M2379" s="53" t="s">
        <v>8094</v>
      </c>
      <c r="N2379" s="53" t="s">
        <v>8112</v>
      </c>
      <c r="O2379" s="53" t="s">
        <v>8104</v>
      </c>
      <c r="P2379" s="53" t="s">
        <v>8105</v>
      </c>
      <c r="Q2379" s="53" t="s">
        <v>8106</v>
      </c>
      <c r="R2379" s="73">
        <v>1</v>
      </c>
      <c r="S2379" s="74">
        <v>356000</v>
      </c>
      <c r="T2379" s="75">
        <v>0</v>
      </c>
      <c r="U2379" s="75">
        <f t="shared" si="399"/>
        <v>0</v>
      </c>
      <c r="V2379" s="48"/>
      <c r="W2379" s="48">
        <v>2017</v>
      </c>
      <c r="X2379" s="48"/>
      <c r="Y2379" s="1">
        <f>VLOOKUP(A2379,'[1]план на 2017'!$A:$X,20,0)</f>
        <v>0</v>
      </c>
      <c r="Z2379" s="156">
        <f t="shared" si="398"/>
        <v>0</v>
      </c>
    </row>
    <row r="2380" spans="1:26" ht="49.5" customHeight="1" x14ac:dyDescent="0.25">
      <c r="A2380" s="48" t="s">
        <v>2435</v>
      </c>
      <c r="B2380" s="53" t="s">
        <v>3273</v>
      </c>
      <c r="C2380" s="53" t="s">
        <v>6830</v>
      </c>
      <c r="D2380" s="53" t="s">
        <v>6831</v>
      </c>
      <c r="E2380" s="53" t="s">
        <v>6832</v>
      </c>
      <c r="F2380" s="53" t="s">
        <v>6833</v>
      </c>
      <c r="G2380" s="54" t="s">
        <v>8876</v>
      </c>
      <c r="H2380" s="53">
        <v>0</v>
      </c>
      <c r="I2380" s="53">
        <v>430000000</v>
      </c>
      <c r="J2380" s="53" t="s">
        <v>8091</v>
      </c>
      <c r="K2380" s="53" t="s">
        <v>8129</v>
      </c>
      <c r="L2380" s="53" t="s">
        <v>8111</v>
      </c>
      <c r="M2380" s="53" t="s">
        <v>8094</v>
      </c>
      <c r="N2380" s="53" t="s">
        <v>8112</v>
      </c>
      <c r="O2380" s="53" t="s">
        <v>8104</v>
      </c>
      <c r="P2380" s="53" t="s">
        <v>8105</v>
      </c>
      <c r="Q2380" s="53" t="s">
        <v>8106</v>
      </c>
      <c r="R2380" s="73">
        <v>1</v>
      </c>
      <c r="S2380" s="74">
        <v>356000</v>
      </c>
      <c r="T2380" s="75">
        <f t="shared" si="397"/>
        <v>356000</v>
      </c>
      <c r="U2380" s="75">
        <f t="shared" si="399"/>
        <v>398720.00000000006</v>
      </c>
      <c r="V2380" s="48"/>
      <c r="W2380" s="48">
        <v>2017</v>
      </c>
      <c r="X2380" s="48" t="s">
        <v>8100</v>
      </c>
      <c r="Y2380" s="1">
        <f>VLOOKUP(A2380,'[1]план на 2017'!$A:$X,20,0)</f>
        <v>356000</v>
      </c>
      <c r="Z2380" s="156">
        <f t="shared" si="398"/>
        <v>0</v>
      </c>
    </row>
    <row r="2381" spans="1:26" ht="49.5" customHeight="1" x14ac:dyDescent="0.25">
      <c r="A2381" s="48" t="s">
        <v>2436</v>
      </c>
      <c r="B2381" s="53" t="s">
        <v>3273</v>
      </c>
      <c r="C2381" s="53" t="s">
        <v>6830</v>
      </c>
      <c r="D2381" s="53" t="s">
        <v>6831</v>
      </c>
      <c r="E2381" s="53" t="s">
        <v>6832</v>
      </c>
      <c r="F2381" s="53" t="s">
        <v>6834</v>
      </c>
      <c r="G2381" s="54" t="s">
        <v>8876</v>
      </c>
      <c r="H2381" s="53">
        <v>0</v>
      </c>
      <c r="I2381" s="53">
        <v>430000000</v>
      </c>
      <c r="J2381" s="53" t="s">
        <v>8091</v>
      </c>
      <c r="K2381" s="53" t="s">
        <v>8092</v>
      </c>
      <c r="L2381" s="53" t="s">
        <v>8111</v>
      </c>
      <c r="M2381" s="53" t="s">
        <v>8094</v>
      </c>
      <c r="N2381" s="53" t="s">
        <v>8112</v>
      </c>
      <c r="O2381" s="53" t="s">
        <v>8104</v>
      </c>
      <c r="P2381" s="53" t="s">
        <v>8105</v>
      </c>
      <c r="Q2381" s="53" t="s">
        <v>8106</v>
      </c>
      <c r="R2381" s="73">
        <v>1</v>
      </c>
      <c r="S2381" s="74">
        <v>356000</v>
      </c>
      <c r="T2381" s="75">
        <v>0</v>
      </c>
      <c r="U2381" s="75">
        <f t="shared" si="399"/>
        <v>0</v>
      </c>
      <c r="V2381" s="48"/>
      <c r="W2381" s="48">
        <v>2017</v>
      </c>
      <c r="X2381" s="48"/>
      <c r="Y2381" s="1">
        <f>VLOOKUP(A2381,'[1]план на 2017'!$A:$X,20,0)</f>
        <v>0</v>
      </c>
      <c r="Z2381" s="156">
        <f t="shared" si="398"/>
        <v>0</v>
      </c>
    </row>
    <row r="2382" spans="1:26" ht="49.5" customHeight="1" x14ac:dyDescent="0.25">
      <c r="A2382" s="48" t="s">
        <v>2437</v>
      </c>
      <c r="B2382" s="53" t="s">
        <v>3273</v>
      </c>
      <c r="C2382" s="53" t="s">
        <v>6830</v>
      </c>
      <c r="D2382" s="53" t="s">
        <v>6831</v>
      </c>
      <c r="E2382" s="53" t="s">
        <v>6832</v>
      </c>
      <c r="F2382" s="53" t="s">
        <v>6834</v>
      </c>
      <c r="G2382" s="54" t="s">
        <v>8876</v>
      </c>
      <c r="H2382" s="53">
        <v>0</v>
      </c>
      <c r="I2382" s="53">
        <v>430000000</v>
      </c>
      <c r="J2382" s="53" t="s">
        <v>8091</v>
      </c>
      <c r="K2382" s="53" t="s">
        <v>8129</v>
      </c>
      <c r="L2382" s="53" t="s">
        <v>8111</v>
      </c>
      <c r="M2382" s="53" t="s">
        <v>8094</v>
      </c>
      <c r="N2382" s="53" t="s">
        <v>8112</v>
      </c>
      <c r="O2382" s="53" t="s">
        <v>8104</v>
      </c>
      <c r="P2382" s="53" t="s">
        <v>8105</v>
      </c>
      <c r="Q2382" s="53" t="s">
        <v>8106</v>
      </c>
      <c r="R2382" s="73">
        <v>1</v>
      </c>
      <c r="S2382" s="74">
        <v>356000</v>
      </c>
      <c r="T2382" s="75">
        <f t="shared" si="397"/>
        <v>356000</v>
      </c>
      <c r="U2382" s="75">
        <f t="shared" si="399"/>
        <v>398720.00000000006</v>
      </c>
      <c r="V2382" s="48"/>
      <c r="W2382" s="48">
        <v>2017</v>
      </c>
      <c r="X2382" s="48" t="s">
        <v>8100</v>
      </c>
      <c r="Y2382" s="1">
        <f>VLOOKUP(A2382,'[1]план на 2017'!$A:$X,20,0)</f>
        <v>356000</v>
      </c>
      <c r="Z2382" s="156">
        <f t="shared" si="398"/>
        <v>0</v>
      </c>
    </row>
    <row r="2383" spans="1:26" ht="49.5" customHeight="1" x14ac:dyDescent="0.25">
      <c r="A2383" s="48" t="s">
        <v>2438</v>
      </c>
      <c r="B2383" s="53" t="s">
        <v>3273</v>
      </c>
      <c r="C2383" s="53" t="s">
        <v>6835</v>
      </c>
      <c r="D2383" s="53" t="s">
        <v>6836</v>
      </c>
      <c r="E2383" s="53" t="s">
        <v>6837</v>
      </c>
      <c r="F2383" s="53" t="s">
        <v>6838</v>
      </c>
      <c r="G2383" s="54" t="s">
        <v>8876</v>
      </c>
      <c r="H2383" s="53">
        <v>0</v>
      </c>
      <c r="I2383" s="53">
        <v>430000000</v>
      </c>
      <c r="J2383" s="53" t="s">
        <v>8091</v>
      </c>
      <c r="K2383" s="53" t="s">
        <v>8092</v>
      </c>
      <c r="L2383" s="53" t="s">
        <v>8111</v>
      </c>
      <c r="M2383" s="53" t="s">
        <v>8094</v>
      </c>
      <c r="N2383" s="53" t="s">
        <v>8112</v>
      </c>
      <c r="O2383" s="53" t="s">
        <v>8104</v>
      </c>
      <c r="P2383" s="53" t="s">
        <v>8105</v>
      </c>
      <c r="Q2383" s="53" t="s">
        <v>8106</v>
      </c>
      <c r="R2383" s="73">
        <v>2</v>
      </c>
      <c r="S2383" s="74">
        <v>742000</v>
      </c>
      <c r="T2383" s="75">
        <v>0</v>
      </c>
      <c r="U2383" s="75">
        <f t="shared" si="399"/>
        <v>0</v>
      </c>
      <c r="V2383" s="48"/>
      <c r="W2383" s="48">
        <v>2017</v>
      </c>
      <c r="X2383" s="48"/>
      <c r="Y2383" s="1">
        <f>VLOOKUP(A2383,'[1]план на 2017'!$A:$X,20,0)</f>
        <v>0</v>
      </c>
      <c r="Z2383" s="156">
        <f t="shared" si="398"/>
        <v>0</v>
      </c>
    </row>
    <row r="2384" spans="1:26" ht="49.5" customHeight="1" x14ac:dyDescent="0.25">
      <c r="A2384" s="48" t="s">
        <v>2439</v>
      </c>
      <c r="B2384" s="53" t="s">
        <v>3273</v>
      </c>
      <c r="C2384" s="53" t="s">
        <v>6835</v>
      </c>
      <c r="D2384" s="53" t="s">
        <v>6836</v>
      </c>
      <c r="E2384" s="53" t="s">
        <v>6837</v>
      </c>
      <c r="F2384" s="53" t="s">
        <v>6838</v>
      </c>
      <c r="G2384" s="54" t="s">
        <v>8876</v>
      </c>
      <c r="H2384" s="53">
        <v>0</v>
      </c>
      <c r="I2384" s="53">
        <v>430000000</v>
      </c>
      <c r="J2384" s="53" t="s">
        <v>8091</v>
      </c>
      <c r="K2384" s="53" t="s">
        <v>8129</v>
      </c>
      <c r="L2384" s="53" t="s">
        <v>8111</v>
      </c>
      <c r="M2384" s="53" t="s">
        <v>8094</v>
      </c>
      <c r="N2384" s="53" t="s">
        <v>8112</v>
      </c>
      <c r="O2384" s="53" t="s">
        <v>8104</v>
      </c>
      <c r="P2384" s="53" t="s">
        <v>8105</v>
      </c>
      <c r="Q2384" s="53" t="s">
        <v>8106</v>
      </c>
      <c r="R2384" s="73">
        <v>2</v>
      </c>
      <c r="S2384" s="74">
        <v>742000</v>
      </c>
      <c r="T2384" s="75">
        <f t="shared" si="397"/>
        <v>1484000</v>
      </c>
      <c r="U2384" s="75">
        <f t="shared" si="399"/>
        <v>1662080.0000000002</v>
      </c>
      <c r="V2384" s="48"/>
      <c r="W2384" s="48">
        <v>2017</v>
      </c>
      <c r="X2384" s="48" t="s">
        <v>8100</v>
      </c>
      <c r="Y2384" s="1">
        <f>VLOOKUP(A2384,'[1]план на 2017'!$A:$X,20,0)</f>
        <v>1484000</v>
      </c>
      <c r="Z2384" s="156">
        <f t="shared" si="398"/>
        <v>0</v>
      </c>
    </row>
    <row r="2385" spans="1:26" ht="49.5" customHeight="1" x14ac:dyDescent="0.25">
      <c r="A2385" s="48" t="s">
        <v>2440</v>
      </c>
      <c r="B2385" s="53" t="s">
        <v>3273</v>
      </c>
      <c r="C2385" s="53" t="s">
        <v>3494</v>
      </c>
      <c r="D2385" s="53" t="s">
        <v>3495</v>
      </c>
      <c r="E2385" s="53" t="s">
        <v>3496</v>
      </c>
      <c r="F2385" s="53" t="s">
        <v>6839</v>
      </c>
      <c r="G2385" s="54" t="s">
        <v>8876</v>
      </c>
      <c r="H2385" s="53">
        <v>0</v>
      </c>
      <c r="I2385" s="53">
        <v>430000000</v>
      </c>
      <c r="J2385" s="53" t="s">
        <v>8091</v>
      </c>
      <c r="K2385" s="53" t="s">
        <v>8092</v>
      </c>
      <c r="L2385" s="53" t="s">
        <v>8111</v>
      </c>
      <c r="M2385" s="53" t="s">
        <v>8094</v>
      </c>
      <c r="N2385" s="53" t="s">
        <v>8112</v>
      </c>
      <c r="O2385" s="53" t="s">
        <v>8104</v>
      </c>
      <c r="P2385" s="53" t="s">
        <v>8105</v>
      </c>
      <c r="Q2385" s="53" t="s">
        <v>8106</v>
      </c>
      <c r="R2385" s="73">
        <v>2</v>
      </c>
      <c r="S2385" s="74">
        <v>898500</v>
      </c>
      <c r="T2385" s="75">
        <v>0</v>
      </c>
      <c r="U2385" s="75">
        <f t="shared" si="399"/>
        <v>0</v>
      </c>
      <c r="V2385" s="48"/>
      <c r="W2385" s="48">
        <v>2017</v>
      </c>
      <c r="X2385" s="48"/>
      <c r="Y2385" s="1">
        <f>VLOOKUP(A2385,'[1]план на 2017'!$A:$X,20,0)</f>
        <v>0</v>
      </c>
      <c r="Z2385" s="156">
        <f t="shared" si="398"/>
        <v>0</v>
      </c>
    </row>
    <row r="2386" spans="1:26" ht="49.5" customHeight="1" x14ac:dyDescent="0.25">
      <c r="A2386" s="48" t="s">
        <v>2441</v>
      </c>
      <c r="B2386" s="53" t="s">
        <v>3273</v>
      </c>
      <c r="C2386" s="53" t="s">
        <v>3494</v>
      </c>
      <c r="D2386" s="53" t="s">
        <v>3495</v>
      </c>
      <c r="E2386" s="53" t="s">
        <v>3496</v>
      </c>
      <c r="F2386" s="53" t="s">
        <v>6839</v>
      </c>
      <c r="G2386" s="54" t="s">
        <v>8876</v>
      </c>
      <c r="H2386" s="53">
        <v>0</v>
      </c>
      <c r="I2386" s="53">
        <v>430000000</v>
      </c>
      <c r="J2386" s="53" t="s">
        <v>8091</v>
      </c>
      <c r="K2386" s="53" t="s">
        <v>8129</v>
      </c>
      <c r="L2386" s="53" t="s">
        <v>8111</v>
      </c>
      <c r="M2386" s="53" t="s">
        <v>8094</v>
      </c>
      <c r="N2386" s="53" t="s">
        <v>8112</v>
      </c>
      <c r="O2386" s="53" t="s">
        <v>8104</v>
      </c>
      <c r="P2386" s="53" t="s">
        <v>8105</v>
      </c>
      <c r="Q2386" s="53" t="s">
        <v>8106</v>
      </c>
      <c r="R2386" s="73">
        <v>2</v>
      </c>
      <c r="S2386" s="74">
        <v>898500</v>
      </c>
      <c r="T2386" s="75">
        <f t="shared" si="397"/>
        <v>1797000</v>
      </c>
      <c r="U2386" s="75">
        <f t="shared" si="399"/>
        <v>2012640.0000000002</v>
      </c>
      <c r="V2386" s="48"/>
      <c r="W2386" s="48">
        <v>2017</v>
      </c>
      <c r="X2386" s="48" t="s">
        <v>8100</v>
      </c>
      <c r="Y2386" s="1">
        <f>VLOOKUP(A2386,'[1]план на 2017'!$A:$X,20,0)</f>
        <v>1797000</v>
      </c>
      <c r="Z2386" s="156">
        <f t="shared" ref="Z2386:Z2449" si="411">T2386-Y2386</f>
        <v>0</v>
      </c>
    </row>
    <row r="2387" spans="1:26" ht="49.5" customHeight="1" x14ac:dyDescent="0.25">
      <c r="A2387" s="48" t="s">
        <v>2442</v>
      </c>
      <c r="B2387" s="53" t="s">
        <v>3273</v>
      </c>
      <c r="C2387" s="53" t="s">
        <v>3494</v>
      </c>
      <c r="D2387" s="53" t="s">
        <v>3495</v>
      </c>
      <c r="E2387" s="53" t="s">
        <v>3496</v>
      </c>
      <c r="F2387" s="53" t="s">
        <v>6840</v>
      </c>
      <c r="G2387" s="54" t="s">
        <v>8876</v>
      </c>
      <c r="H2387" s="53">
        <v>0</v>
      </c>
      <c r="I2387" s="53">
        <v>430000000</v>
      </c>
      <c r="J2387" s="53" t="s">
        <v>8091</v>
      </c>
      <c r="K2387" s="53" t="s">
        <v>8092</v>
      </c>
      <c r="L2387" s="53" t="s">
        <v>8111</v>
      </c>
      <c r="M2387" s="53" t="s">
        <v>8094</v>
      </c>
      <c r="N2387" s="53" t="s">
        <v>8112</v>
      </c>
      <c r="O2387" s="53" t="s">
        <v>8104</v>
      </c>
      <c r="P2387" s="53" t="s">
        <v>8105</v>
      </c>
      <c r="Q2387" s="53" t="s">
        <v>8106</v>
      </c>
      <c r="R2387" s="73">
        <v>2</v>
      </c>
      <c r="S2387" s="74">
        <v>845000</v>
      </c>
      <c r="T2387" s="75">
        <v>0</v>
      </c>
      <c r="U2387" s="75">
        <f t="shared" si="399"/>
        <v>0</v>
      </c>
      <c r="V2387" s="48"/>
      <c r="W2387" s="48">
        <v>2017</v>
      </c>
      <c r="X2387" s="48"/>
      <c r="Y2387" s="1">
        <f>VLOOKUP(A2387,'[1]план на 2017'!$A:$X,20,0)</f>
        <v>0</v>
      </c>
      <c r="Z2387" s="156">
        <f t="shared" si="411"/>
        <v>0</v>
      </c>
    </row>
    <row r="2388" spans="1:26" ht="49.5" customHeight="1" x14ac:dyDescent="0.25">
      <c r="A2388" s="48" t="s">
        <v>2443</v>
      </c>
      <c r="B2388" s="53" t="s">
        <v>3273</v>
      </c>
      <c r="C2388" s="53" t="s">
        <v>3494</v>
      </c>
      <c r="D2388" s="53" t="s">
        <v>3495</v>
      </c>
      <c r="E2388" s="53" t="s">
        <v>3496</v>
      </c>
      <c r="F2388" s="53" t="s">
        <v>6840</v>
      </c>
      <c r="G2388" s="54" t="s">
        <v>8876</v>
      </c>
      <c r="H2388" s="53">
        <v>0</v>
      </c>
      <c r="I2388" s="53">
        <v>430000000</v>
      </c>
      <c r="J2388" s="53" t="s">
        <v>8091</v>
      </c>
      <c r="K2388" s="53" t="s">
        <v>8129</v>
      </c>
      <c r="L2388" s="53" t="s">
        <v>8111</v>
      </c>
      <c r="M2388" s="53" t="s">
        <v>8094</v>
      </c>
      <c r="N2388" s="53" t="s">
        <v>8112</v>
      </c>
      <c r="O2388" s="53" t="s">
        <v>8104</v>
      </c>
      <c r="P2388" s="53" t="s">
        <v>8105</v>
      </c>
      <c r="Q2388" s="53" t="s">
        <v>8106</v>
      </c>
      <c r="R2388" s="73">
        <v>2</v>
      </c>
      <c r="S2388" s="74">
        <v>845000</v>
      </c>
      <c r="T2388" s="75">
        <f t="shared" si="397"/>
        <v>1690000</v>
      </c>
      <c r="U2388" s="75">
        <f t="shared" si="399"/>
        <v>1892800.0000000002</v>
      </c>
      <c r="V2388" s="48"/>
      <c r="W2388" s="48">
        <v>2017</v>
      </c>
      <c r="X2388" s="48" t="s">
        <v>8100</v>
      </c>
      <c r="Y2388" s="1">
        <f>VLOOKUP(A2388,'[1]план на 2017'!$A:$X,20,0)</f>
        <v>1690000</v>
      </c>
      <c r="Z2388" s="156">
        <f t="shared" si="411"/>
        <v>0</v>
      </c>
    </row>
    <row r="2389" spans="1:26" ht="49.5" customHeight="1" x14ac:dyDescent="0.25">
      <c r="A2389" s="48" t="s">
        <v>2444</v>
      </c>
      <c r="B2389" s="53" t="s">
        <v>3273</v>
      </c>
      <c r="C2389" s="53" t="s">
        <v>3494</v>
      </c>
      <c r="D2389" s="53" t="s">
        <v>3495</v>
      </c>
      <c r="E2389" s="53" t="s">
        <v>3496</v>
      </c>
      <c r="F2389" s="53" t="s">
        <v>6841</v>
      </c>
      <c r="G2389" s="54" t="s">
        <v>8876</v>
      </c>
      <c r="H2389" s="53">
        <v>0</v>
      </c>
      <c r="I2389" s="53">
        <v>430000000</v>
      </c>
      <c r="J2389" s="53" t="s">
        <v>8091</v>
      </c>
      <c r="K2389" s="53" t="s">
        <v>8092</v>
      </c>
      <c r="L2389" s="53" t="s">
        <v>8111</v>
      </c>
      <c r="M2389" s="53" t="s">
        <v>8094</v>
      </c>
      <c r="N2389" s="53" t="s">
        <v>8112</v>
      </c>
      <c r="O2389" s="53" t="s">
        <v>8104</v>
      </c>
      <c r="P2389" s="53" t="s">
        <v>8105</v>
      </c>
      <c r="Q2389" s="53" t="s">
        <v>8106</v>
      </c>
      <c r="R2389" s="73">
        <v>2</v>
      </c>
      <c r="S2389" s="74">
        <v>150000</v>
      </c>
      <c r="T2389" s="75">
        <v>0</v>
      </c>
      <c r="U2389" s="75">
        <f t="shared" si="399"/>
        <v>0</v>
      </c>
      <c r="V2389" s="48"/>
      <c r="W2389" s="48">
        <v>2017</v>
      </c>
      <c r="X2389" s="48"/>
      <c r="Y2389" s="1">
        <f>VLOOKUP(A2389,'[1]план на 2017'!$A:$X,20,0)</f>
        <v>0</v>
      </c>
      <c r="Z2389" s="156">
        <f t="shared" si="411"/>
        <v>0</v>
      </c>
    </row>
    <row r="2390" spans="1:26" ht="49.5" customHeight="1" x14ac:dyDescent="0.25">
      <c r="A2390" s="48" t="s">
        <v>2445</v>
      </c>
      <c r="B2390" s="53" t="s">
        <v>3273</v>
      </c>
      <c r="C2390" s="53" t="s">
        <v>3494</v>
      </c>
      <c r="D2390" s="53" t="s">
        <v>3495</v>
      </c>
      <c r="E2390" s="53" t="s">
        <v>3496</v>
      </c>
      <c r="F2390" s="53" t="s">
        <v>6841</v>
      </c>
      <c r="G2390" s="54" t="s">
        <v>8876</v>
      </c>
      <c r="H2390" s="53">
        <v>0</v>
      </c>
      <c r="I2390" s="53">
        <v>430000000</v>
      </c>
      <c r="J2390" s="53" t="s">
        <v>8091</v>
      </c>
      <c r="K2390" s="53" t="s">
        <v>8129</v>
      </c>
      <c r="L2390" s="53" t="s">
        <v>8111</v>
      </c>
      <c r="M2390" s="53" t="s">
        <v>8094</v>
      </c>
      <c r="N2390" s="53" t="s">
        <v>8112</v>
      </c>
      <c r="O2390" s="53" t="s">
        <v>8104</v>
      </c>
      <c r="P2390" s="53" t="s">
        <v>8105</v>
      </c>
      <c r="Q2390" s="53" t="s">
        <v>8106</v>
      </c>
      <c r="R2390" s="73">
        <v>2</v>
      </c>
      <c r="S2390" s="74">
        <v>150000</v>
      </c>
      <c r="T2390" s="75">
        <v>0</v>
      </c>
      <c r="U2390" s="75">
        <f t="shared" si="399"/>
        <v>0</v>
      </c>
      <c r="V2390" s="48"/>
      <c r="W2390" s="48">
        <v>2017</v>
      </c>
      <c r="X2390" s="48" t="s">
        <v>8100</v>
      </c>
      <c r="Y2390" s="1">
        <f>VLOOKUP(A2390,'[1]план на 2017'!$A:$X,20,0)</f>
        <v>0</v>
      </c>
      <c r="Z2390" s="156">
        <f t="shared" si="411"/>
        <v>0</v>
      </c>
    </row>
    <row r="2391" spans="1:26" ht="49.5" customHeight="1" x14ac:dyDescent="0.25">
      <c r="A2391" s="49" t="s">
        <v>2446</v>
      </c>
      <c r="B2391" s="49" t="s">
        <v>3273</v>
      </c>
      <c r="C2391" s="49" t="s">
        <v>3494</v>
      </c>
      <c r="D2391" s="49" t="s">
        <v>3495</v>
      </c>
      <c r="E2391" s="49" t="s">
        <v>3496</v>
      </c>
      <c r="F2391" s="49" t="s">
        <v>6842</v>
      </c>
      <c r="G2391" s="49" t="s">
        <v>3289</v>
      </c>
      <c r="H2391" s="49">
        <v>0</v>
      </c>
      <c r="I2391" s="49">
        <v>430000000</v>
      </c>
      <c r="J2391" s="49" t="s">
        <v>8091</v>
      </c>
      <c r="K2391" s="49" t="s">
        <v>8117</v>
      </c>
      <c r="L2391" s="49" t="s">
        <v>8111</v>
      </c>
      <c r="M2391" s="49" t="s">
        <v>8094</v>
      </c>
      <c r="N2391" s="49" t="s">
        <v>8112</v>
      </c>
      <c r="O2391" s="49" t="s">
        <v>8104</v>
      </c>
      <c r="P2391" s="49" t="s">
        <v>8105</v>
      </c>
      <c r="Q2391" s="49" t="s">
        <v>8106</v>
      </c>
      <c r="R2391" s="49">
        <v>1</v>
      </c>
      <c r="S2391" s="76">
        <v>480000</v>
      </c>
      <c r="T2391" s="76">
        <f t="shared" ref="T2391" si="412">S2391*R2391</f>
        <v>480000</v>
      </c>
      <c r="U2391" s="76">
        <f t="shared" si="399"/>
        <v>537600</v>
      </c>
      <c r="V2391" s="49"/>
      <c r="W2391" s="49">
        <v>2017</v>
      </c>
      <c r="X2391" s="49" t="s">
        <v>8205</v>
      </c>
      <c r="Y2391" s="1">
        <f>VLOOKUP(A2391,'[1]план на 2017'!$A:$X,20,0)</f>
        <v>480000</v>
      </c>
      <c r="Z2391" s="156">
        <f t="shared" si="411"/>
        <v>0</v>
      </c>
    </row>
    <row r="2392" spans="1:26" ht="49.5" customHeight="1" x14ac:dyDescent="0.25">
      <c r="A2392" s="48" t="s">
        <v>2447</v>
      </c>
      <c r="B2392" s="53" t="s">
        <v>3273</v>
      </c>
      <c r="C2392" s="53" t="s">
        <v>3494</v>
      </c>
      <c r="D2392" s="53" t="s">
        <v>3495</v>
      </c>
      <c r="E2392" s="53" t="s">
        <v>3496</v>
      </c>
      <c r="F2392" s="53" t="s">
        <v>6843</v>
      </c>
      <c r="G2392" s="54" t="s">
        <v>8876</v>
      </c>
      <c r="H2392" s="53">
        <v>0</v>
      </c>
      <c r="I2392" s="53">
        <v>430000000</v>
      </c>
      <c r="J2392" s="53" t="s">
        <v>8091</v>
      </c>
      <c r="K2392" s="53" t="s">
        <v>8092</v>
      </c>
      <c r="L2392" s="53" t="s">
        <v>8111</v>
      </c>
      <c r="M2392" s="53" t="s">
        <v>8094</v>
      </c>
      <c r="N2392" s="53" t="s">
        <v>8112</v>
      </c>
      <c r="O2392" s="53" t="s">
        <v>8104</v>
      </c>
      <c r="P2392" s="53" t="s">
        <v>8105</v>
      </c>
      <c r="Q2392" s="53" t="s">
        <v>8106</v>
      </c>
      <c r="R2392" s="73">
        <v>2</v>
      </c>
      <c r="S2392" s="74">
        <v>150000</v>
      </c>
      <c r="T2392" s="75">
        <v>0</v>
      </c>
      <c r="U2392" s="75">
        <f t="shared" si="399"/>
        <v>0</v>
      </c>
      <c r="V2392" s="48"/>
      <c r="W2392" s="48">
        <v>2017</v>
      </c>
      <c r="X2392" s="48"/>
      <c r="Y2392" s="1">
        <f>VLOOKUP(A2392,'[1]план на 2017'!$A:$X,20,0)</f>
        <v>0</v>
      </c>
      <c r="Z2392" s="156">
        <f t="shared" si="411"/>
        <v>0</v>
      </c>
    </row>
    <row r="2393" spans="1:26" ht="49.5" customHeight="1" x14ac:dyDescent="0.25">
      <c r="A2393" s="48" t="s">
        <v>2448</v>
      </c>
      <c r="B2393" s="53" t="s">
        <v>3273</v>
      </c>
      <c r="C2393" s="53" t="s">
        <v>3494</v>
      </c>
      <c r="D2393" s="53" t="s">
        <v>3495</v>
      </c>
      <c r="E2393" s="53" t="s">
        <v>3496</v>
      </c>
      <c r="F2393" s="53" t="s">
        <v>6843</v>
      </c>
      <c r="G2393" s="54" t="s">
        <v>8876</v>
      </c>
      <c r="H2393" s="53">
        <v>0</v>
      </c>
      <c r="I2393" s="53">
        <v>430000000</v>
      </c>
      <c r="J2393" s="53" t="s">
        <v>8091</v>
      </c>
      <c r="K2393" s="53" t="s">
        <v>8129</v>
      </c>
      <c r="L2393" s="53" t="s">
        <v>8111</v>
      </c>
      <c r="M2393" s="53" t="s">
        <v>8094</v>
      </c>
      <c r="N2393" s="53" t="s">
        <v>8112</v>
      </c>
      <c r="O2393" s="53" t="s">
        <v>8104</v>
      </c>
      <c r="P2393" s="53" t="s">
        <v>8105</v>
      </c>
      <c r="Q2393" s="53" t="s">
        <v>8106</v>
      </c>
      <c r="R2393" s="73">
        <v>2</v>
      </c>
      <c r="S2393" s="74">
        <v>150000</v>
      </c>
      <c r="T2393" s="75">
        <v>0</v>
      </c>
      <c r="U2393" s="75">
        <v>0</v>
      </c>
      <c r="V2393" s="48"/>
      <c r="W2393" s="48">
        <v>2017</v>
      </c>
      <c r="X2393" s="48" t="s">
        <v>8100</v>
      </c>
      <c r="Y2393" s="1">
        <f>VLOOKUP(A2393,'[1]план на 2017'!$A:$X,20,0)</f>
        <v>0</v>
      </c>
      <c r="Z2393" s="156">
        <f t="shared" si="411"/>
        <v>0</v>
      </c>
    </row>
    <row r="2394" spans="1:26" ht="49.5" customHeight="1" x14ac:dyDescent="0.25">
      <c r="A2394" s="49" t="s">
        <v>2449</v>
      </c>
      <c r="B2394" s="49" t="s">
        <v>3273</v>
      </c>
      <c r="C2394" s="49" t="s">
        <v>3494</v>
      </c>
      <c r="D2394" s="49" t="s">
        <v>3495</v>
      </c>
      <c r="E2394" s="49" t="s">
        <v>3496</v>
      </c>
      <c r="F2394" s="49" t="s">
        <v>6844</v>
      </c>
      <c r="G2394" s="49" t="s">
        <v>3289</v>
      </c>
      <c r="H2394" s="49">
        <v>0</v>
      </c>
      <c r="I2394" s="49">
        <v>430000000</v>
      </c>
      <c r="J2394" s="49" t="s">
        <v>8091</v>
      </c>
      <c r="K2394" s="49" t="s">
        <v>8117</v>
      </c>
      <c r="L2394" s="49" t="s">
        <v>8111</v>
      </c>
      <c r="M2394" s="49" t="s">
        <v>8094</v>
      </c>
      <c r="N2394" s="49" t="s">
        <v>8112</v>
      </c>
      <c r="O2394" s="49" t="s">
        <v>8104</v>
      </c>
      <c r="P2394" s="49" t="s">
        <v>8105</v>
      </c>
      <c r="Q2394" s="49" t="s">
        <v>8106</v>
      </c>
      <c r="R2394" s="49">
        <v>1</v>
      </c>
      <c r="S2394" s="76">
        <v>480000</v>
      </c>
      <c r="T2394" s="76">
        <f t="shared" ref="T2394" si="413">S2394*R2394</f>
        <v>480000</v>
      </c>
      <c r="U2394" s="76">
        <f t="shared" si="399"/>
        <v>537600</v>
      </c>
      <c r="V2394" s="49"/>
      <c r="W2394" s="49">
        <v>2017</v>
      </c>
      <c r="X2394" s="49" t="s">
        <v>8205</v>
      </c>
      <c r="Y2394" s="1">
        <f>VLOOKUP(A2394,'[1]план на 2017'!$A:$X,20,0)</f>
        <v>480000</v>
      </c>
      <c r="Z2394" s="156">
        <f t="shared" si="411"/>
        <v>0</v>
      </c>
    </row>
    <row r="2395" spans="1:26" ht="49.5" customHeight="1" x14ac:dyDescent="0.25">
      <c r="A2395" s="48" t="s">
        <v>2450</v>
      </c>
      <c r="B2395" s="53" t="s">
        <v>3273</v>
      </c>
      <c r="C2395" s="53" t="s">
        <v>3608</v>
      </c>
      <c r="D2395" s="53" t="s">
        <v>3576</v>
      </c>
      <c r="E2395" s="53" t="s">
        <v>3609</v>
      </c>
      <c r="F2395" s="53" t="s">
        <v>6845</v>
      </c>
      <c r="G2395" s="54" t="s">
        <v>8876</v>
      </c>
      <c r="H2395" s="53">
        <v>0</v>
      </c>
      <c r="I2395" s="53">
        <v>430000000</v>
      </c>
      <c r="J2395" s="53" t="s">
        <v>8091</v>
      </c>
      <c r="K2395" s="53" t="s">
        <v>8092</v>
      </c>
      <c r="L2395" s="53" t="s">
        <v>8111</v>
      </c>
      <c r="M2395" s="53" t="s">
        <v>8094</v>
      </c>
      <c r="N2395" s="53" t="s">
        <v>8112</v>
      </c>
      <c r="O2395" s="53" t="s">
        <v>8104</v>
      </c>
      <c r="P2395" s="53" t="s">
        <v>8105</v>
      </c>
      <c r="Q2395" s="53" t="s">
        <v>8106</v>
      </c>
      <c r="R2395" s="73">
        <v>25</v>
      </c>
      <c r="S2395" s="74">
        <v>7200</v>
      </c>
      <c r="T2395" s="75">
        <v>0</v>
      </c>
      <c r="U2395" s="75">
        <f t="shared" ref="U2395:U2489" si="414">T2395*1.12</f>
        <v>0</v>
      </c>
      <c r="V2395" s="48"/>
      <c r="W2395" s="48">
        <v>2017</v>
      </c>
      <c r="X2395" s="48"/>
      <c r="Y2395" s="1">
        <f>VLOOKUP(A2395,'[1]план на 2017'!$A:$X,20,0)</f>
        <v>0</v>
      </c>
      <c r="Z2395" s="156">
        <f t="shared" si="411"/>
        <v>0</v>
      </c>
    </row>
    <row r="2396" spans="1:26" ht="49.5" customHeight="1" x14ac:dyDescent="0.25">
      <c r="A2396" s="48" t="s">
        <v>2451</v>
      </c>
      <c r="B2396" s="53" t="s">
        <v>3273</v>
      </c>
      <c r="C2396" s="53" t="s">
        <v>3608</v>
      </c>
      <c r="D2396" s="53" t="s">
        <v>3576</v>
      </c>
      <c r="E2396" s="53" t="s">
        <v>3609</v>
      </c>
      <c r="F2396" s="53" t="s">
        <v>6845</v>
      </c>
      <c r="G2396" s="54" t="s">
        <v>8876</v>
      </c>
      <c r="H2396" s="53">
        <v>0</v>
      </c>
      <c r="I2396" s="53">
        <v>430000000</v>
      </c>
      <c r="J2396" s="53" t="s">
        <v>8091</v>
      </c>
      <c r="K2396" s="53" t="s">
        <v>8119</v>
      </c>
      <c r="L2396" s="53" t="s">
        <v>8111</v>
      </c>
      <c r="M2396" s="53" t="s">
        <v>8094</v>
      </c>
      <c r="N2396" s="53" t="s">
        <v>8112</v>
      </c>
      <c r="O2396" s="53" t="s">
        <v>8104</v>
      </c>
      <c r="P2396" s="53" t="s">
        <v>8105</v>
      </c>
      <c r="Q2396" s="53" t="s">
        <v>8106</v>
      </c>
      <c r="R2396" s="73">
        <v>25</v>
      </c>
      <c r="S2396" s="74">
        <v>7200</v>
      </c>
      <c r="T2396" s="75">
        <v>0</v>
      </c>
      <c r="U2396" s="75">
        <f t="shared" si="414"/>
        <v>0</v>
      </c>
      <c r="V2396" s="48"/>
      <c r="W2396" s="48">
        <v>2017</v>
      </c>
      <c r="X2396" s="48" t="s">
        <v>8100</v>
      </c>
      <c r="Y2396" s="1">
        <f>VLOOKUP(A2396,'[1]план на 2017'!$A:$X,20,0)</f>
        <v>0</v>
      </c>
      <c r="Z2396" s="156">
        <f t="shared" si="411"/>
        <v>0</v>
      </c>
    </row>
    <row r="2397" spans="1:26" ht="49.5" customHeight="1" x14ac:dyDescent="0.25">
      <c r="A2397" s="48" t="s">
        <v>2452</v>
      </c>
      <c r="B2397" s="53" t="s">
        <v>3273</v>
      </c>
      <c r="C2397" s="53" t="s">
        <v>3608</v>
      </c>
      <c r="D2397" s="53" t="s">
        <v>3576</v>
      </c>
      <c r="E2397" s="53" t="s">
        <v>3609</v>
      </c>
      <c r="F2397" s="53" t="s">
        <v>6845</v>
      </c>
      <c r="G2397" s="54" t="s">
        <v>3284</v>
      </c>
      <c r="H2397" s="53">
        <v>0</v>
      </c>
      <c r="I2397" s="53">
        <v>430000000</v>
      </c>
      <c r="J2397" s="53" t="s">
        <v>8091</v>
      </c>
      <c r="K2397" s="53" t="s">
        <v>8190</v>
      </c>
      <c r="L2397" s="53" t="s">
        <v>8111</v>
      </c>
      <c r="M2397" s="53" t="s">
        <v>8094</v>
      </c>
      <c r="N2397" s="53" t="s">
        <v>8112</v>
      </c>
      <c r="O2397" s="53" t="s">
        <v>8104</v>
      </c>
      <c r="P2397" s="53" t="s">
        <v>8105</v>
      </c>
      <c r="Q2397" s="53" t="s">
        <v>8106</v>
      </c>
      <c r="R2397" s="74">
        <v>25</v>
      </c>
      <c r="S2397" s="74">
        <v>7200</v>
      </c>
      <c r="T2397" s="75">
        <f t="shared" ref="T2397" si="415">S2397*R2397</f>
        <v>180000</v>
      </c>
      <c r="U2397" s="75">
        <f>T2397*1.12</f>
        <v>201600.00000000003</v>
      </c>
      <c r="V2397" s="48"/>
      <c r="W2397" s="48">
        <v>2017</v>
      </c>
      <c r="X2397" s="48" t="s">
        <v>8162</v>
      </c>
      <c r="Y2397" s="1">
        <f>VLOOKUP(A2397,'[1]план на 2017'!$A:$X,20,0)</f>
        <v>180000</v>
      </c>
      <c r="Z2397" s="156">
        <f t="shared" si="411"/>
        <v>0</v>
      </c>
    </row>
    <row r="2398" spans="1:26" ht="49.5" customHeight="1" x14ac:dyDescent="0.25">
      <c r="A2398" s="48" t="s">
        <v>2453</v>
      </c>
      <c r="B2398" s="53" t="s">
        <v>3273</v>
      </c>
      <c r="C2398" s="53" t="s">
        <v>6846</v>
      </c>
      <c r="D2398" s="53" t="s">
        <v>6847</v>
      </c>
      <c r="E2398" s="53" t="s">
        <v>6848</v>
      </c>
      <c r="F2398" s="53" t="s">
        <v>6849</v>
      </c>
      <c r="G2398" s="54" t="s">
        <v>8876</v>
      </c>
      <c r="H2398" s="53">
        <v>0</v>
      </c>
      <c r="I2398" s="53">
        <v>430000000</v>
      </c>
      <c r="J2398" s="53" t="s">
        <v>8091</v>
      </c>
      <c r="K2398" s="53" t="s">
        <v>8092</v>
      </c>
      <c r="L2398" s="53" t="s">
        <v>8111</v>
      </c>
      <c r="M2398" s="53" t="s">
        <v>8094</v>
      </c>
      <c r="N2398" s="53" t="s">
        <v>8112</v>
      </c>
      <c r="O2398" s="53" t="s">
        <v>8104</v>
      </c>
      <c r="P2398" s="53" t="s">
        <v>8105</v>
      </c>
      <c r="Q2398" s="53" t="s">
        <v>8106</v>
      </c>
      <c r="R2398" s="73">
        <v>25</v>
      </c>
      <c r="S2398" s="74">
        <v>10800</v>
      </c>
      <c r="T2398" s="75">
        <v>0</v>
      </c>
      <c r="U2398" s="75">
        <f t="shared" si="414"/>
        <v>0</v>
      </c>
      <c r="V2398" s="48"/>
      <c r="W2398" s="48">
        <v>2017</v>
      </c>
      <c r="X2398" s="48"/>
      <c r="Y2398" s="1">
        <f>VLOOKUP(A2398,'[1]план на 2017'!$A:$X,20,0)</f>
        <v>0</v>
      </c>
      <c r="Z2398" s="156">
        <f t="shared" si="411"/>
        <v>0</v>
      </c>
    </row>
    <row r="2399" spans="1:26" ht="49.5" customHeight="1" x14ac:dyDescent="0.25">
      <c r="A2399" s="48" t="s">
        <v>2454</v>
      </c>
      <c r="B2399" s="53" t="s">
        <v>3273</v>
      </c>
      <c r="C2399" s="53" t="s">
        <v>6846</v>
      </c>
      <c r="D2399" s="53" t="s">
        <v>6847</v>
      </c>
      <c r="E2399" s="53" t="s">
        <v>6848</v>
      </c>
      <c r="F2399" s="53" t="s">
        <v>6849</v>
      </c>
      <c r="G2399" s="54" t="s">
        <v>8876</v>
      </c>
      <c r="H2399" s="53">
        <v>0</v>
      </c>
      <c r="I2399" s="53">
        <v>430000000</v>
      </c>
      <c r="J2399" s="53" t="s">
        <v>8091</v>
      </c>
      <c r="K2399" s="53" t="s">
        <v>8119</v>
      </c>
      <c r="L2399" s="53" t="s">
        <v>8111</v>
      </c>
      <c r="M2399" s="53" t="s">
        <v>8094</v>
      </c>
      <c r="N2399" s="53" t="s">
        <v>8112</v>
      </c>
      <c r="O2399" s="53" t="s">
        <v>8104</v>
      </c>
      <c r="P2399" s="53" t="s">
        <v>8105</v>
      </c>
      <c r="Q2399" s="53" t="s">
        <v>8106</v>
      </c>
      <c r="R2399" s="73">
        <v>25</v>
      </c>
      <c r="S2399" s="74">
        <v>10800</v>
      </c>
      <c r="T2399" s="75">
        <f t="shared" si="397"/>
        <v>270000</v>
      </c>
      <c r="U2399" s="75">
        <f t="shared" si="414"/>
        <v>302400</v>
      </c>
      <c r="V2399" s="48"/>
      <c r="W2399" s="48">
        <v>2017</v>
      </c>
      <c r="X2399" s="48" t="s">
        <v>8100</v>
      </c>
      <c r="Y2399" s="1">
        <f>VLOOKUP(A2399,'[1]план на 2017'!$A:$X,20,0)</f>
        <v>270000</v>
      </c>
      <c r="Z2399" s="156">
        <f t="shared" si="411"/>
        <v>0</v>
      </c>
    </row>
    <row r="2400" spans="1:26" ht="49.5" customHeight="1" x14ac:dyDescent="0.25">
      <c r="A2400" s="48" t="s">
        <v>2455</v>
      </c>
      <c r="B2400" s="53" t="s">
        <v>3273</v>
      </c>
      <c r="C2400" s="53" t="s">
        <v>6850</v>
      </c>
      <c r="D2400" s="53" t="s">
        <v>6851</v>
      </c>
      <c r="E2400" s="53" t="s">
        <v>6852</v>
      </c>
      <c r="F2400" s="53" t="s">
        <v>6853</v>
      </c>
      <c r="G2400" s="54" t="s">
        <v>8876</v>
      </c>
      <c r="H2400" s="53">
        <v>0</v>
      </c>
      <c r="I2400" s="53">
        <v>430000000</v>
      </c>
      <c r="J2400" s="53" t="s">
        <v>8091</v>
      </c>
      <c r="K2400" s="53" t="s">
        <v>8092</v>
      </c>
      <c r="L2400" s="53" t="s">
        <v>8111</v>
      </c>
      <c r="M2400" s="53" t="s">
        <v>8094</v>
      </c>
      <c r="N2400" s="53" t="s">
        <v>8112</v>
      </c>
      <c r="O2400" s="53" t="s">
        <v>8104</v>
      </c>
      <c r="P2400" s="53" t="s">
        <v>8105</v>
      </c>
      <c r="Q2400" s="53" t="s">
        <v>8106</v>
      </c>
      <c r="R2400" s="73">
        <v>3</v>
      </c>
      <c r="S2400" s="74">
        <v>520000</v>
      </c>
      <c r="T2400" s="75">
        <v>0</v>
      </c>
      <c r="U2400" s="75">
        <f t="shared" si="414"/>
        <v>0</v>
      </c>
      <c r="V2400" s="48"/>
      <c r="W2400" s="48">
        <v>2017</v>
      </c>
      <c r="X2400" s="48"/>
      <c r="Y2400" s="1">
        <f>VLOOKUP(A2400,'[1]план на 2017'!$A:$X,20,0)</f>
        <v>0</v>
      </c>
      <c r="Z2400" s="156">
        <f t="shared" si="411"/>
        <v>0</v>
      </c>
    </row>
    <row r="2401" spans="1:26" ht="49.5" customHeight="1" x14ac:dyDescent="0.25">
      <c r="A2401" s="48" t="s">
        <v>2456</v>
      </c>
      <c r="B2401" s="53" t="s">
        <v>3273</v>
      </c>
      <c r="C2401" s="53" t="s">
        <v>6850</v>
      </c>
      <c r="D2401" s="53" t="s">
        <v>6851</v>
      </c>
      <c r="E2401" s="53" t="s">
        <v>6852</v>
      </c>
      <c r="F2401" s="53" t="s">
        <v>6853</v>
      </c>
      <c r="G2401" s="54" t="s">
        <v>8876</v>
      </c>
      <c r="H2401" s="53">
        <v>0</v>
      </c>
      <c r="I2401" s="53">
        <v>430000000</v>
      </c>
      <c r="J2401" s="53" t="s">
        <v>8091</v>
      </c>
      <c r="K2401" s="53" t="s">
        <v>8099</v>
      </c>
      <c r="L2401" s="53" t="s">
        <v>8111</v>
      </c>
      <c r="M2401" s="53" t="s">
        <v>8094</v>
      </c>
      <c r="N2401" s="53" t="s">
        <v>8112</v>
      </c>
      <c r="O2401" s="53" t="s">
        <v>8104</v>
      </c>
      <c r="P2401" s="53" t="s">
        <v>8105</v>
      </c>
      <c r="Q2401" s="53" t="s">
        <v>8106</v>
      </c>
      <c r="R2401" s="73">
        <v>3</v>
      </c>
      <c r="S2401" s="74">
        <v>520000</v>
      </c>
      <c r="T2401" s="75">
        <v>0</v>
      </c>
      <c r="U2401" s="75">
        <f t="shared" si="414"/>
        <v>0</v>
      </c>
      <c r="V2401" s="48"/>
      <c r="W2401" s="48">
        <v>2017</v>
      </c>
      <c r="X2401" s="48" t="s">
        <v>8100</v>
      </c>
      <c r="Y2401" s="1">
        <f>VLOOKUP(A2401,'[1]план на 2017'!$A:$X,20,0)</f>
        <v>0</v>
      </c>
      <c r="Z2401" s="156">
        <f t="shared" si="411"/>
        <v>0</v>
      </c>
    </row>
    <row r="2402" spans="1:26" ht="49.5" customHeight="1" x14ac:dyDescent="0.25">
      <c r="A2402" s="48" t="s">
        <v>2457</v>
      </c>
      <c r="B2402" s="53" t="s">
        <v>3273</v>
      </c>
      <c r="C2402" s="53" t="s">
        <v>6850</v>
      </c>
      <c r="D2402" s="53" t="s">
        <v>6851</v>
      </c>
      <c r="E2402" s="53" t="s">
        <v>6852</v>
      </c>
      <c r="F2402" s="53" t="s">
        <v>6853</v>
      </c>
      <c r="G2402" s="54" t="s">
        <v>8876</v>
      </c>
      <c r="H2402" s="53">
        <v>0</v>
      </c>
      <c r="I2402" s="53">
        <v>430000000</v>
      </c>
      <c r="J2402" s="53" t="s">
        <v>8091</v>
      </c>
      <c r="K2402" s="53" t="s">
        <v>8099</v>
      </c>
      <c r="L2402" s="53" t="s">
        <v>8111</v>
      </c>
      <c r="M2402" s="53" t="s">
        <v>8094</v>
      </c>
      <c r="N2402" s="53" t="s">
        <v>8157</v>
      </c>
      <c r="O2402" s="53" t="s">
        <v>8104</v>
      </c>
      <c r="P2402" s="53" t="s">
        <v>8105</v>
      </c>
      <c r="Q2402" s="53" t="s">
        <v>8106</v>
      </c>
      <c r="R2402" s="73">
        <v>3</v>
      </c>
      <c r="S2402" s="74">
        <v>520000</v>
      </c>
      <c r="T2402" s="75">
        <f t="shared" ref="T2402" si="416">R2402*S2402</f>
        <v>1560000</v>
      </c>
      <c r="U2402" s="75">
        <f t="shared" si="414"/>
        <v>1747200.0000000002</v>
      </c>
      <c r="V2402" s="48"/>
      <c r="W2402" s="48">
        <v>2017</v>
      </c>
      <c r="X2402" s="48" t="s">
        <v>8158</v>
      </c>
      <c r="Y2402" s="1">
        <f>VLOOKUP(A2402,'[1]план на 2017'!$A:$X,20,0)</f>
        <v>1560000</v>
      </c>
      <c r="Z2402" s="156">
        <f t="shared" si="411"/>
        <v>0</v>
      </c>
    </row>
    <row r="2403" spans="1:26" ht="49.5" customHeight="1" x14ac:dyDescent="0.25">
      <c r="A2403" s="48" t="s">
        <v>2458</v>
      </c>
      <c r="B2403" s="53" t="s">
        <v>3273</v>
      </c>
      <c r="C2403" s="53" t="s">
        <v>6850</v>
      </c>
      <c r="D2403" s="53" t="s">
        <v>6851</v>
      </c>
      <c r="E2403" s="53" t="s">
        <v>6852</v>
      </c>
      <c r="F2403" s="53" t="s">
        <v>6854</v>
      </c>
      <c r="G2403" s="54" t="s">
        <v>8876</v>
      </c>
      <c r="H2403" s="53">
        <v>0</v>
      </c>
      <c r="I2403" s="53">
        <v>430000000</v>
      </c>
      <c r="J2403" s="53" t="s">
        <v>8091</v>
      </c>
      <c r="K2403" s="53" t="s">
        <v>8092</v>
      </c>
      <c r="L2403" s="53" t="s">
        <v>8111</v>
      </c>
      <c r="M2403" s="53" t="s">
        <v>8094</v>
      </c>
      <c r="N2403" s="53" t="s">
        <v>8112</v>
      </c>
      <c r="O2403" s="53" t="s">
        <v>8104</v>
      </c>
      <c r="P2403" s="53" t="s">
        <v>8105</v>
      </c>
      <c r="Q2403" s="53" t="s">
        <v>8106</v>
      </c>
      <c r="R2403" s="73">
        <v>3</v>
      </c>
      <c r="S2403" s="74">
        <v>520000</v>
      </c>
      <c r="T2403" s="75">
        <v>0</v>
      </c>
      <c r="U2403" s="75">
        <f t="shared" si="414"/>
        <v>0</v>
      </c>
      <c r="V2403" s="48"/>
      <c r="W2403" s="48">
        <v>2017</v>
      </c>
      <c r="X2403" s="48"/>
      <c r="Y2403" s="1">
        <f>VLOOKUP(A2403,'[1]план на 2017'!$A:$X,20,0)</f>
        <v>0</v>
      </c>
      <c r="Z2403" s="156">
        <f t="shared" si="411"/>
        <v>0</v>
      </c>
    </row>
    <row r="2404" spans="1:26" ht="49.5" customHeight="1" x14ac:dyDescent="0.25">
      <c r="A2404" s="48" t="s">
        <v>2459</v>
      </c>
      <c r="B2404" s="53" t="s">
        <v>3273</v>
      </c>
      <c r="C2404" s="53" t="s">
        <v>6850</v>
      </c>
      <c r="D2404" s="53" t="s">
        <v>6851</v>
      </c>
      <c r="E2404" s="53" t="s">
        <v>6852</v>
      </c>
      <c r="F2404" s="53" t="s">
        <v>6854</v>
      </c>
      <c r="G2404" s="54" t="s">
        <v>8876</v>
      </c>
      <c r="H2404" s="53">
        <v>0</v>
      </c>
      <c r="I2404" s="53">
        <v>430000000</v>
      </c>
      <c r="J2404" s="53" t="s">
        <v>8091</v>
      </c>
      <c r="K2404" s="53" t="s">
        <v>8099</v>
      </c>
      <c r="L2404" s="53" t="s">
        <v>8111</v>
      </c>
      <c r="M2404" s="53" t="s">
        <v>8094</v>
      </c>
      <c r="N2404" s="53" t="s">
        <v>8112</v>
      </c>
      <c r="O2404" s="53" t="s">
        <v>8104</v>
      </c>
      <c r="P2404" s="53" t="s">
        <v>8105</v>
      </c>
      <c r="Q2404" s="53" t="s">
        <v>8106</v>
      </c>
      <c r="R2404" s="73">
        <v>3</v>
      </c>
      <c r="S2404" s="74">
        <v>520000</v>
      </c>
      <c r="T2404" s="75">
        <v>0</v>
      </c>
      <c r="U2404" s="75">
        <f t="shared" si="414"/>
        <v>0</v>
      </c>
      <c r="V2404" s="48"/>
      <c r="W2404" s="48">
        <v>2017</v>
      </c>
      <c r="X2404" s="48" t="s">
        <v>8100</v>
      </c>
      <c r="Y2404" s="1">
        <f>VLOOKUP(A2404,'[1]план на 2017'!$A:$X,20,0)</f>
        <v>0</v>
      </c>
      <c r="Z2404" s="156">
        <f t="shared" si="411"/>
        <v>0</v>
      </c>
    </row>
    <row r="2405" spans="1:26" ht="49.5" customHeight="1" x14ac:dyDescent="0.25">
      <c r="A2405" s="48" t="s">
        <v>2460</v>
      </c>
      <c r="B2405" s="53" t="s">
        <v>3273</v>
      </c>
      <c r="C2405" s="53" t="s">
        <v>6850</v>
      </c>
      <c r="D2405" s="53" t="s">
        <v>6851</v>
      </c>
      <c r="E2405" s="53" t="s">
        <v>6852</v>
      </c>
      <c r="F2405" s="53" t="s">
        <v>6854</v>
      </c>
      <c r="G2405" s="54" t="s">
        <v>8876</v>
      </c>
      <c r="H2405" s="53">
        <v>0</v>
      </c>
      <c r="I2405" s="53">
        <v>430000000</v>
      </c>
      <c r="J2405" s="53" t="s">
        <v>8091</v>
      </c>
      <c r="K2405" s="53" t="s">
        <v>8099</v>
      </c>
      <c r="L2405" s="53" t="s">
        <v>8111</v>
      </c>
      <c r="M2405" s="53" t="s">
        <v>8094</v>
      </c>
      <c r="N2405" s="53" t="s">
        <v>8157</v>
      </c>
      <c r="O2405" s="53" t="s">
        <v>8104</v>
      </c>
      <c r="P2405" s="53" t="s">
        <v>8105</v>
      </c>
      <c r="Q2405" s="53" t="s">
        <v>8106</v>
      </c>
      <c r="R2405" s="73">
        <v>3</v>
      </c>
      <c r="S2405" s="74">
        <v>520000</v>
      </c>
      <c r="T2405" s="75">
        <f t="shared" ref="T2405" si="417">R2405*S2405</f>
        <v>1560000</v>
      </c>
      <c r="U2405" s="75">
        <f t="shared" si="414"/>
        <v>1747200.0000000002</v>
      </c>
      <c r="V2405" s="48"/>
      <c r="W2405" s="48">
        <v>2017</v>
      </c>
      <c r="X2405" s="48" t="s">
        <v>8158</v>
      </c>
      <c r="Y2405" s="1">
        <f>VLOOKUP(A2405,'[1]план на 2017'!$A:$X,20,0)</f>
        <v>1560000</v>
      </c>
      <c r="Z2405" s="156">
        <f t="shared" si="411"/>
        <v>0</v>
      </c>
    </row>
    <row r="2406" spans="1:26" ht="49.5" customHeight="1" x14ac:dyDescent="0.25">
      <c r="A2406" s="48" t="s">
        <v>2461</v>
      </c>
      <c r="B2406" s="53" t="s">
        <v>3273</v>
      </c>
      <c r="C2406" s="53" t="s">
        <v>6850</v>
      </c>
      <c r="D2406" s="53" t="s">
        <v>6851</v>
      </c>
      <c r="E2406" s="53" t="s">
        <v>6852</v>
      </c>
      <c r="F2406" s="53" t="s">
        <v>6855</v>
      </c>
      <c r="G2406" s="54" t="s">
        <v>8876</v>
      </c>
      <c r="H2406" s="53">
        <v>0</v>
      </c>
      <c r="I2406" s="53">
        <v>430000000</v>
      </c>
      <c r="J2406" s="53" t="s">
        <v>8091</v>
      </c>
      <c r="K2406" s="53" t="s">
        <v>8092</v>
      </c>
      <c r="L2406" s="53" t="s">
        <v>8111</v>
      </c>
      <c r="M2406" s="53" t="s">
        <v>8094</v>
      </c>
      <c r="N2406" s="53" t="s">
        <v>8112</v>
      </c>
      <c r="O2406" s="53" t="s">
        <v>8104</v>
      </c>
      <c r="P2406" s="53" t="s">
        <v>8105</v>
      </c>
      <c r="Q2406" s="53" t="s">
        <v>8106</v>
      </c>
      <c r="R2406" s="73">
        <v>5</v>
      </c>
      <c r="S2406" s="74">
        <v>520000</v>
      </c>
      <c r="T2406" s="75">
        <v>0</v>
      </c>
      <c r="U2406" s="75">
        <f t="shared" si="414"/>
        <v>0</v>
      </c>
      <c r="V2406" s="48"/>
      <c r="W2406" s="48">
        <v>2017</v>
      </c>
      <c r="X2406" s="48"/>
      <c r="Y2406" s="1">
        <f>VLOOKUP(A2406,'[1]план на 2017'!$A:$X,20,0)</f>
        <v>0</v>
      </c>
      <c r="Z2406" s="156">
        <f t="shared" si="411"/>
        <v>0</v>
      </c>
    </row>
    <row r="2407" spans="1:26" ht="49.5" customHeight="1" x14ac:dyDescent="0.25">
      <c r="A2407" s="48" t="s">
        <v>2462</v>
      </c>
      <c r="B2407" s="53" t="s">
        <v>3273</v>
      </c>
      <c r="C2407" s="53" t="s">
        <v>6850</v>
      </c>
      <c r="D2407" s="53" t="s">
        <v>6851</v>
      </c>
      <c r="E2407" s="53" t="s">
        <v>6852</v>
      </c>
      <c r="F2407" s="53" t="s">
        <v>6855</v>
      </c>
      <c r="G2407" s="54" t="s">
        <v>8876</v>
      </c>
      <c r="H2407" s="53">
        <v>0</v>
      </c>
      <c r="I2407" s="53">
        <v>430000000</v>
      </c>
      <c r="J2407" s="53" t="s">
        <v>8091</v>
      </c>
      <c r="K2407" s="53" t="s">
        <v>8099</v>
      </c>
      <c r="L2407" s="53" t="s">
        <v>8111</v>
      </c>
      <c r="M2407" s="53" t="s">
        <v>8094</v>
      </c>
      <c r="N2407" s="53" t="s">
        <v>8112</v>
      </c>
      <c r="O2407" s="53" t="s">
        <v>8104</v>
      </c>
      <c r="P2407" s="53" t="s">
        <v>8105</v>
      </c>
      <c r="Q2407" s="53" t="s">
        <v>8106</v>
      </c>
      <c r="R2407" s="73">
        <v>5</v>
      </c>
      <c r="S2407" s="74">
        <v>520000</v>
      </c>
      <c r="T2407" s="75">
        <v>0</v>
      </c>
      <c r="U2407" s="75">
        <f t="shared" si="414"/>
        <v>0</v>
      </c>
      <c r="V2407" s="48"/>
      <c r="W2407" s="48">
        <v>2017</v>
      </c>
      <c r="X2407" s="48" t="s">
        <v>8100</v>
      </c>
      <c r="Y2407" s="1">
        <f>VLOOKUP(A2407,'[1]план на 2017'!$A:$X,20,0)</f>
        <v>0</v>
      </c>
      <c r="Z2407" s="156">
        <f t="shared" si="411"/>
        <v>0</v>
      </c>
    </row>
    <row r="2408" spans="1:26" ht="49.5" customHeight="1" x14ac:dyDescent="0.25">
      <c r="A2408" s="48" t="s">
        <v>2463</v>
      </c>
      <c r="B2408" s="53" t="s">
        <v>3273</v>
      </c>
      <c r="C2408" s="53" t="s">
        <v>6850</v>
      </c>
      <c r="D2408" s="53" t="s">
        <v>6851</v>
      </c>
      <c r="E2408" s="53" t="s">
        <v>6852</v>
      </c>
      <c r="F2408" s="53" t="s">
        <v>6855</v>
      </c>
      <c r="G2408" s="54" t="s">
        <v>8876</v>
      </c>
      <c r="H2408" s="53">
        <v>0</v>
      </c>
      <c r="I2408" s="53">
        <v>430000000</v>
      </c>
      <c r="J2408" s="53" t="s">
        <v>8091</v>
      </c>
      <c r="K2408" s="53" t="s">
        <v>8099</v>
      </c>
      <c r="L2408" s="53" t="s">
        <v>8111</v>
      </c>
      <c r="M2408" s="53" t="s">
        <v>8094</v>
      </c>
      <c r="N2408" s="53" t="s">
        <v>8157</v>
      </c>
      <c r="O2408" s="53" t="s">
        <v>8104</v>
      </c>
      <c r="P2408" s="53" t="s">
        <v>8105</v>
      </c>
      <c r="Q2408" s="53" t="s">
        <v>8106</v>
      </c>
      <c r="R2408" s="73">
        <v>5</v>
      </c>
      <c r="S2408" s="74">
        <v>520000</v>
      </c>
      <c r="T2408" s="75">
        <f t="shared" ref="T2408" si="418">R2408*S2408</f>
        <v>2600000</v>
      </c>
      <c r="U2408" s="75">
        <f t="shared" si="414"/>
        <v>2912000.0000000005</v>
      </c>
      <c r="V2408" s="48"/>
      <c r="W2408" s="48">
        <v>2017</v>
      </c>
      <c r="X2408" s="48" t="s">
        <v>8158</v>
      </c>
      <c r="Y2408" s="1">
        <f>VLOOKUP(A2408,'[1]план на 2017'!$A:$X,20,0)</f>
        <v>2600000</v>
      </c>
      <c r="Z2408" s="156">
        <f t="shared" si="411"/>
        <v>0</v>
      </c>
    </row>
    <row r="2409" spans="1:26" ht="49.5" customHeight="1" x14ac:dyDescent="0.25">
      <c r="A2409" s="48" t="s">
        <v>2464</v>
      </c>
      <c r="B2409" s="53" t="s">
        <v>3273</v>
      </c>
      <c r="C2409" s="53" t="s">
        <v>6850</v>
      </c>
      <c r="D2409" s="53" t="s">
        <v>6851</v>
      </c>
      <c r="E2409" s="53" t="s">
        <v>6852</v>
      </c>
      <c r="F2409" s="53" t="s">
        <v>6856</v>
      </c>
      <c r="G2409" s="54" t="s">
        <v>8876</v>
      </c>
      <c r="H2409" s="53">
        <v>0</v>
      </c>
      <c r="I2409" s="53">
        <v>430000000</v>
      </c>
      <c r="J2409" s="53" t="s">
        <v>8091</v>
      </c>
      <c r="K2409" s="53" t="s">
        <v>8092</v>
      </c>
      <c r="L2409" s="53" t="s">
        <v>8111</v>
      </c>
      <c r="M2409" s="53" t="s">
        <v>8094</v>
      </c>
      <c r="N2409" s="53" t="s">
        <v>8112</v>
      </c>
      <c r="O2409" s="53" t="s">
        <v>8104</v>
      </c>
      <c r="P2409" s="53" t="s">
        <v>8105</v>
      </c>
      <c r="Q2409" s="53" t="s">
        <v>8106</v>
      </c>
      <c r="R2409" s="73">
        <v>3</v>
      </c>
      <c r="S2409" s="74">
        <v>520000</v>
      </c>
      <c r="T2409" s="75">
        <v>0</v>
      </c>
      <c r="U2409" s="75">
        <f t="shared" si="414"/>
        <v>0</v>
      </c>
      <c r="V2409" s="48"/>
      <c r="W2409" s="48">
        <v>2017</v>
      </c>
      <c r="X2409" s="48"/>
      <c r="Y2409" s="1">
        <f>VLOOKUP(A2409,'[1]план на 2017'!$A:$X,20,0)</f>
        <v>0</v>
      </c>
      <c r="Z2409" s="156">
        <f t="shared" si="411"/>
        <v>0</v>
      </c>
    </row>
    <row r="2410" spans="1:26" ht="49.5" customHeight="1" x14ac:dyDescent="0.25">
      <c r="A2410" s="48" t="s">
        <v>2465</v>
      </c>
      <c r="B2410" s="53" t="s">
        <v>3273</v>
      </c>
      <c r="C2410" s="53" t="s">
        <v>6850</v>
      </c>
      <c r="D2410" s="53" t="s">
        <v>6851</v>
      </c>
      <c r="E2410" s="53" t="s">
        <v>6852</v>
      </c>
      <c r="F2410" s="53" t="s">
        <v>6856</v>
      </c>
      <c r="G2410" s="54" t="s">
        <v>8876</v>
      </c>
      <c r="H2410" s="53">
        <v>0</v>
      </c>
      <c r="I2410" s="53">
        <v>430000000</v>
      </c>
      <c r="J2410" s="53" t="s">
        <v>8091</v>
      </c>
      <c r="K2410" s="53" t="s">
        <v>8099</v>
      </c>
      <c r="L2410" s="53" t="s">
        <v>8111</v>
      </c>
      <c r="M2410" s="53" t="s">
        <v>8094</v>
      </c>
      <c r="N2410" s="53" t="s">
        <v>8112</v>
      </c>
      <c r="O2410" s="53" t="s">
        <v>8104</v>
      </c>
      <c r="P2410" s="53" t="s">
        <v>8105</v>
      </c>
      <c r="Q2410" s="53" t="s">
        <v>8106</v>
      </c>
      <c r="R2410" s="73">
        <v>3</v>
      </c>
      <c r="S2410" s="74">
        <v>520000</v>
      </c>
      <c r="T2410" s="75">
        <v>0</v>
      </c>
      <c r="U2410" s="75">
        <f t="shared" si="414"/>
        <v>0</v>
      </c>
      <c r="V2410" s="48"/>
      <c r="W2410" s="48">
        <v>2017</v>
      </c>
      <c r="X2410" s="48" t="s">
        <v>8100</v>
      </c>
      <c r="Y2410" s="1">
        <f>VLOOKUP(A2410,'[1]план на 2017'!$A:$X,20,0)</f>
        <v>0</v>
      </c>
      <c r="Z2410" s="156">
        <f t="shared" si="411"/>
        <v>0</v>
      </c>
    </row>
    <row r="2411" spans="1:26" ht="49.5" customHeight="1" x14ac:dyDescent="0.25">
      <c r="A2411" s="48" t="s">
        <v>2466</v>
      </c>
      <c r="B2411" s="53" t="s">
        <v>3273</v>
      </c>
      <c r="C2411" s="53" t="s">
        <v>6850</v>
      </c>
      <c r="D2411" s="53" t="s">
        <v>6851</v>
      </c>
      <c r="E2411" s="53" t="s">
        <v>6852</v>
      </c>
      <c r="F2411" s="53" t="s">
        <v>6856</v>
      </c>
      <c r="G2411" s="54" t="s">
        <v>8876</v>
      </c>
      <c r="H2411" s="53">
        <v>0</v>
      </c>
      <c r="I2411" s="53">
        <v>430000000</v>
      </c>
      <c r="J2411" s="53" t="s">
        <v>8091</v>
      </c>
      <c r="K2411" s="53" t="s">
        <v>8099</v>
      </c>
      <c r="L2411" s="53" t="s">
        <v>8111</v>
      </c>
      <c r="M2411" s="53" t="s">
        <v>8094</v>
      </c>
      <c r="N2411" s="53" t="s">
        <v>8157</v>
      </c>
      <c r="O2411" s="53" t="s">
        <v>8104</v>
      </c>
      <c r="P2411" s="53" t="s">
        <v>8105</v>
      </c>
      <c r="Q2411" s="53" t="s">
        <v>8106</v>
      </c>
      <c r="R2411" s="73">
        <v>3</v>
      </c>
      <c r="S2411" s="74">
        <v>520000</v>
      </c>
      <c r="T2411" s="75">
        <f t="shared" ref="T2411" si="419">R2411*S2411</f>
        <v>1560000</v>
      </c>
      <c r="U2411" s="75">
        <f t="shared" si="414"/>
        <v>1747200.0000000002</v>
      </c>
      <c r="V2411" s="48"/>
      <c r="W2411" s="48">
        <v>2017</v>
      </c>
      <c r="X2411" s="48" t="s">
        <v>8158</v>
      </c>
      <c r="Y2411" s="1">
        <f>VLOOKUP(A2411,'[1]план на 2017'!$A:$X,20,0)</f>
        <v>1560000</v>
      </c>
      <c r="Z2411" s="156">
        <f t="shared" si="411"/>
        <v>0</v>
      </c>
    </row>
    <row r="2412" spans="1:26" ht="49.5" customHeight="1" x14ac:dyDescent="0.25">
      <c r="A2412" s="48" t="s">
        <v>2467</v>
      </c>
      <c r="B2412" s="53" t="s">
        <v>3273</v>
      </c>
      <c r="C2412" s="53" t="s">
        <v>6850</v>
      </c>
      <c r="D2412" s="53" t="s">
        <v>6851</v>
      </c>
      <c r="E2412" s="53" t="s">
        <v>6852</v>
      </c>
      <c r="F2412" s="53" t="s">
        <v>6857</v>
      </c>
      <c r="G2412" s="54" t="s">
        <v>8876</v>
      </c>
      <c r="H2412" s="53">
        <v>0</v>
      </c>
      <c r="I2412" s="53">
        <v>430000000</v>
      </c>
      <c r="J2412" s="53" t="s">
        <v>8091</v>
      </c>
      <c r="K2412" s="53" t="s">
        <v>8092</v>
      </c>
      <c r="L2412" s="53" t="s">
        <v>8111</v>
      </c>
      <c r="M2412" s="53" t="s">
        <v>8094</v>
      </c>
      <c r="N2412" s="53" t="s">
        <v>8112</v>
      </c>
      <c r="O2412" s="53" t="s">
        <v>8104</v>
      </c>
      <c r="P2412" s="53" t="s">
        <v>8105</v>
      </c>
      <c r="Q2412" s="53" t="s">
        <v>8106</v>
      </c>
      <c r="R2412" s="73">
        <v>5</v>
      </c>
      <c r="S2412" s="74">
        <v>540000</v>
      </c>
      <c r="T2412" s="75">
        <v>0</v>
      </c>
      <c r="U2412" s="75">
        <f t="shared" si="414"/>
        <v>0</v>
      </c>
      <c r="V2412" s="48"/>
      <c r="W2412" s="48">
        <v>2017</v>
      </c>
      <c r="X2412" s="48"/>
      <c r="Y2412" s="1">
        <f>VLOOKUP(A2412,'[1]план на 2017'!$A:$X,20,0)</f>
        <v>0</v>
      </c>
      <c r="Z2412" s="156">
        <f t="shared" si="411"/>
        <v>0</v>
      </c>
    </row>
    <row r="2413" spans="1:26" ht="49.5" customHeight="1" x14ac:dyDescent="0.25">
      <c r="A2413" s="48" t="s">
        <v>2468</v>
      </c>
      <c r="B2413" s="53" t="s">
        <v>3273</v>
      </c>
      <c r="C2413" s="53" t="s">
        <v>6850</v>
      </c>
      <c r="D2413" s="53" t="s">
        <v>6851</v>
      </c>
      <c r="E2413" s="53" t="s">
        <v>6852</v>
      </c>
      <c r="F2413" s="53" t="s">
        <v>6857</v>
      </c>
      <c r="G2413" s="54" t="s">
        <v>8876</v>
      </c>
      <c r="H2413" s="53">
        <v>0</v>
      </c>
      <c r="I2413" s="53">
        <v>430000000</v>
      </c>
      <c r="J2413" s="53" t="s">
        <v>8091</v>
      </c>
      <c r="K2413" s="53" t="s">
        <v>8099</v>
      </c>
      <c r="L2413" s="53" t="s">
        <v>8111</v>
      </c>
      <c r="M2413" s="53" t="s">
        <v>8094</v>
      </c>
      <c r="N2413" s="53" t="s">
        <v>8112</v>
      </c>
      <c r="O2413" s="53" t="s">
        <v>8104</v>
      </c>
      <c r="P2413" s="53" t="s">
        <v>8105</v>
      </c>
      <c r="Q2413" s="53" t="s">
        <v>8106</v>
      </c>
      <c r="R2413" s="73">
        <v>5</v>
      </c>
      <c r="S2413" s="74">
        <v>540000</v>
      </c>
      <c r="T2413" s="75">
        <v>0</v>
      </c>
      <c r="U2413" s="75">
        <f t="shared" si="414"/>
        <v>0</v>
      </c>
      <c r="V2413" s="48"/>
      <c r="W2413" s="48">
        <v>2017</v>
      </c>
      <c r="X2413" s="48" t="s">
        <v>8100</v>
      </c>
      <c r="Y2413" s="1">
        <f>VLOOKUP(A2413,'[1]план на 2017'!$A:$X,20,0)</f>
        <v>0</v>
      </c>
      <c r="Z2413" s="156">
        <f t="shared" si="411"/>
        <v>0</v>
      </c>
    </row>
    <row r="2414" spans="1:26" ht="49.5" customHeight="1" x14ac:dyDescent="0.25">
      <c r="A2414" s="48" t="s">
        <v>2469</v>
      </c>
      <c r="B2414" s="53" t="s">
        <v>3273</v>
      </c>
      <c r="C2414" s="53" t="s">
        <v>6850</v>
      </c>
      <c r="D2414" s="53" t="s">
        <v>6851</v>
      </c>
      <c r="E2414" s="53" t="s">
        <v>6852</v>
      </c>
      <c r="F2414" s="53" t="s">
        <v>6857</v>
      </c>
      <c r="G2414" s="54" t="s">
        <v>8876</v>
      </c>
      <c r="H2414" s="53">
        <v>0</v>
      </c>
      <c r="I2414" s="53">
        <v>430000000</v>
      </c>
      <c r="J2414" s="53" t="s">
        <v>8091</v>
      </c>
      <c r="K2414" s="53" t="s">
        <v>8099</v>
      </c>
      <c r="L2414" s="53" t="s">
        <v>8111</v>
      </c>
      <c r="M2414" s="53" t="s">
        <v>8094</v>
      </c>
      <c r="N2414" s="53" t="s">
        <v>8112</v>
      </c>
      <c r="O2414" s="53" t="s">
        <v>8104</v>
      </c>
      <c r="P2414" s="53" t="s">
        <v>8105</v>
      </c>
      <c r="Q2414" s="53" t="s">
        <v>8106</v>
      </c>
      <c r="R2414" s="73">
        <v>5</v>
      </c>
      <c r="S2414" s="74">
        <v>540000</v>
      </c>
      <c r="T2414" s="75">
        <f t="shared" ref="T2414" si="420">R2414*S2414</f>
        <v>2700000</v>
      </c>
      <c r="U2414" s="75">
        <f t="shared" si="414"/>
        <v>3024000.0000000005</v>
      </c>
      <c r="V2414" s="48"/>
      <c r="W2414" s="48">
        <v>2017</v>
      </c>
      <c r="X2414" s="48" t="s">
        <v>8158</v>
      </c>
      <c r="Y2414" s="1">
        <f>VLOOKUP(A2414,'[1]план на 2017'!$A:$X,20,0)</f>
        <v>2700000</v>
      </c>
      <c r="Z2414" s="156">
        <f t="shared" si="411"/>
        <v>0</v>
      </c>
    </row>
    <row r="2415" spans="1:26" ht="49.5" customHeight="1" x14ac:dyDescent="0.25">
      <c r="A2415" s="48" t="s">
        <v>2470</v>
      </c>
      <c r="B2415" s="53" t="s">
        <v>3273</v>
      </c>
      <c r="C2415" s="53" t="s">
        <v>6858</v>
      </c>
      <c r="D2415" s="53" t="s">
        <v>6859</v>
      </c>
      <c r="E2415" s="53" t="s">
        <v>6860</v>
      </c>
      <c r="F2415" s="53" t="s">
        <v>6861</v>
      </c>
      <c r="G2415" s="54" t="s">
        <v>8876</v>
      </c>
      <c r="H2415" s="53">
        <v>0</v>
      </c>
      <c r="I2415" s="53">
        <v>430000000</v>
      </c>
      <c r="J2415" s="53" t="s">
        <v>8091</v>
      </c>
      <c r="K2415" s="53" t="s">
        <v>8092</v>
      </c>
      <c r="L2415" s="53" t="s">
        <v>8111</v>
      </c>
      <c r="M2415" s="53" t="s">
        <v>8094</v>
      </c>
      <c r="N2415" s="53" t="s">
        <v>8112</v>
      </c>
      <c r="O2415" s="53" t="s">
        <v>8104</v>
      </c>
      <c r="P2415" s="53" t="s">
        <v>8105</v>
      </c>
      <c r="Q2415" s="53" t="s">
        <v>8106</v>
      </c>
      <c r="R2415" s="73">
        <v>10</v>
      </c>
      <c r="S2415" s="74">
        <v>120000</v>
      </c>
      <c r="T2415" s="75">
        <v>0</v>
      </c>
      <c r="U2415" s="75">
        <f t="shared" si="414"/>
        <v>0</v>
      </c>
      <c r="V2415" s="48"/>
      <c r="W2415" s="48">
        <v>2017</v>
      </c>
      <c r="X2415" s="53" t="s">
        <v>8240</v>
      </c>
      <c r="Y2415" s="1">
        <f>VLOOKUP(A2415,'[1]план на 2017'!$A:$X,20,0)</f>
        <v>0</v>
      </c>
      <c r="Z2415" s="156">
        <f t="shared" si="411"/>
        <v>0</v>
      </c>
    </row>
    <row r="2416" spans="1:26" ht="49.5" customHeight="1" x14ac:dyDescent="0.25">
      <c r="A2416" s="48" t="s">
        <v>2471</v>
      </c>
      <c r="B2416" s="53" t="s">
        <v>3273</v>
      </c>
      <c r="C2416" s="53" t="s">
        <v>6862</v>
      </c>
      <c r="D2416" s="53" t="s">
        <v>6863</v>
      </c>
      <c r="E2416" s="53" t="s">
        <v>6864</v>
      </c>
      <c r="F2416" s="53" t="s">
        <v>6865</v>
      </c>
      <c r="G2416" s="54" t="s">
        <v>8876</v>
      </c>
      <c r="H2416" s="53">
        <v>0</v>
      </c>
      <c r="I2416" s="53">
        <v>430000000</v>
      </c>
      <c r="J2416" s="53" t="s">
        <v>8091</v>
      </c>
      <c r="K2416" s="53" t="s">
        <v>8092</v>
      </c>
      <c r="L2416" s="53" t="s">
        <v>8111</v>
      </c>
      <c r="M2416" s="53" t="s">
        <v>8094</v>
      </c>
      <c r="N2416" s="53" t="s">
        <v>8112</v>
      </c>
      <c r="O2416" s="53" t="s">
        <v>8104</v>
      </c>
      <c r="P2416" s="53" t="s">
        <v>8105</v>
      </c>
      <c r="Q2416" s="53" t="s">
        <v>8106</v>
      </c>
      <c r="R2416" s="73">
        <v>2</v>
      </c>
      <c r="S2416" s="74">
        <v>358000</v>
      </c>
      <c r="T2416" s="75">
        <v>0</v>
      </c>
      <c r="U2416" s="75">
        <f t="shared" si="414"/>
        <v>0</v>
      </c>
      <c r="V2416" s="48"/>
      <c r="W2416" s="48">
        <v>2017</v>
      </c>
      <c r="X2416" s="48"/>
      <c r="Y2416" s="1">
        <f>VLOOKUP(A2416,'[1]план на 2017'!$A:$X,20,0)</f>
        <v>0</v>
      </c>
      <c r="Z2416" s="156">
        <f t="shared" si="411"/>
        <v>0</v>
      </c>
    </row>
    <row r="2417" spans="1:26" ht="49.5" customHeight="1" x14ac:dyDescent="0.25">
      <c r="A2417" s="48" t="s">
        <v>2472</v>
      </c>
      <c r="B2417" s="53" t="s">
        <v>3273</v>
      </c>
      <c r="C2417" s="53" t="s">
        <v>6862</v>
      </c>
      <c r="D2417" s="53" t="s">
        <v>6863</v>
      </c>
      <c r="E2417" s="53" t="s">
        <v>6864</v>
      </c>
      <c r="F2417" s="53" t="s">
        <v>6866</v>
      </c>
      <c r="G2417" s="54" t="s">
        <v>8876</v>
      </c>
      <c r="H2417" s="53">
        <v>0</v>
      </c>
      <c r="I2417" s="53">
        <v>430000000</v>
      </c>
      <c r="J2417" s="53" t="s">
        <v>8091</v>
      </c>
      <c r="K2417" s="53" t="s">
        <v>8129</v>
      </c>
      <c r="L2417" s="53" t="s">
        <v>8111</v>
      </c>
      <c r="M2417" s="53" t="s">
        <v>8094</v>
      </c>
      <c r="N2417" s="53" t="s">
        <v>8112</v>
      </c>
      <c r="O2417" s="53" t="s">
        <v>8104</v>
      </c>
      <c r="P2417" s="53" t="s">
        <v>8105</v>
      </c>
      <c r="Q2417" s="53" t="s">
        <v>8106</v>
      </c>
      <c r="R2417" s="73">
        <v>2</v>
      </c>
      <c r="S2417" s="74">
        <v>358000</v>
      </c>
      <c r="T2417" s="75">
        <f t="shared" ref="T2417:T2533" si="421">R2417*S2417</f>
        <v>716000</v>
      </c>
      <c r="U2417" s="75">
        <f t="shared" si="414"/>
        <v>801920.00000000012</v>
      </c>
      <c r="V2417" s="48"/>
      <c r="W2417" s="48">
        <v>2017</v>
      </c>
      <c r="X2417" s="48" t="s">
        <v>8149</v>
      </c>
      <c r="Y2417" s="1">
        <f>VLOOKUP(A2417,'[1]план на 2017'!$A:$X,20,0)</f>
        <v>716000</v>
      </c>
      <c r="Z2417" s="156">
        <f t="shared" si="411"/>
        <v>0</v>
      </c>
    </row>
    <row r="2418" spans="1:26" ht="49.5" customHeight="1" x14ac:dyDescent="0.25">
      <c r="A2418" s="48" t="s">
        <v>2473</v>
      </c>
      <c r="B2418" s="53" t="s">
        <v>3273</v>
      </c>
      <c r="C2418" s="53" t="s">
        <v>6867</v>
      </c>
      <c r="D2418" s="53" t="s">
        <v>6868</v>
      </c>
      <c r="E2418" s="53" t="s">
        <v>6869</v>
      </c>
      <c r="F2418" s="53" t="s">
        <v>6870</v>
      </c>
      <c r="G2418" s="54" t="s">
        <v>8876</v>
      </c>
      <c r="H2418" s="53">
        <v>0</v>
      </c>
      <c r="I2418" s="53">
        <v>430000000</v>
      </c>
      <c r="J2418" s="53" t="s">
        <v>8091</v>
      </c>
      <c r="K2418" s="53" t="s">
        <v>8092</v>
      </c>
      <c r="L2418" s="53" t="s">
        <v>8111</v>
      </c>
      <c r="M2418" s="53" t="s">
        <v>8094</v>
      </c>
      <c r="N2418" s="53" t="s">
        <v>8112</v>
      </c>
      <c r="O2418" s="53" t="s">
        <v>8104</v>
      </c>
      <c r="P2418" s="53" t="s">
        <v>8105</v>
      </c>
      <c r="Q2418" s="53" t="s">
        <v>8106</v>
      </c>
      <c r="R2418" s="73">
        <v>25</v>
      </c>
      <c r="S2418" s="74">
        <v>15000</v>
      </c>
      <c r="T2418" s="75">
        <v>0</v>
      </c>
      <c r="U2418" s="75">
        <f t="shared" si="414"/>
        <v>0</v>
      </c>
      <c r="V2418" s="48"/>
      <c r="W2418" s="48">
        <v>2017</v>
      </c>
      <c r="X2418" s="48"/>
      <c r="Y2418" s="1">
        <f>VLOOKUP(A2418,'[1]план на 2017'!$A:$X,20,0)</f>
        <v>0</v>
      </c>
      <c r="Z2418" s="156">
        <f t="shared" si="411"/>
        <v>0</v>
      </c>
    </row>
    <row r="2419" spans="1:26" ht="49.5" customHeight="1" x14ac:dyDescent="0.25">
      <c r="A2419" s="48" t="s">
        <v>2474</v>
      </c>
      <c r="B2419" s="53" t="s">
        <v>3273</v>
      </c>
      <c r="C2419" s="53" t="s">
        <v>6867</v>
      </c>
      <c r="D2419" s="53" t="s">
        <v>6868</v>
      </c>
      <c r="E2419" s="53" t="s">
        <v>6869</v>
      </c>
      <c r="F2419" s="53" t="s">
        <v>6870</v>
      </c>
      <c r="G2419" s="54" t="s">
        <v>8876</v>
      </c>
      <c r="H2419" s="53">
        <v>0</v>
      </c>
      <c r="I2419" s="53">
        <v>430000000</v>
      </c>
      <c r="J2419" s="53" t="s">
        <v>8091</v>
      </c>
      <c r="K2419" s="53" t="s">
        <v>8119</v>
      </c>
      <c r="L2419" s="53" t="s">
        <v>8111</v>
      </c>
      <c r="M2419" s="53" t="s">
        <v>8094</v>
      </c>
      <c r="N2419" s="53" t="s">
        <v>8112</v>
      </c>
      <c r="O2419" s="53" t="s">
        <v>8104</v>
      </c>
      <c r="P2419" s="53" t="s">
        <v>8105</v>
      </c>
      <c r="Q2419" s="53" t="s">
        <v>8106</v>
      </c>
      <c r="R2419" s="73">
        <v>25</v>
      </c>
      <c r="S2419" s="74">
        <v>15000</v>
      </c>
      <c r="T2419" s="75">
        <v>0</v>
      </c>
      <c r="U2419" s="75">
        <f t="shared" si="414"/>
        <v>0</v>
      </c>
      <c r="V2419" s="48"/>
      <c r="W2419" s="48">
        <v>2017</v>
      </c>
      <c r="X2419" s="48" t="s">
        <v>8100</v>
      </c>
      <c r="Y2419" s="1">
        <f>VLOOKUP(A2419,'[1]план на 2017'!$A:$X,20,0)</f>
        <v>0</v>
      </c>
      <c r="Z2419" s="156">
        <f t="shared" si="411"/>
        <v>0</v>
      </c>
    </row>
    <row r="2420" spans="1:26" ht="49.5" customHeight="1" x14ac:dyDescent="0.25">
      <c r="A2420" s="49" t="s">
        <v>2475</v>
      </c>
      <c r="B2420" s="49" t="s">
        <v>3273</v>
      </c>
      <c r="C2420" s="49" t="s">
        <v>6867</v>
      </c>
      <c r="D2420" s="49" t="s">
        <v>6868</v>
      </c>
      <c r="E2420" s="49" t="s">
        <v>6869</v>
      </c>
      <c r="F2420" s="49" t="s">
        <v>6870</v>
      </c>
      <c r="G2420" s="49" t="s">
        <v>3289</v>
      </c>
      <c r="H2420" s="49">
        <v>0</v>
      </c>
      <c r="I2420" s="49">
        <v>430000000</v>
      </c>
      <c r="J2420" s="49" t="s">
        <v>8091</v>
      </c>
      <c r="K2420" s="49" t="s">
        <v>8117</v>
      </c>
      <c r="L2420" s="49" t="s">
        <v>8111</v>
      </c>
      <c r="M2420" s="49" t="s">
        <v>8094</v>
      </c>
      <c r="N2420" s="49" t="s">
        <v>8112</v>
      </c>
      <c r="O2420" s="49" t="s">
        <v>8104</v>
      </c>
      <c r="P2420" s="49" t="s">
        <v>8105</v>
      </c>
      <c r="Q2420" s="49" t="s">
        <v>8106</v>
      </c>
      <c r="R2420" s="49">
        <v>25</v>
      </c>
      <c r="S2420" s="76">
        <v>22200</v>
      </c>
      <c r="T2420" s="76">
        <f t="shared" ref="T2420" si="422">S2420*R2420</f>
        <v>555000</v>
      </c>
      <c r="U2420" s="76">
        <f t="shared" si="414"/>
        <v>621600.00000000012</v>
      </c>
      <c r="V2420" s="49"/>
      <c r="W2420" s="49">
        <v>2017</v>
      </c>
      <c r="X2420" s="49" t="s">
        <v>8205</v>
      </c>
      <c r="Y2420" s="1">
        <f>VLOOKUP(A2420,'[1]план на 2017'!$A:$X,20,0)</f>
        <v>555000</v>
      </c>
      <c r="Z2420" s="156">
        <f t="shared" si="411"/>
        <v>0</v>
      </c>
    </row>
    <row r="2421" spans="1:26" ht="49.5" customHeight="1" x14ac:dyDescent="0.25">
      <c r="A2421" s="48" t="s">
        <v>2476</v>
      </c>
      <c r="B2421" s="53" t="s">
        <v>3273</v>
      </c>
      <c r="C2421" s="53" t="s">
        <v>6871</v>
      </c>
      <c r="D2421" s="53" t="s">
        <v>6872</v>
      </c>
      <c r="E2421" s="53" t="s">
        <v>6873</v>
      </c>
      <c r="F2421" s="53" t="s">
        <v>6874</v>
      </c>
      <c r="G2421" s="54" t="s">
        <v>8876</v>
      </c>
      <c r="H2421" s="53">
        <v>0</v>
      </c>
      <c r="I2421" s="53">
        <v>430000000</v>
      </c>
      <c r="J2421" s="53" t="s">
        <v>8091</v>
      </c>
      <c r="K2421" s="53" t="s">
        <v>8092</v>
      </c>
      <c r="L2421" s="53" t="s">
        <v>8111</v>
      </c>
      <c r="M2421" s="53" t="s">
        <v>8094</v>
      </c>
      <c r="N2421" s="53" t="s">
        <v>8112</v>
      </c>
      <c r="O2421" s="53" t="s">
        <v>8104</v>
      </c>
      <c r="P2421" s="53" t="s">
        <v>8105</v>
      </c>
      <c r="Q2421" s="53" t="s">
        <v>8106</v>
      </c>
      <c r="R2421" s="73">
        <v>25</v>
      </c>
      <c r="S2421" s="74">
        <v>180000</v>
      </c>
      <c r="T2421" s="75">
        <v>0</v>
      </c>
      <c r="U2421" s="75">
        <f t="shared" si="414"/>
        <v>0</v>
      </c>
      <c r="V2421" s="48"/>
      <c r="W2421" s="48">
        <v>2017</v>
      </c>
      <c r="X2421" s="48"/>
      <c r="Y2421" s="1">
        <f>VLOOKUP(A2421,'[1]план на 2017'!$A:$X,20,0)</f>
        <v>0</v>
      </c>
      <c r="Z2421" s="156">
        <f t="shared" si="411"/>
        <v>0</v>
      </c>
    </row>
    <row r="2422" spans="1:26" ht="49.5" customHeight="1" x14ac:dyDescent="0.25">
      <c r="A2422" s="48" t="s">
        <v>2477</v>
      </c>
      <c r="B2422" s="53" t="s">
        <v>3273</v>
      </c>
      <c r="C2422" s="53" t="s">
        <v>6871</v>
      </c>
      <c r="D2422" s="53" t="s">
        <v>6872</v>
      </c>
      <c r="E2422" s="53" t="s">
        <v>6873</v>
      </c>
      <c r="F2422" s="53" t="s">
        <v>6874</v>
      </c>
      <c r="G2422" s="54" t="s">
        <v>8876</v>
      </c>
      <c r="H2422" s="53">
        <v>0</v>
      </c>
      <c r="I2422" s="53">
        <v>430000000</v>
      </c>
      <c r="J2422" s="53" t="s">
        <v>8091</v>
      </c>
      <c r="K2422" s="53" t="s">
        <v>8099</v>
      </c>
      <c r="L2422" s="53" t="s">
        <v>8111</v>
      </c>
      <c r="M2422" s="53" t="s">
        <v>8094</v>
      </c>
      <c r="N2422" s="53" t="s">
        <v>8112</v>
      </c>
      <c r="O2422" s="53" t="s">
        <v>8104</v>
      </c>
      <c r="P2422" s="53" t="s">
        <v>8105</v>
      </c>
      <c r="Q2422" s="53" t="s">
        <v>8106</v>
      </c>
      <c r="R2422" s="73">
        <v>25</v>
      </c>
      <c r="S2422" s="74">
        <v>180000</v>
      </c>
      <c r="T2422" s="75">
        <v>0</v>
      </c>
      <c r="U2422" s="75">
        <f t="shared" si="414"/>
        <v>0</v>
      </c>
      <c r="V2422" s="48"/>
      <c r="W2422" s="48">
        <v>2017</v>
      </c>
      <c r="X2422" s="48" t="s">
        <v>8100</v>
      </c>
      <c r="Y2422" s="1">
        <f>VLOOKUP(A2422,'[1]план на 2017'!$A:$X,20,0)</f>
        <v>0</v>
      </c>
      <c r="Z2422" s="156">
        <f t="shared" si="411"/>
        <v>0</v>
      </c>
    </row>
    <row r="2423" spans="1:26" ht="49.5" customHeight="1" x14ac:dyDescent="0.25">
      <c r="A2423" s="48" t="s">
        <v>2478</v>
      </c>
      <c r="B2423" s="53" t="s">
        <v>3273</v>
      </c>
      <c r="C2423" s="53" t="s">
        <v>6871</v>
      </c>
      <c r="D2423" s="53" t="s">
        <v>6872</v>
      </c>
      <c r="E2423" s="53" t="s">
        <v>6873</v>
      </c>
      <c r="F2423" s="53" t="s">
        <v>6874</v>
      </c>
      <c r="G2423" s="54" t="s">
        <v>8876</v>
      </c>
      <c r="H2423" s="53">
        <v>0</v>
      </c>
      <c r="I2423" s="53">
        <v>430000000</v>
      </c>
      <c r="J2423" s="53" t="s">
        <v>8091</v>
      </c>
      <c r="K2423" s="53" t="s">
        <v>8099</v>
      </c>
      <c r="L2423" s="53" t="s">
        <v>8111</v>
      </c>
      <c r="M2423" s="53" t="s">
        <v>8094</v>
      </c>
      <c r="N2423" s="53" t="s">
        <v>8157</v>
      </c>
      <c r="O2423" s="53" t="s">
        <v>8104</v>
      </c>
      <c r="P2423" s="53" t="s">
        <v>8105</v>
      </c>
      <c r="Q2423" s="53" t="s">
        <v>8106</v>
      </c>
      <c r="R2423" s="73">
        <v>25</v>
      </c>
      <c r="S2423" s="74">
        <v>180000</v>
      </c>
      <c r="T2423" s="75">
        <f t="shared" ref="T2423" si="423">R2423*S2423</f>
        <v>4500000</v>
      </c>
      <c r="U2423" s="75">
        <f t="shared" si="414"/>
        <v>5040000.0000000009</v>
      </c>
      <c r="V2423" s="48"/>
      <c r="W2423" s="48">
        <v>2017</v>
      </c>
      <c r="X2423" s="48" t="s">
        <v>8158</v>
      </c>
      <c r="Y2423" s="1">
        <f>VLOOKUP(A2423,'[1]план на 2017'!$A:$X,20,0)</f>
        <v>4500000</v>
      </c>
      <c r="Z2423" s="156">
        <f t="shared" si="411"/>
        <v>0</v>
      </c>
    </row>
    <row r="2424" spans="1:26" ht="49.5" customHeight="1" x14ac:dyDescent="0.25">
      <c r="A2424" s="48" t="s">
        <v>2479</v>
      </c>
      <c r="B2424" s="53" t="s">
        <v>3273</v>
      </c>
      <c r="C2424" s="53" t="s">
        <v>6875</v>
      </c>
      <c r="D2424" s="53" t="s">
        <v>6876</v>
      </c>
      <c r="E2424" s="53" t="s">
        <v>6877</v>
      </c>
      <c r="F2424" s="53" t="s">
        <v>6878</v>
      </c>
      <c r="G2424" s="54" t="s">
        <v>8876</v>
      </c>
      <c r="H2424" s="53">
        <v>0</v>
      </c>
      <c r="I2424" s="53">
        <v>430000000</v>
      </c>
      <c r="J2424" s="53" t="s">
        <v>8091</v>
      </c>
      <c r="K2424" s="53" t="s">
        <v>8092</v>
      </c>
      <c r="L2424" s="53" t="s">
        <v>8111</v>
      </c>
      <c r="M2424" s="53" t="s">
        <v>8094</v>
      </c>
      <c r="N2424" s="53" t="s">
        <v>8112</v>
      </c>
      <c r="O2424" s="53" t="s">
        <v>8104</v>
      </c>
      <c r="P2424" s="53" t="s">
        <v>8105</v>
      </c>
      <c r="Q2424" s="53" t="s">
        <v>8106</v>
      </c>
      <c r="R2424" s="73">
        <v>2</v>
      </c>
      <c r="S2424" s="74">
        <v>590000</v>
      </c>
      <c r="T2424" s="75">
        <v>0</v>
      </c>
      <c r="U2424" s="75">
        <f t="shared" si="414"/>
        <v>0</v>
      </c>
      <c r="V2424" s="48"/>
      <c r="W2424" s="48">
        <v>2017</v>
      </c>
      <c r="X2424" s="48"/>
      <c r="Y2424" s="1">
        <f>VLOOKUP(A2424,'[1]план на 2017'!$A:$X,20,0)</f>
        <v>0</v>
      </c>
      <c r="Z2424" s="156">
        <f t="shared" si="411"/>
        <v>0</v>
      </c>
    </row>
    <row r="2425" spans="1:26" ht="49.5" customHeight="1" x14ac:dyDescent="0.25">
      <c r="A2425" s="48" t="s">
        <v>2480</v>
      </c>
      <c r="B2425" s="53" t="s">
        <v>3273</v>
      </c>
      <c r="C2425" s="53" t="s">
        <v>6875</v>
      </c>
      <c r="D2425" s="53" t="s">
        <v>6876</v>
      </c>
      <c r="E2425" s="53" t="s">
        <v>6877</v>
      </c>
      <c r="F2425" s="53" t="s">
        <v>6878</v>
      </c>
      <c r="G2425" s="54" t="s">
        <v>8876</v>
      </c>
      <c r="H2425" s="53">
        <v>0</v>
      </c>
      <c r="I2425" s="53">
        <v>430000000</v>
      </c>
      <c r="J2425" s="53" t="s">
        <v>8091</v>
      </c>
      <c r="K2425" s="53" t="s">
        <v>8099</v>
      </c>
      <c r="L2425" s="53" t="s">
        <v>8111</v>
      </c>
      <c r="M2425" s="53" t="s">
        <v>8094</v>
      </c>
      <c r="N2425" s="53" t="s">
        <v>8112</v>
      </c>
      <c r="O2425" s="53" t="s">
        <v>8104</v>
      </c>
      <c r="P2425" s="53" t="s">
        <v>8105</v>
      </c>
      <c r="Q2425" s="53" t="s">
        <v>8106</v>
      </c>
      <c r="R2425" s="73">
        <v>2</v>
      </c>
      <c r="S2425" s="74">
        <v>590000</v>
      </c>
      <c r="T2425" s="75">
        <v>0</v>
      </c>
      <c r="U2425" s="75">
        <f t="shared" si="414"/>
        <v>0</v>
      </c>
      <c r="V2425" s="48"/>
      <c r="W2425" s="48">
        <v>2017</v>
      </c>
      <c r="X2425" s="48" t="s">
        <v>8100</v>
      </c>
      <c r="Y2425" s="1">
        <f>VLOOKUP(A2425,'[1]план на 2017'!$A:$X,20,0)</f>
        <v>0</v>
      </c>
      <c r="Z2425" s="156">
        <f t="shared" si="411"/>
        <v>0</v>
      </c>
    </row>
    <row r="2426" spans="1:26" ht="49.5" customHeight="1" x14ac:dyDescent="0.25">
      <c r="A2426" s="48" t="s">
        <v>2481</v>
      </c>
      <c r="B2426" s="53" t="s">
        <v>3273</v>
      </c>
      <c r="C2426" s="53" t="s">
        <v>6875</v>
      </c>
      <c r="D2426" s="53" t="s">
        <v>6876</v>
      </c>
      <c r="E2426" s="53" t="s">
        <v>6877</v>
      </c>
      <c r="F2426" s="53" t="s">
        <v>6878</v>
      </c>
      <c r="G2426" s="54" t="s">
        <v>8876</v>
      </c>
      <c r="H2426" s="53">
        <v>0</v>
      </c>
      <c r="I2426" s="53">
        <v>430000000</v>
      </c>
      <c r="J2426" s="53" t="s">
        <v>8091</v>
      </c>
      <c r="K2426" s="53" t="s">
        <v>8099</v>
      </c>
      <c r="L2426" s="53" t="s">
        <v>8111</v>
      </c>
      <c r="M2426" s="53" t="s">
        <v>8094</v>
      </c>
      <c r="N2426" s="53" t="s">
        <v>8157</v>
      </c>
      <c r="O2426" s="53" t="s">
        <v>8104</v>
      </c>
      <c r="P2426" s="53" t="s">
        <v>8105</v>
      </c>
      <c r="Q2426" s="53" t="s">
        <v>8106</v>
      </c>
      <c r="R2426" s="73">
        <v>2</v>
      </c>
      <c r="S2426" s="74">
        <v>590000</v>
      </c>
      <c r="T2426" s="75">
        <f t="shared" ref="T2426" si="424">R2426*S2426</f>
        <v>1180000</v>
      </c>
      <c r="U2426" s="75">
        <f t="shared" si="414"/>
        <v>1321600.0000000002</v>
      </c>
      <c r="V2426" s="48"/>
      <c r="W2426" s="48">
        <v>2017</v>
      </c>
      <c r="X2426" s="48" t="s">
        <v>8158</v>
      </c>
      <c r="Y2426" s="1">
        <f>VLOOKUP(A2426,'[1]план на 2017'!$A:$X,20,0)</f>
        <v>1180000</v>
      </c>
      <c r="Z2426" s="156">
        <f t="shared" si="411"/>
        <v>0</v>
      </c>
    </row>
    <row r="2427" spans="1:26" ht="49.5" customHeight="1" x14ac:dyDescent="0.25">
      <c r="A2427" s="48" t="s">
        <v>2482</v>
      </c>
      <c r="B2427" s="53" t="s">
        <v>3273</v>
      </c>
      <c r="C2427" s="53" t="s">
        <v>6879</v>
      </c>
      <c r="D2427" s="53" t="s">
        <v>6880</v>
      </c>
      <c r="E2427" s="53" t="s">
        <v>6881</v>
      </c>
      <c r="F2427" s="53" t="s">
        <v>6882</v>
      </c>
      <c r="G2427" s="54" t="s">
        <v>8876</v>
      </c>
      <c r="H2427" s="53">
        <v>0</v>
      </c>
      <c r="I2427" s="53">
        <v>430000000</v>
      </c>
      <c r="J2427" s="53" t="s">
        <v>8091</v>
      </c>
      <c r="K2427" s="53" t="s">
        <v>8092</v>
      </c>
      <c r="L2427" s="53" t="s">
        <v>8111</v>
      </c>
      <c r="M2427" s="53" t="s">
        <v>8094</v>
      </c>
      <c r="N2427" s="53" t="s">
        <v>8112</v>
      </c>
      <c r="O2427" s="53" t="s">
        <v>8104</v>
      </c>
      <c r="P2427" s="53" t="s">
        <v>8105</v>
      </c>
      <c r="Q2427" s="53" t="s">
        <v>8106</v>
      </c>
      <c r="R2427" s="73">
        <v>20</v>
      </c>
      <c r="S2427" s="74">
        <v>195000</v>
      </c>
      <c r="T2427" s="75">
        <v>0</v>
      </c>
      <c r="U2427" s="75">
        <f t="shared" si="414"/>
        <v>0</v>
      </c>
      <c r="V2427" s="48"/>
      <c r="W2427" s="48">
        <v>2017</v>
      </c>
      <c r="X2427" s="48"/>
      <c r="Y2427" s="1">
        <f>VLOOKUP(A2427,'[1]план на 2017'!$A:$X,20,0)</f>
        <v>0</v>
      </c>
      <c r="Z2427" s="156">
        <f t="shared" si="411"/>
        <v>0</v>
      </c>
    </row>
    <row r="2428" spans="1:26" ht="49.5" customHeight="1" x14ac:dyDescent="0.25">
      <c r="A2428" s="48" t="s">
        <v>2483</v>
      </c>
      <c r="B2428" s="53" t="s">
        <v>3273</v>
      </c>
      <c r="C2428" s="53" t="s">
        <v>6879</v>
      </c>
      <c r="D2428" s="53" t="s">
        <v>6880</v>
      </c>
      <c r="E2428" s="53" t="s">
        <v>6881</v>
      </c>
      <c r="F2428" s="53" t="s">
        <v>6882</v>
      </c>
      <c r="G2428" s="54" t="s">
        <v>8876</v>
      </c>
      <c r="H2428" s="53">
        <v>0</v>
      </c>
      <c r="I2428" s="53">
        <v>430000000</v>
      </c>
      <c r="J2428" s="53" t="s">
        <v>8091</v>
      </c>
      <c r="K2428" s="53" t="s">
        <v>8119</v>
      </c>
      <c r="L2428" s="53" t="s">
        <v>8111</v>
      </c>
      <c r="M2428" s="53" t="s">
        <v>8094</v>
      </c>
      <c r="N2428" s="53" t="s">
        <v>8112</v>
      </c>
      <c r="O2428" s="53" t="s">
        <v>8104</v>
      </c>
      <c r="P2428" s="53" t="s">
        <v>8105</v>
      </c>
      <c r="Q2428" s="53" t="s">
        <v>8106</v>
      </c>
      <c r="R2428" s="73">
        <v>20</v>
      </c>
      <c r="S2428" s="74">
        <v>195000</v>
      </c>
      <c r="T2428" s="75">
        <f t="shared" si="421"/>
        <v>3900000</v>
      </c>
      <c r="U2428" s="75">
        <f t="shared" si="414"/>
        <v>4368000</v>
      </c>
      <c r="V2428" s="48"/>
      <c r="W2428" s="48">
        <v>2017</v>
      </c>
      <c r="X2428" s="48" t="s">
        <v>8100</v>
      </c>
      <c r="Y2428" s="1">
        <f>VLOOKUP(A2428,'[1]план на 2017'!$A:$X,20,0)</f>
        <v>3900000</v>
      </c>
      <c r="Z2428" s="156">
        <f t="shared" si="411"/>
        <v>0</v>
      </c>
    </row>
    <row r="2429" spans="1:26" ht="49.5" customHeight="1" x14ac:dyDescent="0.25">
      <c r="A2429" s="48" t="s">
        <v>2484</v>
      </c>
      <c r="B2429" s="53" t="s">
        <v>3273</v>
      </c>
      <c r="C2429" s="53" t="s">
        <v>3525</v>
      </c>
      <c r="D2429" s="53" t="s">
        <v>3526</v>
      </c>
      <c r="E2429" s="53" t="s">
        <v>3527</v>
      </c>
      <c r="F2429" s="53" t="s">
        <v>6883</v>
      </c>
      <c r="G2429" s="54" t="s">
        <v>8876</v>
      </c>
      <c r="H2429" s="53">
        <v>0</v>
      </c>
      <c r="I2429" s="53">
        <v>430000000</v>
      </c>
      <c r="J2429" s="53" t="s">
        <v>8091</v>
      </c>
      <c r="K2429" s="53" t="s">
        <v>8092</v>
      </c>
      <c r="L2429" s="53" t="s">
        <v>8111</v>
      </c>
      <c r="M2429" s="53" t="s">
        <v>8094</v>
      </c>
      <c r="N2429" s="53" t="s">
        <v>8112</v>
      </c>
      <c r="O2429" s="53" t="s">
        <v>8104</v>
      </c>
      <c r="P2429" s="53" t="s">
        <v>8105</v>
      </c>
      <c r="Q2429" s="53" t="s">
        <v>8106</v>
      </c>
      <c r="R2429" s="73">
        <v>2</v>
      </c>
      <c r="S2429" s="74">
        <v>620000</v>
      </c>
      <c r="T2429" s="75">
        <v>0</v>
      </c>
      <c r="U2429" s="75">
        <f t="shared" si="414"/>
        <v>0</v>
      </c>
      <c r="V2429" s="48"/>
      <c r="W2429" s="48">
        <v>2017</v>
      </c>
      <c r="X2429" s="48"/>
      <c r="Y2429" s="1">
        <f>VLOOKUP(A2429,'[1]план на 2017'!$A:$X,20,0)</f>
        <v>0</v>
      </c>
      <c r="Z2429" s="156">
        <f t="shared" si="411"/>
        <v>0</v>
      </c>
    </row>
    <row r="2430" spans="1:26" ht="49.5" customHeight="1" x14ac:dyDescent="0.25">
      <c r="A2430" s="48" t="s">
        <v>2485</v>
      </c>
      <c r="B2430" s="53" t="s">
        <v>3273</v>
      </c>
      <c r="C2430" s="53" t="s">
        <v>3525</v>
      </c>
      <c r="D2430" s="53" t="s">
        <v>3526</v>
      </c>
      <c r="E2430" s="53" t="s">
        <v>3527</v>
      </c>
      <c r="F2430" s="53" t="s">
        <v>6883</v>
      </c>
      <c r="G2430" s="54" t="s">
        <v>8876</v>
      </c>
      <c r="H2430" s="53">
        <v>0</v>
      </c>
      <c r="I2430" s="53">
        <v>430000000</v>
      </c>
      <c r="J2430" s="53" t="s">
        <v>8091</v>
      </c>
      <c r="K2430" s="53" t="s">
        <v>8129</v>
      </c>
      <c r="L2430" s="53" t="s">
        <v>8111</v>
      </c>
      <c r="M2430" s="53" t="s">
        <v>8094</v>
      </c>
      <c r="N2430" s="53" t="s">
        <v>8112</v>
      </c>
      <c r="O2430" s="53" t="s">
        <v>8104</v>
      </c>
      <c r="P2430" s="53" t="s">
        <v>8105</v>
      </c>
      <c r="Q2430" s="53" t="s">
        <v>8106</v>
      </c>
      <c r="R2430" s="73">
        <v>2</v>
      </c>
      <c r="S2430" s="74">
        <v>620000</v>
      </c>
      <c r="T2430" s="75">
        <f t="shared" si="421"/>
        <v>1240000</v>
      </c>
      <c r="U2430" s="75">
        <f t="shared" si="414"/>
        <v>1388800.0000000002</v>
      </c>
      <c r="V2430" s="48"/>
      <c r="W2430" s="48">
        <v>2017</v>
      </c>
      <c r="X2430" s="48" t="s">
        <v>8100</v>
      </c>
      <c r="Y2430" s="1">
        <f>VLOOKUP(A2430,'[1]план на 2017'!$A:$X,20,0)</f>
        <v>1240000</v>
      </c>
      <c r="Z2430" s="156">
        <f t="shared" si="411"/>
        <v>0</v>
      </c>
    </row>
    <row r="2431" spans="1:26" ht="49.5" customHeight="1" x14ac:dyDescent="0.25">
      <c r="A2431" s="48" t="s">
        <v>2486</v>
      </c>
      <c r="B2431" s="53" t="s">
        <v>3273</v>
      </c>
      <c r="C2431" s="53" t="s">
        <v>6884</v>
      </c>
      <c r="D2431" s="53" t="s">
        <v>6885</v>
      </c>
      <c r="E2431" s="53" t="s">
        <v>4795</v>
      </c>
      <c r="F2431" s="53" t="s">
        <v>6886</v>
      </c>
      <c r="G2431" s="54" t="s">
        <v>8876</v>
      </c>
      <c r="H2431" s="53">
        <v>0</v>
      </c>
      <c r="I2431" s="53">
        <v>430000000</v>
      </c>
      <c r="J2431" s="53" t="s">
        <v>8091</v>
      </c>
      <c r="K2431" s="53" t="s">
        <v>8092</v>
      </c>
      <c r="L2431" s="53" t="s">
        <v>8111</v>
      </c>
      <c r="M2431" s="53" t="s">
        <v>8094</v>
      </c>
      <c r="N2431" s="53" t="s">
        <v>8112</v>
      </c>
      <c r="O2431" s="53" t="s">
        <v>8104</v>
      </c>
      <c r="P2431" s="53" t="s">
        <v>8105</v>
      </c>
      <c r="Q2431" s="53" t="s">
        <v>8106</v>
      </c>
      <c r="R2431" s="73">
        <v>1</v>
      </c>
      <c r="S2431" s="74">
        <v>700000</v>
      </c>
      <c r="T2431" s="75">
        <v>0</v>
      </c>
      <c r="U2431" s="75">
        <f t="shared" si="414"/>
        <v>0</v>
      </c>
      <c r="V2431" s="48"/>
      <c r="W2431" s="48">
        <v>2017</v>
      </c>
      <c r="X2431" s="48"/>
      <c r="Y2431" s="1">
        <f>VLOOKUP(A2431,'[1]план на 2017'!$A:$X,20,0)</f>
        <v>0</v>
      </c>
      <c r="Z2431" s="156">
        <f t="shared" si="411"/>
        <v>0</v>
      </c>
    </row>
    <row r="2432" spans="1:26" ht="49.5" customHeight="1" x14ac:dyDescent="0.25">
      <c r="A2432" s="48" t="s">
        <v>2487</v>
      </c>
      <c r="B2432" s="53" t="s">
        <v>3273</v>
      </c>
      <c r="C2432" s="53" t="s">
        <v>6884</v>
      </c>
      <c r="D2432" s="53" t="s">
        <v>6885</v>
      </c>
      <c r="E2432" s="53" t="s">
        <v>4795</v>
      </c>
      <c r="F2432" s="53" t="s">
        <v>6886</v>
      </c>
      <c r="G2432" s="54" t="s">
        <v>8876</v>
      </c>
      <c r="H2432" s="53">
        <v>0</v>
      </c>
      <c r="I2432" s="53">
        <v>430000000</v>
      </c>
      <c r="J2432" s="53" t="s">
        <v>8091</v>
      </c>
      <c r="K2432" s="53" t="s">
        <v>8119</v>
      </c>
      <c r="L2432" s="53" t="s">
        <v>8111</v>
      </c>
      <c r="M2432" s="53" t="s">
        <v>8094</v>
      </c>
      <c r="N2432" s="53" t="s">
        <v>8112</v>
      </c>
      <c r="O2432" s="53" t="s">
        <v>8104</v>
      </c>
      <c r="P2432" s="53" t="s">
        <v>8105</v>
      </c>
      <c r="Q2432" s="53" t="s">
        <v>8106</v>
      </c>
      <c r="R2432" s="73">
        <v>1</v>
      </c>
      <c r="S2432" s="74">
        <v>700000</v>
      </c>
      <c r="T2432" s="75">
        <v>0</v>
      </c>
      <c r="U2432" s="75">
        <v>0</v>
      </c>
      <c r="V2432" s="48"/>
      <c r="W2432" s="48">
        <v>2017</v>
      </c>
      <c r="X2432" s="48" t="s">
        <v>8100</v>
      </c>
      <c r="Y2432" s="1">
        <f>VLOOKUP(A2432,'[1]план на 2017'!$A:$X,20,0)</f>
        <v>0</v>
      </c>
      <c r="Z2432" s="156">
        <f t="shared" si="411"/>
        <v>0</v>
      </c>
    </row>
    <row r="2433" spans="1:26" ht="49.5" customHeight="1" x14ac:dyDescent="0.25">
      <c r="A2433" s="48" t="s">
        <v>2488</v>
      </c>
      <c r="B2433" s="53" t="s">
        <v>3273</v>
      </c>
      <c r="C2433" s="53" t="s">
        <v>6884</v>
      </c>
      <c r="D2433" s="53" t="s">
        <v>6885</v>
      </c>
      <c r="E2433" s="53" t="s">
        <v>4795</v>
      </c>
      <c r="F2433" s="53" t="s">
        <v>6886</v>
      </c>
      <c r="G2433" s="54" t="s">
        <v>3284</v>
      </c>
      <c r="H2433" s="53">
        <v>0</v>
      </c>
      <c r="I2433" s="53">
        <v>430000000</v>
      </c>
      <c r="J2433" s="53" t="s">
        <v>8091</v>
      </c>
      <c r="K2433" s="53" t="s">
        <v>8190</v>
      </c>
      <c r="L2433" s="53" t="s">
        <v>8111</v>
      </c>
      <c r="M2433" s="53" t="s">
        <v>8094</v>
      </c>
      <c r="N2433" s="53" t="s">
        <v>8112</v>
      </c>
      <c r="O2433" s="53" t="s">
        <v>8104</v>
      </c>
      <c r="P2433" s="53" t="s">
        <v>8105</v>
      </c>
      <c r="Q2433" s="53" t="s">
        <v>8106</v>
      </c>
      <c r="R2433" s="74">
        <v>1</v>
      </c>
      <c r="S2433" s="74">
        <v>700000</v>
      </c>
      <c r="T2433" s="75">
        <f t="shared" ref="T2433" si="425">S2433*R2433</f>
        <v>700000</v>
      </c>
      <c r="U2433" s="75">
        <f>T2433*1.12</f>
        <v>784000.00000000012</v>
      </c>
      <c r="V2433" s="48"/>
      <c r="W2433" s="48">
        <v>2017</v>
      </c>
      <c r="X2433" s="48" t="s">
        <v>8162</v>
      </c>
      <c r="Y2433" s="1">
        <f>VLOOKUP(A2433,'[1]план на 2017'!$A:$X,20,0)</f>
        <v>700000</v>
      </c>
      <c r="Z2433" s="156">
        <f t="shared" si="411"/>
        <v>0</v>
      </c>
    </row>
    <row r="2434" spans="1:26" ht="49.5" customHeight="1" x14ac:dyDescent="0.25">
      <c r="A2434" s="48" t="s">
        <v>2489</v>
      </c>
      <c r="B2434" s="53" t="s">
        <v>3273</v>
      </c>
      <c r="C2434" s="53" t="s">
        <v>3525</v>
      </c>
      <c r="D2434" s="53" t="s">
        <v>3526</v>
      </c>
      <c r="E2434" s="53" t="s">
        <v>3527</v>
      </c>
      <c r="F2434" s="53" t="s">
        <v>6887</v>
      </c>
      <c r="G2434" s="54" t="s">
        <v>8876</v>
      </c>
      <c r="H2434" s="53">
        <v>0</v>
      </c>
      <c r="I2434" s="53">
        <v>430000000</v>
      </c>
      <c r="J2434" s="53" t="s">
        <v>8091</v>
      </c>
      <c r="K2434" s="53" t="s">
        <v>8092</v>
      </c>
      <c r="L2434" s="53" t="s">
        <v>8111</v>
      </c>
      <c r="M2434" s="53" t="s">
        <v>8094</v>
      </c>
      <c r="N2434" s="53" t="s">
        <v>8112</v>
      </c>
      <c r="O2434" s="53" t="s">
        <v>8104</v>
      </c>
      <c r="P2434" s="53" t="s">
        <v>8105</v>
      </c>
      <c r="Q2434" s="53" t="s">
        <v>8106</v>
      </c>
      <c r="R2434" s="73">
        <v>2</v>
      </c>
      <c r="S2434" s="74">
        <v>54000</v>
      </c>
      <c r="T2434" s="75">
        <v>0</v>
      </c>
      <c r="U2434" s="75">
        <f t="shared" si="414"/>
        <v>0</v>
      </c>
      <c r="V2434" s="48"/>
      <c r="W2434" s="48">
        <v>2017</v>
      </c>
      <c r="X2434" s="48"/>
      <c r="Y2434" s="1">
        <f>VLOOKUP(A2434,'[1]план на 2017'!$A:$X,20,0)</f>
        <v>0</v>
      </c>
      <c r="Z2434" s="156">
        <f t="shared" si="411"/>
        <v>0</v>
      </c>
    </row>
    <row r="2435" spans="1:26" ht="49.5" customHeight="1" x14ac:dyDescent="0.25">
      <c r="A2435" s="48" t="s">
        <v>2490</v>
      </c>
      <c r="B2435" s="53" t="s">
        <v>3273</v>
      </c>
      <c r="C2435" s="53" t="s">
        <v>3525</v>
      </c>
      <c r="D2435" s="53" t="s">
        <v>3526</v>
      </c>
      <c r="E2435" s="53" t="s">
        <v>3527</v>
      </c>
      <c r="F2435" s="53" t="s">
        <v>6887</v>
      </c>
      <c r="G2435" s="54" t="s">
        <v>8876</v>
      </c>
      <c r="H2435" s="53">
        <v>0</v>
      </c>
      <c r="I2435" s="53">
        <v>430000000</v>
      </c>
      <c r="J2435" s="53" t="s">
        <v>8091</v>
      </c>
      <c r="K2435" s="53" t="s">
        <v>8129</v>
      </c>
      <c r="L2435" s="53" t="s">
        <v>8111</v>
      </c>
      <c r="M2435" s="53" t="s">
        <v>8094</v>
      </c>
      <c r="N2435" s="53" t="s">
        <v>8112</v>
      </c>
      <c r="O2435" s="53" t="s">
        <v>8104</v>
      </c>
      <c r="P2435" s="53" t="s">
        <v>8105</v>
      </c>
      <c r="Q2435" s="53" t="s">
        <v>8106</v>
      </c>
      <c r="R2435" s="73">
        <v>2</v>
      </c>
      <c r="S2435" s="74">
        <v>54000</v>
      </c>
      <c r="T2435" s="75">
        <f t="shared" si="421"/>
        <v>108000</v>
      </c>
      <c r="U2435" s="75">
        <f t="shared" si="414"/>
        <v>120960.00000000001</v>
      </c>
      <c r="V2435" s="48"/>
      <c r="W2435" s="48">
        <v>2017</v>
      </c>
      <c r="X2435" s="48" t="s">
        <v>8100</v>
      </c>
      <c r="Y2435" s="1">
        <f>VLOOKUP(A2435,'[1]план на 2017'!$A:$X,20,0)</f>
        <v>108000</v>
      </c>
      <c r="Z2435" s="156">
        <f t="shared" si="411"/>
        <v>0</v>
      </c>
    </row>
    <row r="2436" spans="1:26" ht="49.5" customHeight="1" x14ac:dyDescent="0.25">
      <c r="A2436" s="48" t="s">
        <v>2491</v>
      </c>
      <c r="B2436" s="53" t="s">
        <v>3273</v>
      </c>
      <c r="C2436" s="53" t="s">
        <v>6888</v>
      </c>
      <c r="D2436" s="53" t="s">
        <v>6889</v>
      </c>
      <c r="E2436" s="53" t="s">
        <v>6890</v>
      </c>
      <c r="F2436" s="53" t="s">
        <v>6891</v>
      </c>
      <c r="G2436" s="54" t="s">
        <v>8876</v>
      </c>
      <c r="H2436" s="53">
        <v>0</v>
      </c>
      <c r="I2436" s="53">
        <v>430000000</v>
      </c>
      <c r="J2436" s="53" t="s">
        <v>8091</v>
      </c>
      <c r="K2436" s="53" t="s">
        <v>8092</v>
      </c>
      <c r="L2436" s="53" t="s">
        <v>8111</v>
      </c>
      <c r="M2436" s="53" t="s">
        <v>8094</v>
      </c>
      <c r="N2436" s="53" t="s">
        <v>8112</v>
      </c>
      <c r="O2436" s="53" t="s">
        <v>8104</v>
      </c>
      <c r="P2436" s="53" t="s">
        <v>8105</v>
      </c>
      <c r="Q2436" s="53" t="s">
        <v>8106</v>
      </c>
      <c r="R2436" s="73">
        <v>1</v>
      </c>
      <c r="S2436" s="74">
        <v>56000</v>
      </c>
      <c r="T2436" s="75">
        <f t="shared" si="421"/>
        <v>56000</v>
      </c>
      <c r="U2436" s="75">
        <f t="shared" si="414"/>
        <v>62720.000000000007</v>
      </c>
      <c r="V2436" s="48"/>
      <c r="W2436" s="48">
        <v>2017</v>
      </c>
      <c r="X2436" s="48"/>
      <c r="Y2436" s="1">
        <f>VLOOKUP(A2436,'[1]план на 2017'!$A:$X,20,0)</f>
        <v>56000</v>
      </c>
      <c r="Z2436" s="156">
        <f t="shared" si="411"/>
        <v>0</v>
      </c>
    </row>
    <row r="2437" spans="1:26" ht="49.5" customHeight="1" x14ac:dyDescent="0.25">
      <c r="A2437" s="48" t="s">
        <v>2492</v>
      </c>
      <c r="B2437" s="53" t="s">
        <v>3273</v>
      </c>
      <c r="C2437" s="53" t="s">
        <v>3494</v>
      </c>
      <c r="D2437" s="53" t="s">
        <v>3495</v>
      </c>
      <c r="E2437" s="53" t="s">
        <v>3496</v>
      </c>
      <c r="F2437" s="53" t="s">
        <v>6892</v>
      </c>
      <c r="G2437" s="54" t="s">
        <v>8876</v>
      </c>
      <c r="H2437" s="53">
        <v>0</v>
      </c>
      <c r="I2437" s="53">
        <v>430000000</v>
      </c>
      <c r="J2437" s="53" t="s">
        <v>8091</v>
      </c>
      <c r="K2437" s="53" t="s">
        <v>8092</v>
      </c>
      <c r="L2437" s="53" t="s">
        <v>8111</v>
      </c>
      <c r="M2437" s="53" t="s">
        <v>8094</v>
      </c>
      <c r="N2437" s="53" t="s">
        <v>8112</v>
      </c>
      <c r="O2437" s="53" t="s">
        <v>8104</v>
      </c>
      <c r="P2437" s="53" t="s">
        <v>8105</v>
      </c>
      <c r="Q2437" s="53" t="s">
        <v>8106</v>
      </c>
      <c r="R2437" s="73">
        <v>1</v>
      </c>
      <c r="S2437" s="74">
        <v>251000</v>
      </c>
      <c r="T2437" s="75">
        <v>0</v>
      </c>
      <c r="U2437" s="75">
        <f t="shared" si="414"/>
        <v>0</v>
      </c>
      <c r="V2437" s="48"/>
      <c r="W2437" s="48">
        <v>2017</v>
      </c>
      <c r="X2437" s="48"/>
      <c r="Y2437" s="1">
        <f>VLOOKUP(A2437,'[1]план на 2017'!$A:$X,20,0)</f>
        <v>0</v>
      </c>
      <c r="Z2437" s="156">
        <f t="shared" si="411"/>
        <v>0</v>
      </c>
    </row>
    <row r="2438" spans="1:26" ht="49.5" customHeight="1" x14ac:dyDescent="0.25">
      <c r="A2438" s="48" t="s">
        <v>2493</v>
      </c>
      <c r="B2438" s="53" t="s">
        <v>3273</v>
      </c>
      <c r="C2438" s="53" t="s">
        <v>3494</v>
      </c>
      <c r="D2438" s="53" t="s">
        <v>3495</v>
      </c>
      <c r="E2438" s="53" t="s">
        <v>3496</v>
      </c>
      <c r="F2438" s="53" t="s">
        <v>6892</v>
      </c>
      <c r="G2438" s="54" t="s">
        <v>8876</v>
      </c>
      <c r="H2438" s="53">
        <v>0</v>
      </c>
      <c r="I2438" s="53">
        <v>430000000</v>
      </c>
      <c r="J2438" s="53" t="s">
        <v>8091</v>
      </c>
      <c r="K2438" s="53" t="s">
        <v>8129</v>
      </c>
      <c r="L2438" s="53" t="s">
        <v>8111</v>
      </c>
      <c r="M2438" s="53" t="s">
        <v>8094</v>
      </c>
      <c r="N2438" s="53" t="s">
        <v>8112</v>
      </c>
      <c r="O2438" s="53" t="s">
        <v>8104</v>
      </c>
      <c r="P2438" s="53" t="s">
        <v>8105</v>
      </c>
      <c r="Q2438" s="53" t="s">
        <v>8106</v>
      </c>
      <c r="R2438" s="73">
        <v>1</v>
      </c>
      <c r="S2438" s="74">
        <v>251000</v>
      </c>
      <c r="T2438" s="75">
        <v>0</v>
      </c>
      <c r="U2438" s="75">
        <f t="shared" si="414"/>
        <v>0</v>
      </c>
      <c r="V2438" s="48"/>
      <c r="W2438" s="48">
        <v>2017</v>
      </c>
      <c r="X2438" s="48" t="s">
        <v>8100</v>
      </c>
      <c r="Y2438" s="1">
        <f>VLOOKUP(A2438,'[1]план на 2017'!$A:$X,20,0)</f>
        <v>0</v>
      </c>
      <c r="Z2438" s="156">
        <f t="shared" si="411"/>
        <v>0</v>
      </c>
    </row>
    <row r="2439" spans="1:26" ht="49.5" customHeight="1" x14ac:dyDescent="0.25">
      <c r="A2439" s="48" t="s">
        <v>2494</v>
      </c>
      <c r="B2439" s="53" t="s">
        <v>3273</v>
      </c>
      <c r="C2439" s="53" t="s">
        <v>3494</v>
      </c>
      <c r="D2439" s="53" t="s">
        <v>3495</v>
      </c>
      <c r="E2439" s="53" t="s">
        <v>3496</v>
      </c>
      <c r="F2439" s="53" t="s">
        <v>6892</v>
      </c>
      <c r="G2439" s="54" t="s">
        <v>8876</v>
      </c>
      <c r="H2439" s="53">
        <v>0</v>
      </c>
      <c r="I2439" s="53">
        <v>430000000</v>
      </c>
      <c r="J2439" s="53" t="s">
        <v>8091</v>
      </c>
      <c r="K2439" s="53" t="s">
        <v>8124</v>
      </c>
      <c r="L2439" s="53" t="s">
        <v>8111</v>
      </c>
      <c r="M2439" s="53" t="s">
        <v>8094</v>
      </c>
      <c r="N2439" s="53" t="s">
        <v>8112</v>
      </c>
      <c r="O2439" s="53" t="s">
        <v>8104</v>
      </c>
      <c r="P2439" s="53" t="s">
        <v>8105</v>
      </c>
      <c r="Q2439" s="53" t="s">
        <v>8106</v>
      </c>
      <c r="R2439" s="73">
        <v>1</v>
      </c>
      <c r="S2439" s="74">
        <v>251000</v>
      </c>
      <c r="T2439" s="75">
        <v>0</v>
      </c>
      <c r="U2439" s="75">
        <f t="shared" si="414"/>
        <v>0</v>
      </c>
      <c r="V2439" s="48"/>
      <c r="W2439" s="48">
        <v>2017</v>
      </c>
      <c r="X2439" s="48" t="s">
        <v>8100</v>
      </c>
      <c r="Y2439" s="1">
        <f>VLOOKUP(A2439,'[1]план на 2017'!$A:$X,20,0)</f>
        <v>0</v>
      </c>
      <c r="Z2439" s="156">
        <f t="shared" si="411"/>
        <v>0</v>
      </c>
    </row>
    <row r="2440" spans="1:26" ht="49.5" customHeight="1" x14ac:dyDescent="0.25">
      <c r="A2440" s="48" t="s">
        <v>2495</v>
      </c>
      <c r="B2440" s="53" t="s">
        <v>3273</v>
      </c>
      <c r="C2440" s="53" t="s">
        <v>3494</v>
      </c>
      <c r="D2440" s="53" t="s">
        <v>3495</v>
      </c>
      <c r="E2440" s="53" t="s">
        <v>3496</v>
      </c>
      <c r="F2440" s="53" t="s">
        <v>6892</v>
      </c>
      <c r="G2440" s="54" t="s">
        <v>8876</v>
      </c>
      <c r="H2440" s="53">
        <v>0</v>
      </c>
      <c r="I2440" s="53">
        <v>430000000</v>
      </c>
      <c r="J2440" s="53" t="s">
        <v>8091</v>
      </c>
      <c r="K2440" s="53" t="s">
        <v>8119</v>
      </c>
      <c r="L2440" s="53" t="s">
        <v>8111</v>
      </c>
      <c r="M2440" s="53" t="s">
        <v>8094</v>
      </c>
      <c r="N2440" s="53" t="s">
        <v>8112</v>
      </c>
      <c r="O2440" s="53" t="s">
        <v>8104</v>
      </c>
      <c r="P2440" s="53" t="s">
        <v>8105</v>
      </c>
      <c r="Q2440" s="53" t="s">
        <v>8106</v>
      </c>
      <c r="R2440" s="73">
        <v>1</v>
      </c>
      <c r="S2440" s="74">
        <v>251000</v>
      </c>
      <c r="T2440" s="75">
        <f t="shared" ref="T2440" si="426">R2440*S2440</f>
        <v>251000</v>
      </c>
      <c r="U2440" s="75">
        <f t="shared" si="414"/>
        <v>281120</v>
      </c>
      <c r="V2440" s="48"/>
      <c r="W2440" s="48">
        <v>2017</v>
      </c>
      <c r="X2440" s="48" t="s">
        <v>8100</v>
      </c>
      <c r="Y2440" s="1">
        <f>VLOOKUP(A2440,'[1]план на 2017'!$A:$X,20,0)</f>
        <v>251000</v>
      </c>
      <c r="Z2440" s="156">
        <f t="shared" si="411"/>
        <v>0</v>
      </c>
    </row>
    <row r="2441" spans="1:26" ht="49.5" customHeight="1" x14ac:dyDescent="0.25">
      <c r="A2441" s="48" t="s">
        <v>2496</v>
      </c>
      <c r="B2441" s="53" t="s">
        <v>3273</v>
      </c>
      <c r="C2441" s="53" t="s">
        <v>6798</v>
      </c>
      <c r="D2441" s="53" t="s">
        <v>5403</v>
      </c>
      <c r="E2441" s="53" t="s">
        <v>6799</v>
      </c>
      <c r="F2441" s="53" t="s">
        <v>6893</v>
      </c>
      <c r="G2441" s="54" t="s">
        <v>8876</v>
      </c>
      <c r="H2441" s="53">
        <v>0</v>
      </c>
      <c r="I2441" s="53">
        <v>430000000</v>
      </c>
      <c r="J2441" s="53" t="s">
        <v>8091</v>
      </c>
      <c r="K2441" s="53" t="s">
        <v>8092</v>
      </c>
      <c r="L2441" s="53" t="s">
        <v>8111</v>
      </c>
      <c r="M2441" s="53" t="s">
        <v>8094</v>
      </c>
      <c r="N2441" s="53" t="s">
        <v>8112</v>
      </c>
      <c r="O2441" s="53" t="s">
        <v>8104</v>
      </c>
      <c r="P2441" s="53" t="s">
        <v>8105</v>
      </c>
      <c r="Q2441" s="53" t="s">
        <v>8106</v>
      </c>
      <c r="R2441" s="73">
        <v>1</v>
      </c>
      <c r="S2441" s="74">
        <v>215000</v>
      </c>
      <c r="T2441" s="75">
        <v>0</v>
      </c>
      <c r="U2441" s="75">
        <f t="shared" si="414"/>
        <v>0</v>
      </c>
      <c r="V2441" s="48"/>
      <c r="W2441" s="48">
        <v>2017</v>
      </c>
      <c r="X2441" s="48"/>
      <c r="Y2441" s="1">
        <f>VLOOKUP(A2441,'[1]план на 2017'!$A:$X,20,0)</f>
        <v>0</v>
      </c>
      <c r="Z2441" s="156">
        <f t="shared" si="411"/>
        <v>0</v>
      </c>
    </row>
    <row r="2442" spans="1:26" ht="49.5" customHeight="1" x14ac:dyDescent="0.25">
      <c r="A2442" s="48" t="s">
        <v>2497</v>
      </c>
      <c r="B2442" s="53" t="s">
        <v>3273</v>
      </c>
      <c r="C2442" s="53" t="s">
        <v>6798</v>
      </c>
      <c r="D2442" s="53" t="s">
        <v>5403</v>
      </c>
      <c r="E2442" s="53" t="s">
        <v>6799</v>
      </c>
      <c r="F2442" s="53" t="s">
        <v>6893</v>
      </c>
      <c r="G2442" s="54" t="s">
        <v>8876</v>
      </c>
      <c r="H2442" s="53">
        <v>0</v>
      </c>
      <c r="I2442" s="53">
        <v>430000000</v>
      </c>
      <c r="J2442" s="53" t="s">
        <v>8091</v>
      </c>
      <c r="K2442" s="53" t="s">
        <v>8099</v>
      </c>
      <c r="L2442" s="53" t="s">
        <v>8111</v>
      </c>
      <c r="M2442" s="53" t="s">
        <v>8094</v>
      </c>
      <c r="N2442" s="53" t="s">
        <v>8112</v>
      </c>
      <c r="O2442" s="53" t="s">
        <v>8104</v>
      </c>
      <c r="P2442" s="53" t="s">
        <v>8105</v>
      </c>
      <c r="Q2442" s="53" t="s">
        <v>8106</v>
      </c>
      <c r="R2442" s="73">
        <v>1</v>
      </c>
      <c r="S2442" s="74">
        <v>215000</v>
      </c>
      <c r="T2442" s="75">
        <v>0</v>
      </c>
      <c r="U2442" s="75">
        <f t="shared" si="414"/>
        <v>0</v>
      </c>
      <c r="V2442" s="48"/>
      <c r="W2442" s="48">
        <v>2017</v>
      </c>
      <c r="X2442" s="48" t="s">
        <v>8100</v>
      </c>
      <c r="Y2442" s="1">
        <f>VLOOKUP(A2442,'[1]план на 2017'!$A:$X,20,0)</f>
        <v>0</v>
      </c>
      <c r="Z2442" s="156">
        <f t="shared" si="411"/>
        <v>0</v>
      </c>
    </row>
    <row r="2443" spans="1:26" ht="49.5" customHeight="1" x14ac:dyDescent="0.25">
      <c r="A2443" s="48" t="s">
        <v>2498</v>
      </c>
      <c r="B2443" s="53" t="s">
        <v>3273</v>
      </c>
      <c r="C2443" s="53" t="s">
        <v>6798</v>
      </c>
      <c r="D2443" s="53" t="s">
        <v>5403</v>
      </c>
      <c r="E2443" s="53" t="s">
        <v>6799</v>
      </c>
      <c r="F2443" s="53" t="s">
        <v>6893</v>
      </c>
      <c r="G2443" s="54" t="s">
        <v>8876</v>
      </c>
      <c r="H2443" s="53">
        <v>0</v>
      </c>
      <c r="I2443" s="53">
        <v>430000000</v>
      </c>
      <c r="J2443" s="53" t="s">
        <v>8091</v>
      </c>
      <c r="K2443" s="53" t="s">
        <v>8099</v>
      </c>
      <c r="L2443" s="53" t="s">
        <v>8111</v>
      </c>
      <c r="M2443" s="53" t="s">
        <v>8094</v>
      </c>
      <c r="N2443" s="53" t="s">
        <v>8157</v>
      </c>
      <c r="O2443" s="53" t="s">
        <v>8104</v>
      </c>
      <c r="P2443" s="53" t="s">
        <v>8105</v>
      </c>
      <c r="Q2443" s="53" t="s">
        <v>8106</v>
      </c>
      <c r="R2443" s="73">
        <v>1</v>
      </c>
      <c r="S2443" s="74">
        <v>215000</v>
      </c>
      <c r="T2443" s="75">
        <f t="shared" ref="T2443" si="427">R2443*S2443</f>
        <v>215000</v>
      </c>
      <c r="U2443" s="75">
        <f t="shared" si="414"/>
        <v>240800.00000000003</v>
      </c>
      <c r="V2443" s="48"/>
      <c r="W2443" s="48">
        <v>2017</v>
      </c>
      <c r="X2443" s="48" t="s">
        <v>8158</v>
      </c>
      <c r="Y2443" s="1">
        <f>VLOOKUP(A2443,'[1]план на 2017'!$A:$X,20,0)</f>
        <v>215000</v>
      </c>
      <c r="Z2443" s="156">
        <f t="shared" si="411"/>
        <v>0</v>
      </c>
    </row>
    <row r="2444" spans="1:26" ht="49.5" customHeight="1" x14ac:dyDescent="0.25">
      <c r="A2444" s="48" t="s">
        <v>2499</v>
      </c>
      <c r="B2444" s="53" t="s">
        <v>3273</v>
      </c>
      <c r="C2444" s="53" t="s">
        <v>6798</v>
      </c>
      <c r="D2444" s="53" t="s">
        <v>5403</v>
      </c>
      <c r="E2444" s="53" t="s">
        <v>6799</v>
      </c>
      <c r="F2444" s="53" t="s">
        <v>6894</v>
      </c>
      <c r="G2444" s="54" t="s">
        <v>8876</v>
      </c>
      <c r="H2444" s="53">
        <v>0</v>
      </c>
      <c r="I2444" s="53">
        <v>430000000</v>
      </c>
      <c r="J2444" s="53" t="s">
        <v>8091</v>
      </c>
      <c r="K2444" s="53" t="s">
        <v>8092</v>
      </c>
      <c r="L2444" s="53" t="s">
        <v>8111</v>
      </c>
      <c r="M2444" s="53" t="s">
        <v>8094</v>
      </c>
      <c r="N2444" s="53" t="s">
        <v>8112</v>
      </c>
      <c r="O2444" s="53" t="s">
        <v>8104</v>
      </c>
      <c r="P2444" s="53" t="s">
        <v>8105</v>
      </c>
      <c r="Q2444" s="53" t="s">
        <v>8106</v>
      </c>
      <c r="R2444" s="73">
        <v>1</v>
      </c>
      <c r="S2444" s="74">
        <v>315000</v>
      </c>
      <c r="T2444" s="75">
        <v>0</v>
      </c>
      <c r="U2444" s="75">
        <f t="shared" si="414"/>
        <v>0</v>
      </c>
      <c r="V2444" s="48"/>
      <c r="W2444" s="48">
        <v>2017</v>
      </c>
      <c r="X2444" s="48"/>
      <c r="Y2444" s="1">
        <f>VLOOKUP(A2444,'[1]план на 2017'!$A:$X,20,0)</f>
        <v>0</v>
      </c>
      <c r="Z2444" s="156">
        <f t="shared" si="411"/>
        <v>0</v>
      </c>
    </row>
    <row r="2445" spans="1:26" ht="49.5" customHeight="1" x14ac:dyDescent="0.25">
      <c r="A2445" s="48" t="s">
        <v>2500</v>
      </c>
      <c r="B2445" s="53" t="s">
        <v>3273</v>
      </c>
      <c r="C2445" s="53" t="s">
        <v>6798</v>
      </c>
      <c r="D2445" s="53" t="s">
        <v>5403</v>
      </c>
      <c r="E2445" s="53" t="s">
        <v>6799</v>
      </c>
      <c r="F2445" s="53" t="s">
        <v>6894</v>
      </c>
      <c r="G2445" s="54" t="s">
        <v>8876</v>
      </c>
      <c r="H2445" s="53">
        <v>0</v>
      </c>
      <c r="I2445" s="53">
        <v>430000000</v>
      </c>
      <c r="J2445" s="53" t="s">
        <v>8091</v>
      </c>
      <c r="K2445" s="53" t="s">
        <v>8099</v>
      </c>
      <c r="L2445" s="53" t="s">
        <v>8111</v>
      </c>
      <c r="M2445" s="53" t="s">
        <v>8094</v>
      </c>
      <c r="N2445" s="53" t="s">
        <v>8112</v>
      </c>
      <c r="O2445" s="53" t="s">
        <v>8104</v>
      </c>
      <c r="P2445" s="53" t="s">
        <v>8105</v>
      </c>
      <c r="Q2445" s="53" t="s">
        <v>8106</v>
      </c>
      <c r="R2445" s="73">
        <v>1</v>
      </c>
      <c r="S2445" s="74">
        <v>315000</v>
      </c>
      <c r="T2445" s="75">
        <v>0</v>
      </c>
      <c r="U2445" s="75">
        <f t="shared" si="414"/>
        <v>0</v>
      </c>
      <c r="V2445" s="48"/>
      <c r="W2445" s="48">
        <v>2017</v>
      </c>
      <c r="X2445" s="48" t="s">
        <v>8100</v>
      </c>
      <c r="Y2445" s="1">
        <f>VLOOKUP(A2445,'[1]план на 2017'!$A:$X,20,0)</f>
        <v>0</v>
      </c>
      <c r="Z2445" s="156">
        <f t="shared" si="411"/>
        <v>0</v>
      </c>
    </row>
    <row r="2446" spans="1:26" ht="49.5" customHeight="1" x14ac:dyDescent="0.25">
      <c r="A2446" s="48" t="s">
        <v>2501</v>
      </c>
      <c r="B2446" s="53" t="s">
        <v>3273</v>
      </c>
      <c r="C2446" s="53" t="s">
        <v>6798</v>
      </c>
      <c r="D2446" s="53" t="s">
        <v>5403</v>
      </c>
      <c r="E2446" s="53" t="s">
        <v>6799</v>
      </c>
      <c r="F2446" s="53" t="s">
        <v>6894</v>
      </c>
      <c r="G2446" s="54" t="s">
        <v>8876</v>
      </c>
      <c r="H2446" s="53">
        <v>0</v>
      </c>
      <c r="I2446" s="53">
        <v>430000000</v>
      </c>
      <c r="J2446" s="53" t="s">
        <v>8091</v>
      </c>
      <c r="K2446" s="53" t="s">
        <v>8099</v>
      </c>
      <c r="L2446" s="53" t="s">
        <v>8111</v>
      </c>
      <c r="M2446" s="53" t="s">
        <v>8094</v>
      </c>
      <c r="N2446" s="53" t="s">
        <v>8157</v>
      </c>
      <c r="O2446" s="53" t="s">
        <v>8104</v>
      </c>
      <c r="P2446" s="53" t="s">
        <v>8105</v>
      </c>
      <c r="Q2446" s="53" t="s">
        <v>8106</v>
      </c>
      <c r="R2446" s="73">
        <v>1</v>
      </c>
      <c r="S2446" s="74">
        <v>315000</v>
      </c>
      <c r="T2446" s="75">
        <f t="shared" ref="T2446" si="428">R2446*S2446</f>
        <v>315000</v>
      </c>
      <c r="U2446" s="75">
        <f t="shared" si="414"/>
        <v>352800.00000000006</v>
      </c>
      <c r="V2446" s="48"/>
      <c r="W2446" s="48">
        <v>2017</v>
      </c>
      <c r="X2446" s="48" t="s">
        <v>8158</v>
      </c>
      <c r="Y2446" s="1">
        <f>VLOOKUP(A2446,'[1]план на 2017'!$A:$X,20,0)</f>
        <v>315000</v>
      </c>
      <c r="Z2446" s="156">
        <f t="shared" si="411"/>
        <v>0</v>
      </c>
    </row>
    <row r="2447" spans="1:26" ht="49.5" customHeight="1" x14ac:dyDescent="0.25">
      <c r="A2447" s="48" t="s">
        <v>2502</v>
      </c>
      <c r="B2447" s="53" t="s">
        <v>3273</v>
      </c>
      <c r="C2447" s="53" t="s">
        <v>6798</v>
      </c>
      <c r="D2447" s="53" t="s">
        <v>5403</v>
      </c>
      <c r="E2447" s="53" t="s">
        <v>6799</v>
      </c>
      <c r="F2447" s="53" t="s">
        <v>6895</v>
      </c>
      <c r="G2447" s="54" t="s">
        <v>8876</v>
      </c>
      <c r="H2447" s="53">
        <v>0</v>
      </c>
      <c r="I2447" s="53">
        <v>430000000</v>
      </c>
      <c r="J2447" s="53" t="s">
        <v>8091</v>
      </c>
      <c r="K2447" s="53" t="s">
        <v>8092</v>
      </c>
      <c r="L2447" s="53" t="s">
        <v>8111</v>
      </c>
      <c r="M2447" s="53" t="s">
        <v>8094</v>
      </c>
      <c r="N2447" s="53" t="s">
        <v>8112</v>
      </c>
      <c r="O2447" s="53" t="s">
        <v>8104</v>
      </c>
      <c r="P2447" s="53" t="s">
        <v>8105</v>
      </c>
      <c r="Q2447" s="53" t="s">
        <v>8106</v>
      </c>
      <c r="R2447" s="73">
        <v>1</v>
      </c>
      <c r="S2447" s="74">
        <v>305000</v>
      </c>
      <c r="T2447" s="75">
        <v>0</v>
      </c>
      <c r="U2447" s="75">
        <f t="shared" si="414"/>
        <v>0</v>
      </c>
      <c r="V2447" s="48"/>
      <c r="W2447" s="48">
        <v>2017</v>
      </c>
      <c r="X2447" s="48"/>
      <c r="Y2447" s="1">
        <f>VLOOKUP(A2447,'[1]план на 2017'!$A:$X,20,0)</f>
        <v>0</v>
      </c>
      <c r="Z2447" s="156">
        <f t="shared" si="411"/>
        <v>0</v>
      </c>
    </row>
    <row r="2448" spans="1:26" ht="49.5" customHeight="1" x14ac:dyDescent="0.25">
      <c r="A2448" s="48" t="s">
        <v>2503</v>
      </c>
      <c r="B2448" s="53" t="s">
        <v>3273</v>
      </c>
      <c r="C2448" s="53" t="s">
        <v>6798</v>
      </c>
      <c r="D2448" s="53" t="s">
        <v>5403</v>
      </c>
      <c r="E2448" s="53" t="s">
        <v>6799</v>
      </c>
      <c r="F2448" s="53" t="s">
        <v>6895</v>
      </c>
      <c r="G2448" s="54" t="s">
        <v>8876</v>
      </c>
      <c r="H2448" s="53">
        <v>0</v>
      </c>
      <c r="I2448" s="53">
        <v>430000000</v>
      </c>
      <c r="J2448" s="53" t="s">
        <v>8091</v>
      </c>
      <c r="K2448" s="53" t="s">
        <v>8099</v>
      </c>
      <c r="L2448" s="53" t="s">
        <v>8111</v>
      </c>
      <c r="M2448" s="53" t="s">
        <v>8094</v>
      </c>
      <c r="N2448" s="53" t="s">
        <v>8112</v>
      </c>
      <c r="O2448" s="53" t="s">
        <v>8104</v>
      </c>
      <c r="P2448" s="53" t="s">
        <v>8105</v>
      </c>
      <c r="Q2448" s="53" t="s">
        <v>8106</v>
      </c>
      <c r="R2448" s="73">
        <v>1</v>
      </c>
      <c r="S2448" s="74">
        <v>305000</v>
      </c>
      <c r="T2448" s="75">
        <v>0</v>
      </c>
      <c r="U2448" s="75">
        <f t="shared" si="414"/>
        <v>0</v>
      </c>
      <c r="V2448" s="48"/>
      <c r="W2448" s="48">
        <v>2017</v>
      </c>
      <c r="X2448" s="48" t="s">
        <v>8100</v>
      </c>
      <c r="Y2448" s="1">
        <f>VLOOKUP(A2448,'[1]план на 2017'!$A:$X,20,0)</f>
        <v>0</v>
      </c>
      <c r="Z2448" s="156">
        <f t="shared" si="411"/>
        <v>0</v>
      </c>
    </row>
    <row r="2449" spans="1:26" ht="49.5" customHeight="1" x14ac:dyDescent="0.25">
      <c r="A2449" s="48" t="s">
        <v>2504</v>
      </c>
      <c r="B2449" s="53" t="s">
        <v>3273</v>
      </c>
      <c r="C2449" s="53" t="s">
        <v>6798</v>
      </c>
      <c r="D2449" s="53" t="s">
        <v>5403</v>
      </c>
      <c r="E2449" s="53" t="s">
        <v>6799</v>
      </c>
      <c r="F2449" s="53" t="s">
        <v>6895</v>
      </c>
      <c r="G2449" s="54" t="s">
        <v>8876</v>
      </c>
      <c r="H2449" s="53">
        <v>0</v>
      </c>
      <c r="I2449" s="53">
        <v>430000000</v>
      </c>
      <c r="J2449" s="53" t="s">
        <v>8091</v>
      </c>
      <c r="K2449" s="53" t="s">
        <v>8099</v>
      </c>
      <c r="L2449" s="53" t="s">
        <v>8111</v>
      </c>
      <c r="M2449" s="53" t="s">
        <v>8094</v>
      </c>
      <c r="N2449" s="53" t="s">
        <v>8157</v>
      </c>
      <c r="O2449" s="53" t="s">
        <v>8104</v>
      </c>
      <c r="P2449" s="53" t="s">
        <v>8105</v>
      </c>
      <c r="Q2449" s="53" t="s">
        <v>8106</v>
      </c>
      <c r="R2449" s="73">
        <v>1</v>
      </c>
      <c r="S2449" s="74">
        <v>305000</v>
      </c>
      <c r="T2449" s="75">
        <f t="shared" ref="T2449" si="429">R2449*S2449</f>
        <v>305000</v>
      </c>
      <c r="U2449" s="75">
        <f t="shared" si="414"/>
        <v>341600.00000000006</v>
      </c>
      <c r="V2449" s="48"/>
      <c r="W2449" s="48">
        <v>2017</v>
      </c>
      <c r="X2449" s="48" t="s">
        <v>8158</v>
      </c>
      <c r="Y2449" s="1">
        <f>VLOOKUP(A2449,'[1]план на 2017'!$A:$X,20,0)</f>
        <v>305000</v>
      </c>
      <c r="Z2449" s="156">
        <f t="shared" si="411"/>
        <v>0</v>
      </c>
    </row>
    <row r="2450" spans="1:26" ht="49.5" customHeight="1" x14ac:dyDescent="0.25">
      <c r="A2450" s="48" t="s">
        <v>2505</v>
      </c>
      <c r="B2450" s="53" t="s">
        <v>3273</v>
      </c>
      <c r="C2450" s="53" t="s">
        <v>6798</v>
      </c>
      <c r="D2450" s="53" t="s">
        <v>5403</v>
      </c>
      <c r="E2450" s="53" t="s">
        <v>6799</v>
      </c>
      <c r="F2450" s="53" t="s">
        <v>6896</v>
      </c>
      <c r="G2450" s="54" t="s">
        <v>8876</v>
      </c>
      <c r="H2450" s="53">
        <v>0</v>
      </c>
      <c r="I2450" s="53">
        <v>430000000</v>
      </c>
      <c r="J2450" s="53" t="s">
        <v>8091</v>
      </c>
      <c r="K2450" s="53" t="s">
        <v>8092</v>
      </c>
      <c r="L2450" s="53" t="s">
        <v>8111</v>
      </c>
      <c r="M2450" s="53" t="s">
        <v>8094</v>
      </c>
      <c r="N2450" s="53" t="s">
        <v>8112</v>
      </c>
      <c r="O2450" s="53" t="s">
        <v>8104</v>
      </c>
      <c r="P2450" s="53" t="s">
        <v>8105</v>
      </c>
      <c r="Q2450" s="53" t="s">
        <v>8106</v>
      </c>
      <c r="R2450" s="73">
        <v>1</v>
      </c>
      <c r="S2450" s="74">
        <v>289000</v>
      </c>
      <c r="T2450" s="75">
        <v>0</v>
      </c>
      <c r="U2450" s="75">
        <f t="shared" si="414"/>
        <v>0</v>
      </c>
      <c r="V2450" s="48"/>
      <c r="W2450" s="48">
        <v>2017</v>
      </c>
      <c r="X2450" s="48"/>
      <c r="Y2450" s="1">
        <f>VLOOKUP(A2450,'[1]план на 2017'!$A:$X,20,0)</f>
        <v>0</v>
      </c>
      <c r="Z2450" s="156">
        <f t="shared" ref="Z2450:Z2513" si="430">T2450-Y2450</f>
        <v>0</v>
      </c>
    </row>
    <row r="2451" spans="1:26" ht="49.5" customHeight="1" x14ac:dyDescent="0.25">
      <c r="A2451" s="48" t="s">
        <v>2506</v>
      </c>
      <c r="B2451" s="53" t="s">
        <v>3273</v>
      </c>
      <c r="C2451" s="53" t="s">
        <v>6798</v>
      </c>
      <c r="D2451" s="53" t="s">
        <v>5403</v>
      </c>
      <c r="E2451" s="53" t="s">
        <v>6799</v>
      </c>
      <c r="F2451" s="53" t="s">
        <v>6896</v>
      </c>
      <c r="G2451" s="54" t="s">
        <v>8876</v>
      </c>
      <c r="H2451" s="53">
        <v>0</v>
      </c>
      <c r="I2451" s="53">
        <v>430000000</v>
      </c>
      <c r="J2451" s="53" t="s">
        <v>8091</v>
      </c>
      <c r="K2451" s="53" t="s">
        <v>8099</v>
      </c>
      <c r="L2451" s="53" t="s">
        <v>8111</v>
      </c>
      <c r="M2451" s="53" t="s">
        <v>8094</v>
      </c>
      <c r="N2451" s="53" t="s">
        <v>8112</v>
      </c>
      <c r="O2451" s="53" t="s">
        <v>8104</v>
      </c>
      <c r="P2451" s="53" t="s">
        <v>8105</v>
      </c>
      <c r="Q2451" s="53" t="s">
        <v>8106</v>
      </c>
      <c r="R2451" s="73">
        <v>1</v>
      </c>
      <c r="S2451" s="74">
        <v>289000</v>
      </c>
      <c r="T2451" s="75">
        <v>0</v>
      </c>
      <c r="U2451" s="75">
        <f t="shared" si="414"/>
        <v>0</v>
      </c>
      <c r="V2451" s="48"/>
      <c r="W2451" s="48">
        <v>2017</v>
      </c>
      <c r="X2451" s="48" t="s">
        <v>8100</v>
      </c>
      <c r="Y2451" s="1">
        <f>VLOOKUP(A2451,'[1]план на 2017'!$A:$X,20,0)</f>
        <v>0</v>
      </c>
      <c r="Z2451" s="156">
        <f t="shared" si="430"/>
        <v>0</v>
      </c>
    </row>
    <row r="2452" spans="1:26" ht="49.5" customHeight="1" x14ac:dyDescent="0.25">
      <c r="A2452" s="48" t="s">
        <v>2507</v>
      </c>
      <c r="B2452" s="53" t="s">
        <v>3273</v>
      </c>
      <c r="C2452" s="53" t="s">
        <v>6798</v>
      </c>
      <c r="D2452" s="53" t="s">
        <v>5403</v>
      </c>
      <c r="E2452" s="53" t="s">
        <v>6799</v>
      </c>
      <c r="F2452" s="53" t="s">
        <v>6896</v>
      </c>
      <c r="G2452" s="54" t="s">
        <v>8876</v>
      </c>
      <c r="H2452" s="53">
        <v>0</v>
      </c>
      <c r="I2452" s="53">
        <v>430000000</v>
      </c>
      <c r="J2452" s="53" t="s">
        <v>8091</v>
      </c>
      <c r="K2452" s="53" t="s">
        <v>8099</v>
      </c>
      <c r="L2452" s="53" t="s">
        <v>8111</v>
      </c>
      <c r="M2452" s="53" t="s">
        <v>8094</v>
      </c>
      <c r="N2452" s="53" t="s">
        <v>8157</v>
      </c>
      <c r="O2452" s="53" t="s">
        <v>8104</v>
      </c>
      <c r="P2452" s="53" t="s">
        <v>8105</v>
      </c>
      <c r="Q2452" s="53" t="s">
        <v>8106</v>
      </c>
      <c r="R2452" s="73">
        <v>1</v>
      </c>
      <c r="S2452" s="74">
        <v>289000</v>
      </c>
      <c r="T2452" s="75">
        <f t="shared" ref="T2452" si="431">R2452*S2452</f>
        <v>289000</v>
      </c>
      <c r="U2452" s="75">
        <f t="shared" si="414"/>
        <v>323680.00000000006</v>
      </c>
      <c r="V2452" s="48"/>
      <c r="W2452" s="48">
        <v>2017</v>
      </c>
      <c r="X2452" s="48" t="s">
        <v>8158</v>
      </c>
      <c r="Y2452" s="1">
        <f>VLOOKUP(A2452,'[1]план на 2017'!$A:$X,20,0)</f>
        <v>289000</v>
      </c>
      <c r="Z2452" s="156">
        <f t="shared" si="430"/>
        <v>0</v>
      </c>
    </row>
    <row r="2453" spans="1:26" ht="49.5" customHeight="1" x14ac:dyDescent="0.25">
      <c r="A2453" s="48" t="s">
        <v>2508</v>
      </c>
      <c r="B2453" s="53" t="s">
        <v>3273</v>
      </c>
      <c r="C2453" s="53" t="s">
        <v>9909</v>
      </c>
      <c r="D2453" s="53" t="s">
        <v>3508</v>
      </c>
      <c r="E2453" s="53" t="s">
        <v>6300</v>
      </c>
      <c r="F2453" s="53" t="s">
        <v>6897</v>
      </c>
      <c r="G2453" s="54" t="s">
        <v>8876</v>
      </c>
      <c r="H2453" s="53">
        <v>0</v>
      </c>
      <c r="I2453" s="53">
        <v>430000000</v>
      </c>
      <c r="J2453" s="53" t="s">
        <v>8091</v>
      </c>
      <c r="K2453" s="53" t="s">
        <v>8092</v>
      </c>
      <c r="L2453" s="53" t="s">
        <v>8111</v>
      </c>
      <c r="M2453" s="53" t="s">
        <v>8094</v>
      </c>
      <c r="N2453" s="53" t="s">
        <v>8112</v>
      </c>
      <c r="O2453" s="53" t="s">
        <v>8104</v>
      </c>
      <c r="P2453" s="53" t="s">
        <v>8105</v>
      </c>
      <c r="Q2453" s="53" t="s">
        <v>8106</v>
      </c>
      <c r="R2453" s="73">
        <v>1</v>
      </c>
      <c r="S2453" s="74">
        <v>346000</v>
      </c>
      <c r="T2453" s="75">
        <v>0</v>
      </c>
      <c r="U2453" s="75">
        <f t="shared" si="414"/>
        <v>0</v>
      </c>
      <c r="V2453" s="48"/>
      <c r="W2453" s="48">
        <v>2017</v>
      </c>
      <c r="X2453" s="48"/>
      <c r="Y2453" s="1">
        <f>VLOOKUP(A2453,'[1]план на 2017'!$A:$X,20,0)</f>
        <v>0</v>
      </c>
      <c r="Z2453" s="156">
        <f t="shared" si="430"/>
        <v>0</v>
      </c>
    </row>
    <row r="2454" spans="1:26" ht="49.5" customHeight="1" x14ac:dyDescent="0.25">
      <c r="A2454" s="48" t="s">
        <v>2509</v>
      </c>
      <c r="B2454" s="53" t="s">
        <v>3273</v>
      </c>
      <c r="C2454" s="53" t="s">
        <v>9909</v>
      </c>
      <c r="D2454" s="53" t="s">
        <v>3508</v>
      </c>
      <c r="E2454" s="53" t="s">
        <v>6300</v>
      </c>
      <c r="F2454" s="53" t="s">
        <v>6897</v>
      </c>
      <c r="G2454" s="54" t="s">
        <v>8876</v>
      </c>
      <c r="H2454" s="53">
        <v>0</v>
      </c>
      <c r="I2454" s="53">
        <v>430000000</v>
      </c>
      <c r="J2454" s="53" t="s">
        <v>8091</v>
      </c>
      <c r="K2454" s="53" t="s">
        <v>8129</v>
      </c>
      <c r="L2454" s="53" t="s">
        <v>8111</v>
      </c>
      <c r="M2454" s="53" t="s">
        <v>8094</v>
      </c>
      <c r="N2454" s="53" t="s">
        <v>8112</v>
      </c>
      <c r="O2454" s="53" t="s">
        <v>8104</v>
      </c>
      <c r="P2454" s="53" t="s">
        <v>8105</v>
      </c>
      <c r="Q2454" s="53" t="s">
        <v>8106</v>
      </c>
      <c r="R2454" s="73">
        <v>1</v>
      </c>
      <c r="S2454" s="74">
        <v>346000</v>
      </c>
      <c r="T2454" s="75">
        <f t="shared" si="421"/>
        <v>346000</v>
      </c>
      <c r="U2454" s="75">
        <f t="shared" si="414"/>
        <v>387520.00000000006</v>
      </c>
      <c r="V2454" s="48"/>
      <c r="W2454" s="48">
        <v>2017</v>
      </c>
      <c r="X2454" s="48" t="s">
        <v>8100</v>
      </c>
      <c r="Y2454" s="1">
        <f>VLOOKUP(A2454,'[1]план на 2017'!$A:$X,20,0)</f>
        <v>346000</v>
      </c>
      <c r="Z2454" s="156">
        <f t="shared" si="430"/>
        <v>0</v>
      </c>
    </row>
    <row r="2455" spans="1:26" ht="49.5" customHeight="1" x14ac:dyDescent="0.25">
      <c r="A2455" s="48" t="s">
        <v>2510</v>
      </c>
      <c r="B2455" s="53" t="s">
        <v>3273</v>
      </c>
      <c r="C2455" s="53" t="s">
        <v>6898</v>
      </c>
      <c r="D2455" s="53" t="s">
        <v>6899</v>
      </c>
      <c r="E2455" s="53" t="s">
        <v>6900</v>
      </c>
      <c r="F2455" s="53" t="s">
        <v>6901</v>
      </c>
      <c r="G2455" s="54" t="s">
        <v>8876</v>
      </c>
      <c r="H2455" s="53">
        <v>0</v>
      </c>
      <c r="I2455" s="53">
        <v>430000000</v>
      </c>
      <c r="J2455" s="53" t="s">
        <v>8091</v>
      </c>
      <c r="K2455" s="53" t="s">
        <v>8092</v>
      </c>
      <c r="L2455" s="53" t="s">
        <v>8111</v>
      </c>
      <c r="M2455" s="53" t="s">
        <v>8094</v>
      </c>
      <c r="N2455" s="53" t="s">
        <v>8112</v>
      </c>
      <c r="O2455" s="53" t="s">
        <v>8104</v>
      </c>
      <c r="P2455" s="53" t="s">
        <v>8105</v>
      </c>
      <c r="Q2455" s="53" t="s">
        <v>8106</v>
      </c>
      <c r="R2455" s="73">
        <v>1000</v>
      </c>
      <c r="S2455" s="74">
        <v>670</v>
      </c>
      <c r="T2455" s="75">
        <v>0</v>
      </c>
      <c r="U2455" s="75">
        <f t="shared" si="414"/>
        <v>0</v>
      </c>
      <c r="V2455" s="48"/>
      <c r="W2455" s="48">
        <v>2017</v>
      </c>
      <c r="X2455" s="48"/>
      <c r="Y2455" s="1">
        <f>VLOOKUP(A2455,'[1]план на 2017'!$A:$X,20,0)</f>
        <v>0</v>
      </c>
      <c r="Z2455" s="156">
        <f t="shared" si="430"/>
        <v>0</v>
      </c>
    </row>
    <row r="2456" spans="1:26" ht="49.5" customHeight="1" x14ac:dyDescent="0.25">
      <c r="A2456" s="48" t="s">
        <v>2511</v>
      </c>
      <c r="B2456" s="53" t="s">
        <v>3273</v>
      </c>
      <c r="C2456" s="53" t="s">
        <v>6898</v>
      </c>
      <c r="D2456" s="53" t="s">
        <v>6899</v>
      </c>
      <c r="E2456" s="53" t="s">
        <v>6900</v>
      </c>
      <c r="F2456" s="53" t="s">
        <v>6901</v>
      </c>
      <c r="G2456" s="54" t="s">
        <v>8876</v>
      </c>
      <c r="H2456" s="53">
        <v>0</v>
      </c>
      <c r="I2456" s="53">
        <v>430000000</v>
      </c>
      <c r="J2456" s="53" t="s">
        <v>8091</v>
      </c>
      <c r="K2456" s="53" t="s">
        <v>8119</v>
      </c>
      <c r="L2456" s="53" t="s">
        <v>8111</v>
      </c>
      <c r="M2456" s="53" t="s">
        <v>8094</v>
      </c>
      <c r="N2456" s="53" t="s">
        <v>8112</v>
      </c>
      <c r="O2456" s="53" t="s">
        <v>8104</v>
      </c>
      <c r="P2456" s="53" t="s">
        <v>8105</v>
      </c>
      <c r="Q2456" s="53" t="s">
        <v>8106</v>
      </c>
      <c r="R2456" s="73">
        <v>1000</v>
      </c>
      <c r="S2456" s="74">
        <v>670</v>
      </c>
      <c r="T2456" s="75">
        <f t="shared" si="421"/>
        <v>670000</v>
      </c>
      <c r="U2456" s="75">
        <f t="shared" si="414"/>
        <v>750400.00000000012</v>
      </c>
      <c r="V2456" s="48"/>
      <c r="W2456" s="48">
        <v>2017</v>
      </c>
      <c r="X2456" s="48" t="s">
        <v>8100</v>
      </c>
      <c r="Y2456" s="1">
        <f>VLOOKUP(A2456,'[1]план на 2017'!$A:$X,20,0)</f>
        <v>670000</v>
      </c>
      <c r="Z2456" s="156">
        <f t="shared" si="430"/>
        <v>0</v>
      </c>
    </row>
    <row r="2457" spans="1:26" ht="49.5" customHeight="1" x14ac:dyDescent="0.25">
      <c r="A2457" s="48" t="s">
        <v>2512</v>
      </c>
      <c r="B2457" s="53" t="s">
        <v>3273</v>
      </c>
      <c r="C2457" s="53" t="s">
        <v>3525</v>
      </c>
      <c r="D2457" s="53" t="s">
        <v>3526</v>
      </c>
      <c r="E2457" s="53" t="s">
        <v>3527</v>
      </c>
      <c r="F2457" s="53" t="s">
        <v>6902</v>
      </c>
      <c r="G2457" s="54" t="s">
        <v>8876</v>
      </c>
      <c r="H2457" s="53">
        <v>0</v>
      </c>
      <c r="I2457" s="53">
        <v>430000000</v>
      </c>
      <c r="J2457" s="53" t="s">
        <v>8091</v>
      </c>
      <c r="K2457" s="53" t="s">
        <v>8129</v>
      </c>
      <c r="L2457" s="53" t="s">
        <v>8111</v>
      </c>
      <c r="M2457" s="53" t="s">
        <v>8094</v>
      </c>
      <c r="N2457" s="53" t="s">
        <v>8112</v>
      </c>
      <c r="O2457" s="53" t="s">
        <v>8104</v>
      </c>
      <c r="P2457" s="53" t="s">
        <v>8105</v>
      </c>
      <c r="Q2457" s="53" t="s">
        <v>8106</v>
      </c>
      <c r="R2457" s="73">
        <v>6</v>
      </c>
      <c r="S2457" s="74">
        <v>48000</v>
      </c>
      <c r="T2457" s="75">
        <f t="shared" si="421"/>
        <v>288000</v>
      </c>
      <c r="U2457" s="75">
        <f t="shared" si="414"/>
        <v>322560.00000000006</v>
      </c>
      <c r="V2457" s="48"/>
      <c r="W2457" s="48">
        <v>2017</v>
      </c>
      <c r="X2457" s="48"/>
      <c r="Y2457" s="1">
        <f>VLOOKUP(A2457,'[1]план на 2017'!$A:$X,20,0)</f>
        <v>288000</v>
      </c>
      <c r="Z2457" s="156">
        <f t="shared" si="430"/>
        <v>0</v>
      </c>
    </row>
    <row r="2458" spans="1:26" ht="49.5" customHeight="1" x14ac:dyDescent="0.25">
      <c r="A2458" s="48" t="s">
        <v>2513</v>
      </c>
      <c r="B2458" s="53" t="s">
        <v>3273</v>
      </c>
      <c r="C2458" s="53" t="s">
        <v>6903</v>
      </c>
      <c r="D2458" s="53" t="s">
        <v>6904</v>
      </c>
      <c r="E2458" s="53" t="s">
        <v>6905</v>
      </c>
      <c r="F2458" s="53" t="s">
        <v>6906</v>
      </c>
      <c r="G2458" s="54" t="s">
        <v>8876</v>
      </c>
      <c r="H2458" s="53">
        <v>0</v>
      </c>
      <c r="I2458" s="53">
        <v>430000000</v>
      </c>
      <c r="J2458" s="53" t="s">
        <v>8091</v>
      </c>
      <c r="K2458" s="53" t="s">
        <v>8092</v>
      </c>
      <c r="L2458" s="53" t="s">
        <v>8111</v>
      </c>
      <c r="M2458" s="53" t="s">
        <v>8094</v>
      </c>
      <c r="N2458" s="53" t="s">
        <v>8112</v>
      </c>
      <c r="O2458" s="53" t="s">
        <v>8104</v>
      </c>
      <c r="P2458" s="53" t="s">
        <v>8105</v>
      </c>
      <c r="Q2458" s="53" t="s">
        <v>8106</v>
      </c>
      <c r="R2458" s="73">
        <v>50</v>
      </c>
      <c r="S2458" s="74">
        <v>7800</v>
      </c>
      <c r="T2458" s="75">
        <v>0</v>
      </c>
      <c r="U2458" s="75">
        <f t="shared" si="414"/>
        <v>0</v>
      </c>
      <c r="V2458" s="48"/>
      <c r="W2458" s="48">
        <v>2017</v>
      </c>
      <c r="X2458" s="48"/>
      <c r="Y2458" s="1">
        <f>VLOOKUP(A2458,'[1]план на 2017'!$A:$X,20,0)</f>
        <v>0</v>
      </c>
      <c r="Z2458" s="156">
        <f t="shared" si="430"/>
        <v>0</v>
      </c>
    </row>
    <row r="2459" spans="1:26" ht="49.5" customHeight="1" x14ac:dyDescent="0.25">
      <c r="A2459" s="48" t="s">
        <v>2514</v>
      </c>
      <c r="B2459" s="53" t="s">
        <v>3273</v>
      </c>
      <c r="C2459" s="53" t="s">
        <v>6903</v>
      </c>
      <c r="D2459" s="53" t="s">
        <v>6904</v>
      </c>
      <c r="E2459" s="53" t="s">
        <v>6905</v>
      </c>
      <c r="F2459" s="53" t="s">
        <v>6906</v>
      </c>
      <c r="G2459" s="54" t="s">
        <v>8876</v>
      </c>
      <c r="H2459" s="53">
        <v>0</v>
      </c>
      <c r="I2459" s="53">
        <v>430000000</v>
      </c>
      <c r="J2459" s="53" t="s">
        <v>8091</v>
      </c>
      <c r="K2459" s="53" t="s">
        <v>8119</v>
      </c>
      <c r="L2459" s="53" t="s">
        <v>8111</v>
      </c>
      <c r="M2459" s="53" t="s">
        <v>8094</v>
      </c>
      <c r="N2459" s="53" t="s">
        <v>8112</v>
      </c>
      <c r="O2459" s="53" t="s">
        <v>8104</v>
      </c>
      <c r="P2459" s="53" t="s">
        <v>8105</v>
      </c>
      <c r="Q2459" s="53" t="s">
        <v>8106</v>
      </c>
      <c r="R2459" s="73">
        <v>50</v>
      </c>
      <c r="S2459" s="74">
        <v>7800</v>
      </c>
      <c r="T2459" s="75">
        <f t="shared" si="421"/>
        <v>390000</v>
      </c>
      <c r="U2459" s="75">
        <f t="shared" si="414"/>
        <v>436800.00000000006</v>
      </c>
      <c r="V2459" s="48"/>
      <c r="W2459" s="48">
        <v>2017</v>
      </c>
      <c r="X2459" s="48" t="s">
        <v>8100</v>
      </c>
      <c r="Y2459" s="1">
        <f>VLOOKUP(A2459,'[1]план на 2017'!$A:$X,20,0)</f>
        <v>390000</v>
      </c>
      <c r="Z2459" s="156">
        <f t="shared" si="430"/>
        <v>0</v>
      </c>
    </row>
    <row r="2460" spans="1:26" ht="49.5" customHeight="1" x14ac:dyDescent="0.25">
      <c r="A2460" s="48" t="s">
        <v>2515</v>
      </c>
      <c r="B2460" s="53" t="s">
        <v>3273</v>
      </c>
      <c r="C2460" s="53" t="s">
        <v>6903</v>
      </c>
      <c r="D2460" s="53" t="s">
        <v>6904</v>
      </c>
      <c r="E2460" s="53" t="s">
        <v>6905</v>
      </c>
      <c r="F2460" s="53" t="s">
        <v>6907</v>
      </c>
      <c r="G2460" s="54" t="s">
        <v>8876</v>
      </c>
      <c r="H2460" s="53">
        <v>0</v>
      </c>
      <c r="I2460" s="53">
        <v>430000000</v>
      </c>
      <c r="J2460" s="53" t="s">
        <v>8091</v>
      </c>
      <c r="K2460" s="53" t="s">
        <v>8092</v>
      </c>
      <c r="L2460" s="53" t="s">
        <v>8111</v>
      </c>
      <c r="M2460" s="53" t="s">
        <v>8094</v>
      </c>
      <c r="N2460" s="53" t="s">
        <v>8112</v>
      </c>
      <c r="O2460" s="53" t="s">
        <v>8104</v>
      </c>
      <c r="P2460" s="53" t="s">
        <v>8105</v>
      </c>
      <c r="Q2460" s="53" t="s">
        <v>8106</v>
      </c>
      <c r="R2460" s="73">
        <v>50</v>
      </c>
      <c r="S2460" s="74">
        <v>7800</v>
      </c>
      <c r="T2460" s="75">
        <v>0</v>
      </c>
      <c r="U2460" s="75">
        <f t="shared" si="414"/>
        <v>0</v>
      </c>
      <c r="V2460" s="48"/>
      <c r="W2460" s="48">
        <v>2017</v>
      </c>
      <c r="X2460" s="48"/>
      <c r="Y2460" s="1">
        <f>VLOOKUP(A2460,'[1]план на 2017'!$A:$X,20,0)</f>
        <v>0</v>
      </c>
      <c r="Z2460" s="156">
        <f t="shared" si="430"/>
        <v>0</v>
      </c>
    </row>
    <row r="2461" spans="1:26" ht="49.5" customHeight="1" x14ac:dyDescent="0.25">
      <c r="A2461" s="48" t="s">
        <v>2516</v>
      </c>
      <c r="B2461" s="53" t="s">
        <v>3273</v>
      </c>
      <c r="C2461" s="53" t="s">
        <v>6903</v>
      </c>
      <c r="D2461" s="53" t="s">
        <v>6904</v>
      </c>
      <c r="E2461" s="53" t="s">
        <v>6905</v>
      </c>
      <c r="F2461" s="53" t="s">
        <v>6907</v>
      </c>
      <c r="G2461" s="54" t="s">
        <v>8876</v>
      </c>
      <c r="H2461" s="53">
        <v>0</v>
      </c>
      <c r="I2461" s="53">
        <v>430000000</v>
      </c>
      <c r="J2461" s="53" t="s">
        <v>8091</v>
      </c>
      <c r="K2461" s="53" t="s">
        <v>8119</v>
      </c>
      <c r="L2461" s="53" t="s">
        <v>8111</v>
      </c>
      <c r="M2461" s="53" t="s">
        <v>8094</v>
      </c>
      <c r="N2461" s="53" t="s">
        <v>8112</v>
      </c>
      <c r="O2461" s="53" t="s">
        <v>8104</v>
      </c>
      <c r="P2461" s="53" t="s">
        <v>8105</v>
      </c>
      <c r="Q2461" s="53" t="s">
        <v>8106</v>
      </c>
      <c r="R2461" s="73">
        <v>50</v>
      </c>
      <c r="S2461" s="74">
        <v>7800</v>
      </c>
      <c r="T2461" s="75">
        <f t="shared" si="421"/>
        <v>390000</v>
      </c>
      <c r="U2461" s="75">
        <f t="shared" si="414"/>
        <v>436800.00000000006</v>
      </c>
      <c r="V2461" s="48"/>
      <c r="W2461" s="48">
        <v>2017</v>
      </c>
      <c r="X2461" s="48" t="s">
        <v>8100</v>
      </c>
      <c r="Y2461" s="1">
        <f>VLOOKUP(A2461,'[1]план на 2017'!$A:$X,20,0)</f>
        <v>390000</v>
      </c>
      <c r="Z2461" s="156">
        <f t="shared" si="430"/>
        <v>0</v>
      </c>
    </row>
    <row r="2462" spans="1:26" ht="49.5" customHeight="1" x14ac:dyDescent="0.25">
      <c r="A2462" s="48" t="s">
        <v>2517</v>
      </c>
      <c r="B2462" s="53" t="s">
        <v>3273</v>
      </c>
      <c r="C2462" s="53" t="s">
        <v>6903</v>
      </c>
      <c r="D2462" s="53" t="s">
        <v>6904</v>
      </c>
      <c r="E2462" s="53" t="s">
        <v>6905</v>
      </c>
      <c r="F2462" s="53" t="s">
        <v>6908</v>
      </c>
      <c r="G2462" s="54" t="s">
        <v>8876</v>
      </c>
      <c r="H2462" s="53">
        <v>0</v>
      </c>
      <c r="I2462" s="53">
        <v>430000000</v>
      </c>
      <c r="J2462" s="53" t="s">
        <v>8091</v>
      </c>
      <c r="K2462" s="53" t="s">
        <v>8092</v>
      </c>
      <c r="L2462" s="53" t="s">
        <v>8111</v>
      </c>
      <c r="M2462" s="53" t="s">
        <v>8094</v>
      </c>
      <c r="N2462" s="53" t="s">
        <v>8112</v>
      </c>
      <c r="O2462" s="53" t="s">
        <v>8104</v>
      </c>
      <c r="P2462" s="53" t="s">
        <v>8105</v>
      </c>
      <c r="Q2462" s="53" t="s">
        <v>8106</v>
      </c>
      <c r="R2462" s="73">
        <v>50</v>
      </c>
      <c r="S2462" s="74">
        <v>7800</v>
      </c>
      <c r="T2462" s="75">
        <v>0</v>
      </c>
      <c r="U2462" s="75">
        <f t="shared" si="414"/>
        <v>0</v>
      </c>
      <c r="V2462" s="48"/>
      <c r="W2462" s="48">
        <v>2017</v>
      </c>
      <c r="X2462" s="48"/>
      <c r="Y2462" s="1">
        <f>VLOOKUP(A2462,'[1]план на 2017'!$A:$X,20,0)</f>
        <v>0</v>
      </c>
      <c r="Z2462" s="156">
        <f t="shared" si="430"/>
        <v>0</v>
      </c>
    </row>
    <row r="2463" spans="1:26" ht="49.5" customHeight="1" x14ac:dyDescent="0.25">
      <c r="A2463" s="48" t="s">
        <v>2518</v>
      </c>
      <c r="B2463" s="53" t="s">
        <v>3273</v>
      </c>
      <c r="C2463" s="53" t="s">
        <v>6903</v>
      </c>
      <c r="D2463" s="53" t="s">
        <v>6904</v>
      </c>
      <c r="E2463" s="53" t="s">
        <v>6905</v>
      </c>
      <c r="F2463" s="53" t="s">
        <v>6908</v>
      </c>
      <c r="G2463" s="54" t="s">
        <v>8876</v>
      </c>
      <c r="H2463" s="53">
        <v>0</v>
      </c>
      <c r="I2463" s="53">
        <v>430000000</v>
      </c>
      <c r="J2463" s="53" t="s">
        <v>8091</v>
      </c>
      <c r="K2463" s="53" t="s">
        <v>8119</v>
      </c>
      <c r="L2463" s="53" t="s">
        <v>8111</v>
      </c>
      <c r="M2463" s="53" t="s">
        <v>8094</v>
      </c>
      <c r="N2463" s="53" t="s">
        <v>8112</v>
      </c>
      <c r="O2463" s="53" t="s">
        <v>8104</v>
      </c>
      <c r="P2463" s="53" t="s">
        <v>8105</v>
      </c>
      <c r="Q2463" s="53" t="s">
        <v>8106</v>
      </c>
      <c r="R2463" s="73">
        <v>50</v>
      </c>
      <c r="S2463" s="74">
        <v>7800</v>
      </c>
      <c r="T2463" s="75">
        <f t="shared" si="421"/>
        <v>390000</v>
      </c>
      <c r="U2463" s="75">
        <f t="shared" si="414"/>
        <v>436800.00000000006</v>
      </c>
      <c r="V2463" s="48"/>
      <c r="W2463" s="48">
        <v>2017</v>
      </c>
      <c r="X2463" s="48" t="s">
        <v>8100</v>
      </c>
      <c r="Y2463" s="1">
        <f>VLOOKUP(A2463,'[1]план на 2017'!$A:$X,20,0)</f>
        <v>390000</v>
      </c>
      <c r="Z2463" s="156">
        <f t="shared" si="430"/>
        <v>0</v>
      </c>
    </row>
    <row r="2464" spans="1:26" ht="49.5" customHeight="1" x14ac:dyDescent="0.25">
      <c r="A2464" s="48" t="s">
        <v>2519</v>
      </c>
      <c r="B2464" s="53" t="s">
        <v>3273</v>
      </c>
      <c r="C2464" s="53" t="s">
        <v>6903</v>
      </c>
      <c r="D2464" s="53" t="s">
        <v>6904</v>
      </c>
      <c r="E2464" s="53" t="s">
        <v>6905</v>
      </c>
      <c r="F2464" s="53" t="s">
        <v>6909</v>
      </c>
      <c r="G2464" s="54" t="s">
        <v>8876</v>
      </c>
      <c r="H2464" s="53">
        <v>0</v>
      </c>
      <c r="I2464" s="53">
        <v>430000000</v>
      </c>
      <c r="J2464" s="53" t="s">
        <v>8091</v>
      </c>
      <c r="K2464" s="53" t="s">
        <v>8092</v>
      </c>
      <c r="L2464" s="53" t="s">
        <v>8111</v>
      </c>
      <c r="M2464" s="53" t="s">
        <v>8094</v>
      </c>
      <c r="N2464" s="53" t="s">
        <v>8112</v>
      </c>
      <c r="O2464" s="53" t="s">
        <v>8104</v>
      </c>
      <c r="P2464" s="53" t="s">
        <v>8105</v>
      </c>
      <c r="Q2464" s="53" t="s">
        <v>8106</v>
      </c>
      <c r="R2464" s="73">
        <v>50</v>
      </c>
      <c r="S2464" s="74">
        <v>7800</v>
      </c>
      <c r="T2464" s="75">
        <v>0</v>
      </c>
      <c r="U2464" s="75">
        <f t="shared" si="414"/>
        <v>0</v>
      </c>
      <c r="V2464" s="48"/>
      <c r="W2464" s="48">
        <v>2017</v>
      </c>
      <c r="X2464" s="48"/>
      <c r="Y2464" s="1">
        <f>VLOOKUP(A2464,'[1]план на 2017'!$A:$X,20,0)</f>
        <v>0</v>
      </c>
      <c r="Z2464" s="156">
        <f t="shared" si="430"/>
        <v>0</v>
      </c>
    </row>
    <row r="2465" spans="1:26" ht="49.5" customHeight="1" x14ac:dyDescent="0.25">
      <c r="A2465" s="48" t="s">
        <v>2520</v>
      </c>
      <c r="B2465" s="53" t="s">
        <v>3273</v>
      </c>
      <c r="C2465" s="53" t="s">
        <v>6903</v>
      </c>
      <c r="D2465" s="53" t="s">
        <v>6904</v>
      </c>
      <c r="E2465" s="53" t="s">
        <v>6905</v>
      </c>
      <c r="F2465" s="53" t="s">
        <v>6909</v>
      </c>
      <c r="G2465" s="54" t="s">
        <v>8876</v>
      </c>
      <c r="H2465" s="53">
        <v>0</v>
      </c>
      <c r="I2465" s="53">
        <v>430000000</v>
      </c>
      <c r="J2465" s="53" t="s">
        <v>8091</v>
      </c>
      <c r="K2465" s="53" t="s">
        <v>8124</v>
      </c>
      <c r="L2465" s="53" t="s">
        <v>8111</v>
      </c>
      <c r="M2465" s="53" t="s">
        <v>8094</v>
      </c>
      <c r="N2465" s="53" t="s">
        <v>8112</v>
      </c>
      <c r="O2465" s="53" t="s">
        <v>8104</v>
      </c>
      <c r="P2465" s="53" t="s">
        <v>8105</v>
      </c>
      <c r="Q2465" s="53" t="s">
        <v>8106</v>
      </c>
      <c r="R2465" s="73">
        <v>50</v>
      </c>
      <c r="S2465" s="74">
        <v>7800</v>
      </c>
      <c r="T2465" s="75">
        <f t="shared" si="421"/>
        <v>390000</v>
      </c>
      <c r="U2465" s="75">
        <f t="shared" si="414"/>
        <v>436800.00000000006</v>
      </c>
      <c r="V2465" s="48"/>
      <c r="W2465" s="48">
        <v>2017</v>
      </c>
      <c r="X2465" s="48" t="s">
        <v>8100</v>
      </c>
      <c r="Y2465" s="1">
        <f>VLOOKUP(A2465,'[1]план на 2017'!$A:$X,20,0)</f>
        <v>390000</v>
      </c>
      <c r="Z2465" s="156">
        <f t="shared" si="430"/>
        <v>0</v>
      </c>
    </row>
    <row r="2466" spans="1:26" ht="49.5" customHeight="1" x14ac:dyDescent="0.25">
      <c r="A2466" s="48" t="s">
        <v>2521</v>
      </c>
      <c r="B2466" s="53" t="s">
        <v>3273</v>
      </c>
      <c r="C2466" s="53" t="s">
        <v>6903</v>
      </c>
      <c r="D2466" s="53" t="s">
        <v>6904</v>
      </c>
      <c r="E2466" s="53" t="s">
        <v>6905</v>
      </c>
      <c r="F2466" s="53" t="s">
        <v>6910</v>
      </c>
      <c r="G2466" s="54" t="s">
        <v>8876</v>
      </c>
      <c r="H2466" s="53">
        <v>0</v>
      </c>
      <c r="I2466" s="53">
        <v>430000000</v>
      </c>
      <c r="J2466" s="53" t="s">
        <v>8091</v>
      </c>
      <c r="K2466" s="53" t="s">
        <v>8092</v>
      </c>
      <c r="L2466" s="53" t="s">
        <v>8111</v>
      </c>
      <c r="M2466" s="53" t="s">
        <v>8094</v>
      </c>
      <c r="N2466" s="53" t="s">
        <v>8112</v>
      </c>
      <c r="O2466" s="53" t="s">
        <v>8104</v>
      </c>
      <c r="P2466" s="53" t="s">
        <v>8105</v>
      </c>
      <c r="Q2466" s="53" t="s">
        <v>8106</v>
      </c>
      <c r="R2466" s="73">
        <v>50</v>
      </c>
      <c r="S2466" s="74">
        <v>7800</v>
      </c>
      <c r="T2466" s="75">
        <v>0</v>
      </c>
      <c r="U2466" s="75">
        <f t="shared" si="414"/>
        <v>0</v>
      </c>
      <c r="V2466" s="48"/>
      <c r="W2466" s="48">
        <v>2017</v>
      </c>
      <c r="X2466" s="48"/>
      <c r="Y2466" s="1">
        <f>VLOOKUP(A2466,'[1]план на 2017'!$A:$X,20,0)</f>
        <v>0</v>
      </c>
      <c r="Z2466" s="156">
        <f t="shared" si="430"/>
        <v>0</v>
      </c>
    </row>
    <row r="2467" spans="1:26" ht="49.5" customHeight="1" x14ac:dyDescent="0.25">
      <c r="A2467" s="48" t="s">
        <v>2522</v>
      </c>
      <c r="B2467" s="53" t="s">
        <v>3273</v>
      </c>
      <c r="C2467" s="53" t="s">
        <v>6903</v>
      </c>
      <c r="D2467" s="53" t="s">
        <v>6904</v>
      </c>
      <c r="E2467" s="53" t="s">
        <v>6905</v>
      </c>
      <c r="F2467" s="53" t="s">
        <v>6910</v>
      </c>
      <c r="G2467" s="54" t="s">
        <v>8876</v>
      </c>
      <c r="H2467" s="53">
        <v>0</v>
      </c>
      <c r="I2467" s="53">
        <v>430000000</v>
      </c>
      <c r="J2467" s="53" t="s">
        <v>8091</v>
      </c>
      <c r="K2467" s="53" t="s">
        <v>8124</v>
      </c>
      <c r="L2467" s="53" t="s">
        <v>8111</v>
      </c>
      <c r="M2467" s="53" t="s">
        <v>8094</v>
      </c>
      <c r="N2467" s="53" t="s">
        <v>8112</v>
      </c>
      <c r="O2467" s="53" t="s">
        <v>8104</v>
      </c>
      <c r="P2467" s="53" t="s">
        <v>8105</v>
      </c>
      <c r="Q2467" s="53" t="s">
        <v>8106</v>
      </c>
      <c r="R2467" s="73">
        <v>50</v>
      </c>
      <c r="S2467" s="74">
        <v>7800</v>
      </c>
      <c r="T2467" s="75">
        <f t="shared" si="421"/>
        <v>390000</v>
      </c>
      <c r="U2467" s="75">
        <f t="shared" si="414"/>
        <v>436800.00000000006</v>
      </c>
      <c r="V2467" s="48"/>
      <c r="W2467" s="48">
        <v>2017</v>
      </c>
      <c r="X2467" s="48" t="s">
        <v>8100</v>
      </c>
      <c r="Y2467" s="1">
        <f>VLOOKUP(A2467,'[1]план на 2017'!$A:$X,20,0)</f>
        <v>390000</v>
      </c>
      <c r="Z2467" s="156">
        <f t="shared" si="430"/>
        <v>0</v>
      </c>
    </row>
    <row r="2468" spans="1:26" ht="49.5" customHeight="1" x14ac:dyDescent="0.25">
      <c r="A2468" s="48" t="s">
        <v>2523</v>
      </c>
      <c r="B2468" s="53" t="s">
        <v>3273</v>
      </c>
      <c r="C2468" s="53" t="s">
        <v>6903</v>
      </c>
      <c r="D2468" s="53" t="s">
        <v>6904</v>
      </c>
      <c r="E2468" s="53" t="s">
        <v>6905</v>
      </c>
      <c r="F2468" s="53" t="s">
        <v>6911</v>
      </c>
      <c r="G2468" s="54" t="s">
        <v>8876</v>
      </c>
      <c r="H2468" s="53">
        <v>0</v>
      </c>
      <c r="I2468" s="53">
        <v>430000000</v>
      </c>
      <c r="J2468" s="53" t="s">
        <v>8091</v>
      </c>
      <c r="K2468" s="53" t="s">
        <v>8092</v>
      </c>
      <c r="L2468" s="53" t="s">
        <v>8111</v>
      </c>
      <c r="M2468" s="53" t="s">
        <v>8094</v>
      </c>
      <c r="N2468" s="53" t="s">
        <v>8112</v>
      </c>
      <c r="O2468" s="53" t="s">
        <v>8104</v>
      </c>
      <c r="P2468" s="53" t="s">
        <v>8105</v>
      </c>
      <c r="Q2468" s="53" t="s">
        <v>8106</v>
      </c>
      <c r="R2468" s="73">
        <v>50</v>
      </c>
      <c r="S2468" s="74">
        <v>7800</v>
      </c>
      <c r="T2468" s="75">
        <v>0</v>
      </c>
      <c r="U2468" s="75">
        <f t="shared" si="414"/>
        <v>0</v>
      </c>
      <c r="V2468" s="48"/>
      <c r="W2468" s="48">
        <v>2017</v>
      </c>
      <c r="X2468" s="48"/>
      <c r="Y2468" s="1">
        <f>VLOOKUP(A2468,'[1]план на 2017'!$A:$X,20,0)</f>
        <v>0</v>
      </c>
      <c r="Z2468" s="156">
        <f t="shared" si="430"/>
        <v>0</v>
      </c>
    </row>
    <row r="2469" spans="1:26" ht="49.5" customHeight="1" x14ac:dyDescent="0.25">
      <c r="A2469" s="48" t="s">
        <v>2524</v>
      </c>
      <c r="B2469" s="53" t="s">
        <v>3273</v>
      </c>
      <c r="C2469" s="53" t="s">
        <v>6903</v>
      </c>
      <c r="D2469" s="53" t="s">
        <v>6904</v>
      </c>
      <c r="E2469" s="53" t="s">
        <v>6905</v>
      </c>
      <c r="F2469" s="53" t="s">
        <v>6911</v>
      </c>
      <c r="G2469" s="54" t="s">
        <v>8876</v>
      </c>
      <c r="H2469" s="53">
        <v>0</v>
      </c>
      <c r="I2469" s="53">
        <v>430000000</v>
      </c>
      <c r="J2469" s="53" t="s">
        <v>8091</v>
      </c>
      <c r="K2469" s="53" t="s">
        <v>8124</v>
      </c>
      <c r="L2469" s="53" t="s">
        <v>8111</v>
      </c>
      <c r="M2469" s="53" t="s">
        <v>8094</v>
      </c>
      <c r="N2469" s="53" t="s">
        <v>8112</v>
      </c>
      <c r="O2469" s="53" t="s">
        <v>8104</v>
      </c>
      <c r="P2469" s="53" t="s">
        <v>8105</v>
      </c>
      <c r="Q2469" s="53" t="s">
        <v>8106</v>
      </c>
      <c r="R2469" s="73">
        <v>50</v>
      </c>
      <c r="S2469" s="74">
        <v>7800</v>
      </c>
      <c r="T2469" s="75">
        <f t="shared" si="421"/>
        <v>390000</v>
      </c>
      <c r="U2469" s="75">
        <f t="shared" si="414"/>
        <v>436800.00000000006</v>
      </c>
      <c r="V2469" s="48"/>
      <c r="W2469" s="48">
        <v>2017</v>
      </c>
      <c r="X2469" s="48" t="s">
        <v>8100</v>
      </c>
      <c r="Y2469" s="1">
        <f>VLOOKUP(A2469,'[1]план на 2017'!$A:$X,20,0)</f>
        <v>390000</v>
      </c>
      <c r="Z2469" s="156">
        <f t="shared" si="430"/>
        <v>0</v>
      </c>
    </row>
    <row r="2470" spans="1:26" ht="49.5" customHeight="1" x14ac:dyDescent="0.25">
      <c r="A2470" s="48" t="s">
        <v>2525</v>
      </c>
      <c r="B2470" s="53" t="s">
        <v>3273</v>
      </c>
      <c r="C2470" s="53" t="s">
        <v>6903</v>
      </c>
      <c r="D2470" s="53" t="s">
        <v>6904</v>
      </c>
      <c r="E2470" s="53" t="s">
        <v>6905</v>
      </c>
      <c r="F2470" s="53" t="s">
        <v>6912</v>
      </c>
      <c r="G2470" s="54" t="s">
        <v>8876</v>
      </c>
      <c r="H2470" s="53">
        <v>0</v>
      </c>
      <c r="I2470" s="53">
        <v>430000000</v>
      </c>
      <c r="J2470" s="53" t="s">
        <v>8091</v>
      </c>
      <c r="K2470" s="53" t="s">
        <v>8092</v>
      </c>
      <c r="L2470" s="53" t="s">
        <v>8111</v>
      </c>
      <c r="M2470" s="53" t="s">
        <v>8094</v>
      </c>
      <c r="N2470" s="53" t="s">
        <v>8112</v>
      </c>
      <c r="O2470" s="53" t="s">
        <v>8104</v>
      </c>
      <c r="P2470" s="53" t="s">
        <v>8105</v>
      </c>
      <c r="Q2470" s="53" t="s">
        <v>8106</v>
      </c>
      <c r="R2470" s="73">
        <v>50</v>
      </c>
      <c r="S2470" s="74">
        <v>7800</v>
      </c>
      <c r="T2470" s="75">
        <v>0</v>
      </c>
      <c r="U2470" s="75">
        <f t="shared" si="414"/>
        <v>0</v>
      </c>
      <c r="V2470" s="48"/>
      <c r="W2470" s="48">
        <v>2017</v>
      </c>
      <c r="X2470" s="48"/>
      <c r="Y2470" s="1">
        <f>VLOOKUP(A2470,'[1]план на 2017'!$A:$X,20,0)</f>
        <v>0</v>
      </c>
      <c r="Z2470" s="156">
        <f t="shared" si="430"/>
        <v>0</v>
      </c>
    </row>
    <row r="2471" spans="1:26" ht="49.5" customHeight="1" x14ac:dyDescent="0.25">
      <c r="A2471" s="48" t="s">
        <v>2526</v>
      </c>
      <c r="B2471" s="53" t="s">
        <v>3273</v>
      </c>
      <c r="C2471" s="53" t="s">
        <v>6903</v>
      </c>
      <c r="D2471" s="53" t="s">
        <v>6904</v>
      </c>
      <c r="E2471" s="53" t="s">
        <v>6905</v>
      </c>
      <c r="F2471" s="53" t="s">
        <v>6912</v>
      </c>
      <c r="G2471" s="54" t="s">
        <v>8876</v>
      </c>
      <c r="H2471" s="53">
        <v>0</v>
      </c>
      <c r="I2471" s="53">
        <v>430000000</v>
      </c>
      <c r="J2471" s="53" t="s">
        <v>8091</v>
      </c>
      <c r="K2471" s="53" t="s">
        <v>8124</v>
      </c>
      <c r="L2471" s="53" t="s">
        <v>8111</v>
      </c>
      <c r="M2471" s="53" t="s">
        <v>8094</v>
      </c>
      <c r="N2471" s="53" t="s">
        <v>8112</v>
      </c>
      <c r="O2471" s="53" t="s">
        <v>8104</v>
      </c>
      <c r="P2471" s="53" t="s">
        <v>8105</v>
      </c>
      <c r="Q2471" s="53" t="s">
        <v>8106</v>
      </c>
      <c r="R2471" s="73">
        <v>50</v>
      </c>
      <c r="S2471" s="74">
        <v>7800</v>
      </c>
      <c r="T2471" s="75">
        <f t="shared" si="421"/>
        <v>390000</v>
      </c>
      <c r="U2471" s="75">
        <f t="shared" si="414"/>
        <v>436800.00000000006</v>
      </c>
      <c r="V2471" s="48"/>
      <c r="W2471" s="48">
        <v>2017</v>
      </c>
      <c r="X2471" s="48" t="s">
        <v>8100</v>
      </c>
      <c r="Y2471" s="1">
        <f>VLOOKUP(A2471,'[1]план на 2017'!$A:$X,20,0)</f>
        <v>390000</v>
      </c>
      <c r="Z2471" s="156">
        <f t="shared" si="430"/>
        <v>0</v>
      </c>
    </row>
    <row r="2472" spans="1:26" ht="49.5" customHeight="1" x14ac:dyDescent="0.25">
      <c r="A2472" s="48" t="s">
        <v>2527</v>
      </c>
      <c r="B2472" s="53" t="s">
        <v>3273</v>
      </c>
      <c r="C2472" s="53" t="s">
        <v>6903</v>
      </c>
      <c r="D2472" s="53" t="s">
        <v>6904</v>
      </c>
      <c r="E2472" s="53" t="s">
        <v>6905</v>
      </c>
      <c r="F2472" s="53" t="s">
        <v>6912</v>
      </c>
      <c r="G2472" s="54" t="s">
        <v>8876</v>
      </c>
      <c r="H2472" s="53">
        <v>0</v>
      </c>
      <c r="I2472" s="53">
        <v>430000000</v>
      </c>
      <c r="J2472" s="53" t="s">
        <v>8091</v>
      </c>
      <c r="K2472" s="53" t="s">
        <v>8092</v>
      </c>
      <c r="L2472" s="53" t="s">
        <v>8111</v>
      </c>
      <c r="M2472" s="53" t="s">
        <v>8094</v>
      </c>
      <c r="N2472" s="53" t="s">
        <v>8112</v>
      </c>
      <c r="O2472" s="53" t="s">
        <v>8104</v>
      </c>
      <c r="P2472" s="53" t="s">
        <v>8105</v>
      </c>
      <c r="Q2472" s="53" t="s">
        <v>8106</v>
      </c>
      <c r="R2472" s="73">
        <v>50</v>
      </c>
      <c r="S2472" s="74">
        <v>7800</v>
      </c>
      <c r="T2472" s="75">
        <v>0</v>
      </c>
      <c r="U2472" s="75">
        <f t="shared" si="414"/>
        <v>0</v>
      </c>
      <c r="V2472" s="48"/>
      <c r="W2472" s="48">
        <v>2017</v>
      </c>
      <c r="X2472" s="48"/>
      <c r="Y2472" s="1">
        <f>VLOOKUP(A2472,'[1]план на 2017'!$A:$X,20,0)</f>
        <v>0</v>
      </c>
      <c r="Z2472" s="156">
        <f t="shared" si="430"/>
        <v>0</v>
      </c>
    </row>
    <row r="2473" spans="1:26" ht="49.5" customHeight="1" x14ac:dyDescent="0.25">
      <c r="A2473" s="48" t="s">
        <v>2528</v>
      </c>
      <c r="B2473" s="53" t="s">
        <v>3273</v>
      </c>
      <c r="C2473" s="53" t="s">
        <v>6903</v>
      </c>
      <c r="D2473" s="53" t="s">
        <v>6904</v>
      </c>
      <c r="E2473" s="53" t="s">
        <v>6905</v>
      </c>
      <c r="F2473" s="53" t="s">
        <v>6912</v>
      </c>
      <c r="G2473" s="54" t="s">
        <v>8876</v>
      </c>
      <c r="H2473" s="53">
        <v>0</v>
      </c>
      <c r="I2473" s="53">
        <v>430000000</v>
      </c>
      <c r="J2473" s="53" t="s">
        <v>8091</v>
      </c>
      <c r="K2473" s="53" t="s">
        <v>8124</v>
      </c>
      <c r="L2473" s="53" t="s">
        <v>8111</v>
      </c>
      <c r="M2473" s="53" t="s">
        <v>8094</v>
      </c>
      <c r="N2473" s="53" t="s">
        <v>8112</v>
      </c>
      <c r="O2473" s="53" t="s">
        <v>8104</v>
      </c>
      <c r="P2473" s="53" t="s">
        <v>8105</v>
      </c>
      <c r="Q2473" s="53" t="s">
        <v>8106</v>
      </c>
      <c r="R2473" s="73">
        <v>50</v>
      </c>
      <c r="S2473" s="74">
        <v>7800</v>
      </c>
      <c r="T2473" s="75">
        <f t="shared" si="421"/>
        <v>390000</v>
      </c>
      <c r="U2473" s="75">
        <f t="shared" si="414"/>
        <v>436800.00000000006</v>
      </c>
      <c r="V2473" s="48"/>
      <c r="W2473" s="48">
        <v>2017</v>
      </c>
      <c r="X2473" s="48" t="s">
        <v>8100</v>
      </c>
      <c r="Y2473" s="1">
        <f>VLOOKUP(A2473,'[1]план на 2017'!$A:$X,20,0)</f>
        <v>390000</v>
      </c>
      <c r="Z2473" s="156">
        <f t="shared" si="430"/>
        <v>0</v>
      </c>
    </row>
    <row r="2474" spans="1:26" ht="49.5" customHeight="1" x14ac:dyDescent="0.25">
      <c r="A2474" s="48" t="s">
        <v>2529</v>
      </c>
      <c r="B2474" s="53" t="s">
        <v>3273</v>
      </c>
      <c r="C2474" s="53" t="s">
        <v>6913</v>
      </c>
      <c r="D2474" s="53" t="s">
        <v>6914</v>
      </c>
      <c r="E2474" s="53" t="s">
        <v>6915</v>
      </c>
      <c r="F2474" s="53" t="s">
        <v>6916</v>
      </c>
      <c r="G2474" s="54" t="s">
        <v>8876</v>
      </c>
      <c r="H2474" s="53">
        <v>0</v>
      </c>
      <c r="I2474" s="53">
        <v>430000000</v>
      </c>
      <c r="J2474" s="53" t="s">
        <v>8091</v>
      </c>
      <c r="K2474" s="53" t="s">
        <v>8092</v>
      </c>
      <c r="L2474" s="53" t="s">
        <v>8111</v>
      </c>
      <c r="M2474" s="53" t="s">
        <v>8094</v>
      </c>
      <c r="N2474" s="53" t="s">
        <v>8112</v>
      </c>
      <c r="O2474" s="53" t="s">
        <v>8104</v>
      </c>
      <c r="P2474" s="53" t="s">
        <v>8105</v>
      </c>
      <c r="Q2474" s="53" t="s">
        <v>8106</v>
      </c>
      <c r="R2474" s="73">
        <v>1</v>
      </c>
      <c r="S2474" s="74">
        <v>8340200</v>
      </c>
      <c r="T2474" s="75">
        <v>0</v>
      </c>
      <c r="U2474" s="75">
        <f t="shared" si="414"/>
        <v>0</v>
      </c>
      <c r="V2474" s="48"/>
      <c r="W2474" s="48">
        <v>2017</v>
      </c>
      <c r="X2474" s="48"/>
      <c r="Y2474" s="1">
        <f>VLOOKUP(A2474,'[1]план на 2017'!$A:$X,20,0)</f>
        <v>0</v>
      </c>
      <c r="Z2474" s="156">
        <f t="shared" si="430"/>
        <v>0</v>
      </c>
    </row>
    <row r="2475" spans="1:26" ht="49.5" customHeight="1" x14ac:dyDescent="0.25">
      <c r="A2475" s="48" t="s">
        <v>2530</v>
      </c>
      <c r="B2475" s="53" t="s">
        <v>3273</v>
      </c>
      <c r="C2475" s="53" t="s">
        <v>6913</v>
      </c>
      <c r="D2475" s="53" t="s">
        <v>6914</v>
      </c>
      <c r="E2475" s="53" t="s">
        <v>6915</v>
      </c>
      <c r="F2475" s="53" t="s">
        <v>6916</v>
      </c>
      <c r="G2475" s="54" t="s">
        <v>8876</v>
      </c>
      <c r="H2475" s="53">
        <v>0</v>
      </c>
      <c r="I2475" s="53">
        <v>430000000</v>
      </c>
      <c r="J2475" s="53" t="s">
        <v>8091</v>
      </c>
      <c r="K2475" s="53" t="s">
        <v>8099</v>
      </c>
      <c r="L2475" s="53" t="s">
        <v>8111</v>
      </c>
      <c r="M2475" s="53" t="s">
        <v>8094</v>
      </c>
      <c r="N2475" s="53" t="s">
        <v>8112</v>
      </c>
      <c r="O2475" s="53" t="s">
        <v>8104</v>
      </c>
      <c r="P2475" s="53" t="s">
        <v>8105</v>
      </c>
      <c r="Q2475" s="53" t="s">
        <v>8106</v>
      </c>
      <c r="R2475" s="73">
        <v>1</v>
      </c>
      <c r="S2475" s="74">
        <v>8340200</v>
      </c>
      <c r="T2475" s="75">
        <v>0</v>
      </c>
      <c r="U2475" s="75">
        <f t="shared" si="414"/>
        <v>0</v>
      </c>
      <c r="V2475" s="48"/>
      <c r="W2475" s="48">
        <v>2017</v>
      </c>
      <c r="X2475" s="48" t="s">
        <v>8100</v>
      </c>
      <c r="Y2475" s="1">
        <f>VLOOKUP(A2475,'[1]план на 2017'!$A:$X,20,0)</f>
        <v>0</v>
      </c>
      <c r="Z2475" s="156">
        <f t="shared" si="430"/>
        <v>0</v>
      </c>
    </row>
    <row r="2476" spans="1:26" ht="49.5" customHeight="1" x14ac:dyDescent="0.25">
      <c r="A2476" s="48" t="s">
        <v>2531</v>
      </c>
      <c r="B2476" s="53" t="s">
        <v>3273</v>
      </c>
      <c r="C2476" s="53" t="s">
        <v>6913</v>
      </c>
      <c r="D2476" s="53" t="s">
        <v>6914</v>
      </c>
      <c r="E2476" s="53" t="s">
        <v>6915</v>
      </c>
      <c r="F2476" s="53" t="s">
        <v>6916</v>
      </c>
      <c r="G2476" s="54" t="s">
        <v>8876</v>
      </c>
      <c r="H2476" s="53">
        <v>0</v>
      </c>
      <c r="I2476" s="53">
        <v>430000000</v>
      </c>
      <c r="J2476" s="53" t="s">
        <v>8091</v>
      </c>
      <c r="K2476" s="53" t="s">
        <v>8099</v>
      </c>
      <c r="L2476" s="53" t="s">
        <v>8111</v>
      </c>
      <c r="M2476" s="53" t="s">
        <v>8094</v>
      </c>
      <c r="N2476" s="53" t="s">
        <v>8157</v>
      </c>
      <c r="O2476" s="53" t="s">
        <v>8104</v>
      </c>
      <c r="P2476" s="53" t="s">
        <v>8105</v>
      </c>
      <c r="Q2476" s="53" t="s">
        <v>8106</v>
      </c>
      <c r="R2476" s="73">
        <v>1</v>
      </c>
      <c r="S2476" s="74">
        <v>8340200</v>
      </c>
      <c r="T2476" s="75">
        <f t="shared" ref="T2476" si="432">R2476*S2476</f>
        <v>8340200</v>
      </c>
      <c r="U2476" s="75">
        <f t="shared" si="414"/>
        <v>9341024</v>
      </c>
      <c r="V2476" s="48"/>
      <c r="W2476" s="48">
        <v>2017</v>
      </c>
      <c r="X2476" s="48" t="s">
        <v>8158</v>
      </c>
      <c r="Y2476" s="1">
        <f>VLOOKUP(A2476,'[1]план на 2017'!$A:$X,20,0)</f>
        <v>8340200</v>
      </c>
      <c r="Z2476" s="156">
        <f t="shared" si="430"/>
        <v>0</v>
      </c>
    </row>
    <row r="2477" spans="1:26" ht="49.5" customHeight="1" x14ac:dyDescent="0.25">
      <c r="A2477" s="48" t="s">
        <v>2532</v>
      </c>
      <c r="B2477" s="53" t="s">
        <v>3273</v>
      </c>
      <c r="C2477" s="53" t="s">
        <v>6917</v>
      </c>
      <c r="D2477" s="53" t="s">
        <v>5238</v>
      </c>
      <c r="E2477" s="53" t="s">
        <v>6918</v>
      </c>
      <c r="F2477" s="53" t="s">
        <v>6919</v>
      </c>
      <c r="G2477" s="54" t="s">
        <v>8876</v>
      </c>
      <c r="H2477" s="53">
        <v>0</v>
      </c>
      <c r="I2477" s="53">
        <v>430000000</v>
      </c>
      <c r="J2477" s="53" t="s">
        <v>8091</v>
      </c>
      <c r="K2477" s="53" t="s">
        <v>8092</v>
      </c>
      <c r="L2477" s="53" t="s">
        <v>8111</v>
      </c>
      <c r="M2477" s="53" t="s">
        <v>8094</v>
      </c>
      <c r="N2477" s="53" t="s">
        <v>8112</v>
      </c>
      <c r="O2477" s="53" t="s">
        <v>8104</v>
      </c>
      <c r="P2477" s="53" t="s">
        <v>8105</v>
      </c>
      <c r="Q2477" s="53" t="s">
        <v>8106</v>
      </c>
      <c r="R2477" s="73">
        <v>10</v>
      </c>
      <c r="S2477" s="74">
        <v>9600</v>
      </c>
      <c r="T2477" s="75">
        <v>0</v>
      </c>
      <c r="U2477" s="75">
        <f t="shared" si="414"/>
        <v>0</v>
      </c>
      <c r="V2477" s="48"/>
      <c r="W2477" s="48">
        <v>2017</v>
      </c>
      <c r="X2477" s="48"/>
      <c r="Y2477" s="1">
        <f>VLOOKUP(A2477,'[1]план на 2017'!$A:$X,20,0)</f>
        <v>0</v>
      </c>
      <c r="Z2477" s="156">
        <f t="shared" si="430"/>
        <v>0</v>
      </c>
    </row>
    <row r="2478" spans="1:26" ht="49.5" customHeight="1" x14ac:dyDescent="0.25">
      <c r="A2478" s="48" t="s">
        <v>2533</v>
      </c>
      <c r="B2478" s="53" t="s">
        <v>3273</v>
      </c>
      <c r="C2478" s="53" t="s">
        <v>6917</v>
      </c>
      <c r="D2478" s="53" t="s">
        <v>5238</v>
      </c>
      <c r="E2478" s="53" t="s">
        <v>6918</v>
      </c>
      <c r="F2478" s="53" t="s">
        <v>6919</v>
      </c>
      <c r="G2478" s="54" t="s">
        <v>8876</v>
      </c>
      <c r="H2478" s="53">
        <v>0</v>
      </c>
      <c r="I2478" s="53">
        <v>430000000</v>
      </c>
      <c r="J2478" s="53" t="s">
        <v>8091</v>
      </c>
      <c r="K2478" s="53" t="s">
        <v>8124</v>
      </c>
      <c r="L2478" s="53" t="s">
        <v>8111</v>
      </c>
      <c r="M2478" s="53" t="s">
        <v>8094</v>
      </c>
      <c r="N2478" s="53" t="s">
        <v>8112</v>
      </c>
      <c r="O2478" s="53" t="s">
        <v>8104</v>
      </c>
      <c r="P2478" s="53" t="s">
        <v>8105</v>
      </c>
      <c r="Q2478" s="53" t="s">
        <v>8106</v>
      </c>
      <c r="R2478" s="73">
        <v>10</v>
      </c>
      <c r="S2478" s="74">
        <v>9600</v>
      </c>
      <c r="T2478" s="75">
        <v>0</v>
      </c>
      <c r="U2478" s="75">
        <f t="shared" si="414"/>
        <v>0</v>
      </c>
      <c r="V2478" s="48"/>
      <c r="W2478" s="48">
        <v>2017</v>
      </c>
      <c r="X2478" s="48" t="s">
        <v>8100</v>
      </c>
      <c r="Y2478" s="1">
        <f>VLOOKUP(A2478,'[1]план на 2017'!$A:$X,20,0)</f>
        <v>0</v>
      </c>
      <c r="Z2478" s="156">
        <f t="shared" si="430"/>
        <v>0</v>
      </c>
    </row>
    <row r="2479" spans="1:26" ht="49.5" customHeight="1" x14ac:dyDescent="0.25">
      <c r="A2479" s="48" t="s">
        <v>2534</v>
      </c>
      <c r="B2479" s="53" t="s">
        <v>3273</v>
      </c>
      <c r="C2479" s="53" t="s">
        <v>6917</v>
      </c>
      <c r="D2479" s="53" t="s">
        <v>5238</v>
      </c>
      <c r="E2479" s="53" t="s">
        <v>6918</v>
      </c>
      <c r="F2479" s="53" t="s">
        <v>6919</v>
      </c>
      <c r="G2479" s="54" t="s">
        <v>3284</v>
      </c>
      <c r="H2479" s="53">
        <v>0</v>
      </c>
      <c r="I2479" s="53">
        <v>430000000</v>
      </c>
      <c r="J2479" s="53" t="s">
        <v>8091</v>
      </c>
      <c r="K2479" s="53" t="s">
        <v>8190</v>
      </c>
      <c r="L2479" s="53" t="s">
        <v>8111</v>
      </c>
      <c r="M2479" s="53" t="s">
        <v>8094</v>
      </c>
      <c r="N2479" s="53" t="s">
        <v>8112</v>
      </c>
      <c r="O2479" s="53" t="s">
        <v>8104</v>
      </c>
      <c r="P2479" s="53" t="s">
        <v>8105</v>
      </c>
      <c r="Q2479" s="53" t="s">
        <v>8106</v>
      </c>
      <c r="R2479" s="74">
        <v>10</v>
      </c>
      <c r="S2479" s="74">
        <v>9600</v>
      </c>
      <c r="T2479" s="75">
        <f t="shared" ref="T2479" si="433">S2479*R2479</f>
        <v>96000</v>
      </c>
      <c r="U2479" s="75">
        <f>T2479*1.12</f>
        <v>107520.00000000001</v>
      </c>
      <c r="V2479" s="48"/>
      <c r="W2479" s="48">
        <v>2017</v>
      </c>
      <c r="X2479" s="48" t="s">
        <v>8100</v>
      </c>
      <c r="Y2479" s="1">
        <f>VLOOKUP(A2479,'[1]план на 2017'!$A:$X,20,0)</f>
        <v>96000</v>
      </c>
      <c r="Z2479" s="156">
        <f t="shared" si="430"/>
        <v>0</v>
      </c>
    </row>
    <row r="2480" spans="1:26" ht="49.5" customHeight="1" x14ac:dyDescent="0.25">
      <c r="A2480" s="48" t="s">
        <v>2535</v>
      </c>
      <c r="B2480" s="53" t="s">
        <v>3273</v>
      </c>
      <c r="C2480" s="53" t="s">
        <v>6917</v>
      </c>
      <c r="D2480" s="53" t="s">
        <v>5238</v>
      </c>
      <c r="E2480" s="53" t="s">
        <v>6918</v>
      </c>
      <c r="F2480" s="53" t="s">
        <v>6920</v>
      </c>
      <c r="G2480" s="54" t="s">
        <v>8876</v>
      </c>
      <c r="H2480" s="53">
        <v>0</v>
      </c>
      <c r="I2480" s="53">
        <v>430000000</v>
      </c>
      <c r="J2480" s="53" t="s">
        <v>8091</v>
      </c>
      <c r="K2480" s="53" t="s">
        <v>8092</v>
      </c>
      <c r="L2480" s="53" t="s">
        <v>8111</v>
      </c>
      <c r="M2480" s="53" t="s">
        <v>8094</v>
      </c>
      <c r="N2480" s="53" t="s">
        <v>8112</v>
      </c>
      <c r="O2480" s="53" t="s">
        <v>8104</v>
      </c>
      <c r="P2480" s="53" t="s">
        <v>8105</v>
      </c>
      <c r="Q2480" s="53" t="s">
        <v>8106</v>
      </c>
      <c r="R2480" s="73">
        <v>10</v>
      </c>
      <c r="S2480" s="74">
        <v>9600</v>
      </c>
      <c r="T2480" s="75">
        <v>0</v>
      </c>
      <c r="U2480" s="75">
        <f t="shared" si="414"/>
        <v>0</v>
      </c>
      <c r="V2480" s="48"/>
      <c r="W2480" s="48">
        <v>2017</v>
      </c>
      <c r="X2480" s="48"/>
      <c r="Y2480" s="1">
        <f>VLOOKUP(A2480,'[1]план на 2017'!$A:$X,20,0)</f>
        <v>0</v>
      </c>
      <c r="Z2480" s="156">
        <f t="shared" si="430"/>
        <v>0</v>
      </c>
    </row>
    <row r="2481" spans="1:26" ht="49.5" customHeight="1" x14ac:dyDescent="0.25">
      <c r="A2481" s="48" t="s">
        <v>2536</v>
      </c>
      <c r="B2481" s="53" t="s">
        <v>3273</v>
      </c>
      <c r="C2481" s="53" t="s">
        <v>6917</v>
      </c>
      <c r="D2481" s="53" t="s">
        <v>5238</v>
      </c>
      <c r="E2481" s="53" t="s">
        <v>6918</v>
      </c>
      <c r="F2481" s="53" t="s">
        <v>6920</v>
      </c>
      <c r="G2481" s="54" t="s">
        <v>8876</v>
      </c>
      <c r="H2481" s="53">
        <v>0</v>
      </c>
      <c r="I2481" s="53">
        <v>430000000</v>
      </c>
      <c r="J2481" s="53" t="s">
        <v>8091</v>
      </c>
      <c r="K2481" s="53" t="s">
        <v>8124</v>
      </c>
      <c r="L2481" s="53" t="s">
        <v>8111</v>
      </c>
      <c r="M2481" s="53" t="s">
        <v>8094</v>
      </c>
      <c r="N2481" s="53" t="s">
        <v>8112</v>
      </c>
      <c r="O2481" s="53" t="s">
        <v>8104</v>
      </c>
      <c r="P2481" s="53" t="s">
        <v>8105</v>
      </c>
      <c r="Q2481" s="53" t="s">
        <v>8106</v>
      </c>
      <c r="R2481" s="73">
        <v>10</v>
      </c>
      <c r="S2481" s="74">
        <v>9600</v>
      </c>
      <c r="T2481" s="75">
        <v>0</v>
      </c>
      <c r="U2481" s="75">
        <f t="shared" si="414"/>
        <v>0</v>
      </c>
      <c r="V2481" s="48"/>
      <c r="W2481" s="48">
        <v>2017</v>
      </c>
      <c r="X2481" s="48" t="s">
        <v>8100</v>
      </c>
      <c r="Y2481" s="1">
        <f>VLOOKUP(A2481,'[1]план на 2017'!$A:$X,20,0)</f>
        <v>0</v>
      </c>
      <c r="Z2481" s="156">
        <f t="shared" si="430"/>
        <v>0</v>
      </c>
    </row>
    <row r="2482" spans="1:26" ht="49.5" customHeight="1" x14ac:dyDescent="0.25">
      <c r="A2482" s="48" t="s">
        <v>2537</v>
      </c>
      <c r="B2482" s="53" t="s">
        <v>3273</v>
      </c>
      <c r="C2482" s="53" t="s">
        <v>6917</v>
      </c>
      <c r="D2482" s="53" t="s">
        <v>5238</v>
      </c>
      <c r="E2482" s="53" t="s">
        <v>6918</v>
      </c>
      <c r="F2482" s="53" t="s">
        <v>6920</v>
      </c>
      <c r="G2482" s="54" t="s">
        <v>3284</v>
      </c>
      <c r="H2482" s="53">
        <v>0</v>
      </c>
      <c r="I2482" s="53">
        <v>430000000</v>
      </c>
      <c r="J2482" s="53" t="s">
        <v>8091</v>
      </c>
      <c r="K2482" s="53" t="s">
        <v>8190</v>
      </c>
      <c r="L2482" s="53" t="s">
        <v>8111</v>
      </c>
      <c r="M2482" s="53" t="s">
        <v>8094</v>
      </c>
      <c r="N2482" s="53" t="s">
        <v>8112</v>
      </c>
      <c r="O2482" s="53" t="s">
        <v>8104</v>
      </c>
      <c r="P2482" s="53" t="s">
        <v>8105</v>
      </c>
      <c r="Q2482" s="53" t="s">
        <v>8106</v>
      </c>
      <c r="R2482" s="74">
        <v>10</v>
      </c>
      <c r="S2482" s="74">
        <v>9600</v>
      </c>
      <c r="T2482" s="75">
        <f t="shared" ref="T2482" si="434">S2482*R2482</f>
        <v>96000</v>
      </c>
      <c r="U2482" s="75">
        <f>T2482*1.12</f>
        <v>107520.00000000001</v>
      </c>
      <c r="V2482" s="48"/>
      <c r="W2482" s="48">
        <v>2017</v>
      </c>
      <c r="X2482" s="48" t="s">
        <v>8100</v>
      </c>
      <c r="Y2482" s="1">
        <f>VLOOKUP(A2482,'[1]план на 2017'!$A:$X,20,0)</f>
        <v>96000</v>
      </c>
      <c r="Z2482" s="156">
        <f t="shared" si="430"/>
        <v>0</v>
      </c>
    </row>
    <row r="2483" spans="1:26" ht="49.5" customHeight="1" x14ac:dyDescent="0.25">
      <c r="A2483" s="48" t="s">
        <v>2538</v>
      </c>
      <c r="B2483" s="53" t="s">
        <v>3273</v>
      </c>
      <c r="C2483" s="53" t="s">
        <v>5955</v>
      </c>
      <c r="D2483" s="53" t="s">
        <v>4275</v>
      </c>
      <c r="E2483" s="53" t="s">
        <v>6921</v>
      </c>
      <c r="F2483" s="53" t="s">
        <v>6922</v>
      </c>
      <c r="G2483" s="54" t="s">
        <v>8876</v>
      </c>
      <c r="H2483" s="53">
        <v>0</v>
      </c>
      <c r="I2483" s="53">
        <v>430000000</v>
      </c>
      <c r="J2483" s="53" t="s">
        <v>8091</v>
      </c>
      <c r="K2483" s="53" t="s">
        <v>8092</v>
      </c>
      <c r="L2483" s="53" t="s">
        <v>8111</v>
      </c>
      <c r="M2483" s="53" t="s">
        <v>8094</v>
      </c>
      <c r="N2483" s="53" t="s">
        <v>8112</v>
      </c>
      <c r="O2483" s="53" t="s">
        <v>8104</v>
      </c>
      <c r="P2483" s="53" t="s">
        <v>8105</v>
      </c>
      <c r="Q2483" s="53" t="s">
        <v>8106</v>
      </c>
      <c r="R2483" s="73">
        <v>2</v>
      </c>
      <c r="S2483" s="74">
        <v>149000</v>
      </c>
      <c r="T2483" s="75">
        <v>0</v>
      </c>
      <c r="U2483" s="75">
        <f t="shared" si="414"/>
        <v>0</v>
      </c>
      <c r="V2483" s="48"/>
      <c r="W2483" s="48">
        <v>2017</v>
      </c>
      <c r="X2483" s="48"/>
      <c r="Y2483" s="1">
        <f>VLOOKUP(A2483,'[1]план на 2017'!$A:$X,20,0)</f>
        <v>0</v>
      </c>
      <c r="Z2483" s="156">
        <f t="shared" si="430"/>
        <v>0</v>
      </c>
    </row>
    <row r="2484" spans="1:26" ht="49.5" customHeight="1" x14ac:dyDescent="0.25">
      <c r="A2484" s="48" t="s">
        <v>2539</v>
      </c>
      <c r="B2484" s="53" t="s">
        <v>3273</v>
      </c>
      <c r="C2484" s="53" t="s">
        <v>5955</v>
      </c>
      <c r="D2484" s="53" t="s">
        <v>4275</v>
      </c>
      <c r="E2484" s="53" t="s">
        <v>6921</v>
      </c>
      <c r="F2484" s="53" t="s">
        <v>6923</v>
      </c>
      <c r="G2484" s="54" t="s">
        <v>8876</v>
      </c>
      <c r="H2484" s="53">
        <v>0</v>
      </c>
      <c r="I2484" s="53">
        <v>430000000</v>
      </c>
      <c r="J2484" s="53" t="s">
        <v>8091</v>
      </c>
      <c r="K2484" s="53" t="s">
        <v>8129</v>
      </c>
      <c r="L2484" s="53" t="s">
        <v>8111</v>
      </c>
      <c r="M2484" s="53" t="s">
        <v>8094</v>
      </c>
      <c r="N2484" s="53" t="s">
        <v>8112</v>
      </c>
      <c r="O2484" s="53" t="s">
        <v>8104</v>
      </c>
      <c r="P2484" s="53" t="s">
        <v>8105</v>
      </c>
      <c r="Q2484" s="53" t="s">
        <v>8106</v>
      </c>
      <c r="R2484" s="73">
        <v>2</v>
      </c>
      <c r="S2484" s="74">
        <v>149000</v>
      </c>
      <c r="T2484" s="75">
        <f t="shared" si="421"/>
        <v>298000</v>
      </c>
      <c r="U2484" s="75">
        <f t="shared" si="414"/>
        <v>333760.00000000006</v>
      </c>
      <c r="V2484" s="48"/>
      <c r="W2484" s="48">
        <v>2017</v>
      </c>
      <c r="X2484" s="48" t="s">
        <v>8100</v>
      </c>
      <c r="Y2484" s="1">
        <f>VLOOKUP(A2484,'[1]план на 2017'!$A:$X,20,0)</f>
        <v>298000</v>
      </c>
      <c r="Z2484" s="156">
        <f t="shared" si="430"/>
        <v>0</v>
      </c>
    </row>
    <row r="2485" spans="1:26" ht="49.5" customHeight="1" x14ac:dyDescent="0.25">
      <c r="A2485" s="48" t="s">
        <v>2540</v>
      </c>
      <c r="B2485" s="53" t="s">
        <v>3273</v>
      </c>
      <c r="C2485" s="53" t="s">
        <v>9909</v>
      </c>
      <c r="D2485" s="53" t="s">
        <v>3508</v>
      </c>
      <c r="E2485" s="53" t="s">
        <v>6300</v>
      </c>
      <c r="F2485" s="53" t="s">
        <v>6924</v>
      </c>
      <c r="G2485" s="54" t="s">
        <v>8876</v>
      </c>
      <c r="H2485" s="53">
        <v>0</v>
      </c>
      <c r="I2485" s="53">
        <v>430000000</v>
      </c>
      <c r="J2485" s="53" t="s">
        <v>8091</v>
      </c>
      <c r="K2485" s="53" t="s">
        <v>8092</v>
      </c>
      <c r="L2485" s="53" t="s">
        <v>8111</v>
      </c>
      <c r="M2485" s="53" t="s">
        <v>8094</v>
      </c>
      <c r="N2485" s="53" t="s">
        <v>8112</v>
      </c>
      <c r="O2485" s="53" t="s">
        <v>8104</v>
      </c>
      <c r="P2485" s="53" t="s">
        <v>8105</v>
      </c>
      <c r="Q2485" s="53" t="s">
        <v>8106</v>
      </c>
      <c r="R2485" s="73">
        <v>3</v>
      </c>
      <c r="S2485" s="74">
        <v>1700000</v>
      </c>
      <c r="T2485" s="75">
        <v>0</v>
      </c>
      <c r="U2485" s="75">
        <f t="shared" si="414"/>
        <v>0</v>
      </c>
      <c r="V2485" s="48"/>
      <c r="W2485" s="48">
        <v>2017</v>
      </c>
      <c r="X2485" s="48"/>
      <c r="Y2485" s="1">
        <f>VLOOKUP(A2485,'[1]план на 2017'!$A:$X,20,0)</f>
        <v>0</v>
      </c>
      <c r="Z2485" s="156">
        <f t="shared" si="430"/>
        <v>0</v>
      </c>
    </row>
    <row r="2486" spans="1:26" ht="49.5" customHeight="1" x14ac:dyDescent="0.25">
      <c r="A2486" s="48" t="s">
        <v>2541</v>
      </c>
      <c r="B2486" s="53" t="s">
        <v>3273</v>
      </c>
      <c r="C2486" s="53" t="s">
        <v>9909</v>
      </c>
      <c r="D2486" s="53" t="s">
        <v>3508</v>
      </c>
      <c r="E2486" s="53" t="s">
        <v>6300</v>
      </c>
      <c r="F2486" s="53" t="s">
        <v>6925</v>
      </c>
      <c r="G2486" s="54" t="s">
        <v>8876</v>
      </c>
      <c r="H2486" s="53">
        <v>0</v>
      </c>
      <c r="I2486" s="53">
        <v>430000000</v>
      </c>
      <c r="J2486" s="53" t="s">
        <v>8091</v>
      </c>
      <c r="K2486" s="53" t="s">
        <v>8129</v>
      </c>
      <c r="L2486" s="53" t="s">
        <v>8111</v>
      </c>
      <c r="M2486" s="53" t="s">
        <v>8094</v>
      </c>
      <c r="N2486" s="53" t="s">
        <v>8112</v>
      </c>
      <c r="O2486" s="53" t="s">
        <v>8104</v>
      </c>
      <c r="P2486" s="53" t="s">
        <v>8105</v>
      </c>
      <c r="Q2486" s="53" t="s">
        <v>8106</v>
      </c>
      <c r="R2486" s="73">
        <v>3</v>
      </c>
      <c r="S2486" s="74">
        <v>1700000</v>
      </c>
      <c r="T2486" s="75">
        <f t="shared" si="421"/>
        <v>5100000</v>
      </c>
      <c r="U2486" s="75">
        <f t="shared" si="414"/>
        <v>5712000.0000000009</v>
      </c>
      <c r="V2486" s="48"/>
      <c r="W2486" s="48">
        <v>2017</v>
      </c>
      <c r="X2486" s="48" t="s">
        <v>8149</v>
      </c>
      <c r="Y2486" s="1">
        <f>VLOOKUP(A2486,'[1]план на 2017'!$A:$X,20,0)</f>
        <v>5100000</v>
      </c>
      <c r="Z2486" s="156">
        <f t="shared" si="430"/>
        <v>0</v>
      </c>
    </row>
    <row r="2487" spans="1:26" ht="49.5" customHeight="1" x14ac:dyDescent="0.25">
      <c r="A2487" s="52" t="s">
        <v>2542</v>
      </c>
      <c r="B2487" s="72" t="s">
        <v>3273</v>
      </c>
      <c r="C2487" s="72" t="s">
        <v>6926</v>
      </c>
      <c r="D2487" s="72" t="s">
        <v>6927</v>
      </c>
      <c r="E2487" s="72" t="s">
        <v>6928</v>
      </c>
      <c r="F2487" s="72" t="s">
        <v>6929</v>
      </c>
      <c r="G2487" s="54" t="s">
        <v>8876</v>
      </c>
      <c r="H2487" s="72">
        <v>0</v>
      </c>
      <c r="I2487" s="72">
        <v>430000000</v>
      </c>
      <c r="J2487" s="53" t="s">
        <v>8091</v>
      </c>
      <c r="K2487" s="72" t="s">
        <v>8092</v>
      </c>
      <c r="L2487" s="72" t="s">
        <v>8111</v>
      </c>
      <c r="M2487" s="72" t="s">
        <v>8094</v>
      </c>
      <c r="N2487" s="72" t="s">
        <v>8112</v>
      </c>
      <c r="O2487" s="72" t="s">
        <v>8104</v>
      </c>
      <c r="P2487" s="72" t="s">
        <v>8105</v>
      </c>
      <c r="Q2487" s="72" t="s">
        <v>8106</v>
      </c>
      <c r="R2487" s="89">
        <v>1</v>
      </c>
      <c r="S2487" s="90">
        <v>170000000</v>
      </c>
      <c r="T2487" s="91">
        <f t="shared" si="421"/>
        <v>170000000</v>
      </c>
      <c r="U2487" s="91">
        <f t="shared" si="414"/>
        <v>190400000.00000003</v>
      </c>
      <c r="V2487" s="52"/>
      <c r="W2487" s="52">
        <v>2017</v>
      </c>
      <c r="X2487" s="52"/>
      <c r="Y2487" s="1">
        <f>VLOOKUP(A2487,'[1]план на 2017'!$A:$X,20,0)</f>
        <v>170000000</v>
      </c>
      <c r="Z2487" s="156">
        <f t="shared" si="430"/>
        <v>0</v>
      </c>
    </row>
    <row r="2488" spans="1:26" ht="49.5" customHeight="1" x14ac:dyDescent="0.25">
      <c r="A2488" s="48" t="s">
        <v>2543</v>
      </c>
      <c r="B2488" s="53" t="s">
        <v>3273</v>
      </c>
      <c r="C2488" s="53" t="s">
        <v>6930</v>
      </c>
      <c r="D2488" s="53" t="s">
        <v>6931</v>
      </c>
      <c r="E2488" s="53" t="s">
        <v>5964</v>
      </c>
      <c r="F2488" s="53" t="s">
        <v>6932</v>
      </c>
      <c r="G2488" s="54" t="s">
        <v>8876</v>
      </c>
      <c r="H2488" s="53">
        <v>0</v>
      </c>
      <c r="I2488" s="53">
        <v>430000000</v>
      </c>
      <c r="J2488" s="53" t="s">
        <v>8091</v>
      </c>
      <c r="K2488" s="53" t="s">
        <v>8092</v>
      </c>
      <c r="L2488" s="53" t="s">
        <v>8111</v>
      </c>
      <c r="M2488" s="53" t="s">
        <v>8094</v>
      </c>
      <c r="N2488" s="53" t="s">
        <v>8112</v>
      </c>
      <c r="O2488" s="53" t="s">
        <v>8104</v>
      </c>
      <c r="P2488" s="53" t="s">
        <v>8105</v>
      </c>
      <c r="Q2488" s="53" t="s">
        <v>8106</v>
      </c>
      <c r="R2488" s="73">
        <v>1</v>
      </c>
      <c r="S2488" s="74">
        <v>1050000</v>
      </c>
      <c r="T2488" s="75">
        <f t="shared" si="421"/>
        <v>1050000</v>
      </c>
      <c r="U2488" s="75">
        <f t="shared" si="414"/>
        <v>1176000</v>
      </c>
      <c r="V2488" s="48"/>
      <c r="W2488" s="48">
        <v>2017</v>
      </c>
      <c r="X2488" s="48"/>
      <c r="Y2488" s="1">
        <f>VLOOKUP(A2488,'[1]план на 2017'!$A:$X,20,0)</f>
        <v>1050000</v>
      </c>
      <c r="Z2488" s="156">
        <f t="shared" si="430"/>
        <v>0</v>
      </c>
    </row>
    <row r="2489" spans="1:26" ht="49.5" customHeight="1" x14ac:dyDescent="0.25">
      <c r="A2489" s="48" t="s">
        <v>2544</v>
      </c>
      <c r="B2489" s="53" t="s">
        <v>3273</v>
      </c>
      <c r="C2489" s="53" t="s">
        <v>4890</v>
      </c>
      <c r="D2489" s="53" t="s">
        <v>3650</v>
      </c>
      <c r="E2489" s="53" t="s">
        <v>4891</v>
      </c>
      <c r="F2489" s="53" t="s">
        <v>6933</v>
      </c>
      <c r="G2489" s="54" t="s">
        <v>8876</v>
      </c>
      <c r="H2489" s="53">
        <v>0</v>
      </c>
      <c r="I2489" s="53">
        <v>430000000</v>
      </c>
      <c r="J2489" s="53" t="s">
        <v>8091</v>
      </c>
      <c r="K2489" s="53" t="s">
        <v>8092</v>
      </c>
      <c r="L2489" s="53" t="s">
        <v>8111</v>
      </c>
      <c r="M2489" s="53" t="s">
        <v>8094</v>
      </c>
      <c r="N2489" s="53" t="s">
        <v>8112</v>
      </c>
      <c r="O2489" s="53" t="s">
        <v>8104</v>
      </c>
      <c r="P2489" s="53" t="s">
        <v>8105</v>
      </c>
      <c r="Q2489" s="53" t="s">
        <v>8106</v>
      </c>
      <c r="R2489" s="73">
        <v>20</v>
      </c>
      <c r="S2489" s="74">
        <v>10800</v>
      </c>
      <c r="T2489" s="75">
        <f t="shared" si="421"/>
        <v>216000</v>
      </c>
      <c r="U2489" s="75">
        <f t="shared" si="414"/>
        <v>241920.00000000003</v>
      </c>
      <c r="V2489" s="48"/>
      <c r="W2489" s="48">
        <v>2017</v>
      </c>
      <c r="X2489" s="48"/>
      <c r="Y2489" s="1">
        <f>VLOOKUP(A2489,'[1]план на 2017'!$A:$X,20,0)</f>
        <v>216000</v>
      </c>
      <c r="Z2489" s="156">
        <f t="shared" si="430"/>
        <v>0</v>
      </c>
    </row>
    <row r="2490" spans="1:26" ht="49.5" customHeight="1" x14ac:dyDescent="0.25">
      <c r="A2490" s="48" t="s">
        <v>2545</v>
      </c>
      <c r="B2490" s="53" t="s">
        <v>3273</v>
      </c>
      <c r="C2490" s="53" t="s">
        <v>6934</v>
      </c>
      <c r="D2490" s="53" t="s">
        <v>6210</v>
      </c>
      <c r="E2490" s="53" t="s">
        <v>6935</v>
      </c>
      <c r="F2490" s="53" t="s">
        <v>6936</v>
      </c>
      <c r="G2490" s="53" t="s">
        <v>3284</v>
      </c>
      <c r="H2490" s="53">
        <v>0</v>
      </c>
      <c r="I2490" s="53">
        <v>430000000</v>
      </c>
      <c r="J2490" s="53" t="s">
        <v>8091</v>
      </c>
      <c r="K2490" s="53" t="s">
        <v>8092</v>
      </c>
      <c r="L2490" s="53" t="s">
        <v>8111</v>
      </c>
      <c r="M2490" s="53" t="s">
        <v>8094</v>
      </c>
      <c r="N2490" s="53" t="s">
        <v>8112</v>
      </c>
      <c r="O2490" s="53" t="s">
        <v>8104</v>
      </c>
      <c r="P2490" s="53" t="s">
        <v>8105</v>
      </c>
      <c r="Q2490" s="53" t="s">
        <v>8106</v>
      </c>
      <c r="R2490" s="73">
        <v>2</v>
      </c>
      <c r="S2490" s="74">
        <v>405000</v>
      </c>
      <c r="T2490" s="75">
        <f t="shared" si="421"/>
        <v>810000</v>
      </c>
      <c r="U2490" s="75">
        <f t="shared" ref="U2490:U2575" si="435">T2490*1.12</f>
        <v>907200.00000000012</v>
      </c>
      <c r="V2490" s="48"/>
      <c r="W2490" s="48">
        <v>2017</v>
      </c>
      <c r="X2490" s="48"/>
      <c r="Y2490" s="1">
        <f>VLOOKUP(A2490,'[1]план на 2017'!$A:$X,20,0)</f>
        <v>810000</v>
      </c>
      <c r="Z2490" s="156">
        <f t="shared" si="430"/>
        <v>0</v>
      </c>
    </row>
    <row r="2491" spans="1:26" ht="49.5" customHeight="1" x14ac:dyDescent="0.25">
      <c r="A2491" s="48" t="s">
        <v>2546</v>
      </c>
      <c r="B2491" s="53" t="s">
        <v>3273</v>
      </c>
      <c r="C2491" s="53" t="s">
        <v>6937</v>
      </c>
      <c r="D2491" s="53" t="s">
        <v>6938</v>
      </c>
      <c r="E2491" s="53" t="s">
        <v>6939</v>
      </c>
      <c r="F2491" s="53" t="s">
        <v>6940</v>
      </c>
      <c r="G2491" s="53" t="s">
        <v>3284</v>
      </c>
      <c r="H2491" s="53">
        <v>0</v>
      </c>
      <c r="I2491" s="53">
        <v>430000000</v>
      </c>
      <c r="J2491" s="53" t="s">
        <v>8091</v>
      </c>
      <c r="K2491" s="53" t="s">
        <v>8092</v>
      </c>
      <c r="L2491" s="53" t="s">
        <v>8111</v>
      </c>
      <c r="M2491" s="53" t="s">
        <v>8094</v>
      </c>
      <c r="N2491" s="53" t="s">
        <v>8112</v>
      </c>
      <c r="O2491" s="53" t="s">
        <v>8104</v>
      </c>
      <c r="P2491" s="53" t="s">
        <v>8105</v>
      </c>
      <c r="Q2491" s="53" t="s">
        <v>8106</v>
      </c>
      <c r="R2491" s="73">
        <v>9</v>
      </c>
      <c r="S2491" s="74">
        <v>120120</v>
      </c>
      <c r="T2491" s="75">
        <f t="shared" si="421"/>
        <v>1081080</v>
      </c>
      <c r="U2491" s="75">
        <f t="shared" si="435"/>
        <v>1210809.6000000001</v>
      </c>
      <c r="V2491" s="48"/>
      <c r="W2491" s="48">
        <v>2017</v>
      </c>
      <c r="X2491" s="48"/>
      <c r="Y2491" s="1">
        <f>VLOOKUP(A2491,'[1]план на 2017'!$A:$X,20,0)</f>
        <v>1081080</v>
      </c>
      <c r="Z2491" s="156">
        <f t="shared" si="430"/>
        <v>0</v>
      </c>
    </row>
    <row r="2492" spans="1:26" ht="49.5" customHeight="1" x14ac:dyDescent="0.25">
      <c r="A2492" s="48" t="s">
        <v>2547</v>
      </c>
      <c r="B2492" s="53" t="s">
        <v>3273</v>
      </c>
      <c r="C2492" s="53" t="s">
        <v>6937</v>
      </c>
      <c r="D2492" s="53" t="s">
        <v>6938</v>
      </c>
      <c r="E2492" s="53" t="s">
        <v>6939</v>
      </c>
      <c r="F2492" s="53" t="s">
        <v>6941</v>
      </c>
      <c r="G2492" s="53" t="s">
        <v>3284</v>
      </c>
      <c r="H2492" s="53">
        <v>0</v>
      </c>
      <c r="I2492" s="53">
        <v>430000000</v>
      </c>
      <c r="J2492" s="53" t="s">
        <v>8091</v>
      </c>
      <c r="K2492" s="53" t="s">
        <v>8092</v>
      </c>
      <c r="L2492" s="53" t="s">
        <v>8111</v>
      </c>
      <c r="M2492" s="53" t="s">
        <v>8094</v>
      </c>
      <c r="N2492" s="53" t="s">
        <v>8112</v>
      </c>
      <c r="O2492" s="53" t="s">
        <v>8104</v>
      </c>
      <c r="P2492" s="53" t="s">
        <v>8105</v>
      </c>
      <c r="Q2492" s="53" t="s">
        <v>8106</v>
      </c>
      <c r="R2492" s="73">
        <v>4</v>
      </c>
      <c r="S2492" s="74">
        <v>100500</v>
      </c>
      <c r="T2492" s="75">
        <f t="shared" si="421"/>
        <v>402000</v>
      </c>
      <c r="U2492" s="75">
        <f t="shared" si="435"/>
        <v>450240.00000000006</v>
      </c>
      <c r="V2492" s="48"/>
      <c r="W2492" s="48">
        <v>2017</v>
      </c>
      <c r="X2492" s="48"/>
      <c r="Y2492" s="1">
        <f>VLOOKUP(A2492,'[1]план на 2017'!$A:$X,20,0)</f>
        <v>402000</v>
      </c>
      <c r="Z2492" s="156">
        <f t="shared" si="430"/>
        <v>0</v>
      </c>
    </row>
    <row r="2493" spans="1:26" ht="49.5" customHeight="1" x14ac:dyDescent="0.25">
      <c r="A2493" s="48" t="s">
        <v>2548</v>
      </c>
      <c r="B2493" s="53" t="s">
        <v>3273</v>
      </c>
      <c r="C2493" s="53" t="s">
        <v>6942</v>
      </c>
      <c r="D2493" s="53" t="s">
        <v>6943</v>
      </c>
      <c r="E2493" s="53" t="s">
        <v>6944</v>
      </c>
      <c r="F2493" s="53" t="s">
        <v>6945</v>
      </c>
      <c r="G2493" s="53" t="s">
        <v>3284</v>
      </c>
      <c r="H2493" s="53">
        <v>0</v>
      </c>
      <c r="I2493" s="53">
        <v>430000000</v>
      </c>
      <c r="J2493" s="53" t="s">
        <v>8091</v>
      </c>
      <c r="K2493" s="53" t="s">
        <v>8092</v>
      </c>
      <c r="L2493" s="53" t="s">
        <v>8111</v>
      </c>
      <c r="M2493" s="53" t="s">
        <v>8094</v>
      </c>
      <c r="N2493" s="53" t="s">
        <v>8112</v>
      </c>
      <c r="O2493" s="53" t="s">
        <v>8104</v>
      </c>
      <c r="P2493" s="53" t="s">
        <v>8137</v>
      </c>
      <c r="Q2493" s="53" t="s">
        <v>8123</v>
      </c>
      <c r="R2493" s="73">
        <v>4</v>
      </c>
      <c r="S2493" s="74">
        <v>25000</v>
      </c>
      <c r="T2493" s="75">
        <v>0</v>
      </c>
      <c r="U2493" s="75">
        <f t="shared" si="435"/>
        <v>0</v>
      </c>
      <c r="V2493" s="48"/>
      <c r="W2493" s="48">
        <v>2017</v>
      </c>
      <c r="X2493" s="48"/>
      <c r="Y2493" s="1">
        <f>VLOOKUP(A2493,'[1]план на 2017'!$A:$X,20,0)</f>
        <v>0</v>
      </c>
      <c r="Z2493" s="156">
        <f t="shared" si="430"/>
        <v>0</v>
      </c>
    </row>
    <row r="2494" spans="1:26" ht="49.5" customHeight="1" x14ac:dyDescent="0.25">
      <c r="A2494" s="48" t="s">
        <v>2549</v>
      </c>
      <c r="B2494" s="53" t="s">
        <v>3273</v>
      </c>
      <c r="C2494" s="53" t="s">
        <v>6942</v>
      </c>
      <c r="D2494" s="53" t="s">
        <v>6943</v>
      </c>
      <c r="E2494" s="53" t="s">
        <v>6944</v>
      </c>
      <c r="F2494" s="53" t="s">
        <v>6945</v>
      </c>
      <c r="G2494" s="53" t="s">
        <v>3284</v>
      </c>
      <c r="H2494" s="53">
        <v>0</v>
      </c>
      <c r="I2494" s="53">
        <v>430000000</v>
      </c>
      <c r="J2494" s="53" t="s">
        <v>8091</v>
      </c>
      <c r="K2494" s="53" t="s">
        <v>8099</v>
      </c>
      <c r="L2494" s="53" t="s">
        <v>8111</v>
      </c>
      <c r="M2494" s="53" t="s">
        <v>8094</v>
      </c>
      <c r="N2494" s="53" t="s">
        <v>8112</v>
      </c>
      <c r="O2494" s="53" t="s">
        <v>8104</v>
      </c>
      <c r="P2494" s="53" t="s">
        <v>8137</v>
      </c>
      <c r="Q2494" s="53" t="s">
        <v>8123</v>
      </c>
      <c r="R2494" s="73">
        <v>4</v>
      </c>
      <c r="S2494" s="74">
        <v>25000</v>
      </c>
      <c r="T2494" s="75">
        <f t="shared" ref="T2494" si="436">R2494*S2494</f>
        <v>100000</v>
      </c>
      <c r="U2494" s="75">
        <f t="shared" si="435"/>
        <v>112000.00000000001</v>
      </c>
      <c r="V2494" s="48"/>
      <c r="W2494" s="48">
        <v>2017</v>
      </c>
      <c r="X2494" s="48" t="s">
        <v>8100</v>
      </c>
      <c r="Y2494" s="1">
        <f>VLOOKUP(A2494,'[1]план на 2017'!$A:$X,20,0)</f>
        <v>100000</v>
      </c>
      <c r="Z2494" s="156">
        <f t="shared" si="430"/>
        <v>0</v>
      </c>
    </row>
    <row r="2495" spans="1:26" ht="49.5" customHeight="1" x14ac:dyDescent="0.25">
      <c r="A2495" s="48" t="s">
        <v>2550</v>
      </c>
      <c r="B2495" s="53" t="s">
        <v>3273</v>
      </c>
      <c r="C2495" s="53" t="s">
        <v>6946</v>
      </c>
      <c r="D2495" s="53" t="s">
        <v>6947</v>
      </c>
      <c r="E2495" s="53" t="s">
        <v>6948</v>
      </c>
      <c r="F2495" s="53" t="s">
        <v>6949</v>
      </c>
      <c r="G2495" s="53" t="s">
        <v>3284</v>
      </c>
      <c r="H2495" s="53">
        <v>0</v>
      </c>
      <c r="I2495" s="53">
        <v>430000000</v>
      </c>
      <c r="J2495" s="53" t="s">
        <v>8091</v>
      </c>
      <c r="K2495" s="53" t="s">
        <v>8092</v>
      </c>
      <c r="L2495" s="53" t="s">
        <v>8111</v>
      </c>
      <c r="M2495" s="53" t="s">
        <v>8094</v>
      </c>
      <c r="N2495" s="53" t="s">
        <v>8112</v>
      </c>
      <c r="O2495" s="53" t="s">
        <v>8104</v>
      </c>
      <c r="P2495" s="53" t="s">
        <v>8105</v>
      </c>
      <c r="Q2495" s="53" t="s">
        <v>8106</v>
      </c>
      <c r="R2495" s="73">
        <v>4</v>
      </c>
      <c r="S2495" s="74">
        <v>55000</v>
      </c>
      <c r="T2495" s="75">
        <v>0</v>
      </c>
      <c r="U2495" s="75">
        <f t="shared" si="435"/>
        <v>0</v>
      </c>
      <c r="V2495" s="48"/>
      <c r="W2495" s="48">
        <v>2017</v>
      </c>
      <c r="X2495" s="48"/>
      <c r="Y2495" s="1">
        <f>VLOOKUP(A2495,'[1]план на 2017'!$A:$X,20,0)</f>
        <v>0</v>
      </c>
      <c r="Z2495" s="156">
        <f t="shared" si="430"/>
        <v>0</v>
      </c>
    </row>
    <row r="2496" spans="1:26" ht="49.5" customHeight="1" x14ac:dyDescent="0.25">
      <c r="A2496" s="48" t="s">
        <v>2551</v>
      </c>
      <c r="B2496" s="53" t="s">
        <v>3273</v>
      </c>
      <c r="C2496" s="53" t="s">
        <v>6946</v>
      </c>
      <c r="D2496" s="53" t="s">
        <v>6947</v>
      </c>
      <c r="E2496" s="53" t="s">
        <v>6948</v>
      </c>
      <c r="F2496" s="53" t="s">
        <v>6949</v>
      </c>
      <c r="G2496" s="53" t="s">
        <v>3284</v>
      </c>
      <c r="H2496" s="53">
        <v>0</v>
      </c>
      <c r="I2496" s="53">
        <v>430000000</v>
      </c>
      <c r="J2496" s="53" t="s">
        <v>8091</v>
      </c>
      <c r="K2496" s="53" t="s">
        <v>8099</v>
      </c>
      <c r="L2496" s="53" t="s">
        <v>8111</v>
      </c>
      <c r="M2496" s="53" t="s">
        <v>8094</v>
      </c>
      <c r="N2496" s="53" t="s">
        <v>8112</v>
      </c>
      <c r="O2496" s="53" t="s">
        <v>8104</v>
      </c>
      <c r="P2496" s="53" t="s">
        <v>8105</v>
      </c>
      <c r="Q2496" s="53" t="s">
        <v>8106</v>
      </c>
      <c r="R2496" s="73">
        <v>4</v>
      </c>
      <c r="S2496" s="74">
        <v>55000</v>
      </c>
      <c r="T2496" s="75">
        <f t="shared" ref="T2496" si="437">R2496*S2496</f>
        <v>220000</v>
      </c>
      <c r="U2496" s="75">
        <f t="shared" si="435"/>
        <v>246400.00000000003</v>
      </c>
      <c r="V2496" s="48"/>
      <c r="W2496" s="48">
        <v>2017</v>
      </c>
      <c r="X2496" s="48" t="s">
        <v>8100</v>
      </c>
      <c r="Y2496" s="1">
        <f>VLOOKUP(A2496,'[1]план на 2017'!$A:$X,20,0)</f>
        <v>220000</v>
      </c>
      <c r="Z2496" s="156">
        <f t="shared" si="430"/>
        <v>0</v>
      </c>
    </row>
    <row r="2497" spans="1:26" ht="49.5" customHeight="1" x14ac:dyDescent="0.25">
      <c r="A2497" s="48" t="s">
        <v>2552</v>
      </c>
      <c r="B2497" s="53" t="s">
        <v>3273</v>
      </c>
      <c r="C2497" s="53" t="s">
        <v>5651</v>
      </c>
      <c r="D2497" s="53" t="s">
        <v>5652</v>
      </c>
      <c r="E2497" s="53" t="s">
        <v>5653</v>
      </c>
      <c r="F2497" s="53" t="s">
        <v>6950</v>
      </c>
      <c r="G2497" s="53" t="s">
        <v>3284</v>
      </c>
      <c r="H2497" s="53">
        <v>0</v>
      </c>
      <c r="I2497" s="53">
        <v>430000000</v>
      </c>
      <c r="J2497" s="53" t="s">
        <v>8091</v>
      </c>
      <c r="K2497" s="53" t="s">
        <v>8092</v>
      </c>
      <c r="L2497" s="53" t="s">
        <v>8111</v>
      </c>
      <c r="M2497" s="53" t="s">
        <v>8094</v>
      </c>
      <c r="N2497" s="53" t="s">
        <v>8112</v>
      </c>
      <c r="O2497" s="53" t="s">
        <v>8104</v>
      </c>
      <c r="P2497" s="53" t="s">
        <v>8105</v>
      </c>
      <c r="Q2497" s="53" t="s">
        <v>8106</v>
      </c>
      <c r="R2497" s="73">
        <v>3</v>
      </c>
      <c r="S2497" s="74">
        <v>15000</v>
      </c>
      <c r="T2497" s="75">
        <v>0</v>
      </c>
      <c r="U2497" s="75">
        <f t="shared" si="435"/>
        <v>0</v>
      </c>
      <c r="V2497" s="48"/>
      <c r="W2497" s="48">
        <v>2017</v>
      </c>
      <c r="X2497" s="48"/>
      <c r="Y2497" s="1">
        <f>VLOOKUP(A2497,'[1]план на 2017'!$A:$X,20,0)</f>
        <v>0</v>
      </c>
      <c r="Z2497" s="156">
        <f t="shared" si="430"/>
        <v>0</v>
      </c>
    </row>
    <row r="2498" spans="1:26" ht="49.5" customHeight="1" x14ac:dyDescent="0.25">
      <c r="A2498" s="48" t="s">
        <v>2553</v>
      </c>
      <c r="B2498" s="53" t="s">
        <v>3273</v>
      </c>
      <c r="C2498" s="53" t="s">
        <v>5651</v>
      </c>
      <c r="D2498" s="53" t="s">
        <v>5652</v>
      </c>
      <c r="E2498" s="53" t="s">
        <v>5653</v>
      </c>
      <c r="F2498" s="53" t="s">
        <v>6951</v>
      </c>
      <c r="G2498" s="53" t="s">
        <v>3284</v>
      </c>
      <c r="H2498" s="53">
        <v>0</v>
      </c>
      <c r="I2498" s="53">
        <v>430000000</v>
      </c>
      <c r="J2498" s="53" t="s">
        <v>8091</v>
      </c>
      <c r="K2498" s="53" t="s">
        <v>8124</v>
      </c>
      <c r="L2498" s="53" t="s">
        <v>8111</v>
      </c>
      <c r="M2498" s="53" t="s">
        <v>8094</v>
      </c>
      <c r="N2498" s="53" t="s">
        <v>8112</v>
      </c>
      <c r="O2498" s="53" t="s">
        <v>8104</v>
      </c>
      <c r="P2498" s="53" t="s">
        <v>8105</v>
      </c>
      <c r="Q2498" s="53" t="s">
        <v>8106</v>
      </c>
      <c r="R2498" s="73">
        <v>2</v>
      </c>
      <c r="S2498" s="74">
        <v>100450</v>
      </c>
      <c r="T2498" s="75">
        <v>0</v>
      </c>
      <c r="U2498" s="75">
        <f t="shared" si="435"/>
        <v>0</v>
      </c>
      <c r="V2498" s="48"/>
      <c r="W2498" s="48">
        <v>2017</v>
      </c>
      <c r="X2498" s="48" t="s">
        <v>8282</v>
      </c>
      <c r="Y2498" s="1">
        <f>VLOOKUP(A2498,'[1]план на 2017'!$A:$X,20,0)</f>
        <v>0</v>
      </c>
      <c r="Z2498" s="156">
        <f t="shared" si="430"/>
        <v>0</v>
      </c>
    </row>
    <row r="2499" spans="1:26" ht="49.5" customHeight="1" x14ac:dyDescent="0.25">
      <c r="A2499" s="49" t="s">
        <v>2554</v>
      </c>
      <c r="B2499" s="49" t="s">
        <v>3273</v>
      </c>
      <c r="C2499" s="49" t="s">
        <v>5651</v>
      </c>
      <c r="D2499" s="49" t="s">
        <v>5652</v>
      </c>
      <c r="E2499" s="49" t="s">
        <v>5653</v>
      </c>
      <c r="F2499" s="49" t="s">
        <v>6951</v>
      </c>
      <c r="G2499" s="49" t="s">
        <v>4139</v>
      </c>
      <c r="H2499" s="49">
        <v>0</v>
      </c>
      <c r="I2499" s="49">
        <v>430000000</v>
      </c>
      <c r="J2499" s="49" t="s">
        <v>8091</v>
      </c>
      <c r="K2499" s="49" t="s">
        <v>8117</v>
      </c>
      <c r="L2499" s="49" t="s">
        <v>8111</v>
      </c>
      <c r="M2499" s="49" t="s">
        <v>8094</v>
      </c>
      <c r="N2499" s="49" t="s">
        <v>8112</v>
      </c>
      <c r="O2499" s="49" t="s">
        <v>8104</v>
      </c>
      <c r="P2499" s="49" t="s">
        <v>8105</v>
      </c>
      <c r="Q2499" s="49" t="s">
        <v>8106</v>
      </c>
      <c r="R2499" s="49">
        <v>2</v>
      </c>
      <c r="S2499" s="76">
        <v>571744.4</v>
      </c>
      <c r="T2499" s="76">
        <f t="shared" ref="T2499" si="438">S2499*R2499</f>
        <v>1143488.8</v>
      </c>
      <c r="U2499" s="76">
        <f t="shared" si="435"/>
        <v>1280707.4560000002</v>
      </c>
      <c r="V2499" s="49"/>
      <c r="W2499" s="49">
        <v>2017</v>
      </c>
      <c r="X2499" s="49" t="s">
        <v>8205</v>
      </c>
      <c r="Y2499" s="1">
        <f>VLOOKUP(A2499,'[1]план на 2017'!$A:$X,20,0)</f>
        <v>1143488.8</v>
      </c>
      <c r="Z2499" s="156">
        <f t="shared" si="430"/>
        <v>0</v>
      </c>
    </row>
    <row r="2500" spans="1:26" ht="49.5" customHeight="1" x14ac:dyDescent="0.25">
      <c r="A2500" s="48" t="s">
        <v>2555</v>
      </c>
      <c r="B2500" s="53" t="s">
        <v>3273</v>
      </c>
      <c r="C2500" s="53" t="s">
        <v>6913</v>
      </c>
      <c r="D2500" s="53" t="s">
        <v>5403</v>
      </c>
      <c r="E2500" s="53" t="s">
        <v>6952</v>
      </c>
      <c r="F2500" s="53" t="s">
        <v>6953</v>
      </c>
      <c r="G2500" s="54" t="s">
        <v>8876</v>
      </c>
      <c r="H2500" s="53">
        <v>0</v>
      </c>
      <c r="I2500" s="53">
        <v>430000000</v>
      </c>
      <c r="J2500" s="53" t="s">
        <v>8091</v>
      </c>
      <c r="K2500" s="53" t="s">
        <v>8092</v>
      </c>
      <c r="L2500" s="53" t="s">
        <v>8111</v>
      </c>
      <c r="M2500" s="53" t="s">
        <v>8094</v>
      </c>
      <c r="N2500" s="53" t="s">
        <v>8112</v>
      </c>
      <c r="O2500" s="53" t="s">
        <v>8104</v>
      </c>
      <c r="P2500" s="53" t="s">
        <v>8105</v>
      </c>
      <c r="Q2500" s="53" t="s">
        <v>8106</v>
      </c>
      <c r="R2500" s="73">
        <v>1</v>
      </c>
      <c r="S2500" s="74">
        <v>8185115</v>
      </c>
      <c r="T2500" s="75">
        <v>0</v>
      </c>
      <c r="U2500" s="75">
        <f t="shared" si="435"/>
        <v>0</v>
      </c>
      <c r="V2500" s="48"/>
      <c r="W2500" s="48">
        <v>2017</v>
      </c>
      <c r="X2500" s="48"/>
      <c r="Y2500" s="1">
        <f>VLOOKUP(A2500,'[1]план на 2017'!$A:$X,20,0)</f>
        <v>0</v>
      </c>
      <c r="Z2500" s="156">
        <f t="shared" si="430"/>
        <v>0</v>
      </c>
    </row>
    <row r="2501" spans="1:26" ht="49.5" customHeight="1" x14ac:dyDescent="0.25">
      <c r="A2501" s="48" t="s">
        <v>2556</v>
      </c>
      <c r="B2501" s="53" t="s">
        <v>3273</v>
      </c>
      <c r="C2501" s="53" t="s">
        <v>6913</v>
      </c>
      <c r="D2501" s="53" t="s">
        <v>5403</v>
      </c>
      <c r="E2501" s="53" t="s">
        <v>6952</v>
      </c>
      <c r="F2501" s="53" t="s">
        <v>6953</v>
      </c>
      <c r="G2501" s="54" t="s">
        <v>8876</v>
      </c>
      <c r="H2501" s="53">
        <v>0</v>
      </c>
      <c r="I2501" s="53">
        <v>430000000</v>
      </c>
      <c r="J2501" s="53" t="s">
        <v>8091</v>
      </c>
      <c r="K2501" s="53" t="s">
        <v>8099</v>
      </c>
      <c r="L2501" s="53" t="s">
        <v>8111</v>
      </c>
      <c r="M2501" s="53" t="s">
        <v>8094</v>
      </c>
      <c r="N2501" s="53" t="s">
        <v>8112</v>
      </c>
      <c r="O2501" s="53" t="s">
        <v>8104</v>
      </c>
      <c r="P2501" s="53" t="s">
        <v>8105</v>
      </c>
      <c r="Q2501" s="53" t="s">
        <v>8106</v>
      </c>
      <c r="R2501" s="73">
        <v>1</v>
      </c>
      <c r="S2501" s="74">
        <v>8185115</v>
      </c>
      <c r="T2501" s="75">
        <v>0</v>
      </c>
      <c r="U2501" s="75">
        <f t="shared" si="435"/>
        <v>0</v>
      </c>
      <c r="V2501" s="48"/>
      <c r="W2501" s="48">
        <v>2017</v>
      </c>
      <c r="X2501" s="48" t="s">
        <v>8100</v>
      </c>
      <c r="Y2501" s="1">
        <f>VLOOKUP(A2501,'[1]план на 2017'!$A:$X,20,0)</f>
        <v>0</v>
      </c>
      <c r="Z2501" s="156">
        <f t="shared" si="430"/>
        <v>0</v>
      </c>
    </row>
    <row r="2502" spans="1:26" ht="49.5" customHeight="1" x14ac:dyDescent="0.25">
      <c r="A2502" s="48" t="s">
        <v>2557</v>
      </c>
      <c r="B2502" s="53" t="s">
        <v>3273</v>
      </c>
      <c r="C2502" s="53" t="s">
        <v>6913</v>
      </c>
      <c r="D2502" s="53" t="s">
        <v>5403</v>
      </c>
      <c r="E2502" s="53" t="s">
        <v>6952</v>
      </c>
      <c r="F2502" s="53" t="s">
        <v>6953</v>
      </c>
      <c r="G2502" s="54" t="s">
        <v>8876</v>
      </c>
      <c r="H2502" s="53">
        <v>0</v>
      </c>
      <c r="I2502" s="53">
        <v>430000000</v>
      </c>
      <c r="J2502" s="53" t="s">
        <v>8091</v>
      </c>
      <c r="K2502" s="53" t="s">
        <v>8099</v>
      </c>
      <c r="L2502" s="53" t="s">
        <v>8111</v>
      </c>
      <c r="M2502" s="53" t="s">
        <v>8094</v>
      </c>
      <c r="N2502" s="53" t="s">
        <v>8157</v>
      </c>
      <c r="O2502" s="53" t="s">
        <v>8104</v>
      </c>
      <c r="P2502" s="53" t="s">
        <v>8105</v>
      </c>
      <c r="Q2502" s="53" t="s">
        <v>8106</v>
      </c>
      <c r="R2502" s="73">
        <v>1</v>
      </c>
      <c r="S2502" s="74">
        <v>8185115</v>
      </c>
      <c r="T2502" s="75">
        <f t="shared" ref="T2502" si="439">R2502*S2502</f>
        <v>8185115</v>
      </c>
      <c r="U2502" s="75">
        <f t="shared" si="435"/>
        <v>9167328.8000000007</v>
      </c>
      <c r="V2502" s="48"/>
      <c r="W2502" s="48">
        <v>2017</v>
      </c>
      <c r="X2502" s="48" t="s">
        <v>8158</v>
      </c>
      <c r="Y2502" s="1">
        <f>VLOOKUP(A2502,'[1]план на 2017'!$A:$X,20,0)</f>
        <v>8185115</v>
      </c>
      <c r="Z2502" s="156">
        <f t="shared" si="430"/>
        <v>0</v>
      </c>
    </row>
    <row r="2503" spans="1:26" ht="49.5" customHeight="1" x14ac:dyDescent="0.25">
      <c r="A2503" s="48" t="s">
        <v>2558</v>
      </c>
      <c r="B2503" s="53" t="s">
        <v>3273</v>
      </c>
      <c r="C2503" s="53" t="s">
        <v>6913</v>
      </c>
      <c r="D2503" s="53" t="s">
        <v>5403</v>
      </c>
      <c r="E2503" s="53" t="s">
        <v>6952</v>
      </c>
      <c r="F2503" s="53" t="s">
        <v>6954</v>
      </c>
      <c r="G2503" s="54" t="s">
        <v>8876</v>
      </c>
      <c r="H2503" s="53">
        <v>0</v>
      </c>
      <c r="I2503" s="53">
        <v>430000000</v>
      </c>
      <c r="J2503" s="53" t="s">
        <v>8091</v>
      </c>
      <c r="K2503" s="53" t="s">
        <v>8092</v>
      </c>
      <c r="L2503" s="53" t="s">
        <v>8111</v>
      </c>
      <c r="M2503" s="53" t="s">
        <v>8094</v>
      </c>
      <c r="N2503" s="53" t="s">
        <v>8112</v>
      </c>
      <c r="O2503" s="53" t="s">
        <v>8104</v>
      </c>
      <c r="P2503" s="53" t="s">
        <v>8105</v>
      </c>
      <c r="Q2503" s="53" t="s">
        <v>8106</v>
      </c>
      <c r="R2503" s="73">
        <v>1</v>
      </c>
      <c r="S2503" s="74">
        <v>8185115</v>
      </c>
      <c r="T2503" s="75">
        <v>0</v>
      </c>
      <c r="U2503" s="75">
        <f t="shared" si="435"/>
        <v>0</v>
      </c>
      <c r="V2503" s="48"/>
      <c r="W2503" s="48">
        <v>2017</v>
      </c>
      <c r="X2503" s="48"/>
      <c r="Y2503" s="1">
        <f>VLOOKUP(A2503,'[1]план на 2017'!$A:$X,20,0)</f>
        <v>0</v>
      </c>
      <c r="Z2503" s="156">
        <f t="shared" si="430"/>
        <v>0</v>
      </c>
    </row>
    <row r="2504" spans="1:26" ht="49.5" customHeight="1" x14ac:dyDescent="0.25">
      <c r="A2504" s="48" t="s">
        <v>2559</v>
      </c>
      <c r="B2504" s="53" t="s">
        <v>3273</v>
      </c>
      <c r="C2504" s="53" t="s">
        <v>6913</v>
      </c>
      <c r="D2504" s="53" t="s">
        <v>5403</v>
      </c>
      <c r="E2504" s="53" t="s">
        <v>6952</v>
      </c>
      <c r="F2504" s="53" t="s">
        <v>6954</v>
      </c>
      <c r="G2504" s="54" t="s">
        <v>8876</v>
      </c>
      <c r="H2504" s="53">
        <v>0</v>
      </c>
      <c r="I2504" s="53">
        <v>430000000</v>
      </c>
      <c r="J2504" s="53" t="s">
        <v>8091</v>
      </c>
      <c r="K2504" s="53" t="s">
        <v>8099</v>
      </c>
      <c r="L2504" s="53" t="s">
        <v>8111</v>
      </c>
      <c r="M2504" s="53" t="s">
        <v>8094</v>
      </c>
      <c r="N2504" s="53" t="s">
        <v>8112</v>
      </c>
      <c r="O2504" s="53" t="s">
        <v>8104</v>
      </c>
      <c r="P2504" s="53" t="s">
        <v>8105</v>
      </c>
      <c r="Q2504" s="53" t="s">
        <v>8106</v>
      </c>
      <c r="R2504" s="73">
        <v>1</v>
      </c>
      <c r="S2504" s="74">
        <v>8185115</v>
      </c>
      <c r="T2504" s="75">
        <v>0</v>
      </c>
      <c r="U2504" s="75">
        <f t="shared" si="435"/>
        <v>0</v>
      </c>
      <c r="V2504" s="48"/>
      <c r="W2504" s="48">
        <v>2017</v>
      </c>
      <c r="X2504" s="48" t="s">
        <v>8100</v>
      </c>
      <c r="Y2504" s="1">
        <f>VLOOKUP(A2504,'[1]план на 2017'!$A:$X,20,0)</f>
        <v>0</v>
      </c>
      <c r="Z2504" s="156">
        <f t="shared" si="430"/>
        <v>0</v>
      </c>
    </row>
    <row r="2505" spans="1:26" ht="49.5" customHeight="1" x14ac:dyDescent="0.25">
      <c r="A2505" s="48" t="s">
        <v>2560</v>
      </c>
      <c r="B2505" s="53" t="s">
        <v>3273</v>
      </c>
      <c r="C2505" s="53" t="s">
        <v>6913</v>
      </c>
      <c r="D2505" s="53" t="s">
        <v>5403</v>
      </c>
      <c r="E2505" s="53" t="s">
        <v>6952</v>
      </c>
      <c r="F2505" s="53" t="s">
        <v>6954</v>
      </c>
      <c r="G2505" s="54" t="s">
        <v>8876</v>
      </c>
      <c r="H2505" s="53">
        <v>0</v>
      </c>
      <c r="I2505" s="53">
        <v>430000000</v>
      </c>
      <c r="J2505" s="53" t="s">
        <v>8091</v>
      </c>
      <c r="K2505" s="53" t="s">
        <v>8099</v>
      </c>
      <c r="L2505" s="53" t="s">
        <v>8111</v>
      </c>
      <c r="M2505" s="53" t="s">
        <v>8094</v>
      </c>
      <c r="N2505" s="53" t="s">
        <v>8157</v>
      </c>
      <c r="O2505" s="53" t="s">
        <v>8104</v>
      </c>
      <c r="P2505" s="53" t="s">
        <v>8105</v>
      </c>
      <c r="Q2505" s="53" t="s">
        <v>8106</v>
      </c>
      <c r="R2505" s="73">
        <v>1</v>
      </c>
      <c r="S2505" s="74">
        <v>8185115</v>
      </c>
      <c r="T2505" s="75">
        <f t="shared" ref="T2505" si="440">R2505*S2505</f>
        <v>8185115</v>
      </c>
      <c r="U2505" s="75">
        <f t="shared" si="435"/>
        <v>9167328.8000000007</v>
      </c>
      <c r="V2505" s="48"/>
      <c r="W2505" s="48">
        <v>2017</v>
      </c>
      <c r="X2505" s="48" t="s">
        <v>8158</v>
      </c>
      <c r="Y2505" s="1">
        <f>VLOOKUP(A2505,'[1]план на 2017'!$A:$X,20,0)</f>
        <v>8185115</v>
      </c>
      <c r="Z2505" s="156">
        <f t="shared" si="430"/>
        <v>0</v>
      </c>
    </row>
    <row r="2506" spans="1:26" ht="49.5" customHeight="1" x14ac:dyDescent="0.25">
      <c r="A2506" s="48" t="s">
        <v>2561</v>
      </c>
      <c r="B2506" s="53" t="s">
        <v>3273</v>
      </c>
      <c r="C2506" s="53" t="s">
        <v>6955</v>
      </c>
      <c r="D2506" s="53" t="s">
        <v>4382</v>
      </c>
      <c r="E2506" s="53" t="s">
        <v>6956</v>
      </c>
      <c r="F2506" s="53" t="s">
        <v>6957</v>
      </c>
      <c r="G2506" s="54" t="s">
        <v>8876</v>
      </c>
      <c r="H2506" s="53">
        <v>0</v>
      </c>
      <c r="I2506" s="53">
        <v>430000000</v>
      </c>
      <c r="J2506" s="53" t="s">
        <v>8091</v>
      </c>
      <c r="K2506" s="53" t="s">
        <v>8092</v>
      </c>
      <c r="L2506" s="53" t="s">
        <v>8111</v>
      </c>
      <c r="M2506" s="53" t="s">
        <v>8094</v>
      </c>
      <c r="N2506" s="53" t="s">
        <v>8112</v>
      </c>
      <c r="O2506" s="53" t="s">
        <v>8104</v>
      </c>
      <c r="P2506" s="53" t="s">
        <v>8137</v>
      </c>
      <c r="Q2506" s="53" t="s">
        <v>8123</v>
      </c>
      <c r="R2506" s="73">
        <v>1</v>
      </c>
      <c r="S2506" s="74">
        <v>2500000</v>
      </c>
      <c r="T2506" s="75">
        <v>0</v>
      </c>
      <c r="U2506" s="75">
        <f t="shared" si="435"/>
        <v>0</v>
      </c>
      <c r="V2506" s="48"/>
      <c r="W2506" s="48">
        <v>2017</v>
      </c>
      <c r="X2506" s="48"/>
      <c r="Y2506" s="1">
        <f>VLOOKUP(A2506,'[1]план на 2017'!$A:$X,20,0)</f>
        <v>0</v>
      </c>
      <c r="Z2506" s="156">
        <f t="shared" si="430"/>
        <v>0</v>
      </c>
    </row>
    <row r="2507" spans="1:26" ht="49.5" customHeight="1" x14ac:dyDescent="0.25">
      <c r="A2507" s="48" t="s">
        <v>2562</v>
      </c>
      <c r="B2507" s="53" t="s">
        <v>3273</v>
      </c>
      <c r="C2507" s="53" t="s">
        <v>6958</v>
      </c>
      <c r="D2507" s="53" t="s">
        <v>4382</v>
      </c>
      <c r="E2507" s="53" t="s">
        <v>4383</v>
      </c>
      <c r="F2507" s="53" t="s">
        <v>6959</v>
      </c>
      <c r="G2507" s="54" t="s">
        <v>8876</v>
      </c>
      <c r="H2507" s="53">
        <v>0</v>
      </c>
      <c r="I2507" s="53">
        <v>430000000</v>
      </c>
      <c r="J2507" s="53" t="s">
        <v>8091</v>
      </c>
      <c r="K2507" s="53" t="s">
        <v>8119</v>
      </c>
      <c r="L2507" s="53" t="s">
        <v>8111</v>
      </c>
      <c r="M2507" s="53" t="s">
        <v>8094</v>
      </c>
      <c r="N2507" s="53" t="s">
        <v>8112</v>
      </c>
      <c r="O2507" s="53" t="s">
        <v>8104</v>
      </c>
      <c r="P2507" s="53" t="s">
        <v>8137</v>
      </c>
      <c r="Q2507" s="53" t="s">
        <v>8123</v>
      </c>
      <c r="R2507" s="73">
        <v>1</v>
      </c>
      <c r="S2507" s="74">
        <v>2500000</v>
      </c>
      <c r="T2507" s="75">
        <v>0</v>
      </c>
      <c r="U2507" s="75">
        <f t="shared" si="435"/>
        <v>0</v>
      </c>
      <c r="V2507" s="48"/>
      <c r="W2507" s="48">
        <v>2017</v>
      </c>
      <c r="X2507" s="48" t="s">
        <v>8149</v>
      </c>
      <c r="Y2507" s="1">
        <f>VLOOKUP(A2507,'[1]план на 2017'!$A:$X,20,0)</f>
        <v>0</v>
      </c>
      <c r="Z2507" s="156">
        <f t="shared" si="430"/>
        <v>0</v>
      </c>
    </row>
    <row r="2508" spans="1:26" ht="49.5" customHeight="1" x14ac:dyDescent="0.25">
      <c r="A2508" s="48" t="s">
        <v>2563</v>
      </c>
      <c r="B2508" s="53" t="s">
        <v>3273</v>
      </c>
      <c r="C2508" s="53" t="s">
        <v>6960</v>
      </c>
      <c r="D2508" s="53" t="s">
        <v>6961</v>
      </c>
      <c r="E2508" s="53" t="s">
        <v>6962</v>
      </c>
      <c r="F2508" s="53" t="s">
        <v>6963</v>
      </c>
      <c r="G2508" s="54" t="s">
        <v>8876</v>
      </c>
      <c r="H2508" s="53">
        <v>0</v>
      </c>
      <c r="I2508" s="53">
        <v>430000000</v>
      </c>
      <c r="J2508" s="53" t="s">
        <v>8091</v>
      </c>
      <c r="K2508" s="53" t="s">
        <v>8092</v>
      </c>
      <c r="L2508" s="53" t="s">
        <v>8111</v>
      </c>
      <c r="M2508" s="53" t="s">
        <v>8094</v>
      </c>
      <c r="N2508" s="53" t="s">
        <v>8112</v>
      </c>
      <c r="O2508" s="53" t="s">
        <v>8104</v>
      </c>
      <c r="P2508" s="53" t="s">
        <v>8137</v>
      </c>
      <c r="Q2508" s="53" t="s">
        <v>8123</v>
      </c>
      <c r="R2508" s="73">
        <v>1</v>
      </c>
      <c r="S2508" s="74">
        <v>1210000</v>
      </c>
      <c r="T2508" s="75">
        <v>0</v>
      </c>
      <c r="U2508" s="75">
        <f t="shared" si="435"/>
        <v>0</v>
      </c>
      <c r="V2508" s="48"/>
      <c r="W2508" s="48">
        <v>2017</v>
      </c>
      <c r="X2508" s="48"/>
      <c r="Y2508" s="1">
        <f>VLOOKUP(A2508,'[1]план на 2017'!$A:$X,20,0)</f>
        <v>0</v>
      </c>
      <c r="Z2508" s="156">
        <f t="shared" si="430"/>
        <v>0</v>
      </c>
    </row>
    <row r="2509" spans="1:26" ht="49.5" customHeight="1" x14ac:dyDescent="0.25">
      <c r="A2509" s="48" t="s">
        <v>2564</v>
      </c>
      <c r="B2509" s="53" t="s">
        <v>3273</v>
      </c>
      <c r="C2509" s="53" t="s">
        <v>6964</v>
      </c>
      <c r="D2509" s="53" t="s">
        <v>6961</v>
      </c>
      <c r="E2509" s="53" t="s">
        <v>6965</v>
      </c>
      <c r="F2509" s="53" t="s">
        <v>6966</v>
      </c>
      <c r="G2509" s="54" t="s">
        <v>8876</v>
      </c>
      <c r="H2509" s="53">
        <v>0</v>
      </c>
      <c r="I2509" s="53">
        <v>430000000</v>
      </c>
      <c r="J2509" s="53" t="s">
        <v>8091</v>
      </c>
      <c r="K2509" s="53" t="s">
        <v>8119</v>
      </c>
      <c r="L2509" s="53" t="s">
        <v>8111</v>
      </c>
      <c r="M2509" s="53" t="s">
        <v>8094</v>
      </c>
      <c r="N2509" s="53" t="s">
        <v>8112</v>
      </c>
      <c r="O2509" s="53" t="s">
        <v>8104</v>
      </c>
      <c r="P2509" s="53" t="s">
        <v>8137</v>
      </c>
      <c r="Q2509" s="53" t="s">
        <v>8123</v>
      </c>
      <c r="R2509" s="73">
        <v>1</v>
      </c>
      <c r="S2509" s="74">
        <v>1210000</v>
      </c>
      <c r="T2509" s="75">
        <f t="shared" ref="T2509" si="441">R2509*S2509</f>
        <v>1210000</v>
      </c>
      <c r="U2509" s="75">
        <f t="shared" si="435"/>
        <v>1355200.0000000002</v>
      </c>
      <c r="V2509" s="48"/>
      <c r="W2509" s="48">
        <v>2017</v>
      </c>
      <c r="X2509" s="48" t="s">
        <v>8149</v>
      </c>
      <c r="Y2509" s="1">
        <f>VLOOKUP(A2509,'[1]план на 2017'!$A:$X,20,0)</f>
        <v>1210000</v>
      </c>
      <c r="Z2509" s="156">
        <f t="shared" si="430"/>
        <v>0</v>
      </c>
    </row>
    <row r="2510" spans="1:26" ht="49.5" customHeight="1" x14ac:dyDescent="0.25">
      <c r="A2510" s="48" t="s">
        <v>2565</v>
      </c>
      <c r="B2510" s="53" t="s">
        <v>3273</v>
      </c>
      <c r="C2510" s="53" t="s">
        <v>6967</v>
      </c>
      <c r="D2510" s="53" t="s">
        <v>6968</v>
      </c>
      <c r="E2510" s="53" t="s">
        <v>6969</v>
      </c>
      <c r="F2510" s="53" t="s">
        <v>6970</v>
      </c>
      <c r="G2510" s="54" t="s">
        <v>8876</v>
      </c>
      <c r="H2510" s="53">
        <v>0</v>
      </c>
      <c r="I2510" s="53">
        <v>430000000</v>
      </c>
      <c r="J2510" s="53" t="s">
        <v>8091</v>
      </c>
      <c r="K2510" s="53" t="s">
        <v>8092</v>
      </c>
      <c r="L2510" s="53" t="s">
        <v>8111</v>
      </c>
      <c r="M2510" s="53" t="s">
        <v>8094</v>
      </c>
      <c r="N2510" s="53" t="s">
        <v>8112</v>
      </c>
      <c r="O2510" s="53" t="s">
        <v>8104</v>
      </c>
      <c r="P2510" s="53" t="s">
        <v>8105</v>
      </c>
      <c r="Q2510" s="53" t="s">
        <v>8106</v>
      </c>
      <c r="R2510" s="73">
        <v>12</v>
      </c>
      <c r="S2510" s="74">
        <v>55000</v>
      </c>
      <c r="T2510" s="75">
        <f t="shared" si="421"/>
        <v>660000</v>
      </c>
      <c r="U2510" s="75">
        <f t="shared" si="435"/>
        <v>739200.00000000012</v>
      </c>
      <c r="V2510" s="48"/>
      <c r="W2510" s="48">
        <v>2017</v>
      </c>
      <c r="X2510" s="48"/>
      <c r="Y2510" s="1">
        <f>VLOOKUP(A2510,'[1]план на 2017'!$A:$X,20,0)</f>
        <v>660000</v>
      </c>
      <c r="Z2510" s="156">
        <f t="shared" si="430"/>
        <v>0</v>
      </c>
    </row>
    <row r="2511" spans="1:26" ht="49.5" customHeight="1" x14ac:dyDescent="0.25">
      <c r="A2511" s="48" t="s">
        <v>2566</v>
      </c>
      <c r="B2511" s="53" t="s">
        <v>3273</v>
      </c>
      <c r="C2511" s="53" t="s">
        <v>6967</v>
      </c>
      <c r="D2511" s="53" t="s">
        <v>6968</v>
      </c>
      <c r="E2511" s="53" t="s">
        <v>6969</v>
      </c>
      <c r="F2511" s="53" t="s">
        <v>6971</v>
      </c>
      <c r="G2511" s="54" t="s">
        <v>8876</v>
      </c>
      <c r="H2511" s="53">
        <v>0</v>
      </c>
      <c r="I2511" s="53">
        <v>430000000</v>
      </c>
      <c r="J2511" s="53" t="s">
        <v>8091</v>
      </c>
      <c r="K2511" s="53" t="s">
        <v>8092</v>
      </c>
      <c r="L2511" s="53" t="s">
        <v>8111</v>
      </c>
      <c r="M2511" s="53" t="s">
        <v>8094</v>
      </c>
      <c r="N2511" s="53" t="s">
        <v>8112</v>
      </c>
      <c r="O2511" s="53" t="s">
        <v>8104</v>
      </c>
      <c r="P2511" s="53" t="s">
        <v>8105</v>
      </c>
      <c r="Q2511" s="53" t="s">
        <v>8106</v>
      </c>
      <c r="R2511" s="73">
        <v>12</v>
      </c>
      <c r="S2511" s="74">
        <v>45000</v>
      </c>
      <c r="T2511" s="75">
        <f t="shared" si="421"/>
        <v>540000</v>
      </c>
      <c r="U2511" s="75">
        <f t="shared" si="435"/>
        <v>604800</v>
      </c>
      <c r="V2511" s="48"/>
      <c r="W2511" s="48">
        <v>2017</v>
      </c>
      <c r="X2511" s="48"/>
      <c r="Y2511" s="1">
        <f>VLOOKUP(A2511,'[1]план на 2017'!$A:$X,20,0)</f>
        <v>540000</v>
      </c>
      <c r="Z2511" s="156">
        <f t="shared" si="430"/>
        <v>0</v>
      </c>
    </row>
    <row r="2512" spans="1:26" ht="49.5" customHeight="1" x14ac:dyDescent="0.25">
      <c r="A2512" s="48" t="s">
        <v>2567</v>
      </c>
      <c r="B2512" s="53" t="s">
        <v>3273</v>
      </c>
      <c r="C2512" s="53" t="s">
        <v>3722</v>
      </c>
      <c r="D2512" s="53" t="s">
        <v>3723</v>
      </c>
      <c r="E2512" s="53" t="s">
        <v>3519</v>
      </c>
      <c r="F2512" s="53" t="s">
        <v>6972</v>
      </c>
      <c r="G2512" s="54" t="s">
        <v>8876</v>
      </c>
      <c r="H2512" s="53">
        <v>0</v>
      </c>
      <c r="I2512" s="53">
        <v>430000000</v>
      </c>
      <c r="J2512" s="53" t="s">
        <v>8091</v>
      </c>
      <c r="K2512" s="53" t="s">
        <v>8092</v>
      </c>
      <c r="L2512" s="53" t="s">
        <v>8111</v>
      </c>
      <c r="M2512" s="53" t="s">
        <v>8094</v>
      </c>
      <c r="N2512" s="53" t="s">
        <v>8112</v>
      </c>
      <c r="O2512" s="53" t="s">
        <v>8104</v>
      </c>
      <c r="P2512" s="53" t="s">
        <v>8105</v>
      </c>
      <c r="Q2512" s="53" t="s">
        <v>8106</v>
      </c>
      <c r="R2512" s="73">
        <v>5</v>
      </c>
      <c r="S2512" s="74">
        <v>32270</v>
      </c>
      <c r="T2512" s="75">
        <f t="shared" si="421"/>
        <v>161350</v>
      </c>
      <c r="U2512" s="75">
        <f t="shared" si="435"/>
        <v>180712.00000000003</v>
      </c>
      <c r="V2512" s="48"/>
      <c r="W2512" s="48">
        <v>2017</v>
      </c>
      <c r="X2512" s="48"/>
      <c r="Y2512" s="1">
        <f>VLOOKUP(A2512,'[1]план на 2017'!$A:$X,20,0)</f>
        <v>161350</v>
      </c>
      <c r="Z2512" s="156">
        <f t="shared" si="430"/>
        <v>0</v>
      </c>
    </row>
    <row r="2513" spans="1:26" ht="49.5" customHeight="1" x14ac:dyDescent="0.25">
      <c r="A2513" s="48" t="s">
        <v>2568</v>
      </c>
      <c r="B2513" s="53" t="s">
        <v>3273</v>
      </c>
      <c r="C2513" s="53" t="s">
        <v>3722</v>
      </c>
      <c r="D2513" s="53" t="s">
        <v>3723</v>
      </c>
      <c r="E2513" s="53" t="s">
        <v>3519</v>
      </c>
      <c r="F2513" s="53" t="s">
        <v>6973</v>
      </c>
      <c r="G2513" s="54" t="s">
        <v>8876</v>
      </c>
      <c r="H2513" s="53">
        <v>0</v>
      </c>
      <c r="I2513" s="53">
        <v>430000000</v>
      </c>
      <c r="J2513" s="53" t="s">
        <v>8091</v>
      </c>
      <c r="K2513" s="53" t="s">
        <v>8092</v>
      </c>
      <c r="L2513" s="53" t="s">
        <v>8111</v>
      </c>
      <c r="M2513" s="53" t="s">
        <v>8094</v>
      </c>
      <c r="N2513" s="53" t="s">
        <v>8112</v>
      </c>
      <c r="O2513" s="53" t="s">
        <v>8104</v>
      </c>
      <c r="P2513" s="53" t="s">
        <v>8105</v>
      </c>
      <c r="Q2513" s="53" t="s">
        <v>8106</v>
      </c>
      <c r="R2513" s="73">
        <v>5</v>
      </c>
      <c r="S2513" s="74">
        <v>52000</v>
      </c>
      <c r="T2513" s="75">
        <f t="shared" si="421"/>
        <v>260000</v>
      </c>
      <c r="U2513" s="75">
        <f t="shared" si="435"/>
        <v>291200</v>
      </c>
      <c r="V2513" s="48"/>
      <c r="W2513" s="48">
        <v>2017</v>
      </c>
      <c r="X2513" s="48"/>
      <c r="Y2513" s="1">
        <f>VLOOKUP(A2513,'[1]план на 2017'!$A:$X,20,0)</f>
        <v>260000</v>
      </c>
      <c r="Z2513" s="156">
        <f t="shared" si="430"/>
        <v>0</v>
      </c>
    </row>
    <row r="2514" spans="1:26" ht="49.5" customHeight="1" x14ac:dyDescent="0.25">
      <c r="A2514" s="48" t="s">
        <v>2569</v>
      </c>
      <c r="B2514" s="53" t="s">
        <v>3273</v>
      </c>
      <c r="C2514" s="53" t="s">
        <v>3722</v>
      </c>
      <c r="D2514" s="53" t="s">
        <v>3723</v>
      </c>
      <c r="E2514" s="53" t="s">
        <v>3519</v>
      </c>
      <c r="F2514" s="53" t="s">
        <v>6974</v>
      </c>
      <c r="G2514" s="54" t="s">
        <v>8876</v>
      </c>
      <c r="H2514" s="53">
        <v>0</v>
      </c>
      <c r="I2514" s="53">
        <v>430000000</v>
      </c>
      <c r="J2514" s="53" t="s">
        <v>8091</v>
      </c>
      <c r="K2514" s="53" t="s">
        <v>8092</v>
      </c>
      <c r="L2514" s="53" t="s">
        <v>8111</v>
      </c>
      <c r="M2514" s="53" t="s">
        <v>8094</v>
      </c>
      <c r="N2514" s="53" t="s">
        <v>8112</v>
      </c>
      <c r="O2514" s="53" t="s">
        <v>8104</v>
      </c>
      <c r="P2514" s="53" t="s">
        <v>8105</v>
      </c>
      <c r="Q2514" s="53" t="s">
        <v>8106</v>
      </c>
      <c r="R2514" s="73">
        <v>5</v>
      </c>
      <c r="S2514" s="74">
        <v>25400</v>
      </c>
      <c r="T2514" s="75">
        <f t="shared" si="421"/>
        <v>127000</v>
      </c>
      <c r="U2514" s="75">
        <f t="shared" si="435"/>
        <v>142240</v>
      </c>
      <c r="V2514" s="48"/>
      <c r="W2514" s="48">
        <v>2017</v>
      </c>
      <c r="X2514" s="48"/>
      <c r="Y2514" s="1">
        <f>VLOOKUP(A2514,'[1]план на 2017'!$A:$X,20,0)</f>
        <v>127000</v>
      </c>
      <c r="Z2514" s="156">
        <f t="shared" ref="Z2514:Z2577" si="442">T2514-Y2514</f>
        <v>0</v>
      </c>
    </row>
    <row r="2515" spans="1:26" ht="49.5" customHeight="1" x14ac:dyDescent="0.25">
      <c r="A2515" s="48" t="s">
        <v>2570</v>
      </c>
      <c r="B2515" s="53" t="s">
        <v>3273</v>
      </c>
      <c r="C2515" s="53" t="s">
        <v>3722</v>
      </c>
      <c r="D2515" s="53" t="s">
        <v>3723</v>
      </c>
      <c r="E2515" s="53" t="s">
        <v>3519</v>
      </c>
      <c r="F2515" s="53" t="s">
        <v>6975</v>
      </c>
      <c r="G2515" s="54" t="s">
        <v>8876</v>
      </c>
      <c r="H2515" s="53">
        <v>0</v>
      </c>
      <c r="I2515" s="53">
        <v>430000000</v>
      </c>
      <c r="J2515" s="53" t="s">
        <v>8091</v>
      </c>
      <c r="K2515" s="53" t="s">
        <v>8092</v>
      </c>
      <c r="L2515" s="53" t="s">
        <v>8111</v>
      </c>
      <c r="M2515" s="53" t="s">
        <v>8094</v>
      </c>
      <c r="N2515" s="53" t="s">
        <v>8112</v>
      </c>
      <c r="O2515" s="53" t="s">
        <v>8104</v>
      </c>
      <c r="P2515" s="53" t="s">
        <v>8105</v>
      </c>
      <c r="Q2515" s="53" t="s">
        <v>8106</v>
      </c>
      <c r="R2515" s="73">
        <v>5</v>
      </c>
      <c r="S2515" s="74">
        <v>45130</v>
      </c>
      <c r="T2515" s="75">
        <f t="shared" si="421"/>
        <v>225650</v>
      </c>
      <c r="U2515" s="75">
        <f t="shared" si="435"/>
        <v>252728.00000000003</v>
      </c>
      <c r="V2515" s="48"/>
      <c r="W2515" s="48">
        <v>2017</v>
      </c>
      <c r="X2515" s="48"/>
      <c r="Y2515" s="1">
        <f>VLOOKUP(A2515,'[1]план на 2017'!$A:$X,20,0)</f>
        <v>225650</v>
      </c>
      <c r="Z2515" s="156">
        <f t="shared" si="442"/>
        <v>0</v>
      </c>
    </row>
    <row r="2516" spans="1:26" ht="49.5" customHeight="1" x14ac:dyDescent="0.25">
      <c r="A2516" s="48" t="s">
        <v>2571</v>
      </c>
      <c r="B2516" s="53" t="s">
        <v>3273</v>
      </c>
      <c r="C2516" s="53" t="s">
        <v>6976</v>
      </c>
      <c r="D2516" s="53" t="s">
        <v>6977</v>
      </c>
      <c r="E2516" s="53" t="s">
        <v>6978</v>
      </c>
      <c r="F2516" s="53" t="s">
        <v>6979</v>
      </c>
      <c r="G2516" s="53" t="s">
        <v>3284</v>
      </c>
      <c r="H2516" s="53">
        <v>0</v>
      </c>
      <c r="I2516" s="53">
        <v>430000000</v>
      </c>
      <c r="J2516" s="53" t="s">
        <v>8091</v>
      </c>
      <c r="K2516" s="53" t="s">
        <v>8092</v>
      </c>
      <c r="L2516" s="53" t="s">
        <v>8111</v>
      </c>
      <c r="M2516" s="53" t="s">
        <v>8094</v>
      </c>
      <c r="N2516" s="53" t="s">
        <v>8112</v>
      </c>
      <c r="O2516" s="53" t="s">
        <v>8104</v>
      </c>
      <c r="P2516" s="53" t="s">
        <v>8105</v>
      </c>
      <c r="Q2516" s="53" t="s">
        <v>8106</v>
      </c>
      <c r="R2516" s="73">
        <v>5</v>
      </c>
      <c r="S2516" s="74">
        <v>120000</v>
      </c>
      <c r="T2516" s="75">
        <v>0</v>
      </c>
      <c r="U2516" s="75">
        <f t="shared" si="435"/>
        <v>0</v>
      </c>
      <c r="V2516" s="48"/>
      <c r="W2516" s="48">
        <v>2017</v>
      </c>
      <c r="X2516" s="48"/>
      <c r="Y2516" s="1">
        <f>VLOOKUP(A2516,'[1]план на 2017'!$A:$X,20,0)</f>
        <v>0</v>
      </c>
      <c r="Z2516" s="156">
        <f t="shared" si="442"/>
        <v>0</v>
      </c>
    </row>
    <row r="2517" spans="1:26" ht="49.5" customHeight="1" x14ac:dyDescent="0.25">
      <c r="A2517" s="48" t="s">
        <v>2572</v>
      </c>
      <c r="B2517" s="53" t="s">
        <v>3273</v>
      </c>
      <c r="C2517" s="53" t="s">
        <v>6976</v>
      </c>
      <c r="D2517" s="53" t="s">
        <v>6977</v>
      </c>
      <c r="E2517" s="53" t="s">
        <v>6978</v>
      </c>
      <c r="F2517" s="53" t="s">
        <v>6980</v>
      </c>
      <c r="G2517" s="53" t="s">
        <v>3284</v>
      </c>
      <c r="H2517" s="53">
        <v>0</v>
      </c>
      <c r="I2517" s="53">
        <v>430000000</v>
      </c>
      <c r="J2517" s="53" t="s">
        <v>8091</v>
      </c>
      <c r="K2517" s="53" t="s">
        <v>8129</v>
      </c>
      <c r="L2517" s="53" t="s">
        <v>8111</v>
      </c>
      <c r="M2517" s="53" t="s">
        <v>8094</v>
      </c>
      <c r="N2517" s="53" t="s">
        <v>8112</v>
      </c>
      <c r="O2517" s="53" t="s">
        <v>8104</v>
      </c>
      <c r="P2517" s="53" t="s">
        <v>8105</v>
      </c>
      <c r="Q2517" s="53" t="s">
        <v>8106</v>
      </c>
      <c r="R2517" s="73">
        <v>5</v>
      </c>
      <c r="S2517" s="74">
        <v>120000</v>
      </c>
      <c r="T2517" s="75">
        <v>0</v>
      </c>
      <c r="U2517" s="75">
        <f t="shared" si="435"/>
        <v>0</v>
      </c>
      <c r="V2517" s="48"/>
      <c r="W2517" s="48">
        <v>2017</v>
      </c>
      <c r="X2517" s="48" t="s">
        <v>8149</v>
      </c>
      <c r="Y2517" s="1">
        <f>VLOOKUP(A2517,'[1]план на 2017'!$A:$X,20,0)</f>
        <v>0</v>
      </c>
      <c r="Z2517" s="156">
        <f t="shared" si="442"/>
        <v>0</v>
      </c>
    </row>
    <row r="2518" spans="1:26" ht="49.5" customHeight="1" x14ac:dyDescent="0.25">
      <c r="A2518" s="49" t="s">
        <v>2573</v>
      </c>
      <c r="B2518" s="49" t="s">
        <v>3273</v>
      </c>
      <c r="C2518" s="49" t="s">
        <v>6976</v>
      </c>
      <c r="D2518" s="49" t="s">
        <v>6977</v>
      </c>
      <c r="E2518" s="49" t="s">
        <v>6978</v>
      </c>
      <c r="F2518" s="49" t="s">
        <v>6980</v>
      </c>
      <c r="G2518" s="49" t="s">
        <v>4139</v>
      </c>
      <c r="H2518" s="49">
        <v>0</v>
      </c>
      <c r="I2518" s="49">
        <v>430000000</v>
      </c>
      <c r="J2518" s="49" t="s">
        <v>8091</v>
      </c>
      <c r="K2518" s="49" t="s">
        <v>8117</v>
      </c>
      <c r="L2518" s="49" t="s">
        <v>8111</v>
      </c>
      <c r="M2518" s="49" t="s">
        <v>8094</v>
      </c>
      <c r="N2518" s="49" t="s">
        <v>8112</v>
      </c>
      <c r="O2518" s="49" t="s">
        <v>8104</v>
      </c>
      <c r="P2518" s="49" t="s">
        <v>8105</v>
      </c>
      <c r="Q2518" s="49" t="s">
        <v>8106</v>
      </c>
      <c r="R2518" s="49">
        <v>5</v>
      </c>
      <c r="S2518" s="76">
        <v>132803</v>
      </c>
      <c r="T2518" s="76">
        <f t="shared" ref="T2518" si="443">S2518*R2518</f>
        <v>664015</v>
      </c>
      <c r="U2518" s="76">
        <f t="shared" si="435"/>
        <v>743696.8</v>
      </c>
      <c r="V2518" s="49"/>
      <c r="W2518" s="49">
        <v>2017</v>
      </c>
      <c r="X2518" s="49" t="s">
        <v>8205</v>
      </c>
      <c r="Y2518" s="1">
        <f>VLOOKUP(A2518,'[1]план на 2017'!$A:$X,20,0)</f>
        <v>664015</v>
      </c>
      <c r="Z2518" s="156">
        <f t="shared" si="442"/>
        <v>0</v>
      </c>
    </row>
    <row r="2519" spans="1:26" ht="49.5" customHeight="1" x14ac:dyDescent="0.25">
      <c r="A2519" s="48" t="s">
        <v>2574</v>
      </c>
      <c r="B2519" s="53" t="s">
        <v>3273</v>
      </c>
      <c r="C2519" s="49" t="s">
        <v>6983</v>
      </c>
      <c r="D2519" s="49" t="s">
        <v>6984</v>
      </c>
      <c r="E2519" s="49" t="s">
        <v>6985</v>
      </c>
      <c r="F2519" s="53" t="s">
        <v>6981</v>
      </c>
      <c r="G2519" s="53" t="s">
        <v>3284</v>
      </c>
      <c r="H2519" s="53">
        <v>0</v>
      </c>
      <c r="I2519" s="53">
        <v>430000000</v>
      </c>
      <c r="J2519" s="53" t="s">
        <v>8091</v>
      </c>
      <c r="K2519" s="53" t="s">
        <v>8092</v>
      </c>
      <c r="L2519" s="53" t="s">
        <v>8111</v>
      </c>
      <c r="M2519" s="53" t="s">
        <v>8094</v>
      </c>
      <c r="N2519" s="53" t="s">
        <v>8112</v>
      </c>
      <c r="O2519" s="53" t="s">
        <v>8104</v>
      </c>
      <c r="P2519" s="53" t="s">
        <v>8137</v>
      </c>
      <c r="Q2519" s="53" t="s">
        <v>8123</v>
      </c>
      <c r="R2519" s="73">
        <v>10</v>
      </c>
      <c r="S2519" s="74">
        <v>35000</v>
      </c>
      <c r="T2519" s="75">
        <v>0</v>
      </c>
      <c r="U2519" s="75">
        <f t="shared" si="435"/>
        <v>0</v>
      </c>
      <c r="V2519" s="48"/>
      <c r="W2519" s="48">
        <v>2017</v>
      </c>
      <c r="X2519" s="48"/>
      <c r="Y2519" s="1">
        <f>VLOOKUP(A2519,'[1]план на 2017'!$A:$X,20,0)</f>
        <v>0</v>
      </c>
      <c r="Z2519" s="156">
        <f t="shared" si="442"/>
        <v>0</v>
      </c>
    </row>
    <row r="2520" spans="1:26" ht="49.5" customHeight="1" x14ac:dyDescent="0.25">
      <c r="A2520" s="48" t="s">
        <v>2575</v>
      </c>
      <c r="B2520" s="53" t="s">
        <v>3273</v>
      </c>
      <c r="C2520" s="49" t="s">
        <v>6983</v>
      </c>
      <c r="D2520" s="49" t="s">
        <v>6984</v>
      </c>
      <c r="E2520" s="49" t="s">
        <v>6985</v>
      </c>
      <c r="F2520" s="53" t="s">
        <v>6982</v>
      </c>
      <c r="G2520" s="53" t="s">
        <v>3284</v>
      </c>
      <c r="H2520" s="53">
        <v>0</v>
      </c>
      <c r="I2520" s="53">
        <v>430000000</v>
      </c>
      <c r="J2520" s="53" t="s">
        <v>8091</v>
      </c>
      <c r="K2520" s="53" t="s">
        <v>8129</v>
      </c>
      <c r="L2520" s="53" t="s">
        <v>8111</v>
      </c>
      <c r="M2520" s="53" t="s">
        <v>8094</v>
      </c>
      <c r="N2520" s="53" t="s">
        <v>8112</v>
      </c>
      <c r="O2520" s="53" t="s">
        <v>8104</v>
      </c>
      <c r="P2520" s="53" t="s">
        <v>8137</v>
      </c>
      <c r="Q2520" s="53" t="s">
        <v>8123</v>
      </c>
      <c r="R2520" s="73">
        <v>10</v>
      </c>
      <c r="S2520" s="74">
        <v>35000</v>
      </c>
      <c r="T2520" s="75">
        <v>0</v>
      </c>
      <c r="U2520" s="75">
        <f t="shared" si="435"/>
        <v>0</v>
      </c>
      <c r="V2520" s="48"/>
      <c r="W2520" s="48">
        <v>2017</v>
      </c>
      <c r="X2520" s="48" t="s">
        <v>8149</v>
      </c>
      <c r="Y2520" s="1">
        <f>VLOOKUP(A2520,'[1]план на 2017'!$A:$X,20,0)</f>
        <v>0</v>
      </c>
      <c r="Z2520" s="156">
        <f t="shared" si="442"/>
        <v>0</v>
      </c>
    </row>
    <row r="2521" spans="1:26" ht="49.5" customHeight="1" x14ac:dyDescent="0.25">
      <c r="A2521" s="48" t="s">
        <v>2576</v>
      </c>
      <c r="B2521" s="53" t="s">
        <v>3273</v>
      </c>
      <c r="C2521" s="49" t="s">
        <v>6983</v>
      </c>
      <c r="D2521" s="49" t="s">
        <v>6984</v>
      </c>
      <c r="E2521" s="49" t="s">
        <v>6985</v>
      </c>
      <c r="F2521" s="53" t="s">
        <v>6982</v>
      </c>
      <c r="G2521" s="53" t="s">
        <v>3284</v>
      </c>
      <c r="H2521" s="53">
        <v>0</v>
      </c>
      <c r="I2521" s="53">
        <v>430000000</v>
      </c>
      <c r="J2521" s="53" t="s">
        <v>8091</v>
      </c>
      <c r="K2521" s="53" t="s">
        <v>8107</v>
      </c>
      <c r="L2521" s="53" t="s">
        <v>8111</v>
      </c>
      <c r="M2521" s="53" t="s">
        <v>8094</v>
      </c>
      <c r="N2521" s="53" t="s">
        <v>8112</v>
      </c>
      <c r="O2521" s="53" t="s">
        <v>8104</v>
      </c>
      <c r="P2521" s="53" t="s">
        <v>8137</v>
      </c>
      <c r="Q2521" s="53" t="s">
        <v>8123</v>
      </c>
      <c r="R2521" s="73">
        <v>10</v>
      </c>
      <c r="S2521" s="74">
        <v>35000</v>
      </c>
      <c r="T2521" s="75">
        <v>0</v>
      </c>
      <c r="U2521" s="75">
        <f t="shared" si="435"/>
        <v>0</v>
      </c>
      <c r="V2521" s="48"/>
      <c r="W2521" s="48">
        <v>2017</v>
      </c>
      <c r="X2521" s="48" t="s">
        <v>8283</v>
      </c>
      <c r="Y2521" s="1">
        <f>VLOOKUP(A2521,'[1]план на 2017'!$A:$X,20,0)</f>
        <v>0</v>
      </c>
      <c r="Z2521" s="156">
        <f t="shared" si="442"/>
        <v>0</v>
      </c>
    </row>
    <row r="2522" spans="1:26" ht="49.5" customHeight="1" x14ac:dyDescent="0.25">
      <c r="A2522" s="49" t="s">
        <v>2577</v>
      </c>
      <c r="B2522" s="49" t="s">
        <v>3273</v>
      </c>
      <c r="C2522" s="49" t="s">
        <v>6983</v>
      </c>
      <c r="D2522" s="49" t="s">
        <v>6984</v>
      </c>
      <c r="E2522" s="49" t="s">
        <v>6985</v>
      </c>
      <c r="F2522" s="49" t="s">
        <v>6982</v>
      </c>
      <c r="G2522" s="49" t="s">
        <v>4139</v>
      </c>
      <c r="H2522" s="49">
        <v>0</v>
      </c>
      <c r="I2522" s="49">
        <v>430000000</v>
      </c>
      <c r="J2522" s="49" t="s">
        <v>8091</v>
      </c>
      <c r="K2522" s="49" t="s">
        <v>8117</v>
      </c>
      <c r="L2522" s="49" t="s">
        <v>8111</v>
      </c>
      <c r="M2522" s="49" t="s">
        <v>8094</v>
      </c>
      <c r="N2522" s="49" t="s">
        <v>8112</v>
      </c>
      <c r="O2522" s="49" t="s">
        <v>8104</v>
      </c>
      <c r="P2522" s="49" t="s">
        <v>8137</v>
      </c>
      <c r="Q2522" s="49" t="s">
        <v>8123</v>
      </c>
      <c r="R2522" s="49">
        <v>3</v>
      </c>
      <c r="S2522" s="76">
        <v>193982</v>
      </c>
      <c r="T2522" s="76">
        <f t="shared" ref="T2522" si="444">S2522*R2522</f>
        <v>581946</v>
      </c>
      <c r="U2522" s="76">
        <f t="shared" si="435"/>
        <v>651779.52</v>
      </c>
      <c r="V2522" s="49"/>
      <c r="W2522" s="49">
        <v>2017</v>
      </c>
      <c r="X2522" s="49" t="s">
        <v>8204</v>
      </c>
      <c r="Y2522" s="1">
        <f>VLOOKUP(A2522,'[1]план на 2017'!$A:$X,20,0)</f>
        <v>581946</v>
      </c>
      <c r="Z2522" s="156">
        <f t="shared" si="442"/>
        <v>0</v>
      </c>
    </row>
    <row r="2523" spans="1:26" ht="49.5" customHeight="1" x14ac:dyDescent="0.25">
      <c r="A2523" s="48" t="s">
        <v>2578</v>
      </c>
      <c r="B2523" s="53" t="s">
        <v>3273</v>
      </c>
      <c r="C2523" s="53" t="s">
        <v>6986</v>
      </c>
      <c r="D2523" s="53" t="s">
        <v>6987</v>
      </c>
      <c r="E2523" s="53" t="s">
        <v>6988</v>
      </c>
      <c r="F2523" s="53" t="s">
        <v>6989</v>
      </c>
      <c r="G2523" s="53" t="s">
        <v>3284</v>
      </c>
      <c r="H2523" s="53">
        <v>0</v>
      </c>
      <c r="I2523" s="53">
        <v>430000000</v>
      </c>
      <c r="J2523" s="53" t="s">
        <v>8091</v>
      </c>
      <c r="K2523" s="53" t="s">
        <v>8092</v>
      </c>
      <c r="L2523" s="53" t="s">
        <v>8111</v>
      </c>
      <c r="M2523" s="53" t="s">
        <v>8094</v>
      </c>
      <c r="N2523" s="53" t="s">
        <v>8112</v>
      </c>
      <c r="O2523" s="53" t="s">
        <v>8104</v>
      </c>
      <c r="P2523" s="53" t="s">
        <v>8137</v>
      </c>
      <c r="Q2523" s="53" t="s">
        <v>8123</v>
      </c>
      <c r="R2523" s="73">
        <v>10</v>
      </c>
      <c r="S2523" s="74">
        <v>65000</v>
      </c>
      <c r="T2523" s="75">
        <v>0</v>
      </c>
      <c r="U2523" s="75">
        <f t="shared" si="435"/>
        <v>0</v>
      </c>
      <c r="V2523" s="48"/>
      <c r="W2523" s="48">
        <v>2017</v>
      </c>
      <c r="X2523" s="48"/>
      <c r="Y2523" s="1">
        <f>VLOOKUP(A2523,'[1]план на 2017'!$A:$X,20,0)</f>
        <v>0</v>
      </c>
      <c r="Z2523" s="156">
        <f t="shared" si="442"/>
        <v>0</v>
      </c>
    </row>
    <row r="2524" spans="1:26" ht="49.5" customHeight="1" x14ac:dyDescent="0.25">
      <c r="A2524" s="48" t="s">
        <v>2579</v>
      </c>
      <c r="B2524" s="53" t="s">
        <v>3273</v>
      </c>
      <c r="C2524" s="53" t="s">
        <v>6986</v>
      </c>
      <c r="D2524" s="53" t="s">
        <v>6987</v>
      </c>
      <c r="E2524" s="53" t="s">
        <v>6988</v>
      </c>
      <c r="F2524" s="53" t="s">
        <v>6990</v>
      </c>
      <c r="G2524" s="53" t="s">
        <v>3284</v>
      </c>
      <c r="H2524" s="53">
        <v>0</v>
      </c>
      <c r="I2524" s="53">
        <v>430000000</v>
      </c>
      <c r="J2524" s="53" t="s">
        <v>8091</v>
      </c>
      <c r="K2524" s="53" t="s">
        <v>8129</v>
      </c>
      <c r="L2524" s="53" t="s">
        <v>8111</v>
      </c>
      <c r="M2524" s="53" t="s">
        <v>8094</v>
      </c>
      <c r="N2524" s="53" t="s">
        <v>8112</v>
      </c>
      <c r="O2524" s="53" t="s">
        <v>8104</v>
      </c>
      <c r="P2524" s="53" t="s">
        <v>8137</v>
      </c>
      <c r="Q2524" s="53" t="s">
        <v>8123</v>
      </c>
      <c r="R2524" s="73">
        <v>10</v>
      </c>
      <c r="S2524" s="74">
        <v>65000</v>
      </c>
      <c r="T2524" s="75">
        <v>0</v>
      </c>
      <c r="U2524" s="75">
        <f t="shared" si="435"/>
        <v>0</v>
      </c>
      <c r="V2524" s="48"/>
      <c r="W2524" s="48">
        <v>2017</v>
      </c>
      <c r="X2524" s="48" t="s">
        <v>8149</v>
      </c>
      <c r="Y2524" s="1">
        <f>VLOOKUP(A2524,'[1]план на 2017'!$A:$X,20,0)</f>
        <v>0</v>
      </c>
      <c r="Z2524" s="156">
        <f t="shared" si="442"/>
        <v>0</v>
      </c>
    </row>
    <row r="2525" spans="1:26" ht="49.5" customHeight="1" x14ac:dyDescent="0.25">
      <c r="A2525" s="49" t="s">
        <v>2580</v>
      </c>
      <c r="B2525" s="49" t="s">
        <v>3273</v>
      </c>
      <c r="C2525" s="49" t="s">
        <v>6986</v>
      </c>
      <c r="D2525" s="49" t="s">
        <v>6987</v>
      </c>
      <c r="E2525" s="49" t="s">
        <v>6988</v>
      </c>
      <c r="F2525" s="49" t="s">
        <v>6990</v>
      </c>
      <c r="G2525" s="49" t="s">
        <v>4139</v>
      </c>
      <c r="H2525" s="49">
        <v>0</v>
      </c>
      <c r="I2525" s="49">
        <v>430000000</v>
      </c>
      <c r="J2525" s="49" t="s">
        <v>8091</v>
      </c>
      <c r="K2525" s="49" t="s">
        <v>8117</v>
      </c>
      <c r="L2525" s="49" t="s">
        <v>8111</v>
      </c>
      <c r="M2525" s="49" t="s">
        <v>8094</v>
      </c>
      <c r="N2525" s="49" t="s">
        <v>8112</v>
      </c>
      <c r="O2525" s="49" t="s">
        <v>8104</v>
      </c>
      <c r="P2525" s="49" t="s">
        <v>8137</v>
      </c>
      <c r="Q2525" s="49" t="s">
        <v>8123</v>
      </c>
      <c r="R2525" s="49">
        <v>10</v>
      </c>
      <c r="S2525" s="76">
        <v>71764</v>
      </c>
      <c r="T2525" s="76">
        <f t="shared" ref="T2525" si="445">S2525*R2525</f>
        <v>717640</v>
      </c>
      <c r="U2525" s="76">
        <f t="shared" si="435"/>
        <v>803756.8</v>
      </c>
      <c r="V2525" s="49"/>
      <c r="W2525" s="49">
        <v>2017</v>
      </c>
      <c r="X2525" s="49" t="s">
        <v>8205</v>
      </c>
      <c r="Y2525" s="1">
        <f>VLOOKUP(A2525,'[1]план на 2017'!$A:$X,20,0)</f>
        <v>717640</v>
      </c>
      <c r="Z2525" s="156">
        <f t="shared" si="442"/>
        <v>0</v>
      </c>
    </row>
    <row r="2526" spans="1:26" ht="49.5" customHeight="1" x14ac:dyDescent="0.25">
      <c r="A2526" s="48" t="s">
        <v>2581</v>
      </c>
      <c r="B2526" s="53" t="s">
        <v>3273</v>
      </c>
      <c r="C2526" s="53" t="s">
        <v>6991</v>
      </c>
      <c r="D2526" s="53" t="s">
        <v>5548</v>
      </c>
      <c r="E2526" s="53" t="s">
        <v>6992</v>
      </c>
      <c r="F2526" s="53" t="s">
        <v>6993</v>
      </c>
      <c r="G2526" s="53" t="s">
        <v>3284</v>
      </c>
      <c r="H2526" s="53">
        <v>0</v>
      </c>
      <c r="I2526" s="53">
        <v>430000000</v>
      </c>
      <c r="J2526" s="53" t="s">
        <v>8091</v>
      </c>
      <c r="K2526" s="53" t="s">
        <v>8092</v>
      </c>
      <c r="L2526" s="53" t="s">
        <v>8111</v>
      </c>
      <c r="M2526" s="53" t="s">
        <v>8094</v>
      </c>
      <c r="N2526" s="53" t="s">
        <v>8112</v>
      </c>
      <c r="O2526" s="53" t="s">
        <v>8104</v>
      </c>
      <c r="P2526" s="53" t="s">
        <v>8105</v>
      </c>
      <c r="Q2526" s="53" t="s">
        <v>8106</v>
      </c>
      <c r="R2526" s="73">
        <v>2</v>
      </c>
      <c r="S2526" s="74">
        <v>228430</v>
      </c>
      <c r="T2526" s="75">
        <v>0</v>
      </c>
      <c r="U2526" s="75">
        <f t="shared" si="435"/>
        <v>0</v>
      </c>
      <c r="V2526" s="48"/>
      <c r="W2526" s="48">
        <v>2017</v>
      </c>
      <c r="X2526" s="48"/>
      <c r="Y2526" s="1">
        <f>VLOOKUP(A2526,'[1]план на 2017'!$A:$X,20,0)</f>
        <v>0</v>
      </c>
      <c r="Z2526" s="156">
        <f t="shared" si="442"/>
        <v>0</v>
      </c>
    </row>
    <row r="2527" spans="1:26" ht="49.5" customHeight="1" x14ac:dyDescent="0.25">
      <c r="A2527" s="48" t="s">
        <v>2582</v>
      </c>
      <c r="B2527" s="53" t="s">
        <v>3273</v>
      </c>
      <c r="C2527" s="53" t="s">
        <v>6991</v>
      </c>
      <c r="D2527" s="53" t="s">
        <v>5548</v>
      </c>
      <c r="E2527" s="53" t="s">
        <v>6992</v>
      </c>
      <c r="F2527" s="53" t="s">
        <v>6993</v>
      </c>
      <c r="G2527" s="53" t="s">
        <v>3284</v>
      </c>
      <c r="H2527" s="53">
        <v>0</v>
      </c>
      <c r="I2527" s="53">
        <v>430000000</v>
      </c>
      <c r="J2527" s="53" t="s">
        <v>8091</v>
      </c>
      <c r="K2527" s="53" t="s">
        <v>8129</v>
      </c>
      <c r="L2527" s="53" t="s">
        <v>8111</v>
      </c>
      <c r="M2527" s="53" t="s">
        <v>8094</v>
      </c>
      <c r="N2527" s="53" t="s">
        <v>8112</v>
      </c>
      <c r="O2527" s="53" t="s">
        <v>8104</v>
      </c>
      <c r="P2527" s="53" t="s">
        <v>8105</v>
      </c>
      <c r="Q2527" s="53" t="s">
        <v>8106</v>
      </c>
      <c r="R2527" s="73">
        <v>2</v>
      </c>
      <c r="S2527" s="74">
        <v>228430</v>
      </c>
      <c r="T2527" s="75">
        <f t="shared" si="421"/>
        <v>456860</v>
      </c>
      <c r="U2527" s="75">
        <f t="shared" si="435"/>
        <v>511683.20000000007</v>
      </c>
      <c r="V2527" s="48"/>
      <c r="W2527" s="48">
        <v>2017</v>
      </c>
      <c r="X2527" s="48" t="s">
        <v>8100</v>
      </c>
      <c r="Y2527" s="1">
        <f>VLOOKUP(A2527,'[1]план на 2017'!$A:$X,20,0)</f>
        <v>456860</v>
      </c>
      <c r="Z2527" s="156">
        <f t="shared" si="442"/>
        <v>0</v>
      </c>
    </row>
    <row r="2528" spans="1:26" ht="49.5" customHeight="1" x14ac:dyDescent="0.25">
      <c r="A2528" s="48" t="s">
        <v>2583</v>
      </c>
      <c r="B2528" s="53" t="s">
        <v>3273</v>
      </c>
      <c r="C2528" s="53" t="s">
        <v>6991</v>
      </c>
      <c r="D2528" s="53" t="s">
        <v>5548</v>
      </c>
      <c r="E2528" s="53" t="s">
        <v>6992</v>
      </c>
      <c r="F2528" s="53" t="s">
        <v>6994</v>
      </c>
      <c r="G2528" s="53" t="s">
        <v>3284</v>
      </c>
      <c r="H2528" s="53">
        <v>0</v>
      </c>
      <c r="I2528" s="53">
        <v>430000000</v>
      </c>
      <c r="J2528" s="53" t="s">
        <v>8091</v>
      </c>
      <c r="K2528" s="53" t="s">
        <v>8092</v>
      </c>
      <c r="L2528" s="53" t="s">
        <v>8111</v>
      </c>
      <c r="M2528" s="53" t="s">
        <v>8094</v>
      </c>
      <c r="N2528" s="53" t="s">
        <v>8112</v>
      </c>
      <c r="O2528" s="53" t="s">
        <v>8104</v>
      </c>
      <c r="P2528" s="53" t="s">
        <v>8105</v>
      </c>
      <c r="Q2528" s="53" t="s">
        <v>8106</v>
      </c>
      <c r="R2528" s="73">
        <v>1</v>
      </c>
      <c r="S2528" s="74">
        <v>535000</v>
      </c>
      <c r="T2528" s="75">
        <v>0</v>
      </c>
      <c r="U2528" s="75">
        <f t="shared" si="435"/>
        <v>0</v>
      </c>
      <c r="V2528" s="48"/>
      <c r="W2528" s="48">
        <v>2017</v>
      </c>
      <c r="X2528" s="48"/>
      <c r="Y2528" s="1">
        <f>VLOOKUP(A2528,'[1]план на 2017'!$A:$X,20,0)</f>
        <v>0</v>
      </c>
      <c r="Z2528" s="156">
        <f t="shared" si="442"/>
        <v>0</v>
      </c>
    </row>
    <row r="2529" spans="1:26" ht="49.5" customHeight="1" x14ac:dyDescent="0.25">
      <c r="A2529" s="48" t="s">
        <v>2584</v>
      </c>
      <c r="B2529" s="53" t="s">
        <v>3273</v>
      </c>
      <c r="C2529" s="53" t="s">
        <v>6991</v>
      </c>
      <c r="D2529" s="53" t="s">
        <v>5548</v>
      </c>
      <c r="E2529" s="53" t="s">
        <v>6992</v>
      </c>
      <c r="F2529" s="53" t="s">
        <v>6994</v>
      </c>
      <c r="G2529" s="53" t="s">
        <v>3284</v>
      </c>
      <c r="H2529" s="53">
        <v>0</v>
      </c>
      <c r="I2529" s="53">
        <v>430000000</v>
      </c>
      <c r="J2529" s="53" t="s">
        <v>8091</v>
      </c>
      <c r="K2529" s="53" t="s">
        <v>8129</v>
      </c>
      <c r="L2529" s="53" t="s">
        <v>8111</v>
      </c>
      <c r="M2529" s="53" t="s">
        <v>8094</v>
      </c>
      <c r="N2529" s="53" t="s">
        <v>8112</v>
      </c>
      <c r="O2529" s="53" t="s">
        <v>8104</v>
      </c>
      <c r="P2529" s="53" t="s">
        <v>8105</v>
      </c>
      <c r="Q2529" s="53" t="s">
        <v>8106</v>
      </c>
      <c r="R2529" s="73">
        <v>1</v>
      </c>
      <c r="S2529" s="74">
        <v>535000</v>
      </c>
      <c r="T2529" s="75">
        <f t="shared" si="421"/>
        <v>535000</v>
      </c>
      <c r="U2529" s="75">
        <f t="shared" si="435"/>
        <v>599200</v>
      </c>
      <c r="V2529" s="48"/>
      <c r="W2529" s="48">
        <v>2017</v>
      </c>
      <c r="X2529" s="48" t="s">
        <v>8100</v>
      </c>
      <c r="Y2529" s="1">
        <f>VLOOKUP(A2529,'[1]план на 2017'!$A:$X,20,0)</f>
        <v>535000</v>
      </c>
      <c r="Z2529" s="156">
        <f t="shared" si="442"/>
        <v>0</v>
      </c>
    </row>
    <row r="2530" spans="1:26" ht="49.5" customHeight="1" x14ac:dyDescent="0.25">
      <c r="A2530" s="48" t="s">
        <v>2585</v>
      </c>
      <c r="B2530" s="53" t="s">
        <v>3273</v>
      </c>
      <c r="C2530" s="53" t="s">
        <v>6991</v>
      </c>
      <c r="D2530" s="53" t="s">
        <v>5548</v>
      </c>
      <c r="E2530" s="53" t="s">
        <v>6992</v>
      </c>
      <c r="F2530" s="53" t="s">
        <v>6995</v>
      </c>
      <c r="G2530" s="53" t="s">
        <v>3284</v>
      </c>
      <c r="H2530" s="53">
        <v>0</v>
      </c>
      <c r="I2530" s="53">
        <v>430000000</v>
      </c>
      <c r="J2530" s="53" t="s">
        <v>8091</v>
      </c>
      <c r="K2530" s="53" t="s">
        <v>8092</v>
      </c>
      <c r="L2530" s="53" t="s">
        <v>8111</v>
      </c>
      <c r="M2530" s="53" t="s">
        <v>8094</v>
      </c>
      <c r="N2530" s="53" t="s">
        <v>8112</v>
      </c>
      <c r="O2530" s="53" t="s">
        <v>8104</v>
      </c>
      <c r="P2530" s="53" t="s">
        <v>8105</v>
      </c>
      <c r="Q2530" s="53" t="s">
        <v>8106</v>
      </c>
      <c r="R2530" s="73">
        <v>2</v>
      </c>
      <c r="S2530" s="74">
        <v>251275</v>
      </c>
      <c r="T2530" s="75">
        <v>0</v>
      </c>
      <c r="U2530" s="75">
        <f t="shared" si="435"/>
        <v>0</v>
      </c>
      <c r="V2530" s="48"/>
      <c r="W2530" s="48">
        <v>2017</v>
      </c>
      <c r="X2530" s="48"/>
      <c r="Y2530" s="1">
        <f>VLOOKUP(A2530,'[1]план на 2017'!$A:$X,20,0)</f>
        <v>0</v>
      </c>
      <c r="Z2530" s="156">
        <f t="shared" si="442"/>
        <v>0</v>
      </c>
    </row>
    <row r="2531" spans="1:26" ht="49.5" customHeight="1" x14ac:dyDescent="0.25">
      <c r="A2531" s="48" t="s">
        <v>2586</v>
      </c>
      <c r="B2531" s="53" t="s">
        <v>3273</v>
      </c>
      <c r="C2531" s="53" t="s">
        <v>6991</v>
      </c>
      <c r="D2531" s="53" t="s">
        <v>5548</v>
      </c>
      <c r="E2531" s="53" t="s">
        <v>6992</v>
      </c>
      <c r="F2531" s="53" t="s">
        <v>6995</v>
      </c>
      <c r="G2531" s="53" t="s">
        <v>3284</v>
      </c>
      <c r="H2531" s="53">
        <v>0</v>
      </c>
      <c r="I2531" s="53">
        <v>430000000</v>
      </c>
      <c r="J2531" s="53" t="s">
        <v>8091</v>
      </c>
      <c r="K2531" s="53" t="s">
        <v>8129</v>
      </c>
      <c r="L2531" s="53" t="s">
        <v>8111</v>
      </c>
      <c r="M2531" s="53" t="s">
        <v>8094</v>
      </c>
      <c r="N2531" s="53" t="s">
        <v>8112</v>
      </c>
      <c r="O2531" s="53" t="s">
        <v>8104</v>
      </c>
      <c r="P2531" s="53" t="s">
        <v>8105</v>
      </c>
      <c r="Q2531" s="53" t="s">
        <v>8106</v>
      </c>
      <c r="R2531" s="73">
        <v>2</v>
      </c>
      <c r="S2531" s="74">
        <v>251275</v>
      </c>
      <c r="T2531" s="75">
        <f t="shared" si="421"/>
        <v>502550</v>
      </c>
      <c r="U2531" s="75">
        <f t="shared" si="435"/>
        <v>562856</v>
      </c>
      <c r="V2531" s="48"/>
      <c r="W2531" s="48">
        <v>2017</v>
      </c>
      <c r="X2531" s="48" t="s">
        <v>8100</v>
      </c>
      <c r="Y2531" s="1">
        <f>VLOOKUP(A2531,'[1]план на 2017'!$A:$X,20,0)</f>
        <v>502550</v>
      </c>
      <c r="Z2531" s="156">
        <f t="shared" si="442"/>
        <v>0</v>
      </c>
    </row>
    <row r="2532" spans="1:26" ht="49.5" customHeight="1" x14ac:dyDescent="0.25">
      <c r="A2532" s="48" t="s">
        <v>2587</v>
      </c>
      <c r="B2532" s="53" t="s">
        <v>3273</v>
      </c>
      <c r="C2532" s="53" t="s">
        <v>6991</v>
      </c>
      <c r="D2532" s="53" t="s">
        <v>5548</v>
      </c>
      <c r="E2532" s="53" t="s">
        <v>6992</v>
      </c>
      <c r="F2532" s="53" t="s">
        <v>6996</v>
      </c>
      <c r="G2532" s="53" t="s">
        <v>3284</v>
      </c>
      <c r="H2532" s="53">
        <v>0</v>
      </c>
      <c r="I2532" s="53">
        <v>430000000</v>
      </c>
      <c r="J2532" s="53" t="s">
        <v>8091</v>
      </c>
      <c r="K2532" s="53" t="s">
        <v>8092</v>
      </c>
      <c r="L2532" s="53" t="s">
        <v>8111</v>
      </c>
      <c r="M2532" s="53" t="s">
        <v>8094</v>
      </c>
      <c r="N2532" s="53" t="s">
        <v>8112</v>
      </c>
      <c r="O2532" s="53" t="s">
        <v>8104</v>
      </c>
      <c r="P2532" s="53" t="s">
        <v>8105</v>
      </c>
      <c r="Q2532" s="53" t="s">
        <v>8106</v>
      </c>
      <c r="R2532" s="73">
        <v>1</v>
      </c>
      <c r="S2532" s="74">
        <v>207665</v>
      </c>
      <c r="T2532" s="75">
        <v>0</v>
      </c>
      <c r="U2532" s="75">
        <f t="shared" si="435"/>
        <v>0</v>
      </c>
      <c r="V2532" s="48"/>
      <c r="W2532" s="48">
        <v>2017</v>
      </c>
      <c r="X2532" s="48"/>
      <c r="Y2532" s="1">
        <f>VLOOKUP(A2532,'[1]план на 2017'!$A:$X,20,0)</f>
        <v>0</v>
      </c>
      <c r="Z2532" s="156">
        <f t="shared" si="442"/>
        <v>0</v>
      </c>
    </row>
    <row r="2533" spans="1:26" ht="49.5" customHeight="1" x14ac:dyDescent="0.25">
      <c r="A2533" s="48" t="s">
        <v>2588</v>
      </c>
      <c r="B2533" s="53" t="s">
        <v>3273</v>
      </c>
      <c r="C2533" s="53" t="s">
        <v>6991</v>
      </c>
      <c r="D2533" s="53" t="s">
        <v>5548</v>
      </c>
      <c r="E2533" s="53" t="s">
        <v>6992</v>
      </c>
      <c r="F2533" s="53" t="s">
        <v>6996</v>
      </c>
      <c r="G2533" s="53" t="s">
        <v>3284</v>
      </c>
      <c r="H2533" s="53">
        <v>0</v>
      </c>
      <c r="I2533" s="53">
        <v>430000000</v>
      </c>
      <c r="J2533" s="53" t="s">
        <v>8091</v>
      </c>
      <c r="K2533" s="53" t="s">
        <v>8129</v>
      </c>
      <c r="L2533" s="53" t="s">
        <v>8111</v>
      </c>
      <c r="M2533" s="53" t="s">
        <v>8094</v>
      </c>
      <c r="N2533" s="53" t="s">
        <v>8112</v>
      </c>
      <c r="O2533" s="53" t="s">
        <v>8104</v>
      </c>
      <c r="P2533" s="53" t="s">
        <v>8105</v>
      </c>
      <c r="Q2533" s="53" t="s">
        <v>8106</v>
      </c>
      <c r="R2533" s="73">
        <v>1</v>
      </c>
      <c r="S2533" s="74">
        <v>207665</v>
      </c>
      <c r="T2533" s="75">
        <f t="shared" si="421"/>
        <v>207665</v>
      </c>
      <c r="U2533" s="75">
        <f t="shared" si="435"/>
        <v>232584.80000000002</v>
      </c>
      <c r="V2533" s="48"/>
      <c r="W2533" s="48">
        <v>2017</v>
      </c>
      <c r="X2533" s="48" t="s">
        <v>8100</v>
      </c>
      <c r="Y2533" s="1">
        <f>VLOOKUP(A2533,'[1]план на 2017'!$A:$X,20,0)</f>
        <v>207665</v>
      </c>
      <c r="Z2533" s="156">
        <f t="shared" si="442"/>
        <v>0</v>
      </c>
    </row>
    <row r="2534" spans="1:26" ht="49.5" customHeight="1" x14ac:dyDescent="0.25">
      <c r="A2534" s="48" t="s">
        <v>2589</v>
      </c>
      <c r="B2534" s="53" t="s">
        <v>3273</v>
      </c>
      <c r="C2534" s="53" t="s">
        <v>6997</v>
      </c>
      <c r="D2534" s="53" t="s">
        <v>6998</v>
      </c>
      <c r="E2534" s="53" t="s">
        <v>6999</v>
      </c>
      <c r="F2534" s="53" t="s">
        <v>7000</v>
      </c>
      <c r="G2534" s="53" t="s">
        <v>3278</v>
      </c>
      <c r="H2534" s="53">
        <v>0</v>
      </c>
      <c r="I2534" s="53">
        <v>430000000</v>
      </c>
      <c r="J2534" s="53" t="s">
        <v>8091</v>
      </c>
      <c r="K2534" s="53" t="s">
        <v>8092</v>
      </c>
      <c r="L2534" s="53" t="s">
        <v>8093</v>
      </c>
      <c r="M2534" s="53" t="s">
        <v>8094</v>
      </c>
      <c r="N2534" s="53" t="s">
        <v>8112</v>
      </c>
      <c r="O2534" s="53" t="s">
        <v>8104</v>
      </c>
      <c r="P2534" s="53" t="s">
        <v>8105</v>
      </c>
      <c r="Q2534" s="53" t="s">
        <v>8106</v>
      </c>
      <c r="R2534" s="73">
        <v>37</v>
      </c>
      <c r="S2534" s="74">
        <v>5804</v>
      </c>
      <c r="T2534" s="75">
        <v>0</v>
      </c>
      <c r="U2534" s="75">
        <f t="shared" si="435"/>
        <v>0</v>
      </c>
      <c r="V2534" s="48"/>
      <c r="W2534" s="48">
        <v>2017</v>
      </c>
      <c r="X2534" s="48"/>
      <c r="Y2534" s="1">
        <f>VLOOKUP(A2534,'[1]план на 2017'!$A:$X,20,0)</f>
        <v>0</v>
      </c>
      <c r="Z2534" s="156">
        <f t="shared" si="442"/>
        <v>0</v>
      </c>
    </row>
    <row r="2535" spans="1:26" ht="49.5" customHeight="1" x14ac:dyDescent="0.25">
      <c r="A2535" s="49" t="s">
        <v>2590</v>
      </c>
      <c r="B2535" s="49" t="s">
        <v>3273</v>
      </c>
      <c r="C2535" s="49" t="s">
        <v>6997</v>
      </c>
      <c r="D2535" s="49" t="s">
        <v>6998</v>
      </c>
      <c r="E2535" s="49" t="s">
        <v>6999</v>
      </c>
      <c r="F2535" s="49" t="s">
        <v>7001</v>
      </c>
      <c r="G2535" s="49" t="s">
        <v>3278</v>
      </c>
      <c r="H2535" s="49">
        <v>0</v>
      </c>
      <c r="I2535" s="49">
        <v>430000000</v>
      </c>
      <c r="J2535" s="49" t="s">
        <v>8091</v>
      </c>
      <c r="K2535" s="49" t="s">
        <v>8117</v>
      </c>
      <c r="L2535" s="49" t="s">
        <v>8093</v>
      </c>
      <c r="M2535" s="49" t="s">
        <v>8094</v>
      </c>
      <c r="N2535" s="49" t="s">
        <v>8112</v>
      </c>
      <c r="O2535" s="49" t="s">
        <v>8104</v>
      </c>
      <c r="P2535" s="49" t="s">
        <v>8105</v>
      </c>
      <c r="Q2535" s="49" t="s">
        <v>8106</v>
      </c>
      <c r="R2535" s="49">
        <v>48</v>
      </c>
      <c r="S2535" s="76">
        <f>'[2]Бюджет 2017'!$AJ$3840</f>
        <v>6500</v>
      </c>
      <c r="T2535" s="76">
        <f t="shared" ref="T2535" si="446">S2535*R2535</f>
        <v>312000</v>
      </c>
      <c r="U2535" s="76">
        <f t="shared" si="435"/>
        <v>349440.00000000006</v>
      </c>
      <c r="V2535" s="49"/>
      <c r="W2535" s="49">
        <v>2017</v>
      </c>
      <c r="X2535" s="49" t="s">
        <v>8204</v>
      </c>
      <c r="Y2535" s="1">
        <f>VLOOKUP(A2535,'[1]план на 2017'!$A:$X,20,0)</f>
        <v>312000</v>
      </c>
      <c r="Z2535" s="156">
        <f t="shared" si="442"/>
        <v>0</v>
      </c>
    </row>
    <row r="2536" spans="1:26" ht="49.5" customHeight="1" x14ac:dyDescent="0.25">
      <c r="A2536" s="48" t="s">
        <v>2591</v>
      </c>
      <c r="B2536" s="53" t="s">
        <v>3273</v>
      </c>
      <c r="C2536" s="53" t="s">
        <v>7002</v>
      </c>
      <c r="D2536" s="53" t="s">
        <v>7003</v>
      </c>
      <c r="E2536" s="53" t="s">
        <v>7004</v>
      </c>
      <c r="F2536" s="53" t="s">
        <v>7005</v>
      </c>
      <c r="G2536" s="53" t="s">
        <v>3278</v>
      </c>
      <c r="H2536" s="53">
        <v>0</v>
      </c>
      <c r="I2536" s="53">
        <v>430000000</v>
      </c>
      <c r="J2536" s="53" t="s">
        <v>8091</v>
      </c>
      <c r="K2536" s="53" t="s">
        <v>8092</v>
      </c>
      <c r="L2536" s="53" t="s">
        <v>8093</v>
      </c>
      <c r="M2536" s="53" t="s">
        <v>8094</v>
      </c>
      <c r="N2536" s="53" t="s">
        <v>8112</v>
      </c>
      <c r="O2536" s="53" t="s">
        <v>8104</v>
      </c>
      <c r="P2536" s="53" t="s">
        <v>8105</v>
      </c>
      <c r="Q2536" s="53" t="s">
        <v>8106</v>
      </c>
      <c r="R2536" s="73">
        <v>37</v>
      </c>
      <c r="S2536" s="74">
        <v>30268</v>
      </c>
      <c r="T2536" s="75">
        <v>0</v>
      </c>
      <c r="U2536" s="75">
        <f t="shared" si="435"/>
        <v>0</v>
      </c>
      <c r="V2536" s="48"/>
      <c r="W2536" s="48">
        <v>2017</v>
      </c>
      <c r="X2536" s="48"/>
      <c r="Y2536" s="1">
        <f>VLOOKUP(A2536,'[1]план на 2017'!$A:$X,20,0)</f>
        <v>0</v>
      </c>
      <c r="Z2536" s="156">
        <f t="shared" si="442"/>
        <v>0</v>
      </c>
    </row>
    <row r="2537" spans="1:26" ht="49.5" customHeight="1" x14ac:dyDescent="0.25">
      <c r="A2537" s="49" t="s">
        <v>2592</v>
      </c>
      <c r="B2537" s="49" t="s">
        <v>3273</v>
      </c>
      <c r="C2537" s="49" t="s">
        <v>7002</v>
      </c>
      <c r="D2537" s="49" t="s">
        <v>7003</v>
      </c>
      <c r="E2537" s="49" t="s">
        <v>7004</v>
      </c>
      <c r="F2537" s="49" t="s">
        <v>7006</v>
      </c>
      <c r="G2537" s="49" t="s">
        <v>3278</v>
      </c>
      <c r="H2537" s="49">
        <v>0</v>
      </c>
      <c r="I2537" s="49">
        <v>430000000</v>
      </c>
      <c r="J2537" s="49" t="s">
        <v>8091</v>
      </c>
      <c r="K2537" s="49" t="s">
        <v>8117</v>
      </c>
      <c r="L2537" s="49" t="s">
        <v>8093</v>
      </c>
      <c r="M2537" s="49" t="s">
        <v>8094</v>
      </c>
      <c r="N2537" s="49" t="s">
        <v>8112</v>
      </c>
      <c r="O2537" s="49" t="s">
        <v>8104</v>
      </c>
      <c r="P2537" s="49" t="s">
        <v>8105</v>
      </c>
      <c r="Q2537" s="49" t="s">
        <v>8106</v>
      </c>
      <c r="R2537" s="49">
        <v>48</v>
      </c>
      <c r="S2537" s="76">
        <f>'[2]Бюджет 2017'!$AJ$3841</f>
        <v>38250</v>
      </c>
      <c r="T2537" s="76">
        <f t="shared" ref="T2537" si="447">S2537*R2537</f>
        <v>1836000</v>
      </c>
      <c r="U2537" s="76">
        <f t="shared" si="435"/>
        <v>2056320.0000000002</v>
      </c>
      <c r="V2537" s="49"/>
      <c r="W2537" s="49">
        <v>2017</v>
      </c>
      <c r="X2537" s="49" t="s">
        <v>8204</v>
      </c>
      <c r="Y2537" s="1">
        <f>VLOOKUP(A2537,'[1]план на 2017'!$A:$X,20,0)</f>
        <v>1836000</v>
      </c>
      <c r="Z2537" s="156">
        <f t="shared" si="442"/>
        <v>0</v>
      </c>
    </row>
    <row r="2538" spans="1:26" ht="49.5" customHeight="1" x14ac:dyDescent="0.25">
      <c r="A2538" s="48" t="s">
        <v>2593</v>
      </c>
      <c r="B2538" s="53" t="s">
        <v>3273</v>
      </c>
      <c r="C2538" s="53" t="s">
        <v>7007</v>
      </c>
      <c r="D2538" s="53" t="s">
        <v>7008</v>
      </c>
      <c r="E2538" s="53" t="s">
        <v>7009</v>
      </c>
      <c r="F2538" s="53" t="s">
        <v>7010</v>
      </c>
      <c r="G2538" s="53" t="s">
        <v>3278</v>
      </c>
      <c r="H2538" s="53">
        <v>0</v>
      </c>
      <c r="I2538" s="53">
        <v>430000000</v>
      </c>
      <c r="J2538" s="53" t="s">
        <v>8091</v>
      </c>
      <c r="K2538" s="53" t="s">
        <v>8092</v>
      </c>
      <c r="L2538" s="53" t="s">
        <v>8093</v>
      </c>
      <c r="M2538" s="53" t="s">
        <v>8094</v>
      </c>
      <c r="N2538" s="53" t="s">
        <v>8112</v>
      </c>
      <c r="O2538" s="53" t="s">
        <v>8104</v>
      </c>
      <c r="P2538" s="53" t="s">
        <v>8105</v>
      </c>
      <c r="Q2538" s="53" t="s">
        <v>8106</v>
      </c>
      <c r="R2538" s="73">
        <v>37</v>
      </c>
      <c r="S2538" s="74">
        <v>17411</v>
      </c>
      <c r="T2538" s="75">
        <v>0</v>
      </c>
      <c r="U2538" s="75">
        <f t="shared" si="435"/>
        <v>0</v>
      </c>
      <c r="V2538" s="48"/>
      <c r="W2538" s="48">
        <v>2017</v>
      </c>
      <c r="X2538" s="48"/>
      <c r="Y2538" s="1">
        <f>VLOOKUP(A2538,'[1]план на 2017'!$A:$X,20,0)</f>
        <v>0</v>
      </c>
      <c r="Z2538" s="156">
        <f t="shared" si="442"/>
        <v>0</v>
      </c>
    </row>
    <row r="2539" spans="1:26" ht="49.5" customHeight="1" x14ac:dyDescent="0.25">
      <c r="A2539" s="49" t="s">
        <v>2594</v>
      </c>
      <c r="B2539" s="49" t="s">
        <v>3273</v>
      </c>
      <c r="C2539" s="49" t="s">
        <v>7007</v>
      </c>
      <c r="D2539" s="49" t="s">
        <v>7008</v>
      </c>
      <c r="E2539" s="49" t="s">
        <v>7009</v>
      </c>
      <c r="F2539" s="49" t="s">
        <v>7011</v>
      </c>
      <c r="G2539" s="49" t="s">
        <v>3278</v>
      </c>
      <c r="H2539" s="49">
        <v>0</v>
      </c>
      <c r="I2539" s="49">
        <v>430000000</v>
      </c>
      <c r="J2539" s="49" t="s">
        <v>8091</v>
      </c>
      <c r="K2539" s="49" t="s">
        <v>8117</v>
      </c>
      <c r="L2539" s="49" t="s">
        <v>8093</v>
      </c>
      <c r="M2539" s="49" t="s">
        <v>8094</v>
      </c>
      <c r="N2539" s="49" t="s">
        <v>8112</v>
      </c>
      <c r="O2539" s="49" t="s">
        <v>8104</v>
      </c>
      <c r="P2539" s="49" t="s">
        <v>8105</v>
      </c>
      <c r="Q2539" s="49" t="s">
        <v>8106</v>
      </c>
      <c r="R2539" s="49">
        <v>48</v>
      </c>
      <c r="S2539" s="76">
        <f>'[2]Бюджет 2017'!$AJ$3842</f>
        <v>16160</v>
      </c>
      <c r="T2539" s="76">
        <f t="shared" ref="T2539" si="448">S2539*R2539</f>
        <v>775680</v>
      </c>
      <c r="U2539" s="76">
        <f t="shared" si="435"/>
        <v>868761.60000000009</v>
      </c>
      <c r="V2539" s="49"/>
      <c r="W2539" s="49">
        <v>2017</v>
      </c>
      <c r="X2539" s="49" t="s">
        <v>8204</v>
      </c>
      <c r="Y2539" s="1">
        <f>VLOOKUP(A2539,'[1]план на 2017'!$A:$X,20,0)</f>
        <v>775680</v>
      </c>
      <c r="Z2539" s="156">
        <f t="shared" si="442"/>
        <v>0</v>
      </c>
    </row>
    <row r="2540" spans="1:26" ht="49.5" customHeight="1" x14ac:dyDescent="0.25">
      <c r="A2540" s="48" t="s">
        <v>2595</v>
      </c>
      <c r="B2540" s="53" t="s">
        <v>3273</v>
      </c>
      <c r="C2540" s="53" t="s">
        <v>7012</v>
      </c>
      <c r="D2540" s="53" t="s">
        <v>7013</v>
      </c>
      <c r="E2540" s="53" t="s">
        <v>7014</v>
      </c>
      <c r="F2540" s="53" t="s">
        <v>7015</v>
      </c>
      <c r="G2540" s="53" t="s">
        <v>3278</v>
      </c>
      <c r="H2540" s="53">
        <v>0</v>
      </c>
      <c r="I2540" s="53">
        <v>430000000</v>
      </c>
      <c r="J2540" s="53" t="s">
        <v>8091</v>
      </c>
      <c r="K2540" s="53" t="s">
        <v>8092</v>
      </c>
      <c r="L2540" s="53" t="s">
        <v>8093</v>
      </c>
      <c r="M2540" s="53" t="s">
        <v>8094</v>
      </c>
      <c r="N2540" s="53" t="s">
        <v>8112</v>
      </c>
      <c r="O2540" s="53" t="s">
        <v>8104</v>
      </c>
      <c r="P2540" s="53" t="s">
        <v>8105</v>
      </c>
      <c r="Q2540" s="53" t="s">
        <v>8106</v>
      </c>
      <c r="R2540" s="73">
        <v>37</v>
      </c>
      <c r="S2540" s="74">
        <v>0</v>
      </c>
      <c r="T2540" s="75">
        <f t="shared" ref="T2540:T2595" si="449">R2540*S2540</f>
        <v>0</v>
      </c>
      <c r="U2540" s="75">
        <f t="shared" si="435"/>
        <v>0</v>
      </c>
      <c r="V2540" s="48"/>
      <c r="W2540" s="48">
        <v>2017</v>
      </c>
      <c r="X2540" s="48" t="s">
        <v>8210</v>
      </c>
      <c r="Y2540" s="1">
        <f>VLOOKUP(A2540,'[1]план на 2017'!$A:$X,20,0)</f>
        <v>0</v>
      </c>
      <c r="Z2540" s="156">
        <f t="shared" si="442"/>
        <v>0</v>
      </c>
    </row>
    <row r="2541" spans="1:26" ht="49.5" customHeight="1" x14ac:dyDescent="0.25">
      <c r="A2541" s="48" t="s">
        <v>2596</v>
      </c>
      <c r="B2541" s="53" t="s">
        <v>3273</v>
      </c>
      <c r="C2541" s="53" t="s">
        <v>3466</v>
      </c>
      <c r="D2541" s="53" t="s">
        <v>7016</v>
      </c>
      <c r="E2541" s="53" t="s">
        <v>3468</v>
      </c>
      <c r="F2541" s="53" t="s">
        <v>7017</v>
      </c>
      <c r="G2541" s="53" t="s">
        <v>3278</v>
      </c>
      <c r="H2541" s="53">
        <v>0</v>
      </c>
      <c r="I2541" s="53">
        <v>430000000</v>
      </c>
      <c r="J2541" s="53" t="s">
        <v>8091</v>
      </c>
      <c r="K2541" s="53" t="s">
        <v>8092</v>
      </c>
      <c r="L2541" s="53" t="s">
        <v>8093</v>
      </c>
      <c r="M2541" s="53" t="s">
        <v>8094</v>
      </c>
      <c r="N2541" s="53" t="s">
        <v>8112</v>
      </c>
      <c r="O2541" s="53" t="s">
        <v>8104</v>
      </c>
      <c r="P2541" s="53" t="s">
        <v>8105</v>
      </c>
      <c r="Q2541" s="53" t="s">
        <v>8106</v>
      </c>
      <c r="R2541" s="73">
        <v>37</v>
      </c>
      <c r="S2541" s="74">
        <v>4018</v>
      </c>
      <c r="T2541" s="75">
        <v>0</v>
      </c>
      <c r="U2541" s="75">
        <f t="shared" si="435"/>
        <v>0</v>
      </c>
      <c r="V2541" s="48"/>
      <c r="W2541" s="48">
        <v>2017</v>
      </c>
      <c r="X2541" s="48"/>
      <c r="Y2541" s="1">
        <f>VLOOKUP(A2541,'[1]план на 2017'!$A:$X,20,0)</f>
        <v>0</v>
      </c>
      <c r="Z2541" s="156">
        <f t="shared" si="442"/>
        <v>0</v>
      </c>
    </row>
    <row r="2542" spans="1:26" ht="49.5" customHeight="1" x14ac:dyDescent="0.25">
      <c r="A2542" s="49" t="s">
        <v>2597</v>
      </c>
      <c r="B2542" s="49" t="s">
        <v>3273</v>
      </c>
      <c r="C2542" s="49" t="s">
        <v>3466</v>
      </c>
      <c r="D2542" s="49" t="s">
        <v>7016</v>
      </c>
      <c r="E2542" s="49" t="s">
        <v>3468</v>
      </c>
      <c r="F2542" s="49" t="s">
        <v>7018</v>
      </c>
      <c r="G2542" s="49" t="s">
        <v>3278</v>
      </c>
      <c r="H2542" s="49">
        <v>0</v>
      </c>
      <c r="I2542" s="49">
        <v>430000000</v>
      </c>
      <c r="J2542" s="49" t="s">
        <v>8091</v>
      </c>
      <c r="K2542" s="49" t="s">
        <v>8117</v>
      </c>
      <c r="L2542" s="49" t="s">
        <v>8093</v>
      </c>
      <c r="M2542" s="49" t="s">
        <v>8094</v>
      </c>
      <c r="N2542" s="49" t="s">
        <v>8112</v>
      </c>
      <c r="O2542" s="49" t="s">
        <v>8104</v>
      </c>
      <c r="P2542" s="49" t="s">
        <v>8105</v>
      </c>
      <c r="Q2542" s="49" t="s">
        <v>8106</v>
      </c>
      <c r="R2542" s="49">
        <v>48</v>
      </c>
      <c r="S2542" s="76">
        <f>'[2]Бюджет 2017'!$AJ$3844</f>
        <v>5000</v>
      </c>
      <c r="T2542" s="76">
        <f t="shared" ref="T2542" si="450">S2542*R2542</f>
        <v>240000</v>
      </c>
      <c r="U2542" s="76">
        <f t="shared" si="435"/>
        <v>268800</v>
      </c>
      <c r="V2542" s="49"/>
      <c r="W2542" s="49">
        <v>2017</v>
      </c>
      <c r="X2542" s="49" t="s">
        <v>8204</v>
      </c>
      <c r="Y2542" s="1">
        <f>VLOOKUP(A2542,'[1]план на 2017'!$A:$X,20,0)</f>
        <v>240000</v>
      </c>
      <c r="Z2542" s="156">
        <f t="shared" si="442"/>
        <v>0</v>
      </c>
    </row>
    <row r="2543" spans="1:26" ht="49.5" customHeight="1" x14ac:dyDescent="0.25">
      <c r="A2543" s="48" t="s">
        <v>2598</v>
      </c>
      <c r="B2543" s="53" t="s">
        <v>3273</v>
      </c>
      <c r="C2543" s="53" t="s">
        <v>7019</v>
      </c>
      <c r="D2543" s="53" t="s">
        <v>3463</v>
      </c>
      <c r="E2543" s="53" t="s">
        <v>7020</v>
      </c>
      <c r="F2543" s="53" t="s">
        <v>7021</v>
      </c>
      <c r="G2543" s="53" t="s">
        <v>3278</v>
      </c>
      <c r="H2543" s="53">
        <v>0</v>
      </c>
      <c r="I2543" s="53">
        <v>430000000</v>
      </c>
      <c r="J2543" s="53" t="s">
        <v>8091</v>
      </c>
      <c r="K2543" s="53" t="s">
        <v>8092</v>
      </c>
      <c r="L2543" s="53" t="s">
        <v>8093</v>
      </c>
      <c r="M2543" s="53" t="s">
        <v>8094</v>
      </c>
      <c r="N2543" s="53" t="s">
        <v>8112</v>
      </c>
      <c r="O2543" s="53" t="s">
        <v>8104</v>
      </c>
      <c r="P2543" s="53" t="s">
        <v>8105</v>
      </c>
      <c r="Q2543" s="53" t="s">
        <v>8106</v>
      </c>
      <c r="R2543" s="73">
        <v>37</v>
      </c>
      <c r="S2543" s="74">
        <v>33036</v>
      </c>
      <c r="T2543" s="75">
        <v>0</v>
      </c>
      <c r="U2543" s="75">
        <f t="shared" si="435"/>
        <v>0</v>
      </c>
      <c r="V2543" s="48"/>
      <c r="W2543" s="48">
        <v>2017</v>
      </c>
      <c r="X2543" s="48"/>
      <c r="Y2543" s="1">
        <f>VLOOKUP(A2543,'[1]план на 2017'!$A:$X,20,0)</f>
        <v>0</v>
      </c>
      <c r="Z2543" s="156">
        <f t="shared" si="442"/>
        <v>0</v>
      </c>
    </row>
    <row r="2544" spans="1:26" ht="49.5" customHeight="1" x14ac:dyDescent="0.25">
      <c r="A2544" s="49" t="s">
        <v>2599</v>
      </c>
      <c r="B2544" s="49" t="s">
        <v>3273</v>
      </c>
      <c r="C2544" s="49" t="s">
        <v>7019</v>
      </c>
      <c r="D2544" s="49" t="s">
        <v>3463</v>
      </c>
      <c r="E2544" s="49" t="s">
        <v>7020</v>
      </c>
      <c r="F2544" s="49" t="s">
        <v>7022</v>
      </c>
      <c r="G2544" s="49" t="s">
        <v>3278</v>
      </c>
      <c r="H2544" s="49">
        <v>0</v>
      </c>
      <c r="I2544" s="49">
        <v>430000000</v>
      </c>
      <c r="J2544" s="49" t="s">
        <v>8091</v>
      </c>
      <c r="K2544" s="49" t="s">
        <v>8117</v>
      </c>
      <c r="L2544" s="49" t="s">
        <v>8093</v>
      </c>
      <c r="M2544" s="49" t="s">
        <v>8094</v>
      </c>
      <c r="N2544" s="49" t="s">
        <v>8112</v>
      </c>
      <c r="O2544" s="49" t="s">
        <v>8104</v>
      </c>
      <c r="P2544" s="49" t="s">
        <v>8105</v>
      </c>
      <c r="Q2544" s="49" t="s">
        <v>8106</v>
      </c>
      <c r="R2544" s="49">
        <v>48</v>
      </c>
      <c r="S2544" s="76">
        <f>'[2]Бюджет 2017'!$AJ$3845</f>
        <v>32060</v>
      </c>
      <c r="T2544" s="76">
        <f t="shared" ref="T2544" si="451">S2544*R2544</f>
        <v>1538880</v>
      </c>
      <c r="U2544" s="76">
        <f t="shared" si="435"/>
        <v>1723545.6000000001</v>
      </c>
      <c r="V2544" s="49"/>
      <c r="W2544" s="49">
        <v>2017</v>
      </c>
      <c r="X2544" s="49" t="s">
        <v>8204</v>
      </c>
      <c r="Y2544" s="1">
        <f>VLOOKUP(A2544,'[1]план на 2017'!$A:$X,20,0)</f>
        <v>1538880</v>
      </c>
      <c r="Z2544" s="156">
        <f t="shared" si="442"/>
        <v>0</v>
      </c>
    </row>
    <row r="2545" spans="1:26" ht="49.5" customHeight="1" x14ac:dyDescent="0.25">
      <c r="A2545" s="48" t="s">
        <v>2600</v>
      </c>
      <c r="B2545" s="53" t="s">
        <v>3273</v>
      </c>
      <c r="C2545" s="53" t="s">
        <v>7007</v>
      </c>
      <c r="D2545" s="53" t="s">
        <v>7008</v>
      </c>
      <c r="E2545" s="53" t="s">
        <v>7009</v>
      </c>
      <c r="F2545" s="53" t="s">
        <v>7023</v>
      </c>
      <c r="G2545" s="53" t="s">
        <v>3278</v>
      </c>
      <c r="H2545" s="53">
        <v>0</v>
      </c>
      <c r="I2545" s="53">
        <v>430000000</v>
      </c>
      <c r="J2545" s="53" t="s">
        <v>8091</v>
      </c>
      <c r="K2545" s="53" t="s">
        <v>8092</v>
      </c>
      <c r="L2545" s="53" t="s">
        <v>8093</v>
      </c>
      <c r="M2545" s="53" t="s">
        <v>8094</v>
      </c>
      <c r="N2545" s="53" t="s">
        <v>8112</v>
      </c>
      <c r="O2545" s="53" t="s">
        <v>8104</v>
      </c>
      <c r="P2545" s="53" t="s">
        <v>8105</v>
      </c>
      <c r="Q2545" s="53" t="s">
        <v>8106</v>
      </c>
      <c r="R2545" s="73">
        <v>8</v>
      </c>
      <c r="S2545" s="74">
        <v>12411</v>
      </c>
      <c r="T2545" s="75">
        <v>0</v>
      </c>
      <c r="U2545" s="75">
        <f t="shared" si="435"/>
        <v>0</v>
      </c>
      <c r="V2545" s="48"/>
      <c r="W2545" s="48">
        <v>2017</v>
      </c>
      <c r="X2545" s="48"/>
      <c r="Y2545" s="1">
        <f>VLOOKUP(A2545,'[1]план на 2017'!$A:$X,20,0)</f>
        <v>0</v>
      </c>
      <c r="Z2545" s="156">
        <f t="shared" si="442"/>
        <v>0</v>
      </c>
    </row>
    <row r="2546" spans="1:26" ht="49.5" customHeight="1" x14ac:dyDescent="0.25">
      <c r="A2546" s="49" t="s">
        <v>2601</v>
      </c>
      <c r="B2546" s="49" t="s">
        <v>3273</v>
      </c>
      <c r="C2546" s="49" t="s">
        <v>7007</v>
      </c>
      <c r="D2546" s="49" t="s">
        <v>7008</v>
      </c>
      <c r="E2546" s="49" t="s">
        <v>7009</v>
      </c>
      <c r="F2546" s="49" t="s">
        <v>7024</v>
      </c>
      <c r="G2546" s="49" t="s">
        <v>3278</v>
      </c>
      <c r="H2546" s="49">
        <v>0</v>
      </c>
      <c r="I2546" s="49">
        <v>430000000</v>
      </c>
      <c r="J2546" s="49" t="s">
        <v>8091</v>
      </c>
      <c r="K2546" s="49" t="s">
        <v>8117</v>
      </c>
      <c r="L2546" s="49" t="s">
        <v>8093</v>
      </c>
      <c r="M2546" s="49" t="s">
        <v>8094</v>
      </c>
      <c r="N2546" s="49" t="s">
        <v>8112</v>
      </c>
      <c r="O2546" s="49" t="s">
        <v>8104</v>
      </c>
      <c r="P2546" s="49" t="s">
        <v>8105</v>
      </c>
      <c r="Q2546" s="49" t="s">
        <v>8106</v>
      </c>
      <c r="R2546" s="49">
        <v>10</v>
      </c>
      <c r="S2546" s="76">
        <f>'[2]Бюджет 2017'!$AJ$3846</f>
        <v>28500</v>
      </c>
      <c r="T2546" s="76">
        <f t="shared" ref="T2546" si="452">S2546*R2546</f>
        <v>285000</v>
      </c>
      <c r="U2546" s="76">
        <f t="shared" si="435"/>
        <v>319200.00000000006</v>
      </c>
      <c r="V2546" s="49"/>
      <c r="W2546" s="49">
        <v>2017</v>
      </c>
      <c r="X2546" s="49" t="s">
        <v>8204</v>
      </c>
      <c r="Y2546" s="1">
        <f>VLOOKUP(A2546,'[1]план на 2017'!$A:$X,20,0)</f>
        <v>285000</v>
      </c>
      <c r="Z2546" s="156">
        <f t="shared" si="442"/>
        <v>0</v>
      </c>
    </row>
    <row r="2547" spans="1:26" ht="49.5" customHeight="1" x14ac:dyDescent="0.25">
      <c r="A2547" s="48" t="s">
        <v>2602</v>
      </c>
      <c r="B2547" s="53" t="s">
        <v>3273</v>
      </c>
      <c r="C2547" s="53" t="s">
        <v>7012</v>
      </c>
      <c r="D2547" s="53" t="s">
        <v>7013</v>
      </c>
      <c r="E2547" s="53" t="s">
        <v>7014</v>
      </c>
      <c r="F2547" s="53" t="s">
        <v>7025</v>
      </c>
      <c r="G2547" s="53" t="s">
        <v>3278</v>
      </c>
      <c r="H2547" s="53">
        <v>0</v>
      </c>
      <c r="I2547" s="53">
        <v>430000000</v>
      </c>
      <c r="J2547" s="53" t="s">
        <v>8091</v>
      </c>
      <c r="K2547" s="53" t="s">
        <v>8092</v>
      </c>
      <c r="L2547" s="53" t="s">
        <v>8093</v>
      </c>
      <c r="M2547" s="53" t="s">
        <v>8094</v>
      </c>
      <c r="N2547" s="53" t="s">
        <v>8112</v>
      </c>
      <c r="O2547" s="53" t="s">
        <v>8104</v>
      </c>
      <c r="P2547" s="53" t="s">
        <v>8105</v>
      </c>
      <c r="Q2547" s="53" t="s">
        <v>8106</v>
      </c>
      <c r="R2547" s="73">
        <v>8</v>
      </c>
      <c r="S2547" s="74">
        <v>14732</v>
      </c>
      <c r="T2547" s="75">
        <v>0</v>
      </c>
      <c r="U2547" s="75">
        <f t="shared" si="435"/>
        <v>0</v>
      </c>
      <c r="V2547" s="48"/>
      <c r="W2547" s="48">
        <v>2017</v>
      </c>
      <c r="X2547" s="48" t="s">
        <v>8210</v>
      </c>
      <c r="Y2547" s="1">
        <f>VLOOKUP(A2547,'[1]план на 2017'!$A:$X,20,0)</f>
        <v>0</v>
      </c>
      <c r="Z2547" s="156">
        <f t="shared" si="442"/>
        <v>0</v>
      </c>
    </row>
    <row r="2548" spans="1:26" ht="49.5" customHeight="1" x14ac:dyDescent="0.25">
      <c r="A2548" s="48" t="s">
        <v>2603</v>
      </c>
      <c r="B2548" s="53" t="s">
        <v>3273</v>
      </c>
      <c r="C2548" s="53" t="s">
        <v>7026</v>
      </c>
      <c r="D2548" s="53" t="s">
        <v>7027</v>
      </c>
      <c r="E2548" s="53" t="s">
        <v>7028</v>
      </c>
      <c r="F2548" s="53" t="s">
        <v>7029</v>
      </c>
      <c r="G2548" s="53" t="s">
        <v>3278</v>
      </c>
      <c r="H2548" s="53">
        <v>0</v>
      </c>
      <c r="I2548" s="53">
        <v>430000000</v>
      </c>
      <c r="J2548" s="53" t="s">
        <v>8091</v>
      </c>
      <c r="K2548" s="53" t="s">
        <v>8092</v>
      </c>
      <c r="L2548" s="53" t="s">
        <v>8093</v>
      </c>
      <c r="M2548" s="53" t="s">
        <v>8094</v>
      </c>
      <c r="N2548" s="53" t="s">
        <v>8112</v>
      </c>
      <c r="O2548" s="53" t="s">
        <v>8104</v>
      </c>
      <c r="P2548" s="53" t="s">
        <v>8105</v>
      </c>
      <c r="Q2548" s="53" t="s">
        <v>8106</v>
      </c>
      <c r="R2548" s="73">
        <v>8</v>
      </c>
      <c r="S2548" s="74">
        <v>33036</v>
      </c>
      <c r="T2548" s="75">
        <v>0</v>
      </c>
      <c r="U2548" s="75">
        <f t="shared" si="435"/>
        <v>0</v>
      </c>
      <c r="V2548" s="48"/>
      <c r="W2548" s="48">
        <v>2017</v>
      </c>
      <c r="X2548" s="48"/>
      <c r="Y2548" s="1">
        <f>VLOOKUP(A2548,'[1]план на 2017'!$A:$X,20,0)</f>
        <v>0</v>
      </c>
      <c r="Z2548" s="156">
        <f t="shared" si="442"/>
        <v>0</v>
      </c>
    </row>
    <row r="2549" spans="1:26" ht="49.5" customHeight="1" x14ac:dyDescent="0.25">
      <c r="A2549" s="49" t="s">
        <v>2604</v>
      </c>
      <c r="B2549" s="49" t="s">
        <v>3273</v>
      </c>
      <c r="C2549" s="49" t="s">
        <v>7026</v>
      </c>
      <c r="D2549" s="49" t="s">
        <v>7027</v>
      </c>
      <c r="E2549" s="49" t="s">
        <v>7028</v>
      </c>
      <c r="F2549" s="49" t="s">
        <v>7030</v>
      </c>
      <c r="G2549" s="49" t="s">
        <v>3278</v>
      </c>
      <c r="H2549" s="49">
        <v>0</v>
      </c>
      <c r="I2549" s="49">
        <v>430000000</v>
      </c>
      <c r="J2549" s="49" t="s">
        <v>8091</v>
      </c>
      <c r="K2549" s="49" t="s">
        <v>8117</v>
      </c>
      <c r="L2549" s="49" t="s">
        <v>8093</v>
      </c>
      <c r="M2549" s="49" t="s">
        <v>8094</v>
      </c>
      <c r="N2549" s="49" t="s">
        <v>8112</v>
      </c>
      <c r="O2549" s="49" t="s">
        <v>8104</v>
      </c>
      <c r="P2549" s="49" t="s">
        <v>8105</v>
      </c>
      <c r="Q2549" s="49" t="s">
        <v>8106</v>
      </c>
      <c r="R2549" s="49">
        <v>10</v>
      </c>
      <c r="S2549" s="76">
        <f>'[2]Бюджет 2017'!$AJ$3848</f>
        <v>5500</v>
      </c>
      <c r="T2549" s="76">
        <f t="shared" ref="T2549" si="453">S2549*R2549</f>
        <v>55000</v>
      </c>
      <c r="U2549" s="76">
        <f t="shared" si="435"/>
        <v>61600.000000000007</v>
      </c>
      <c r="V2549" s="49"/>
      <c r="W2549" s="49">
        <v>2017</v>
      </c>
      <c r="X2549" s="49" t="s">
        <v>8204</v>
      </c>
      <c r="Y2549" s="1">
        <f>VLOOKUP(A2549,'[1]план на 2017'!$A:$X,20,0)</f>
        <v>55000</v>
      </c>
      <c r="Z2549" s="156">
        <f t="shared" si="442"/>
        <v>0</v>
      </c>
    </row>
    <row r="2550" spans="1:26" ht="49.5" customHeight="1" x14ac:dyDescent="0.25">
      <c r="A2550" s="48" t="s">
        <v>2605</v>
      </c>
      <c r="B2550" s="53" t="s">
        <v>3273</v>
      </c>
      <c r="C2550" s="53" t="s">
        <v>7007</v>
      </c>
      <c r="D2550" s="53" t="s">
        <v>7008</v>
      </c>
      <c r="E2550" s="53" t="s">
        <v>7009</v>
      </c>
      <c r="F2550" s="53" t="s">
        <v>7031</v>
      </c>
      <c r="G2550" s="53" t="s">
        <v>3278</v>
      </c>
      <c r="H2550" s="53">
        <v>0</v>
      </c>
      <c r="I2550" s="53">
        <v>430000000</v>
      </c>
      <c r="J2550" s="53" t="s">
        <v>8091</v>
      </c>
      <c r="K2550" s="53" t="s">
        <v>8092</v>
      </c>
      <c r="L2550" s="53" t="s">
        <v>8093</v>
      </c>
      <c r="M2550" s="53" t="s">
        <v>8094</v>
      </c>
      <c r="N2550" s="53" t="s">
        <v>8112</v>
      </c>
      <c r="O2550" s="53" t="s">
        <v>8104</v>
      </c>
      <c r="P2550" s="53" t="s">
        <v>8105</v>
      </c>
      <c r="Q2550" s="53" t="s">
        <v>8106</v>
      </c>
      <c r="R2550" s="73">
        <v>1</v>
      </c>
      <c r="S2550" s="74">
        <v>11000</v>
      </c>
      <c r="T2550" s="75">
        <v>0</v>
      </c>
      <c r="U2550" s="75">
        <f t="shared" si="435"/>
        <v>0</v>
      </c>
      <c r="V2550" s="48"/>
      <c r="W2550" s="48">
        <v>2017</v>
      </c>
      <c r="X2550" s="48"/>
      <c r="Y2550" s="1">
        <f>VLOOKUP(A2550,'[1]план на 2017'!$A:$X,20,0)</f>
        <v>0</v>
      </c>
      <c r="Z2550" s="156">
        <f t="shared" si="442"/>
        <v>0</v>
      </c>
    </row>
    <row r="2551" spans="1:26" ht="49.5" customHeight="1" x14ac:dyDescent="0.25">
      <c r="A2551" s="49" t="s">
        <v>2606</v>
      </c>
      <c r="B2551" s="49" t="s">
        <v>3273</v>
      </c>
      <c r="C2551" s="49" t="s">
        <v>7007</v>
      </c>
      <c r="D2551" s="49" t="s">
        <v>7008</v>
      </c>
      <c r="E2551" s="49" t="s">
        <v>7009</v>
      </c>
      <c r="F2551" s="49" t="s">
        <v>7032</v>
      </c>
      <c r="G2551" s="49" t="s">
        <v>3278</v>
      </c>
      <c r="H2551" s="49">
        <v>0</v>
      </c>
      <c r="I2551" s="49">
        <v>430000000</v>
      </c>
      <c r="J2551" s="49" t="s">
        <v>8091</v>
      </c>
      <c r="K2551" s="49" t="s">
        <v>8117</v>
      </c>
      <c r="L2551" s="49" t="s">
        <v>8093</v>
      </c>
      <c r="M2551" s="49" t="s">
        <v>8094</v>
      </c>
      <c r="N2551" s="49" t="s">
        <v>8112</v>
      </c>
      <c r="O2551" s="49" t="s">
        <v>8104</v>
      </c>
      <c r="P2551" s="49" t="s">
        <v>8105</v>
      </c>
      <c r="Q2551" s="49" t="s">
        <v>8106</v>
      </c>
      <c r="R2551" s="49">
        <v>1</v>
      </c>
      <c r="S2551" s="76">
        <f>'[2]Бюджет 2017'!$AJ$3849</f>
        <v>28000</v>
      </c>
      <c r="T2551" s="76">
        <f t="shared" ref="T2551" si="454">S2551*R2551</f>
        <v>28000</v>
      </c>
      <c r="U2551" s="76">
        <f t="shared" si="435"/>
        <v>31360.000000000004</v>
      </c>
      <c r="V2551" s="49"/>
      <c r="W2551" s="49">
        <v>2017</v>
      </c>
      <c r="X2551" s="49" t="s">
        <v>8204</v>
      </c>
      <c r="Y2551" s="1">
        <f>VLOOKUP(A2551,'[1]план на 2017'!$A:$X,20,0)</f>
        <v>28000</v>
      </c>
      <c r="Z2551" s="156">
        <f t="shared" si="442"/>
        <v>0</v>
      </c>
    </row>
    <row r="2552" spans="1:26" ht="49.5" customHeight="1" x14ac:dyDescent="0.25">
      <c r="A2552" s="48" t="s">
        <v>2607</v>
      </c>
      <c r="B2552" s="53" t="s">
        <v>3273</v>
      </c>
      <c r="C2552" s="53" t="s">
        <v>7012</v>
      </c>
      <c r="D2552" s="53" t="s">
        <v>7013</v>
      </c>
      <c r="E2552" s="53" t="s">
        <v>7014</v>
      </c>
      <c r="F2552" s="53" t="s">
        <v>7033</v>
      </c>
      <c r="G2552" s="53" t="s">
        <v>3278</v>
      </c>
      <c r="H2552" s="53">
        <v>0</v>
      </c>
      <c r="I2552" s="53">
        <v>430000000</v>
      </c>
      <c r="J2552" s="53" t="s">
        <v>8091</v>
      </c>
      <c r="K2552" s="53" t="s">
        <v>8092</v>
      </c>
      <c r="L2552" s="53" t="s">
        <v>8093</v>
      </c>
      <c r="M2552" s="53" t="s">
        <v>8094</v>
      </c>
      <c r="N2552" s="53" t="s">
        <v>8112</v>
      </c>
      <c r="O2552" s="53" t="s">
        <v>8104</v>
      </c>
      <c r="P2552" s="53" t="s">
        <v>8105</v>
      </c>
      <c r="Q2552" s="53" t="s">
        <v>8106</v>
      </c>
      <c r="R2552" s="73">
        <v>1</v>
      </c>
      <c r="S2552" s="74">
        <v>9000</v>
      </c>
      <c r="T2552" s="75">
        <v>0</v>
      </c>
      <c r="U2552" s="75">
        <f t="shared" si="435"/>
        <v>0</v>
      </c>
      <c r="V2552" s="48"/>
      <c r="W2552" s="48">
        <v>2017</v>
      </c>
      <c r="X2552" s="48" t="s">
        <v>8210</v>
      </c>
      <c r="Y2552" s="1">
        <f>VLOOKUP(A2552,'[1]план на 2017'!$A:$X,20,0)</f>
        <v>0</v>
      </c>
      <c r="Z2552" s="156">
        <f t="shared" si="442"/>
        <v>0</v>
      </c>
    </row>
    <row r="2553" spans="1:26" ht="49.5" customHeight="1" x14ac:dyDescent="0.25">
      <c r="A2553" s="48" t="s">
        <v>2608</v>
      </c>
      <c r="B2553" s="53" t="s">
        <v>3273</v>
      </c>
      <c r="C2553" s="53" t="s">
        <v>7026</v>
      </c>
      <c r="D2553" s="53" t="s">
        <v>7027</v>
      </c>
      <c r="E2553" s="53" t="s">
        <v>7028</v>
      </c>
      <c r="F2553" s="53" t="s">
        <v>7034</v>
      </c>
      <c r="G2553" s="53" t="s">
        <v>3278</v>
      </c>
      <c r="H2553" s="53">
        <v>0</v>
      </c>
      <c r="I2553" s="53">
        <v>430000000</v>
      </c>
      <c r="J2553" s="53" t="s">
        <v>8091</v>
      </c>
      <c r="K2553" s="53" t="s">
        <v>8092</v>
      </c>
      <c r="L2553" s="53" t="s">
        <v>8093</v>
      </c>
      <c r="M2553" s="53" t="s">
        <v>8094</v>
      </c>
      <c r="N2553" s="53" t="s">
        <v>8112</v>
      </c>
      <c r="O2553" s="53" t="s">
        <v>8104</v>
      </c>
      <c r="P2553" s="53" t="s">
        <v>8105</v>
      </c>
      <c r="Q2553" s="53" t="s">
        <v>8106</v>
      </c>
      <c r="R2553" s="73">
        <v>1</v>
      </c>
      <c r="S2553" s="74">
        <v>5000</v>
      </c>
      <c r="T2553" s="75">
        <v>0</v>
      </c>
      <c r="U2553" s="75">
        <f t="shared" si="435"/>
        <v>0</v>
      </c>
      <c r="V2553" s="48"/>
      <c r="W2553" s="48">
        <v>2017</v>
      </c>
      <c r="X2553" s="48"/>
      <c r="Y2553" s="1">
        <f>VLOOKUP(A2553,'[1]план на 2017'!$A:$X,20,0)</f>
        <v>0</v>
      </c>
      <c r="Z2553" s="156">
        <f t="shared" si="442"/>
        <v>0</v>
      </c>
    </row>
    <row r="2554" spans="1:26" ht="49.5" customHeight="1" x14ac:dyDescent="0.25">
      <c r="A2554" s="49" t="s">
        <v>2609</v>
      </c>
      <c r="B2554" s="49" t="s">
        <v>3273</v>
      </c>
      <c r="C2554" s="49" t="s">
        <v>7026</v>
      </c>
      <c r="D2554" s="49" t="s">
        <v>7027</v>
      </c>
      <c r="E2554" s="49" t="s">
        <v>7028</v>
      </c>
      <c r="F2554" s="49" t="s">
        <v>7035</v>
      </c>
      <c r="G2554" s="49" t="s">
        <v>3278</v>
      </c>
      <c r="H2554" s="49">
        <v>0</v>
      </c>
      <c r="I2554" s="49">
        <v>430000000</v>
      </c>
      <c r="J2554" s="49" t="s">
        <v>8091</v>
      </c>
      <c r="K2554" s="49" t="s">
        <v>8117</v>
      </c>
      <c r="L2554" s="49" t="s">
        <v>8093</v>
      </c>
      <c r="M2554" s="49" t="s">
        <v>8094</v>
      </c>
      <c r="N2554" s="49" t="s">
        <v>8112</v>
      </c>
      <c r="O2554" s="49" t="s">
        <v>8104</v>
      </c>
      <c r="P2554" s="49" t="s">
        <v>8105</v>
      </c>
      <c r="Q2554" s="49" t="s">
        <v>8106</v>
      </c>
      <c r="R2554" s="49">
        <v>1</v>
      </c>
      <c r="S2554" s="76">
        <f>'[2]Бюджет 2017'!$AJ$3851</f>
        <v>6120</v>
      </c>
      <c r="T2554" s="76">
        <f t="shared" ref="T2554" si="455">S2554*R2554</f>
        <v>6120</v>
      </c>
      <c r="U2554" s="76">
        <f t="shared" si="435"/>
        <v>6854.4000000000005</v>
      </c>
      <c r="V2554" s="49"/>
      <c r="W2554" s="49">
        <v>2017</v>
      </c>
      <c r="X2554" s="49" t="s">
        <v>8204</v>
      </c>
      <c r="Y2554" s="1">
        <f>VLOOKUP(A2554,'[1]план на 2017'!$A:$X,20,0)</f>
        <v>6120</v>
      </c>
      <c r="Z2554" s="156">
        <f t="shared" si="442"/>
        <v>0</v>
      </c>
    </row>
    <row r="2555" spans="1:26" ht="49.5" customHeight="1" x14ac:dyDescent="0.25">
      <c r="A2555" s="48" t="s">
        <v>2610</v>
      </c>
      <c r="B2555" s="53" t="s">
        <v>3273</v>
      </c>
      <c r="C2555" s="53" t="s">
        <v>7036</v>
      </c>
      <c r="D2555" s="53" t="s">
        <v>4223</v>
      </c>
      <c r="E2555" s="53" t="s">
        <v>7037</v>
      </c>
      <c r="F2555" s="53" t="s">
        <v>7038</v>
      </c>
      <c r="G2555" s="53" t="s">
        <v>3278</v>
      </c>
      <c r="H2555" s="53">
        <v>0</v>
      </c>
      <c r="I2555" s="53">
        <v>430000000</v>
      </c>
      <c r="J2555" s="53" t="s">
        <v>8091</v>
      </c>
      <c r="K2555" s="53" t="s">
        <v>8092</v>
      </c>
      <c r="L2555" s="53" t="s">
        <v>8093</v>
      </c>
      <c r="M2555" s="53" t="s">
        <v>8094</v>
      </c>
      <c r="N2555" s="53" t="s">
        <v>8112</v>
      </c>
      <c r="O2555" s="53" t="s">
        <v>8104</v>
      </c>
      <c r="P2555" s="53" t="s">
        <v>8105</v>
      </c>
      <c r="Q2555" s="53" t="s">
        <v>8106</v>
      </c>
      <c r="R2555" s="73">
        <v>1</v>
      </c>
      <c r="S2555" s="74">
        <v>15000</v>
      </c>
      <c r="T2555" s="75">
        <v>0</v>
      </c>
      <c r="U2555" s="75">
        <f t="shared" si="435"/>
        <v>0</v>
      </c>
      <c r="V2555" s="48"/>
      <c r="W2555" s="48">
        <v>2017</v>
      </c>
      <c r="X2555" s="48"/>
      <c r="Y2555" s="1">
        <f>VLOOKUP(A2555,'[1]план на 2017'!$A:$X,20,0)</f>
        <v>0</v>
      </c>
      <c r="Z2555" s="156">
        <f t="shared" si="442"/>
        <v>0</v>
      </c>
    </row>
    <row r="2556" spans="1:26" ht="49.5" customHeight="1" x14ac:dyDescent="0.25">
      <c r="A2556" s="49" t="s">
        <v>2611</v>
      </c>
      <c r="B2556" s="49" t="s">
        <v>3273</v>
      </c>
      <c r="C2556" s="49" t="s">
        <v>7036</v>
      </c>
      <c r="D2556" s="49" t="s">
        <v>4223</v>
      </c>
      <c r="E2556" s="49" t="s">
        <v>7037</v>
      </c>
      <c r="F2556" s="49" t="s">
        <v>7039</v>
      </c>
      <c r="G2556" s="49" t="s">
        <v>3278</v>
      </c>
      <c r="H2556" s="49">
        <v>0</v>
      </c>
      <c r="I2556" s="49">
        <v>430000000</v>
      </c>
      <c r="J2556" s="49" t="s">
        <v>8091</v>
      </c>
      <c r="K2556" s="49" t="s">
        <v>8117</v>
      </c>
      <c r="L2556" s="49" t="s">
        <v>8093</v>
      </c>
      <c r="M2556" s="49" t="s">
        <v>8094</v>
      </c>
      <c r="N2556" s="49" t="s">
        <v>8112</v>
      </c>
      <c r="O2556" s="49" t="s">
        <v>8104</v>
      </c>
      <c r="P2556" s="49" t="s">
        <v>8105</v>
      </c>
      <c r="Q2556" s="49" t="s">
        <v>8106</v>
      </c>
      <c r="R2556" s="49">
        <v>1</v>
      </c>
      <c r="S2556" s="76">
        <f>'[2]Бюджет 2017'!$AJ$3852</f>
        <v>20000</v>
      </c>
      <c r="T2556" s="76">
        <f t="shared" ref="T2556" si="456">S2556*R2556</f>
        <v>20000</v>
      </c>
      <c r="U2556" s="76">
        <f t="shared" si="435"/>
        <v>22400.000000000004</v>
      </c>
      <c r="V2556" s="49"/>
      <c r="W2556" s="49">
        <v>2017</v>
      </c>
      <c r="X2556" s="49" t="s">
        <v>8204</v>
      </c>
      <c r="Y2556" s="1">
        <f>VLOOKUP(A2556,'[1]план на 2017'!$A:$X,20,0)</f>
        <v>20000</v>
      </c>
      <c r="Z2556" s="156">
        <f t="shared" si="442"/>
        <v>0</v>
      </c>
    </row>
    <row r="2557" spans="1:26" ht="49.5" customHeight="1" x14ac:dyDescent="0.25">
      <c r="A2557" s="48" t="s">
        <v>2612</v>
      </c>
      <c r="B2557" s="53" t="s">
        <v>3273</v>
      </c>
      <c r="C2557" s="53" t="s">
        <v>7040</v>
      </c>
      <c r="D2557" s="53" t="s">
        <v>4465</v>
      </c>
      <c r="E2557" s="53" t="s">
        <v>7041</v>
      </c>
      <c r="F2557" s="53" t="s">
        <v>7042</v>
      </c>
      <c r="G2557" s="53" t="s">
        <v>3278</v>
      </c>
      <c r="H2557" s="53">
        <v>0</v>
      </c>
      <c r="I2557" s="53">
        <v>430000000</v>
      </c>
      <c r="J2557" s="53" t="s">
        <v>8091</v>
      </c>
      <c r="K2557" s="53" t="s">
        <v>8092</v>
      </c>
      <c r="L2557" s="53" t="s">
        <v>8093</v>
      </c>
      <c r="M2557" s="53" t="s">
        <v>8094</v>
      </c>
      <c r="N2557" s="53" t="s">
        <v>8112</v>
      </c>
      <c r="O2557" s="53" t="s">
        <v>8104</v>
      </c>
      <c r="P2557" s="53" t="s">
        <v>8105</v>
      </c>
      <c r="Q2557" s="53" t="s">
        <v>8106</v>
      </c>
      <c r="R2557" s="73">
        <v>8</v>
      </c>
      <c r="S2557" s="74">
        <v>26786</v>
      </c>
      <c r="T2557" s="75">
        <v>0</v>
      </c>
      <c r="U2557" s="75">
        <f t="shared" si="435"/>
        <v>0</v>
      </c>
      <c r="V2557" s="48"/>
      <c r="W2557" s="48">
        <v>2017</v>
      </c>
      <c r="X2557" s="48"/>
      <c r="Y2557" s="1">
        <f>VLOOKUP(A2557,'[1]план на 2017'!$A:$X,20,0)</f>
        <v>0</v>
      </c>
      <c r="Z2557" s="156">
        <f t="shared" si="442"/>
        <v>0</v>
      </c>
    </row>
    <row r="2558" spans="1:26" ht="49.5" customHeight="1" x14ac:dyDescent="0.25">
      <c r="A2558" s="49" t="s">
        <v>2613</v>
      </c>
      <c r="B2558" s="49" t="s">
        <v>3273</v>
      </c>
      <c r="C2558" s="49" t="s">
        <v>7040</v>
      </c>
      <c r="D2558" s="49" t="s">
        <v>4465</v>
      </c>
      <c r="E2558" s="49" t="s">
        <v>7041</v>
      </c>
      <c r="F2558" s="49" t="s">
        <v>7043</v>
      </c>
      <c r="G2558" s="49" t="s">
        <v>3278</v>
      </c>
      <c r="H2558" s="49">
        <v>0</v>
      </c>
      <c r="I2558" s="49">
        <v>430000000</v>
      </c>
      <c r="J2558" s="49" t="s">
        <v>8091</v>
      </c>
      <c r="K2558" s="49" t="s">
        <v>8117</v>
      </c>
      <c r="L2558" s="49" t="s">
        <v>8093</v>
      </c>
      <c r="M2558" s="49" t="s">
        <v>8094</v>
      </c>
      <c r="N2558" s="49" t="s">
        <v>8112</v>
      </c>
      <c r="O2558" s="49" t="s">
        <v>8104</v>
      </c>
      <c r="P2558" s="49" t="s">
        <v>8105</v>
      </c>
      <c r="Q2558" s="49" t="s">
        <v>8106</v>
      </c>
      <c r="R2558" s="49">
        <v>9</v>
      </c>
      <c r="S2558" s="76">
        <f>'[2]Бюджет 2017'!$AJ$3853</f>
        <v>26000</v>
      </c>
      <c r="T2558" s="76">
        <f t="shared" ref="T2558" si="457">S2558*R2558</f>
        <v>234000</v>
      </c>
      <c r="U2558" s="76">
        <f t="shared" si="435"/>
        <v>262080.00000000003</v>
      </c>
      <c r="V2558" s="49"/>
      <c r="W2558" s="49">
        <v>2017</v>
      </c>
      <c r="X2558" s="49" t="s">
        <v>8204</v>
      </c>
      <c r="Y2558" s="1">
        <f>VLOOKUP(A2558,'[1]план на 2017'!$A:$X,20,0)</f>
        <v>234000</v>
      </c>
      <c r="Z2558" s="156">
        <f t="shared" si="442"/>
        <v>0</v>
      </c>
    </row>
    <row r="2559" spans="1:26" ht="49.5" customHeight="1" x14ac:dyDescent="0.25">
      <c r="A2559" s="48" t="s">
        <v>2614</v>
      </c>
      <c r="B2559" s="53" t="s">
        <v>3273</v>
      </c>
      <c r="C2559" s="53" t="s">
        <v>7040</v>
      </c>
      <c r="D2559" s="53" t="s">
        <v>4465</v>
      </c>
      <c r="E2559" s="53" t="s">
        <v>7041</v>
      </c>
      <c r="F2559" s="53" t="s">
        <v>7044</v>
      </c>
      <c r="G2559" s="53" t="s">
        <v>3278</v>
      </c>
      <c r="H2559" s="53">
        <v>0</v>
      </c>
      <c r="I2559" s="53">
        <v>430000000</v>
      </c>
      <c r="J2559" s="53" t="s">
        <v>8091</v>
      </c>
      <c r="K2559" s="53" t="s">
        <v>8092</v>
      </c>
      <c r="L2559" s="53" t="s">
        <v>8093</v>
      </c>
      <c r="M2559" s="53" t="s">
        <v>8094</v>
      </c>
      <c r="N2559" s="53" t="s">
        <v>8112</v>
      </c>
      <c r="O2559" s="53" t="s">
        <v>8104</v>
      </c>
      <c r="P2559" s="53" t="s">
        <v>8105</v>
      </c>
      <c r="Q2559" s="53" t="s">
        <v>8106</v>
      </c>
      <c r="R2559" s="73">
        <v>8</v>
      </c>
      <c r="S2559" s="74">
        <v>26786</v>
      </c>
      <c r="T2559" s="75">
        <f t="shared" si="449"/>
        <v>214288</v>
      </c>
      <c r="U2559" s="75">
        <f t="shared" si="435"/>
        <v>240002.56000000003</v>
      </c>
      <c r="V2559" s="48"/>
      <c r="W2559" s="48">
        <v>2017</v>
      </c>
      <c r="X2559" s="48"/>
      <c r="Y2559" s="1">
        <f>VLOOKUP(A2559,'[1]план на 2017'!$A:$X,20,0)</f>
        <v>214288</v>
      </c>
      <c r="Z2559" s="156">
        <f t="shared" si="442"/>
        <v>0</v>
      </c>
    </row>
    <row r="2560" spans="1:26" ht="49.5" customHeight="1" x14ac:dyDescent="0.25">
      <c r="A2560" s="48" t="s">
        <v>2615</v>
      </c>
      <c r="B2560" s="53" t="s">
        <v>3273</v>
      </c>
      <c r="C2560" s="53" t="s">
        <v>7040</v>
      </c>
      <c r="D2560" s="53" t="s">
        <v>4465</v>
      </c>
      <c r="E2560" s="53" t="s">
        <v>7041</v>
      </c>
      <c r="F2560" s="53" t="s">
        <v>7045</v>
      </c>
      <c r="G2560" s="53" t="s">
        <v>3278</v>
      </c>
      <c r="H2560" s="53">
        <v>0</v>
      </c>
      <c r="I2560" s="53">
        <v>430000000</v>
      </c>
      <c r="J2560" s="53" t="s">
        <v>8091</v>
      </c>
      <c r="K2560" s="53" t="s">
        <v>8092</v>
      </c>
      <c r="L2560" s="53" t="s">
        <v>8093</v>
      </c>
      <c r="M2560" s="53" t="s">
        <v>8094</v>
      </c>
      <c r="N2560" s="53" t="s">
        <v>8112</v>
      </c>
      <c r="O2560" s="53" t="s">
        <v>8104</v>
      </c>
      <c r="P2560" s="53" t="s">
        <v>8105</v>
      </c>
      <c r="Q2560" s="53" t="s">
        <v>8106</v>
      </c>
      <c r="R2560" s="73">
        <v>8</v>
      </c>
      <c r="S2560" s="74">
        <v>26786</v>
      </c>
      <c r="T2560" s="75">
        <v>0</v>
      </c>
      <c r="U2560" s="75">
        <f t="shared" si="435"/>
        <v>0</v>
      </c>
      <c r="V2560" s="48"/>
      <c r="W2560" s="48">
        <v>2017</v>
      </c>
      <c r="X2560" s="48"/>
      <c r="Y2560" s="1">
        <f>VLOOKUP(A2560,'[1]план на 2017'!$A:$X,20,0)</f>
        <v>0</v>
      </c>
      <c r="Z2560" s="156">
        <f t="shared" si="442"/>
        <v>0</v>
      </c>
    </row>
    <row r="2561" spans="1:26" ht="49.5" customHeight="1" x14ac:dyDescent="0.25">
      <c r="A2561" s="49" t="s">
        <v>2616</v>
      </c>
      <c r="B2561" s="49" t="s">
        <v>3273</v>
      </c>
      <c r="C2561" s="49" t="s">
        <v>7040</v>
      </c>
      <c r="D2561" s="49" t="s">
        <v>4465</v>
      </c>
      <c r="E2561" s="49" t="s">
        <v>7041</v>
      </c>
      <c r="F2561" s="49" t="s">
        <v>7046</v>
      </c>
      <c r="G2561" s="49" t="s">
        <v>3278</v>
      </c>
      <c r="H2561" s="49">
        <v>0</v>
      </c>
      <c r="I2561" s="49">
        <v>430000000</v>
      </c>
      <c r="J2561" s="49" t="s">
        <v>8091</v>
      </c>
      <c r="K2561" s="49" t="s">
        <v>8117</v>
      </c>
      <c r="L2561" s="49" t="s">
        <v>8093</v>
      </c>
      <c r="M2561" s="49" t="s">
        <v>8094</v>
      </c>
      <c r="N2561" s="49" t="s">
        <v>8112</v>
      </c>
      <c r="O2561" s="49" t="s">
        <v>8104</v>
      </c>
      <c r="P2561" s="49" t="s">
        <v>8105</v>
      </c>
      <c r="Q2561" s="49" t="s">
        <v>8106</v>
      </c>
      <c r="R2561" s="49">
        <v>9</v>
      </c>
      <c r="S2561" s="76">
        <f>'[2]Бюджет 2017'!$AJ$3855</f>
        <v>26000</v>
      </c>
      <c r="T2561" s="76">
        <f t="shared" ref="T2561" si="458">S2561*R2561</f>
        <v>234000</v>
      </c>
      <c r="U2561" s="76">
        <f t="shared" si="435"/>
        <v>262080.00000000003</v>
      </c>
      <c r="V2561" s="49"/>
      <c r="W2561" s="49">
        <v>2017</v>
      </c>
      <c r="X2561" s="49" t="s">
        <v>8204</v>
      </c>
      <c r="Y2561" s="1">
        <f>VLOOKUP(A2561,'[1]план на 2017'!$A:$X,20,0)</f>
        <v>234000</v>
      </c>
      <c r="Z2561" s="156">
        <f t="shared" si="442"/>
        <v>0</v>
      </c>
    </row>
    <row r="2562" spans="1:26" ht="49.5" customHeight="1" x14ac:dyDescent="0.25">
      <c r="A2562" s="48" t="s">
        <v>2617</v>
      </c>
      <c r="B2562" s="53" t="s">
        <v>3273</v>
      </c>
      <c r="C2562" s="53" t="s">
        <v>7047</v>
      </c>
      <c r="D2562" s="53" t="s">
        <v>7048</v>
      </c>
      <c r="E2562" s="53" t="s">
        <v>7049</v>
      </c>
      <c r="F2562" s="53" t="s">
        <v>7050</v>
      </c>
      <c r="G2562" s="53" t="s">
        <v>3278</v>
      </c>
      <c r="H2562" s="53">
        <v>0</v>
      </c>
      <c r="I2562" s="53">
        <v>430000000</v>
      </c>
      <c r="J2562" s="53" t="s">
        <v>8091</v>
      </c>
      <c r="K2562" s="53" t="s">
        <v>8092</v>
      </c>
      <c r="L2562" s="53" t="s">
        <v>8093</v>
      </c>
      <c r="M2562" s="53" t="s">
        <v>8094</v>
      </c>
      <c r="N2562" s="53" t="s">
        <v>8112</v>
      </c>
      <c r="O2562" s="53" t="s">
        <v>8104</v>
      </c>
      <c r="P2562" s="53" t="s">
        <v>8105</v>
      </c>
      <c r="Q2562" s="53" t="s">
        <v>8106</v>
      </c>
      <c r="R2562" s="73">
        <v>37</v>
      </c>
      <c r="S2562" s="74">
        <v>14732</v>
      </c>
      <c r="T2562" s="75">
        <v>0</v>
      </c>
      <c r="U2562" s="75">
        <f t="shared" si="435"/>
        <v>0</v>
      </c>
      <c r="V2562" s="48"/>
      <c r="W2562" s="48">
        <v>2017</v>
      </c>
      <c r="X2562" s="48"/>
      <c r="Y2562" s="1">
        <f>VLOOKUP(A2562,'[1]план на 2017'!$A:$X,20,0)</f>
        <v>0</v>
      </c>
      <c r="Z2562" s="156">
        <f t="shared" si="442"/>
        <v>0</v>
      </c>
    </row>
    <row r="2563" spans="1:26" ht="49.5" customHeight="1" x14ac:dyDescent="0.25">
      <c r="A2563" s="49" t="s">
        <v>2618</v>
      </c>
      <c r="B2563" s="49" t="s">
        <v>3273</v>
      </c>
      <c r="C2563" s="49" t="s">
        <v>7047</v>
      </c>
      <c r="D2563" s="49" t="s">
        <v>7048</v>
      </c>
      <c r="E2563" s="49" t="s">
        <v>7049</v>
      </c>
      <c r="F2563" s="49" t="s">
        <v>7051</v>
      </c>
      <c r="G2563" s="49" t="s">
        <v>3278</v>
      </c>
      <c r="H2563" s="49">
        <v>0</v>
      </c>
      <c r="I2563" s="49">
        <v>430000000</v>
      </c>
      <c r="J2563" s="49" t="s">
        <v>8091</v>
      </c>
      <c r="K2563" s="49" t="s">
        <v>8117</v>
      </c>
      <c r="L2563" s="49" t="s">
        <v>8093</v>
      </c>
      <c r="M2563" s="49" t="s">
        <v>8094</v>
      </c>
      <c r="N2563" s="49" t="s">
        <v>8112</v>
      </c>
      <c r="O2563" s="49" t="s">
        <v>8104</v>
      </c>
      <c r="P2563" s="49" t="s">
        <v>8105</v>
      </c>
      <c r="Q2563" s="49" t="s">
        <v>8106</v>
      </c>
      <c r="R2563" s="49">
        <v>48</v>
      </c>
      <c r="S2563" s="76">
        <f>'[2]Бюджет 2017'!$AJ$3856</f>
        <v>11500</v>
      </c>
      <c r="T2563" s="76">
        <f t="shared" ref="T2563" si="459">S2563*R2563</f>
        <v>552000</v>
      </c>
      <c r="U2563" s="76">
        <f t="shared" si="435"/>
        <v>618240.00000000012</v>
      </c>
      <c r="V2563" s="49"/>
      <c r="W2563" s="49">
        <v>2017</v>
      </c>
      <c r="X2563" s="49" t="s">
        <v>8204</v>
      </c>
      <c r="Y2563" s="1">
        <f>VLOOKUP(A2563,'[1]план на 2017'!$A:$X,20,0)</f>
        <v>552000</v>
      </c>
      <c r="Z2563" s="156">
        <f t="shared" si="442"/>
        <v>0</v>
      </c>
    </row>
    <row r="2564" spans="1:26" ht="49.5" customHeight="1" x14ac:dyDescent="0.25">
      <c r="A2564" s="48" t="s">
        <v>2619</v>
      </c>
      <c r="B2564" s="53" t="s">
        <v>3273</v>
      </c>
      <c r="C2564" s="53" t="s">
        <v>6356</v>
      </c>
      <c r="D2564" s="53" t="s">
        <v>6357</v>
      </c>
      <c r="E2564" s="53" t="s">
        <v>6358</v>
      </c>
      <c r="F2564" s="53" t="s">
        <v>7052</v>
      </c>
      <c r="G2564" s="53" t="s">
        <v>3278</v>
      </c>
      <c r="H2564" s="53">
        <v>0</v>
      </c>
      <c r="I2564" s="53">
        <v>430000000</v>
      </c>
      <c r="J2564" s="53" t="s">
        <v>8091</v>
      </c>
      <c r="K2564" s="53" t="s">
        <v>8092</v>
      </c>
      <c r="L2564" s="53" t="s">
        <v>8093</v>
      </c>
      <c r="M2564" s="53" t="s">
        <v>8094</v>
      </c>
      <c r="N2564" s="53" t="s">
        <v>8112</v>
      </c>
      <c r="O2564" s="53" t="s">
        <v>8104</v>
      </c>
      <c r="P2564" s="53" t="s">
        <v>8105</v>
      </c>
      <c r="Q2564" s="53" t="s">
        <v>8106</v>
      </c>
      <c r="R2564" s="73">
        <v>6</v>
      </c>
      <c r="S2564" s="74">
        <v>26786</v>
      </c>
      <c r="T2564" s="75">
        <v>0</v>
      </c>
      <c r="U2564" s="75">
        <f t="shared" si="435"/>
        <v>0</v>
      </c>
      <c r="V2564" s="48"/>
      <c r="W2564" s="48">
        <v>2017</v>
      </c>
      <c r="X2564" s="48" t="s">
        <v>8210</v>
      </c>
      <c r="Y2564" s="1">
        <f>VLOOKUP(A2564,'[1]план на 2017'!$A:$X,20,0)</f>
        <v>0</v>
      </c>
      <c r="Z2564" s="156">
        <f t="shared" si="442"/>
        <v>0</v>
      </c>
    </row>
    <row r="2565" spans="1:26" ht="49.5" customHeight="1" x14ac:dyDescent="0.25">
      <c r="A2565" s="48" t="s">
        <v>2620</v>
      </c>
      <c r="B2565" s="53" t="s">
        <v>3273</v>
      </c>
      <c r="C2565" s="53" t="s">
        <v>6356</v>
      </c>
      <c r="D2565" s="53" t="s">
        <v>6357</v>
      </c>
      <c r="E2565" s="53" t="s">
        <v>6358</v>
      </c>
      <c r="F2565" s="53" t="s">
        <v>7053</v>
      </c>
      <c r="G2565" s="53" t="s">
        <v>3278</v>
      </c>
      <c r="H2565" s="53">
        <v>0</v>
      </c>
      <c r="I2565" s="53">
        <v>430000000</v>
      </c>
      <c r="J2565" s="53" t="s">
        <v>8091</v>
      </c>
      <c r="K2565" s="53" t="s">
        <v>8092</v>
      </c>
      <c r="L2565" s="53" t="s">
        <v>8093</v>
      </c>
      <c r="M2565" s="53" t="s">
        <v>8094</v>
      </c>
      <c r="N2565" s="53" t="s">
        <v>8112</v>
      </c>
      <c r="O2565" s="53" t="s">
        <v>8104</v>
      </c>
      <c r="P2565" s="53" t="s">
        <v>8105</v>
      </c>
      <c r="Q2565" s="53" t="s">
        <v>8106</v>
      </c>
      <c r="R2565" s="73">
        <v>6</v>
      </c>
      <c r="S2565" s="74">
        <v>22321</v>
      </c>
      <c r="T2565" s="75">
        <v>0</v>
      </c>
      <c r="U2565" s="75">
        <f t="shared" si="435"/>
        <v>0</v>
      </c>
      <c r="V2565" s="48"/>
      <c r="W2565" s="48">
        <v>2017</v>
      </c>
      <c r="X2565" s="48" t="s">
        <v>8210</v>
      </c>
      <c r="Y2565" s="1">
        <f>VLOOKUP(A2565,'[1]план на 2017'!$A:$X,20,0)</f>
        <v>0</v>
      </c>
      <c r="Z2565" s="156">
        <f t="shared" si="442"/>
        <v>0</v>
      </c>
    </row>
    <row r="2566" spans="1:26" ht="49.5" customHeight="1" x14ac:dyDescent="0.25">
      <c r="A2566" s="48" t="s">
        <v>2621</v>
      </c>
      <c r="B2566" s="53" t="s">
        <v>3273</v>
      </c>
      <c r="C2566" s="53" t="s">
        <v>6356</v>
      </c>
      <c r="D2566" s="53" t="s">
        <v>6357</v>
      </c>
      <c r="E2566" s="53" t="s">
        <v>6358</v>
      </c>
      <c r="F2566" s="53" t="s">
        <v>7054</v>
      </c>
      <c r="G2566" s="53" t="s">
        <v>3278</v>
      </c>
      <c r="H2566" s="53">
        <v>0</v>
      </c>
      <c r="I2566" s="53">
        <v>430000000</v>
      </c>
      <c r="J2566" s="53" t="s">
        <v>8091</v>
      </c>
      <c r="K2566" s="53" t="s">
        <v>8092</v>
      </c>
      <c r="L2566" s="53" t="s">
        <v>8093</v>
      </c>
      <c r="M2566" s="53" t="s">
        <v>8094</v>
      </c>
      <c r="N2566" s="53" t="s">
        <v>8112</v>
      </c>
      <c r="O2566" s="53" t="s">
        <v>8104</v>
      </c>
      <c r="P2566" s="53" t="s">
        <v>8105</v>
      </c>
      <c r="Q2566" s="53" t="s">
        <v>8106</v>
      </c>
      <c r="R2566" s="73">
        <v>6</v>
      </c>
      <c r="S2566" s="74">
        <v>22321</v>
      </c>
      <c r="T2566" s="75">
        <v>0</v>
      </c>
      <c r="U2566" s="75">
        <f t="shared" si="435"/>
        <v>0</v>
      </c>
      <c r="V2566" s="48"/>
      <c r="W2566" s="48">
        <v>2017</v>
      </c>
      <c r="X2566" s="48" t="s">
        <v>8210</v>
      </c>
      <c r="Y2566" s="1">
        <f>VLOOKUP(A2566,'[1]план на 2017'!$A:$X,20,0)</f>
        <v>0</v>
      </c>
      <c r="Z2566" s="156">
        <f t="shared" si="442"/>
        <v>0</v>
      </c>
    </row>
    <row r="2567" spans="1:26" ht="49.5" customHeight="1" x14ac:dyDescent="0.25">
      <c r="A2567" s="48" t="s">
        <v>2622</v>
      </c>
      <c r="B2567" s="53" t="s">
        <v>3273</v>
      </c>
      <c r="C2567" s="49" t="s">
        <v>9910</v>
      </c>
      <c r="D2567" s="49" t="s">
        <v>9911</v>
      </c>
      <c r="E2567" s="49" t="s">
        <v>9912</v>
      </c>
      <c r="F2567" s="53" t="s">
        <v>7055</v>
      </c>
      <c r="G2567" s="53" t="s">
        <v>3278</v>
      </c>
      <c r="H2567" s="53">
        <v>0</v>
      </c>
      <c r="I2567" s="53">
        <v>430000000</v>
      </c>
      <c r="J2567" s="53" t="s">
        <v>8091</v>
      </c>
      <c r="K2567" s="53" t="s">
        <v>8092</v>
      </c>
      <c r="L2567" s="53" t="s">
        <v>8093</v>
      </c>
      <c r="M2567" s="53" t="s">
        <v>8094</v>
      </c>
      <c r="N2567" s="53" t="s">
        <v>8112</v>
      </c>
      <c r="O2567" s="53" t="s">
        <v>8104</v>
      </c>
      <c r="P2567" s="53" t="s">
        <v>8105</v>
      </c>
      <c r="Q2567" s="53" t="s">
        <v>8106</v>
      </c>
      <c r="R2567" s="73">
        <v>1</v>
      </c>
      <c r="S2567" s="74">
        <v>51339</v>
      </c>
      <c r="T2567" s="75">
        <v>0</v>
      </c>
      <c r="U2567" s="75">
        <f t="shared" si="435"/>
        <v>0</v>
      </c>
      <c r="V2567" s="48"/>
      <c r="W2567" s="48">
        <v>2017</v>
      </c>
      <c r="X2567" s="48" t="s">
        <v>8210</v>
      </c>
      <c r="Y2567" s="1">
        <f>VLOOKUP(A2567,'[1]план на 2017'!$A:$X,20,0)</f>
        <v>0</v>
      </c>
      <c r="Z2567" s="156">
        <f t="shared" si="442"/>
        <v>0</v>
      </c>
    </row>
    <row r="2568" spans="1:26" ht="49.5" customHeight="1" x14ac:dyDescent="0.25">
      <c r="A2568" s="48" t="s">
        <v>2623</v>
      </c>
      <c r="B2568" s="53" t="s">
        <v>3273</v>
      </c>
      <c r="C2568" s="53" t="s">
        <v>6363</v>
      </c>
      <c r="D2568" s="53" t="s">
        <v>6364</v>
      </c>
      <c r="E2568" s="53" t="s">
        <v>6365</v>
      </c>
      <c r="F2568" s="53" t="s">
        <v>7056</v>
      </c>
      <c r="G2568" s="53" t="s">
        <v>3278</v>
      </c>
      <c r="H2568" s="53">
        <v>0</v>
      </c>
      <c r="I2568" s="53">
        <v>430000000</v>
      </c>
      <c r="J2568" s="53" t="s">
        <v>8091</v>
      </c>
      <c r="K2568" s="53" t="s">
        <v>8092</v>
      </c>
      <c r="L2568" s="53" t="s">
        <v>8093</v>
      </c>
      <c r="M2568" s="53" t="s">
        <v>8094</v>
      </c>
      <c r="N2568" s="53" t="s">
        <v>8112</v>
      </c>
      <c r="O2568" s="53" t="s">
        <v>8104</v>
      </c>
      <c r="P2568" s="53" t="s">
        <v>8105</v>
      </c>
      <c r="Q2568" s="53" t="s">
        <v>8106</v>
      </c>
      <c r="R2568" s="73">
        <v>2</v>
      </c>
      <c r="S2568" s="74">
        <v>35714</v>
      </c>
      <c r="T2568" s="75">
        <v>0</v>
      </c>
      <c r="U2568" s="75">
        <f t="shared" si="435"/>
        <v>0</v>
      </c>
      <c r="V2568" s="48"/>
      <c r="W2568" s="48">
        <v>2017</v>
      </c>
      <c r="X2568" s="48" t="s">
        <v>8210</v>
      </c>
      <c r="Y2568" s="1">
        <f>VLOOKUP(A2568,'[1]план на 2017'!$A:$X,20,0)</f>
        <v>0</v>
      </c>
      <c r="Z2568" s="156">
        <f t="shared" si="442"/>
        <v>0</v>
      </c>
    </row>
    <row r="2569" spans="1:26" ht="49.5" customHeight="1" x14ac:dyDescent="0.25">
      <c r="A2569" s="48" t="s">
        <v>2624</v>
      </c>
      <c r="B2569" s="53" t="s">
        <v>3273</v>
      </c>
      <c r="C2569" s="53" t="s">
        <v>6363</v>
      </c>
      <c r="D2569" s="53" t="s">
        <v>6364</v>
      </c>
      <c r="E2569" s="53" t="s">
        <v>6365</v>
      </c>
      <c r="F2569" s="53" t="s">
        <v>7057</v>
      </c>
      <c r="G2569" s="53" t="s">
        <v>3278</v>
      </c>
      <c r="H2569" s="53">
        <v>0</v>
      </c>
      <c r="I2569" s="53">
        <v>430000000</v>
      </c>
      <c r="J2569" s="53" t="s">
        <v>8091</v>
      </c>
      <c r="K2569" s="53" t="s">
        <v>8092</v>
      </c>
      <c r="L2569" s="53" t="s">
        <v>8093</v>
      </c>
      <c r="M2569" s="53" t="s">
        <v>8094</v>
      </c>
      <c r="N2569" s="53" t="s">
        <v>8112</v>
      </c>
      <c r="O2569" s="53" t="s">
        <v>8104</v>
      </c>
      <c r="P2569" s="53" t="s">
        <v>8105</v>
      </c>
      <c r="Q2569" s="53" t="s">
        <v>8106</v>
      </c>
      <c r="R2569" s="73">
        <v>2</v>
      </c>
      <c r="S2569" s="74">
        <v>40179</v>
      </c>
      <c r="T2569" s="75">
        <v>0</v>
      </c>
      <c r="U2569" s="75">
        <f t="shared" si="435"/>
        <v>0</v>
      </c>
      <c r="V2569" s="48"/>
      <c r="W2569" s="48">
        <v>2017</v>
      </c>
      <c r="X2569" s="48" t="s">
        <v>8210</v>
      </c>
      <c r="Y2569" s="1">
        <f>VLOOKUP(A2569,'[1]план на 2017'!$A:$X,20,0)</f>
        <v>0</v>
      </c>
      <c r="Z2569" s="156">
        <f t="shared" si="442"/>
        <v>0</v>
      </c>
    </row>
    <row r="2570" spans="1:26" ht="49.5" customHeight="1" x14ac:dyDescent="0.25">
      <c r="A2570" s="48" t="s">
        <v>2625</v>
      </c>
      <c r="B2570" s="53" t="s">
        <v>3273</v>
      </c>
      <c r="C2570" s="53" t="s">
        <v>6399</v>
      </c>
      <c r="D2570" s="53" t="s">
        <v>6400</v>
      </c>
      <c r="E2570" s="53" t="s">
        <v>6401</v>
      </c>
      <c r="F2570" s="53" t="s">
        <v>7058</v>
      </c>
      <c r="G2570" s="53" t="s">
        <v>3278</v>
      </c>
      <c r="H2570" s="53">
        <v>0</v>
      </c>
      <c r="I2570" s="53">
        <v>430000000</v>
      </c>
      <c r="J2570" s="53" t="s">
        <v>8091</v>
      </c>
      <c r="K2570" s="53" t="s">
        <v>8092</v>
      </c>
      <c r="L2570" s="53" t="s">
        <v>8093</v>
      </c>
      <c r="M2570" s="53" t="s">
        <v>8094</v>
      </c>
      <c r="N2570" s="53" t="s">
        <v>8112</v>
      </c>
      <c r="O2570" s="53" t="s">
        <v>8104</v>
      </c>
      <c r="P2570" s="53" t="s">
        <v>8105</v>
      </c>
      <c r="Q2570" s="53" t="s">
        <v>8106</v>
      </c>
      <c r="R2570" s="73">
        <v>50</v>
      </c>
      <c r="S2570" s="74">
        <v>200</v>
      </c>
      <c r="T2570" s="75">
        <v>0</v>
      </c>
      <c r="U2570" s="75">
        <f t="shared" si="435"/>
        <v>0</v>
      </c>
      <c r="V2570" s="48"/>
      <c r="W2570" s="48">
        <v>2017</v>
      </c>
      <c r="X2570" s="48" t="s">
        <v>8210</v>
      </c>
      <c r="Y2570" s="1">
        <f>VLOOKUP(A2570,'[1]план на 2017'!$A:$X,20,0)</f>
        <v>0</v>
      </c>
      <c r="Z2570" s="156">
        <f t="shared" si="442"/>
        <v>0</v>
      </c>
    </row>
    <row r="2571" spans="1:26" ht="49.5" customHeight="1" x14ac:dyDescent="0.25">
      <c r="A2571" s="48" t="s">
        <v>2626</v>
      </c>
      <c r="B2571" s="53" t="s">
        <v>3273</v>
      </c>
      <c r="C2571" s="53" t="s">
        <v>7059</v>
      </c>
      <c r="D2571" s="53" t="s">
        <v>7060</v>
      </c>
      <c r="E2571" s="53" t="s">
        <v>7061</v>
      </c>
      <c r="F2571" s="53" t="s">
        <v>7062</v>
      </c>
      <c r="G2571" s="54" t="s">
        <v>8876</v>
      </c>
      <c r="H2571" s="53">
        <v>0</v>
      </c>
      <c r="I2571" s="53">
        <v>430000000</v>
      </c>
      <c r="J2571" s="53" t="s">
        <v>8091</v>
      </c>
      <c r="K2571" s="53" t="s">
        <v>8092</v>
      </c>
      <c r="L2571" s="53" t="s">
        <v>8111</v>
      </c>
      <c r="M2571" s="53" t="s">
        <v>8094</v>
      </c>
      <c r="N2571" s="53" t="s">
        <v>8112</v>
      </c>
      <c r="O2571" s="53" t="s">
        <v>8104</v>
      </c>
      <c r="P2571" s="53" t="s">
        <v>8137</v>
      </c>
      <c r="Q2571" s="53" t="s">
        <v>8123</v>
      </c>
      <c r="R2571" s="73">
        <v>2</v>
      </c>
      <c r="S2571" s="74">
        <v>6500000</v>
      </c>
      <c r="T2571" s="75">
        <f t="shared" si="449"/>
        <v>13000000</v>
      </c>
      <c r="U2571" s="75">
        <f t="shared" si="435"/>
        <v>14560000.000000002</v>
      </c>
      <c r="V2571" s="48"/>
      <c r="W2571" s="48">
        <v>2017</v>
      </c>
      <c r="X2571" s="48"/>
      <c r="Y2571" s="1">
        <f>VLOOKUP(A2571,'[1]план на 2017'!$A:$X,20,0)</f>
        <v>13000000</v>
      </c>
      <c r="Z2571" s="156">
        <f t="shared" si="442"/>
        <v>0</v>
      </c>
    </row>
    <row r="2572" spans="1:26" ht="49.5" customHeight="1" x14ac:dyDescent="0.25">
      <c r="A2572" s="48" t="s">
        <v>2627</v>
      </c>
      <c r="B2572" s="53" t="s">
        <v>3273</v>
      </c>
      <c r="C2572" s="53" t="s">
        <v>3762</v>
      </c>
      <c r="D2572" s="53" t="s">
        <v>3763</v>
      </c>
      <c r="E2572" s="53" t="s">
        <v>3764</v>
      </c>
      <c r="F2572" s="53" t="s">
        <v>7063</v>
      </c>
      <c r="G2572" s="54" t="s">
        <v>8876</v>
      </c>
      <c r="H2572" s="53">
        <v>0</v>
      </c>
      <c r="I2572" s="53">
        <v>430000000</v>
      </c>
      <c r="J2572" s="53" t="s">
        <v>8091</v>
      </c>
      <c r="K2572" s="53" t="s">
        <v>8092</v>
      </c>
      <c r="L2572" s="53" t="s">
        <v>8111</v>
      </c>
      <c r="M2572" s="53" t="s">
        <v>8094</v>
      </c>
      <c r="N2572" s="53" t="s">
        <v>8112</v>
      </c>
      <c r="O2572" s="53" t="s">
        <v>8104</v>
      </c>
      <c r="P2572" s="53">
        <v>112</v>
      </c>
      <c r="Q2572" s="53" t="s">
        <v>8170</v>
      </c>
      <c r="R2572" s="73">
        <v>300</v>
      </c>
      <c r="S2572" s="74">
        <v>2500</v>
      </c>
      <c r="T2572" s="75">
        <f t="shared" si="449"/>
        <v>750000</v>
      </c>
      <c r="U2572" s="75">
        <f t="shared" si="435"/>
        <v>840000.00000000012</v>
      </c>
      <c r="V2572" s="48"/>
      <c r="W2572" s="48">
        <v>2017</v>
      </c>
      <c r="X2572" s="48"/>
      <c r="Y2572" s="1">
        <f>VLOOKUP(A2572,'[1]план на 2017'!$A:$X,20,0)</f>
        <v>750000</v>
      </c>
      <c r="Z2572" s="156">
        <f t="shared" si="442"/>
        <v>0</v>
      </c>
    </row>
    <row r="2573" spans="1:26" ht="49.5" customHeight="1" x14ac:dyDescent="0.25">
      <c r="A2573" s="48" t="s">
        <v>2628</v>
      </c>
      <c r="B2573" s="53" t="s">
        <v>3273</v>
      </c>
      <c r="C2573" s="53" t="s">
        <v>4154</v>
      </c>
      <c r="D2573" s="53" t="s">
        <v>4155</v>
      </c>
      <c r="E2573" s="53" t="s">
        <v>4156</v>
      </c>
      <c r="F2573" s="53" t="s">
        <v>7064</v>
      </c>
      <c r="G2573" s="54" t="s">
        <v>8876</v>
      </c>
      <c r="H2573" s="53">
        <v>0</v>
      </c>
      <c r="I2573" s="53">
        <v>430000000</v>
      </c>
      <c r="J2573" s="53" t="s">
        <v>8091</v>
      </c>
      <c r="K2573" s="53" t="s">
        <v>8092</v>
      </c>
      <c r="L2573" s="53" t="s">
        <v>8111</v>
      </c>
      <c r="M2573" s="53" t="s">
        <v>8094</v>
      </c>
      <c r="N2573" s="53" t="s">
        <v>8112</v>
      </c>
      <c r="O2573" s="53" t="s">
        <v>8104</v>
      </c>
      <c r="P2573" s="53" t="s">
        <v>8105</v>
      </c>
      <c r="Q2573" s="53" t="s">
        <v>8106</v>
      </c>
      <c r="R2573" s="73">
        <v>30</v>
      </c>
      <c r="S2573" s="74">
        <v>70910</v>
      </c>
      <c r="T2573" s="75">
        <f t="shared" si="449"/>
        <v>2127300</v>
      </c>
      <c r="U2573" s="75">
        <f t="shared" si="435"/>
        <v>2382576</v>
      </c>
      <c r="V2573" s="48"/>
      <c r="W2573" s="48">
        <v>2017</v>
      </c>
      <c r="X2573" s="48"/>
      <c r="Y2573" s="1">
        <f>VLOOKUP(A2573,'[1]план на 2017'!$A:$X,20,0)</f>
        <v>2127300</v>
      </c>
      <c r="Z2573" s="156">
        <f t="shared" si="442"/>
        <v>0</v>
      </c>
    </row>
    <row r="2574" spans="1:26" ht="49.5" customHeight="1" x14ac:dyDescent="0.25">
      <c r="A2574" s="48" t="s">
        <v>2629</v>
      </c>
      <c r="B2574" s="53" t="s">
        <v>3273</v>
      </c>
      <c r="C2574" s="53" t="s">
        <v>3762</v>
      </c>
      <c r="D2574" s="53" t="s">
        <v>3763</v>
      </c>
      <c r="E2574" s="53" t="s">
        <v>3764</v>
      </c>
      <c r="F2574" s="53" t="s">
        <v>7065</v>
      </c>
      <c r="G2574" s="54" t="s">
        <v>8876</v>
      </c>
      <c r="H2574" s="53">
        <v>0</v>
      </c>
      <c r="I2574" s="53">
        <v>430000000</v>
      </c>
      <c r="J2574" s="53" t="s">
        <v>8091</v>
      </c>
      <c r="K2574" s="53" t="s">
        <v>8092</v>
      </c>
      <c r="L2574" s="53" t="s">
        <v>8111</v>
      </c>
      <c r="M2574" s="53" t="s">
        <v>8094</v>
      </c>
      <c r="N2574" s="53" t="s">
        <v>8112</v>
      </c>
      <c r="O2574" s="53" t="s">
        <v>8104</v>
      </c>
      <c r="P2574" s="53">
        <v>112</v>
      </c>
      <c r="Q2574" s="53" t="s">
        <v>8170</v>
      </c>
      <c r="R2574" s="73">
        <v>74</v>
      </c>
      <c r="S2574" s="74">
        <v>3150</v>
      </c>
      <c r="T2574" s="75">
        <f t="shared" si="449"/>
        <v>233100</v>
      </c>
      <c r="U2574" s="75">
        <f t="shared" si="435"/>
        <v>261072.00000000003</v>
      </c>
      <c r="V2574" s="48"/>
      <c r="W2574" s="48">
        <v>2017</v>
      </c>
      <c r="X2574" s="48"/>
      <c r="Y2574" s="1">
        <f>VLOOKUP(A2574,'[1]план на 2017'!$A:$X,20,0)</f>
        <v>233100</v>
      </c>
      <c r="Z2574" s="156">
        <f t="shared" si="442"/>
        <v>0</v>
      </c>
    </row>
    <row r="2575" spans="1:26" ht="49.5" customHeight="1" x14ac:dyDescent="0.25">
      <c r="A2575" s="48" t="s">
        <v>2630</v>
      </c>
      <c r="B2575" s="53" t="s">
        <v>3273</v>
      </c>
      <c r="C2575" s="53" t="s">
        <v>3767</v>
      </c>
      <c r="D2575" s="53" t="s">
        <v>3768</v>
      </c>
      <c r="E2575" s="53" t="s">
        <v>3769</v>
      </c>
      <c r="F2575" s="53" t="s">
        <v>7066</v>
      </c>
      <c r="G2575" s="54" t="s">
        <v>8876</v>
      </c>
      <c r="H2575" s="53">
        <v>0</v>
      </c>
      <c r="I2575" s="53">
        <v>430000000</v>
      </c>
      <c r="J2575" s="53" t="s">
        <v>8091</v>
      </c>
      <c r="K2575" s="53" t="s">
        <v>8092</v>
      </c>
      <c r="L2575" s="53" t="s">
        <v>8111</v>
      </c>
      <c r="M2575" s="53" t="s">
        <v>8094</v>
      </c>
      <c r="N2575" s="53" t="s">
        <v>8112</v>
      </c>
      <c r="O2575" s="53" t="s">
        <v>8104</v>
      </c>
      <c r="P2575" s="48" t="s">
        <v>8105</v>
      </c>
      <c r="Q2575" s="48" t="s">
        <v>8106</v>
      </c>
      <c r="R2575" s="73">
        <v>4</v>
      </c>
      <c r="S2575" s="74">
        <v>305000</v>
      </c>
      <c r="T2575" s="75">
        <v>0</v>
      </c>
      <c r="U2575" s="75">
        <f t="shared" si="435"/>
        <v>0</v>
      </c>
      <c r="V2575" s="48"/>
      <c r="W2575" s="48">
        <v>2017</v>
      </c>
      <c r="X2575" s="48"/>
      <c r="Y2575" s="1">
        <f>VLOOKUP(A2575,'[1]план на 2017'!$A:$X,20,0)</f>
        <v>0</v>
      </c>
      <c r="Z2575" s="156">
        <f t="shared" si="442"/>
        <v>0</v>
      </c>
    </row>
    <row r="2576" spans="1:26" ht="49.5" customHeight="1" x14ac:dyDescent="0.25">
      <c r="A2576" s="49" t="s">
        <v>2631</v>
      </c>
      <c r="B2576" s="49" t="s">
        <v>3273</v>
      </c>
      <c r="C2576" s="49" t="s">
        <v>3767</v>
      </c>
      <c r="D2576" s="49" t="s">
        <v>3768</v>
      </c>
      <c r="E2576" s="49" t="s">
        <v>3769</v>
      </c>
      <c r="F2576" s="49" t="s">
        <v>7067</v>
      </c>
      <c r="G2576" s="49" t="s">
        <v>3289</v>
      </c>
      <c r="H2576" s="49">
        <v>0</v>
      </c>
      <c r="I2576" s="49">
        <v>430000000</v>
      </c>
      <c r="J2576" s="49" t="s">
        <v>8091</v>
      </c>
      <c r="K2576" s="49" t="s">
        <v>8117</v>
      </c>
      <c r="L2576" s="49" t="s">
        <v>8111</v>
      </c>
      <c r="M2576" s="49" t="s">
        <v>8094</v>
      </c>
      <c r="N2576" s="49" t="s">
        <v>8112</v>
      </c>
      <c r="O2576" s="49" t="s">
        <v>8096</v>
      </c>
      <c r="P2576" s="49" t="s">
        <v>8105</v>
      </c>
      <c r="Q2576" s="49" t="s">
        <v>8106</v>
      </c>
      <c r="R2576" s="49">
        <v>2</v>
      </c>
      <c r="S2576" s="76">
        <v>558750</v>
      </c>
      <c r="T2576" s="76">
        <f>S2576*R2576</f>
        <v>1117500</v>
      </c>
      <c r="U2576" s="76">
        <f t="shared" ref="U2576:U2663" si="460">T2576*1.12</f>
        <v>1251600.0000000002</v>
      </c>
      <c r="V2576" s="49" t="s">
        <v>8098</v>
      </c>
      <c r="W2576" s="49">
        <v>2017</v>
      </c>
      <c r="X2576" s="49" t="s">
        <v>8205</v>
      </c>
      <c r="Y2576" s="1">
        <f>VLOOKUP(A2576,'[1]план на 2017'!$A:$X,20,0)</f>
        <v>1117500</v>
      </c>
      <c r="Z2576" s="156">
        <f t="shared" si="442"/>
        <v>0</v>
      </c>
    </row>
    <row r="2577" spans="1:26" ht="49.5" customHeight="1" x14ac:dyDescent="0.25">
      <c r="A2577" s="48" t="s">
        <v>2632</v>
      </c>
      <c r="B2577" s="53" t="s">
        <v>3273</v>
      </c>
      <c r="C2577" s="53" t="s">
        <v>3658</v>
      </c>
      <c r="D2577" s="53" t="s">
        <v>3659</v>
      </c>
      <c r="E2577" s="53" t="s">
        <v>3660</v>
      </c>
      <c r="F2577" s="53" t="s">
        <v>7068</v>
      </c>
      <c r="G2577" s="53" t="s">
        <v>3284</v>
      </c>
      <c r="H2577" s="53">
        <v>60</v>
      </c>
      <c r="I2577" s="53">
        <v>430000000</v>
      </c>
      <c r="J2577" s="53" t="s">
        <v>8091</v>
      </c>
      <c r="K2577" s="53" t="s">
        <v>8092</v>
      </c>
      <c r="L2577" s="53" t="s">
        <v>8111</v>
      </c>
      <c r="M2577" s="53" t="s">
        <v>8094</v>
      </c>
      <c r="N2577" s="53" t="s">
        <v>8112</v>
      </c>
      <c r="O2577" s="53" t="s">
        <v>8096</v>
      </c>
      <c r="P2577" s="53" t="s">
        <v>8105</v>
      </c>
      <c r="Q2577" s="53" t="s">
        <v>8106</v>
      </c>
      <c r="R2577" s="73">
        <v>8</v>
      </c>
      <c r="S2577" s="74">
        <v>15000</v>
      </c>
      <c r="T2577" s="75">
        <v>0</v>
      </c>
      <c r="U2577" s="75">
        <f t="shared" si="460"/>
        <v>0</v>
      </c>
      <c r="V2577" s="48" t="s">
        <v>8098</v>
      </c>
      <c r="W2577" s="48">
        <v>2017</v>
      </c>
      <c r="X2577" s="48" t="s">
        <v>8152</v>
      </c>
      <c r="Y2577" s="1">
        <f>VLOOKUP(A2577,'[1]план на 2017'!$A:$X,20,0)</f>
        <v>0</v>
      </c>
      <c r="Z2577" s="156">
        <f t="shared" si="442"/>
        <v>0</v>
      </c>
    </row>
    <row r="2578" spans="1:26" ht="49.5" customHeight="1" x14ac:dyDescent="0.25">
      <c r="A2578" s="49" t="s">
        <v>2633</v>
      </c>
      <c r="B2578" s="49" t="s">
        <v>3273</v>
      </c>
      <c r="C2578" s="49" t="s">
        <v>3658</v>
      </c>
      <c r="D2578" s="49" t="s">
        <v>3659</v>
      </c>
      <c r="E2578" s="49" t="s">
        <v>3660</v>
      </c>
      <c r="F2578" s="49" t="s">
        <v>7069</v>
      </c>
      <c r="G2578" s="49" t="s">
        <v>4139</v>
      </c>
      <c r="H2578" s="49">
        <v>60</v>
      </c>
      <c r="I2578" s="49">
        <v>430000000</v>
      </c>
      <c r="J2578" s="49" t="s">
        <v>8091</v>
      </c>
      <c r="K2578" s="49" t="s">
        <v>8117</v>
      </c>
      <c r="L2578" s="49" t="s">
        <v>8111</v>
      </c>
      <c r="M2578" s="49" t="s">
        <v>8094</v>
      </c>
      <c r="N2578" s="49" t="s">
        <v>8112</v>
      </c>
      <c r="O2578" s="49" t="s">
        <v>8096</v>
      </c>
      <c r="P2578" s="49" t="s">
        <v>8105</v>
      </c>
      <c r="Q2578" s="49" t="s">
        <v>8106</v>
      </c>
      <c r="R2578" s="49">
        <v>8</v>
      </c>
      <c r="S2578" s="76">
        <v>151250</v>
      </c>
      <c r="T2578" s="76">
        <f>S2578*R2578</f>
        <v>1210000</v>
      </c>
      <c r="U2578" s="76">
        <f t="shared" si="460"/>
        <v>1355200.0000000002</v>
      </c>
      <c r="V2578" s="49" t="s">
        <v>8098</v>
      </c>
      <c r="W2578" s="49">
        <v>2017</v>
      </c>
      <c r="X2578" s="49" t="s">
        <v>8205</v>
      </c>
      <c r="Y2578" s="1">
        <f>VLOOKUP(A2578,'[1]план на 2017'!$A:$X,20,0)</f>
        <v>1210000</v>
      </c>
      <c r="Z2578" s="156">
        <f t="shared" ref="Z2578:Z2641" si="461">T2578-Y2578</f>
        <v>0</v>
      </c>
    </row>
    <row r="2579" spans="1:26" ht="49.5" customHeight="1" x14ac:dyDescent="0.25">
      <c r="A2579" s="48" t="s">
        <v>2634</v>
      </c>
      <c r="B2579" s="53" t="s">
        <v>3273</v>
      </c>
      <c r="C2579" s="53" t="s">
        <v>4779</v>
      </c>
      <c r="D2579" s="53" t="s">
        <v>3613</v>
      </c>
      <c r="E2579" s="53" t="s">
        <v>4780</v>
      </c>
      <c r="F2579" s="53" t="s">
        <v>7070</v>
      </c>
      <c r="G2579" s="53" t="s">
        <v>3284</v>
      </c>
      <c r="H2579" s="53">
        <v>60</v>
      </c>
      <c r="I2579" s="53">
        <v>430000000</v>
      </c>
      <c r="J2579" s="53" t="s">
        <v>8091</v>
      </c>
      <c r="K2579" s="53" t="s">
        <v>8092</v>
      </c>
      <c r="L2579" s="53" t="s">
        <v>8111</v>
      </c>
      <c r="M2579" s="53" t="s">
        <v>8094</v>
      </c>
      <c r="N2579" s="53" t="s">
        <v>8112</v>
      </c>
      <c r="O2579" s="53" t="s">
        <v>8096</v>
      </c>
      <c r="P2579" s="53" t="s">
        <v>8105</v>
      </c>
      <c r="Q2579" s="53" t="s">
        <v>8106</v>
      </c>
      <c r="R2579" s="73">
        <v>4</v>
      </c>
      <c r="S2579" s="74">
        <v>25000</v>
      </c>
      <c r="T2579" s="75">
        <v>0</v>
      </c>
      <c r="U2579" s="75">
        <f t="shared" si="460"/>
        <v>0</v>
      </c>
      <c r="V2579" s="48" t="s">
        <v>8098</v>
      </c>
      <c r="W2579" s="48">
        <v>2017</v>
      </c>
      <c r="X2579" s="53" t="s">
        <v>8165</v>
      </c>
      <c r="Y2579" s="1">
        <f>VLOOKUP(A2579,'[1]план на 2017'!$A:$X,20,0)</f>
        <v>0</v>
      </c>
      <c r="Z2579" s="156">
        <f t="shared" si="461"/>
        <v>0</v>
      </c>
    </row>
    <row r="2580" spans="1:26" ht="49.5" customHeight="1" x14ac:dyDescent="0.25">
      <c r="A2580" s="48" t="s">
        <v>2635</v>
      </c>
      <c r="B2580" s="53" t="s">
        <v>3273</v>
      </c>
      <c r="C2580" s="53" t="s">
        <v>4779</v>
      </c>
      <c r="D2580" s="53" t="s">
        <v>3613</v>
      </c>
      <c r="E2580" s="53" t="s">
        <v>4780</v>
      </c>
      <c r="F2580" s="53" t="s">
        <v>7071</v>
      </c>
      <c r="G2580" s="53" t="s">
        <v>3284</v>
      </c>
      <c r="H2580" s="53">
        <v>60</v>
      </c>
      <c r="I2580" s="53">
        <v>430000000</v>
      </c>
      <c r="J2580" s="53" t="s">
        <v>8091</v>
      </c>
      <c r="K2580" s="53" t="s">
        <v>8092</v>
      </c>
      <c r="L2580" s="53" t="s">
        <v>8111</v>
      </c>
      <c r="M2580" s="53" t="s">
        <v>8094</v>
      </c>
      <c r="N2580" s="53" t="s">
        <v>8112</v>
      </c>
      <c r="O2580" s="53" t="s">
        <v>8096</v>
      </c>
      <c r="P2580" s="53" t="s">
        <v>8105</v>
      </c>
      <c r="Q2580" s="53" t="s">
        <v>8106</v>
      </c>
      <c r="R2580" s="73">
        <v>4</v>
      </c>
      <c r="S2580" s="74">
        <v>35000</v>
      </c>
      <c r="T2580" s="75">
        <v>0</v>
      </c>
      <c r="U2580" s="75">
        <f t="shared" si="460"/>
        <v>0</v>
      </c>
      <c r="V2580" s="48" t="s">
        <v>8098</v>
      </c>
      <c r="W2580" s="48">
        <v>2017</v>
      </c>
      <c r="X2580" s="53"/>
      <c r="Y2580" s="1">
        <f>VLOOKUP(A2580,'[1]план на 2017'!$A:$X,20,0)</f>
        <v>0</v>
      </c>
      <c r="Z2580" s="156">
        <f t="shared" si="461"/>
        <v>0</v>
      </c>
    </row>
    <row r="2581" spans="1:26" ht="49.5" customHeight="1" x14ac:dyDescent="0.25">
      <c r="A2581" s="49" t="s">
        <v>2636</v>
      </c>
      <c r="B2581" s="49" t="s">
        <v>3273</v>
      </c>
      <c r="C2581" s="49" t="s">
        <v>4779</v>
      </c>
      <c r="D2581" s="49" t="s">
        <v>3613</v>
      </c>
      <c r="E2581" s="49" t="s">
        <v>4780</v>
      </c>
      <c r="F2581" s="49" t="s">
        <v>7072</v>
      </c>
      <c r="G2581" s="49" t="s">
        <v>4139</v>
      </c>
      <c r="H2581" s="49">
        <v>60</v>
      </c>
      <c r="I2581" s="49">
        <v>430000000</v>
      </c>
      <c r="J2581" s="49" t="s">
        <v>8091</v>
      </c>
      <c r="K2581" s="49" t="s">
        <v>8117</v>
      </c>
      <c r="L2581" s="49" t="s">
        <v>8111</v>
      </c>
      <c r="M2581" s="49" t="s">
        <v>8094</v>
      </c>
      <c r="N2581" s="49" t="s">
        <v>8112</v>
      </c>
      <c r="O2581" s="49" t="s">
        <v>8096</v>
      </c>
      <c r="P2581" s="49" t="s">
        <v>8105</v>
      </c>
      <c r="Q2581" s="49" t="s">
        <v>8106</v>
      </c>
      <c r="R2581" s="49">
        <v>8</v>
      </c>
      <c r="S2581" s="76">
        <f>'[3]Бюджет 2017'!$AJ$3871</f>
        <v>187750</v>
      </c>
      <c r="T2581" s="76">
        <f t="shared" ref="T2581" si="462">S2581*R2581</f>
        <v>1502000</v>
      </c>
      <c r="U2581" s="76">
        <f t="shared" si="460"/>
        <v>1682240.0000000002</v>
      </c>
      <c r="V2581" s="49" t="s">
        <v>8098</v>
      </c>
      <c r="W2581" s="49">
        <v>2017</v>
      </c>
      <c r="X2581" s="49" t="s">
        <v>8284</v>
      </c>
      <c r="Y2581" s="1">
        <f>VLOOKUP(A2581,'[1]план на 2017'!$A:$X,20,0)</f>
        <v>1502000</v>
      </c>
      <c r="Z2581" s="156">
        <f t="shared" si="461"/>
        <v>0</v>
      </c>
    </row>
    <row r="2582" spans="1:26" ht="49.5" customHeight="1" x14ac:dyDescent="0.25">
      <c r="A2582" s="48" t="s">
        <v>2637</v>
      </c>
      <c r="B2582" s="53" t="s">
        <v>3273</v>
      </c>
      <c r="C2582" s="53" t="s">
        <v>7073</v>
      </c>
      <c r="D2582" s="53" t="s">
        <v>4786</v>
      </c>
      <c r="E2582" s="53" t="s">
        <v>7074</v>
      </c>
      <c r="F2582" s="53" t="s">
        <v>7075</v>
      </c>
      <c r="G2582" s="54" t="s">
        <v>8876</v>
      </c>
      <c r="H2582" s="53">
        <v>60</v>
      </c>
      <c r="I2582" s="53">
        <v>430000000</v>
      </c>
      <c r="J2582" s="53" t="s">
        <v>8091</v>
      </c>
      <c r="K2582" s="53" t="s">
        <v>8092</v>
      </c>
      <c r="L2582" s="53" t="s">
        <v>8111</v>
      </c>
      <c r="M2582" s="53" t="s">
        <v>8094</v>
      </c>
      <c r="N2582" s="53" t="s">
        <v>8112</v>
      </c>
      <c r="O2582" s="53" t="s">
        <v>8096</v>
      </c>
      <c r="P2582" s="53" t="s">
        <v>8142</v>
      </c>
      <c r="Q2582" s="53" t="s">
        <v>8143</v>
      </c>
      <c r="R2582" s="73">
        <v>50</v>
      </c>
      <c r="S2582" s="74">
        <v>50000</v>
      </c>
      <c r="T2582" s="75">
        <v>0</v>
      </c>
      <c r="U2582" s="75">
        <f t="shared" si="460"/>
        <v>0</v>
      </c>
      <c r="V2582" s="48" t="s">
        <v>8098</v>
      </c>
      <c r="W2582" s="48">
        <v>2017</v>
      </c>
      <c r="X2582" s="48"/>
      <c r="Y2582" s="1">
        <f>VLOOKUP(A2582,'[1]план на 2017'!$A:$X,20,0)</f>
        <v>0</v>
      </c>
      <c r="Z2582" s="156">
        <f t="shared" si="461"/>
        <v>0</v>
      </c>
    </row>
    <row r="2583" spans="1:26" ht="49.5" customHeight="1" x14ac:dyDescent="0.25">
      <c r="A2583" s="48" t="s">
        <v>2638</v>
      </c>
      <c r="B2583" s="53" t="s">
        <v>3273</v>
      </c>
      <c r="C2583" s="53" t="s">
        <v>7073</v>
      </c>
      <c r="D2583" s="53" t="s">
        <v>4786</v>
      </c>
      <c r="E2583" s="53" t="s">
        <v>7074</v>
      </c>
      <c r="F2583" s="53" t="s">
        <v>7075</v>
      </c>
      <c r="G2583" s="54" t="s">
        <v>8876</v>
      </c>
      <c r="H2583" s="53">
        <v>60</v>
      </c>
      <c r="I2583" s="53">
        <v>430000000</v>
      </c>
      <c r="J2583" s="53" t="s">
        <v>8091</v>
      </c>
      <c r="K2583" s="53" t="s">
        <v>8285</v>
      </c>
      <c r="L2583" s="53" t="s">
        <v>8111</v>
      </c>
      <c r="M2583" s="53" t="s">
        <v>8094</v>
      </c>
      <c r="N2583" s="53" t="s">
        <v>8112</v>
      </c>
      <c r="O2583" s="53" t="s">
        <v>8096</v>
      </c>
      <c r="P2583" s="53" t="s">
        <v>8142</v>
      </c>
      <c r="Q2583" s="53" t="s">
        <v>8143</v>
      </c>
      <c r="R2583" s="73">
        <v>50</v>
      </c>
      <c r="S2583" s="74">
        <v>50000</v>
      </c>
      <c r="T2583" s="75">
        <f t="shared" ref="T2583" si="463">R2583*S2583</f>
        <v>2500000</v>
      </c>
      <c r="U2583" s="75">
        <f t="shared" si="460"/>
        <v>2800000.0000000005</v>
      </c>
      <c r="V2583" s="48"/>
      <c r="W2583" s="48">
        <v>2017</v>
      </c>
      <c r="X2583" s="48" t="s">
        <v>8286</v>
      </c>
      <c r="Y2583" s="1">
        <f>VLOOKUP(A2583,'[1]план на 2017'!$A:$X,20,0)</f>
        <v>2500000</v>
      </c>
      <c r="Z2583" s="156">
        <f t="shared" si="461"/>
        <v>0</v>
      </c>
    </row>
    <row r="2584" spans="1:26" ht="49.5" customHeight="1" x14ac:dyDescent="0.25">
      <c r="A2584" s="48" t="s">
        <v>2639</v>
      </c>
      <c r="B2584" s="53" t="s">
        <v>3273</v>
      </c>
      <c r="C2584" s="53" t="s">
        <v>7076</v>
      </c>
      <c r="D2584" s="53" t="s">
        <v>4786</v>
      </c>
      <c r="E2584" s="53" t="s">
        <v>7077</v>
      </c>
      <c r="F2584" s="53" t="s">
        <v>7078</v>
      </c>
      <c r="G2584" s="54" t="s">
        <v>8876</v>
      </c>
      <c r="H2584" s="53">
        <v>60</v>
      </c>
      <c r="I2584" s="53">
        <v>430000000</v>
      </c>
      <c r="J2584" s="53" t="s">
        <v>8091</v>
      </c>
      <c r="K2584" s="53" t="s">
        <v>8092</v>
      </c>
      <c r="L2584" s="53" t="s">
        <v>8111</v>
      </c>
      <c r="M2584" s="53" t="s">
        <v>8094</v>
      </c>
      <c r="N2584" s="53" t="s">
        <v>8112</v>
      </c>
      <c r="O2584" s="53" t="s">
        <v>8096</v>
      </c>
      <c r="P2584" s="53" t="s">
        <v>8142</v>
      </c>
      <c r="Q2584" s="53" t="s">
        <v>8143</v>
      </c>
      <c r="R2584" s="73">
        <v>100</v>
      </c>
      <c r="S2584" s="74">
        <v>35000</v>
      </c>
      <c r="T2584" s="75">
        <v>0</v>
      </c>
      <c r="U2584" s="75">
        <f t="shared" si="460"/>
        <v>0</v>
      </c>
      <c r="V2584" s="48" t="s">
        <v>8098</v>
      </c>
      <c r="W2584" s="48">
        <v>2017</v>
      </c>
      <c r="X2584" s="48"/>
      <c r="Y2584" s="1">
        <f>VLOOKUP(A2584,'[1]план на 2017'!$A:$X,20,0)</f>
        <v>0</v>
      </c>
      <c r="Z2584" s="156">
        <f t="shared" si="461"/>
        <v>0</v>
      </c>
    </row>
    <row r="2585" spans="1:26" ht="49.5" customHeight="1" x14ac:dyDescent="0.25">
      <c r="A2585" s="48" t="s">
        <v>2640</v>
      </c>
      <c r="B2585" s="53" t="s">
        <v>3273</v>
      </c>
      <c r="C2585" s="53" t="s">
        <v>7076</v>
      </c>
      <c r="D2585" s="53" t="s">
        <v>4786</v>
      </c>
      <c r="E2585" s="53" t="s">
        <v>7077</v>
      </c>
      <c r="F2585" s="53" t="s">
        <v>7078</v>
      </c>
      <c r="G2585" s="54" t="s">
        <v>8876</v>
      </c>
      <c r="H2585" s="53">
        <v>60</v>
      </c>
      <c r="I2585" s="53">
        <v>430000000</v>
      </c>
      <c r="J2585" s="53" t="s">
        <v>8091</v>
      </c>
      <c r="K2585" s="53" t="s">
        <v>8285</v>
      </c>
      <c r="L2585" s="53" t="s">
        <v>8111</v>
      </c>
      <c r="M2585" s="53" t="s">
        <v>8094</v>
      </c>
      <c r="N2585" s="53" t="s">
        <v>8112</v>
      </c>
      <c r="O2585" s="53" t="s">
        <v>8096</v>
      </c>
      <c r="P2585" s="53" t="s">
        <v>8142</v>
      </c>
      <c r="Q2585" s="53" t="s">
        <v>8143</v>
      </c>
      <c r="R2585" s="73">
        <v>100</v>
      </c>
      <c r="S2585" s="74">
        <v>35000</v>
      </c>
      <c r="T2585" s="75">
        <f t="shared" ref="T2585" si="464">R2585*S2585</f>
        <v>3500000</v>
      </c>
      <c r="U2585" s="75">
        <f t="shared" si="460"/>
        <v>3920000.0000000005</v>
      </c>
      <c r="V2585" s="48"/>
      <c r="W2585" s="48">
        <v>2017</v>
      </c>
      <c r="X2585" s="48" t="s">
        <v>8286</v>
      </c>
      <c r="Y2585" s="1">
        <f>VLOOKUP(A2585,'[1]план на 2017'!$A:$X,20,0)</f>
        <v>3500000</v>
      </c>
      <c r="Z2585" s="156">
        <f t="shared" si="461"/>
        <v>0</v>
      </c>
    </row>
    <row r="2586" spans="1:26" ht="49.5" customHeight="1" x14ac:dyDescent="0.25">
      <c r="A2586" s="48" t="s">
        <v>2641</v>
      </c>
      <c r="B2586" s="53" t="s">
        <v>3273</v>
      </c>
      <c r="C2586" s="53" t="s">
        <v>7079</v>
      </c>
      <c r="D2586" s="53" t="s">
        <v>4786</v>
      </c>
      <c r="E2586" s="53" t="s">
        <v>7080</v>
      </c>
      <c r="F2586" s="53" t="s">
        <v>7081</v>
      </c>
      <c r="G2586" s="54" t="s">
        <v>8876</v>
      </c>
      <c r="H2586" s="53">
        <v>60</v>
      </c>
      <c r="I2586" s="53">
        <v>430000000</v>
      </c>
      <c r="J2586" s="53" t="s">
        <v>8091</v>
      </c>
      <c r="K2586" s="53" t="s">
        <v>8092</v>
      </c>
      <c r="L2586" s="53" t="s">
        <v>8111</v>
      </c>
      <c r="M2586" s="53" t="s">
        <v>8094</v>
      </c>
      <c r="N2586" s="53" t="s">
        <v>8112</v>
      </c>
      <c r="O2586" s="53" t="s">
        <v>8096</v>
      </c>
      <c r="P2586" s="53" t="s">
        <v>8142</v>
      </c>
      <c r="Q2586" s="53" t="s">
        <v>8143</v>
      </c>
      <c r="R2586" s="73">
        <v>100</v>
      </c>
      <c r="S2586" s="74">
        <v>37000</v>
      </c>
      <c r="T2586" s="75">
        <v>0</v>
      </c>
      <c r="U2586" s="75">
        <f t="shared" si="460"/>
        <v>0</v>
      </c>
      <c r="V2586" s="48" t="s">
        <v>8098</v>
      </c>
      <c r="W2586" s="48">
        <v>2017</v>
      </c>
      <c r="X2586" s="48"/>
      <c r="Y2586" s="1">
        <f>VLOOKUP(A2586,'[1]план на 2017'!$A:$X,20,0)</f>
        <v>0</v>
      </c>
      <c r="Z2586" s="156">
        <f t="shared" si="461"/>
        <v>0</v>
      </c>
    </row>
    <row r="2587" spans="1:26" ht="49.5" customHeight="1" x14ac:dyDescent="0.25">
      <c r="A2587" s="48" t="s">
        <v>2642</v>
      </c>
      <c r="B2587" s="53" t="s">
        <v>3273</v>
      </c>
      <c r="C2587" s="53" t="s">
        <v>7079</v>
      </c>
      <c r="D2587" s="53" t="s">
        <v>4786</v>
      </c>
      <c r="E2587" s="53" t="s">
        <v>7080</v>
      </c>
      <c r="F2587" s="53" t="s">
        <v>7081</v>
      </c>
      <c r="G2587" s="54" t="s">
        <v>8876</v>
      </c>
      <c r="H2587" s="53">
        <v>60</v>
      </c>
      <c r="I2587" s="53">
        <v>430000000</v>
      </c>
      <c r="J2587" s="53" t="s">
        <v>8091</v>
      </c>
      <c r="K2587" s="53" t="s">
        <v>8285</v>
      </c>
      <c r="L2587" s="53" t="s">
        <v>8111</v>
      </c>
      <c r="M2587" s="53" t="s">
        <v>8094</v>
      </c>
      <c r="N2587" s="53" t="s">
        <v>8112</v>
      </c>
      <c r="O2587" s="53" t="s">
        <v>8096</v>
      </c>
      <c r="P2587" s="53" t="s">
        <v>8142</v>
      </c>
      <c r="Q2587" s="53" t="s">
        <v>8143</v>
      </c>
      <c r="R2587" s="73">
        <v>100</v>
      </c>
      <c r="S2587" s="74">
        <v>37000</v>
      </c>
      <c r="T2587" s="75">
        <f t="shared" ref="T2587" si="465">R2587*S2587</f>
        <v>3700000</v>
      </c>
      <c r="U2587" s="75">
        <f t="shared" si="460"/>
        <v>4144000.0000000005</v>
      </c>
      <c r="V2587" s="48"/>
      <c r="W2587" s="48">
        <v>2017</v>
      </c>
      <c r="X2587" s="48" t="s">
        <v>8286</v>
      </c>
      <c r="Y2587" s="1">
        <f>VLOOKUP(A2587,'[1]план на 2017'!$A:$X,20,0)</f>
        <v>3700000</v>
      </c>
      <c r="Z2587" s="156">
        <f t="shared" si="461"/>
        <v>0</v>
      </c>
    </row>
    <row r="2588" spans="1:26" ht="49.5" customHeight="1" x14ac:dyDescent="0.25">
      <c r="A2588" s="48" t="s">
        <v>2643</v>
      </c>
      <c r="B2588" s="53" t="s">
        <v>3273</v>
      </c>
      <c r="C2588" s="53" t="s">
        <v>6153</v>
      </c>
      <c r="D2588" s="53" t="s">
        <v>6154</v>
      </c>
      <c r="E2588" s="53" t="s">
        <v>6155</v>
      </c>
      <c r="F2588" s="53" t="s">
        <v>7082</v>
      </c>
      <c r="G2588" s="53" t="s">
        <v>3284</v>
      </c>
      <c r="H2588" s="53">
        <v>0</v>
      </c>
      <c r="I2588" s="53">
        <v>430000000</v>
      </c>
      <c r="J2588" s="53" t="s">
        <v>8091</v>
      </c>
      <c r="K2588" s="53" t="s">
        <v>8092</v>
      </c>
      <c r="L2588" s="53" t="s">
        <v>8111</v>
      </c>
      <c r="M2588" s="53" t="s">
        <v>8094</v>
      </c>
      <c r="N2588" s="53" t="s">
        <v>8112</v>
      </c>
      <c r="O2588" s="53" t="s">
        <v>8104</v>
      </c>
      <c r="P2588" s="48" t="s">
        <v>8105</v>
      </c>
      <c r="Q2588" s="48" t="s">
        <v>8106</v>
      </c>
      <c r="R2588" s="73">
        <v>1</v>
      </c>
      <c r="S2588" s="74">
        <v>350000</v>
      </c>
      <c r="T2588" s="75">
        <f t="shared" si="449"/>
        <v>350000</v>
      </c>
      <c r="U2588" s="75">
        <f t="shared" si="460"/>
        <v>392000.00000000006</v>
      </c>
      <c r="V2588" s="48"/>
      <c r="W2588" s="48">
        <v>2017</v>
      </c>
      <c r="X2588" s="48"/>
      <c r="Y2588" s="1">
        <f>VLOOKUP(A2588,'[1]план на 2017'!$A:$X,20,0)</f>
        <v>350000</v>
      </c>
      <c r="Z2588" s="156">
        <f t="shared" si="461"/>
        <v>0</v>
      </c>
    </row>
    <row r="2589" spans="1:26" ht="49.5" customHeight="1" x14ac:dyDescent="0.25">
      <c r="A2589" s="48" t="s">
        <v>2644</v>
      </c>
      <c r="B2589" s="53" t="s">
        <v>3273</v>
      </c>
      <c r="C2589" s="53" t="s">
        <v>5043</v>
      </c>
      <c r="D2589" s="53" t="s">
        <v>5044</v>
      </c>
      <c r="E2589" s="53" t="s">
        <v>5045</v>
      </c>
      <c r="F2589" s="53" t="s">
        <v>7083</v>
      </c>
      <c r="G2589" s="54" t="s">
        <v>8876</v>
      </c>
      <c r="H2589" s="53">
        <v>0</v>
      </c>
      <c r="I2589" s="53">
        <v>430000000</v>
      </c>
      <c r="J2589" s="53" t="s">
        <v>8091</v>
      </c>
      <c r="K2589" s="53" t="s">
        <v>8129</v>
      </c>
      <c r="L2589" s="53" t="s">
        <v>8111</v>
      </c>
      <c r="M2589" s="53" t="s">
        <v>8094</v>
      </c>
      <c r="N2589" s="53" t="s">
        <v>8112</v>
      </c>
      <c r="O2589" s="53" t="s">
        <v>8104</v>
      </c>
      <c r="P2589" s="48" t="s">
        <v>8105</v>
      </c>
      <c r="Q2589" s="48" t="s">
        <v>8106</v>
      </c>
      <c r="R2589" s="73">
        <v>1</v>
      </c>
      <c r="S2589" s="74">
        <v>350000</v>
      </c>
      <c r="T2589" s="75">
        <f t="shared" si="449"/>
        <v>350000</v>
      </c>
      <c r="U2589" s="75">
        <f t="shared" si="460"/>
        <v>392000.00000000006</v>
      </c>
      <c r="V2589" s="48"/>
      <c r="W2589" s="48">
        <v>2017</v>
      </c>
      <c r="X2589" s="48"/>
      <c r="Y2589" s="1">
        <f>VLOOKUP(A2589,'[1]план на 2017'!$A:$X,20,0)</f>
        <v>350000</v>
      </c>
      <c r="Z2589" s="156">
        <f t="shared" si="461"/>
        <v>0</v>
      </c>
    </row>
    <row r="2590" spans="1:26" ht="49.5" customHeight="1" x14ac:dyDescent="0.25">
      <c r="A2590" s="48" t="s">
        <v>2645</v>
      </c>
      <c r="B2590" s="53" t="s">
        <v>3273</v>
      </c>
      <c r="C2590" s="53" t="s">
        <v>7084</v>
      </c>
      <c r="D2590" s="53" t="s">
        <v>4063</v>
      </c>
      <c r="E2590" s="53" t="s">
        <v>7085</v>
      </c>
      <c r="F2590" s="53" t="s">
        <v>7086</v>
      </c>
      <c r="G2590" s="53" t="s">
        <v>3284</v>
      </c>
      <c r="H2590" s="53">
        <v>0</v>
      </c>
      <c r="I2590" s="53">
        <v>430000000</v>
      </c>
      <c r="J2590" s="53" t="s">
        <v>8091</v>
      </c>
      <c r="K2590" s="53" t="s">
        <v>8092</v>
      </c>
      <c r="L2590" s="53" t="s">
        <v>8111</v>
      </c>
      <c r="M2590" s="53" t="s">
        <v>8094</v>
      </c>
      <c r="N2590" s="53" t="s">
        <v>8112</v>
      </c>
      <c r="O2590" s="53" t="s">
        <v>8104</v>
      </c>
      <c r="P2590" s="48" t="s">
        <v>8105</v>
      </c>
      <c r="Q2590" s="48" t="s">
        <v>8106</v>
      </c>
      <c r="R2590" s="73">
        <v>1</v>
      </c>
      <c r="S2590" s="74">
        <v>6102110.3099999996</v>
      </c>
      <c r="T2590" s="75">
        <f t="shared" si="449"/>
        <v>6102110.3099999996</v>
      </c>
      <c r="U2590" s="75">
        <f t="shared" si="460"/>
        <v>6834363.5471999999</v>
      </c>
      <c r="V2590" s="48"/>
      <c r="W2590" s="48">
        <v>2017</v>
      </c>
      <c r="X2590" s="48"/>
      <c r="Y2590" s="1">
        <f>VLOOKUP(A2590,'[1]план на 2017'!$A:$X,20,0)</f>
        <v>6102110.3099999996</v>
      </c>
      <c r="Z2590" s="156">
        <f t="shared" si="461"/>
        <v>0</v>
      </c>
    </row>
    <row r="2591" spans="1:26" ht="49.5" customHeight="1" x14ac:dyDescent="0.25">
      <c r="A2591" s="48" t="s">
        <v>2646</v>
      </c>
      <c r="B2591" s="53" t="s">
        <v>3273</v>
      </c>
      <c r="C2591" s="53" t="s">
        <v>5061</v>
      </c>
      <c r="D2591" s="53" t="s">
        <v>5062</v>
      </c>
      <c r="E2591" s="53" t="s">
        <v>5063</v>
      </c>
      <c r="F2591" s="53" t="s">
        <v>7087</v>
      </c>
      <c r="G2591" s="54" t="s">
        <v>8876</v>
      </c>
      <c r="H2591" s="53">
        <v>0</v>
      </c>
      <c r="I2591" s="53">
        <v>430000000</v>
      </c>
      <c r="J2591" s="53" t="s">
        <v>8091</v>
      </c>
      <c r="K2591" s="53" t="s">
        <v>8092</v>
      </c>
      <c r="L2591" s="53" t="s">
        <v>8111</v>
      </c>
      <c r="M2591" s="53" t="s">
        <v>8094</v>
      </c>
      <c r="N2591" s="53" t="s">
        <v>8112</v>
      </c>
      <c r="O2591" s="53" t="s">
        <v>8104</v>
      </c>
      <c r="P2591" s="48" t="s">
        <v>8105</v>
      </c>
      <c r="Q2591" s="48" t="s">
        <v>8106</v>
      </c>
      <c r="R2591" s="73">
        <v>1</v>
      </c>
      <c r="S2591" s="74">
        <v>965000</v>
      </c>
      <c r="T2591" s="75">
        <v>0</v>
      </c>
      <c r="U2591" s="75">
        <f t="shared" si="460"/>
        <v>0</v>
      </c>
      <c r="V2591" s="48"/>
      <c r="W2591" s="48">
        <v>2017</v>
      </c>
      <c r="X2591" s="48"/>
      <c r="Y2591" s="1">
        <f>VLOOKUP(A2591,'[1]план на 2017'!$A:$X,20,0)</f>
        <v>0</v>
      </c>
      <c r="Z2591" s="156">
        <f t="shared" si="461"/>
        <v>0</v>
      </c>
    </row>
    <row r="2592" spans="1:26" ht="49.5" customHeight="1" x14ac:dyDescent="0.25">
      <c r="A2592" s="48" t="s">
        <v>2647</v>
      </c>
      <c r="B2592" s="53" t="s">
        <v>3273</v>
      </c>
      <c r="C2592" s="53" t="s">
        <v>5061</v>
      </c>
      <c r="D2592" s="53" t="s">
        <v>5062</v>
      </c>
      <c r="E2592" s="53" t="s">
        <v>5063</v>
      </c>
      <c r="F2592" s="53" t="s">
        <v>7088</v>
      </c>
      <c r="G2592" s="54" t="s">
        <v>8876</v>
      </c>
      <c r="H2592" s="53">
        <v>0</v>
      </c>
      <c r="I2592" s="53">
        <v>430000000</v>
      </c>
      <c r="J2592" s="53" t="s">
        <v>8091</v>
      </c>
      <c r="K2592" s="53" t="s">
        <v>8129</v>
      </c>
      <c r="L2592" s="53" t="s">
        <v>8111</v>
      </c>
      <c r="M2592" s="53" t="s">
        <v>8094</v>
      </c>
      <c r="N2592" s="53" t="s">
        <v>8112</v>
      </c>
      <c r="O2592" s="53" t="s">
        <v>8104</v>
      </c>
      <c r="P2592" s="48" t="s">
        <v>8105</v>
      </c>
      <c r="Q2592" s="48" t="s">
        <v>8106</v>
      </c>
      <c r="R2592" s="73">
        <v>1</v>
      </c>
      <c r="S2592" s="74">
        <v>965000</v>
      </c>
      <c r="T2592" s="75">
        <v>0</v>
      </c>
      <c r="U2592" s="75">
        <f t="shared" si="460"/>
        <v>0</v>
      </c>
      <c r="V2592" s="48"/>
      <c r="W2592" s="48">
        <v>2017</v>
      </c>
      <c r="X2592" s="48" t="s">
        <v>8149</v>
      </c>
      <c r="Y2592" s="1">
        <f>VLOOKUP(A2592,'[1]план на 2017'!$A:$X,20,0)</f>
        <v>0</v>
      </c>
      <c r="Z2592" s="156">
        <f t="shared" si="461"/>
        <v>0</v>
      </c>
    </row>
    <row r="2593" spans="1:26" ht="49.5" customHeight="1" x14ac:dyDescent="0.25">
      <c r="A2593" s="49" t="s">
        <v>2648</v>
      </c>
      <c r="B2593" s="49" t="s">
        <v>3273</v>
      </c>
      <c r="C2593" s="49" t="s">
        <v>5061</v>
      </c>
      <c r="D2593" s="49" t="s">
        <v>5062</v>
      </c>
      <c r="E2593" s="49" t="s">
        <v>5063</v>
      </c>
      <c r="F2593" s="49" t="s">
        <v>7088</v>
      </c>
      <c r="G2593" s="49" t="s">
        <v>3289</v>
      </c>
      <c r="H2593" s="49">
        <v>0</v>
      </c>
      <c r="I2593" s="49">
        <v>430000000</v>
      </c>
      <c r="J2593" s="49" t="s">
        <v>8091</v>
      </c>
      <c r="K2593" s="49" t="s">
        <v>8117</v>
      </c>
      <c r="L2593" s="49" t="s">
        <v>8111</v>
      </c>
      <c r="M2593" s="49" t="s">
        <v>8094</v>
      </c>
      <c r="N2593" s="49" t="s">
        <v>8112</v>
      </c>
      <c r="O2593" s="49" t="s">
        <v>8104</v>
      </c>
      <c r="P2593" s="49" t="s">
        <v>8105</v>
      </c>
      <c r="Q2593" s="49" t="s">
        <v>8106</v>
      </c>
      <c r="R2593" s="49">
        <v>1</v>
      </c>
      <c r="S2593" s="76">
        <v>1800000</v>
      </c>
      <c r="T2593" s="76">
        <f t="shared" ref="T2593" si="466">S2593*R2593</f>
        <v>1800000</v>
      </c>
      <c r="U2593" s="76">
        <f t="shared" si="460"/>
        <v>2016000.0000000002</v>
      </c>
      <c r="V2593" s="49"/>
      <c r="W2593" s="49">
        <v>2017</v>
      </c>
      <c r="X2593" s="49" t="s">
        <v>8205</v>
      </c>
      <c r="Y2593" s="1">
        <f>VLOOKUP(A2593,'[1]план на 2017'!$A:$X,20,0)</f>
        <v>1800000</v>
      </c>
      <c r="Z2593" s="156">
        <f t="shared" si="461"/>
        <v>0</v>
      </c>
    </row>
    <row r="2594" spans="1:26" ht="49.5" customHeight="1" x14ac:dyDescent="0.25">
      <c r="A2594" s="48" t="s">
        <v>2649</v>
      </c>
      <c r="B2594" s="53" t="s">
        <v>3273</v>
      </c>
      <c r="C2594" s="49" t="s">
        <v>7089</v>
      </c>
      <c r="D2594" s="49" t="s">
        <v>4436</v>
      </c>
      <c r="E2594" s="49" t="s">
        <v>9925</v>
      </c>
      <c r="F2594" s="53" t="s">
        <v>7090</v>
      </c>
      <c r="G2594" s="54" t="s">
        <v>8876</v>
      </c>
      <c r="H2594" s="53">
        <v>0</v>
      </c>
      <c r="I2594" s="53">
        <v>430000000</v>
      </c>
      <c r="J2594" s="53" t="s">
        <v>8091</v>
      </c>
      <c r="K2594" s="53" t="s">
        <v>8092</v>
      </c>
      <c r="L2594" s="53" t="s">
        <v>8111</v>
      </c>
      <c r="M2594" s="53" t="s">
        <v>8094</v>
      </c>
      <c r="N2594" s="53" t="s">
        <v>8112</v>
      </c>
      <c r="O2594" s="53" t="s">
        <v>8104</v>
      </c>
      <c r="P2594" s="48" t="s">
        <v>8105</v>
      </c>
      <c r="Q2594" s="48" t="s">
        <v>8106</v>
      </c>
      <c r="R2594" s="73">
        <v>10</v>
      </c>
      <c r="S2594" s="74">
        <v>127102</v>
      </c>
      <c r="T2594" s="75">
        <v>0</v>
      </c>
      <c r="U2594" s="75">
        <f t="shared" si="460"/>
        <v>0</v>
      </c>
      <c r="V2594" s="48"/>
      <c r="W2594" s="48">
        <v>2017</v>
      </c>
      <c r="X2594" s="48"/>
      <c r="Y2594" s="1">
        <f>VLOOKUP(A2594,'[1]план на 2017'!$A:$X,20,0)</f>
        <v>0</v>
      </c>
      <c r="Z2594" s="156">
        <f t="shared" si="461"/>
        <v>0</v>
      </c>
    </row>
    <row r="2595" spans="1:26" ht="49.5" customHeight="1" x14ac:dyDescent="0.25">
      <c r="A2595" s="48" t="s">
        <v>2650</v>
      </c>
      <c r="B2595" s="53" t="s">
        <v>3273</v>
      </c>
      <c r="C2595" s="49" t="s">
        <v>7089</v>
      </c>
      <c r="D2595" s="49" t="s">
        <v>4436</v>
      </c>
      <c r="E2595" s="49" t="s">
        <v>9925</v>
      </c>
      <c r="F2595" s="53" t="s">
        <v>7091</v>
      </c>
      <c r="G2595" s="54" t="s">
        <v>8876</v>
      </c>
      <c r="H2595" s="53">
        <v>0</v>
      </c>
      <c r="I2595" s="53">
        <v>430000000</v>
      </c>
      <c r="J2595" s="53" t="s">
        <v>8091</v>
      </c>
      <c r="K2595" s="53" t="s">
        <v>8119</v>
      </c>
      <c r="L2595" s="53" t="s">
        <v>8111</v>
      </c>
      <c r="M2595" s="53" t="s">
        <v>8094</v>
      </c>
      <c r="N2595" s="53" t="s">
        <v>8112</v>
      </c>
      <c r="O2595" s="53" t="s">
        <v>8104</v>
      </c>
      <c r="P2595" s="48" t="s">
        <v>8105</v>
      </c>
      <c r="Q2595" s="48" t="s">
        <v>8106</v>
      </c>
      <c r="R2595" s="73">
        <v>10</v>
      </c>
      <c r="S2595" s="74">
        <v>127102</v>
      </c>
      <c r="T2595" s="75">
        <f t="shared" si="449"/>
        <v>1271020</v>
      </c>
      <c r="U2595" s="75">
        <f t="shared" si="460"/>
        <v>1423542.4000000001</v>
      </c>
      <c r="V2595" s="48"/>
      <c r="W2595" s="48">
        <v>2017</v>
      </c>
      <c r="X2595" s="48" t="s">
        <v>8100</v>
      </c>
      <c r="Y2595" s="1">
        <f>VLOOKUP(A2595,'[1]план на 2017'!$A:$X,20,0)</f>
        <v>1271020</v>
      </c>
      <c r="Z2595" s="156">
        <f t="shared" si="461"/>
        <v>0</v>
      </c>
    </row>
    <row r="2596" spans="1:26" ht="49.5" customHeight="1" x14ac:dyDescent="0.25">
      <c r="A2596" s="48" t="s">
        <v>2651</v>
      </c>
      <c r="B2596" s="53" t="s">
        <v>3273</v>
      </c>
      <c r="C2596" s="53" t="s">
        <v>7092</v>
      </c>
      <c r="D2596" s="53" t="s">
        <v>7093</v>
      </c>
      <c r="E2596" s="53" t="s">
        <v>7094</v>
      </c>
      <c r="F2596" s="53" t="s">
        <v>7095</v>
      </c>
      <c r="G2596" s="53" t="s">
        <v>3278</v>
      </c>
      <c r="H2596" s="53">
        <v>0</v>
      </c>
      <c r="I2596" s="53">
        <v>430000000</v>
      </c>
      <c r="J2596" s="53" t="s">
        <v>8091</v>
      </c>
      <c r="K2596" s="53" t="s">
        <v>8092</v>
      </c>
      <c r="L2596" s="53" t="s">
        <v>8111</v>
      </c>
      <c r="M2596" s="53" t="s">
        <v>8094</v>
      </c>
      <c r="N2596" s="53" t="s">
        <v>8112</v>
      </c>
      <c r="O2596" s="53" t="s">
        <v>8104</v>
      </c>
      <c r="P2596" s="48" t="s">
        <v>8105</v>
      </c>
      <c r="Q2596" s="48" t="s">
        <v>8106</v>
      </c>
      <c r="R2596" s="73">
        <v>3</v>
      </c>
      <c r="S2596" s="74">
        <v>10000</v>
      </c>
      <c r="T2596" s="75">
        <v>0</v>
      </c>
      <c r="U2596" s="75">
        <f t="shared" si="460"/>
        <v>0</v>
      </c>
      <c r="V2596" s="48"/>
      <c r="W2596" s="48">
        <v>2017</v>
      </c>
      <c r="X2596" s="48" t="s">
        <v>8122</v>
      </c>
      <c r="Y2596" s="1">
        <f>VLOOKUP(A2596,'[1]план на 2017'!$A:$X,20,0)</f>
        <v>0</v>
      </c>
      <c r="Z2596" s="156">
        <f t="shared" si="461"/>
        <v>0</v>
      </c>
    </row>
    <row r="2597" spans="1:26" ht="49.5" customHeight="1" x14ac:dyDescent="0.25">
      <c r="A2597" s="48" t="s">
        <v>2652</v>
      </c>
      <c r="B2597" s="53" t="s">
        <v>3273</v>
      </c>
      <c r="C2597" s="53" t="s">
        <v>7096</v>
      </c>
      <c r="D2597" s="53" t="s">
        <v>7097</v>
      </c>
      <c r="E2597" s="53" t="s">
        <v>7098</v>
      </c>
      <c r="F2597" s="53" t="s">
        <v>7099</v>
      </c>
      <c r="G2597" s="53" t="s">
        <v>3284</v>
      </c>
      <c r="H2597" s="53">
        <v>0</v>
      </c>
      <c r="I2597" s="53">
        <v>430000000</v>
      </c>
      <c r="J2597" s="53" t="s">
        <v>8091</v>
      </c>
      <c r="K2597" s="53" t="s">
        <v>8092</v>
      </c>
      <c r="L2597" s="53" t="s">
        <v>8111</v>
      </c>
      <c r="M2597" s="53" t="s">
        <v>8094</v>
      </c>
      <c r="N2597" s="53" t="s">
        <v>8112</v>
      </c>
      <c r="O2597" s="53" t="s">
        <v>8104</v>
      </c>
      <c r="P2597" s="48" t="s">
        <v>8105</v>
      </c>
      <c r="Q2597" s="48" t="s">
        <v>8106</v>
      </c>
      <c r="R2597" s="73">
        <v>1</v>
      </c>
      <c r="S2597" s="74">
        <v>200000</v>
      </c>
      <c r="T2597" s="75">
        <v>0</v>
      </c>
      <c r="U2597" s="75">
        <f t="shared" si="460"/>
        <v>0</v>
      </c>
      <c r="V2597" s="48"/>
      <c r="W2597" s="48">
        <v>2017</v>
      </c>
      <c r="X2597" s="48"/>
      <c r="Y2597" s="1">
        <f>VLOOKUP(A2597,'[1]план на 2017'!$A:$X,20,0)</f>
        <v>0</v>
      </c>
      <c r="Z2597" s="156">
        <f t="shared" si="461"/>
        <v>0</v>
      </c>
    </row>
    <row r="2598" spans="1:26" ht="49.5" customHeight="1" x14ac:dyDescent="0.25">
      <c r="A2598" s="48" t="s">
        <v>2653</v>
      </c>
      <c r="B2598" s="53" t="s">
        <v>3273</v>
      </c>
      <c r="C2598" s="53" t="s">
        <v>7096</v>
      </c>
      <c r="D2598" s="53" t="s">
        <v>7097</v>
      </c>
      <c r="E2598" s="53" t="s">
        <v>7098</v>
      </c>
      <c r="F2598" s="53" t="s">
        <v>7099</v>
      </c>
      <c r="G2598" s="53" t="s">
        <v>3284</v>
      </c>
      <c r="H2598" s="53">
        <v>0</v>
      </c>
      <c r="I2598" s="53">
        <v>430000000</v>
      </c>
      <c r="J2598" s="53" t="s">
        <v>8091</v>
      </c>
      <c r="K2598" s="53" t="s">
        <v>8129</v>
      </c>
      <c r="L2598" s="53" t="s">
        <v>8111</v>
      </c>
      <c r="M2598" s="53" t="s">
        <v>8094</v>
      </c>
      <c r="N2598" s="53" t="s">
        <v>8112</v>
      </c>
      <c r="O2598" s="53" t="s">
        <v>8104</v>
      </c>
      <c r="P2598" s="48" t="s">
        <v>8105</v>
      </c>
      <c r="Q2598" s="48" t="s">
        <v>8106</v>
      </c>
      <c r="R2598" s="73">
        <v>1</v>
      </c>
      <c r="S2598" s="74">
        <v>200000</v>
      </c>
      <c r="T2598" s="75">
        <v>0</v>
      </c>
      <c r="U2598" s="75">
        <f t="shared" si="460"/>
        <v>0</v>
      </c>
      <c r="V2598" s="48"/>
      <c r="W2598" s="48">
        <v>2017</v>
      </c>
      <c r="X2598" s="48" t="s">
        <v>8100</v>
      </c>
      <c r="Y2598" s="1">
        <f>VLOOKUP(A2598,'[1]план на 2017'!$A:$X,20,0)</f>
        <v>0</v>
      </c>
      <c r="Z2598" s="156">
        <f t="shared" si="461"/>
        <v>0</v>
      </c>
    </row>
    <row r="2599" spans="1:26" ht="49.5" customHeight="1" x14ac:dyDescent="0.25">
      <c r="A2599" s="49" t="s">
        <v>2654</v>
      </c>
      <c r="B2599" s="49" t="s">
        <v>3273</v>
      </c>
      <c r="C2599" s="49" t="s">
        <v>7096</v>
      </c>
      <c r="D2599" s="49" t="s">
        <v>7097</v>
      </c>
      <c r="E2599" s="49" t="s">
        <v>7098</v>
      </c>
      <c r="F2599" s="49" t="s">
        <v>7099</v>
      </c>
      <c r="G2599" s="49" t="s">
        <v>4139</v>
      </c>
      <c r="H2599" s="49">
        <v>0</v>
      </c>
      <c r="I2599" s="49">
        <v>430000000</v>
      </c>
      <c r="J2599" s="49" t="s">
        <v>8091</v>
      </c>
      <c r="K2599" s="49" t="s">
        <v>8117</v>
      </c>
      <c r="L2599" s="49" t="s">
        <v>8111</v>
      </c>
      <c r="M2599" s="49" t="s">
        <v>8094</v>
      </c>
      <c r="N2599" s="49" t="s">
        <v>8112</v>
      </c>
      <c r="O2599" s="49" t="s">
        <v>8104</v>
      </c>
      <c r="P2599" s="49" t="s">
        <v>8105</v>
      </c>
      <c r="Q2599" s="49" t="s">
        <v>8106</v>
      </c>
      <c r="R2599" s="49">
        <v>1</v>
      </c>
      <c r="S2599" s="76">
        <v>993497</v>
      </c>
      <c r="T2599" s="76">
        <f t="shared" ref="T2599" si="467">S2599*R2599</f>
        <v>993497</v>
      </c>
      <c r="U2599" s="76">
        <f t="shared" si="460"/>
        <v>1112716.6400000001</v>
      </c>
      <c r="V2599" s="49"/>
      <c r="W2599" s="49">
        <v>2017</v>
      </c>
      <c r="X2599" s="49" t="s">
        <v>8205</v>
      </c>
      <c r="Y2599" s="1">
        <f>VLOOKUP(A2599,'[1]план на 2017'!$A:$X,20,0)</f>
        <v>993497</v>
      </c>
      <c r="Z2599" s="156">
        <f t="shared" si="461"/>
        <v>0</v>
      </c>
    </row>
    <row r="2600" spans="1:26" ht="49.5" customHeight="1" x14ac:dyDescent="0.25">
      <c r="A2600" s="48" t="s">
        <v>2655</v>
      </c>
      <c r="B2600" s="53" t="s">
        <v>3273</v>
      </c>
      <c r="C2600" s="49" t="s">
        <v>9926</v>
      </c>
      <c r="D2600" s="49" t="s">
        <v>3463</v>
      </c>
      <c r="E2600" s="49" t="s">
        <v>9927</v>
      </c>
      <c r="F2600" s="49" t="s">
        <v>7100</v>
      </c>
      <c r="G2600" s="54" t="s">
        <v>8876</v>
      </c>
      <c r="H2600" s="53">
        <v>0</v>
      </c>
      <c r="I2600" s="53">
        <v>430000000</v>
      </c>
      <c r="J2600" s="53" t="s">
        <v>8091</v>
      </c>
      <c r="K2600" s="53" t="s">
        <v>8092</v>
      </c>
      <c r="L2600" s="53" t="s">
        <v>8111</v>
      </c>
      <c r="M2600" s="53" t="s">
        <v>8094</v>
      </c>
      <c r="N2600" s="53" t="s">
        <v>8112</v>
      </c>
      <c r="O2600" s="53" t="s">
        <v>8104</v>
      </c>
      <c r="P2600" s="53">
        <v>715</v>
      </c>
      <c r="Q2600" s="53" t="s">
        <v>8132</v>
      </c>
      <c r="R2600" s="73">
        <v>767</v>
      </c>
      <c r="S2600" s="74">
        <v>15836.000000000002</v>
      </c>
      <c r="T2600" s="75">
        <v>0</v>
      </c>
      <c r="U2600" s="75">
        <f t="shared" si="460"/>
        <v>0</v>
      </c>
      <c r="V2600" s="48"/>
      <c r="W2600" s="48">
        <v>2017</v>
      </c>
      <c r="X2600" s="53" t="s">
        <v>8287</v>
      </c>
      <c r="Y2600" s="1">
        <f>VLOOKUP(A2600,'[1]план на 2017'!$A:$X,20,0)</f>
        <v>0</v>
      </c>
      <c r="Z2600" s="156">
        <f t="shared" si="461"/>
        <v>0</v>
      </c>
    </row>
    <row r="2601" spans="1:26" ht="49.5" customHeight="1" x14ac:dyDescent="0.25">
      <c r="A2601" s="48" t="s">
        <v>2656</v>
      </c>
      <c r="B2601" s="53" t="s">
        <v>3273</v>
      </c>
      <c r="C2601" s="49" t="s">
        <v>9926</v>
      </c>
      <c r="D2601" s="49" t="s">
        <v>3463</v>
      </c>
      <c r="E2601" s="49" t="s">
        <v>9927</v>
      </c>
      <c r="F2601" s="49" t="s">
        <v>7100</v>
      </c>
      <c r="G2601" s="54" t="s">
        <v>8876</v>
      </c>
      <c r="H2601" s="53">
        <v>0</v>
      </c>
      <c r="I2601" s="53">
        <v>430000000</v>
      </c>
      <c r="J2601" s="53" t="s">
        <v>8091</v>
      </c>
      <c r="K2601" s="53" t="s">
        <v>8129</v>
      </c>
      <c r="L2601" s="53" t="s">
        <v>8111</v>
      </c>
      <c r="M2601" s="53" t="s">
        <v>8094</v>
      </c>
      <c r="N2601" s="53" t="s">
        <v>8112</v>
      </c>
      <c r="O2601" s="53" t="s">
        <v>8104</v>
      </c>
      <c r="P2601" s="53">
        <v>715</v>
      </c>
      <c r="Q2601" s="53" t="s">
        <v>8132</v>
      </c>
      <c r="R2601" s="74">
        <v>767</v>
      </c>
      <c r="S2601" s="74">
        <v>15836</v>
      </c>
      <c r="T2601" s="75">
        <v>12146212</v>
      </c>
      <c r="U2601" s="75">
        <f t="shared" si="460"/>
        <v>13603757.440000001</v>
      </c>
      <c r="V2601" s="48"/>
      <c r="W2601" s="48">
        <v>2017</v>
      </c>
      <c r="X2601" s="53" t="s">
        <v>8100</v>
      </c>
      <c r="Y2601" s="1">
        <f>VLOOKUP(A2601,'[1]план на 2017'!$A:$X,20,0)</f>
        <v>12146212</v>
      </c>
      <c r="Z2601" s="156">
        <f t="shared" si="461"/>
        <v>0</v>
      </c>
    </row>
    <row r="2602" spans="1:26" ht="49.5" customHeight="1" x14ac:dyDescent="0.25">
      <c r="A2602" s="48" t="s">
        <v>2657</v>
      </c>
      <c r="B2602" s="53" t="s">
        <v>3273</v>
      </c>
      <c r="C2602" s="53" t="s">
        <v>4654</v>
      </c>
      <c r="D2602" s="53" t="s">
        <v>4655</v>
      </c>
      <c r="E2602" s="53" t="s">
        <v>4656</v>
      </c>
      <c r="F2602" s="53" t="s">
        <v>4657</v>
      </c>
      <c r="G2602" s="53" t="s">
        <v>3278</v>
      </c>
      <c r="H2602" s="53">
        <v>0</v>
      </c>
      <c r="I2602" s="53">
        <v>430000000</v>
      </c>
      <c r="J2602" s="53" t="s">
        <v>8091</v>
      </c>
      <c r="K2602" s="53" t="s">
        <v>8092</v>
      </c>
      <c r="L2602" s="53" t="s">
        <v>8093</v>
      </c>
      <c r="M2602" s="53" t="s">
        <v>8094</v>
      </c>
      <c r="N2602" s="53" t="s">
        <v>8112</v>
      </c>
      <c r="O2602" s="53" t="s">
        <v>8104</v>
      </c>
      <c r="P2602" s="53">
        <v>796</v>
      </c>
      <c r="Q2602" s="53" t="s">
        <v>8106</v>
      </c>
      <c r="R2602" s="74">
        <v>70</v>
      </c>
      <c r="S2602" s="74">
        <v>3500</v>
      </c>
      <c r="T2602" s="75">
        <v>245000</v>
      </c>
      <c r="U2602" s="75">
        <f t="shared" si="460"/>
        <v>274400</v>
      </c>
      <c r="V2602" s="48"/>
      <c r="W2602" s="48">
        <v>2017</v>
      </c>
      <c r="X2602" s="53" t="s">
        <v>8287</v>
      </c>
      <c r="Y2602" s="1">
        <f>VLOOKUP(A2602,'[1]план на 2017'!$A:$X,20,0)</f>
        <v>245000</v>
      </c>
      <c r="Z2602" s="156">
        <f t="shared" si="461"/>
        <v>0</v>
      </c>
    </row>
    <row r="2603" spans="1:26" ht="49.5" customHeight="1" x14ac:dyDescent="0.25">
      <c r="A2603" s="48" t="s">
        <v>2658</v>
      </c>
      <c r="B2603" s="53" t="s">
        <v>3273</v>
      </c>
      <c r="C2603" s="53" t="s">
        <v>7101</v>
      </c>
      <c r="D2603" s="53" t="s">
        <v>7102</v>
      </c>
      <c r="E2603" s="53" t="s">
        <v>6523</v>
      </c>
      <c r="F2603" s="53" t="s">
        <v>7103</v>
      </c>
      <c r="G2603" s="53" t="s">
        <v>3278</v>
      </c>
      <c r="H2603" s="53">
        <v>0</v>
      </c>
      <c r="I2603" s="53">
        <v>430000000</v>
      </c>
      <c r="J2603" s="53" t="s">
        <v>8091</v>
      </c>
      <c r="K2603" s="53" t="s">
        <v>8092</v>
      </c>
      <c r="L2603" s="53" t="s">
        <v>8111</v>
      </c>
      <c r="M2603" s="57" t="s">
        <v>8094</v>
      </c>
      <c r="N2603" s="53" t="s">
        <v>8112</v>
      </c>
      <c r="O2603" s="53" t="s">
        <v>8104</v>
      </c>
      <c r="P2603" s="57">
        <v>166</v>
      </c>
      <c r="Q2603" s="53" t="s">
        <v>8131</v>
      </c>
      <c r="R2603" s="92">
        <f>T2603/S2603</f>
        <v>0.1</v>
      </c>
      <c r="S2603" s="74">
        <v>72225</v>
      </c>
      <c r="T2603" s="75">
        <v>7222.5</v>
      </c>
      <c r="U2603" s="75">
        <f t="shared" si="460"/>
        <v>8089.2000000000007</v>
      </c>
      <c r="V2603" s="48"/>
      <c r="W2603" s="48">
        <v>2017</v>
      </c>
      <c r="X2603" s="48" t="s">
        <v>8287</v>
      </c>
      <c r="Y2603" s="1">
        <f>VLOOKUP(A2603,'[1]план на 2017'!$A:$X,20,0)</f>
        <v>7222.5</v>
      </c>
      <c r="Z2603" s="156">
        <f t="shared" si="461"/>
        <v>0</v>
      </c>
    </row>
    <row r="2604" spans="1:26" ht="49.5" customHeight="1" x14ac:dyDescent="0.25">
      <c r="A2604" s="48" t="s">
        <v>2659</v>
      </c>
      <c r="B2604" s="53" t="s">
        <v>3273</v>
      </c>
      <c r="C2604" s="53" t="s">
        <v>7104</v>
      </c>
      <c r="D2604" s="53" t="s">
        <v>7105</v>
      </c>
      <c r="E2604" s="53" t="s">
        <v>7106</v>
      </c>
      <c r="F2604" s="53" t="s">
        <v>7107</v>
      </c>
      <c r="G2604" s="53" t="s">
        <v>3278</v>
      </c>
      <c r="H2604" s="53">
        <v>0</v>
      </c>
      <c r="I2604" s="53">
        <v>430000000</v>
      </c>
      <c r="J2604" s="53" t="s">
        <v>8091</v>
      </c>
      <c r="K2604" s="53" t="s">
        <v>8092</v>
      </c>
      <c r="L2604" s="53" t="s">
        <v>8111</v>
      </c>
      <c r="M2604" s="57" t="s">
        <v>8094</v>
      </c>
      <c r="N2604" s="53" t="s">
        <v>8112</v>
      </c>
      <c r="O2604" s="53" t="s">
        <v>8104</v>
      </c>
      <c r="P2604" s="57">
        <v>166</v>
      </c>
      <c r="Q2604" s="53" t="s">
        <v>8131</v>
      </c>
      <c r="R2604" s="92">
        <f t="shared" ref="R2604:R2612" si="468">T2604/S2604</f>
        <v>0.1</v>
      </c>
      <c r="S2604" s="74">
        <v>32100</v>
      </c>
      <c r="T2604" s="75">
        <v>3210</v>
      </c>
      <c r="U2604" s="75">
        <f t="shared" si="460"/>
        <v>3595.2000000000003</v>
      </c>
      <c r="V2604" s="48"/>
      <c r="W2604" s="48">
        <v>2017</v>
      </c>
      <c r="X2604" s="48" t="s">
        <v>8287</v>
      </c>
      <c r="Y2604" s="1">
        <f>VLOOKUP(A2604,'[1]план на 2017'!$A:$X,20,0)</f>
        <v>3210</v>
      </c>
      <c r="Z2604" s="156">
        <f t="shared" si="461"/>
        <v>0</v>
      </c>
    </row>
    <row r="2605" spans="1:26" ht="49.5" customHeight="1" x14ac:dyDescent="0.25">
      <c r="A2605" s="48" t="s">
        <v>2660</v>
      </c>
      <c r="B2605" s="53" t="s">
        <v>3273</v>
      </c>
      <c r="C2605" s="53" t="s">
        <v>7104</v>
      </c>
      <c r="D2605" s="53" t="s">
        <v>7105</v>
      </c>
      <c r="E2605" s="53" t="s">
        <v>7106</v>
      </c>
      <c r="F2605" s="53" t="s">
        <v>7107</v>
      </c>
      <c r="G2605" s="53" t="s">
        <v>3278</v>
      </c>
      <c r="H2605" s="53">
        <v>0</v>
      </c>
      <c r="I2605" s="53">
        <v>430000000</v>
      </c>
      <c r="J2605" s="53" t="s">
        <v>8091</v>
      </c>
      <c r="K2605" s="53" t="s">
        <v>8092</v>
      </c>
      <c r="L2605" s="53" t="s">
        <v>8111</v>
      </c>
      <c r="M2605" s="57" t="s">
        <v>8094</v>
      </c>
      <c r="N2605" s="53" t="s">
        <v>8112</v>
      </c>
      <c r="O2605" s="53" t="s">
        <v>8104</v>
      </c>
      <c r="P2605" s="57">
        <v>166</v>
      </c>
      <c r="Q2605" s="53" t="s">
        <v>8131</v>
      </c>
      <c r="R2605" s="92">
        <f t="shared" si="468"/>
        <v>0.1</v>
      </c>
      <c r="S2605" s="74">
        <v>505575</v>
      </c>
      <c r="T2605" s="75">
        <v>50557.5</v>
      </c>
      <c r="U2605" s="75">
        <f t="shared" si="460"/>
        <v>56624.400000000009</v>
      </c>
      <c r="V2605" s="48"/>
      <c r="W2605" s="48">
        <v>2017</v>
      </c>
      <c r="X2605" s="48" t="s">
        <v>8287</v>
      </c>
      <c r="Y2605" s="1">
        <f>VLOOKUP(A2605,'[1]план на 2017'!$A:$X,20,0)</f>
        <v>50557.5</v>
      </c>
      <c r="Z2605" s="156">
        <f t="shared" si="461"/>
        <v>0</v>
      </c>
    </row>
    <row r="2606" spans="1:26" ht="49.5" customHeight="1" x14ac:dyDescent="0.25">
      <c r="A2606" s="48" t="s">
        <v>2661</v>
      </c>
      <c r="B2606" s="53" t="s">
        <v>3273</v>
      </c>
      <c r="C2606" s="53" t="s">
        <v>7104</v>
      </c>
      <c r="D2606" s="53" t="s">
        <v>7105</v>
      </c>
      <c r="E2606" s="53" t="s">
        <v>7106</v>
      </c>
      <c r="F2606" s="53" t="s">
        <v>7107</v>
      </c>
      <c r="G2606" s="53" t="s">
        <v>3278</v>
      </c>
      <c r="H2606" s="53">
        <v>0</v>
      </c>
      <c r="I2606" s="53">
        <v>430000000</v>
      </c>
      <c r="J2606" s="53" t="s">
        <v>8091</v>
      </c>
      <c r="K2606" s="53" t="s">
        <v>8092</v>
      </c>
      <c r="L2606" s="53" t="s">
        <v>8111</v>
      </c>
      <c r="M2606" s="57" t="s">
        <v>8094</v>
      </c>
      <c r="N2606" s="53" t="s">
        <v>8112</v>
      </c>
      <c r="O2606" s="53" t="s">
        <v>8104</v>
      </c>
      <c r="P2606" s="57">
        <v>166</v>
      </c>
      <c r="Q2606" s="53" t="s">
        <v>8131</v>
      </c>
      <c r="R2606" s="92">
        <f t="shared" si="468"/>
        <v>0.1</v>
      </c>
      <c r="S2606" s="74">
        <v>505575</v>
      </c>
      <c r="T2606" s="75">
        <v>50557.5</v>
      </c>
      <c r="U2606" s="75">
        <f t="shared" si="460"/>
        <v>56624.400000000009</v>
      </c>
      <c r="V2606" s="48"/>
      <c r="W2606" s="48">
        <v>2017</v>
      </c>
      <c r="X2606" s="48" t="s">
        <v>8287</v>
      </c>
      <c r="Y2606" s="1">
        <f>VLOOKUP(A2606,'[1]план на 2017'!$A:$X,20,0)</f>
        <v>50557.5</v>
      </c>
      <c r="Z2606" s="156">
        <f t="shared" si="461"/>
        <v>0</v>
      </c>
    </row>
    <row r="2607" spans="1:26" ht="49.5" customHeight="1" x14ac:dyDescent="0.25">
      <c r="A2607" s="48" t="s">
        <v>2662</v>
      </c>
      <c r="B2607" s="53" t="s">
        <v>3273</v>
      </c>
      <c r="C2607" s="53" t="s">
        <v>7104</v>
      </c>
      <c r="D2607" s="53" t="s">
        <v>7105</v>
      </c>
      <c r="E2607" s="53" t="s">
        <v>7106</v>
      </c>
      <c r="F2607" s="53" t="s">
        <v>7107</v>
      </c>
      <c r="G2607" s="53" t="s">
        <v>3278</v>
      </c>
      <c r="H2607" s="53">
        <v>0</v>
      </c>
      <c r="I2607" s="53">
        <v>430000000</v>
      </c>
      <c r="J2607" s="53" t="s">
        <v>8091</v>
      </c>
      <c r="K2607" s="53" t="s">
        <v>8092</v>
      </c>
      <c r="L2607" s="53" t="s">
        <v>8111</v>
      </c>
      <c r="M2607" s="57" t="s">
        <v>8094</v>
      </c>
      <c r="N2607" s="53" t="s">
        <v>8112</v>
      </c>
      <c r="O2607" s="53" t="s">
        <v>8104</v>
      </c>
      <c r="P2607" s="57">
        <v>166</v>
      </c>
      <c r="Q2607" s="53" t="s">
        <v>8131</v>
      </c>
      <c r="R2607" s="92">
        <f t="shared" si="468"/>
        <v>0.1</v>
      </c>
      <c r="S2607" s="74">
        <v>505575</v>
      </c>
      <c r="T2607" s="75">
        <v>50557.5</v>
      </c>
      <c r="U2607" s="75">
        <f t="shared" si="460"/>
        <v>56624.400000000009</v>
      </c>
      <c r="V2607" s="48"/>
      <c r="W2607" s="48">
        <v>2017</v>
      </c>
      <c r="X2607" s="48" t="s">
        <v>8287</v>
      </c>
      <c r="Y2607" s="1">
        <f>VLOOKUP(A2607,'[1]план на 2017'!$A:$X,20,0)</f>
        <v>50557.5</v>
      </c>
      <c r="Z2607" s="156">
        <f t="shared" si="461"/>
        <v>0</v>
      </c>
    </row>
    <row r="2608" spans="1:26" ht="49.5" customHeight="1" x14ac:dyDescent="0.25">
      <c r="A2608" s="48" t="s">
        <v>2663</v>
      </c>
      <c r="B2608" s="53" t="s">
        <v>3273</v>
      </c>
      <c r="C2608" s="53" t="s">
        <v>7108</v>
      </c>
      <c r="D2608" s="53" t="s">
        <v>7109</v>
      </c>
      <c r="E2608" s="53" t="s">
        <v>7110</v>
      </c>
      <c r="F2608" s="53" t="s">
        <v>7111</v>
      </c>
      <c r="G2608" s="53" t="s">
        <v>3278</v>
      </c>
      <c r="H2608" s="53">
        <v>0</v>
      </c>
      <c r="I2608" s="53">
        <v>430000000</v>
      </c>
      <c r="J2608" s="53" t="s">
        <v>8091</v>
      </c>
      <c r="K2608" s="53" t="s">
        <v>8092</v>
      </c>
      <c r="L2608" s="53" t="s">
        <v>8111</v>
      </c>
      <c r="M2608" s="57" t="s">
        <v>8094</v>
      </c>
      <c r="N2608" s="53" t="s">
        <v>8112</v>
      </c>
      <c r="O2608" s="53" t="s">
        <v>8104</v>
      </c>
      <c r="P2608" s="57">
        <v>166</v>
      </c>
      <c r="Q2608" s="53" t="s">
        <v>8131</v>
      </c>
      <c r="R2608" s="92">
        <f t="shared" si="468"/>
        <v>9.9999999999999992E-2</v>
      </c>
      <c r="S2608" s="74">
        <v>210941</v>
      </c>
      <c r="T2608" s="75">
        <v>21094.1</v>
      </c>
      <c r="U2608" s="75">
        <f t="shared" si="460"/>
        <v>23625.392</v>
      </c>
      <c r="V2608" s="48"/>
      <c r="W2608" s="48">
        <v>2017</v>
      </c>
      <c r="X2608" s="48" t="s">
        <v>8287</v>
      </c>
      <c r="Y2608" s="1">
        <f>VLOOKUP(A2608,'[1]план на 2017'!$A:$X,20,0)</f>
        <v>21094.1</v>
      </c>
      <c r="Z2608" s="156">
        <f t="shared" si="461"/>
        <v>0</v>
      </c>
    </row>
    <row r="2609" spans="1:26" ht="49.5" customHeight="1" x14ac:dyDescent="0.25">
      <c r="A2609" s="48" t="s">
        <v>2664</v>
      </c>
      <c r="B2609" s="53" t="s">
        <v>3273</v>
      </c>
      <c r="C2609" s="53" t="s">
        <v>7112</v>
      </c>
      <c r="D2609" s="53" t="s">
        <v>7105</v>
      </c>
      <c r="E2609" s="53" t="s">
        <v>7113</v>
      </c>
      <c r="F2609" s="53" t="s">
        <v>7114</v>
      </c>
      <c r="G2609" s="53" t="s">
        <v>3278</v>
      </c>
      <c r="H2609" s="53">
        <v>0</v>
      </c>
      <c r="I2609" s="53">
        <v>430000000</v>
      </c>
      <c r="J2609" s="53" t="s">
        <v>8091</v>
      </c>
      <c r="K2609" s="53" t="s">
        <v>8092</v>
      </c>
      <c r="L2609" s="53" t="s">
        <v>8111</v>
      </c>
      <c r="M2609" s="57" t="s">
        <v>8094</v>
      </c>
      <c r="N2609" s="53" t="s">
        <v>8112</v>
      </c>
      <c r="O2609" s="53" t="s">
        <v>8104</v>
      </c>
      <c r="P2609" s="57">
        <v>166</v>
      </c>
      <c r="Q2609" s="53" t="s">
        <v>8131</v>
      </c>
      <c r="R2609" s="92">
        <f t="shared" si="468"/>
        <v>0.1</v>
      </c>
      <c r="S2609" s="74">
        <v>472500</v>
      </c>
      <c r="T2609" s="75">
        <v>47250</v>
      </c>
      <c r="U2609" s="75">
        <f t="shared" si="460"/>
        <v>52920.000000000007</v>
      </c>
      <c r="V2609" s="48"/>
      <c r="W2609" s="48">
        <v>2017</v>
      </c>
      <c r="X2609" s="48" t="s">
        <v>8287</v>
      </c>
      <c r="Y2609" s="1">
        <f>VLOOKUP(A2609,'[1]план на 2017'!$A:$X,20,0)</f>
        <v>47250</v>
      </c>
      <c r="Z2609" s="156">
        <f t="shared" si="461"/>
        <v>0</v>
      </c>
    </row>
    <row r="2610" spans="1:26" ht="49.5" customHeight="1" x14ac:dyDescent="0.25">
      <c r="A2610" s="48" t="s">
        <v>2665</v>
      </c>
      <c r="B2610" s="53" t="s">
        <v>3273</v>
      </c>
      <c r="C2610" s="53" t="s">
        <v>7115</v>
      </c>
      <c r="D2610" s="53" t="s">
        <v>7105</v>
      </c>
      <c r="E2610" s="53" t="s">
        <v>7116</v>
      </c>
      <c r="F2610" s="53" t="s">
        <v>7117</v>
      </c>
      <c r="G2610" s="53" t="s">
        <v>3278</v>
      </c>
      <c r="H2610" s="53">
        <v>0</v>
      </c>
      <c r="I2610" s="53">
        <v>430000000</v>
      </c>
      <c r="J2610" s="53" t="s">
        <v>8091</v>
      </c>
      <c r="K2610" s="53" t="s">
        <v>8092</v>
      </c>
      <c r="L2610" s="53" t="s">
        <v>8111</v>
      </c>
      <c r="M2610" s="57" t="s">
        <v>8094</v>
      </c>
      <c r="N2610" s="53" t="s">
        <v>8112</v>
      </c>
      <c r="O2610" s="53" t="s">
        <v>8104</v>
      </c>
      <c r="P2610" s="57">
        <v>166</v>
      </c>
      <c r="Q2610" s="53" t="s">
        <v>8131</v>
      </c>
      <c r="R2610" s="92">
        <f t="shared" si="468"/>
        <v>0.1</v>
      </c>
      <c r="S2610" s="74">
        <v>365000</v>
      </c>
      <c r="T2610" s="75">
        <v>36500</v>
      </c>
      <c r="U2610" s="75">
        <f t="shared" si="460"/>
        <v>40880.000000000007</v>
      </c>
      <c r="V2610" s="48"/>
      <c r="W2610" s="48">
        <v>2017</v>
      </c>
      <c r="X2610" s="48" t="s">
        <v>8287</v>
      </c>
      <c r="Y2610" s="1">
        <f>VLOOKUP(A2610,'[1]план на 2017'!$A:$X,20,0)</f>
        <v>36500</v>
      </c>
      <c r="Z2610" s="156">
        <f t="shared" si="461"/>
        <v>0</v>
      </c>
    </row>
    <row r="2611" spans="1:26" ht="49.5" customHeight="1" x14ac:dyDescent="0.25">
      <c r="A2611" s="48" t="s">
        <v>2666</v>
      </c>
      <c r="B2611" s="53" t="s">
        <v>3273</v>
      </c>
      <c r="C2611" s="53" t="s">
        <v>7118</v>
      </c>
      <c r="D2611" s="53" t="s">
        <v>7119</v>
      </c>
      <c r="E2611" s="53" t="s">
        <v>7120</v>
      </c>
      <c r="F2611" s="53" t="s">
        <v>7121</v>
      </c>
      <c r="G2611" s="53" t="s">
        <v>3278</v>
      </c>
      <c r="H2611" s="53">
        <v>0</v>
      </c>
      <c r="I2611" s="53">
        <v>430000000</v>
      </c>
      <c r="J2611" s="53" t="s">
        <v>8091</v>
      </c>
      <c r="K2611" s="53" t="s">
        <v>8092</v>
      </c>
      <c r="L2611" s="53" t="s">
        <v>8111</v>
      </c>
      <c r="M2611" s="57" t="s">
        <v>8094</v>
      </c>
      <c r="N2611" s="53" t="s">
        <v>8112</v>
      </c>
      <c r="O2611" s="53" t="s">
        <v>8104</v>
      </c>
      <c r="P2611" s="57">
        <v>166</v>
      </c>
      <c r="Q2611" s="53" t="s">
        <v>8131</v>
      </c>
      <c r="R2611" s="92">
        <f t="shared" si="468"/>
        <v>0.2</v>
      </c>
      <c r="S2611" s="74">
        <v>75000</v>
      </c>
      <c r="T2611" s="75">
        <v>15000</v>
      </c>
      <c r="U2611" s="75">
        <f t="shared" si="460"/>
        <v>16800</v>
      </c>
      <c r="V2611" s="48"/>
      <c r="W2611" s="48">
        <v>2017</v>
      </c>
      <c r="X2611" s="48" t="s">
        <v>8287</v>
      </c>
      <c r="Y2611" s="1">
        <f>VLOOKUP(A2611,'[1]план на 2017'!$A:$X,20,0)</f>
        <v>15000</v>
      </c>
      <c r="Z2611" s="156">
        <f t="shared" si="461"/>
        <v>0</v>
      </c>
    </row>
    <row r="2612" spans="1:26" ht="49.5" customHeight="1" x14ac:dyDescent="0.25">
      <c r="A2612" s="48" t="s">
        <v>2667</v>
      </c>
      <c r="B2612" s="53" t="s">
        <v>3273</v>
      </c>
      <c r="C2612" s="53" t="s">
        <v>7122</v>
      </c>
      <c r="D2612" s="53" t="s">
        <v>7123</v>
      </c>
      <c r="E2612" s="53" t="s">
        <v>7124</v>
      </c>
      <c r="F2612" s="53" t="s">
        <v>7125</v>
      </c>
      <c r="G2612" s="53" t="s">
        <v>3278</v>
      </c>
      <c r="H2612" s="53">
        <v>0</v>
      </c>
      <c r="I2612" s="53">
        <v>430000000</v>
      </c>
      <c r="J2612" s="53" t="s">
        <v>8091</v>
      </c>
      <c r="K2612" s="53" t="s">
        <v>8092</v>
      </c>
      <c r="L2612" s="53" t="s">
        <v>8111</v>
      </c>
      <c r="M2612" s="57" t="s">
        <v>8094</v>
      </c>
      <c r="N2612" s="53" t="s">
        <v>8112</v>
      </c>
      <c r="O2612" s="53" t="s">
        <v>8104</v>
      </c>
      <c r="P2612" s="57">
        <v>112</v>
      </c>
      <c r="Q2612" s="53" t="s">
        <v>8170</v>
      </c>
      <c r="R2612" s="93">
        <f t="shared" si="468"/>
        <v>0.25</v>
      </c>
      <c r="S2612" s="74">
        <v>33000</v>
      </c>
      <c r="T2612" s="75">
        <v>8250</v>
      </c>
      <c r="U2612" s="75">
        <f t="shared" si="460"/>
        <v>9240</v>
      </c>
      <c r="V2612" s="48"/>
      <c r="W2612" s="48">
        <v>2017</v>
      </c>
      <c r="X2612" s="48" t="s">
        <v>8287</v>
      </c>
      <c r="Y2612" s="1">
        <f>VLOOKUP(A2612,'[1]план на 2017'!$A:$X,20,0)</f>
        <v>8250</v>
      </c>
      <c r="Z2612" s="156">
        <f t="shared" si="461"/>
        <v>0</v>
      </c>
    </row>
    <row r="2613" spans="1:26" ht="49.5" customHeight="1" x14ac:dyDescent="0.25">
      <c r="A2613" s="48" t="s">
        <v>2668</v>
      </c>
      <c r="B2613" s="53" t="s">
        <v>3273</v>
      </c>
      <c r="C2613" s="53" t="s">
        <v>4481</v>
      </c>
      <c r="D2613" s="53" t="s">
        <v>9884</v>
      </c>
      <c r="E2613" s="53" t="s">
        <v>4482</v>
      </c>
      <c r="F2613" s="53" t="s">
        <v>4487</v>
      </c>
      <c r="G2613" s="54" t="s">
        <v>8876</v>
      </c>
      <c r="H2613" s="53">
        <v>0</v>
      </c>
      <c r="I2613" s="53">
        <v>430000000</v>
      </c>
      <c r="J2613" s="53" t="s">
        <v>8091</v>
      </c>
      <c r="K2613" s="53" t="s">
        <v>8129</v>
      </c>
      <c r="L2613" s="53" t="s">
        <v>8111</v>
      </c>
      <c r="M2613" s="53" t="s">
        <v>8094</v>
      </c>
      <c r="N2613" s="53" t="s">
        <v>8112</v>
      </c>
      <c r="O2613" s="53" t="s">
        <v>8104</v>
      </c>
      <c r="P2613" s="53">
        <v>796</v>
      </c>
      <c r="Q2613" s="53" t="s">
        <v>8106</v>
      </c>
      <c r="R2613" s="74">
        <v>2</v>
      </c>
      <c r="S2613" s="74">
        <v>584901</v>
      </c>
      <c r="T2613" s="75">
        <v>0</v>
      </c>
      <c r="U2613" s="75">
        <f t="shared" si="460"/>
        <v>0</v>
      </c>
      <c r="V2613" s="48"/>
      <c r="W2613" s="48">
        <v>2017</v>
      </c>
      <c r="X2613" s="48" t="s">
        <v>8287</v>
      </c>
      <c r="Y2613" s="1">
        <f>VLOOKUP(A2613,'[1]план на 2017'!$A:$X,20,0)</f>
        <v>0</v>
      </c>
      <c r="Z2613" s="156">
        <f t="shared" si="461"/>
        <v>0</v>
      </c>
    </row>
    <row r="2614" spans="1:26" ht="49.5" customHeight="1" x14ac:dyDescent="0.25">
      <c r="A2614" s="48" t="s">
        <v>2669</v>
      </c>
      <c r="B2614" s="53" t="s">
        <v>3273</v>
      </c>
      <c r="C2614" s="53" t="s">
        <v>4484</v>
      </c>
      <c r="D2614" s="53" t="s">
        <v>4485</v>
      </c>
      <c r="E2614" s="53" t="s">
        <v>7126</v>
      </c>
      <c r="F2614" s="53" t="s">
        <v>4487</v>
      </c>
      <c r="G2614" s="54" t="s">
        <v>8876</v>
      </c>
      <c r="H2614" s="53">
        <v>0</v>
      </c>
      <c r="I2614" s="53">
        <v>430000000</v>
      </c>
      <c r="J2614" s="53" t="s">
        <v>8091</v>
      </c>
      <c r="K2614" s="53" t="s">
        <v>8215</v>
      </c>
      <c r="L2614" s="53" t="s">
        <v>8111</v>
      </c>
      <c r="M2614" s="53" t="s">
        <v>8094</v>
      </c>
      <c r="N2614" s="53" t="s">
        <v>8112</v>
      </c>
      <c r="O2614" s="53" t="s">
        <v>8104</v>
      </c>
      <c r="P2614" s="53">
        <v>796</v>
      </c>
      <c r="Q2614" s="53" t="s">
        <v>8106</v>
      </c>
      <c r="R2614" s="74">
        <v>2</v>
      </c>
      <c r="S2614" s="74">
        <v>584901</v>
      </c>
      <c r="T2614" s="75">
        <v>1169801.04</v>
      </c>
      <c r="U2614" s="75">
        <f t="shared" si="460"/>
        <v>1310177.1648000001</v>
      </c>
      <c r="V2614" s="48"/>
      <c r="W2614" s="48">
        <v>2017</v>
      </c>
      <c r="X2614" s="94" t="s">
        <v>8100</v>
      </c>
      <c r="Y2614" s="1">
        <f>VLOOKUP(A2614,'[1]план на 2017'!$A:$X,20,0)</f>
        <v>1169801.04</v>
      </c>
      <c r="Z2614" s="156">
        <f t="shared" si="461"/>
        <v>0</v>
      </c>
    </row>
    <row r="2615" spans="1:26" ht="49.5" customHeight="1" x14ac:dyDescent="0.25">
      <c r="A2615" s="48" t="s">
        <v>2670</v>
      </c>
      <c r="B2615" s="53" t="s">
        <v>3273</v>
      </c>
      <c r="C2615" s="53" t="s">
        <v>3472</v>
      </c>
      <c r="D2615" s="53" t="s">
        <v>5280</v>
      </c>
      <c r="E2615" s="53" t="s">
        <v>3474</v>
      </c>
      <c r="F2615" s="53" t="s">
        <v>7127</v>
      </c>
      <c r="G2615" s="53" t="s">
        <v>3284</v>
      </c>
      <c r="H2615" s="53">
        <v>0</v>
      </c>
      <c r="I2615" s="53">
        <v>430000000</v>
      </c>
      <c r="J2615" s="53" t="s">
        <v>8091</v>
      </c>
      <c r="K2615" s="53" t="s">
        <v>8129</v>
      </c>
      <c r="L2615" s="53" t="s">
        <v>8093</v>
      </c>
      <c r="M2615" s="53" t="s">
        <v>8094</v>
      </c>
      <c r="N2615" s="53" t="s">
        <v>8112</v>
      </c>
      <c r="O2615" s="53" t="s">
        <v>8104</v>
      </c>
      <c r="P2615" s="53">
        <v>796</v>
      </c>
      <c r="Q2615" s="53" t="s">
        <v>8106</v>
      </c>
      <c r="R2615" s="74">
        <v>150</v>
      </c>
      <c r="S2615" s="74">
        <v>10450</v>
      </c>
      <c r="T2615" s="75">
        <v>1567500</v>
      </c>
      <c r="U2615" s="75">
        <f t="shared" si="460"/>
        <v>1755600.0000000002</v>
      </c>
      <c r="V2615" s="48"/>
      <c r="W2615" s="48">
        <v>2017</v>
      </c>
      <c r="X2615" s="53" t="s">
        <v>8287</v>
      </c>
      <c r="Y2615" s="1">
        <f>VLOOKUP(A2615,'[1]план на 2017'!$A:$X,20,0)</f>
        <v>1567500</v>
      </c>
      <c r="Z2615" s="156">
        <f t="shared" si="461"/>
        <v>0</v>
      </c>
    </row>
    <row r="2616" spans="1:26" ht="49.5" customHeight="1" x14ac:dyDescent="0.25">
      <c r="A2616" s="48" t="s">
        <v>2671</v>
      </c>
      <c r="B2616" s="53" t="s">
        <v>3273</v>
      </c>
      <c r="C2616" s="53" t="s">
        <v>4210</v>
      </c>
      <c r="D2616" s="53" t="s">
        <v>4211</v>
      </c>
      <c r="E2616" s="53" t="s">
        <v>4212</v>
      </c>
      <c r="F2616" s="53" t="s">
        <v>7128</v>
      </c>
      <c r="G2616" s="53" t="s">
        <v>3284</v>
      </c>
      <c r="H2616" s="53">
        <v>0</v>
      </c>
      <c r="I2616" s="53">
        <v>430000000</v>
      </c>
      <c r="J2616" s="53" t="s">
        <v>8091</v>
      </c>
      <c r="K2616" s="53" t="s">
        <v>8124</v>
      </c>
      <c r="L2616" s="53" t="s">
        <v>8111</v>
      </c>
      <c r="M2616" s="53" t="s">
        <v>8094</v>
      </c>
      <c r="N2616" s="53" t="s">
        <v>8112</v>
      </c>
      <c r="O2616" s="53" t="s">
        <v>8104</v>
      </c>
      <c r="P2616" s="53">
        <v>796</v>
      </c>
      <c r="Q2616" s="53" t="s">
        <v>8106</v>
      </c>
      <c r="R2616" s="73">
        <v>30</v>
      </c>
      <c r="S2616" s="74">
        <v>73270</v>
      </c>
      <c r="T2616" s="75">
        <v>0</v>
      </c>
      <c r="U2616" s="75">
        <f t="shared" si="460"/>
        <v>0</v>
      </c>
      <c r="V2616" s="48"/>
      <c r="W2616" s="48">
        <v>2017</v>
      </c>
      <c r="X2616" s="53" t="s">
        <v>8287</v>
      </c>
      <c r="Y2616" s="1">
        <f>VLOOKUP(A2616,'[1]план на 2017'!$A:$X,20,0)</f>
        <v>0</v>
      </c>
      <c r="Z2616" s="156">
        <f t="shared" si="461"/>
        <v>0</v>
      </c>
    </row>
    <row r="2617" spans="1:26" ht="49.5" customHeight="1" x14ac:dyDescent="0.25">
      <c r="A2617" s="48" t="s">
        <v>2672</v>
      </c>
      <c r="B2617" s="53" t="s">
        <v>3273</v>
      </c>
      <c r="C2617" s="53" t="s">
        <v>4210</v>
      </c>
      <c r="D2617" s="53" t="s">
        <v>4211</v>
      </c>
      <c r="E2617" s="53" t="s">
        <v>4212</v>
      </c>
      <c r="F2617" s="53" t="s">
        <v>7128</v>
      </c>
      <c r="G2617" s="53" t="s">
        <v>3284</v>
      </c>
      <c r="H2617" s="53">
        <v>0</v>
      </c>
      <c r="I2617" s="53">
        <v>430000000</v>
      </c>
      <c r="J2617" s="53" t="s">
        <v>8091</v>
      </c>
      <c r="K2617" s="53" t="s">
        <v>8099</v>
      </c>
      <c r="L2617" s="53" t="s">
        <v>8111</v>
      </c>
      <c r="M2617" s="53" t="s">
        <v>8094</v>
      </c>
      <c r="N2617" s="53" t="s">
        <v>8112</v>
      </c>
      <c r="O2617" s="53" t="s">
        <v>8104</v>
      </c>
      <c r="P2617" s="53">
        <v>796</v>
      </c>
      <c r="Q2617" s="53" t="s">
        <v>8106</v>
      </c>
      <c r="R2617" s="73">
        <v>30</v>
      </c>
      <c r="S2617" s="74">
        <v>73270</v>
      </c>
      <c r="T2617" s="75">
        <v>2198100</v>
      </c>
      <c r="U2617" s="75">
        <f t="shared" si="460"/>
        <v>2461872.0000000005</v>
      </c>
      <c r="V2617" s="48"/>
      <c r="W2617" s="48">
        <v>2017</v>
      </c>
      <c r="X2617" s="53" t="s">
        <v>8100</v>
      </c>
      <c r="Y2617" s="1">
        <f>VLOOKUP(A2617,'[1]план на 2017'!$A:$X,20,0)</f>
        <v>2198100</v>
      </c>
      <c r="Z2617" s="156">
        <f t="shared" si="461"/>
        <v>0</v>
      </c>
    </row>
    <row r="2618" spans="1:26" ht="49.5" customHeight="1" x14ac:dyDescent="0.25">
      <c r="A2618" s="48" t="s">
        <v>2673</v>
      </c>
      <c r="B2618" s="53" t="s">
        <v>3273</v>
      </c>
      <c r="C2618" s="53" t="s">
        <v>7129</v>
      </c>
      <c r="D2618" s="53" t="s">
        <v>7130</v>
      </c>
      <c r="E2618" s="53" t="s">
        <v>7131</v>
      </c>
      <c r="F2618" s="53" t="s">
        <v>7132</v>
      </c>
      <c r="G2618" s="53" t="s">
        <v>3284</v>
      </c>
      <c r="H2618" s="53">
        <v>0</v>
      </c>
      <c r="I2618" s="53">
        <v>430000000</v>
      </c>
      <c r="J2618" s="53" t="s">
        <v>8091</v>
      </c>
      <c r="K2618" s="53" t="s">
        <v>8124</v>
      </c>
      <c r="L2618" s="53" t="s">
        <v>8111</v>
      </c>
      <c r="M2618" s="53" t="s">
        <v>8094</v>
      </c>
      <c r="N2618" s="53" t="s">
        <v>8112</v>
      </c>
      <c r="O2618" s="53" t="s">
        <v>8104</v>
      </c>
      <c r="P2618" s="53">
        <v>796</v>
      </c>
      <c r="Q2618" s="53" t="s">
        <v>8106</v>
      </c>
      <c r="R2618" s="73">
        <v>30</v>
      </c>
      <c r="S2618" s="74">
        <v>15515</v>
      </c>
      <c r="T2618" s="75">
        <v>0</v>
      </c>
      <c r="U2618" s="75">
        <f t="shared" si="460"/>
        <v>0</v>
      </c>
      <c r="V2618" s="48"/>
      <c r="W2618" s="48">
        <v>2017</v>
      </c>
      <c r="X2618" s="53" t="s">
        <v>8287</v>
      </c>
      <c r="Y2618" s="1">
        <f>VLOOKUP(A2618,'[1]план на 2017'!$A:$X,20,0)</f>
        <v>0</v>
      </c>
      <c r="Z2618" s="156">
        <f t="shared" si="461"/>
        <v>0</v>
      </c>
    </row>
    <row r="2619" spans="1:26" ht="49.5" customHeight="1" x14ac:dyDescent="0.25">
      <c r="A2619" s="48" t="s">
        <v>2674</v>
      </c>
      <c r="B2619" s="53" t="s">
        <v>3273</v>
      </c>
      <c r="C2619" s="53" t="s">
        <v>7129</v>
      </c>
      <c r="D2619" s="53" t="s">
        <v>7130</v>
      </c>
      <c r="E2619" s="53" t="s">
        <v>7131</v>
      </c>
      <c r="F2619" s="53" t="s">
        <v>7132</v>
      </c>
      <c r="G2619" s="53" t="s">
        <v>3284</v>
      </c>
      <c r="H2619" s="53">
        <v>0</v>
      </c>
      <c r="I2619" s="53">
        <v>430000000</v>
      </c>
      <c r="J2619" s="53" t="s">
        <v>8091</v>
      </c>
      <c r="K2619" s="53" t="s">
        <v>8099</v>
      </c>
      <c r="L2619" s="53" t="s">
        <v>8111</v>
      </c>
      <c r="M2619" s="53" t="s">
        <v>8094</v>
      </c>
      <c r="N2619" s="53" t="s">
        <v>8112</v>
      </c>
      <c r="O2619" s="53" t="s">
        <v>8104</v>
      </c>
      <c r="P2619" s="53">
        <v>796</v>
      </c>
      <c r="Q2619" s="53" t="s">
        <v>8106</v>
      </c>
      <c r="R2619" s="73">
        <v>30</v>
      </c>
      <c r="S2619" s="74">
        <v>15515</v>
      </c>
      <c r="T2619" s="75">
        <v>0</v>
      </c>
      <c r="U2619" s="75">
        <f t="shared" si="460"/>
        <v>0</v>
      </c>
      <c r="V2619" s="48"/>
      <c r="W2619" s="48">
        <v>2017</v>
      </c>
      <c r="X2619" s="53" t="s">
        <v>8100</v>
      </c>
      <c r="Y2619" s="1">
        <f>VLOOKUP(A2619,'[1]план на 2017'!$A:$X,20,0)</f>
        <v>0</v>
      </c>
      <c r="Z2619" s="156">
        <f t="shared" si="461"/>
        <v>0</v>
      </c>
    </row>
    <row r="2620" spans="1:26" ht="49.5" customHeight="1" x14ac:dyDescent="0.25">
      <c r="A2620" s="49" t="s">
        <v>2675</v>
      </c>
      <c r="B2620" s="49" t="s">
        <v>3273</v>
      </c>
      <c r="C2620" s="49" t="s">
        <v>7129</v>
      </c>
      <c r="D2620" s="49" t="s">
        <v>7130</v>
      </c>
      <c r="E2620" s="49" t="s">
        <v>7131</v>
      </c>
      <c r="F2620" s="49" t="s">
        <v>7132</v>
      </c>
      <c r="G2620" s="49" t="s">
        <v>4139</v>
      </c>
      <c r="H2620" s="49">
        <v>0</v>
      </c>
      <c r="I2620" s="49">
        <v>430000000</v>
      </c>
      <c r="J2620" s="49" t="s">
        <v>8091</v>
      </c>
      <c r="K2620" s="49" t="s">
        <v>8110</v>
      </c>
      <c r="L2620" s="49" t="s">
        <v>8111</v>
      </c>
      <c r="M2620" s="49" t="s">
        <v>8094</v>
      </c>
      <c r="N2620" s="49" t="s">
        <v>8112</v>
      </c>
      <c r="O2620" s="49" t="s">
        <v>8104</v>
      </c>
      <c r="P2620" s="49">
        <v>796</v>
      </c>
      <c r="Q2620" s="49" t="s">
        <v>8106</v>
      </c>
      <c r="R2620" s="49">
        <v>34</v>
      </c>
      <c r="S2620" s="49">
        <v>7200</v>
      </c>
      <c r="T2620" s="76">
        <f t="shared" ref="T2620" si="469">S2620*R2620</f>
        <v>244800</v>
      </c>
      <c r="U2620" s="76">
        <f t="shared" si="460"/>
        <v>274176</v>
      </c>
      <c r="V2620" s="49"/>
      <c r="W2620" s="49">
        <v>2017</v>
      </c>
      <c r="X2620" s="49" t="s">
        <v>8199</v>
      </c>
      <c r="Y2620" s="1">
        <f>VLOOKUP(A2620,'[1]план на 2017'!$A:$X,20,0)</f>
        <v>244800</v>
      </c>
      <c r="Z2620" s="156">
        <f t="shared" si="461"/>
        <v>0</v>
      </c>
    </row>
    <row r="2621" spans="1:26" ht="49.5" customHeight="1" x14ac:dyDescent="0.25">
      <c r="A2621" s="48" t="s">
        <v>2676</v>
      </c>
      <c r="B2621" s="53" t="s">
        <v>3273</v>
      </c>
      <c r="C2621" s="53" t="s">
        <v>7133</v>
      </c>
      <c r="D2621" s="53" t="s">
        <v>4865</v>
      </c>
      <c r="E2621" s="53" t="s">
        <v>7134</v>
      </c>
      <c r="F2621" s="53" t="s">
        <v>7135</v>
      </c>
      <c r="G2621" s="53" t="s">
        <v>3284</v>
      </c>
      <c r="H2621" s="53">
        <v>0</v>
      </c>
      <c r="I2621" s="53">
        <v>430000000</v>
      </c>
      <c r="J2621" s="53" t="s">
        <v>8091</v>
      </c>
      <c r="K2621" s="53" t="s">
        <v>8124</v>
      </c>
      <c r="L2621" s="53" t="s">
        <v>8111</v>
      </c>
      <c r="M2621" s="53" t="s">
        <v>8094</v>
      </c>
      <c r="N2621" s="53" t="s">
        <v>8112</v>
      </c>
      <c r="O2621" s="53" t="s">
        <v>8104</v>
      </c>
      <c r="P2621" s="53">
        <v>796</v>
      </c>
      <c r="Q2621" s="53" t="s">
        <v>8106</v>
      </c>
      <c r="R2621" s="73">
        <v>30</v>
      </c>
      <c r="S2621" s="74">
        <v>22000</v>
      </c>
      <c r="T2621" s="75">
        <v>0</v>
      </c>
      <c r="U2621" s="75">
        <f t="shared" si="460"/>
        <v>0</v>
      </c>
      <c r="V2621" s="48"/>
      <c r="W2621" s="48">
        <v>2017</v>
      </c>
      <c r="X2621" s="53" t="s">
        <v>8287</v>
      </c>
      <c r="Y2621" s="1">
        <f>VLOOKUP(A2621,'[1]план на 2017'!$A:$X,20,0)</f>
        <v>0</v>
      </c>
      <c r="Z2621" s="156">
        <f t="shared" si="461"/>
        <v>0</v>
      </c>
    </row>
    <row r="2622" spans="1:26" ht="49.5" customHeight="1" x14ac:dyDescent="0.25">
      <c r="A2622" s="48" t="s">
        <v>2677</v>
      </c>
      <c r="B2622" s="53" t="s">
        <v>3273</v>
      </c>
      <c r="C2622" s="53" t="s">
        <v>7133</v>
      </c>
      <c r="D2622" s="53" t="s">
        <v>4865</v>
      </c>
      <c r="E2622" s="53" t="s">
        <v>7134</v>
      </c>
      <c r="F2622" s="53" t="s">
        <v>7135</v>
      </c>
      <c r="G2622" s="53" t="s">
        <v>3284</v>
      </c>
      <c r="H2622" s="53">
        <v>0</v>
      </c>
      <c r="I2622" s="53">
        <v>430000000</v>
      </c>
      <c r="J2622" s="53" t="s">
        <v>8091</v>
      </c>
      <c r="K2622" s="53" t="s">
        <v>8099</v>
      </c>
      <c r="L2622" s="53" t="s">
        <v>8111</v>
      </c>
      <c r="M2622" s="53" t="s">
        <v>8094</v>
      </c>
      <c r="N2622" s="53" t="s">
        <v>8112</v>
      </c>
      <c r="O2622" s="53" t="s">
        <v>8104</v>
      </c>
      <c r="P2622" s="53">
        <v>796</v>
      </c>
      <c r="Q2622" s="53" t="s">
        <v>8106</v>
      </c>
      <c r="R2622" s="73">
        <v>30</v>
      </c>
      <c r="S2622" s="74">
        <v>22000</v>
      </c>
      <c r="T2622" s="75">
        <v>0</v>
      </c>
      <c r="U2622" s="75">
        <f t="shared" si="460"/>
        <v>0</v>
      </c>
      <c r="V2622" s="48"/>
      <c r="W2622" s="48">
        <v>2017</v>
      </c>
      <c r="X2622" s="53" t="s">
        <v>8100</v>
      </c>
      <c r="Y2622" s="1">
        <f>VLOOKUP(A2622,'[1]план на 2017'!$A:$X,20,0)</f>
        <v>0</v>
      </c>
      <c r="Z2622" s="156">
        <f t="shared" si="461"/>
        <v>0</v>
      </c>
    </row>
    <row r="2623" spans="1:26" ht="49.5" customHeight="1" x14ac:dyDescent="0.25">
      <c r="A2623" s="49" t="s">
        <v>2678</v>
      </c>
      <c r="B2623" s="49" t="s">
        <v>3273</v>
      </c>
      <c r="C2623" s="49" t="s">
        <v>7133</v>
      </c>
      <c r="D2623" s="49" t="s">
        <v>4865</v>
      </c>
      <c r="E2623" s="49" t="s">
        <v>7134</v>
      </c>
      <c r="F2623" s="49" t="s">
        <v>7135</v>
      </c>
      <c r="G2623" s="49" t="s">
        <v>4139</v>
      </c>
      <c r="H2623" s="49">
        <v>0</v>
      </c>
      <c r="I2623" s="49">
        <v>430000000</v>
      </c>
      <c r="J2623" s="49" t="s">
        <v>8091</v>
      </c>
      <c r="K2623" s="49" t="s">
        <v>8110</v>
      </c>
      <c r="L2623" s="49" t="s">
        <v>8111</v>
      </c>
      <c r="M2623" s="49" t="s">
        <v>8094</v>
      </c>
      <c r="N2623" s="49" t="s">
        <v>8112</v>
      </c>
      <c r="O2623" s="49" t="s">
        <v>8104</v>
      </c>
      <c r="P2623" s="49">
        <v>796</v>
      </c>
      <c r="Q2623" s="49" t="s">
        <v>8106</v>
      </c>
      <c r="R2623" s="49">
        <v>42</v>
      </c>
      <c r="S2623" s="49">
        <v>22000</v>
      </c>
      <c r="T2623" s="76">
        <f t="shared" ref="T2623" si="470">S2623*R2623</f>
        <v>924000</v>
      </c>
      <c r="U2623" s="76">
        <f t="shared" si="460"/>
        <v>1034880.0000000001</v>
      </c>
      <c r="V2623" s="49"/>
      <c r="W2623" s="49">
        <v>2017</v>
      </c>
      <c r="X2623" s="49" t="s">
        <v>8151</v>
      </c>
      <c r="Y2623" s="1">
        <f>VLOOKUP(A2623,'[1]план на 2017'!$A:$X,20,0)</f>
        <v>924000</v>
      </c>
      <c r="Z2623" s="156">
        <f t="shared" si="461"/>
        <v>0</v>
      </c>
    </row>
    <row r="2624" spans="1:26" ht="49.5" customHeight="1" x14ac:dyDescent="0.25">
      <c r="A2624" s="48" t="s">
        <v>2679</v>
      </c>
      <c r="B2624" s="53" t="s">
        <v>3273</v>
      </c>
      <c r="C2624" s="53" t="s">
        <v>4779</v>
      </c>
      <c r="D2624" s="53" t="s">
        <v>3613</v>
      </c>
      <c r="E2624" s="53" t="s">
        <v>4780</v>
      </c>
      <c r="F2624" s="53" t="s">
        <v>7136</v>
      </c>
      <c r="G2624" s="53" t="s">
        <v>3284</v>
      </c>
      <c r="H2624" s="53">
        <v>0</v>
      </c>
      <c r="I2624" s="53">
        <v>430000000</v>
      </c>
      <c r="J2624" s="53" t="s">
        <v>8091</v>
      </c>
      <c r="K2624" s="53" t="s">
        <v>8124</v>
      </c>
      <c r="L2624" s="53" t="s">
        <v>8111</v>
      </c>
      <c r="M2624" s="53" t="s">
        <v>8094</v>
      </c>
      <c r="N2624" s="53" t="s">
        <v>8112</v>
      </c>
      <c r="O2624" s="53" t="s">
        <v>8104</v>
      </c>
      <c r="P2624" s="53">
        <v>796</v>
      </c>
      <c r="Q2624" s="53" t="s">
        <v>8106</v>
      </c>
      <c r="R2624" s="73">
        <v>30</v>
      </c>
      <c r="S2624" s="74">
        <v>31500</v>
      </c>
      <c r="T2624" s="75">
        <v>0</v>
      </c>
      <c r="U2624" s="75">
        <f t="shared" si="460"/>
        <v>0</v>
      </c>
      <c r="V2624" s="48"/>
      <c r="W2624" s="48">
        <v>2017</v>
      </c>
      <c r="X2624" s="53" t="s">
        <v>8287</v>
      </c>
      <c r="Y2624" s="1">
        <f>VLOOKUP(A2624,'[1]план на 2017'!$A:$X,20,0)</f>
        <v>0</v>
      </c>
      <c r="Z2624" s="156">
        <f t="shared" si="461"/>
        <v>0</v>
      </c>
    </row>
    <row r="2625" spans="1:26" ht="49.5" customHeight="1" x14ac:dyDescent="0.25">
      <c r="A2625" s="48" t="s">
        <v>2680</v>
      </c>
      <c r="B2625" s="53" t="s">
        <v>3273</v>
      </c>
      <c r="C2625" s="53" t="s">
        <v>4779</v>
      </c>
      <c r="D2625" s="53" t="s">
        <v>3613</v>
      </c>
      <c r="E2625" s="53" t="s">
        <v>4780</v>
      </c>
      <c r="F2625" s="53" t="s">
        <v>7136</v>
      </c>
      <c r="G2625" s="53" t="s">
        <v>3284</v>
      </c>
      <c r="H2625" s="53">
        <v>0</v>
      </c>
      <c r="I2625" s="53">
        <v>430000000</v>
      </c>
      <c r="J2625" s="53" t="s">
        <v>8091</v>
      </c>
      <c r="K2625" s="53" t="s">
        <v>8099</v>
      </c>
      <c r="L2625" s="53" t="s">
        <v>8111</v>
      </c>
      <c r="M2625" s="53" t="s">
        <v>8094</v>
      </c>
      <c r="N2625" s="53" t="s">
        <v>8112</v>
      </c>
      <c r="O2625" s="53" t="s">
        <v>8104</v>
      </c>
      <c r="P2625" s="53">
        <v>796</v>
      </c>
      <c r="Q2625" s="53" t="s">
        <v>8106</v>
      </c>
      <c r="R2625" s="73">
        <v>30</v>
      </c>
      <c r="S2625" s="74">
        <v>31500</v>
      </c>
      <c r="T2625" s="75">
        <v>0</v>
      </c>
      <c r="U2625" s="75">
        <f t="shared" si="460"/>
        <v>0</v>
      </c>
      <c r="V2625" s="48"/>
      <c r="W2625" s="48">
        <v>2017</v>
      </c>
      <c r="X2625" s="53" t="s">
        <v>8100</v>
      </c>
      <c r="Y2625" s="1">
        <f>VLOOKUP(A2625,'[1]план на 2017'!$A:$X,20,0)</f>
        <v>0</v>
      </c>
      <c r="Z2625" s="156">
        <f t="shared" si="461"/>
        <v>0</v>
      </c>
    </row>
    <row r="2626" spans="1:26" ht="49.5" customHeight="1" x14ac:dyDescent="0.25">
      <c r="A2626" s="49" t="s">
        <v>2681</v>
      </c>
      <c r="B2626" s="49" t="s">
        <v>3273</v>
      </c>
      <c r="C2626" s="49" t="s">
        <v>4779</v>
      </c>
      <c r="D2626" s="49" t="s">
        <v>3613</v>
      </c>
      <c r="E2626" s="49" t="s">
        <v>4780</v>
      </c>
      <c r="F2626" s="49" t="s">
        <v>7136</v>
      </c>
      <c r="G2626" s="49" t="s">
        <v>4139</v>
      </c>
      <c r="H2626" s="49">
        <v>0</v>
      </c>
      <c r="I2626" s="49">
        <v>430000000</v>
      </c>
      <c r="J2626" s="49" t="s">
        <v>8091</v>
      </c>
      <c r="K2626" s="49" t="s">
        <v>8110</v>
      </c>
      <c r="L2626" s="49" t="s">
        <v>8111</v>
      </c>
      <c r="M2626" s="49" t="s">
        <v>8094</v>
      </c>
      <c r="N2626" s="49" t="s">
        <v>8112</v>
      </c>
      <c r="O2626" s="49" t="s">
        <v>8104</v>
      </c>
      <c r="P2626" s="49">
        <v>796</v>
      </c>
      <c r="Q2626" s="49" t="s">
        <v>8106</v>
      </c>
      <c r="R2626" s="49">
        <v>36</v>
      </c>
      <c r="S2626" s="49">
        <v>16500</v>
      </c>
      <c r="T2626" s="76">
        <f t="shared" ref="T2626" si="471">S2626*R2626</f>
        <v>594000</v>
      </c>
      <c r="U2626" s="76">
        <f t="shared" si="460"/>
        <v>665280.00000000012</v>
      </c>
      <c r="V2626" s="49"/>
      <c r="W2626" s="49">
        <v>2017</v>
      </c>
      <c r="X2626" s="49" t="s">
        <v>8153</v>
      </c>
      <c r="Y2626" s="1">
        <f>VLOOKUP(A2626,'[1]план на 2017'!$A:$X,20,0)</f>
        <v>594000</v>
      </c>
      <c r="Z2626" s="156">
        <f t="shared" si="461"/>
        <v>0</v>
      </c>
    </row>
    <row r="2627" spans="1:26" ht="49.5" customHeight="1" x14ac:dyDescent="0.25">
      <c r="A2627" s="48" t="s">
        <v>2682</v>
      </c>
      <c r="B2627" s="53" t="s">
        <v>3273</v>
      </c>
      <c r="C2627" s="49" t="s">
        <v>7137</v>
      </c>
      <c r="D2627" s="49" t="s">
        <v>7138</v>
      </c>
      <c r="E2627" s="49" t="s">
        <v>9928</v>
      </c>
      <c r="F2627" s="49" t="s">
        <v>7139</v>
      </c>
      <c r="G2627" s="54" t="s">
        <v>8876</v>
      </c>
      <c r="H2627" s="53">
        <v>0</v>
      </c>
      <c r="I2627" s="53">
        <v>430000000</v>
      </c>
      <c r="J2627" s="53" t="s">
        <v>8091</v>
      </c>
      <c r="K2627" s="53" t="s">
        <v>8124</v>
      </c>
      <c r="L2627" s="53" t="s">
        <v>8111</v>
      </c>
      <c r="M2627" s="53" t="s">
        <v>8094</v>
      </c>
      <c r="N2627" s="53" t="s">
        <v>8112</v>
      </c>
      <c r="O2627" s="53" t="s">
        <v>8104</v>
      </c>
      <c r="P2627" s="53">
        <v>796</v>
      </c>
      <c r="Q2627" s="53" t="s">
        <v>8106</v>
      </c>
      <c r="R2627" s="73">
        <v>5</v>
      </c>
      <c r="S2627" s="74">
        <v>170080</v>
      </c>
      <c r="T2627" s="75">
        <v>850400</v>
      </c>
      <c r="U2627" s="75">
        <f t="shared" si="460"/>
        <v>952448.00000000012</v>
      </c>
      <c r="V2627" s="48"/>
      <c r="W2627" s="48">
        <v>2017</v>
      </c>
      <c r="X2627" s="53" t="s">
        <v>8287</v>
      </c>
      <c r="Y2627" s="1">
        <f>VLOOKUP(A2627,'[1]план на 2017'!$A:$X,20,0)</f>
        <v>850400</v>
      </c>
      <c r="Z2627" s="156">
        <f t="shared" si="461"/>
        <v>0</v>
      </c>
    </row>
    <row r="2628" spans="1:26" ht="49.5" customHeight="1" x14ac:dyDescent="0.25">
      <c r="A2628" s="48" t="s">
        <v>2683</v>
      </c>
      <c r="B2628" s="53" t="s">
        <v>3273</v>
      </c>
      <c r="C2628" s="53" t="s">
        <v>4151</v>
      </c>
      <c r="D2628" s="53" t="s">
        <v>3971</v>
      </c>
      <c r="E2628" s="53" t="s">
        <v>4152</v>
      </c>
      <c r="F2628" s="53" t="s">
        <v>7140</v>
      </c>
      <c r="G2628" s="54" t="s">
        <v>8876</v>
      </c>
      <c r="H2628" s="53">
        <v>0</v>
      </c>
      <c r="I2628" s="53">
        <v>430000000</v>
      </c>
      <c r="J2628" s="53" t="s">
        <v>8091</v>
      </c>
      <c r="K2628" s="53" t="s">
        <v>8124</v>
      </c>
      <c r="L2628" s="53" t="s">
        <v>8111</v>
      </c>
      <c r="M2628" s="53" t="s">
        <v>8094</v>
      </c>
      <c r="N2628" s="53" t="s">
        <v>8112</v>
      </c>
      <c r="O2628" s="53" t="s">
        <v>8104</v>
      </c>
      <c r="P2628" s="53">
        <v>796</v>
      </c>
      <c r="Q2628" s="53" t="s">
        <v>8106</v>
      </c>
      <c r="R2628" s="73">
        <v>1</v>
      </c>
      <c r="S2628" s="74">
        <v>2900000</v>
      </c>
      <c r="T2628" s="75">
        <v>0</v>
      </c>
      <c r="U2628" s="75">
        <f t="shared" si="460"/>
        <v>0</v>
      </c>
      <c r="V2628" s="48"/>
      <c r="W2628" s="48">
        <v>2017</v>
      </c>
      <c r="X2628" s="53" t="s">
        <v>8287</v>
      </c>
      <c r="Y2628" s="1">
        <f>VLOOKUP(A2628,'[1]план на 2017'!$A:$X,20,0)</f>
        <v>0</v>
      </c>
      <c r="Z2628" s="156">
        <f t="shared" si="461"/>
        <v>0</v>
      </c>
    </row>
    <row r="2629" spans="1:26" ht="49.5" customHeight="1" x14ac:dyDescent="0.25">
      <c r="A2629" s="48" t="s">
        <v>2684</v>
      </c>
      <c r="B2629" s="53" t="s">
        <v>3273</v>
      </c>
      <c r="C2629" s="53" t="s">
        <v>4151</v>
      </c>
      <c r="D2629" s="53" t="s">
        <v>3971</v>
      </c>
      <c r="E2629" s="53" t="s">
        <v>4152</v>
      </c>
      <c r="F2629" s="53" t="s">
        <v>7140</v>
      </c>
      <c r="G2629" s="54" t="s">
        <v>8876</v>
      </c>
      <c r="H2629" s="53">
        <v>0</v>
      </c>
      <c r="I2629" s="53">
        <v>430000000</v>
      </c>
      <c r="J2629" s="53" t="s">
        <v>8091</v>
      </c>
      <c r="K2629" s="53" t="s">
        <v>8099</v>
      </c>
      <c r="L2629" s="53" t="s">
        <v>8111</v>
      </c>
      <c r="M2629" s="53" t="s">
        <v>8094</v>
      </c>
      <c r="N2629" s="53" t="s">
        <v>8112</v>
      </c>
      <c r="O2629" s="53" t="s">
        <v>8104</v>
      </c>
      <c r="P2629" s="53">
        <v>796</v>
      </c>
      <c r="Q2629" s="53" t="s">
        <v>8106</v>
      </c>
      <c r="R2629" s="73">
        <v>1</v>
      </c>
      <c r="S2629" s="74">
        <v>2900000</v>
      </c>
      <c r="T2629" s="75">
        <v>2900000</v>
      </c>
      <c r="U2629" s="75">
        <f t="shared" si="460"/>
        <v>3248000.0000000005</v>
      </c>
      <c r="V2629" s="48"/>
      <c r="W2629" s="48">
        <v>2017</v>
      </c>
      <c r="X2629" s="53" t="s">
        <v>8100</v>
      </c>
      <c r="Y2629" s="1">
        <f>VLOOKUP(A2629,'[1]план на 2017'!$A:$X,20,0)</f>
        <v>2900000</v>
      </c>
      <c r="Z2629" s="156">
        <f t="shared" si="461"/>
        <v>0</v>
      </c>
    </row>
    <row r="2630" spans="1:26" ht="49.5" customHeight="1" x14ac:dyDescent="0.25">
      <c r="A2630" s="48" t="s">
        <v>2685</v>
      </c>
      <c r="B2630" s="53" t="s">
        <v>3273</v>
      </c>
      <c r="C2630" s="53" t="s">
        <v>7141</v>
      </c>
      <c r="D2630" s="53" t="s">
        <v>7142</v>
      </c>
      <c r="E2630" s="53" t="s">
        <v>7143</v>
      </c>
      <c r="F2630" s="53" t="s">
        <v>7144</v>
      </c>
      <c r="G2630" s="54" t="s">
        <v>8876</v>
      </c>
      <c r="H2630" s="53">
        <v>0</v>
      </c>
      <c r="I2630" s="53">
        <v>430000000</v>
      </c>
      <c r="J2630" s="53" t="s">
        <v>8091</v>
      </c>
      <c r="K2630" s="53" t="s">
        <v>8124</v>
      </c>
      <c r="L2630" s="53" t="s">
        <v>8111</v>
      </c>
      <c r="M2630" s="53" t="s">
        <v>8094</v>
      </c>
      <c r="N2630" s="53" t="s">
        <v>8288</v>
      </c>
      <c r="O2630" s="53" t="s">
        <v>8104</v>
      </c>
      <c r="P2630" s="53">
        <v>796</v>
      </c>
      <c r="Q2630" s="53" t="s">
        <v>8106</v>
      </c>
      <c r="R2630" s="73">
        <v>1</v>
      </c>
      <c r="S2630" s="74">
        <v>2743650</v>
      </c>
      <c r="T2630" s="75">
        <v>2743650</v>
      </c>
      <c r="U2630" s="75">
        <f t="shared" si="460"/>
        <v>3072888.0000000005</v>
      </c>
      <c r="V2630" s="48"/>
      <c r="W2630" s="48">
        <v>2017</v>
      </c>
      <c r="X2630" s="53" t="s">
        <v>8287</v>
      </c>
      <c r="Y2630" s="1">
        <f>VLOOKUP(A2630,'[1]план на 2017'!$A:$X,20,0)</f>
        <v>2743650</v>
      </c>
      <c r="Z2630" s="156">
        <f t="shared" si="461"/>
        <v>0</v>
      </c>
    </row>
    <row r="2631" spans="1:26" ht="49.5" customHeight="1" x14ac:dyDescent="0.25">
      <c r="A2631" s="48" t="s">
        <v>2686</v>
      </c>
      <c r="B2631" s="53" t="s">
        <v>3273</v>
      </c>
      <c r="C2631" s="53" t="s">
        <v>7145</v>
      </c>
      <c r="D2631" s="53" t="s">
        <v>7146</v>
      </c>
      <c r="E2631" s="53" t="s">
        <v>7147</v>
      </c>
      <c r="F2631" s="53" t="s">
        <v>7148</v>
      </c>
      <c r="G2631" s="53" t="s">
        <v>3284</v>
      </c>
      <c r="H2631" s="53">
        <v>0</v>
      </c>
      <c r="I2631" s="53">
        <v>430000000</v>
      </c>
      <c r="J2631" s="53" t="s">
        <v>8091</v>
      </c>
      <c r="K2631" s="53" t="s">
        <v>8124</v>
      </c>
      <c r="L2631" s="53" t="s">
        <v>8111</v>
      </c>
      <c r="M2631" s="53" t="s">
        <v>8094</v>
      </c>
      <c r="N2631" s="53" t="s">
        <v>8112</v>
      </c>
      <c r="O2631" s="53" t="s">
        <v>8104</v>
      </c>
      <c r="P2631" s="53">
        <v>796</v>
      </c>
      <c r="Q2631" s="53" t="s">
        <v>8106</v>
      </c>
      <c r="R2631" s="73">
        <v>2</v>
      </c>
      <c r="S2631" s="74">
        <v>68000</v>
      </c>
      <c r="T2631" s="75">
        <v>0</v>
      </c>
      <c r="U2631" s="75">
        <f t="shared" si="460"/>
        <v>0</v>
      </c>
      <c r="V2631" s="48"/>
      <c r="W2631" s="48">
        <v>2017</v>
      </c>
      <c r="X2631" s="53" t="s">
        <v>8287</v>
      </c>
      <c r="Y2631" s="1">
        <f>VLOOKUP(A2631,'[1]план на 2017'!$A:$X,20,0)</f>
        <v>0</v>
      </c>
      <c r="Z2631" s="156">
        <f t="shared" si="461"/>
        <v>0</v>
      </c>
    </row>
    <row r="2632" spans="1:26" ht="49.5" customHeight="1" x14ac:dyDescent="0.25">
      <c r="A2632" s="48" t="s">
        <v>2687</v>
      </c>
      <c r="B2632" s="53" t="s">
        <v>3273</v>
      </c>
      <c r="C2632" s="53" t="s">
        <v>7145</v>
      </c>
      <c r="D2632" s="53" t="s">
        <v>7146</v>
      </c>
      <c r="E2632" s="53" t="s">
        <v>7147</v>
      </c>
      <c r="F2632" s="53" t="s">
        <v>7149</v>
      </c>
      <c r="G2632" s="53" t="s">
        <v>3284</v>
      </c>
      <c r="H2632" s="53">
        <v>0</v>
      </c>
      <c r="I2632" s="53">
        <v>430000000</v>
      </c>
      <c r="J2632" s="53" t="s">
        <v>8091</v>
      </c>
      <c r="K2632" s="53" t="s">
        <v>8099</v>
      </c>
      <c r="L2632" s="53" t="s">
        <v>8111</v>
      </c>
      <c r="M2632" s="53" t="s">
        <v>8094</v>
      </c>
      <c r="N2632" s="53" t="s">
        <v>8112</v>
      </c>
      <c r="O2632" s="53" t="s">
        <v>8104</v>
      </c>
      <c r="P2632" s="53">
        <v>796</v>
      </c>
      <c r="Q2632" s="53" t="s">
        <v>8106</v>
      </c>
      <c r="R2632" s="73">
        <v>2</v>
      </c>
      <c r="S2632" s="74">
        <v>68000</v>
      </c>
      <c r="T2632" s="75">
        <v>136000</v>
      </c>
      <c r="U2632" s="75">
        <f t="shared" si="460"/>
        <v>152320</v>
      </c>
      <c r="V2632" s="48"/>
      <c r="W2632" s="48">
        <v>2017</v>
      </c>
      <c r="X2632" s="53" t="s">
        <v>8149</v>
      </c>
      <c r="Y2632" s="1">
        <f>VLOOKUP(A2632,'[1]план на 2017'!$A:$X,20,0)</f>
        <v>136000</v>
      </c>
      <c r="Z2632" s="156">
        <f t="shared" si="461"/>
        <v>0</v>
      </c>
    </row>
    <row r="2633" spans="1:26" ht="49.5" customHeight="1" x14ac:dyDescent="0.25">
      <c r="A2633" s="48" t="s">
        <v>2688</v>
      </c>
      <c r="B2633" s="53" t="s">
        <v>3273</v>
      </c>
      <c r="C2633" s="53" t="s">
        <v>7145</v>
      </c>
      <c r="D2633" s="53" t="s">
        <v>7146</v>
      </c>
      <c r="E2633" s="53" t="s">
        <v>7147</v>
      </c>
      <c r="F2633" s="53" t="s">
        <v>7150</v>
      </c>
      <c r="G2633" s="53" t="s">
        <v>3284</v>
      </c>
      <c r="H2633" s="53">
        <v>0</v>
      </c>
      <c r="I2633" s="53">
        <v>430000000</v>
      </c>
      <c r="J2633" s="53" t="s">
        <v>8091</v>
      </c>
      <c r="K2633" s="53" t="s">
        <v>8124</v>
      </c>
      <c r="L2633" s="53" t="s">
        <v>8111</v>
      </c>
      <c r="M2633" s="53" t="s">
        <v>8094</v>
      </c>
      <c r="N2633" s="53" t="s">
        <v>8112</v>
      </c>
      <c r="O2633" s="53" t="s">
        <v>8104</v>
      </c>
      <c r="P2633" s="53">
        <v>796</v>
      </c>
      <c r="Q2633" s="53" t="s">
        <v>8106</v>
      </c>
      <c r="R2633" s="73">
        <v>2</v>
      </c>
      <c r="S2633" s="74">
        <v>32000</v>
      </c>
      <c r="T2633" s="75">
        <v>0</v>
      </c>
      <c r="U2633" s="75">
        <f t="shared" si="460"/>
        <v>0</v>
      </c>
      <c r="V2633" s="48"/>
      <c r="W2633" s="48">
        <v>2017</v>
      </c>
      <c r="X2633" s="53" t="s">
        <v>8287</v>
      </c>
      <c r="Y2633" s="1">
        <f>VLOOKUP(A2633,'[1]план на 2017'!$A:$X,20,0)</f>
        <v>0</v>
      </c>
      <c r="Z2633" s="156">
        <f t="shared" si="461"/>
        <v>0</v>
      </c>
    </row>
    <row r="2634" spans="1:26" ht="49.5" customHeight="1" x14ac:dyDescent="0.25">
      <c r="A2634" s="48" t="s">
        <v>2689</v>
      </c>
      <c r="B2634" s="53" t="s">
        <v>3273</v>
      </c>
      <c r="C2634" s="53" t="s">
        <v>7145</v>
      </c>
      <c r="D2634" s="53" t="s">
        <v>7146</v>
      </c>
      <c r="E2634" s="53" t="s">
        <v>7147</v>
      </c>
      <c r="F2634" s="53" t="s">
        <v>7151</v>
      </c>
      <c r="G2634" s="53" t="s">
        <v>3284</v>
      </c>
      <c r="H2634" s="53">
        <v>0</v>
      </c>
      <c r="I2634" s="53">
        <v>430000000</v>
      </c>
      <c r="J2634" s="53" t="s">
        <v>8091</v>
      </c>
      <c r="K2634" s="53" t="s">
        <v>8099</v>
      </c>
      <c r="L2634" s="53" t="s">
        <v>8111</v>
      </c>
      <c r="M2634" s="53" t="s">
        <v>8094</v>
      </c>
      <c r="N2634" s="53" t="s">
        <v>8112</v>
      </c>
      <c r="O2634" s="53" t="s">
        <v>8104</v>
      </c>
      <c r="P2634" s="53">
        <v>796</v>
      </c>
      <c r="Q2634" s="53" t="s">
        <v>8106</v>
      </c>
      <c r="R2634" s="73">
        <v>2</v>
      </c>
      <c r="S2634" s="74">
        <v>32000</v>
      </c>
      <c r="T2634" s="75">
        <v>0</v>
      </c>
      <c r="U2634" s="75">
        <f t="shared" si="460"/>
        <v>0</v>
      </c>
      <c r="V2634" s="48"/>
      <c r="W2634" s="48">
        <v>2017</v>
      </c>
      <c r="X2634" s="53" t="s">
        <v>8149</v>
      </c>
      <c r="Y2634" s="1">
        <f>VLOOKUP(A2634,'[1]план на 2017'!$A:$X,20,0)</f>
        <v>0</v>
      </c>
      <c r="Z2634" s="156">
        <f t="shared" si="461"/>
        <v>0</v>
      </c>
    </row>
    <row r="2635" spans="1:26" ht="49.5" customHeight="1" x14ac:dyDescent="0.25">
      <c r="A2635" s="48" t="s">
        <v>2690</v>
      </c>
      <c r="B2635" s="53" t="s">
        <v>3273</v>
      </c>
      <c r="C2635" s="53" t="s">
        <v>7145</v>
      </c>
      <c r="D2635" s="53" t="s">
        <v>7146</v>
      </c>
      <c r="E2635" s="53" t="s">
        <v>7147</v>
      </c>
      <c r="F2635" s="53" t="s">
        <v>7151</v>
      </c>
      <c r="G2635" s="53" t="s">
        <v>3284</v>
      </c>
      <c r="H2635" s="53">
        <v>0</v>
      </c>
      <c r="I2635" s="53">
        <v>430000000</v>
      </c>
      <c r="J2635" s="53" t="s">
        <v>8091</v>
      </c>
      <c r="K2635" s="53" t="s">
        <v>8110</v>
      </c>
      <c r="L2635" s="53" t="s">
        <v>8111</v>
      </c>
      <c r="M2635" s="53" t="s">
        <v>8094</v>
      </c>
      <c r="N2635" s="53" t="s">
        <v>8112</v>
      </c>
      <c r="O2635" s="53" t="s">
        <v>8104</v>
      </c>
      <c r="P2635" s="53">
        <v>796</v>
      </c>
      <c r="Q2635" s="53" t="s">
        <v>8106</v>
      </c>
      <c r="R2635" s="74">
        <v>2</v>
      </c>
      <c r="S2635" s="74">
        <v>32000</v>
      </c>
      <c r="T2635" s="75">
        <f>S2635*R2635</f>
        <v>64000</v>
      </c>
      <c r="U2635" s="75">
        <f>T2635*1.12</f>
        <v>71680</v>
      </c>
      <c r="V2635" s="48"/>
      <c r="W2635" s="48">
        <v>2017</v>
      </c>
      <c r="X2635" s="53" t="s">
        <v>8289</v>
      </c>
      <c r="Y2635" s="1">
        <f>VLOOKUP(A2635,'[1]план на 2017'!$A:$X,20,0)</f>
        <v>64000</v>
      </c>
      <c r="Z2635" s="156">
        <f t="shared" si="461"/>
        <v>0</v>
      </c>
    </row>
    <row r="2636" spans="1:26" ht="49.5" customHeight="1" x14ac:dyDescent="0.25">
      <c r="A2636" s="48" t="s">
        <v>2691</v>
      </c>
      <c r="B2636" s="53" t="s">
        <v>3273</v>
      </c>
      <c r="C2636" s="53" t="s">
        <v>7145</v>
      </c>
      <c r="D2636" s="53" t="s">
        <v>7146</v>
      </c>
      <c r="E2636" s="53" t="s">
        <v>7147</v>
      </c>
      <c r="F2636" s="53" t="s">
        <v>7152</v>
      </c>
      <c r="G2636" s="53" t="s">
        <v>3284</v>
      </c>
      <c r="H2636" s="53">
        <v>0</v>
      </c>
      <c r="I2636" s="53">
        <v>430000000</v>
      </c>
      <c r="J2636" s="53" t="s">
        <v>8091</v>
      </c>
      <c r="K2636" s="53" t="s">
        <v>8124</v>
      </c>
      <c r="L2636" s="53" t="s">
        <v>8111</v>
      </c>
      <c r="M2636" s="53" t="s">
        <v>8094</v>
      </c>
      <c r="N2636" s="53" t="s">
        <v>8112</v>
      </c>
      <c r="O2636" s="53" t="s">
        <v>8104</v>
      </c>
      <c r="P2636" s="53">
        <v>796</v>
      </c>
      <c r="Q2636" s="53" t="s">
        <v>8106</v>
      </c>
      <c r="R2636" s="73">
        <v>2</v>
      </c>
      <c r="S2636" s="74">
        <v>34000</v>
      </c>
      <c r="T2636" s="75">
        <v>0</v>
      </c>
      <c r="U2636" s="75">
        <f t="shared" si="460"/>
        <v>0</v>
      </c>
      <c r="V2636" s="48"/>
      <c r="W2636" s="48">
        <v>2017</v>
      </c>
      <c r="X2636" s="53" t="s">
        <v>8287</v>
      </c>
      <c r="Y2636" s="1">
        <f>VLOOKUP(A2636,'[1]план на 2017'!$A:$X,20,0)</f>
        <v>0</v>
      </c>
      <c r="Z2636" s="156">
        <f t="shared" si="461"/>
        <v>0</v>
      </c>
    </row>
    <row r="2637" spans="1:26" ht="49.5" customHeight="1" x14ac:dyDescent="0.25">
      <c r="A2637" s="48" t="s">
        <v>2692</v>
      </c>
      <c r="B2637" s="53" t="s">
        <v>3273</v>
      </c>
      <c r="C2637" s="53" t="s">
        <v>7145</v>
      </c>
      <c r="D2637" s="53" t="s">
        <v>7146</v>
      </c>
      <c r="E2637" s="53" t="s">
        <v>7147</v>
      </c>
      <c r="F2637" s="53" t="s">
        <v>7153</v>
      </c>
      <c r="G2637" s="53" t="s">
        <v>3284</v>
      </c>
      <c r="H2637" s="53">
        <v>0</v>
      </c>
      <c r="I2637" s="53">
        <v>430000000</v>
      </c>
      <c r="J2637" s="53" t="s">
        <v>8091</v>
      </c>
      <c r="K2637" s="53" t="s">
        <v>8099</v>
      </c>
      <c r="L2637" s="53" t="s">
        <v>8111</v>
      </c>
      <c r="M2637" s="53" t="s">
        <v>8094</v>
      </c>
      <c r="N2637" s="53" t="s">
        <v>8112</v>
      </c>
      <c r="O2637" s="53" t="s">
        <v>8104</v>
      </c>
      <c r="P2637" s="53">
        <v>796</v>
      </c>
      <c r="Q2637" s="53" t="s">
        <v>8106</v>
      </c>
      <c r="R2637" s="73">
        <v>2</v>
      </c>
      <c r="S2637" s="74">
        <v>34000</v>
      </c>
      <c r="T2637" s="75">
        <v>0</v>
      </c>
      <c r="U2637" s="75">
        <f t="shared" si="460"/>
        <v>0</v>
      </c>
      <c r="V2637" s="48"/>
      <c r="W2637" s="48">
        <v>2017</v>
      </c>
      <c r="X2637" s="53" t="s">
        <v>8149</v>
      </c>
      <c r="Y2637" s="1">
        <f>VLOOKUP(A2637,'[1]план на 2017'!$A:$X,20,0)</f>
        <v>0</v>
      </c>
      <c r="Z2637" s="156">
        <f t="shared" si="461"/>
        <v>0</v>
      </c>
    </row>
    <row r="2638" spans="1:26" ht="49.5" customHeight="1" x14ac:dyDescent="0.25">
      <c r="A2638" s="48" t="s">
        <v>2693</v>
      </c>
      <c r="B2638" s="53" t="s">
        <v>3273</v>
      </c>
      <c r="C2638" s="53" t="s">
        <v>7145</v>
      </c>
      <c r="D2638" s="53" t="s">
        <v>7146</v>
      </c>
      <c r="E2638" s="53" t="s">
        <v>7147</v>
      </c>
      <c r="F2638" s="53" t="s">
        <v>7153</v>
      </c>
      <c r="G2638" s="53" t="s">
        <v>3284</v>
      </c>
      <c r="H2638" s="53">
        <v>0</v>
      </c>
      <c r="I2638" s="53">
        <v>430000000</v>
      </c>
      <c r="J2638" s="53" t="s">
        <v>8091</v>
      </c>
      <c r="K2638" s="53" t="s">
        <v>8110</v>
      </c>
      <c r="L2638" s="53" t="s">
        <v>8111</v>
      </c>
      <c r="M2638" s="53" t="s">
        <v>8094</v>
      </c>
      <c r="N2638" s="53" t="s">
        <v>8112</v>
      </c>
      <c r="O2638" s="53" t="s">
        <v>8104</v>
      </c>
      <c r="P2638" s="53">
        <v>796</v>
      </c>
      <c r="Q2638" s="53" t="s">
        <v>8106</v>
      </c>
      <c r="R2638" s="73">
        <v>2</v>
      </c>
      <c r="S2638" s="74">
        <v>34000</v>
      </c>
      <c r="T2638" s="75">
        <f>S2638*R2638</f>
        <v>68000</v>
      </c>
      <c r="U2638" s="75">
        <f>T2638*1.12</f>
        <v>76160</v>
      </c>
      <c r="V2638" s="48"/>
      <c r="W2638" s="48">
        <v>2017</v>
      </c>
      <c r="X2638" s="53" t="s">
        <v>8100</v>
      </c>
      <c r="Y2638" s="1">
        <f>VLOOKUP(A2638,'[1]план на 2017'!$A:$X,20,0)</f>
        <v>68000</v>
      </c>
      <c r="Z2638" s="156">
        <f t="shared" si="461"/>
        <v>0</v>
      </c>
    </row>
    <row r="2639" spans="1:26" ht="49.5" customHeight="1" x14ac:dyDescent="0.25">
      <c r="A2639" s="48" t="s">
        <v>2694</v>
      </c>
      <c r="B2639" s="53" t="s">
        <v>3273</v>
      </c>
      <c r="C2639" s="53" t="s">
        <v>7145</v>
      </c>
      <c r="D2639" s="53" t="s">
        <v>7146</v>
      </c>
      <c r="E2639" s="53" t="s">
        <v>7147</v>
      </c>
      <c r="F2639" s="53" t="s">
        <v>7154</v>
      </c>
      <c r="G2639" s="53" t="s">
        <v>3284</v>
      </c>
      <c r="H2639" s="53">
        <v>0</v>
      </c>
      <c r="I2639" s="53">
        <v>430000000</v>
      </c>
      <c r="J2639" s="53" t="s">
        <v>8091</v>
      </c>
      <c r="K2639" s="53" t="s">
        <v>8124</v>
      </c>
      <c r="L2639" s="53" t="s">
        <v>8111</v>
      </c>
      <c r="M2639" s="53" t="s">
        <v>8094</v>
      </c>
      <c r="N2639" s="53" t="s">
        <v>8112</v>
      </c>
      <c r="O2639" s="53" t="s">
        <v>8104</v>
      </c>
      <c r="P2639" s="53">
        <v>796</v>
      </c>
      <c r="Q2639" s="53" t="s">
        <v>8106</v>
      </c>
      <c r="R2639" s="73">
        <v>2</v>
      </c>
      <c r="S2639" s="74">
        <v>38500</v>
      </c>
      <c r="T2639" s="75">
        <v>0</v>
      </c>
      <c r="U2639" s="75">
        <f t="shared" si="460"/>
        <v>0</v>
      </c>
      <c r="V2639" s="48"/>
      <c r="W2639" s="48">
        <v>2017</v>
      </c>
      <c r="X2639" s="53" t="s">
        <v>8287</v>
      </c>
      <c r="Y2639" s="1">
        <f>VLOOKUP(A2639,'[1]план на 2017'!$A:$X,20,0)</f>
        <v>0</v>
      </c>
      <c r="Z2639" s="156">
        <f t="shared" si="461"/>
        <v>0</v>
      </c>
    </row>
    <row r="2640" spans="1:26" ht="49.5" customHeight="1" x14ac:dyDescent="0.25">
      <c r="A2640" s="48" t="s">
        <v>2695</v>
      </c>
      <c r="B2640" s="53" t="s">
        <v>3273</v>
      </c>
      <c r="C2640" s="53" t="s">
        <v>7145</v>
      </c>
      <c r="D2640" s="53" t="s">
        <v>7146</v>
      </c>
      <c r="E2640" s="53" t="s">
        <v>7147</v>
      </c>
      <c r="F2640" s="53" t="s">
        <v>7155</v>
      </c>
      <c r="G2640" s="53" t="s">
        <v>3284</v>
      </c>
      <c r="H2640" s="53">
        <v>0</v>
      </c>
      <c r="I2640" s="53">
        <v>430000000</v>
      </c>
      <c r="J2640" s="53" t="s">
        <v>8091</v>
      </c>
      <c r="K2640" s="53" t="s">
        <v>8099</v>
      </c>
      <c r="L2640" s="53" t="s">
        <v>8111</v>
      </c>
      <c r="M2640" s="53" t="s">
        <v>8094</v>
      </c>
      <c r="N2640" s="53" t="s">
        <v>8112</v>
      </c>
      <c r="O2640" s="53" t="s">
        <v>8104</v>
      </c>
      <c r="P2640" s="53">
        <v>796</v>
      </c>
      <c r="Q2640" s="53" t="s">
        <v>8106</v>
      </c>
      <c r="R2640" s="73">
        <v>2</v>
      </c>
      <c r="S2640" s="74">
        <v>38500</v>
      </c>
      <c r="T2640" s="75">
        <v>0</v>
      </c>
      <c r="U2640" s="75">
        <f t="shared" si="460"/>
        <v>0</v>
      </c>
      <c r="V2640" s="48"/>
      <c r="W2640" s="48">
        <v>2017</v>
      </c>
      <c r="X2640" s="53" t="s">
        <v>8149</v>
      </c>
      <c r="Y2640" s="1">
        <f>VLOOKUP(A2640,'[1]план на 2017'!$A:$X,20,0)</f>
        <v>0</v>
      </c>
      <c r="Z2640" s="156">
        <f t="shared" si="461"/>
        <v>0</v>
      </c>
    </row>
    <row r="2641" spans="1:26" ht="49.5" customHeight="1" x14ac:dyDescent="0.25">
      <c r="A2641" s="48" t="s">
        <v>2696</v>
      </c>
      <c r="B2641" s="53" t="s">
        <v>3273</v>
      </c>
      <c r="C2641" s="53" t="s">
        <v>7145</v>
      </c>
      <c r="D2641" s="53" t="s">
        <v>7146</v>
      </c>
      <c r="E2641" s="53" t="s">
        <v>7147</v>
      </c>
      <c r="F2641" s="53" t="s">
        <v>7155</v>
      </c>
      <c r="G2641" s="53" t="s">
        <v>3284</v>
      </c>
      <c r="H2641" s="53">
        <v>0</v>
      </c>
      <c r="I2641" s="53">
        <v>430000000</v>
      </c>
      <c r="J2641" s="53" t="s">
        <v>8091</v>
      </c>
      <c r="K2641" s="53" t="s">
        <v>8110</v>
      </c>
      <c r="L2641" s="53" t="s">
        <v>8111</v>
      </c>
      <c r="M2641" s="53" t="s">
        <v>8094</v>
      </c>
      <c r="N2641" s="53" t="s">
        <v>8112</v>
      </c>
      <c r="O2641" s="53" t="s">
        <v>8104</v>
      </c>
      <c r="P2641" s="53">
        <v>796</v>
      </c>
      <c r="Q2641" s="53" t="s">
        <v>8106</v>
      </c>
      <c r="R2641" s="73">
        <v>2</v>
      </c>
      <c r="S2641" s="74">
        <v>38500</v>
      </c>
      <c r="T2641" s="75">
        <f>S2641*R2641</f>
        <v>77000</v>
      </c>
      <c r="U2641" s="75">
        <f>T2641*1.12</f>
        <v>86240.000000000015</v>
      </c>
      <c r="V2641" s="48"/>
      <c r="W2641" s="48">
        <v>2017</v>
      </c>
      <c r="X2641" s="53" t="s">
        <v>8100</v>
      </c>
      <c r="Y2641" s="1">
        <f>VLOOKUP(A2641,'[1]план на 2017'!$A:$X,20,0)</f>
        <v>77000</v>
      </c>
      <c r="Z2641" s="156">
        <f t="shared" si="461"/>
        <v>0</v>
      </c>
    </row>
    <row r="2642" spans="1:26" ht="49.5" customHeight="1" x14ac:dyDescent="0.25">
      <c r="A2642" s="48" t="s">
        <v>2697</v>
      </c>
      <c r="B2642" s="53" t="s">
        <v>3273</v>
      </c>
      <c r="C2642" s="53" t="s">
        <v>7156</v>
      </c>
      <c r="D2642" s="53" t="s">
        <v>7157</v>
      </c>
      <c r="E2642" s="53" t="s">
        <v>7158</v>
      </c>
      <c r="F2642" s="53" t="s">
        <v>7159</v>
      </c>
      <c r="G2642" s="53" t="s">
        <v>3284</v>
      </c>
      <c r="H2642" s="53">
        <v>0</v>
      </c>
      <c r="I2642" s="53">
        <v>430000000</v>
      </c>
      <c r="J2642" s="53" t="s">
        <v>8091</v>
      </c>
      <c r="K2642" s="53" t="s">
        <v>8124</v>
      </c>
      <c r="L2642" s="53" t="s">
        <v>8111</v>
      </c>
      <c r="M2642" s="53" t="s">
        <v>8094</v>
      </c>
      <c r="N2642" s="53" t="s">
        <v>8112</v>
      </c>
      <c r="O2642" s="53" t="s">
        <v>8104</v>
      </c>
      <c r="P2642" s="53">
        <v>796</v>
      </c>
      <c r="Q2642" s="53" t="s">
        <v>8106</v>
      </c>
      <c r="R2642" s="73">
        <v>1</v>
      </c>
      <c r="S2642" s="74">
        <v>70000</v>
      </c>
      <c r="T2642" s="75">
        <v>0</v>
      </c>
      <c r="U2642" s="75">
        <f t="shared" si="460"/>
        <v>0</v>
      </c>
      <c r="V2642" s="48"/>
      <c r="W2642" s="48">
        <v>2017</v>
      </c>
      <c r="X2642" s="53" t="s">
        <v>8287</v>
      </c>
      <c r="Y2642" s="1">
        <f>VLOOKUP(A2642,'[1]план на 2017'!$A:$X,20,0)</f>
        <v>0</v>
      </c>
      <c r="Z2642" s="156">
        <f t="shared" ref="Z2642:Z2705" si="472">T2642-Y2642</f>
        <v>0</v>
      </c>
    </row>
    <row r="2643" spans="1:26" ht="49.5" customHeight="1" x14ac:dyDescent="0.25">
      <c r="A2643" s="48" t="s">
        <v>2698</v>
      </c>
      <c r="B2643" s="53" t="s">
        <v>3273</v>
      </c>
      <c r="C2643" s="53" t="s">
        <v>7156</v>
      </c>
      <c r="D2643" s="53" t="s">
        <v>7157</v>
      </c>
      <c r="E2643" s="53" t="s">
        <v>7158</v>
      </c>
      <c r="F2643" s="53" t="s">
        <v>7159</v>
      </c>
      <c r="G2643" s="53" t="s">
        <v>3284</v>
      </c>
      <c r="H2643" s="53">
        <v>0</v>
      </c>
      <c r="I2643" s="53">
        <v>430000000</v>
      </c>
      <c r="J2643" s="53" t="s">
        <v>8091</v>
      </c>
      <c r="K2643" s="53" t="s">
        <v>8099</v>
      </c>
      <c r="L2643" s="53" t="s">
        <v>8111</v>
      </c>
      <c r="M2643" s="53" t="s">
        <v>8094</v>
      </c>
      <c r="N2643" s="53" t="s">
        <v>8112</v>
      </c>
      <c r="O2643" s="53" t="s">
        <v>8104</v>
      </c>
      <c r="P2643" s="53">
        <v>796</v>
      </c>
      <c r="Q2643" s="53" t="s">
        <v>8106</v>
      </c>
      <c r="R2643" s="73">
        <v>1</v>
      </c>
      <c r="S2643" s="74">
        <v>70000</v>
      </c>
      <c r="T2643" s="75">
        <v>70000</v>
      </c>
      <c r="U2643" s="75">
        <f t="shared" si="460"/>
        <v>78400.000000000015</v>
      </c>
      <c r="V2643" s="48"/>
      <c r="W2643" s="48">
        <v>2017</v>
      </c>
      <c r="X2643" s="53" t="s">
        <v>8100</v>
      </c>
      <c r="Y2643" s="1">
        <f>VLOOKUP(A2643,'[1]план на 2017'!$A:$X,20,0)</f>
        <v>70000</v>
      </c>
      <c r="Z2643" s="156">
        <f t="shared" si="472"/>
        <v>0</v>
      </c>
    </row>
    <row r="2644" spans="1:26" ht="49.5" customHeight="1" x14ac:dyDescent="0.25">
      <c r="A2644" s="48" t="s">
        <v>2699</v>
      </c>
      <c r="B2644" s="53" t="s">
        <v>3273</v>
      </c>
      <c r="C2644" s="53" t="s">
        <v>7160</v>
      </c>
      <c r="D2644" s="53" t="s">
        <v>7161</v>
      </c>
      <c r="E2644" s="53" t="s">
        <v>7162</v>
      </c>
      <c r="F2644" s="53" t="s">
        <v>7163</v>
      </c>
      <c r="G2644" s="53" t="s">
        <v>3284</v>
      </c>
      <c r="H2644" s="53">
        <v>0</v>
      </c>
      <c r="I2644" s="53">
        <v>430000000</v>
      </c>
      <c r="J2644" s="53" t="s">
        <v>8091</v>
      </c>
      <c r="K2644" s="53" t="s">
        <v>8124</v>
      </c>
      <c r="L2644" s="53" t="s">
        <v>8111</v>
      </c>
      <c r="M2644" s="53" t="s">
        <v>8094</v>
      </c>
      <c r="N2644" s="53" t="s">
        <v>8112</v>
      </c>
      <c r="O2644" s="53" t="s">
        <v>8104</v>
      </c>
      <c r="P2644" s="53">
        <v>796</v>
      </c>
      <c r="Q2644" s="53" t="s">
        <v>8106</v>
      </c>
      <c r="R2644" s="73">
        <v>2</v>
      </c>
      <c r="S2644" s="74">
        <v>374400</v>
      </c>
      <c r="T2644" s="75">
        <v>0</v>
      </c>
      <c r="U2644" s="75">
        <f t="shared" si="460"/>
        <v>0</v>
      </c>
      <c r="V2644" s="48"/>
      <c r="W2644" s="48">
        <v>2017</v>
      </c>
      <c r="X2644" s="53" t="s">
        <v>8287</v>
      </c>
      <c r="Y2644" s="1">
        <f>VLOOKUP(A2644,'[1]план на 2017'!$A:$X,20,0)</f>
        <v>0</v>
      </c>
      <c r="Z2644" s="156">
        <f t="shared" si="472"/>
        <v>0</v>
      </c>
    </row>
    <row r="2645" spans="1:26" ht="49.5" customHeight="1" x14ac:dyDescent="0.25">
      <c r="A2645" s="48" t="s">
        <v>2700</v>
      </c>
      <c r="B2645" s="53" t="s">
        <v>3273</v>
      </c>
      <c r="C2645" s="53" t="s">
        <v>7160</v>
      </c>
      <c r="D2645" s="53" t="s">
        <v>7161</v>
      </c>
      <c r="E2645" s="53" t="s">
        <v>7162</v>
      </c>
      <c r="F2645" s="53" t="s">
        <v>7163</v>
      </c>
      <c r="G2645" s="54" t="s">
        <v>8876</v>
      </c>
      <c r="H2645" s="53">
        <v>0</v>
      </c>
      <c r="I2645" s="53">
        <v>430000000</v>
      </c>
      <c r="J2645" s="53" t="s">
        <v>8091</v>
      </c>
      <c r="K2645" s="53" t="s">
        <v>8099</v>
      </c>
      <c r="L2645" s="53" t="s">
        <v>8111</v>
      </c>
      <c r="M2645" s="53" t="s">
        <v>8094</v>
      </c>
      <c r="N2645" s="53" t="s">
        <v>8112</v>
      </c>
      <c r="O2645" s="53" t="s">
        <v>8104</v>
      </c>
      <c r="P2645" s="53">
        <v>796</v>
      </c>
      <c r="Q2645" s="53" t="s">
        <v>8106</v>
      </c>
      <c r="R2645" s="73">
        <v>2</v>
      </c>
      <c r="S2645" s="74">
        <v>374400</v>
      </c>
      <c r="T2645" s="75">
        <v>748800</v>
      </c>
      <c r="U2645" s="75">
        <f t="shared" si="460"/>
        <v>838656.00000000012</v>
      </c>
      <c r="V2645" s="48"/>
      <c r="W2645" s="48">
        <v>2017</v>
      </c>
      <c r="X2645" s="53" t="s">
        <v>8213</v>
      </c>
      <c r="Y2645" s="1">
        <f>VLOOKUP(A2645,'[1]план на 2017'!$A:$X,20,0)</f>
        <v>748800</v>
      </c>
      <c r="Z2645" s="156">
        <f t="shared" si="472"/>
        <v>0</v>
      </c>
    </row>
    <row r="2646" spans="1:26" ht="49.5" customHeight="1" x14ac:dyDescent="0.25">
      <c r="A2646" s="48" t="s">
        <v>2701</v>
      </c>
      <c r="B2646" s="53" t="s">
        <v>3273</v>
      </c>
      <c r="C2646" s="53" t="s">
        <v>7164</v>
      </c>
      <c r="D2646" s="53" t="s">
        <v>3650</v>
      </c>
      <c r="E2646" s="53" t="s">
        <v>7165</v>
      </c>
      <c r="F2646" s="53" t="s">
        <v>7166</v>
      </c>
      <c r="G2646" s="54" t="s">
        <v>8876</v>
      </c>
      <c r="H2646" s="53">
        <v>0</v>
      </c>
      <c r="I2646" s="53">
        <v>430000000</v>
      </c>
      <c r="J2646" s="53" t="s">
        <v>8091</v>
      </c>
      <c r="K2646" s="53" t="s">
        <v>8124</v>
      </c>
      <c r="L2646" s="53" t="s">
        <v>8111</v>
      </c>
      <c r="M2646" s="53" t="s">
        <v>8094</v>
      </c>
      <c r="N2646" s="53" t="s">
        <v>8112</v>
      </c>
      <c r="O2646" s="53" t="s">
        <v>8104</v>
      </c>
      <c r="P2646" s="53">
        <v>796</v>
      </c>
      <c r="Q2646" s="53" t="s">
        <v>8106</v>
      </c>
      <c r="R2646" s="73">
        <v>2</v>
      </c>
      <c r="S2646" s="74">
        <v>253800</v>
      </c>
      <c r="T2646" s="75">
        <v>0</v>
      </c>
      <c r="U2646" s="75">
        <f t="shared" si="460"/>
        <v>0</v>
      </c>
      <c r="V2646" s="48"/>
      <c r="W2646" s="48">
        <v>2017</v>
      </c>
      <c r="X2646" s="53" t="s">
        <v>8287</v>
      </c>
      <c r="Y2646" s="1">
        <f>VLOOKUP(A2646,'[1]план на 2017'!$A:$X,20,0)</f>
        <v>0</v>
      </c>
      <c r="Z2646" s="156">
        <f t="shared" si="472"/>
        <v>0</v>
      </c>
    </row>
    <row r="2647" spans="1:26" ht="49.5" customHeight="1" x14ac:dyDescent="0.25">
      <c r="A2647" s="48" t="s">
        <v>2702</v>
      </c>
      <c r="B2647" s="53" t="s">
        <v>3273</v>
      </c>
      <c r="C2647" s="53" t="s">
        <v>7164</v>
      </c>
      <c r="D2647" s="53" t="s">
        <v>3650</v>
      </c>
      <c r="E2647" s="53" t="s">
        <v>7165</v>
      </c>
      <c r="F2647" s="53" t="s">
        <v>7166</v>
      </c>
      <c r="G2647" s="54" t="s">
        <v>8876</v>
      </c>
      <c r="H2647" s="53">
        <v>0</v>
      </c>
      <c r="I2647" s="53">
        <v>430000000</v>
      </c>
      <c r="J2647" s="53" t="s">
        <v>8091</v>
      </c>
      <c r="K2647" s="53" t="s">
        <v>8099</v>
      </c>
      <c r="L2647" s="53" t="s">
        <v>8111</v>
      </c>
      <c r="M2647" s="53" t="s">
        <v>8094</v>
      </c>
      <c r="N2647" s="53" t="s">
        <v>8112</v>
      </c>
      <c r="O2647" s="53" t="s">
        <v>8104</v>
      </c>
      <c r="P2647" s="53">
        <v>796</v>
      </c>
      <c r="Q2647" s="53" t="s">
        <v>8106</v>
      </c>
      <c r="R2647" s="73">
        <v>2</v>
      </c>
      <c r="S2647" s="74">
        <v>253800</v>
      </c>
      <c r="T2647" s="75">
        <v>507600</v>
      </c>
      <c r="U2647" s="75">
        <f t="shared" si="460"/>
        <v>568512</v>
      </c>
      <c r="V2647" s="48"/>
      <c r="W2647" s="48">
        <v>2017</v>
      </c>
      <c r="X2647" s="53" t="s">
        <v>8100</v>
      </c>
      <c r="Y2647" s="1">
        <f>VLOOKUP(A2647,'[1]план на 2017'!$A:$X,20,0)</f>
        <v>507600</v>
      </c>
      <c r="Z2647" s="156">
        <f t="shared" si="472"/>
        <v>0</v>
      </c>
    </row>
    <row r="2648" spans="1:26" ht="49.5" customHeight="1" x14ac:dyDescent="0.25">
      <c r="A2648" s="48" t="s">
        <v>2703</v>
      </c>
      <c r="B2648" s="53" t="s">
        <v>3273</v>
      </c>
      <c r="C2648" s="53" t="s">
        <v>4154</v>
      </c>
      <c r="D2648" s="53" t="s">
        <v>3650</v>
      </c>
      <c r="E2648" s="53" t="s">
        <v>7167</v>
      </c>
      <c r="F2648" s="53" t="s">
        <v>7168</v>
      </c>
      <c r="G2648" s="54" t="s">
        <v>8876</v>
      </c>
      <c r="H2648" s="53">
        <v>0</v>
      </c>
      <c r="I2648" s="53">
        <v>430000000</v>
      </c>
      <c r="J2648" s="53" t="s">
        <v>8091</v>
      </c>
      <c r="K2648" s="53" t="s">
        <v>8124</v>
      </c>
      <c r="L2648" s="53" t="s">
        <v>8111</v>
      </c>
      <c r="M2648" s="53" t="s">
        <v>8094</v>
      </c>
      <c r="N2648" s="53" t="s">
        <v>8112</v>
      </c>
      <c r="O2648" s="53" t="s">
        <v>8104</v>
      </c>
      <c r="P2648" s="53">
        <v>796</v>
      </c>
      <c r="Q2648" s="53" t="s">
        <v>8106</v>
      </c>
      <c r="R2648" s="73">
        <v>2</v>
      </c>
      <c r="S2648" s="74">
        <v>51860</v>
      </c>
      <c r="T2648" s="75">
        <v>0</v>
      </c>
      <c r="U2648" s="75">
        <f t="shared" si="460"/>
        <v>0</v>
      </c>
      <c r="V2648" s="48"/>
      <c r="W2648" s="48">
        <v>2017</v>
      </c>
      <c r="X2648" s="53" t="s">
        <v>8287</v>
      </c>
      <c r="Y2648" s="1">
        <f>VLOOKUP(A2648,'[1]план на 2017'!$A:$X,20,0)</f>
        <v>0</v>
      </c>
      <c r="Z2648" s="156">
        <f t="shared" si="472"/>
        <v>0</v>
      </c>
    </row>
    <row r="2649" spans="1:26" ht="49.5" customHeight="1" x14ac:dyDescent="0.25">
      <c r="A2649" s="48" t="s">
        <v>2704</v>
      </c>
      <c r="B2649" s="53" t="s">
        <v>3273</v>
      </c>
      <c r="C2649" s="53" t="s">
        <v>4154</v>
      </c>
      <c r="D2649" s="53" t="s">
        <v>3650</v>
      </c>
      <c r="E2649" s="53" t="s">
        <v>7167</v>
      </c>
      <c r="F2649" s="53" t="s">
        <v>7168</v>
      </c>
      <c r="G2649" s="54" t="s">
        <v>8876</v>
      </c>
      <c r="H2649" s="53">
        <v>0</v>
      </c>
      <c r="I2649" s="53">
        <v>430000000</v>
      </c>
      <c r="J2649" s="53" t="s">
        <v>8091</v>
      </c>
      <c r="K2649" s="53" t="s">
        <v>8099</v>
      </c>
      <c r="L2649" s="53" t="s">
        <v>8111</v>
      </c>
      <c r="M2649" s="53" t="s">
        <v>8094</v>
      </c>
      <c r="N2649" s="53" t="s">
        <v>8112</v>
      </c>
      <c r="O2649" s="53" t="s">
        <v>8104</v>
      </c>
      <c r="P2649" s="53">
        <v>796</v>
      </c>
      <c r="Q2649" s="53" t="s">
        <v>8106</v>
      </c>
      <c r="R2649" s="73">
        <v>2</v>
      </c>
      <c r="S2649" s="74">
        <v>51860</v>
      </c>
      <c r="T2649" s="75">
        <v>103720</v>
      </c>
      <c r="U2649" s="75">
        <f t="shared" si="460"/>
        <v>116166.40000000001</v>
      </c>
      <c r="V2649" s="48"/>
      <c r="W2649" s="48">
        <v>2017</v>
      </c>
      <c r="X2649" s="53" t="s">
        <v>8100</v>
      </c>
      <c r="Y2649" s="1">
        <f>VLOOKUP(A2649,'[1]план на 2017'!$A:$X,20,0)</f>
        <v>103720</v>
      </c>
      <c r="Z2649" s="156">
        <f t="shared" si="472"/>
        <v>0</v>
      </c>
    </row>
    <row r="2650" spans="1:26" ht="49.5" customHeight="1" x14ac:dyDescent="0.25">
      <c r="A2650" s="48" t="s">
        <v>2705</v>
      </c>
      <c r="B2650" s="53" t="s">
        <v>3273</v>
      </c>
      <c r="C2650" s="53" t="s">
        <v>7169</v>
      </c>
      <c r="D2650" s="53" t="s">
        <v>3693</v>
      </c>
      <c r="E2650" s="53" t="s">
        <v>7170</v>
      </c>
      <c r="F2650" s="53" t="s">
        <v>7171</v>
      </c>
      <c r="G2650" s="54" t="s">
        <v>8876</v>
      </c>
      <c r="H2650" s="53">
        <v>0</v>
      </c>
      <c r="I2650" s="53">
        <v>430000000</v>
      </c>
      <c r="J2650" s="53" t="s">
        <v>8091</v>
      </c>
      <c r="K2650" s="53" t="s">
        <v>8124</v>
      </c>
      <c r="L2650" s="53" t="s">
        <v>8111</v>
      </c>
      <c r="M2650" s="53" t="s">
        <v>8094</v>
      </c>
      <c r="N2650" s="53" t="s">
        <v>8112</v>
      </c>
      <c r="O2650" s="53" t="s">
        <v>8104</v>
      </c>
      <c r="P2650" s="53">
        <v>112</v>
      </c>
      <c r="Q2650" s="53" t="s">
        <v>8170</v>
      </c>
      <c r="R2650" s="73">
        <v>30</v>
      </c>
      <c r="S2650" s="74">
        <v>10600</v>
      </c>
      <c r="T2650" s="75">
        <v>0</v>
      </c>
      <c r="U2650" s="75">
        <f t="shared" si="460"/>
        <v>0</v>
      </c>
      <c r="V2650" s="48"/>
      <c r="W2650" s="48">
        <v>2017</v>
      </c>
      <c r="X2650" s="53" t="s">
        <v>8287</v>
      </c>
      <c r="Y2650" s="1">
        <f>VLOOKUP(A2650,'[1]план на 2017'!$A:$X,20,0)</f>
        <v>0</v>
      </c>
      <c r="Z2650" s="156">
        <f t="shared" si="472"/>
        <v>0</v>
      </c>
    </row>
    <row r="2651" spans="1:26" ht="49.5" customHeight="1" x14ac:dyDescent="0.25">
      <c r="A2651" s="48" t="s">
        <v>2706</v>
      </c>
      <c r="B2651" s="53" t="s">
        <v>3273</v>
      </c>
      <c r="C2651" s="53" t="s">
        <v>7169</v>
      </c>
      <c r="D2651" s="53" t="s">
        <v>3693</v>
      </c>
      <c r="E2651" s="53" t="s">
        <v>7170</v>
      </c>
      <c r="F2651" s="53" t="s">
        <v>7171</v>
      </c>
      <c r="G2651" s="54" t="s">
        <v>8876</v>
      </c>
      <c r="H2651" s="53">
        <v>0</v>
      </c>
      <c r="I2651" s="53">
        <v>430000000</v>
      </c>
      <c r="J2651" s="53" t="s">
        <v>8091</v>
      </c>
      <c r="K2651" s="53" t="s">
        <v>8099</v>
      </c>
      <c r="L2651" s="53" t="s">
        <v>8111</v>
      </c>
      <c r="M2651" s="53" t="s">
        <v>8094</v>
      </c>
      <c r="N2651" s="53" t="s">
        <v>8112</v>
      </c>
      <c r="O2651" s="53" t="s">
        <v>8104</v>
      </c>
      <c r="P2651" s="53">
        <v>112</v>
      </c>
      <c r="Q2651" s="53" t="s">
        <v>8170</v>
      </c>
      <c r="R2651" s="73">
        <v>30</v>
      </c>
      <c r="S2651" s="74">
        <v>10600</v>
      </c>
      <c r="T2651" s="75">
        <v>318000</v>
      </c>
      <c r="U2651" s="75">
        <f t="shared" si="460"/>
        <v>356160.00000000006</v>
      </c>
      <c r="V2651" s="48"/>
      <c r="W2651" s="48">
        <v>2017</v>
      </c>
      <c r="X2651" s="53" t="s">
        <v>8100</v>
      </c>
      <c r="Y2651" s="1">
        <f>VLOOKUP(A2651,'[1]план на 2017'!$A:$X,20,0)</f>
        <v>318000</v>
      </c>
      <c r="Z2651" s="156">
        <f t="shared" si="472"/>
        <v>0</v>
      </c>
    </row>
    <row r="2652" spans="1:26" ht="49.5" customHeight="1" x14ac:dyDescent="0.25">
      <c r="A2652" s="48" t="s">
        <v>2707</v>
      </c>
      <c r="B2652" s="53" t="s">
        <v>3273</v>
      </c>
      <c r="C2652" s="53" t="s">
        <v>7172</v>
      </c>
      <c r="D2652" s="53" t="s">
        <v>4604</v>
      </c>
      <c r="E2652" s="53" t="s">
        <v>3769</v>
      </c>
      <c r="F2652" s="53" t="s">
        <v>7173</v>
      </c>
      <c r="G2652" s="54" t="s">
        <v>8876</v>
      </c>
      <c r="H2652" s="53">
        <v>0</v>
      </c>
      <c r="I2652" s="53">
        <v>430000000</v>
      </c>
      <c r="J2652" s="53" t="s">
        <v>8091</v>
      </c>
      <c r="K2652" s="53" t="s">
        <v>8124</v>
      </c>
      <c r="L2652" s="53" t="s">
        <v>8111</v>
      </c>
      <c r="M2652" s="53" t="s">
        <v>8094</v>
      </c>
      <c r="N2652" s="53" t="s">
        <v>8288</v>
      </c>
      <c r="O2652" s="53" t="s">
        <v>8104</v>
      </c>
      <c r="P2652" s="53">
        <v>796</v>
      </c>
      <c r="Q2652" s="53" t="s">
        <v>8106</v>
      </c>
      <c r="R2652" s="73">
        <v>2</v>
      </c>
      <c r="S2652" s="74">
        <v>4200000</v>
      </c>
      <c r="T2652" s="75">
        <v>0</v>
      </c>
      <c r="U2652" s="75">
        <f t="shared" si="460"/>
        <v>0</v>
      </c>
      <c r="V2652" s="48"/>
      <c r="W2652" s="48">
        <v>2017</v>
      </c>
      <c r="X2652" s="53" t="s">
        <v>8141</v>
      </c>
      <c r="Y2652" s="1">
        <f>VLOOKUP(A2652,'[1]план на 2017'!$A:$X,20,0)</f>
        <v>0</v>
      </c>
      <c r="Z2652" s="156">
        <f t="shared" si="472"/>
        <v>0</v>
      </c>
    </row>
    <row r="2653" spans="1:26" ht="49.5" customHeight="1" x14ac:dyDescent="0.25">
      <c r="A2653" s="48" t="s">
        <v>2708</v>
      </c>
      <c r="B2653" s="53" t="s">
        <v>3273</v>
      </c>
      <c r="C2653" s="53" t="s">
        <v>7174</v>
      </c>
      <c r="D2653" s="53" t="s">
        <v>7142</v>
      </c>
      <c r="E2653" s="53" t="s">
        <v>7175</v>
      </c>
      <c r="F2653" s="53" t="s">
        <v>7176</v>
      </c>
      <c r="G2653" s="54" t="s">
        <v>8876</v>
      </c>
      <c r="H2653" s="53">
        <v>0</v>
      </c>
      <c r="I2653" s="53">
        <v>430000000</v>
      </c>
      <c r="J2653" s="53" t="s">
        <v>8091</v>
      </c>
      <c r="K2653" s="53" t="s">
        <v>8124</v>
      </c>
      <c r="L2653" s="53" t="s">
        <v>8111</v>
      </c>
      <c r="M2653" s="53" t="s">
        <v>8094</v>
      </c>
      <c r="N2653" s="53" t="s">
        <v>8288</v>
      </c>
      <c r="O2653" s="53" t="s">
        <v>8104</v>
      </c>
      <c r="P2653" s="53">
        <v>796</v>
      </c>
      <c r="Q2653" s="53" t="s">
        <v>8106</v>
      </c>
      <c r="R2653" s="73">
        <v>1</v>
      </c>
      <c r="S2653" s="74">
        <v>148500</v>
      </c>
      <c r="T2653" s="75">
        <v>148500</v>
      </c>
      <c r="U2653" s="75">
        <f t="shared" si="460"/>
        <v>166320.00000000003</v>
      </c>
      <c r="V2653" s="48"/>
      <c r="W2653" s="48">
        <v>2017</v>
      </c>
      <c r="X2653" s="53" t="s">
        <v>8287</v>
      </c>
      <c r="Y2653" s="1">
        <f>VLOOKUP(A2653,'[1]план на 2017'!$A:$X,20,0)</f>
        <v>148500</v>
      </c>
      <c r="Z2653" s="156">
        <f t="shared" si="472"/>
        <v>0</v>
      </c>
    </row>
    <row r="2654" spans="1:26" ht="49.5" customHeight="1" x14ac:dyDescent="0.25">
      <c r="A2654" s="48" t="s">
        <v>2709</v>
      </c>
      <c r="B2654" s="53" t="s">
        <v>3273</v>
      </c>
      <c r="C2654" s="53" t="s">
        <v>4897</v>
      </c>
      <c r="D2654" s="53" t="s">
        <v>4898</v>
      </c>
      <c r="E2654" s="53" t="s">
        <v>4899</v>
      </c>
      <c r="F2654" s="53" t="s">
        <v>7177</v>
      </c>
      <c r="G2654" s="54" t="s">
        <v>8876</v>
      </c>
      <c r="H2654" s="53">
        <v>0</v>
      </c>
      <c r="I2654" s="53">
        <v>430000000</v>
      </c>
      <c r="J2654" s="53" t="s">
        <v>8091</v>
      </c>
      <c r="K2654" s="53" t="s">
        <v>8124</v>
      </c>
      <c r="L2654" s="53" t="s">
        <v>8111</v>
      </c>
      <c r="M2654" s="53" t="s">
        <v>8094</v>
      </c>
      <c r="N2654" s="53" t="s">
        <v>8112</v>
      </c>
      <c r="O2654" s="53" t="s">
        <v>8104</v>
      </c>
      <c r="P2654" s="53">
        <v>796</v>
      </c>
      <c r="Q2654" s="53" t="s">
        <v>8106</v>
      </c>
      <c r="R2654" s="73">
        <v>1</v>
      </c>
      <c r="S2654" s="74">
        <v>603000</v>
      </c>
      <c r="T2654" s="75">
        <v>0</v>
      </c>
      <c r="U2654" s="75">
        <f t="shared" si="460"/>
        <v>0</v>
      </c>
      <c r="V2654" s="48"/>
      <c r="W2654" s="48">
        <v>2017</v>
      </c>
      <c r="X2654" s="53" t="s">
        <v>8287</v>
      </c>
      <c r="Y2654" s="1">
        <f>VLOOKUP(A2654,'[1]план на 2017'!$A:$X,20,0)</f>
        <v>0</v>
      </c>
      <c r="Z2654" s="156">
        <f t="shared" si="472"/>
        <v>0</v>
      </c>
    </row>
    <row r="2655" spans="1:26" ht="49.5" customHeight="1" x14ac:dyDescent="0.25">
      <c r="A2655" s="48" t="s">
        <v>2710</v>
      </c>
      <c r="B2655" s="53" t="s">
        <v>3273</v>
      </c>
      <c r="C2655" s="53" t="s">
        <v>4897</v>
      </c>
      <c r="D2655" s="53" t="s">
        <v>4898</v>
      </c>
      <c r="E2655" s="53" t="s">
        <v>4899</v>
      </c>
      <c r="F2655" s="53" t="s">
        <v>7177</v>
      </c>
      <c r="G2655" s="54" t="s">
        <v>8876</v>
      </c>
      <c r="H2655" s="53">
        <v>0</v>
      </c>
      <c r="I2655" s="53">
        <v>430000000</v>
      </c>
      <c r="J2655" s="53" t="s">
        <v>8091</v>
      </c>
      <c r="K2655" s="53" t="s">
        <v>8099</v>
      </c>
      <c r="L2655" s="53" t="s">
        <v>8111</v>
      </c>
      <c r="M2655" s="53" t="s">
        <v>8094</v>
      </c>
      <c r="N2655" s="53" t="s">
        <v>8112</v>
      </c>
      <c r="O2655" s="53" t="s">
        <v>8104</v>
      </c>
      <c r="P2655" s="53">
        <v>796</v>
      </c>
      <c r="Q2655" s="53" t="s">
        <v>8106</v>
      </c>
      <c r="R2655" s="73">
        <v>1</v>
      </c>
      <c r="S2655" s="74">
        <v>603000</v>
      </c>
      <c r="T2655" s="75">
        <v>603000</v>
      </c>
      <c r="U2655" s="75">
        <f t="shared" si="460"/>
        <v>675360.00000000012</v>
      </c>
      <c r="V2655" s="48"/>
      <c r="W2655" s="48">
        <v>2017</v>
      </c>
      <c r="X2655" s="53" t="s">
        <v>8100</v>
      </c>
      <c r="Y2655" s="1">
        <f>VLOOKUP(A2655,'[1]план на 2017'!$A:$X,20,0)</f>
        <v>603000</v>
      </c>
      <c r="Z2655" s="156">
        <f t="shared" si="472"/>
        <v>0</v>
      </c>
    </row>
    <row r="2656" spans="1:26" ht="49.5" customHeight="1" x14ac:dyDescent="0.25">
      <c r="A2656" s="48" t="s">
        <v>2711</v>
      </c>
      <c r="B2656" s="53" t="s">
        <v>3273</v>
      </c>
      <c r="C2656" s="53" t="s">
        <v>7178</v>
      </c>
      <c r="D2656" s="53" t="s">
        <v>7179</v>
      </c>
      <c r="E2656" s="53" t="s">
        <v>7180</v>
      </c>
      <c r="F2656" s="53" t="s">
        <v>7181</v>
      </c>
      <c r="G2656" s="54" t="s">
        <v>8876</v>
      </c>
      <c r="H2656" s="53">
        <v>0</v>
      </c>
      <c r="I2656" s="53">
        <v>430000000</v>
      </c>
      <c r="J2656" s="53" t="s">
        <v>8091</v>
      </c>
      <c r="K2656" s="53" t="s">
        <v>8124</v>
      </c>
      <c r="L2656" s="53" t="s">
        <v>8111</v>
      </c>
      <c r="M2656" s="53" t="s">
        <v>8094</v>
      </c>
      <c r="N2656" s="53" t="s">
        <v>8288</v>
      </c>
      <c r="O2656" s="53" t="s">
        <v>8104</v>
      </c>
      <c r="P2656" s="53">
        <v>796</v>
      </c>
      <c r="Q2656" s="53" t="s">
        <v>8106</v>
      </c>
      <c r="R2656" s="73">
        <v>1</v>
      </c>
      <c r="S2656" s="74">
        <v>778050</v>
      </c>
      <c r="T2656" s="75">
        <v>778050</v>
      </c>
      <c r="U2656" s="75">
        <f t="shared" si="460"/>
        <v>871416.00000000012</v>
      </c>
      <c r="V2656" s="48"/>
      <c r="W2656" s="48">
        <v>2017</v>
      </c>
      <c r="X2656" s="53" t="s">
        <v>8287</v>
      </c>
      <c r="Y2656" s="1">
        <f>VLOOKUP(A2656,'[1]план на 2017'!$A:$X,20,0)</f>
        <v>778050</v>
      </c>
      <c r="Z2656" s="156">
        <f t="shared" si="472"/>
        <v>0</v>
      </c>
    </row>
    <row r="2657" spans="1:26" ht="49.5" customHeight="1" x14ac:dyDescent="0.25">
      <c r="A2657" s="48" t="s">
        <v>2712</v>
      </c>
      <c r="B2657" s="53" t="s">
        <v>3273</v>
      </c>
      <c r="C2657" s="53" t="s">
        <v>7182</v>
      </c>
      <c r="D2657" s="53" t="s">
        <v>7183</v>
      </c>
      <c r="E2657" s="53" t="s">
        <v>7184</v>
      </c>
      <c r="F2657" s="53" t="s">
        <v>7185</v>
      </c>
      <c r="G2657" s="54" t="s">
        <v>8876</v>
      </c>
      <c r="H2657" s="53">
        <v>0</v>
      </c>
      <c r="I2657" s="53">
        <v>430000000</v>
      </c>
      <c r="J2657" s="53" t="s">
        <v>8091</v>
      </c>
      <c r="K2657" s="53" t="s">
        <v>8124</v>
      </c>
      <c r="L2657" s="53" t="s">
        <v>8111</v>
      </c>
      <c r="M2657" s="53" t="s">
        <v>8094</v>
      </c>
      <c r="N2657" s="53" t="s">
        <v>8112</v>
      </c>
      <c r="O2657" s="53" t="s">
        <v>8104</v>
      </c>
      <c r="P2657" s="53">
        <v>839</v>
      </c>
      <c r="Q2657" s="53" t="s">
        <v>8123</v>
      </c>
      <c r="R2657" s="73">
        <v>8</v>
      </c>
      <c r="S2657" s="74">
        <v>1903134</v>
      </c>
      <c r="T2657" s="75">
        <v>15225072</v>
      </c>
      <c r="U2657" s="75">
        <f t="shared" si="460"/>
        <v>17052080.640000001</v>
      </c>
      <c r="V2657" s="48"/>
      <c r="W2657" s="48">
        <v>2017</v>
      </c>
      <c r="X2657" s="53" t="s">
        <v>8287</v>
      </c>
      <c r="Y2657" s="1">
        <f>VLOOKUP(A2657,'[1]план на 2017'!$A:$X,20,0)</f>
        <v>15225072</v>
      </c>
      <c r="Z2657" s="156">
        <f t="shared" si="472"/>
        <v>0</v>
      </c>
    </row>
    <row r="2658" spans="1:26" ht="49.5" customHeight="1" x14ac:dyDescent="0.25">
      <c r="A2658" s="48" t="s">
        <v>2713</v>
      </c>
      <c r="B2658" s="53" t="s">
        <v>3273</v>
      </c>
      <c r="C2658" s="53" t="s">
        <v>7186</v>
      </c>
      <c r="D2658" s="53" t="s">
        <v>7187</v>
      </c>
      <c r="E2658" s="53" t="s">
        <v>7188</v>
      </c>
      <c r="F2658" s="53" t="s">
        <v>7189</v>
      </c>
      <c r="G2658" s="53" t="s">
        <v>3278</v>
      </c>
      <c r="H2658" s="53">
        <v>0</v>
      </c>
      <c r="I2658" s="53">
        <v>430000000</v>
      </c>
      <c r="J2658" s="53" t="s">
        <v>8091</v>
      </c>
      <c r="K2658" s="53" t="s">
        <v>8124</v>
      </c>
      <c r="L2658" s="53" t="s">
        <v>8111</v>
      </c>
      <c r="M2658" s="53" t="s">
        <v>8094</v>
      </c>
      <c r="N2658" s="53" t="s">
        <v>8112</v>
      </c>
      <c r="O2658" s="53" t="s">
        <v>8104</v>
      </c>
      <c r="P2658" s="53">
        <v>796</v>
      </c>
      <c r="Q2658" s="53" t="s">
        <v>8106</v>
      </c>
      <c r="R2658" s="73">
        <v>25</v>
      </c>
      <c r="S2658" s="74">
        <v>27500</v>
      </c>
      <c r="T2658" s="75">
        <v>0</v>
      </c>
      <c r="U2658" s="75">
        <f t="shared" si="460"/>
        <v>0</v>
      </c>
      <c r="V2658" s="48"/>
      <c r="W2658" s="48">
        <v>2017</v>
      </c>
      <c r="X2658" s="53" t="s">
        <v>8287</v>
      </c>
      <c r="Y2658" s="1">
        <f>VLOOKUP(A2658,'[1]план на 2017'!$A:$X,20,0)</f>
        <v>0</v>
      </c>
      <c r="Z2658" s="156">
        <f t="shared" si="472"/>
        <v>0</v>
      </c>
    </row>
    <row r="2659" spans="1:26" ht="49.5" customHeight="1" x14ac:dyDescent="0.25">
      <c r="A2659" s="48" t="s">
        <v>2714</v>
      </c>
      <c r="B2659" s="53" t="s">
        <v>3273</v>
      </c>
      <c r="C2659" s="53" t="s">
        <v>7186</v>
      </c>
      <c r="D2659" s="53" t="s">
        <v>7187</v>
      </c>
      <c r="E2659" s="53" t="s">
        <v>7188</v>
      </c>
      <c r="F2659" s="53" t="s">
        <v>7189</v>
      </c>
      <c r="G2659" s="53" t="s">
        <v>3284</v>
      </c>
      <c r="H2659" s="53">
        <v>0</v>
      </c>
      <c r="I2659" s="53">
        <v>430000000</v>
      </c>
      <c r="J2659" s="53" t="s">
        <v>8091</v>
      </c>
      <c r="K2659" s="53" t="s">
        <v>8124</v>
      </c>
      <c r="L2659" s="53" t="s">
        <v>8111</v>
      </c>
      <c r="M2659" s="53" t="s">
        <v>8094</v>
      </c>
      <c r="N2659" s="53" t="s">
        <v>8112</v>
      </c>
      <c r="O2659" s="53" t="s">
        <v>8104</v>
      </c>
      <c r="P2659" s="53">
        <v>796</v>
      </c>
      <c r="Q2659" s="53" t="s">
        <v>8106</v>
      </c>
      <c r="R2659" s="73">
        <v>25</v>
      </c>
      <c r="S2659" s="74">
        <v>27500</v>
      </c>
      <c r="T2659" s="75">
        <v>687500</v>
      </c>
      <c r="U2659" s="75">
        <f t="shared" si="460"/>
        <v>770000.00000000012</v>
      </c>
      <c r="V2659" s="48"/>
      <c r="W2659" s="48">
        <v>2017</v>
      </c>
      <c r="X2659" s="53" t="s">
        <v>8140</v>
      </c>
      <c r="Y2659" s="1">
        <f>VLOOKUP(A2659,'[1]план на 2017'!$A:$X,20,0)</f>
        <v>687500</v>
      </c>
      <c r="Z2659" s="156">
        <f t="shared" si="472"/>
        <v>0</v>
      </c>
    </row>
    <row r="2660" spans="1:26" ht="49.5" customHeight="1" x14ac:dyDescent="0.25">
      <c r="A2660" s="48" t="s">
        <v>2715</v>
      </c>
      <c r="B2660" s="53" t="s">
        <v>3273</v>
      </c>
      <c r="C2660" s="53" t="s">
        <v>7190</v>
      </c>
      <c r="D2660" s="53" t="s">
        <v>3286</v>
      </c>
      <c r="E2660" s="53" t="s">
        <v>7191</v>
      </c>
      <c r="F2660" s="53" t="s">
        <v>7192</v>
      </c>
      <c r="G2660" s="54" t="s">
        <v>8876</v>
      </c>
      <c r="H2660" s="53">
        <v>0</v>
      </c>
      <c r="I2660" s="53">
        <v>430000000</v>
      </c>
      <c r="J2660" s="53" t="s">
        <v>8091</v>
      </c>
      <c r="K2660" s="53" t="s">
        <v>8124</v>
      </c>
      <c r="L2660" s="53" t="s">
        <v>8111</v>
      </c>
      <c r="M2660" s="53" t="s">
        <v>8094</v>
      </c>
      <c r="N2660" s="53" t="s">
        <v>8112</v>
      </c>
      <c r="O2660" s="53" t="s">
        <v>8104</v>
      </c>
      <c r="P2660" s="87" t="s">
        <v>8142</v>
      </c>
      <c r="Q2660" s="53" t="s">
        <v>8143</v>
      </c>
      <c r="R2660" s="73">
        <v>300</v>
      </c>
      <c r="S2660" s="74">
        <v>3150</v>
      </c>
      <c r="T2660" s="75">
        <v>0</v>
      </c>
      <c r="U2660" s="75">
        <f t="shared" si="460"/>
        <v>0</v>
      </c>
      <c r="V2660" s="48"/>
      <c r="W2660" s="48">
        <v>2017</v>
      </c>
      <c r="X2660" s="53" t="s">
        <v>8287</v>
      </c>
      <c r="Y2660" s="1">
        <f>VLOOKUP(A2660,'[1]план на 2017'!$A:$X,20,0)</f>
        <v>0</v>
      </c>
      <c r="Z2660" s="156">
        <f t="shared" si="472"/>
        <v>0</v>
      </c>
    </row>
    <row r="2661" spans="1:26" ht="49.5" customHeight="1" x14ac:dyDescent="0.25">
      <c r="A2661" s="48" t="s">
        <v>2716</v>
      </c>
      <c r="B2661" s="53" t="s">
        <v>3273</v>
      </c>
      <c r="C2661" s="53" t="s">
        <v>7193</v>
      </c>
      <c r="D2661" s="53" t="s">
        <v>7194</v>
      </c>
      <c r="E2661" s="53" t="s">
        <v>7195</v>
      </c>
      <c r="F2661" s="53" t="s">
        <v>7196</v>
      </c>
      <c r="G2661" s="54" t="s">
        <v>3284</v>
      </c>
      <c r="H2661" s="53">
        <v>0</v>
      </c>
      <c r="I2661" s="53">
        <v>430000000</v>
      </c>
      <c r="J2661" s="53" t="s">
        <v>8091</v>
      </c>
      <c r="K2661" s="53" t="s">
        <v>8099</v>
      </c>
      <c r="L2661" s="53" t="s">
        <v>8111</v>
      </c>
      <c r="M2661" s="53" t="s">
        <v>8094</v>
      </c>
      <c r="N2661" s="53" t="s">
        <v>8112</v>
      </c>
      <c r="O2661" s="53" t="s">
        <v>8104</v>
      </c>
      <c r="P2661" s="87" t="s">
        <v>8142</v>
      </c>
      <c r="Q2661" s="53" t="s">
        <v>8143</v>
      </c>
      <c r="R2661" s="73">
        <v>300</v>
      </c>
      <c r="S2661" s="74">
        <v>3150</v>
      </c>
      <c r="T2661" s="75">
        <v>0</v>
      </c>
      <c r="U2661" s="75">
        <f t="shared" si="460"/>
        <v>0</v>
      </c>
      <c r="V2661" s="48"/>
      <c r="W2661" s="48">
        <v>2017</v>
      </c>
      <c r="X2661" s="53" t="s">
        <v>8290</v>
      </c>
      <c r="Y2661" s="1">
        <f>VLOOKUP(A2661,'[1]план на 2017'!$A:$X,20,0)</f>
        <v>0</v>
      </c>
      <c r="Z2661" s="156">
        <f t="shared" si="472"/>
        <v>0</v>
      </c>
    </row>
    <row r="2662" spans="1:26" ht="49.5" customHeight="1" x14ac:dyDescent="0.25">
      <c r="A2662" s="49" t="s">
        <v>2717</v>
      </c>
      <c r="B2662" s="49" t="s">
        <v>3273</v>
      </c>
      <c r="C2662" s="49" t="s">
        <v>7193</v>
      </c>
      <c r="D2662" s="49" t="s">
        <v>7194</v>
      </c>
      <c r="E2662" s="49" t="s">
        <v>7195</v>
      </c>
      <c r="F2662" s="49" t="s">
        <v>7196</v>
      </c>
      <c r="G2662" s="49" t="s">
        <v>4139</v>
      </c>
      <c r="H2662" s="49">
        <v>0</v>
      </c>
      <c r="I2662" s="49">
        <v>430000000</v>
      </c>
      <c r="J2662" s="49" t="s">
        <v>8091</v>
      </c>
      <c r="K2662" s="49" t="s">
        <v>8117</v>
      </c>
      <c r="L2662" s="49" t="s">
        <v>8111</v>
      </c>
      <c r="M2662" s="49" t="s">
        <v>8094</v>
      </c>
      <c r="N2662" s="49" t="s">
        <v>8112</v>
      </c>
      <c r="O2662" s="49" t="s">
        <v>8104</v>
      </c>
      <c r="P2662" s="49" t="s">
        <v>8142</v>
      </c>
      <c r="Q2662" s="49" t="s">
        <v>8143</v>
      </c>
      <c r="R2662" s="49">
        <v>320</v>
      </c>
      <c r="S2662" s="76">
        <v>2500</v>
      </c>
      <c r="T2662" s="76">
        <f t="shared" ref="T2662" si="473">S2662*R2662</f>
        <v>800000</v>
      </c>
      <c r="U2662" s="76">
        <f t="shared" si="460"/>
        <v>896000.00000000012</v>
      </c>
      <c r="V2662" s="49"/>
      <c r="W2662" s="49">
        <v>2017</v>
      </c>
      <c r="X2662" s="49" t="s">
        <v>8204</v>
      </c>
      <c r="Y2662" s="1">
        <f>VLOOKUP(A2662,'[1]план на 2017'!$A:$X,20,0)</f>
        <v>800000</v>
      </c>
      <c r="Z2662" s="156">
        <f t="shared" si="472"/>
        <v>0</v>
      </c>
    </row>
    <row r="2663" spans="1:26" ht="49.5" customHeight="1" x14ac:dyDescent="0.25">
      <c r="A2663" s="48" t="s">
        <v>2718</v>
      </c>
      <c r="B2663" s="53" t="s">
        <v>3273</v>
      </c>
      <c r="C2663" s="53" t="s">
        <v>7197</v>
      </c>
      <c r="D2663" s="53" t="s">
        <v>7198</v>
      </c>
      <c r="E2663" s="53" t="s">
        <v>7199</v>
      </c>
      <c r="F2663" s="53" t="s">
        <v>7200</v>
      </c>
      <c r="G2663" s="54" t="s">
        <v>8876</v>
      </c>
      <c r="H2663" s="53">
        <v>75</v>
      </c>
      <c r="I2663" s="53">
        <v>430000000</v>
      </c>
      <c r="J2663" s="53" t="s">
        <v>8091</v>
      </c>
      <c r="K2663" s="53" t="s">
        <v>8124</v>
      </c>
      <c r="L2663" s="53" t="s">
        <v>8111</v>
      </c>
      <c r="M2663" s="53" t="s">
        <v>8094</v>
      </c>
      <c r="N2663" s="53" t="s">
        <v>8112</v>
      </c>
      <c r="O2663" s="53" t="s">
        <v>8096</v>
      </c>
      <c r="P2663" s="53">
        <v>796</v>
      </c>
      <c r="Q2663" s="53" t="s">
        <v>8106</v>
      </c>
      <c r="R2663" s="73">
        <v>5</v>
      </c>
      <c r="S2663" s="74">
        <v>1750000</v>
      </c>
      <c r="T2663" s="75">
        <v>8750000</v>
      </c>
      <c r="U2663" s="75">
        <f t="shared" si="460"/>
        <v>9800000.0000000019</v>
      </c>
      <c r="V2663" s="48" t="s">
        <v>8098</v>
      </c>
      <c r="W2663" s="48">
        <v>2017</v>
      </c>
      <c r="X2663" s="53" t="s">
        <v>8287</v>
      </c>
      <c r="Y2663" s="1">
        <f>VLOOKUP(A2663,'[1]план на 2017'!$A:$X,20,0)</f>
        <v>8750000</v>
      </c>
      <c r="Z2663" s="156">
        <f t="shared" si="472"/>
        <v>0</v>
      </c>
    </row>
    <row r="2664" spans="1:26" ht="49.5" customHeight="1" x14ac:dyDescent="0.25">
      <c r="A2664" s="48" t="s">
        <v>2719</v>
      </c>
      <c r="B2664" s="53" t="s">
        <v>3273</v>
      </c>
      <c r="C2664" s="53" t="s">
        <v>7201</v>
      </c>
      <c r="D2664" s="53" t="s">
        <v>7202</v>
      </c>
      <c r="E2664" s="53" t="s">
        <v>7203</v>
      </c>
      <c r="F2664" s="53" t="s">
        <v>7204</v>
      </c>
      <c r="G2664" s="53" t="s">
        <v>3284</v>
      </c>
      <c r="H2664" s="53">
        <v>0</v>
      </c>
      <c r="I2664" s="53">
        <v>430000000</v>
      </c>
      <c r="J2664" s="53" t="s">
        <v>8091</v>
      </c>
      <c r="K2664" s="53" t="s">
        <v>8291</v>
      </c>
      <c r="L2664" s="53" t="s">
        <v>8111</v>
      </c>
      <c r="M2664" s="53" t="s">
        <v>8094</v>
      </c>
      <c r="N2664" s="53" t="s">
        <v>8112</v>
      </c>
      <c r="O2664" s="53" t="s">
        <v>8104</v>
      </c>
      <c r="P2664" s="53">
        <v>796</v>
      </c>
      <c r="Q2664" s="53" t="s">
        <v>8106</v>
      </c>
      <c r="R2664" s="73">
        <v>1</v>
      </c>
      <c r="S2664" s="74">
        <v>175910</v>
      </c>
      <c r="T2664" s="75">
        <v>0</v>
      </c>
      <c r="U2664" s="75">
        <f t="shared" ref="U2664:U2776" si="474">T2664*1.12</f>
        <v>0</v>
      </c>
      <c r="V2664" s="48"/>
      <c r="W2664" s="48">
        <v>2017</v>
      </c>
      <c r="X2664" s="53" t="s">
        <v>8287</v>
      </c>
      <c r="Y2664" s="1">
        <f>VLOOKUP(A2664,'[1]план на 2017'!$A:$X,20,0)</f>
        <v>0</v>
      </c>
      <c r="Z2664" s="156">
        <f t="shared" si="472"/>
        <v>0</v>
      </c>
    </row>
    <row r="2665" spans="1:26" ht="49.5" customHeight="1" x14ac:dyDescent="0.25">
      <c r="A2665" s="48" t="s">
        <v>2720</v>
      </c>
      <c r="B2665" s="53" t="s">
        <v>3273</v>
      </c>
      <c r="C2665" s="53" t="s">
        <v>7201</v>
      </c>
      <c r="D2665" s="53" t="s">
        <v>7202</v>
      </c>
      <c r="E2665" s="53" t="s">
        <v>7203</v>
      </c>
      <c r="F2665" s="53" t="s">
        <v>7204</v>
      </c>
      <c r="G2665" s="53" t="s">
        <v>3284</v>
      </c>
      <c r="H2665" s="53">
        <v>0</v>
      </c>
      <c r="I2665" s="53">
        <v>430000000</v>
      </c>
      <c r="J2665" s="53" t="s">
        <v>8091</v>
      </c>
      <c r="K2665" s="53" t="s">
        <v>8291</v>
      </c>
      <c r="L2665" s="53" t="s">
        <v>8111</v>
      </c>
      <c r="M2665" s="53" t="s">
        <v>8094</v>
      </c>
      <c r="N2665" s="53" t="s">
        <v>8112</v>
      </c>
      <c r="O2665" s="53" t="s">
        <v>8104</v>
      </c>
      <c r="P2665" s="53">
        <v>796</v>
      </c>
      <c r="Q2665" s="53" t="s">
        <v>8106</v>
      </c>
      <c r="R2665" s="73">
        <v>1</v>
      </c>
      <c r="S2665" s="74">
        <v>175910</v>
      </c>
      <c r="T2665" s="75">
        <v>0</v>
      </c>
      <c r="U2665" s="75">
        <f t="shared" si="474"/>
        <v>0</v>
      </c>
      <c r="V2665" s="48"/>
      <c r="W2665" s="48">
        <v>2017</v>
      </c>
      <c r="X2665" s="53" t="s">
        <v>8100</v>
      </c>
      <c r="Y2665" s="1">
        <f>VLOOKUP(A2665,'[1]план на 2017'!$A:$X,20,0)</f>
        <v>0</v>
      </c>
      <c r="Z2665" s="156">
        <f t="shared" si="472"/>
        <v>0</v>
      </c>
    </row>
    <row r="2666" spans="1:26" ht="49.5" customHeight="1" x14ac:dyDescent="0.25">
      <c r="A2666" s="48" t="s">
        <v>2721</v>
      </c>
      <c r="B2666" s="53" t="s">
        <v>3273</v>
      </c>
      <c r="C2666" s="53" t="s">
        <v>7201</v>
      </c>
      <c r="D2666" s="53" t="s">
        <v>7202</v>
      </c>
      <c r="E2666" s="53" t="s">
        <v>7203</v>
      </c>
      <c r="F2666" s="53" t="s">
        <v>7204</v>
      </c>
      <c r="G2666" s="53" t="s">
        <v>3284</v>
      </c>
      <c r="H2666" s="53">
        <v>0</v>
      </c>
      <c r="I2666" s="53">
        <v>430000000</v>
      </c>
      <c r="J2666" s="53" t="s">
        <v>8091</v>
      </c>
      <c r="K2666" s="53" t="s">
        <v>8285</v>
      </c>
      <c r="L2666" s="53" t="s">
        <v>8111</v>
      </c>
      <c r="M2666" s="53" t="s">
        <v>8094</v>
      </c>
      <c r="N2666" s="53" t="s">
        <v>8112</v>
      </c>
      <c r="O2666" s="53" t="s">
        <v>8104</v>
      </c>
      <c r="P2666" s="53">
        <v>796</v>
      </c>
      <c r="Q2666" s="53" t="s">
        <v>8106</v>
      </c>
      <c r="R2666" s="73">
        <v>1</v>
      </c>
      <c r="S2666" s="74">
        <v>175910</v>
      </c>
      <c r="T2666" s="75">
        <v>0</v>
      </c>
      <c r="U2666" s="75">
        <f t="shared" si="474"/>
        <v>0</v>
      </c>
      <c r="V2666" s="48"/>
      <c r="W2666" s="48">
        <v>2017</v>
      </c>
      <c r="X2666" s="53" t="s">
        <v>8210</v>
      </c>
      <c r="Y2666" s="1">
        <f>VLOOKUP(A2666,'[1]план на 2017'!$A:$X,20,0)</f>
        <v>0</v>
      </c>
      <c r="Z2666" s="156">
        <f t="shared" si="472"/>
        <v>0</v>
      </c>
    </row>
    <row r="2667" spans="1:26" ht="49.5" customHeight="1" x14ac:dyDescent="0.25">
      <c r="A2667" s="48" t="s">
        <v>2722</v>
      </c>
      <c r="B2667" s="53" t="s">
        <v>3273</v>
      </c>
      <c r="C2667" s="53" t="s">
        <v>7205</v>
      </c>
      <c r="D2667" s="53" t="s">
        <v>5024</v>
      </c>
      <c r="E2667" s="53" t="s">
        <v>7206</v>
      </c>
      <c r="F2667" s="53" t="s">
        <v>7207</v>
      </c>
      <c r="G2667" s="53" t="s">
        <v>3284</v>
      </c>
      <c r="H2667" s="53">
        <v>0</v>
      </c>
      <c r="I2667" s="53">
        <v>430000000</v>
      </c>
      <c r="J2667" s="53" t="s">
        <v>8091</v>
      </c>
      <c r="K2667" s="53" t="s">
        <v>8124</v>
      </c>
      <c r="L2667" s="53" t="s">
        <v>8111</v>
      </c>
      <c r="M2667" s="53" t="s">
        <v>8094</v>
      </c>
      <c r="N2667" s="53" t="s">
        <v>8112</v>
      </c>
      <c r="O2667" s="53" t="s">
        <v>8104</v>
      </c>
      <c r="P2667" s="53">
        <v>796</v>
      </c>
      <c r="Q2667" s="53" t="s">
        <v>8106</v>
      </c>
      <c r="R2667" s="73">
        <v>4</v>
      </c>
      <c r="S2667" s="74">
        <v>33700</v>
      </c>
      <c r="T2667" s="75">
        <v>0</v>
      </c>
      <c r="U2667" s="75">
        <f t="shared" si="474"/>
        <v>0</v>
      </c>
      <c r="V2667" s="48"/>
      <c r="W2667" s="48">
        <v>2017</v>
      </c>
      <c r="X2667" s="53" t="s">
        <v>8287</v>
      </c>
      <c r="Y2667" s="1">
        <f>VLOOKUP(A2667,'[1]план на 2017'!$A:$X,20,0)</f>
        <v>0</v>
      </c>
      <c r="Z2667" s="156">
        <f t="shared" si="472"/>
        <v>0</v>
      </c>
    </row>
    <row r="2668" spans="1:26" ht="49.5" customHeight="1" x14ac:dyDescent="0.25">
      <c r="A2668" s="48" t="s">
        <v>2723</v>
      </c>
      <c r="B2668" s="53" t="s">
        <v>3273</v>
      </c>
      <c r="C2668" s="53" t="s">
        <v>7205</v>
      </c>
      <c r="D2668" s="53" t="s">
        <v>5024</v>
      </c>
      <c r="E2668" s="53" t="s">
        <v>7206</v>
      </c>
      <c r="F2668" s="53" t="s">
        <v>7207</v>
      </c>
      <c r="G2668" s="53" t="s">
        <v>3284</v>
      </c>
      <c r="H2668" s="53">
        <v>0</v>
      </c>
      <c r="I2668" s="53">
        <v>430000000</v>
      </c>
      <c r="J2668" s="53" t="s">
        <v>8091</v>
      </c>
      <c r="K2668" s="53" t="s">
        <v>8099</v>
      </c>
      <c r="L2668" s="53" t="s">
        <v>8111</v>
      </c>
      <c r="M2668" s="53" t="s">
        <v>8094</v>
      </c>
      <c r="N2668" s="53" t="s">
        <v>8112</v>
      </c>
      <c r="O2668" s="53" t="s">
        <v>8104</v>
      </c>
      <c r="P2668" s="53">
        <v>796</v>
      </c>
      <c r="Q2668" s="53" t="s">
        <v>8106</v>
      </c>
      <c r="R2668" s="73">
        <v>4</v>
      </c>
      <c r="S2668" s="74">
        <v>33700</v>
      </c>
      <c r="T2668" s="75">
        <v>0</v>
      </c>
      <c r="U2668" s="75">
        <f t="shared" si="474"/>
        <v>0</v>
      </c>
      <c r="V2668" s="48"/>
      <c r="W2668" s="48">
        <v>2017</v>
      </c>
      <c r="X2668" s="53" t="s">
        <v>8100</v>
      </c>
      <c r="Y2668" s="1">
        <f>VLOOKUP(A2668,'[1]план на 2017'!$A:$X,20,0)</f>
        <v>0</v>
      </c>
      <c r="Z2668" s="156">
        <f t="shared" si="472"/>
        <v>0</v>
      </c>
    </row>
    <row r="2669" spans="1:26" ht="49.5" customHeight="1" x14ac:dyDescent="0.25">
      <c r="A2669" s="48" t="s">
        <v>2724</v>
      </c>
      <c r="B2669" s="53" t="s">
        <v>3273</v>
      </c>
      <c r="C2669" s="53" t="s">
        <v>7205</v>
      </c>
      <c r="D2669" s="53" t="s">
        <v>5024</v>
      </c>
      <c r="E2669" s="53" t="s">
        <v>7206</v>
      </c>
      <c r="F2669" s="53" t="s">
        <v>7207</v>
      </c>
      <c r="G2669" s="53" t="s">
        <v>3284</v>
      </c>
      <c r="H2669" s="53">
        <v>0</v>
      </c>
      <c r="I2669" s="53">
        <v>430000000</v>
      </c>
      <c r="J2669" s="53" t="s">
        <v>8091</v>
      </c>
      <c r="K2669" s="53" t="s">
        <v>8110</v>
      </c>
      <c r="L2669" s="53" t="s">
        <v>8111</v>
      </c>
      <c r="M2669" s="53" t="s">
        <v>8094</v>
      </c>
      <c r="N2669" s="53" t="s">
        <v>8112</v>
      </c>
      <c r="O2669" s="53" t="s">
        <v>8104</v>
      </c>
      <c r="P2669" s="53">
        <v>796</v>
      </c>
      <c r="Q2669" s="53" t="s">
        <v>8106</v>
      </c>
      <c r="R2669" s="74">
        <v>4</v>
      </c>
      <c r="S2669" s="74">
        <v>33700</v>
      </c>
      <c r="T2669" s="75">
        <f>S2669*R2669</f>
        <v>134800</v>
      </c>
      <c r="U2669" s="75">
        <f>T2669*1.12</f>
        <v>150976</v>
      </c>
      <c r="V2669" s="48"/>
      <c r="W2669" s="48">
        <v>2017</v>
      </c>
      <c r="X2669" s="53" t="s">
        <v>8100</v>
      </c>
      <c r="Y2669" s="1">
        <f>VLOOKUP(A2669,'[1]план на 2017'!$A:$X,20,0)</f>
        <v>134800</v>
      </c>
      <c r="Z2669" s="156">
        <f t="shared" si="472"/>
        <v>0</v>
      </c>
    </row>
    <row r="2670" spans="1:26" ht="49.5" customHeight="1" x14ac:dyDescent="0.25">
      <c r="A2670" s="48" t="s">
        <v>2725</v>
      </c>
      <c r="B2670" s="53" t="s">
        <v>3273</v>
      </c>
      <c r="C2670" s="53" t="s">
        <v>6937</v>
      </c>
      <c r="D2670" s="53" t="s">
        <v>6938</v>
      </c>
      <c r="E2670" s="53" t="s">
        <v>6939</v>
      </c>
      <c r="F2670" s="53" t="s">
        <v>7208</v>
      </c>
      <c r="G2670" s="53" t="s">
        <v>3284</v>
      </c>
      <c r="H2670" s="53">
        <v>0</v>
      </c>
      <c r="I2670" s="53">
        <v>430000000</v>
      </c>
      <c r="J2670" s="53" t="s">
        <v>8091</v>
      </c>
      <c r="K2670" s="53" t="s">
        <v>8291</v>
      </c>
      <c r="L2670" s="53" t="s">
        <v>8111</v>
      </c>
      <c r="M2670" s="53" t="s">
        <v>8094</v>
      </c>
      <c r="N2670" s="53" t="s">
        <v>8112</v>
      </c>
      <c r="O2670" s="53" t="s">
        <v>8104</v>
      </c>
      <c r="P2670" s="53">
        <v>796</v>
      </c>
      <c r="Q2670" s="53" t="s">
        <v>8106</v>
      </c>
      <c r="R2670" s="73">
        <v>12</v>
      </c>
      <c r="S2670" s="74">
        <v>222738</v>
      </c>
      <c r="T2670" s="75">
        <v>2672856</v>
      </c>
      <c r="U2670" s="75">
        <f t="shared" si="474"/>
        <v>2993598.72</v>
      </c>
      <c r="V2670" s="48"/>
      <c r="W2670" s="48">
        <v>2017</v>
      </c>
      <c r="X2670" s="53" t="s">
        <v>8287</v>
      </c>
      <c r="Y2670" s="1">
        <f>VLOOKUP(A2670,'[1]план на 2017'!$A:$X,20,0)</f>
        <v>2672856</v>
      </c>
      <c r="Z2670" s="156">
        <f t="shared" si="472"/>
        <v>0</v>
      </c>
    </row>
    <row r="2671" spans="1:26" ht="49.5" customHeight="1" x14ac:dyDescent="0.25">
      <c r="A2671" s="48" t="s">
        <v>2726</v>
      </c>
      <c r="B2671" s="53" t="s">
        <v>3273</v>
      </c>
      <c r="C2671" s="53" t="s">
        <v>7209</v>
      </c>
      <c r="D2671" s="53" t="s">
        <v>7210</v>
      </c>
      <c r="E2671" s="53" t="s">
        <v>7211</v>
      </c>
      <c r="F2671" s="53" t="s">
        <v>7212</v>
      </c>
      <c r="G2671" s="53" t="s">
        <v>3284</v>
      </c>
      <c r="H2671" s="53">
        <v>0</v>
      </c>
      <c r="I2671" s="53">
        <v>430000000</v>
      </c>
      <c r="J2671" s="53" t="s">
        <v>8091</v>
      </c>
      <c r="K2671" s="53" t="s">
        <v>8124</v>
      </c>
      <c r="L2671" s="53" t="s">
        <v>8111</v>
      </c>
      <c r="M2671" s="53" t="s">
        <v>8094</v>
      </c>
      <c r="N2671" s="53" t="s">
        <v>8112</v>
      </c>
      <c r="O2671" s="53" t="s">
        <v>8104</v>
      </c>
      <c r="P2671" s="53">
        <v>839</v>
      </c>
      <c r="Q2671" s="53" t="s">
        <v>8123</v>
      </c>
      <c r="R2671" s="73">
        <v>20</v>
      </c>
      <c r="S2671" s="74">
        <v>5000</v>
      </c>
      <c r="T2671" s="75">
        <v>100000</v>
      </c>
      <c r="U2671" s="75">
        <f t="shared" si="474"/>
        <v>112000.00000000001</v>
      </c>
      <c r="V2671" s="48"/>
      <c r="W2671" s="48">
        <v>2017</v>
      </c>
      <c r="X2671" s="53" t="s">
        <v>8287</v>
      </c>
      <c r="Y2671" s="1">
        <f>VLOOKUP(A2671,'[1]план на 2017'!$A:$X,20,0)</f>
        <v>100000</v>
      </c>
      <c r="Z2671" s="156">
        <f t="shared" si="472"/>
        <v>0</v>
      </c>
    </row>
    <row r="2672" spans="1:26" ht="49.5" customHeight="1" x14ac:dyDescent="0.25">
      <c r="A2672" s="48" t="s">
        <v>2727</v>
      </c>
      <c r="B2672" s="53" t="s">
        <v>3273</v>
      </c>
      <c r="C2672" s="53" t="s">
        <v>7213</v>
      </c>
      <c r="D2672" s="53" t="s">
        <v>7214</v>
      </c>
      <c r="E2672" s="53" t="s">
        <v>7215</v>
      </c>
      <c r="F2672" s="53" t="s">
        <v>7216</v>
      </c>
      <c r="G2672" s="54" t="s">
        <v>8876</v>
      </c>
      <c r="H2672" s="53">
        <v>0</v>
      </c>
      <c r="I2672" s="53">
        <v>430000000</v>
      </c>
      <c r="J2672" s="53" t="s">
        <v>8091</v>
      </c>
      <c r="K2672" s="53" t="s">
        <v>8124</v>
      </c>
      <c r="L2672" s="53" t="s">
        <v>8111</v>
      </c>
      <c r="M2672" s="53" t="s">
        <v>8094</v>
      </c>
      <c r="N2672" s="53" t="s">
        <v>8112</v>
      </c>
      <c r="O2672" s="53" t="s">
        <v>8104</v>
      </c>
      <c r="P2672" s="53">
        <v>796</v>
      </c>
      <c r="Q2672" s="53" t="s">
        <v>8106</v>
      </c>
      <c r="R2672" s="73">
        <v>4</v>
      </c>
      <c r="S2672" s="74">
        <v>218500</v>
      </c>
      <c r="T2672" s="75">
        <v>0</v>
      </c>
      <c r="U2672" s="75">
        <f t="shared" si="474"/>
        <v>0</v>
      </c>
      <c r="V2672" s="48"/>
      <c r="W2672" s="48">
        <v>2017</v>
      </c>
      <c r="X2672" s="53" t="s">
        <v>8287</v>
      </c>
      <c r="Y2672" s="1">
        <f>VLOOKUP(A2672,'[1]план на 2017'!$A:$X,20,0)</f>
        <v>0</v>
      </c>
      <c r="Z2672" s="156">
        <f t="shared" si="472"/>
        <v>0</v>
      </c>
    </row>
    <row r="2673" spans="1:26" ht="49.5" customHeight="1" x14ac:dyDescent="0.25">
      <c r="A2673" s="48" t="s">
        <v>2728</v>
      </c>
      <c r="B2673" s="53" t="s">
        <v>3273</v>
      </c>
      <c r="C2673" s="53" t="s">
        <v>7213</v>
      </c>
      <c r="D2673" s="53" t="s">
        <v>7214</v>
      </c>
      <c r="E2673" s="53" t="s">
        <v>7215</v>
      </c>
      <c r="F2673" s="53" t="s">
        <v>7216</v>
      </c>
      <c r="G2673" s="54" t="s">
        <v>3284</v>
      </c>
      <c r="H2673" s="53">
        <v>0</v>
      </c>
      <c r="I2673" s="53">
        <v>430000000</v>
      </c>
      <c r="J2673" s="53" t="s">
        <v>8091</v>
      </c>
      <c r="K2673" s="53" t="s">
        <v>8124</v>
      </c>
      <c r="L2673" s="53" t="s">
        <v>8111</v>
      </c>
      <c r="M2673" s="53" t="s">
        <v>8094</v>
      </c>
      <c r="N2673" s="53" t="s">
        <v>8112</v>
      </c>
      <c r="O2673" s="53" t="s">
        <v>8104</v>
      </c>
      <c r="P2673" s="53">
        <v>796</v>
      </c>
      <c r="Q2673" s="53" t="s">
        <v>8106</v>
      </c>
      <c r="R2673" s="73">
        <v>4</v>
      </c>
      <c r="S2673" s="74">
        <v>218500</v>
      </c>
      <c r="T2673" s="75">
        <v>0</v>
      </c>
      <c r="U2673" s="75">
        <f t="shared" si="474"/>
        <v>0</v>
      </c>
      <c r="V2673" s="48"/>
      <c r="W2673" s="48">
        <v>2017</v>
      </c>
      <c r="X2673" s="53" t="s">
        <v>8140</v>
      </c>
      <c r="Y2673" s="1">
        <f>VLOOKUP(A2673,'[1]план на 2017'!$A:$X,20,0)</f>
        <v>0</v>
      </c>
      <c r="Z2673" s="156">
        <f t="shared" si="472"/>
        <v>0</v>
      </c>
    </row>
    <row r="2674" spans="1:26" ht="49.5" customHeight="1" x14ac:dyDescent="0.25">
      <c r="A2674" s="49" t="s">
        <v>2729</v>
      </c>
      <c r="B2674" s="49" t="s">
        <v>3273</v>
      </c>
      <c r="C2674" s="49" t="s">
        <v>7213</v>
      </c>
      <c r="D2674" s="49" t="s">
        <v>7214</v>
      </c>
      <c r="E2674" s="49" t="s">
        <v>7215</v>
      </c>
      <c r="F2674" s="49" t="s">
        <v>7216</v>
      </c>
      <c r="G2674" s="49" t="s">
        <v>4139</v>
      </c>
      <c r="H2674" s="49">
        <v>0</v>
      </c>
      <c r="I2674" s="49">
        <v>430000000</v>
      </c>
      <c r="J2674" s="49" t="s">
        <v>8091</v>
      </c>
      <c r="K2674" s="49" t="s">
        <v>8117</v>
      </c>
      <c r="L2674" s="49" t="s">
        <v>8111</v>
      </c>
      <c r="M2674" s="49" t="s">
        <v>8094</v>
      </c>
      <c r="N2674" s="49" t="s">
        <v>8112</v>
      </c>
      <c r="O2674" s="49" t="s">
        <v>8104</v>
      </c>
      <c r="P2674" s="49">
        <v>796</v>
      </c>
      <c r="Q2674" s="49" t="s">
        <v>8106</v>
      </c>
      <c r="R2674" s="49">
        <v>4</v>
      </c>
      <c r="S2674" s="76">
        <v>1583196</v>
      </c>
      <c r="T2674" s="76">
        <f t="shared" ref="T2674" si="475">S2674*R2674</f>
        <v>6332784</v>
      </c>
      <c r="U2674" s="76">
        <f t="shared" si="474"/>
        <v>7092718.080000001</v>
      </c>
      <c r="V2674" s="49"/>
      <c r="W2674" s="49">
        <v>2017</v>
      </c>
      <c r="X2674" s="49" t="s">
        <v>8205</v>
      </c>
      <c r="Y2674" s="1">
        <f>VLOOKUP(A2674,'[1]план на 2017'!$A:$X,20,0)</f>
        <v>6332784</v>
      </c>
      <c r="Z2674" s="156">
        <f t="shared" si="472"/>
        <v>0</v>
      </c>
    </row>
    <row r="2675" spans="1:26" ht="49.5" customHeight="1" x14ac:dyDescent="0.25">
      <c r="A2675" s="48" t="s">
        <v>2730</v>
      </c>
      <c r="B2675" s="53" t="s">
        <v>3273</v>
      </c>
      <c r="C2675" s="53" t="s">
        <v>7217</v>
      </c>
      <c r="D2675" s="53" t="s">
        <v>7218</v>
      </c>
      <c r="E2675" s="53" t="s">
        <v>7219</v>
      </c>
      <c r="F2675" s="53" t="s">
        <v>7220</v>
      </c>
      <c r="G2675" s="54" t="s">
        <v>8876</v>
      </c>
      <c r="H2675" s="53">
        <v>0</v>
      </c>
      <c r="I2675" s="53">
        <v>430000000</v>
      </c>
      <c r="J2675" s="53" t="s">
        <v>8091</v>
      </c>
      <c r="K2675" s="53" t="s">
        <v>8124</v>
      </c>
      <c r="L2675" s="53" t="s">
        <v>8111</v>
      </c>
      <c r="M2675" s="53" t="s">
        <v>8094</v>
      </c>
      <c r="N2675" s="53" t="s">
        <v>8112</v>
      </c>
      <c r="O2675" s="53" t="s">
        <v>8104</v>
      </c>
      <c r="P2675" s="53">
        <v>796</v>
      </c>
      <c r="Q2675" s="53" t="s">
        <v>8106</v>
      </c>
      <c r="R2675" s="73">
        <v>1</v>
      </c>
      <c r="S2675" s="74">
        <v>503000</v>
      </c>
      <c r="T2675" s="75">
        <v>0</v>
      </c>
      <c r="U2675" s="75">
        <f t="shared" si="474"/>
        <v>0</v>
      </c>
      <c r="V2675" s="48"/>
      <c r="W2675" s="48">
        <v>2017</v>
      </c>
      <c r="X2675" s="53" t="s">
        <v>8287</v>
      </c>
      <c r="Y2675" s="1">
        <f>VLOOKUP(A2675,'[1]план на 2017'!$A:$X,20,0)</f>
        <v>0</v>
      </c>
      <c r="Z2675" s="156">
        <f t="shared" si="472"/>
        <v>0</v>
      </c>
    </row>
    <row r="2676" spans="1:26" ht="49.5" customHeight="1" x14ac:dyDescent="0.25">
      <c r="A2676" s="48" t="s">
        <v>2731</v>
      </c>
      <c r="B2676" s="53" t="s">
        <v>3273</v>
      </c>
      <c r="C2676" s="53" t="s">
        <v>7217</v>
      </c>
      <c r="D2676" s="53" t="s">
        <v>7218</v>
      </c>
      <c r="E2676" s="53" t="s">
        <v>7219</v>
      </c>
      <c r="F2676" s="53" t="s">
        <v>7220</v>
      </c>
      <c r="G2676" s="54" t="s">
        <v>3284</v>
      </c>
      <c r="H2676" s="53">
        <v>0</v>
      </c>
      <c r="I2676" s="53">
        <v>430000000</v>
      </c>
      <c r="J2676" s="53" t="s">
        <v>8091</v>
      </c>
      <c r="K2676" s="53" t="s">
        <v>8099</v>
      </c>
      <c r="L2676" s="53" t="s">
        <v>8111</v>
      </c>
      <c r="M2676" s="53" t="s">
        <v>8094</v>
      </c>
      <c r="N2676" s="53" t="s">
        <v>8112</v>
      </c>
      <c r="O2676" s="53" t="s">
        <v>8104</v>
      </c>
      <c r="P2676" s="53">
        <v>796</v>
      </c>
      <c r="Q2676" s="53" t="s">
        <v>8106</v>
      </c>
      <c r="R2676" s="73">
        <v>1</v>
      </c>
      <c r="S2676" s="74">
        <v>503000</v>
      </c>
      <c r="T2676" s="75">
        <v>503000</v>
      </c>
      <c r="U2676" s="75">
        <f t="shared" si="474"/>
        <v>563360</v>
      </c>
      <c r="V2676" s="48"/>
      <c r="W2676" s="48">
        <v>2017</v>
      </c>
      <c r="X2676" s="53" t="s">
        <v>8213</v>
      </c>
      <c r="Y2676" s="1">
        <f>VLOOKUP(A2676,'[1]план на 2017'!$A:$X,20,0)</f>
        <v>503000</v>
      </c>
      <c r="Z2676" s="156">
        <f t="shared" si="472"/>
        <v>0</v>
      </c>
    </row>
    <row r="2677" spans="1:26" ht="49.5" customHeight="1" x14ac:dyDescent="0.25">
      <c r="A2677" s="48" t="s">
        <v>2732</v>
      </c>
      <c r="B2677" s="53" t="s">
        <v>3273</v>
      </c>
      <c r="C2677" s="53" t="s">
        <v>7221</v>
      </c>
      <c r="D2677" s="53" t="s">
        <v>6210</v>
      </c>
      <c r="E2677" s="53" t="s">
        <v>7222</v>
      </c>
      <c r="F2677" s="53" t="s">
        <v>7223</v>
      </c>
      <c r="G2677" s="54" t="s">
        <v>8876</v>
      </c>
      <c r="H2677" s="53">
        <v>0</v>
      </c>
      <c r="I2677" s="53">
        <v>430000000</v>
      </c>
      <c r="J2677" s="53" t="s">
        <v>8091</v>
      </c>
      <c r="K2677" s="53" t="s">
        <v>8124</v>
      </c>
      <c r="L2677" s="53" t="s">
        <v>8111</v>
      </c>
      <c r="M2677" s="53" t="s">
        <v>8094</v>
      </c>
      <c r="N2677" s="53" t="s">
        <v>8112</v>
      </c>
      <c r="O2677" s="53" t="s">
        <v>8104</v>
      </c>
      <c r="P2677" s="53">
        <v>796</v>
      </c>
      <c r="Q2677" s="53" t="s">
        <v>8106</v>
      </c>
      <c r="R2677" s="73">
        <v>1</v>
      </c>
      <c r="S2677" s="74">
        <v>690000</v>
      </c>
      <c r="T2677" s="75">
        <v>0</v>
      </c>
      <c r="U2677" s="75">
        <f t="shared" si="474"/>
        <v>0</v>
      </c>
      <c r="V2677" s="48"/>
      <c r="W2677" s="48">
        <v>2017</v>
      </c>
      <c r="X2677" s="53" t="s">
        <v>8287</v>
      </c>
      <c r="Y2677" s="1">
        <f>VLOOKUP(A2677,'[1]план на 2017'!$A:$X,20,0)</f>
        <v>0</v>
      </c>
      <c r="Z2677" s="156">
        <f t="shared" si="472"/>
        <v>0</v>
      </c>
    </row>
    <row r="2678" spans="1:26" ht="49.5" customHeight="1" x14ac:dyDescent="0.25">
      <c r="A2678" s="48" t="s">
        <v>2733</v>
      </c>
      <c r="B2678" s="53" t="s">
        <v>3273</v>
      </c>
      <c r="C2678" s="53" t="s">
        <v>7221</v>
      </c>
      <c r="D2678" s="53" t="s">
        <v>6210</v>
      </c>
      <c r="E2678" s="53" t="s">
        <v>7222</v>
      </c>
      <c r="F2678" s="53" t="s">
        <v>7223</v>
      </c>
      <c r="G2678" s="54" t="s">
        <v>3284</v>
      </c>
      <c r="H2678" s="53">
        <v>0</v>
      </c>
      <c r="I2678" s="53">
        <v>430000000</v>
      </c>
      <c r="J2678" s="53" t="s">
        <v>8091</v>
      </c>
      <c r="K2678" s="53" t="s">
        <v>8099</v>
      </c>
      <c r="L2678" s="53" t="s">
        <v>8111</v>
      </c>
      <c r="M2678" s="53" t="s">
        <v>8094</v>
      </c>
      <c r="N2678" s="53" t="s">
        <v>8112</v>
      </c>
      <c r="O2678" s="53" t="s">
        <v>8104</v>
      </c>
      <c r="P2678" s="53">
        <v>796</v>
      </c>
      <c r="Q2678" s="53" t="s">
        <v>8106</v>
      </c>
      <c r="R2678" s="73">
        <v>1</v>
      </c>
      <c r="S2678" s="74">
        <v>690000</v>
      </c>
      <c r="T2678" s="75">
        <v>0</v>
      </c>
      <c r="U2678" s="75">
        <f t="shared" si="474"/>
        <v>0</v>
      </c>
      <c r="V2678" s="48"/>
      <c r="W2678" s="48">
        <v>2017</v>
      </c>
      <c r="X2678" s="53" t="s">
        <v>8213</v>
      </c>
      <c r="Y2678" s="1">
        <f>VLOOKUP(A2678,'[1]план на 2017'!$A:$X,20,0)</f>
        <v>0</v>
      </c>
      <c r="Z2678" s="156">
        <f t="shared" si="472"/>
        <v>0</v>
      </c>
    </row>
    <row r="2679" spans="1:26" ht="49.5" customHeight="1" x14ac:dyDescent="0.25">
      <c r="A2679" s="48" t="s">
        <v>2734</v>
      </c>
      <c r="B2679" s="53" t="s">
        <v>3273</v>
      </c>
      <c r="C2679" s="53" t="s">
        <v>7221</v>
      </c>
      <c r="D2679" s="53" t="s">
        <v>6210</v>
      </c>
      <c r="E2679" s="53" t="s">
        <v>7222</v>
      </c>
      <c r="F2679" s="53" t="s">
        <v>7223</v>
      </c>
      <c r="G2679" s="54" t="s">
        <v>3284</v>
      </c>
      <c r="H2679" s="53">
        <v>0</v>
      </c>
      <c r="I2679" s="53">
        <v>430000000</v>
      </c>
      <c r="J2679" s="53" t="s">
        <v>8091</v>
      </c>
      <c r="K2679" s="53" t="s">
        <v>8110</v>
      </c>
      <c r="L2679" s="53" t="s">
        <v>8111</v>
      </c>
      <c r="M2679" s="53" t="s">
        <v>8094</v>
      </c>
      <c r="N2679" s="53" t="s">
        <v>8112</v>
      </c>
      <c r="O2679" s="53" t="s">
        <v>8104</v>
      </c>
      <c r="P2679" s="53">
        <v>796</v>
      </c>
      <c r="Q2679" s="53" t="s">
        <v>8106</v>
      </c>
      <c r="R2679" s="74">
        <v>1</v>
      </c>
      <c r="S2679" s="74">
        <v>690000</v>
      </c>
      <c r="T2679" s="75">
        <f>S2679*R2679</f>
        <v>690000</v>
      </c>
      <c r="U2679" s="75">
        <f>T2679*1.12</f>
        <v>772800.00000000012</v>
      </c>
      <c r="V2679" s="48"/>
      <c r="W2679" s="48">
        <v>2017</v>
      </c>
      <c r="X2679" s="53" t="s">
        <v>8100</v>
      </c>
      <c r="Y2679" s="1">
        <f>VLOOKUP(A2679,'[1]план на 2017'!$A:$X,20,0)</f>
        <v>690000</v>
      </c>
      <c r="Z2679" s="156">
        <f t="shared" si="472"/>
        <v>0</v>
      </c>
    </row>
    <row r="2680" spans="1:26" ht="49.5" customHeight="1" x14ac:dyDescent="0.25">
      <c r="A2680" s="48" t="s">
        <v>2735</v>
      </c>
      <c r="B2680" s="53" t="s">
        <v>3273</v>
      </c>
      <c r="C2680" s="53" t="s">
        <v>4105</v>
      </c>
      <c r="D2680" s="53" t="s">
        <v>7224</v>
      </c>
      <c r="E2680" s="53" t="s">
        <v>4107</v>
      </c>
      <c r="F2680" s="53" t="s">
        <v>7225</v>
      </c>
      <c r="G2680" s="53" t="s">
        <v>3278</v>
      </c>
      <c r="H2680" s="53">
        <v>0</v>
      </c>
      <c r="I2680" s="53">
        <v>430000000</v>
      </c>
      <c r="J2680" s="53" t="s">
        <v>8091</v>
      </c>
      <c r="K2680" s="53" t="s">
        <v>8124</v>
      </c>
      <c r="L2680" s="53" t="s">
        <v>8111</v>
      </c>
      <c r="M2680" s="53" t="s">
        <v>8094</v>
      </c>
      <c r="N2680" s="53" t="s">
        <v>8112</v>
      </c>
      <c r="O2680" s="53" t="s">
        <v>8104</v>
      </c>
      <c r="P2680" s="53">
        <v>796</v>
      </c>
      <c r="Q2680" s="53" t="s">
        <v>8106</v>
      </c>
      <c r="R2680" s="73">
        <v>1</v>
      </c>
      <c r="S2680" s="74">
        <v>45000</v>
      </c>
      <c r="T2680" s="75">
        <v>45000</v>
      </c>
      <c r="U2680" s="75">
        <f t="shared" si="474"/>
        <v>50400.000000000007</v>
      </c>
      <c r="V2680" s="48"/>
      <c r="W2680" s="48">
        <v>2017</v>
      </c>
      <c r="X2680" s="53" t="s">
        <v>8287</v>
      </c>
      <c r="Y2680" s="1">
        <f>VLOOKUP(A2680,'[1]план на 2017'!$A:$X,20,0)</f>
        <v>45000</v>
      </c>
      <c r="Z2680" s="156">
        <f t="shared" si="472"/>
        <v>0</v>
      </c>
    </row>
    <row r="2681" spans="1:26" ht="49.5" customHeight="1" x14ac:dyDescent="0.25">
      <c r="A2681" s="48" t="s">
        <v>2736</v>
      </c>
      <c r="B2681" s="53" t="s">
        <v>3273</v>
      </c>
      <c r="C2681" s="53" t="s">
        <v>7226</v>
      </c>
      <c r="D2681" s="53" t="s">
        <v>7227</v>
      </c>
      <c r="E2681" s="53" t="s">
        <v>7228</v>
      </c>
      <c r="F2681" s="53" t="s">
        <v>7229</v>
      </c>
      <c r="G2681" s="53" t="s">
        <v>3284</v>
      </c>
      <c r="H2681" s="53">
        <v>0</v>
      </c>
      <c r="I2681" s="53">
        <v>430000000</v>
      </c>
      <c r="J2681" s="53" t="s">
        <v>8091</v>
      </c>
      <c r="K2681" s="53" t="s">
        <v>8124</v>
      </c>
      <c r="L2681" s="53" t="s">
        <v>8111</v>
      </c>
      <c r="M2681" s="53" t="s">
        <v>8094</v>
      </c>
      <c r="N2681" s="53" t="s">
        <v>8112</v>
      </c>
      <c r="O2681" s="53" t="s">
        <v>8104</v>
      </c>
      <c r="P2681" s="53">
        <v>796</v>
      </c>
      <c r="Q2681" s="53" t="s">
        <v>8106</v>
      </c>
      <c r="R2681" s="73">
        <v>1</v>
      </c>
      <c r="S2681" s="74">
        <v>458000</v>
      </c>
      <c r="T2681" s="75">
        <v>0</v>
      </c>
      <c r="U2681" s="75">
        <f t="shared" si="474"/>
        <v>0</v>
      </c>
      <c r="V2681" s="48"/>
      <c r="W2681" s="48">
        <v>2017</v>
      </c>
      <c r="X2681" s="53" t="s">
        <v>8287</v>
      </c>
      <c r="Y2681" s="1">
        <f>VLOOKUP(A2681,'[1]план на 2017'!$A:$X,20,0)</f>
        <v>0</v>
      </c>
      <c r="Z2681" s="156">
        <f t="shared" si="472"/>
        <v>0</v>
      </c>
    </row>
    <row r="2682" spans="1:26" ht="49.5" customHeight="1" x14ac:dyDescent="0.25">
      <c r="A2682" s="48" t="s">
        <v>2737</v>
      </c>
      <c r="B2682" s="53" t="s">
        <v>3273</v>
      </c>
      <c r="C2682" s="53" t="s">
        <v>7226</v>
      </c>
      <c r="D2682" s="53" t="s">
        <v>7227</v>
      </c>
      <c r="E2682" s="53" t="s">
        <v>7228</v>
      </c>
      <c r="F2682" s="53" t="s">
        <v>7229</v>
      </c>
      <c r="G2682" s="53" t="s">
        <v>3284</v>
      </c>
      <c r="H2682" s="53">
        <v>0</v>
      </c>
      <c r="I2682" s="53">
        <v>430000000</v>
      </c>
      <c r="J2682" s="53" t="s">
        <v>8091</v>
      </c>
      <c r="K2682" s="53" t="s">
        <v>8099</v>
      </c>
      <c r="L2682" s="53" t="s">
        <v>8111</v>
      </c>
      <c r="M2682" s="53" t="s">
        <v>8094</v>
      </c>
      <c r="N2682" s="53" t="s">
        <v>8112</v>
      </c>
      <c r="O2682" s="53" t="s">
        <v>8104</v>
      </c>
      <c r="P2682" s="53">
        <v>796</v>
      </c>
      <c r="Q2682" s="53" t="s">
        <v>8106</v>
      </c>
      <c r="R2682" s="73">
        <v>1</v>
      </c>
      <c r="S2682" s="74">
        <v>458000</v>
      </c>
      <c r="T2682" s="75">
        <v>0</v>
      </c>
      <c r="U2682" s="75">
        <f t="shared" si="474"/>
        <v>0</v>
      </c>
      <c r="V2682" s="48"/>
      <c r="W2682" s="48">
        <v>2017</v>
      </c>
      <c r="X2682" s="53" t="s">
        <v>8100</v>
      </c>
      <c r="Y2682" s="1">
        <f>VLOOKUP(A2682,'[1]план на 2017'!$A:$X,20,0)</f>
        <v>0</v>
      </c>
      <c r="Z2682" s="156">
        <f t="shared" si="472"/>
        <v>0</v>
      </c>
    </row>
    <row r="2683" spans="1:26" ht="49.5" customHeight="1" x14ac:dyDescent="0.25">
      <c r="A2683" s="48" t="s">
        <v>2738</v>
      </c>
      <c r="B2683" s="53" t="s">
        <v>3273</v>
      </c>
      <c r="C2683" s="53" t="s">
        <v>7226</v>
      </c>
      <c r="D2683" s="53" t="s">
        <v>7227</v>
      </c>
      <c r="E2683" s="53" t="s">
        <v>7228</v>
      </c>
      <c r="F2683" s="53" t="s">
        <v>7229</v>
      </c>
      <c r="G2683" s="53" t="s">
        <v>3284</v>
      </c>
      <c r="H2683" s="53">
        <v>0</v>
      </c>
      <c r="I2683" s="53">
        <v>430000000</v>
      </c>
      <c r="J2683" s="53" t="s">
        <v>8091</v>
      </c>
      <c r="K2683" s="53" t="s">
        <v>8110</v>
      </c>
      <c r="L2683" s="53" t="s">
        <v>8111</v>
      </c>
      <c r="M2683" s="53" t="s">
        <v>8094</v>
      </c>
      <c r="N2683" s="53" t="s">
        <v>8112</v>
      </c>
      <c r="O2683" s="53" t="s">
        <v>8104</v>
      </c>
      <c r="P2683" s="53">
        <v>796</v>
      </c>
      <c r="Q2683" s="53" t="s">
        <v>8106</v>
      </c>
      <c r="R2683" s="74">
        <v>1</v>
      </c>
      <c r="S2683" s="74">
        <v>458000</v>
      </c>
      <c r="T2683" s="75">
        <f>S2683*R2683</f>
        <v>458000</v>
      </c>
      <c r="U2683" s="75">
        <f>T2683*1.12</f>
        <v>512960.00000000006</v>
      </c>
      <c r="V2683" s="48"/>
      <c r="W2683" s="48">
        <v>2017</v>
      </c>
      <c r="X2683" s="53" t="s">
        <v>8100</v>
      </c>
      <c r="Y2683" s="1">
        <f>VLOOKUP(A2683,'[1]план на 2017'!$A:$X,20,0)</f>
        <v>458000</v>
      </c>
      <c r="Z2683" s="156">
        <f t="shared" si="472"/>
        <v>0</v>
      </c>
    </row>
    <row r="2684" spans="1:26" ht="49.5" customHeight="1" x14ac:dyDescent="0.25">
      <c r="A2684" s="48" t="s">
        <v>2739</v>
      </c>
      <c r="B2684" s="53" t="s">
        <v>3273</v>
      </c>
      <c r="C2684" s="53" t="s">
        <v>7230</v>
      </c>
      <c r="D2684" s="53" t="s">
        <v>7231</v>
      </c>
      <c r="E2684" s="53" t="s">
        <v>7232</v>
      </c>
      <c r="F2684" s="53" t="s">
        <v>7233</v>
      </c>
      <c r="G2684" s="53" t="s">
        <v>3284</v>
      </c>
      <c r="H2684" s="53">
        <v>0</v>
      </c>
      <c r="I2684" s="53">
        <v>430000000</v>
      </c>
      <c r="J2684" s="53" t="s">
        <v>8091</v>
      </c>
      <c r="K2684" s="53" t="s">
        <v>8124</v>
      </c>
      <c r="L2684" s="53" t="s">
        <v>8111</v>
      </c>
      <c r="M2684" s="53" t="s">
        <v>8094</v>
      </c>
      <c r="N2684" s="53" t="s">
        <v>8112</v>
      </c>
      <c r="O2684" s="53" t="s">
        <v>8104</v>
      </c>
      <c r="P2684" s="53">
        <v>796</v>
      </c>
      <c r="Q2684" s="53" t="s">
        <v>8106</v>
      </c>
      <c r="R2684" s="73">
        <v>1</v>
      </c>
      <c r="S2684" s="74">
        <v>207000</v>
      </c>
      <c r="T2684" s="75">
        <v>0</v>
      </c>
      <c r="U2684" s="75">
        <f t="shared" si="474"/>
        <v>0</v>
      </c>
      <c r="V2684" s="48"/>
      <c r="W2684" s="48">
        <v>2017</v>
      </c>
      <c r="X2684" s="53" t="s">
        <v>8287</v>
      </c>
      <c r="Y2684" s="1">
        <f>VLOOKUP(A2684,'[1]план на 2017'!$A:$X,20,0)</f>
        <v>0</v>
      </c>
      <c r="Z2684" s="156">
        <f t="shared" si="472"/>
        <v>0</v>
      </c>
    </row>
    <row r="2685" spans="1:26" ht="49.5" customHeight="1" x14ac:dyDescent="0.25">
      <c r="A2685" s="48" t="s">
        <v>2740</v>
      </c>
      <c r="B2685" s="53" t="s">
        <v>3273</v>
      </c>
      <c r="C2685" s="53" t="s">
        <v>7230</v>
      </c>
      <c r="D2685" s="53" t="s">
        <v>7231</v>
      </c>
      <c r="E2685" s="53" t="s">
        <v>7232</v>
      </c>
      <c r="F2685" s="53" t="s">
        <v>7233</v>
      </c>
      <c r="G2685" s="53" t="s">
        <v>3284</v>
      </c>
      <c r="H2685" s="53">
        <v>0</v>
      </c>
      <c r="I2685" s="53">
        <v>430000000</v>
      </c>
      <c r="J2685" s="53" t="s">
        <v>8091</v>
      </c>
      <c r="K2685" s="53" t="s">
        <v>8099</v>
      </c>
      <c r="L2685" s="53" t="s">
        <v>8111</v>
      </c>
      <c r="M2685" s="53" t="s">
        <v>8094</v>
      </c>
      <c r="N2685" s="53" t="s">
        <v>8112</v>
      </c>
      <c r="O2685" s="53" t="s">
        <v>8104</v>
      </c>
      <c r="P2685" s="53">
        <v>796</v>
      </c>
      <c r="Q2685" s="53" t="s">
        <v>8106</v>
      </c>
      <c r="R2685" s="73">
        <v>1</v>
      </c>
      <c r="S2685" s="74">
        <v>207000</v>
      </c>
      <c r="T2685" s="75">
        <v>0</v>
      </c>
      <c r="U2685" s="75">
        <f t="shared" si="474"/>
        <v>0</v>
      </c>
      <c r="V2685" s="48"/>
      <c r="W2685" s="48">
        <v>2017</v>
      </c>
      <c r="X2685" s="53" t="s">
        <v>8100</v>
      </c>
      <c r="Y2685" s="1">
        <f>VLOOKUP(A2685,'[1]план на 2017'!$A:$X,20,0)</f>
        <v>0</v>
      </c>
      <c r="Z2685" s="156">
        <f t="shared" si="472"/>
        <v>0</v>
      </c>
    </row>
    <row r="2686" spans="1:26" ht="49.5" customHeight="1" x14ac:dyDescent="0.25">
      <c r="A2686" s="48" t="s">
        <v>2741</v>
      </c>
      <c r="B2686" s="53" t="s">
        <v>3273</v>
      </c>
      <c r="C2686" s="53" t="s">
        <v>7230</v>
      </c>
      <c r="D2686" s="53" t="s">
        <v>7231</v>
      </c>
      <c r="E2686" s="53" t="s">
        <v>7232</v>
      </c>
      <c r="F2686" s="53" t="s">
        <v>7233</v>
      </c>
      <c r="G2686" s="53" t="s">
        <v>3284</v>
      </c>
      <c r="H2686" s="53">
        <v>0</v>
      </c>
      <c r="I2686" s="53">
        <v>430000000</v>
      </c>
      <c r="J2686" s="53" t="s">
        <v>8091</v>
      </c>
      <c r="K2686" s="53" t="s">
        <v>8110</v>
      </c>
      <c r="L2686" s="53" t="s">
        <v>8111</v>
      </c>
      <c r="M2686" s="53" t="s">
        <v>8094</v>
      </c>
      <c r="N2686" s="53" t="s">
        <v>8112</v>
      </c>
      <c r="O2686" s="53" t="s">
        <v>8104</v>
      </c>
      <c r="P2686" s="53">
        <v>796</v>
      </c>
      <c r="Q2686" s="53" t="s">
        <v>8106</v>
      </c>
      <c r="R2686" s="74">
        <v>1</v>
      </c>
      <c r="S2686" s="74">
        <v>207000</v>
      </c>
      <c r="T2686" s="75">
        <f>S2686*R2686</f>
        <v>207000</v>
      </c>
      <c r="U2686" s="75">
        <f>T2686*1.12</f>
        <v>231840.00000000003</v>
      </c>
      <c r="V2686" s="48"/>
      <c r="W2686" s="48">
        <v>2017</v>
      </c>
      <c r="X2686" s="53" t="s">
        <v>8100</v>
      </c>
      <c r="Y2686" s="1">
        <f>VLOOKUP(A2686,'[1]план на 2017'!$A:$X,20,0)</f>
        <v>207000</v>
      </c>
      <c r="Z2686" s="156">
        <f t="shared" si="472"/>
        <v>0</v>
      </c>
    </row>
    <row r="2687" spans="1:26" ht="49.5" customHeight="1" x14ac:dyDescent="0.25">
      <c r="A2687" s="48" t="s">
        <v>2742</v>
      </c>
      <c r="B2687" s="53" t="s">
        <v>3273</v>
      </c>
      <c r="C2687" s="53" t="s">
        <v>7234</v>
      </c>
      <c r="D2687" s="53" t="s">
        <v>3971</v>
      </c>
      <c r="E2687" s="53" t="s">
        <v>7235</v>
      </c>
      <c r="F2687" s="53" t="s">
        <v>7236</v>
      </c>
      <c r="G2687" s="54" t="s">
        <v>8876</v>
      </c>
      <c r="H2687" s="53">
        <v>0</v>
      </c>
      <c r="I2687" s="53">
        <v>430000000</v>
      </c>
      <c r="J2687" s="53" t="s">
        <v>8091</v>
      </c>
      <c r="K2687" s="53" t="s">
        <v>8124</v>
      </c>
      <c r="L2687" s="53" t="s">
        <v>8111</v>
      </c>
      <c r="M2687" s="53" t="s">
        <v>8094</v>
      </c>
      <c r="N2687" s="53" t="s">
        <v>8112</v>
      </c>
      <c r="O2687" s="53" t="s">
        <v>8104</v>
      </c>
      <c r="P2687" s="53">
        <v>796</v>
      </c>
      <c r="Q2687" s="53" t="s">
        <v>8106</v>
      </c>
      <c r="R2687" s="73">
        <v>1</v>
      </c>
      <c r="S2687" s="74">
        <v>710784</v>
      </c>
      <c r="T2687" s="75">
        <v>0</v>
      </c>
      <c r="U2687" s="75">
        <f t="shared" si="474"/>
        <v>0</v>
      </c>
      <c r="V2687" s="48"/>
      <c r="W2687" s="48">
        <v>2017</v>
      </c>
      <c r="X2687" s="53" t="s">
        <v>8287</v>
      </c>
      <c r="Y2687" s="1">
        <f>VLOOKUP(A2687,'[1]план на 2017'!$A:$X,20,0)</f>
        <v>0</v>
      </c>
      <c r="Z2687" s="156">
        <f t="shared" si="472"/>
        <v>0</v>
      </c>
    </row>
    <row r="2688" spans="1:26" ht="49.5" customHeight="1" x14ac:dyDescent="0.25">
      <c r="A2688" s="48" t="s">
        <v>2743</v>
      </c>
      <c r="B2688" s="53" t="s">
        <v>3273</v>
      </c>
      <c r="C2688" s="53" t="s">
        <v>5381</v>
      </c>
      <c r="D2688" s="53" t="s">
        <v>5359</v>
      </c>
      <c r="E2688" s="53" t="s">
        <v>5382</v>
      </c>
      <c r="F2688" s="53" t="s">
        <v>7237</v>
      </c>
      <c r="G2688" s="54" t="s">
        <v>8876</v>
      </c>
      <c r="H2688" s="53">
        <v>0</v>
      </c>
      <c r="I2688" s="53">
        <v>430000000</v>
      </c>
      <c r="J2688" s="53" t="s">
        <v>8091</v>
      </c>
      <c r="K2688" s="53" t="s">
        <v>8099</v>
      </c>
      <c r="L2688" s="53" t="s">
        <v>8111</v>
      </c>
      <c r="M2688" s="53" t="s">
        <v>8094</v>
      </c>
      <c r="N2688" s="53" t="s">
        <v>8112</v>
      </c>
      <c r="O2688" s="53" t="s">
        <v>8104</v>
      </c>
      <c r="P2688" s="53">
        <v>796</v>
      </c>
      <c r="Q2688" s="53" t="s">
        <v>8106</v>
      </c>
      <c r="R2688" s="73">
        <v>1</v>
      </c>
      <c r="S2688" s="74">
        <v>710784</v>
      </c>
      <c r="T2688" s="75">
        <v>710784</v>
      </c>
      <c r="U2688" s="75">
        <f t="shared" si="474"/>
        <v>796078.08000000007</v>
      </c>
      <c r="V2688" s="48"/>
      <c r="W2688" s="48">
        <v>2017</v>
      </c>
      <c r="X2688" s="53" t="s">
        <v>8100</v>
      </c>
      <c r="Y2688" s="1">
        <f>VLOOKUP(A2688,'[1]план на 2017'!$A:$X,20,0)</f>
        <v>710784</v>
      </c>
      <c r="Z2688" s="156">
        <f t="shared" si="472"/>
        <v>0</v>
      </c>
    </row>
    <row r="2689" spans="1:26" ht="49.5" customHeight="1" x14ac:dyDescent="0.25">
      <c r="A2689" s="48" t="s">
        <v>2744</v>
      </c>
      <c r="B2689" s="53" t="s">
        <v>3273</v>
      </c>
      <c r="C2689" s="53" t="s">
        <v>7238</v>
      </c>
      <c r="D2689" s="53" t="s">
        <v>4325</v>
      </c>
      <c r="E2689" s="53" t="s">
        <v>7239</v>
      </c>
      <c r="F2689" s="53" t="s">
        <v>7240</v>
      </c>
      <c r="G2689" s="53" t="s">
        <v>3284</v>
      </c>
      <c r="H2689" s="53">
        <v>0</v>
      </c>
      <c r="I2689" s="53">
        <v>430000000</v>
      </c>
      <c r="J2689" s="53" t="s">
        <v>8091</v>
      </c>
      <c r="K2689" s="53" t="s">
        <v>8124</v>
      </c>
      <c r="L2689" s="53" t="s">
        <v>8111</v>
      </c>
      <c r="M2689" s="53" t="s">
        <v>8094</v>
      </c>
      <c r="N2689" s="53" t="s">
        <v>8112</v>
      </c>
      <c r="O2689" s="53" t="s">
        <v>8104</v>
      </c>
      <c r="P2689" s="53">
        <v>796</v>
      </c>
      <c r="Q2689" s="53" t="s">
        <v>8106</v>
      </c>
      <c r="R2689" s="73">
        <v>12</v>
      </c>
      <c r="S2689" s="74">
        <v>286172</v>
      </c>
      <c r="T2689" s="75">
        <v>3434064</v>
      </c>
      <c r="U2689" s="75">
        <f t="shared" si="474"/>
        <v>3846151.68</v>
      </c>
      <c r="V2689" s="48"/>
      <c r="W2689" s="48">
        <v>2017</v>
      </c>
      <c r="X2689" s="53" t="s">
        <v>8287</v>
      </c>
      <c r="Y2689" s="1">
        <f>VLOOKUP(A2689,'[1]план на 2017'!$A:$X,20,0)</f>
        <v>3434064</v>
      </c>
      <c r="Z2689" s="156">
        <f t="shared" si="472"/>
        <v>0</v>
      </c>
    </row>
    <row r="2690" spans="1:26" ht="49.5" customHeight="1" x14ac:dyDescent="0.25">
      <c r="A2690" s="48" t="s">
        <v>2745</v>
      </c>
      <c r="B2690" s="53" t="s">
        <v>3273</v>
      </c>
      <c r="C2690" s="53" t="s">
        <v>7241</v>
      </c>
      <c r="D2690" s="53" t="s">
        <v>7242</v>
      </c>
      <c r="E2690" s="53" t="s">
        <v>7243</v>
      </c>
      <c r="F2690" s="53" t="s">
        <v>7244</v>
      </c>
      <c r="G2690" s="53" t="s">
        <v>3284</v>
      </c>
      <c r="H2690" s="53">
        <v>0</v>
      </c>
      <c r="I2690" s="53">
        <v>430000000</v>
      </c>
      <c r="J2690" s="53" t="s">
        <v>8091</v>
      </c>
      <c r="K2690" s="53" t="s">
        <v>8124</v>
      </c>
      <c r="L2690" s="53" t="s">
        <v>8111</v>
      </c>
      <c r="M2690" s="53" t="s">
        <v>8094</v>
      </c>
      <c r="N2690" s="53" t="s">
        <v>8112</v>
      </c>
      <c r="O2690" s="53" t="s">
        <v>8104</v>
      </c>
      <c r="P2690" s="53">
        <v>796</v>
      </c>
      <c r="Q2690" s="53" t="s">
        <v>8106</v>
      </c>
      <c r="R2690" s="73">
        <v>1</v>
      </c>
      <c r="S2690" s="74">
        <v>720000</v>
      </c>
      <c r="T2690" s="75">
        <v>0</v>
      </c>
      <c r="U2690" s="75">
        <f t="shared" si="474"/>
        <v>0</v>
      </c>
      <c r="V2690" s="48"/>
      <c r="W2690" s="48">
        <v>2017</v>
      </c>
      <c r="X2690" s="53" t="s">
        <v>8287</v>
      </c>
      <c r="Y2690" s="1">
        <f>VLOOKUP(A2690,'[1]план на 2017'!$A:$X,20,0)</f>
        <v>0</v>
      </c>
      <c r="Z2690" s="156">
        <f t="shared" si="472"/>
        <v>0</v>
      </c>
    </row>
    <row r="2691" spans="1:26" ht="49.5" customHeight="1" x14ac:dyDescent="0.25">
      <c r="A2691" s="48" t="s">
        <v>2746</v>
      </c>
      <c r="B2691" s="53" t="s">
        <v>3273</v>
      </c>
      <c r="C2691" s="53" t="s">
        <v>7241</v>
      </c>
      <c r="D2691" s="53" t="s">
        <v>7242</v>
      </c>
      <c r="E2691" s="53" t="s">
        <v>7243</v>
      </c>
      <c r="F2691" s="53" t="s">
        <v>7245</v>
      </c>
      <c r="G2691" s="53" t="s">
        <v>3284</v>
      </c>
      <c r="H2691" s="53">
        <v>0</v>
      </c>
      <c r="I2691" s="53">
        <v>430000000</v>
      </c>
      <c r="J2691" s="53" t="s">
        <v>8091</v>
      </c>
      <c r="K2691" s="53" t="s">
        <v>8176</v>
      </c>
      <c r="L2691" s="53" t="s">
        <v>8111</v>
      </c>
      <c r="M2691" s="53" t="s">
        <v>8094</v>
      </c>
      <c r="N2691" s="53" t="s">
        <v>8112</v>
      </c>
      <c r="O2691" s="53" t="s">
        <v>8104</v>
      </c>
      <c r="P2691" s="53">
        <v>796</v>
      </c>
      <c r="Q2691" s="53" t="s">
        <v>8106</v>
      </c>
      <c r="R2691" s="73">
        <v>1</v>
      </c>
      <c r="S2691" s="74">
        <v>720000</v>
      </c>
      <c r="T2691" s="75">
        <v>720000</v>
      </c>
      <c r="U2691" s="75">
        <f t="shared" si="474"/>
        <v>806400.00000000012</v>
      </c>
      <c r="V2691" s="48"/>
      <c r="W2691" s="48">
        <v>2017</v>
      </c>
      <c r="X2691" s="53" t="s">
        <v>8100</v>
      </c>
      <c r="Y2691" s="1">
        <f>VLOOKUP(A2691,'[1]план на 2017'!$A:$X,20,0)</f>
        <v>720000</v>
      </c>
      <c r="Z2691" s="156">
        <f t="shared" si="472"/>
        <v>0</v>
      </c>
    </row>
    <row r="2692" spans="1:26" ht="49.5" customHeight="1" x14ac:dyDescent="0.25">
      <c r="A2692" s="48" t="s">
        <v>2747</v>
      </c>
      <c r="B2692" s="53" t="s">
        <v>3273</v>
      </c>
      <c r="C2692" s="53" t="s">
        <v>5458</v>
      </c>
      <c r="D2692" s="53" t="s">
        <v>4110</v>
      </c>
      <c r="E2692" s="53" t="s">
        <v>7246</v>
      </c>
      <c r="F2692" s="53" t="s">
        <v>7247</v>
      </c>
      <c r="G2692" s="53" t="s">
        <v>3284</v>
      </c>
      <c r="H2692" s="53">
        <v>0</v>
      </c>
      <c r="I2692" s="53">
        <v>430000000</v>
      </c>
      <c r="J2692" s="53" t="s">
        <v>8091</v>
      </c>
      <c r="K2692" s="53" t="s">
        <v>8124</v>
      </c>
      <c r="L2692" s="53" t="s">
        <v>8111</v>
      </c>
      <c r="M2692" s="53" t="s">
        <v>8094</v>
      </c>
      <c r="N2692" s="53" t="s">
        <v>8112</v>
      </c>
      <c r="O2692" s="53" t="s">
        <v>8104</v>
      </c>
      <c r="P2692" s="53">
        <v>704</v>
      </c>
      <c r="Q2692" s="53" t="s">
        <v>8160</v>
      </c>
      <c r="R2692" s="73">
        <v>1</v>
      </c>
      <c r="S2692" s="74">
        <v>120000</v>
      </c>
      <c r="T2692" s="75">
        <v>0</v>
      </c>
      <c r="U2692" s="75">
        <f t="shared" si="474"/>
        <v>0</v>
      </c>
      <c r="V2692" s="48"/>
      <c r="W2692" s="48">
        <v>2017</v>
      </c>
      <c r="X2692" s="53" t="s">
        <v>8287</v>
      </c>
      <c r="Y2692" s="1">
        <f>VLOOKUP(A2692,'[1]план на 2017'!$A:$X,20,0)</f>
        <v>0</v>
      </c>
      <c r="Z2692" s="156">
        <f t="shared" si="472"/>
        <v>0</v>
      </c>
    </row>
    <row r="2693" spans="1:26" ht="49.5" customHeight="1" x14ac:dyDescent="0.25">
      <c r="A2693" s="48" t="s">
        <v>2748</v>
      </c>
      <c r="B2693" s="53" t="s">
        <v>3273</v>
      </c>
      <c r="C2693" s="53" t="s">
        <v>5458</v>
      </c>
      <c r="D2693" s="53" t="s">
        <v>4110</v>
      </c>
      <c r="E2693" s="53" t="s">
        <v>7246</v>
      </c>
      <c r="F2693" s="53" t="s">
        <v>7247</v>
      </c>
      <c r="G2693" s="53" t="s">
        <v>3284</v>
      </c>
      <c r="H2693" s="53">
        <v>0</v>
      </c>
      <c r="I2693" s="53">
        <v>430000000</v>
      </c>
      <c r="J2693" s="53" t="s">
        <v>8091</v>
      </c>
      <c r="K2693" s="53" t="s">
        <v>8099</v>
      </c>
      <c r="L2693" s="53" t="s">
        <v>8111</v>
      </c>
      <c r="M2693" s="53" t="s">
        <v>8094</v>
      </c>
      <c r="N2693" s="53" t="s">
        <v>8112</v>
      </c>
      <c r="O2693" s="53" t="s">
        <v>8104</v>
      </c>
      <c r="P2693" s="53">
        <v>704</v>
      </c>
      <c r="Q2693" s="53" t="s">
        <v>8160</v>
      </c>
      <c r="R2693" s="73">
        <v>1</v>
      </c>
      <c r="S2693" s="74">
        <v>120000</v>
      </c>
      <c r="T2693" s="75">
        <v>0</v>
      </c>
      <c r="U2693" s="75">
        <f t="shared" si="474"/>
        <v>0</v>
      </c>
      <c r="V2693" s="48"/>
      <c r="W2693" s="48">
        <v>2017</v>
      </c>
      <c r="X2693" s="53" t="s">
        <v>8100</v>
      </c>
      <c r="Y2693" s="1">
        <f>VLOOKUP(A2693,'[1]план на 2017'!$A:$X,20,0)</f>
        <v>0</v>
      </c>
      <c r="Z2693" s="156">
        <f t="shared" si="472"/>
        <v>0</v>
      </c>
    </row>
    <row r="2694" spans="1:26" ht="49.5" customHeight="1" x14ac:dyDescent="0.25">
      <c r="A2694" s="49" t="s">
        <v>2749</v>
      </c>
      <c r="B2694" s="49" t="s">
        <v>3273</v>
      </c>
      <c r="C2694" s="49" t="s">
        <v>5458</v>
      </c>
      <c r="D2694" s="49" t="s">
        <v>4110</v>
      </c>
      <c r="E2694" s="49" t="s">
        <v>7246</v>
      </c>
      <c r="F2694" s="49" t="s">
        <v>7247</v>
      </c>
      <c r="G2694" s="49" t="s">
        <v>4139</v>
      </c>
      <c r="H2694" s="49">
        <v>0</v>
      </c>
      <c r="I2694" s="49">
        <v>430000000</v>
      </c>
      <c r="J2694" s="49" t="s">
        <v>8091</v>
      </c>
      <c r="K2694" s="49" t="s">
        <v>8117</v>
      </c>
      <c r="L2694" s="49" t="s">
        <v>8111</v>
      </c>
      <c r="M2694" s="49" t="s">
        <v>8094</v>
      </c>
      <c r="N2694" s="49" t="s">
        <v>8112</v>
      </c>
      <c r="O2694" s="49" t="s">
        <v>8104</v>
      </c>
      <c r="P2694" s="49">
        <v>704</v>
      </c>
      <c r="Q2694" s="49" t="s">
        <v>8160</v>
      </c>
      <c r="R2694" s="49">
        <v>2</v>
      </c>
      <c r="S2694" s="76">
        <v>120000</v>
      </c>
      <c r="T2694" s="76">
        <f t="shared" ref="T2694" si="476">S2694*R2694</f>
        <v>240000</v>
      </c>
      <c r="U2694" s="76">
        <f t="shared" si="474"/>
        <v>268800</v>
      </c>
      <c r="V2694" s="49"/>
      <c r="W2694" s="49">
        <v>2017</v>
      </c>
      <c r="X2694" s="49" t="s">
        <v>8204</v>
      </c>
      <c r="Y2694" s="1">
        <f>VLOOKUP(A2694,'[1]план на 2017'!$A:$X,20,0)</f>
        <v>240000</v>
      </c>
      <c r="Z2694" s="156">
        <f t="shared" si="472"/>
        <v>0</v>
      </c>
    </row>
    <row r="2695" spans="1:26" ht="49.5" customHeight="1" x14ac:dyDescent="0.25">
      <c r="A2695" s="48" t="s">
        <v>2750</v>
      </c>
      <c r="B2695" s="53" t="s">
        <v>3273</v>
      </c>
      <c r="C2695" s="53" t="s">
        <v>7248</v>
      </c>
      <c r="D2695" s="53" t="s">
        <v>7249</v>
      </c>
      <c r="E2695" s="53" t="s">
        <v>7250</v>
      </c>
      <c r="F2695" s="53" t="s">
        <v>7251</v>
      </c>
      <c r="G2695" s="54" t="s">
        <v>8876</v>
      </c>
      <c r="H2695" s="53">
        <v>0</v>
      </c>
      <c r="I2695" s="53">
        <v>430000000</v>
      </c>
      <c r="J2695" s="53" t="s">
        <v>8091</v>
      </c>
      <c r="K2695" s="53" t="s">
        <v>8124</v>
      </c>
      <c r="L2695" s="53" t="s">
        <v>8111</v>
      </c>
      <c r="M2695" s="53" t="s">
        <v>8094</v>
      </c>
      <c r="N2695" s="53" t="s">
        <v>8112</v>
      </c>
      <c r="O2695" s="53" t="s">
        <v>8104</v>
      </c>
      <c r="P2695" s="53">
        <v>796</v>
      </c>
      <c r="Q2695" s="53" t="s">
        <v>8106</v>
      </c>
      <c r="R2695" s="73">
        <v>2</v>
      </c>
      <c r="S2695" s="74">
        <v>1086162</v>
      </c>
      <c r="T2695" s="75">
        <v>0</v>
      </c>
      <c r="U2695" s="75">
        <f t="shared" si="474"/>
        <v>0</v>
      </c>
      <c r="V2695" s="48"/>
      <c r="W2695" s="48">
        <v>2017</v>
      </c>
      <c r="X2695" s="53" t="s">
        <v>8287</v>
      </c>
      <c r="Y2695" s="1">
        <f>VLOOKUP(A2695,'[1]план на 2017'!$A:$X,20,0)</f>
        <v>0</v>
      </c>
      <c r="Z2695" s="156">
        <f t="shared" si="472"/>
        <v>0</v>
      </c>
    </row>
    <row r="2696" spans="1:26" ht="49.5" customHeight="1" x14ac:dyDescent="0.25">
      <c r="A2696" s="48" t="s">
        <v>2751</v>
      </c>
      <c r="B2696" s="53" t="s">
        <v>3273</v>
      </c>
      <c r="C2696" s="53" t="s">
        <v>7248</v>
      </c>
      <c r="D2696" s="53" t="s">
        <v>7249</v>
      </c>
      <c r="E2696" s="53" t="s">
        <v>7250</v>
      </c>
      <c r="F2696" s="53" t="s">
        <v>7251</v>
      </c>
      <c r="G2696" s="54" t="s">
        <v>8876</v>
      </c>
      <c r="H2696" s="53">
        <v>0</v>
      </c>
      <c r="I2696" s="53">
        <v>430000000</v>
      </c>
      <c r="J2696" s="53" t="s">
        <v>8091</v>
      </c>
      <c r="K2696" s="53" t="s">
        <v>8119</v>
      </c>
      <c r="L2696" s="53" t="s">
        <v>8111</v>
      </c>
      <c r="M2696" s="53" t="s">
        <v>8094</v>
      </c>
      <c r="N2696" s="53" t="s">
        <v>8112</v>
      </c>
      <c r="O2696" s="53" t="s">
        <v>8104</v>
      </c>
      <c r="P2696" s="53">
        <v>796</v>
      </c>
      <c r="Q2696" s="53" t="s">
        <v>8106</v>
      </c>
      <c r="R2696" s="73">
        <v>2</v>
      </c>
      <c r="S2696" s="74">
        <v>1086162</v>
      </c>
      <c r="T2696" s="75">
        <f>S2696*R2696</f>
        <v>2172324</v>
      </c>
      <c r="U2696" s="75">
        <f t="shared" si="474"/>
        <v>2433002.8800000004</v>
      </c>
      <c r="V2696" s="48"/>
      <c r="W2696" s="48">
        <v>2017</v>
      </c>
      <c r="X2696" s="53" t="s">
        <v>8100</v>
      </c>
      <c r="Y2696" s="1">
        <f>VLOOKUP(A2696,'[1]план на 2017'!$A:$X,20,0)</f>
        <v>2172324</v>
      </c>
      <c r="Z2696" s="156">
        <f t="shared" si="472"/>
        <v>0</v>
      </c>
    </row>
    <row r="2697" spans="1:26" ht="49.5" customHeight="1" x14ac:dyDescent="0.25">
      <c r="A2697" s="48" t="s">
        <v>2752</v>
      </c>
      <c r="B2697" s="53" t="s">
        <v>3273</v>
      </c>
      <c r="C2697" s="53" t="s">
        <v>7248</v>
      </c>
      <c r="D2697" s="53" t="s">
        <v>7249</v>
      </c>
      <c r="E2697" s="53" t="s">
        <v>7250</v>
      </c>
      <c r="F2697" s="53" t="s">
        <v>7252</v>
      </c>
      <c r="G2697" s="54" t="s">
        <v>8876</v>
      </c>
      <c r="H2697" s="53">
        <v>0</v>
      </c>
      <c r="I2697" s="53">
        <v>430000000</v>
      </c>
      <c r="J2697" s="53" t="s">
        <v>8091</v>
      </c>
      <c r="K2697" s="53" t="s">
        <v>8124</v>
      </c>
      <c r="L2697" s="53" t="s">
        <v>8111</v>
      </c>
      <c r="M2697" s="53" t="s">
        <v>8094</v>
      </c>
      <c r="N2697" s="53" t="s">
        <v>8112</v>
      </c>
      <c r="O2697" s="53" t="s">
        <v>8104</v>
      </c>
      <c r="P2697" s="53">
        <v>796</v>
      </c>
      <c r="Q2697" s="53" t="s">
        <v>8106</v>
      </c>
      <c r="R2697" s="73">
        <v>2</v>
      </c>
      <c r="S2697" s="74">
        <v>1086162</v>
      </c>
      <c r="T2697" s="75">
        <v>0</v>
      </c>
      <c r="U2697" s="75">
        <f t="shared" si="474"/>
        <v>0</v>
      </c>
      <c r="V2697" s="48"/>
      <c r="W2697" s="48">
        <v>2017</v>
      </c>
      <c r="X2697" s="53" t="s">
        <v>8287</v>
      </c>
      <c r="Y2697" s="1">
        <f>VLOOKUP(A2697,'[1]план на 2017'!$A:$X,20,0)</f>
        <v>0</v>
      </c>
      <c r="Z2697" s="156">
        <f t="shared" si="472"/>
        <v>0</v>
      </c>
    </row>
    <row r="2698" spans="1:26" ht="49.5" customHeight="1" x14ac:dyDescent="0.25">
      <c r="A2698" s="48" t="s">
        <v>2753</v>
      </c>
      <c r="B2698" s="53" t="s">
        <v>3273</v>
      </c>
      <c r="C2698" s="53" t="s">
        <v>7248</v>
      </c>
      <c r="D2698" s="53" t="s">
        <v>7249</v>
      </c>
      <c r="E2698" s="53" t="s">
        <v>7250</v>
      </c>
      <c r="F2698" s="53" t="s">
        <v>7252</v>
      </c>
      <c r="G2698" s="54" t="s">
        <v>8876</v>
      </c>
      <c r="H2698" s="53">
        <v>0</v>
      </c>
      <c r="I2698" s="53">
        <v>430000000</v>
      </c>
      <c r="J2698" s="53" t="s">
        <v>8091</v>
      </c>
      <c r="K2698" s="53" t="s">
        <v>8119</v>
      </c>
      <c r="L2698" s="53" t="s">
        <v>8111</v>
      </c>
      <c r="M2698" s="53" t="s">
        <v>8094</v>
      </c>
      <c r="N2698" s="53" t="s">
        <v>8112</v>
      </c>
      <c r="O2698" s="53" t="s">
        <v>8104</v>
      </c>
      <c r="P2698" s="53">
        <v>796</v>
      </c>
      <c r="Q2698" s="53" t="s">
        <v>8106</v>
      </c>
      <c r="R2698" s="73">
        <v>2</v>
      </c>
      <c r="S2698" s="74">
        <v>1086162</v>
      </c>
      <c r="T2698" s="75">
        <f>S2698*R2698</f>
        <v>2172324</v>
      </c>
      <c r="U2698" s="75">
        <f t="shared" si="474"/>
        <v>2433002.8800000004</v>
      </c>
      <c r="V2698" s="48"/>
      <c r="W2698" s="48">
        <v>2017</v>
      </c>
      <c r="X2698" s="53" t="s">
        <v>8100</v>
      </c>
      <c r="Y2698" s="1">
        <f>VLOOKUP(A2698,'[1]план на 2017'!$A:$X,20,0)</f>
        <v>2172324</v>
      </c>
      <c r="Z2698" s="156">
        <f t="shared" si="472"/>
        <v>0</v>
      </c>
    </row>
    <row r="2699" spans="1:26" ht="49.5" customHeight="1" x14ac:dyDescent="0.25">
      <c r="A2699" s="48" t="s">
        <v>2754</v>
      </c>
      <c r="B2699" s="53" t="s">
        <v>3273</v>
      </c>
      <c r="C2699" s="53" t="s">
        <v>4874</v>
      </c>
      <c r="D2699" s="53" t="s">
        <v>4067</v>
      </c>
      <c r="E2699" s="53" t="s">
        <v>4875</v>
      </c>
      <c r="F2699" s="53" t="s">
        <v>7253</v>
      </c>
      <c r="G2699" s="54" t="s">
        <v>8876</v>
      </c>
      <c r="H2699" s="53">
        <v>0</v>
      </c>
      <c r="I2699" s="53">
        <v>430000000</v>
      </c>
      <c r="J2699" s="53" t="s">
        <v>8091</v>
      </c>
      <c r="K2699" s="53" t="s">
        <v>8124</v>
      </c>
      <c r="L2699" s="53" t="s">
        <v>8111</v>
      </c>
      <c r="M2699" s="53" t="s">
        <v>8094</v>
      </c>
      <c r="N2699" s="53" t="s">
        <v>8112</v>
      </c>
      <c r="O2699" s="53" t="s">
        <v>8104</v>
      </c>
      <c r="P2699" s="53">
        <v>839</v>
      </c>
      <c r="Q2699" s="53" t="s">
        <v>8123</v>
      </c>
      <c r="R2699" s="73">
        <v>1</v>
      </c>
      <c r="S2699" s="74">
        <v>36016555</v>
      </c>
      <c r="T2699" s="75">
        <v>36016555</v>
      </c>
      <c r="U2699" s="75">
        <f t="shared" si="474"/>
        <v>40338541.600000001</v>
      </c>
      <c r="V2699" s="48"/>
      <c r="W2699" s="48">
        <v>2017</v>
      </c>
      <c r="X2699" s="53" t="s">
        <v>8287</v>
      </c>
      <c r="Y2699" s="1">
        <f>VLOOKUP(A2699,'[1]план на 2017'!$A:$X,20,0)</f>
        <v>36016555</v>
      </c>
      <c r="Z2699" s="156">
        <f t="shared" si="472"/>
        <v>0</v>
      </c>
    </row>
    <row r="2700" spans="1:26" ht="49.5" customHeight="1" x14ac:dyDescent="0.25">
      <c r="A2700" s="48" t="s">
        <v>2755</v>
      </c>
      <c r="B2700" s="53" t="s">
        <v>3273</v>
      </c>
      <c r="C2700" s="53" t="s">
        <v>7254</v>
      </c>
      <c r="D2700" s="53" t="s">
        <v>7255</v>
      </c>
      <c r="E2700" s="53" t="s">
        <v>7256</v>
      </c>
      <c r="F2700" s="53" t="s">
        <v>7257</v>
      </c>
      <c r="G2700" s="54" t="s">
        <v>8876</v>
      </c>
      <c r="H2700" s="53">
        <v>0</v>
      </c>
      <c r="I2700" s="53">
        <v>430000000</v>
      </c>
      <c r="J2700" s="53" t="s">
        <v>8091</v>
      </c>
      <c r="K2700" s="53" t="s">
        <v>8124</v>
      </c>
      <c r="L2700" s="53" t="s">
        <v>8111</v>
      </c>
      <c r="M2700" s="53" t="s">
        <v>8094</v>
      </c>
      <c r="N2700" s="53" t="s">
        <v>8112</v>
      </c>
      <c r="O2700" s="53" t="s">
        <v>8104</v>
      </c>
      <c r="P2700" s="53">
        <v>796</v>
      </c>
      <c r="Q2700" s="53" t="s">
        <v>8106</v>
      </c>
      <c r="R2700" s="73">
        <v>2</v>
      </c>
      <c r="S2700" s="74">
        <v>1359600</v>
      </c>
      <c r="T2700" s="75">
        <v>0</v>
      </c>
      <c r="U2700" s="75">
        <f t="shared" si="474"/>
        <v>0</v>
      </c>
      <c r="V2700" s="48"/>
      <c r="W2700" s="48">
        <v>2017</v>
      </c>
      <c r="X2700" s="53" t="s">
        <v>8230</v>
      </c>
      <c r="Y2700" s="1">
        <f>VLOOKUP(A2700,'[1]план на 2017'!$A:$X,20,0)</f>
        <v>0</v>
      </c>
      <c r="Z2700" s="156">
        <f t="shared" si="472"/>
        <v>0</v>
      </c>
    </row>
    <row r="2701" spans="1:26" ht="49.5" customHeight="1" x14ac:dyDescent="0.25">
      <c r="A2701" s="48" t="s">
        <v>2756</v>
      </c>
      <c r="B2701" s="53" t="s">
        <v>3273</v>
      </c>
      <c r="C2701" s="53" t="s">
        <v>7258</v>
      </c>
      <c r="D2701" s="53" t="s">
        <v>4932</v>
      </c>
      <c r="E2701" s="53" t="s">
        <v>7259</v>
      </c>
      <c r="F2701" s="53" t="s">
        <v>7260</v>
      </c>
      <c r="G2701" s="54" t="s">
        <v>8876</v>
      </c>
      <c r="H2701" s="53">
        <v>0</v>
      </c>
      <c r="I2701" s="53">
        <v>430000000</v>
      </c>
      <c r="J2701" s="53" t="s">
        <v>8091</v>
      </c>
      <c r="K2701" s="53" t="s">
        <v>8124</v>
      </c>
      <c r="L2701" s="53" t="s">
        <v>8111</v>
      </c>
      <c r="M2701" s="53" t="s">
        <v>8094</v>
      </c>
      <c r="N2701" s="53" t="s">
        <v>8112</v>
      </c>
      <c r="O2701" s="53" t="s">
        <v>8104</v>
      </c>
      <c r="P2701" s="53">
        <v>796</v>
      </c>
      <c r="Q2701" s="53" t="s">
        <v>8106</v>
      </c>
      <c r="R2701" s="73">
        <v>4</v>
      </c>
      <c r="S2701" s="74">
        <v>200000</v>
      </c>
      <c r="T2701" s="75">
        <v>800000</v>
      </c>
      <c r="U2701" s="75">
        <f t="shared" si="474"/>
        <v>896000.00000000012</v>
      </c>
      <c r="V2701" s="48"/>
      <c r="W2701" s="48">
        <v>2017</v>
      </c>
      <c r="X2701" s="53" t="s">
        <v>8287</v>
      </c>
      <c r="Y2701" s="1">
        <f>VLOOKUP(A2701,'[1]план на 2017'!$A:$X,20,0)</f>
        <v>800000</v>
      </c>
      <c r="Z2701" s="156">
        <f t="shared" si="472"/>
        <v>0</v>
      </c>
    </row>
    <row r="2702" spans="1:26" ht="49.5" customHeight="1" x14ac:dyDescent="0.25">
      <c r="A2702" s="48" t="s">
        <v>2757</v>
      </c>
      <c r="B2702" s="53" t="s">
        <v>3273</v>
      </c>
      <c r="C2702" s="53" t="s">
        <v>7261</v>
      </c>
      <c r="D2702" s="53" t="s">
        <v>3286</v>
      </c>
      <c r="E2702" s="53" t="s">
        <v>7262</v>
      </c>
      <c r="F2702" s="53" t="s">
        <v>7263</v>
      </c>
      <c r="G2702" s="54" t="s">
        <v>8876</v>
      </c>
      <c r="H2702" s="53">
        <v>0</v>
      </c>
      <c r="I2702" s="53">
        <v>430000000</v>
      </c>
      <c r="J2702" s="53" t="s">
        <v>8091</v>
      </c>
      <c r="K2702" s="53" t="s">
        <v>8124</v>
      </c>
      <c r="L2702" s="53" t="s">
        <v>8111</v>
      </c>
      <c r="M2702" s="53" t="s">
        <v>8094</v>
      </c>
      <c r="N2702" s="53" t="s">
        <v>8112</v>
      </c>
      <c r="O2702" s="53" t="s">
        <v>8104</v>
      </c>
      <c r="P2702" s="87" t="s">
        <v>8142</v>
      </c>
      <c r="Q2702" s="53" t="s">
        <v>8143</v>
      </c>
      <c r="R2702" s="73">
        <v>50</v>
      </c>
      <c r="S2702" s="74">
        <v>3254</v>
      </c>
      <c r="T2702" s="75">
        <v>0</v>
      </c>
      <c r="U2702" s="75">
        <f t="shared" si="474"/>
        <v>0</v>
      </c>
      <c r="V2702" s="48"/>
      <c r="W2702" s="48">
        <v>2017</v>
      </c>
      <c r="X2702" s="53" t="s">
        <v>8287</v>
      </c>
      <c r="Y2702" s="1">
        <f>VLOOKUP(A2702,'[1]план на 2017'!$A:$X,20,0)</f>
        <v>0</v>
      </c>
      <c r="Z2702" s="156">
        <f t="shared" si="472"/>
        <v>0</v>
      </c>
    </row>
    <row r="2703" spans="1:26" ht="49.5" customHeight="1" x14ac:dyDescent="0.25">
      <c r="A2703" s="48" t="s">
        <v>2758</v>
      </c>
      <c r="B2703" s="53" t="s">
        <v>3273</v>
      </c>
      <c r="C2703" s="53" t="s">
        <v>7261</v>
      </c>
      <c r="D2703" s="53" t="s">
        <v>3286</v>
      </c>
      <c r="E2703" s="53" t="s">
        <v>7262</v>
      </c>
      <c r="F2703" s="53" t="s">
        <v>7263</v>
      </c>
      <c r="G2703" s="54" t="s">
        <v>8876</v>
      </c>
      <c r="H2703" s="53">
        <v>0</v>
      </c>
      <c r="I2703" s="53">
        <v>430000000</v>
      </c>
      <c r="J2703" s="53" t="s">
        <v>8091</v>
      </c>
      <c r="K2703" s="53" t="s">
        <v>8285</v>
      </c>
      <c r="L2703" s="53" t="s">
        <v>8111</v>
      </c>
      <c r="M2703" s="53" t="s">
        <v>8094</v>
      </c>
      <c r="N2703" s="53" t="s">
        <v>8112</v>
      </c>
      <c r="O2703" s="53" t="s">
        <v>8104</v>
      </c>
      <c r="P2703" s="87" t="s">
        <v>8142</v>
      </c>
      <c r="Q2703" s="53" t="s">
        <v>8143</v>
      </c>
      <c r="R2703" s="73">
        <v>50</v>
      </c>
      <c r="S2703" s="74">
        <v>3254</v>
      </c>
      <c r="T2703" s="75">
        <v>162700</v>
      </c>
      <c r="U2703" s="75">
        <f t="shared" si="474"/>
        <v>182224.00000000003</v>
      </c>
      <c r="V2703" s="48"/>
      <c r="W2703" s="48">
        <v>2017</v>
      </c>
      <c r="X2703" s="53" t="s">
        <v>8292</v>
      </c>
      <c r="Y2703" s="1">
        <f>VLOOKUP(A2703,'[1]план на 2017'!$A:$X,20,0)</f>
        <v>162700</v>
      </c>
      <c r="Z2703" s="156">
        <f t="shared" si="472"/>
        <v>0</v>
      </c>
    </row>
    <row r="2704" spans="1:26" ht="49.5" customHeight="1" x14ac:dyDescent="0.25">
      <c r="A2704" s="48" t="s">
        <v>2759</v>
      </c>
      <c r="B2704" s="53" t="s">
        <v>3273</v>
      </c>
      <c r="C2704" s="53" t="s">
        <v>7264</v>
      </c>
      <c r="D2704" s="53" t="s">
        <v>7265</v>
      </c>
      <c r="E2704" s="53" t="s">
        <v>7266</v>
      </c>
      <c r="F2704" s="53" t="s">
        <v>7267</v>
      </c>
      <c r="G2704" s="53" t="s">
        <v>3284</v>
      </c>
      <c r="H2704" s="53">
        <v>0</v>
      </c>
      <c r="I2704" s="53">
        <v>430000000</v>
      </c>
      <c r="J2704" s="53" t="s">
        <v>8091</v>
      </c>
      <c r="K2704" s="53" t="s">
        <v>8124</v>
      </c>
      <c r="L2704" s="53" t="s">
        <v>8111</v>
      </c>
      <c r="M2704" s="53" t="s">
        <v>8094</v>
      </c>
      <c r="N2704" s="53" t="s">
        <v>8112</v>
      </c>
      <c r="O2704" s="53" t="s">
        <v>8104</v>
      </c>
      <c r="P2704" s="53">
        <v>796</v>
      </c>
      <c r="Q2704" s="53" t="s">
        <v>8106</v>
      </c>
      <c r="R2704" s="73">
        <v>20</v>
      </c>
      <c r="S2704" s="74">
        <v>3257</v>
      </c>
      <c r="T2704" s="75">
        <v>65140</v>
      </c>
      <c r="U2704" s="75">
        <f t="shared" si="474"/>
        <v>72956.800000000003</v>
      </c>
      <c r="V2704" s="48"/>
      <c r="W2704" s="48">
        <v>2017</v>
      </c>
      <c r="X2704" s="53" t="s">
        <v>8287</v>
      </c>
      <c r="Y2704" s="1">
        <f>VLOOKUP(A2704,'[1]план на 2017'!$A:$X,20,0)</f>
        <v>65140</v>
      </c>
      <c r="Z2704" s="156">
        <f t="shared" si="472"/>
        <v>0</v>
      </c>
    </row>
    <row r="2705" spans="1:26" ht="49.5" customHeight="1" x14ac:dyDescent="0.25">
      <c r="A2705" s="48" t="s">
        <v>2760</v>
      </c>
      <c r="B2705" s="53" t="s">
        <v>3273</v>
      </c>
      <c r="C2705" s="53" t="s">
        <v>7264</v>
      </c>
      <c r="D2705" s="53" t="s">
        <v>7265</v>
      </c>
      <c r="E2705" s="53" t="s">
        <v>7266</v>
      </c>
      <c r="F2705" s="53" t="s">
        <v>7268</v>
      </c>
      <c r="G2705" s="53" t="s">
        <v>3284</v>
      </c>
      <c r="H2705" s="53">
        <v>0</v>
      </c>
      <c r="I2705" s="53">
        <v>430000000</v>
      </c>
      <c r="J2705" s="53" t="s">
        <v>8091</v>
      </c>
      <c r="K2705" s="53" t="s">
        <v>8124</v>
      </c>
      <c r="L2705" s="53" t="s">
        <v>8111</v>
      </c>
      <c r="M2705" s="53" t="s">
        <v>8094</v>
      </c>
      <c r="N2705" s="53" t="s">
        <v>8112</v>
      </c>
      <c r="O2705" s="53" t="s">
        <v>8104</v>
      </c>
      <c r="P2705" s="53">
        <v>796</v>
      </c>
      <c r="Q2705" s="53" t="s">
        <v>8106</v>
      </c>
      <c r="R2705" s="73">
        <v>24</v>
      </c>
      <c r="S2705" s="74">
        <v>3257</v>
      </c>
      <c r="T2705" s="75">
        <v>78168</v>
      </c>
      <c r="U2705" s="75">
        <f t="shared" si="474"/>
        <v>87548.160000000003</v>
      </c>
      <c r="V2705" s="48"/>
      <c r="W2705" s="48">
        <v>2017</v>
      </c>
      <c r="X2705" s="53" t="s">
        <v>8287</v>
      </c>
      <c r="Y2705" s="1">
        <f>VLOOKUP(A2705,'[1]план на 2017'!$A:$X,20,0)</f>
        <v>78168</v>
      </c>
      <c r="Z2705" s="156">
        <f t="shared" si="472"/>
        <v>0</v>
      </c>
    </row>
    <row r="2706" spans="1:26" ht="49.5" customHeight="1" x14ac:dyDescent="0.25">
      <c r="A2706" s="48" t="s">
        <v>2761</v>
      </c>
      <c r="B2706" s="53" t="s">
        <v>3273</v>
      </c>
      <c r="C2706" s="53" t="s">
        <v>7269</v>
      </c>
      <c r="D2706" s="53" t="s">
        <v>7270</v>
      </c>
      <c r="E2706" s="53" t="s">
        <v>7271</v>
      </c>
      <c r="F2706" s="53" t="s">
        <v>7272</v>
      </c>
      <c r="G2706" s="53" t="s">
        <v>3284</v>
      </c>
      <c r="H2706" s="53">
        <v>0</v>
      </c>
      <c r="I2706" s="53">
        <v>430000000</v>
      </c>
      <c r="J2706" s="53" t="s">
        <v>8091</v>
      </c>
      <c r="K2706" s="53" t="s">
        <v>8124</v>
      </c>
      <c r="L2706" s="53" t="s">
        <v>8111</v>
      </c>
      <c r="M2706" s="53" t="s">
        <v>8094</v>
      </c>
      <c r="N2706" s="53" t="s">
        <v>8112</v>
      </c>
      <c r="O2706" s="53" t="s">
        <v>8104</v>
      </c>
      <c r="P2706" s="53">
        <v>796</v>
      </c>
      <c r="Q2706" s="53" t="s">
        <v>8106</v>
      </c>
      <c r="R2706" s="73">
        <v>1</v>
      </c>
      <c r="S2706" s="74">
        <v>85000</v>
      </c>
      <c r="T2706" s="75">
        <v>85000</v>
      </c>
      <c r="U2706" s="75">
        <f t="shared" si="474"/>
        <v>95200.000000000015</v>
      </c>
      <c r="V2706" s="48"/>
      <c r="W2706" s="48">
        <v>2017</v>
      </c>
      <c r="X2706" s="53" t="s">
        <v>8287</v>
      </c>
      <c r="Y2706" s="1">
        <f>VLOOKUP(A2706,'[1]план на 2017'!$A:$X,20,0)</f>
        <v>85000</v>
      </c>
      <c r="Z2706" s="156">
        <f t="shared" ref="Z2706:Z2769" si="477">T2706-Y2706</f>
        <v>0</v>
      </c>
    </row>
    <row r="2707" spans="1:26" ht="49.5" customHeight="1" x14ac:dyDescent="0.25">
      <c r="A2707" s="48" t="s">
        <v>2762</v>
      </c>
      <c r="B2707" s="53" t="s">
        <v>3273</v>
      </c>
      <c r="C2707" s="53" t="s">
        <v>7273</v>
      </c>
      <c r="D2707" s="53" t="s">
        <v>7274</v>
      </c>
      <c r="E2707" s="53" t="s">
        <v>7275</v>
      </c>
      <c r="F2707" s="53" t="s">
        <v>7276</v>
      </c>
      <c r="G2707" s="53" t="s">
        <v>3284</v>
      </c>
      <c r="H2707" s="53">
        <v>0</v>
      </c>
      <c r="I2707" s="53">
        <v>430000000</v>
      </c>
      <c r="J2707" s="53" t="s">
        <v>8091</v>
      </c>
      <c r="K2707" s="53" t="s">
        <v>8124</v>
      </c>
      <c r="L2707" s="53" t="s">
        <v>8111</v>
      </c>
      <c r="M2707" s="53" t="s">
        <v>8094</v>
      </c>
      <c r="N2707" s="53" t="s">
        <v>8112</v>
      </c>
      <c r="O2707" s="53" t="s">
        <v>8104</v>
      </c>
      <c r="P2707" s="53">
        <v>796</v>
      </c>
      <c r="Q2707" s="53" t="s">
        <v>8106</v>
      </c>
      <c r="R2707" s="73">
        <v>200</v>
      </c>
      <c r="S2707" s="74">
        <v>3506</v>
      </c>
      <c r="T2707" s="75">
        <v>0</v>
      </c>
      <c r="U2707" s="75">
        <f t="shared" si="474"/>
        <v>0</v>
      </c>
      <c r="V2707" s="48"/>
      <c r="W2707" s="48">
        <v>2017</v>
      </c>
      <c r="X2707" s="53" t="s">
        <v>8287</v>
      </c>
      <c r="Y2707" s="1">
        <f>VLOOKUP(A2707,'[1]план на 2017'!$A:$X,20,0)</f>
        <v>0</v>
      </c>
      <c r="Z2707" s="156">
        <f t="shared" si="477"/>
        <v>0</v>
      </c>
    </row>
    <row r="2708" spans="1:26" ht="49.5" customHeight="1" x14ac:dyDescent="0.25">
      <c r="A2708" s="48" t="s">
        <v>2763</v>
      </c>
      <c r="B2708" s="53" t="s">
        <v>3273</v>
      </c>
      <c r="C2708" s="53" t="s">
        <v>7273</v>
      </c>
      <c r="D2708" s="53" t="s">
        <v>7274</v>
      </c>
      <c r="E2708" s="53" t="s">
        <v>7275</v>
      </c>
      <c r="F2708" s="53" t="s">
        <v>7276</v>
      </c>
      <c r="G2708" s="53" t="s">
        <v>3284</v>
      </c>
      <c r="H2708" s="53">
        <v>0</v>
      </c>
      <c r="I2708" s="53">
        <v>430000000</v>
      </c>
      <c r="J2708" s="53" t="s">
        <v>8091</v>
      </c>
      <c r="K2708" s="53" t="s">
        <v>8099</v>
      </c>
      <c r="L2708" s="53" t="s">
        <v>8111</v>
      </c>
      <c r="M2708" s="53" t="s">
        <v>8094</v>
      </c>
      <c r="N2708" s="53" t="s">
        <v>8112</v>
      </c>
      <c r="O2708" s="53" t="s">
        <v>8104</v>
      </c>
      <c r="P2708" s="53">
        <v>796</v>
      </c>
      <c r="Q2708" s="53" t="s">
        <v>8106</v>
      </c>
      <c r="R2708" s="73">
        <v>200</v>
      </c>
      <c r="S2708" s="74">
        <v>3506</v>
      </c>
      <c r="T2708" s="75">
        <f>S2708*R2708</f>
        <v>701200</v>
      </c>
      <c r="U2708" s="75">
        <f t="shared" si="474"/>
        <v>785344.00000000012</v>
      </c>
      <c r="V2708" s="48"/>
      <c r="W2708" s="48">
        <v>2017</v>
      </c>
      <c r="X2708" s="53" t="s">
        <v>8100</v>
      </c>
      <c r="Y2708" s="1">
        <f>VLOOKUP(A2708,'[1]план на 2017'!$A:$X,20,0)</f>
        <v>701200</v>
      </c>
      <c r="Z2708" s="156">
        <f t="shared" si="477"/>
        <v>0</v>
      </c>
    </row>
    <row r="2709" spans="1:26" ht="49.5" customHeight="1" x14ac:dyDescent="0.25">
      <c r="A2709" s="48" t="s">
        <v>2764</v>
      </c>
      <c r="B2709" s="53" t="s">
        <v>3273</v>
      </c>
      <c r="C2709" s="53" t="s">
        <v>7277</v>
      </c>
      <c r="D2709" s="53" t="s">
        <v>7278</v>
      </c>
      <c r="E2709" s="53" t="s">
        <v>7279</v>
      </c>
      <c r="F2709" s="53" t="s">
        <v>7280</v>
      </c>
      <c r="G2709" s="54" t="s">
        <v>8876</v>
      </c>
      <c r="H2709" s="53">
        <v>0</v>
      </c>
      <c r="I2709" s="53">
        <v>430000000</v>
      </c>
      <c r="J2709" s="53" t="s">
        <v>8091</v>
      </c>
      <c r="K2709" s="53" t="s">
        <v>8124</v>
      </c>
      <c r="L2709" s="53" t="s">
        <v>8111</v>
      </c>
      <c r="M2709" s="53" t="s">
        <v>8094</v>
      </c>
      <c r="N2709" s="53" t="s">
        <v>8112</v>
      </c>
      <c r="O2709" s="53" t="s">
        <v>8104</v>
      </c>
      <c r="P2709" s="53">
        <v>796</v>
      </c>
      <c r="Q2709" s="53" t="s">
        <v>8106</v>
      </c>
      <c r="R2709" s="73">
        <v>5</v>
      </c>
      <c r="S2709" s="74">
        <v>551160</v>
      </c>
      <c r="T2709" s="75">
        <v>0</v>
      </c>
      <c r="U2709" s="75">
        <f t="shared" si="474"/>
        <v>0</v>
      </c>
      <c r="V2709" s="48"/>
      <c r="W2709" s="48">
        <v>2017</v>
      </c>
      <c r="X2709" s="53" t="s">
        <v>8287</v>
      </c>
      <c r="Y2709" s="1">
        <f>VLOOKUP(A2709,'[1]план на 2017'!$A:$X,20,0)</f>
        <v>0</v>
      </c>
      <c r="Z2709" s="156">
        <f t="shared" si="477"/>
        <v>0</v>
      </c>
    </row>
    <row r="2710" spans="1:26" ht="49.5" customHeight="1" x14ac:dyDescent="0.25">
      <c r="A2710" s="48" t="s">
        <v>2765</v>
      </c>
      <c r="B2710" s="53" t="s">
        <v>3273</v>
      </c>
      <c r="C2710" s="53" t="s">
        <v>7277</v>
      </c>
      <c r="D2710" s="53" t="s">
        <v>7278</v>
      </c>
      <c r="E2710" s="53" t="s">
        <v>7279</v>
      </c>
      <c r="F2710" s="53" t="s">
        <v>7280</v>
      </c>
      <c r="G2710" s="54" t="s">
        <v>8876</v>
      </c>
      <c r="H2710" s="53">
        <v>0</v>
      </c>
      <c r="I2710" s="53">
        <v>430000000</v>
      </c>
      <c r="J2710" s="53" t="s">
        <v>8091</v>
      </c>
      <c r="K2710" s="53" t="s">
        <v>8099</v>
      </c>
      <c r="L2710" s="53" t="s">
        <v>8111</v>
      </c>
      <c r="M2710" s="53" t="s">
        <v>8094</v>
      </c>
      <c r="N2710" s="53" t="s">
        <v>8112</v>
      </c>
      <c r="O2710" s="53" t="s">
        <v>8104</v>
      </c>
      <c r="P2710" s="53">
        <v>796</v>
      </c>
      <c r="Q2710" s="53" t="s">
        <v>8106</v>
      </c>
      <c r="R2710" s="73">
        <v>5</v>
      </c>
      <c r="S2710" s="74">
        <v>551160</v>
      </c>
      <c r="T2710" s="75">
        <v>2755800</v>
      </c>
      <c r="U2710" s="75">
        <f t="shared" si="474"/>
        <v>3086496.0000000005</v>
      </c>
      <c r="V2710" s="48"/>
      <c r="W2710" s="48">
        <v>2017</v>
      </c>
      <c r="X2710" s="53" t="s">
        <v>8100</v>
      </c>
      <c r="Y2710" s="1">
        <f>VLOOKUP(A2710,'[1]план на 2017'!$A:$X,20,0)</f>
        <v>2755800</v>
      </c>
      <c r="Z2710" s="156">
        <f t="shared" si="477"/>
        <v>0</v>
      </c>
    </row>
    <row r="2711" spans="1:26" ht="49.5" customHeight="1" x14ac:dyDescent="0.25">
      <c r="A2711" s="48" t="s">
        <v>2766</v>
      </c>
      <c r="B2711" s="53" t="s">
        <v>3273</v>
      </c>
      <c r="C2711" s="53" t="s">
        <v>7281</v>
      </c>
      <c r="D2711" s="53" t="s">
        <v>9857</v>
      </c>
      <c r="E2711" s="53" t="s">
        <v>7282</v>
      </c>
      <c r="F2711" s="53" t="s">
        <v>7283</v>
      </c>
      <c r="G2711" s="54" t="s">
        <v>8876</v>
      </c>
      <c r="H2711" s="53">
        <v>0</v>
      </c>
      <c r="I2711" s="53">
        <v>430000000</v>
      </c>
      <c r="J2711" s="53" t="s">
        <v>8091</v>
      </c>
      <c r="K2711" s="53" t="s">
        <v>8124</v>
      </c>
      <c r="L2711" s="53" t="s">
        <v>8093</v>
      </c>
      <c r="M2711" s="53" t="s">
        <v>8094</v>
      </c>
      <c r="N2711" s="53" t="s">
        <v>8112</v>
      </c>
      <c r="O2711" s="53" t="s">
        <v>8104</v>
      </c>
      <c r="P2711" s="53">
        <v>839</v>
      </c>
      <c r="Q2711" s="53" t="s">
        <v>8123</v>
      </c>
      <c r="R2711" s="73">
        <v>1</v>
      </c>
      <c r="S2711" s="74">
        <v>4840000</v>
      </c>
      <c r="T2711" s="75">
        <v>0</v>
      </c>
      <c r="U2711" s="75">
        <f t="shared" si="474"/>
        <v>0</v>
      </c>
      <c r="V2711" s="48"/>
      <c r="W2711" s="48">
        <v>2017</v>
      </c>
      <c r="X2711" s="53" t="s">
        <v>8287</v>
      </c>
      <c r="Y2711" s="1">
        <f>VLOOKUP(A2711,'[1]план на 2017'!$A:$X,20,0)</f>
        <v>0</v>
      </c>
      <c r="Z2711" s="156">
        <f t="shared" si="477"/>
        <v>0</v>
      </c>
    </row>
    <row r="2712" spans="1:26" ht="49.5" customHeight="1" x14ac:dyDescent="0.25">
      <c r="A2712" s="48" t="s">
        <v>2767</v>
      </c>
      <c r="B2712" s="53" t="s">
        <v>3273</v>
      </c>
      <c r="C2712" s="53" t="s">
        <v>7284</v>
      </c>
      <c r="D2712" s="53" t="s">
        <v>7285</v>
      </c>
      <c r="E2712" s="53" t="s">
        <v>7286</v>
      </c>
      <c r="F2712" s="53" t="s">
        <v>7283</v>
      </c>
      <c r="G2712" s="53" t="s">
        <v>3284</v>
      </c>
      <c r="H2712" s="53">
        <v>0</v>
      </c>
      <c r="I2712" s="53">
        <v>430000000</v>
      </c>
      <c r="J2712" s="53" t="s">
        <v>8091</v>
      </c>
      <c r="K2712" s="53" t="s">
        <v>8124</v>
      </c>
      <c r="L2712" s="53" t="s">
        <v>8093</v>
      </c>
      <c r="M2712" s="53" t="s">
        <v>8094</v>
      </c>
      <c r="N2712" s="53" t="s">
        <v>8112</v>
      </c>
      <c r="O2712" s="53" t="s">
        <v>8104</v>
      </c>
      <c r="P2712" s="53">
        <v>839</v>
      </c>
      <c r="Q2712" s="53" t="s">
        <v>8123</v>
      </c>
      <c r="R2712" s="73">
        <v>1</v>
      </c>
      <c r="S2712" s="74">
        <v>4840000</v>
      </c>
      <c r="T2712" s="75">
        <v>4840000</v>
      </c>
      <c r="U2712" s="75">
        <f t="shared" si="474"/>
        <v>5420800.0000000009</v>
      </c>
      <c r="V2712" s="48"/>
      <c r="W2712" s="48">
        <v>2017</v>
      </c>
      <c r="X2712" s="53" t="s">
        <v>8293</v>
      </c>
      <c r="Y2712" s="1">
        <f>VLOOKUP(A2712,'[1]план на 2017'!$A:$X,20,0)</f>
        <v>4840000</v>
      </c>
      <c r="Z2712" s="156">
        <f t="shared" si="477"/>
        <v>0</v>
      </c>
    </row>
    <row r="2713" spans="1:26" ht="49.5" customHeight="1" x14ac:dyDescent="0.25">
      <c r="A2713" s="48" t="s">
        <v>2768</v>
      </c>
      <c r="B2713" s="53" t="s">
        <v>3273</v>
      </c>
      <c r="C2713" s="53" t="s">
        <v>7281</v>
      </c>
      <c r="D2713" s="53" t="s">
        <v>9857</v>
      </c>
      <c r="E2713" s="53" t="s">
        <v>7282</v>
      </c>
      <c r="F2713" s="53" t="s">
        <v>7287</v>
      </c>
      <c r="G2713" s="54" t="s">
        <v>8876</v>
      </c>
      <c r="H2713" s="53">
        <v>0</v>
      </c>
      <c r="I2713" s="53">
        <v>430000000</v>
      </c>
      <c r="J2713" s="53" t="s">
        <v>8091</v>
      </c>
      <c r="K2713" s="53" t="s">
        <v>8124</v>
      </c>
      <c r="L2713" s="53" t="s">
        <v>8093</v>
      </c>
      <c r="M2713" s="53" t="s">
        <v>8094</v>
      </c>
      <c r="N2713" s="53" t="s">
        <v>8112</v>
      </c>
      <c r="O2713" s="53" t="s">
        <v>8104</v>
      </c>
      <c r="P2713" s="53">
        <v>839</v>
      </c>
      <c r="Q2713" s="53" t="s">
        <v>8123</v>
      </c>
      <c r="R2713" s="73">
        <v>1</v>
      </c>
      <c r="S2713" s="74">
        <v>2640000</v>
      </c>
      <c r="T2713" s="75">
        <v>0</v>
      </c>
      <c r="U2713" s="75">
        <f t="shared" si="474"/>
        <v>0</v>
      </c>
      <c r="V2713" s="48"/>
      <c r="W2713" s="48">
        <v>2017</v>
      </c>
      <c r="X2713" s="53" t="s">
        <v>8287</v>
      </c>
      <c r="Y2713" s="1">
        <f>VLOOKUP(A2713,'[1]план на 2017'!$A:$X,20,0)</f>
        <v>0</v>
      </c>
      <c r="Z2713" s="156">
        <f t="shared" si="477"/>
        <v>0</v>
      </c>
    </row>
    <row r="2714" spans="1:26" ht="49.5" customHeight="1" x14ac:dyDescent="0.25">
      <c r="A2714" s="48" t="s">
        <v>2769</v>
      </c>
      <c r="B2714" s="53" t="s">
        <v>3273</v>
      </c>
      <c r="C2714" s="53" t="s">
        <v>7288</v>
      </c>
      <c r="D2714" s="53" t="s">
        <v>4461</v>
      </c>
      <c r="E2714" s="53" t="s">
        <v>7289</v>
      </c>
      <c r="F2714" s="53" t="s">
        <v>7290</v>
      </c>
      <c r="G2714" s="53" t="s">
        <v>3284</v>
      </c>
      <c r="H2714" s="53">
        <v>0</v>
      </c>
      <c r="I2714" s="53">
        <v>430000000</v>
      </c>
      <c r="J2714" s="53" t="s">
        <v>8091</v>
      </c>
      <c r="K2714" s="53" t="s">
        <v>8124</v>
      </c>
      <c r="L2714" s="53" t="s">
        <v>8093</v>
      </c>
      <c r="M2714" s="53" t="s">
        <v>8094</v>
      </c>
      <c r="N2714" s="53" t="s">
        <v>8112</v>
      </c>
      <c r="O2714" s="53" t="s">
        <v>8104</v>
      </c>
      <c r="P2714" s="53">
        <v>796</v>
      </c>
      <c r="Q2714" s="53" t="s">
        <v>8106</v>
      </c>
      <c r="R2714" s="73">
        <v>1</v>
      </c>
      <c r="S2714" s="74">
        <v>2640000</v>
      </c>
      <c r="T2714" s="75">
        <v>2640000</v>
      </c>
      <c r="U2714" s="75">
        <f t="shared" si="474"/>
        <v>2956800.0000000005</v>
      </c>
      <c r="V2714" s="48"/>
      <c r="W2714" s="48">
        <v>2017</v>
      </c>
      <c r="X2714" s="53" t="s">
        <v>8294</v>
      </c>
      <c r="Y2714" s="1">
        <f>VLOOKUP(A2714,'[1]план на 2017'!$A:$X,20,0)</f>
        <v>2640000</v>
      </c>
      <c r="Z2714" s="156">
        <f t="shared" si="477"/>
        <v>0</v>
      </c>
    </row>
    <row r="2715" spans="1:26" ht="49.5" customHeight="1" x14ac:dyDescent="0.25">
      <c r="A2715" s="48" t="s">
        <v>2770</v>
      </c>
      <c r="B2715" s="53" t="s">
        <v>3273</v>
      </c>
      <c r="C2715" s="53" t="s">
        <v>7291</v>
      </c>
      <c r="D2715" s="53" t="s">
        <v>7292</v>
      </c>
      <c r="E2715" s="53" t="s">
        <v>7293</v>
      </c>
      <c r="F2715" s="53" t="s">
        <v>7294</v>
      </c>
      <c r="G2715" s="54" t="s">
        <v>8876</v>
      </c>
      <c r="H2715" s="53">
        <v>0</v>
      </c>
      <c r="I2715" s="53">
        <v>430000000</v>
      </c>
      <c r="J2715" s="53" t="s">
        <v>8091</v>
      </c>
      <c r="K2715" s="53" t="s">
        <v>8124</v>
      </c>
      <c r="L2715" s="53" t="s">
        <v>8111</v>
      </c>
      <c r="M2715" s="53" t="s">
        <v>8094</v>
      </c>
      <c r="N2715" s="53" t="s">
        <v>8157</v>
      </c>
      <c r="O2715" s="53" t="s">
        <v>8104</v>
      </c>
      <c r="P2715" s="53">
        <v>839</v>
      </c>
      <c r="Q2715" s="53" t="s">
        <v>8123</v>
      </c>
      <c r="R2715" s="73">
        <v>2</v>
      </c>
      <c r="S2715" s="74">
        <v>20842107</v>
      </c>
      <c r="T2715" s="75">
        <v>0</v>
      </c>
      <c r="U2715" s="75">
        <f t="shared" si="474"/>
        <v>0</v>
      </c>
      <c r="V2715" s="48"/>
      <c r="W2715" s="48">
        <v>2017</v>
      </c>
      <c r="X2715" s="53" t="s">
        <v>8287</v>
      </c>
      <c r="Y2715" s="1">
        <f>VLOOKUP(A2715,'[1]план на 2017'!$A:$X,20,0)</f>
        <v>0</v>
      </c>
      <c r="Z2715" s="156">
        <f t="shared" si="477"/>
        <v>0</v>
      </c>
    </row>
    <row r="2716" spans="1:26" ht="49.5" customHeight="1" x14ac:dyDescent="0.25">
      <c r="A2716" s="48" t="s">
        <v>2771</v>
      </c>
      <c r="B2716" s="53" t="s">
        <v>3273</v>
      </c>
      <c r="C2716" s="53" t="s">
        <v>7291</v>
      </c>
      <c r="D2716" s="53" t="s">
        <v>7292</v>
      </c>
      <c r="E2716" s="53" t="s">
        <v>7293</v>
      </c>
      <c r="F2716" s="53" t="s">
        <v>7295</v>
      </c>
      <c r="G2716" s="54" t="s">
        <v>8876</v>
      </c>
      <c r="H2716" s="53">
        <v>0</v>
      </c>
      <c r="I2716" s="53">
        <v>430000000</v>
      </c>
      <c r="J2716" s="53" t="s">
        <v>8091</v>
      </c>
      <c r="K2716" s="53" t="s">
        <v>8280</v>
      </c>
      <c r="L2716" s="53" t="s">
        <v>8111</v>
      </c>
      <c r="M2716" s="53" t="s">
        <v>8094</v>
      </c>
      <c r="N2716" s="53" t="s">
        <v>8157</v>
      </c>
      <c r="O2716" s="53" t="s">
        <v>8104</v>
      </c>
      <c r="P2716" s="53">
        <v>839</v>
      </c>
      <c r="Q2716" s="53" t="s">
        <v>8123</v>
      </c>
      <c r="R2716" s="73">
        <v>2</v>
      </c>
      <c r="S2716" s="74">
        <v>20842107</v>
      </c>
      <c r="T2716" s="75">
        <f>S2716*R2716</f>
        <v>41684214</v>
      </c>
      <c r="U2716" s="75">
        <f t="shared" si="474"/>
        <v>46686319.680000007</v>
      </c>
      <c r="V2716" s="48"/>
      <c r="W2716" s="48">
        <v>2017</v>
      </c>
      <c r="X2716" s="53" t="s">
        <v>8149</v>
      </c>
      <c r="Y2716" s="1">
        <f>VLOOKUP(A2716,'[1]план на 2017'!$A:$X,20,0)</f>
        <v>41684214</v>
      </c>
      <c r="Z2716" s="156">
        <f t="shared" si="477"/>
        <v>0</v>
      </c>
    </row>
    <row r="2717" spans="1:26" ht="49.5" customHeight="1" x14ac:dyDescent="0.25">
      <c r="A2717" s="48" t="s">
        <v>2772</v>
      </c>
      <c r="B2717" s="53" t="s">
        <v>3273</v>
      </c>
      <c r="C2717" s="53" t="s">
        <v>7296</v>
      </c>
      <c r="D2717" s="53" t="s">
        <v>7297</v>
      </c>
      <c r="E2717" s="53" t="s">
        <v>7298</v>
      </c>
      <c r="F2717" s="53" t="s">
        <v>7299</v>
      </c>
      <c r="G2717" s="54" t="s">
        <v>8876</v>
      </c>
      <c r="H2717" s="53">
        <v>0</v>
      </c>
      <c r="I2717" s="53">
        <v>430000000</v>
      </c>
      <c r="J2717" s="53" t="s">
        <v>8091</v>
      </c>
      <c r="K2717" s="53" t="s">
        <v>8124</v>
      </c>
      <c r="L2717" s="53" t="s">
        <v>8111</v>
      </c>
      <c r="M2717" s="53" t="s">
        <v>8094</v>
      </c>
      <c r="N2717" s="53" t="s">
        <v>8120</v>
      </c>
      <c r="O2717" s="53" t="s">
        <v>8104</v>
      </c>
      <c r="P2717" s="53">
        <v>839</v>
      </c>
      <c r="Q2717" s="53" t="s">
        <v>8123</v>
      </c>
      <c r="R2717" s="73">
        <v>3</v>
      </c>
      <c r="S2717" s="74">
        <v>540000</v>
      </c>
      <c r="T2717" s="75">
        <v>0</v>
      </c>
      <c r="U2717" s="75">
        <f t="shared" si="474"/>
        <v>0</v>
      </c>
      <c r="V2717" s="48"/>
      <c r="W2717" s="48">
        <v>2017</v>
      </c>
      <c r="X2717" s="53" t="s">
        <v>8287</v>
      </c>
      <c r="Y2717" s="1">
        <f>VLOOKUP(A2717,'[1]план на 2017'!$A:$X,20,0)</f>
        <v>0</v>
      </c>
      <c r="Z2717" s="156">
        <f t="shared" si="477"/>
        <v>0</v>
      </c>
    </row>
    <row r="2718" spans="1:26" ht="49.5" customHeight="1" x14ac:dyDescent="0.25">
      <c r="A2718" s="48" t="s">
        <v>2773</v>
      </c>
      <c r="B2718" s="53" t="s">
        <v>3273</v>
      </c>
      <c r="C2718" s="53" t="s">
        <v>7296</v>
      </c>
      <c r="D2718" s="53" t="s">
        <v>7297</v>
      </c>
      <c r="E2718" s="53" t="s">
        <v>7298</v>
      </c>
      <c r="F2718" s="53" t="s">
        <v>7299</v>
      </c>
      <c r="G2718" s="53" t="s">
        <v>3278</v>
      </c>
      <c r="H2718" s="53">
        <v>0</v>
      </c>
      <c r="I2718" s="53">
        <v>430000000</v>
      </c>
      <c r="J2718" s="53" t="s">
        <v>8091</v>
      </c>
      <c r="K2718" s="53" t="s">
        <v>8124</v>
      </c>
      <c r="L2718" s="53" t="s">
        <v>8111</v>
      </c>
      <c r="M2718" s="53" t="s">
        <v>8094</v>
      </c>
      <c r="N2718" s="53" t="s">
        <v>8120</v>
      </c>
      <c r="O2718" s="53" t="s">
        <v>8104</v>
      </c>
      <c r="P2718" s="53">
        <v>839</v>
      </c>
      <c r="Q2718" s="53" t="s">
        <v>8123</v>
      </c>
      <c r="R2718" s="73">
        <v>3</v>
      </c>
      <c r="S2718" s="74">
        <v>540000</v>
      </c>
      <c r="T2718" s="75">
        <v>1620000</v>
      </c>
      <c r="U2718" s="75">
        <f t="shared" si="474"/>
        <v>1814400.0000000002</v>
      </c>
      <c r="V2718" s="48"/>
      <c r="W2718" s="48">
        <v>2017</v>
      </c>
      <c r="X2718" s="53" t="s">
        <v>8213</v>
      </c>
      <c r="Y2718" s="1">
        <f>VLOOKUP(A2718,'[1]план на 2017'!$A:$X,20,0)</f>
        <v>1620000</v>
      </c>
      <c r="Z2718" s="156">
        <f t="shared" si="477"/>
        <v>0</v>
      </c>
    </row>
    <row r="2719" spans="1:26" ht="49.5" customHeight="1" x14ac:dyDescent="0.25">
      <c r="A2719" s="48" t="s">
        <v>2774</v>
      </c>
      <c r="B2719" s="53" t="s">
        <v>3273</v>
      </c>
      <c r="C2719" s="53" t="s">
        <v>7300</v>
      </c>
      <c r="D2719" s="53" t="s">
        <v>7301</v>
      </c>
      <c r="E2719" s="53" t="s">
        <v>6300</v>
      </c>
      <c r="F2719" s="53" t="s">
        <v>7302</v>
      </c>
      <c r="G2719" s="54" t="s">
        <v>8876</v>
      </c>
      <c r="H2719" s="53">
        <v>0</v>
      </c>
      <c r="I2719" s="53">
        <v>430000000</v>
      </c>
      <c r="J2719" s="53" t="s">
        <v>8091</v>
      </c>
      <c r="K2719" s="53" t="s">
        <v>8124</v>
      </c>
      <c r="L2719" s="53" t="s">
        <v>8111</v>
      </c>
      <c r="M2719" s="53" t="s">
        <v>8094</v>
      </c>
      <c r="N2719" s="53" t="s">
        <v>8112</v>
      </c>
      <c r="O2719" s="53" t="s">
        <v>8104</v>
      </c>
      <c r="P2719" s="53">
        <v>796</v>
      </c>
      <c r="Q2719" s="53" t="s">
        <v>8106</v>
      </c>
      <c r="R2719" s="73">
        <v>1</v>
      </c>
      <c r="S2719" s="74">
        <v>248000</v>
      </c>
      <c r="T2719" s="75">
        <v>0</v>
      </c>
      <c r="U2719" s="75">
        <f t="shared" si="474"/>
        <v>0</v>
      </c>
      <c r="V2719" s="48"/>
      <c r="W2719" s="48">
        <v>2017</v>
      </c>
      <c r="X2719" s="53" t="s">
        <v>8287</v>
      </c>
      <c r="Y2719" s="1">
        <f>VLOOKUP(A2719,'[1]план на 2017'!$A:$X,20,0)</f>
        <v>0</v>
      </c>
      <c r="Z2719" s="156">
        <f t="shared" si="477"/>
        <v>0</v>
      </c>
    </row>
    <row r="2720" spans="1:26" ht="49.5" customHeight="1" x14ac:dyDescent="0.25">
      <c r="A2720" s="48" t="s">
        <v>2775</v>
      </c>
      <c r="B2720" s="53" t="s">
        <v>3273</v>
      </c>
      <c r="C2720" s="53" t="s">
        <v>7300</v>
      </c>
      <c r="D2720" s="53" t="s">
        <v>7301</v>
      </c>
      <c r="E2720" s="53" t="s">
        <v>6300</v>
      </c>
      <c r="F2720" s="53" t="s">
        <v>7302</v>
      </c>
      <c r="G2720" s="54" t="s">
        <v>8876</v>
      </c>
      <c r="H2720" s="53">
        <v>0</v>
      </c>
      <c r="I2720" s="53">
        <v>430000000</v>
      </c>
      <c r="J2720" s="53" t="s">
        <v>8091</v>
      </c>
      <c r="K2720" s="53" t="s">
        <v>8099</v>
      </c>
      <c r="L2720" s="53" t="s">
        <v>8111</v>
      </c>
      <c r="M2720" s="53" t="s">
        <v>8094</v>
      </c>
      <c r="N2720" s="53" t="s">
        <v>8112</v>
      </c>
      <c r="O2720" s="53" t="s">
        <v>8104</v>
      </c>
      <c r="P2720" s="53">
        <v>796</v>
      </c>
      <c r="Q2720" s="53" t="s">
        <v>8106</v>
      </c>
      <c r="R2720" s="73">
        <v>1</v>
      </c>
      <c r="S2720" s="74">
        <v>248000</v>
      </c>
      <c r="T2720" s="75">
        <v>248000</v>
      </c>
      <c r="U2720" s="75">
        <f t="shared" si="474"/>
        <v>277760</v>
      </c>
      <c r="V2720" s="48"/>
      <c r="W2720" s="48">
        <v>2017</v>
      </c>
      <c r="X2720" s="53" t="s">
        <v>8100</v>
      </c>
      <c r="Y2720" s="1">
        <f>VLOOKUP(A2720,'[1]план на 2017'!$A:$X,20,0)</f>
        <v>248000</v>
      </c>
      <c r="Z2720" s="156">
        <f t="shared" si="477"/>
        <v>0</v>
      </c>
    </row>
    <row r="2721" spans="1:26" ht="49.5" customHeight="1" x14ac:dyDescent="0.25">
      <c r="A2721" s="48" t="s">
        <v>2776</v>
      </c>
      <c r="B2721" s="53" t="s">
        <v>3273</v>
      </c>
      <c r="C2721" s="53" t="s">
        <v>7303</v>
      </c>
      <c r="D2721" s="53" t="s">
        <v>7304</v>
      </c>
      <c r="E2721" s="53" t="s">
        <v>7305</v>
      </c>
      <c r="F2721" s="53" t="s">
        <v>7306</v>
      </c>
      <c r="G2721" s="54" t="s">
        <v>8876</v>
      </c>
      <c r="H2721" s="53">
        <v>0</v>
      </c>
      <c r="I2721" s="53">
        <v>430000000</v>
      </c>
      <c r="J2721" s="53" t="s">
        <v>8091</v>
      </c>
      <c r="K2721" s="53" t="s">
        <v>8124</v>
      </c>
      <c r="L2721" s="53" t="s">
        <v>8295</v>
      </c>
      <c r="M2721" s="53" t="s">
        <v>8094</v>
      </c>
      <c r="N2721" s="53" t="s">
        <v>8093</v>
      </c>
      <c r="O2721" s="53" t="s">
        <v>8104</v>
      </c>
      <c r="P2721" s="53">
        <v>796</v>
      </c>
      <c r="Q2721" s="53" t="s">
        <v>8106</v>
      </c>
      <c r="R2721" s="73">
        <v>1</v>
      </c>
      <c r="S2721" s="74">
        <v>620000</v>
      </c>
      <c r="T2721" s="75">
        <v>0</v>
      </c>
      <c r="U2721" s="75">
        <f t="shared" si="474"/>
        <v>0</v>
      </c>
      <c r="V2721" s="48"/>
      <c r="W2721" s="48">
        <v>2017</v>
      </c>
      <c r="X2721" s="53" t="s">
        <v>8287</v>
      </c>
      <c r="Y2721" s="1">
        <f>VLOOKUP(A2721,'[1]план на 2017'!$A:$X,20,0)</f>
        <v>0</v>
      </c>
      <c r="Z2721" s="156">
        <f t="shared" si="477"/>
        <v>0</v>
      </c>
    </row>
    <row r="2722" spans="1:26" ht="49.5" customHeight="1" x14ac:dyDescent="0.25">
      <c r="A2722" s="48" t="s">
        <v>2777</v>
      </c>
      <c r="B2722" s="53" t="s">
        <v>3273</v>
      </c>
      <c r="C2722" s="53" t="s">
        <v>7303</v>
      </c>
      <c r="D2722" s="53" t="s">
        <v>7304</v>
      </c>
      <c r="E2722" s="53" t="s">
        <v>7305</v>
      </c>
      <c r="F2722" s="53" t="s">
        <v>7306</v>
      </c>
      <c r="G2722" s="54" t="s">
        <v>3278</v>
      </c>
      <c r="H2722" s="53">
        <v>0</v>
      </c>
      <c r="I2722" s="53">
        <v>430000000</v>
      </c>
      <c r="J2722" s="53" t="s">
        <v>8091</v>
      </c>
      <c r="K2722" s="53" t="s">
        <v>8190</v>
      </c>
      <c r="L2722" s="53" t="s">
        <v>8093</v>
      </c>
      <c r="M2722" s="53" t="s">
        <v>8094</v>
      </c>
      <c r="N2722" s="53" t="s">
        <v>8296</v>
      </c>
      <c r="O2722" s="53" t="s">
        <v>8104</v>
      </c>
      <c r="P2722" s="53">
        <v>796</v>
      </c>
      <c r="Q2722" s="53" t="s">
        <v>8106</v>
      </c>
      <c r="R2722" s="74">
        <v>1</v>
      </c>
      <c r="S2722" s="74">
        <v>620000</v>
      </c>
      <c r="T2722" s="75">
        <v>620000</v>
      </c>
      <c r="U2722" s="75">
        <f>T2722*1.12</f>
        <v>694400.00000000012</v>
      </c>
      <c r="V2722" s="48"/>
      <c r="W2722" s="53">
        <v>2017</v>
      </c>
      <c r="X2722" s="48" t="s">
        <v>8213</v>
      </c>
      <c r="Y2722" s="1">
        <f>VLOOKUP(A2722,'[1]план на 2017'!$A:$X,20,0)</f>
        <v>620000</v>
      </c>
      <c r="Z2722" s="156">
        <f t="shared" si="477"/>
        <v>0</v>
      </c>
    </row>
    <row r="2723" spans="1:26" ht="49.5" customHeight="1" x14ac:dyDescent="0.25">
      <c r="A2723" s="48" t="s">
        <v>2778</v>
      </c>
      <c r="B2723" s="53" t="s">
        <v>3273</v>
      </c>
      <c r="C2723" s="53" t="s">
        <v>5061</v>
      </c>
      <c r="D2723" s="53" t="s">
        <v>5062</v>
      </c>
      <c r="E2723" s="53" t="s">
        <v>5063</v>
      </c>
      <c r="F2723" s="53" t="s">
        <v>7307</v>
      </c>
      <c r="G2723" s="54" t="s">
        <v>8876</v>
      </c>
      <c r="H2723" s="53">
        <v>0</v>
      </c>
      <c r="I2723" s="53">
        <v>430000000</v>
      </c>
      <c r="J2723" s="53" t="s">
        <v>8091</v>
      </c>
      <c r="K2723" s="53" t="s">
        <v>8124</v>
      </c>
      <c r="L2723" s="53" t="s">
        <v>8111</v>
      </c>
      <c r="M2723" s="53" t="s">
        <v>8094</v>
      </c>
      <c r="N2723" s="53" t="s">
        <v>8112</v>
      </c>
      <c r="O2723" s="53" t="s">
        <v>8104</v>
      </c>
      <c r="P2723" s="53">
        <v>796</v>
      </c>
      <c r="Q2723" s="53" t="s">
        <v>8106</v>
      </c>
      <c r="R2723" s="73">
        <v>1</v>
      </c>
      <c r="S2723" s="74">
        <v>616431</v>
      </c>
      <c r="T2723" s="75">
        <v>0</v>
      </c>
      <c r="U2723" s="75">
        <f t="shared" si="474"/>
        <v>0</v>
      </c>
      <c r="V2723" s="48"/>
      <c r="W2723" s="48">
        <v>2017</v>
      </c>
      <c r="X2723" s="53" t="s">
        <v>8287</v>
      </c>
      <c r="Y2723" s="1">
        <f>VLOOKUP(A2723,'[1]план на 2017'!$A:$X,20,0)</f>
        <v>0</v>
      </c>
      <c r="Z2723" s="156">
        <f t="shared" si="477"/>
        <v>0</v>
      </c>
    </row>
    <row r="2724" spans="1:26" ht="49.5" customHeight="1" x14ac:dyDescent="0.25">
      <c r="A2724" s="48" t="s">
        <v>2779</v>
      </c>
      <c r="B2724" s="53" t="s">
        <v>3273</v>
      </c>
      <c r="C2724" s="53" t="s">
        <v>5061</v>
      </c>
      <c r="D2724" s="53" t="s">
        <v>5062</v>
      </c>
      <c r="E2724" s="53" t="s">
        <v>5063</v>
      </c>
      <c r="F2724" s="53" t="s">
        <v>7307</v>
      </c>
      <c r="G2724" s="54" t="s">
        <v>8876</v>
      </c>
      <c r="H2724" s="53">
        <v>0</v>
      </c>
      <c r="I2724" s="53">
        <v>430000000</v>
      </c>
      <c r="J2724" s="53" t="s">
        <v>8091</v>
      </c>
      <c r="K2724" s="53" t="s">
        <v>8099</v>
      </c>
      <c r="L2724" s="53" t="s">
        <v>8111</v>
      </c>
      <c r="M2724" s="53" t="s">
        <v>8094</v>
      </c>
      <c r="N2724" s="53" t="s">
        <v>8112</v>
      </c>
      <c r="O2724" s="53" t="s">
        <v>8104</v>
      </c>
      <c r="P2724" s="53">
        <v>796</v>
      </c>
      <c r="Q2724" s="53" t="s">
        <v>8106</v>
      </c>
      <c r="R2724" s="73">
        <v>1</v>
      </c>
      <c r="S2724" s="74">
        <v>616431</v>
      </c>
      <c r="T2724" s="75">
        <f>S2724*R2724</f>
        <v>616431</v>
      </c>
      <c r="U2724" s="75">
        <f t="shared" si="474"/>
        <v>690402.72000000009</v>
      </c>
      <c r="V2724" s="48"/>
      <c r="W2724" s="48">
        <v>2017</v>
      </c>
      <c r="X2724" s="53" t="s">
        <v>8100</v>
      </c>
      <c r="Y2724" s="1">
        <f>VLOOKUP(A2724,'[1]план на 2017'!$A:$X,20,0)</f>
        <v>616431</v>
      </c>
      <c r="Z2724" s="156">
        <f t="shared" si="477"/>
        <v>0</v>
      </c>
    </row>
    <row r="2725" spans="1:26" ht="49.5" customHeight="1" x14ac:dyDescent="0.25">
      <c r="A2725" s="48" t="s">
        <v>2780</v>
      </c>
      <c r="B2725" s="53" t="s">
        <v>3273</v>
      </c>
      <c r="C2725" s="53" t="s">
        <v>7308</v>
      </c>
      <c r="D2725" s="53" t="s">
        <v>4070</v>
      </c>
      <c r="E2725" s="53" t="s">
        <v>7309</v>
      </c>
      <c r="F2725" s="53" t="s">
        <v>7310</v>
      </c>
      <c r="G2725" s="54" t="s">
        <v>8876</v>
      </c>
      <c r="H2725" s="53">
        <v>0</v>
      </c>
      <c r="I2725" s="53">
        <v>430000000</v>
      </c>
      <c r="J2725" s="53" t="s">
        <v>8091</v>
      </c>
      <c r="K2725" s="53" t="s">
        <v>8124</v>
      </c>
      <c r="L2725" s="53" t="s">
        <v>8111</v>
      </c>
      <c r="M2725" s="53" t="s">
        <v>8094</v>
      </c>
      <c r="N2725" s="53" t="s">
        <v>8288</v>
      </c>
      <c r="O2725" s="53" t="s">
        <v>8104</v>
      </c>
      <c r="P2725" s="53">
        <v>796</v>
      </c>
      <c r="Q2725" s="53" t="s">
        <v>8106</v>
      </c>
      <c r="R2725" s="73">
        <v>1</v>
      </c>
      <c r="S2725" s="74">
        <v>5724000</v>
      </c>
      <c r="T2725" s="75">
        <v>5724000</v>
      </c>
      <c r="U2725" s="75">
        <f t="shared" si="474"/>
        <v>6410880.0000000009</v>
      </c>
      <c r="V2725" s="48"/>
      <c r="W2725" s="48">
        <v>2017</v>
      </c>
      <c r="X2725" s="53" t="s">
        <v>8287</v>
      </c>
      <c r="Y2725" s="1">
        <f>VLOOKUP(A2725,'[1]план на 2017'!$A:$X,20,0)</f>
        <v>5724000</v>
      </c>
      <c r="Z2725" s="156">
        <f t="shared" si="477"/>
        <v>0</v>
      </c>
    </row>
    <row r="2726" spans="1:26" ht="49.5" customHeight="1" x14ac:dyDescent="0.25">
      <c r="A2726" s="48" t="s">
        <v>2781</v>
      </c>
      <c r="B2726" s="53" t="s">
        <v>3273</v>
      </c>
      <c r="C2726" s="53" t="s">
        <v>7311</v>
      </c>
      <c r="D2726" s="53" t="s">
        <v>6019</v>
      </c>
      <c r="E2726" s="53" t="s">
        <v>7312</v>
      </c>
      <c r="F2726" s="53" t="s">
        <v>7313</v>
      </c>
      <c r="G2726" s="54" t="s">
        <v>8876</v>
      </c>
      <c r="H2726" s="53">
        <v>0</v>
      </c>
      <c r="I2726" s="53">
        <v>430000000</v>
      </c>
      <c r="J2726" s="53" t="s">
        <v>8091</v>
      </c>
      <c r="K2726" s="53" t="s">
        <v>8124</v>
      </c>
      <c r="L2726" s="53" t="s">
        <v>8111</v>
      </c>
      <c r="M2726" s="53" t="s">
        <v>8094</v>
      </c>
      <c r="N2726" s="53" t="s">
        <v>8112</v>
      </c>
      <c r="O2726" s="53" t="s">
        <v>8104</v>
      </c>
      <c r="P2726" s="53">
        <v>796</v>
      </c>
      <c r="Q2726" s="53" t="s">
        <v>8106</v>
      </c>
      <c r="R2726" s="73">
        <v>1</v>
      </c>
      <c r="S2726" s="74">
        <v>553800</v>
      </c>
      <c r="T2726" s="75">
        <v>0</v>
      </c>
      <c r="U2726" s="75">
        <f t="shared" si="474"/>
        <v>0</v>
      </c>
      <c r="V2726" s="48"/>
      <c r="W2726" s="48">
        <v>2017</v>
      </c>
      <c r="X2726" s="53" t="s">
        <v>8287</v>
      </c>
      <c r="Y2726" s="1">
        <f>VLOOKUP(A2726,'[1]план на 2017'!$A:$X,20,0)</f>
        <v>0</v>
      </c>
      <c r="Z2726" s="156">
        <f t="shared" si="477"/>
        <v>0</v>
      </c>
    </row>
    <row r="2727" spans="1:26" ht="49.5" customHeight="1" x14ac:dyDescent="0.25">
      <c r="A2727" s="48" t="s">
        <v>2782</v>
      </c>
      <c r="B2727" s="53" t="s">
        <v>3273</v>
      </c>
      <c r="C2727" s="53" t="s">
        <v>7311</v>
      </c>
      <c r="D2727" s="53" t="s">
        <v>6019</v>
      </c>
      <c r="E2727" s="53" t="s">
        <v>7312</v>
      </c>
      <c r="F2727" s="53" t="s">
        <v>7313</v>
      </c>
      <c r="G2727" s="54" t="s">
        <v>8876</v>
      </c>
      <c r="H2727" s="53">
        <v>0</v>
      </c>
      <c r="I2727" s="53">
        <v>430000000</v>
      </c>
      <c r="J2727" s="53" t="s">
        <v>8091</v>
      </c>
      <c r="K2727" s="53" t="s">
        <v>8099</v>
      </c>
      <c r="L2727" s="53" t="s">
        <v>8111</v>
      </c>
      <c r="M2727" s="53" t="s">
        <v>8094</v>
      </c>
      <c r="N2727" s="53" t="s">
        <v>8112</v>
      </c>
      <c r="O2727" s="53" t="s">
        <v>8104</v>
      </c>
      <c r="P2727" s="53">
        <v>796</v>
      </c>
      <c r="Q2727" s="53" t="s">
        <v>8106</v>
      </c>
      <c r="R2727" s="73">
        <v>1</v>
      </c>
      <c r="S2727" s="74">
        <v>553800</v>
      </c>
      <c r="T2727" s="75">
        <v>553800</v>
      </c>
      <c r="U2727" s="75">
        <f t="shared" si="474"/>
        <v>620256.00000000012</v>
      </c>
      <c r="V2727" s="48"/>
      <c r="W2727" s="48">
        <v>2017</v>
      </c>
      <c r="X2727" s="53" t="s">
        <v>8100</v>
      </c>
      <c r="Y2727" s="1">
        <f>VLOOKUP(A2727,'[1]план на 2017'!$A:$X,20,0)</f>
        <v>553800</v>
      </c>
      <c r="Z2727" s="156">
        <f t="shared" si="477"/>
        <v>0</v>
      </c>
    </row>
    <row r="2728" spans="1:26" ht="49.5" customHeight="1" x14ac:dyDescent="0.25">
      <c r="A2728" s="48" t="s">
        <v>2783</v>
      </c>
      <c r="B2728" s="53" t="s">
        <v>3273</v>
      </c>
      <c r="C2728" s="53" t="s">
        <v>7314</v>
      </c>
      <c r="D2728" s="53" t="s">
        <v>7315</v>
      </c>
      <c r="E2728" s="53" t="s">
        <v>7316</v>
      </c>
      <c r="F2728" s="53" t="s">
        <v>7317</v>
      </c>
      <c r="G2728" s="54" t="s">
        <v>8876</v>
      </c>
      <c r="H2728" s="53">
        <v>0</v>
      </c>
      <c r="I2728" s="53">
        <v>430000000</v>
      </c>
      <c r="J2728" s="53" t="s">
        <v>8091</v>
      </c>
      <c r="K2728" s="53" t="s">
        <v>8124</v>
      </c>
      <c r="L2728" s="53" t="s">
        <v>8111</v>
      </c>
      <c r="M2728" s="53" t="s">
        <v>8094</v>
      </c>
      <c r="N2728" s="53" t="s">
        <v>8288</v>
      </c>
      <c r="O2728" s="53" t="s">
        <v>8104</v>
      </c>
      <c r="P2728" s="53">
        <v>796</v>
      </c>
      <c r="Q2728" s="53" t="s">
        <v>8106</v>
      </c>
      <c r="R2728" s="73">
        <v>1</v>
      </c>
      <c r="S2728" s="74">
        <v>1408000</v>
      </c>
      <c r="T2728" s="75">
        <v>1408000</v>
      </c>
      <c r="U2728" s="75">
        <f t="shared" si="474"/>
        <v>1576960.0000000002</v>
      </c>
      <c r="V2728" s="48"/>
      <c r="W2728" s="48">
        <v>2017</v>
      </c>
      <c r="X2728" s="53" t="s">
        <v>8287</v>
      </c>
      <c r="Y2728" s="1">
        <f>VLOOKUP(A2728,'[1]план на 2017'!$A:$X,20,0)</f>
        <v>1408000</v>
      </c>
      <c r="Z2728" s="156">
        <f t="shared" si="477"/>
        <v>0</v>
      </c>
    </row>
    <row r="2729" spans="1:26" ht="49.5" customHeight="1" x14ac:dyDescent="0.25">
      <c r="A2729" s="48" t="s">
        <v>2784</v>
      </c>
      <c r="B2729" s="53" t="s">
        <v>3273</v>
      </c>
      <c r="C2729" s="53" t="s">
        <v>3564</v>
      </c>
      <c r="D2729" s="53" t="s">
        <v>3565</v>
      </c>
      <c r="E2729" s="53" t="s">
        <v>7318</v>
      </c>
      <c r="F2729" s="53" t="s">
        <v>7319</v>
      </c>
      <c r="G2729" s="54" t="s">
        <v>8876</v>
      </c>
      <c r="H2729" s="53">
        <v>0</v>
      </c>
      <c r="I2729" s="53">
        <v>430000000</v>
      </c>
      <c r="J2729" s="53" t="s">
        <v>8091</v>
      </c>
      <c r="K2729" s="53" t="s">
        <v>8124</v>
      </c>
      <c r="L2729" s="53" t="s">
        <v>8093</v>
      </c>
      <c r="M2729" s="53" t="s">
        <v>8094</v>
      </c>
      <c r="N2729" s="53" t="s">
        <v>8112</v>
      </c>
      <c r="O2729" s="53" t="s">
        <v>8104</v>
      </c>
      <c r="P2729" s="53">
        <v>796</v>
      </c>
      <c r="Q2729" s="53" t="s">
        <v>8106</v>
      </c>
      <c r="R2729" s="73">
        <v>20</v>
      </c>
      <c r="S2729" s="74">
        <v>62000</v>
      </c>
      <c r="T2729" s="75">
        <v>1240000</v>
      </c>
      <c r="U2729" s="75">
        <f t="shared" si="474"/>
        <v>1388800.0000000002</v>
      </c>
      <c r="V2729" s="48"/>
      <c r="W2729" s="48">
        <v>2017</v>
      </c>
      <c r="X2729" s="53" t="s">
        <v>8287</v>
      </c>
      <c r="Y2729" s="1">
        <f>VLOOKUP(A2729,'[1]план на 2017'!$A:$X,20,0)</f>
        <v>1240000</v>
      </c>
      <c r="Z2729" s="156">
        <f t="shared" si="477"/>
        <v>0</v>
      </c>
    </row>
    <row r="2730" spans="1:26" ht="49.5" customHeight="1" x14ac:dyDescent="0.25">
      <c r="A2730" s="48" t="s">
        <v>2785</v>
      </c>
      <c r="B2730" s="53" t="s">
        <v>3273</v>
      </c>
      <c r="C2730" s="53" t="s">
        <v>3564</v>
      </c>
      <c r="D2730" s="53" t="s">
        <v>3565</v>
      </c>
      <c r="E2730" s="53" t="s">
        <v>7318</v>
      </c>
      <c r="F2730" s="53" t="s">
        <v>7320</v>
      </c>
      <c r="G2730" s="54" t="s">
        <v>8876</v>
      </c>
      <c r="H2730" s="53">
        <v>0</v>
      </c>
      <c r="I2730" s="53">
        <v>430000000</v>
      </c>
      <c r="J2730" s="53" t="s">
        <v>8091</v>
      </c>
      <c r="K2730" s="53" t="s">
        <v>8124</v>
      </c>
      <c r="L2730" s="53" t="s">
        <v>8093</v>
      </c>
      <c r="M2730" s="53" t="s">
        <v>8094</v>
      </c>
      <c r="N2730" s="53" t="s">
        <v>8112</v>
      </c>
      <c r="O2730" s="53" t="s">
        <v>8104</v>
      </c>
      <c r="P2730" s="53">
        <v>796</v>
      </c>
      <c r="Q2730" s="53" t="s">
        <v>8106</v>
      </c>
      <c r="R2730" s="73">
        <v>20</v>
      </c>
      <c r="S2730" s="74">
        <v>30000</v>
      </c>
      <c r="T2730" s="75">
        <v>600000</v>
      </c>
      <c r="U2730" s="75">
        <f t="shared" si="474"/>
        <v>672000.00000000012</v>
      </c>
      <c r="V2730" s="48"/>
      <c r="W2730" s="48">
        <v>2017</v>
      </c>
      <c r="X2730" s="53" t="s">
        <v>8287</v>
      </c>
      <c r="Y2730" s="1">
        <f>VLOOKUP(A2730,'[1]план на 2017'!$A:$X,20,0)</f>
        <v>600000</v>
      </c>
      <c r="Z2730" s="156">
        <f t="shared" si="477"/>
        <v>0</v>
      </c>
    </row>
    <row r="2731" spans="1:26" ht="49.5" customHeight="1" x14ac:dyDescent="0.25">
      <c r="A2731" s="48" t="s">
        <v>2786</v>
      </c>
      <c r="B2731" s="53" t="s">
        <v>3273</v>
      </c>
      <c r="C2731" s="53" t="s">
        <v>7137</v>
      </c>
      <c r="D2731" s="53" t="s">
        <v>7321</v>
      </c>
      <c r="E2731" s="53" t="s">
        <v>7322</v>
      </c>
      <c r="F2731" s="53" t="s">
        <v>7323</v>
      </c>
      <c r="G2731" s="54" t="s">
        <v>8876</v>
      </c>
      <c r="H2731" s="53">
        <v>0</v>
      </c>
      <c r="I2731" s="53">
        <v>430000000</v>
      </c>
      <c r="J2731" s="53" t="s">
        <v>8091</v>
      </c>
      <c r="K2731" s="53" t="s">
        <v>8124</v>
      </c>
      <c r="L2731" s="53" t="s">
        <v>8093</v>
      </c>
      <c r="M2731" s="53" t="s">
        <v>8094</v>
      </c>
      <c r="N2731" s="53" t="s">
        <v>8112</v>
      </c>
      <c r="O2731" s="53" t="s">
        <v>8104</v>
      </c>
      <c r="P2731" s="53">
        <v>796</v>
      </c>
      <c r="Q2731" s="53" t="s">
        <v>8106</v>
      </c>
      <c r="R2731" s="73">
        <v>4</v>
      </c>
      <c r="S2731" s="74">
        <v>150000</v>
      </c>
      <c r="T2731" s="75">
        <v>600000</v>
      </c>
      <c r="U2731" s="75">
        <f t="shared" si="474"/>
        <v>672000.00000000012</v>
      </c>
      <c r="V2731" s="48"/>
      <c r="W2731" s="48">
        <v>2017</v>
      </c>
      <c r="X2731" s="53" t="s">
        <v>8287</v>
      </c>
      <c r="Y2731" s="1">
        <f>VLOOKUP(A2731,'[1]план на 2017'!$A:$X,20,0)</f>
        <v>600000</v>
      </c>
      <c r="Z2731" s="156">
        <f t="shared" si="477"/>
        <v>0</v>
      </c>
    </row>
    <row r="2732" spans="1:26" ht="49.5" customHeight="1" x14ac:dyDescent="0.25">
      <c r="A2732" s="48" t="s">
        <v>2787</v>
      </c>
      <c r="B2732" s="53" t="s">
        <v>3273</v>
      </c>
      <c r="C2732" s="53" t="s">
        <v>7137</v>
      </c>
      <c r="D2732" s="53" t="s">
        <v>7321</v>
      </c>
      <c r="E2732" s="53" t="s">
        <v>7322</v>
      </c>
      <c r="F2732" s="53" t="s">
        <v>7324</v>
      </c>
      <c r="G2732" s="54" t="s">
        <v>8876</v>
      </c>
      <c r="H2732" s="53">
        <v>0</v>
      </c>
      <c r="I2732" s="53">
        <v>430000000</v>
      </c>
      <c r="J2732" s="53" t="s">
        <v>8091</v>
      </c>
      <c r="K2732" s="53" t="s">
        <v>8124</v>
      </c>
      <c r="L2732" s="53" t="s">
        <v>8093</v>
      </c>
      <c r="M2732" s="53" t="s">
        <v>8094</v>
      </c>
      <c r="N2732" s="53" t="s">
        <v>8112</v>
      </c>
      <c r="O2732" s="53" t="s">
        <v>8104</v>
      </c>
      <c r="P2732" s="53">
        <v>796</v>
      </c>
      <c r="Q2732" s="53" t="s">
        <v>8106</v>
      </c>
      <c r="R2732" s="73">
        <v>3</v>
      </c>
      <c r="S2732" s="74">
        <v>201000</v>
      </c>
      <c r="T2732" s="75">
        <v>603000</v>
      </c>
      <c r="U2732" s="75">
        <f t="shared" si="474"/>
        <v>675360.00000000012</v>
      </c>
      <c r="V2732" s="48"/>
      <c r="W2732" s="48">
        <v>2017</v>
      </c>
      <c r="X2732" s="53" t="s">
        <v>8287</v>
      </c>
      <c r="Y2732" s="1">
        <f>VLOOKUP(A2732,'[1]план на 2017'!$A:$X,20,0)</f>
        <v>603000</v>
      </c>
      <c r="Z2732" s="156">
        <f t="shared" si="477"/>
        <v>0</v>
      </c>
    </row>
    <row r="2733" spans="1:26" ht="49.5" customHeight="1" x14ac:dyDescent="0.25">
      <c r="A2733" s="48" t="s">
        <v>2788</v>
      </c>
      <c r="B2733" s="53" t="s">
        <v>3273</v>
      </c>
      <c r="C2733" s="53" t="s">
        <v>7325</v>
      </c>
      <c r="D2733" s="53" t="s">
        <v>7326</v>
      </c>
      <c r="E2733" s="53" t="s">
        <v>7327</v>
      </c>
      <c r="F2733" s="53" t="s">
        <v>7328</v>
      </c>
      <c r="G2733" s="54" t="s">
        <v>8876</v>
      </c>
      <c r="H2733" s="53">
        <v>0</v>
      </c>
      <c r="I2733" s="53">
        <v>430000000</v>
      </c>
      <c r="J2733" s="53" t="s">
        <v>8091</v>
      </c>
      <c r="K2733" s="53" t="s">
        <v>8124</v>
      </c>
      <c r="L2733" s="53" t="s">
        <v>8111</v>
      </c>
      <c r="M2733" s="53" t="s">
        <v>8094</v>
      </c>
      <c r="N2733" s="53" t="s">
        <v>8112</v>
      </c>
      <c r="O2733" s="53" t="s">
        <v>8104</v>
      </c>
      <c r="P2733" s="53">
        <v>796</v>
      </c>
      <c r="Q2733" s="53" t="s">
        <v>8106</v>
      </c>
      <c r="R2733" s="73">
        <v>1</v>
      </c>
      <c r="S2733" s="74">
        <v>290000</v>
      </c>
      <c r="T2733" s="75">
        <v>0</v>
      </c>
      <c r="U2733" s="75">
        <f t="shared" si="474"/>
        <v>0</v>
      </c>
      <c r="V2733" s="48"/>
      <c r="W2733" s="48">
        <v>2017</v>
      </c>
      <c r="X2733" s="53" t="s">
        <v>8287</v>
      </c>
      <c r="Y2733" s="1">
        <f>VLOOKUP(A2733,'[1]план на 2017'!$A:$X,20,0)</f>
        <v>0</v>
      </c>
      <c r="Z2733" s="156">
        <f t="shared" si="477"/>
        <v>0</v>
      </c>
    </row>
    <row r="2734" spans="1:26" ht="49.5" customHeight="1" x14ac:dyDescent="0.25">
      <c r="A2734" s="48" t="s">
        <v>2789</v>
      </c>
      <c r="B2734" s="53" t="s">
        <v>3273</v>
      </c>
      <c r="C2734" s="53" t="s">
        <v>7325</v>
      </c>
      <c r="D2734" s="53" t="s">
        <v>7326</v>
      </c>
      <c r="E2734" s="53" t="s">
        <v>7327</v>
      </c>
      <c r="F2734" s="53" t="s">
        <v>7328</v>
      </c>
      <c r="G2734" s="54" t="s">
        <v>3278</v>
      </c>
      <c r="H2734" s="53">
        <v>0</v>
      </c>
      <c r="I2734" s="53">
        <v>430000000</v>
      </c>
      <c r="J2734" s="53" t="s">
        <v>8091</v>
      </c>
      <c r="K2734" s="53" t="s">
        <v>8190</v>
      </c>
      <c r="L2734" s="53" t="s">
        <v>8297</v>
      </c>
      <c r="M2734" s="53" t="s">
        <v>8094</v>
      </c>
      <c r="N2734" s="53" t="s">
        <v>8112</v>
      </c>
      <c r="O2734" s="53" t="s">
        <v>8104</v>
      </c>
      <c r="P2734" s="53">
        <v>796</v>
      </c>
      <c r="Q2734" s="53" t="s">
        <v>8106</v>
      </c>
      <c r="R2734" s="74">
        <v>1</v>
      </c>
      <c r="S2734" s="74">
        <v>290000</v>
      </c>
      <c r="T2734" s="75">
        <v>290000</v>
      </c>
      <c r="U2734" s="75">
        <v>324800</v>
      </c>
      <c r="V2734" s="48"/>
      <c r="W2734" s="53">
        <v>2017</v>
      </c>
      <c r="X2734" s="48" t="s">
        <v>8213</v>
      </c>
      <c r="Y2734" s="1">
        <f>VLOOKUP(A2734,'[1]план на 2017'!$A:$X,20,0)</f>
        <v>290000</v>
      </c>
      <c r="Z2734" s="156">
        <f t="shared" si="477"/>
        <v>0</v>
      </c>
    </row>
    <row r="2735" spans="1:26" ht="49.5" customHeight="1" x14ac:dyDescent="0.25">
      <c r="A2735" s="48" t="s">
        <v>2790</v>
      </c>
      <c r="B2735" s="53" t="s">
        <v>3273</v>
      </c>
      <c r="C2735" s="53" t="s">
        <v>7329</v>
      </c>
      <c r="D2735" s="53" t="s">
        <v>4128</v>
      </c>
      <c r="E2735" s="53" t="s">
        <v>7330</v>
      </c>
      <c r="F2735" s="53" t="s">
        <v>7331</v>
      </c>
      <c r="G2735" s="54" t="s">
        <v>8876</v>
      </c>
      <c r="H2735" s="53">
        <v>0</v>
      </c>
      <c r="I2735" s="53">
        <v>430000000</v>
      </c>
      <c r="J2735" s="53" t="s">
        <v>8091</v>
      </c>
      <c r="K2735" s="53" t="s">
        <v>8124</v>
      </c>
      <c r="L2735" s="53" t="s">
        <v>8111</v>
      </c>
      <c r="M2735" s="53" t="s">
        <v>8094</v>
      </c>
      <c r="N2735" s="53" t="s">
        <v>8112</v>
      </c>
      <c r="O2735" s="53" t="s">
        <v>8104</v>
      </c>
      <c r="P2735" s="53">
        <v>796</v>
      </c>
      <c r="Q2735" s="53" t="s">
        <v>8106</v>
      </c>
      <c r="R2735" s="73">
        <v>8</v>
      </c>
      <c r="S2735" s="74">
        <v>97500</v>
      </c>
      <c r="T2735" s="75">
        <v>0</v>
      </c>
      <c r="U2735" s="75">
        <f t="shared" si="474"/>
        <v>0</v>
      </c>
      <c r="V2735" s="48"/>
      <c r="W2735" s="48">
        <v>2017</v>
      </c>
      <c r="X2735" s="53" t="s">
        <v>8287</v>
      </c>
      <c r="Y2735" s="1">
        <f>VLOOKUP(A2735,'[1]план на 2017'!$A:$X,20,0)</f>
        <v>0</v>
      </c>
      <c r="Z2735" s="156">
        <f t="shared" si="477"/>
        <v>0</v>
      </c>
    </row>
    <row r="2736" spans="1:26" ht="49.5" customHeight="1" x14ac:dyDescent="0.25">
      <c r="A2736" s="48" t="s">
        <v>2791</v>
      </c>
      <c r="B2736" s="53" t="s">
        <v>3273</v>
      </c>
      <c r="C2736" s="53" t="s">
        <v>4096</v>
      </c>
      <c r="D2736" s="53" t="s">
        <v>7332</v>
      </c>
      <c r="E2736" s="53" t="s">
        <v>7333</v>
      </c>
      <c r="F2736" s="53" t="s">
        <v>7334</v>
      </c>
      <c r="G2736" s="53" t="s">
        <v>3284</v>
      </c>
      <c r="H2736" s="53">
        <v>0</v>
      </c>
      <c r="I2736" s="53">
        <v>430000000</v>
      </c>
      <c r="J2736" s="53" t="s">
        <v>8091</v>
      </c>
      <c r="K2736" s="53" t="s">
        <v>8124</v>
      </c>
      <c r="L2736" s="53" t="s">
        <v>8111</v>
      </c>
      <c r="M2736" s="53" t="s">
        <v>8094</v>
      </c>
      <c r="N2736" s="53" t="s">
        <v>8112</v>
      </c>
      <c r="O2736" s="53" t="s">
        <v>8104</v>
      </c>
      <c r="P2736" s="53">
        <v>796</v>
      </c>
      <c r="Q2736" s="53" t="s">
        <v>8106</v>
      </c>
      <c r="R2736" s="73">
        <v>8</v>
      </c>
      <c r="S2736" s="74">
        <v>97500</v>
      </c>
      <c r="T2736" s="75">
        <v>780000</v>
      </c>
      <c r="U2736" s="75">
        <f t="shared" si="474"/>
        <v>873600.00000000012</v>
      </c>
      <c r="V2736" s="48"/>
      <c r="W2736" s="48">
        <v>2017</v>
      </c>
      <c r="X2736" s="53" t="s">
        <v>8298</v>
      </c>
      <c r="Y2736" s="1">
        <f>VLOOKUP(A2736,'[1]план на 2017'!$A:$X,20,0)</f>
        <v>780000</v>
      </c>
      <c r="Z2736" s="156">
        <f t="shared" si="477"/>
        <v>0</v>
      </c>
    </row>
    <row r="2737" spans="1:26" ht="49.5" customHeight="1" x14ac:dyDescent="0.25">
      <c r="A2737" s="48" t="s">
        <v>2792</v>
      </c>
      <c r="B2737" s="53" t="s">
        <v>3273</v>
      </c>
      <c r="C2737" s="53" t="s">
        <v>7335</v>
      </c>
      <c r="D2737" s="53" t="s">
        <v>7336</v>
      </c>
      <c r="E2737" s="53" t="s">
        <v>7337</v>
      </c>
      <c r="F2737" s="53" t="s">
        <v>7338</v>
      </c>
      <c r="G2737" s="54" t="s">
        <v>8876</v>
      </c>
      <c r="H2737" s="53">
        <v>0</v>
      </c>
      <c r="I2737" s="53">
        <v>430000000</v>
      </c>
      <c r="J2737" s="53" t="s">
        <v>8091</v>
      </c>
      <c r="K2737" s="53" t="s">
        <v>8124</v>
      </c>
      <c r="L2737" s="53" t="s">
        <v>8111</v>
      </c>
      <c r="M2737" s="53" t="s">
        <v>8094</v>
      </c>
      <c r="N2737" s="53" t="s">
        <v>8112</v>
      </c>
      <c r="O2737" s="53" t="s">
        <v>8104</v>
      </c>
      <c r="P2737" s="53">
        <v>796</v>
      </c>
      <c r="Q2737" s="53" t="s">
        <v>8106</v>
      </c>
      <c r="R2737" s="73">
        <v>2</v>
      </c>
      <c r="S2737" s="74">
        <v>200000</v>
      </c>
      <c r="T2737" s="75">
        <v>0</v>
      </c>
      <c r="U2737" s="75">
        <f t="shared" si="474"/>
        <v>0</v>
      </c>
      <c r="V2737" s="48"/>
      <c r="W2737" s="48">
        <v>2017</v>
      </c>
      <c r="X2737" s="53" t="s">
        <v>8287</v>
      </c>
      <c r="Y2737" s="1">
        <f>VLOOKUP(A2737,'[1]план на 2017'!$A:$X,20,0)</f>
        <v>0</v>
      </c>
      <c r="Z2737" s="156">
        <f t="shared" si="477"/>
        <v>0</v>
      </c>
    </row>
    <row r="2738" spans="1:26" ht="49.5" customHeight="1" x14ac:dyDescent="0.25">
      <c r="A2738" s="48" t="s">
        <v>2793</v>
      </c>
      <c r="B2738" s="53" t="s">
        <v>3273</v>
      </c>
      <c r="C2738" s="53" t="s">
        <v>7335</v>
      </c>
      <c r="D2738" s="53" t="s">
        <v>7336</v>
      </c>
      <c r="E2738" s="53" t="s">
        <v>7337</v>
      </c>
      <c r="F2738" s="53" t="s">
        <v>7338</v>
      </c>
      <c r="G2738" s="53" t="s">
        <v>3284</v>
      </c>
      <c r="H2738" s="53">
        <v>0</v>
      </c>
      <c r="I2738" s="53">
        <v>430000000</v>
      </c>
      <c r="J2738" s="53" t="s">
        <v>8091</v>
      </c>
      <c r="K2738" s="53" t="s">
        <v>8099</v>
      </c>
      <c r="L2738" s="53" t="s">
        <v>8111</v>
      </c>
      <c r="M2738" s="53" t="s">
        <v>8094</v>
      </c>
      <c r="N2738" s="53" t="s">
        <v>8112</v>
      </c>
      <c r="O2738" s="53" t="s">
        <v>8104</v>
      </c>
      <c r="P2738" s="53">
        <v>796</v>
      </c>
      <c r="Q2738" s="53" t="s">
        <v>8106</v>
      </c>
      <c r="R2738" s="73">
        <v>2</v>
      </c>
      <c r="S2738" s="74">
        <v>200000</v>
      </c>
      <c r="T2738" s="75">
        <v>400000</v>
      </c>
      <c r="U2738" s="75">
        <f t="shared" si="474"/>
        <v>448000.00000000006</v>
      </c>
      <c r="V2738" s="48"/>
      <c r="W2738" s="48">
        <v>2017</v>
      </c>
      <c r="X2738" s="53" t="s">
        <v>8213</v>
      </c>
      <c r="Y2738" s="1">
        <f>VLOOKUP(A2738,'[1]план на 2017'!$A:$X,20,0)</f>
        <v>400000</v>
      </c>
      <c r="Z2738" s="156">
        <f t="shared" si="477"/>
        <v>0</v>
      </c>
    </row>
    <row r="2739" spans="1:26" ht="49.5" customHeight="1" x14ac:dyDescent="0.25">
      <c r="A2739" s="48" t="s">
        <v>2794</v>
      </c>
      <c r="B2739" s="53" t="s">
        <v>3273</v>
      </c>
      <c r="C2739" s="53" t="s">
        <v>7339</v>
      </c>
      <c r="D2739" s="53" t="s">
        <v>7340</v>
      </c>
      <c r="E2739" s="53" t="s">
        <v>7341</v>
      </c>
      <c r="F2739" s="53" t="s">
        <v>7342</v>
      </c>
      <c r="G2739" s="54" t="s">
        <v>8876</v>
      </c>
      <c r="H2739" s="53">
        <v>0</v>
      </c>
      <c r="I2739" s="53">
        <v>430000000</v>
      </c>
      <c r="J2739" s="53" t="s">
        <v>8091</v>
      </c>
      <c r="K2739" s="53" t="s">
        <v>8124</v>
      </c>
      <c r="L2739" s="53" t="s">
        <v>8111</v>
      </c>
      <c r="M2739" s="53" t="s">
        <v>8094</v>
      </c>
      <c r="N2739" s="53" t="s">
        <v>8112</v>
      </c>
      <c r="O2739" s="53" t="s">
        <v>8104</v>
      </c>
      <c r="P2739" s="53">
        <v>715</v>
      </c>
      <c r="Q2739" s="53" t="s">
        <v>8132</v>
      </c>
      <c r="R2739" s="73">
        <v>215</v>
      </c>
      <c r="S2739" s="74">
        <v>9250</v>
      </c>
      <c r="T2739" s="75">
        <v>0</v>
      </c>
      <c r="U2739" s="75">
        <f t="shared" si="474"/>
        <v>0</v>
      </c>
      <c r="V2739" s="48"/>
      <c r="W2739" s="48">
        <v>2017</v>
      </c>
      <c r="X2739" s="53" t="s">
        <v>8287</v>
      </c>
      <c r="Y2739" s="1">
        <f>VLOOKUP(A2739,'[1]план на 2017'!$A:$X,20,0)</f>
        <v>0</v>
      </c>
      <c r="Z2739" s="156">
        <f t="shared" si="477"/>
        <v>0</v>
      </c>
    </row>
    <row r="2740" spans="1:26" ht="49.5" customHeight="1" x14ac:dyDescent="0.25">
      <c r="A2740" s="48" t="s">
        <v>2795</v>
      </c>
      <c r="B2740" s="53" t="s">
        <v>3273</v>
      </c>
      <c r="C2740" s="53" t="s">
        <v>7339</v>
      </c>
      <c r="D2740" s="53" t="s">
        <v>7340</v>
      </c>
      <c r="E2740" s="53" t="s">
        <v>7341</v>
      </c>
      <c r="F2740" s="53" t="s">
        <v>7342</v>
      </c>
      <c r="G2740" s="53" t="s">
        <v>3284</v>
      </c>
      <c r="H2740" s="53">
        <v>0</v>
      </c>
      <c r="I2740" s="53">
        <v>430000000</v>
      </c>
      <c r="J2740" s="53" t="s">
        <v>8091</v>
      </c>
      <c r="K2740" s="53" t="s">
        <v>8124</v>
      </c>
      <c r="L2740" s="53" t="s">
        <v>8111</v>
      </c>
      <c r="M2740" s="53" t="s">
        <v>8094</v>
      </c>
      <c r="N2740" s="53" t="s">
        <v>8112</v>
      </c>
      <c r="O2740" s="53" t="s">
        <v>8104</v>
      </c>
      <c r="P2740" s="53">
        <v>715</v>
      </c>
      <c r="Q2740" s="53" t="s">
        <v>8132</v>
      </c>
      <c r="R2740" s="73">
        <v>215</v>
      </c>
      <c r="S2740" s="74">
        <v>9250</v>
      </c>
      <c r="T2740" s="75">
        <v>0</v>
      </c>
      <c r="U2740" s="75">
        <f t="shared" si="474"/>
        <v>0</v>
      </c>
      <c r="V2740" s="48"/>
      <c r="W2740" s="48">
        <v>2017</v>
      </c>
      <c r="X2740" s="53" t="s">
        <v>8140</v>
      </c>
      <c r="Y2740" s="1">
        <f>VLOOKUP(A2740,'[1]план на 2017'!$A:$X,20,0)</f>
        <v>0</v>
      </c>
      <c r="Z2740" s="156">
        <f t="shared" si="477"/>
        <v>0</v>
      </c>
    </row>
    <row r="2741" spans="1:26" ht="49.5" customHeight="1" x14ac:dyDescent="0.25">
      <c r="A2741" s="48" t="s">
        <v>2796</v>
      </c>
      <c r="B2741" s="53" t="s">
        <v>3273</v>
      </c>
      <c r="C2741" s="53" t="s">
        <v>7339</v>
      </c>
      <c r="D2741" s="53" t="s">
        <v>7340</v>
      </c>
      <c r="E2741" s="53" t="s">
        <v>7341</v>
      </c>
      <c r="F2741" s="53" t="s">
        <v>7342</v>
      </c>
      <c r="G2741" s="53" t="s">
        <v>3284</v>
      </c>
      <c r="H2741" s="53">
        <v>50</v>
      </c>
      <c r="I2741" s="53">
        <v>430000000</v>
      </c>
      <c r="J2741" s="53" t="s">
        <v>8091</v>
      </c>
      <c r="K2741" s="53" t="s">
        <v>8176</v>
      </c>
      <c r="L2741" s="53" t="s">
        <v>8111</v>
      </c>
      <c r="M2741" s="53" t="s">
        <v>8094</v>
      </c>
      <c r="N2741" s="53" t="s">
        <v>8112</v>
      </c>
      <c r="O2741" s="53" t="s">
        <v>8096</v>
      </c>
      <c r="P2741" s="53">
        <v>715</v>
      </c>
      <c r="Q2741" s="53" t="s">
        <v>8132</v>
      </c>
      <c r="R2741" s="73">
        <v>215</v>
      </c>
      <c r="S2741" s="74">
        <v>9250</v>
      </c>
      <c r="T2741" s="75">
        <v>1988750</v>
      </c>
      <c r="U2741" s="75">
        <f t="shared" si="474"/>
        <v>2227400</v>
      </c>
      <c r="V2741" s="48" t="s">
        <v>8098</v>
      </c>
      <c r="W2741" s="48">
        <v>2017</v>
      </c>
      <c r="X2741" s="53" t="s">
        <v>8216</v>
      </c>
      <c r="Y2741" s="1">
        <f>VLOOKUP(A2741,'[1]план на 2017'!$A:$X,20,0)</f>
        <v>1988750</v>
      </c>
      <c r="Z2741" s="156">
        <f t="shared" si="477"/>
        <v>0</v>
      </c>
    </row>
    <row r="2742" spans="1:26" ht="49.5" customHeight="1" x14ac:dyDescent="0.25">
      <c r="A2742" s="48" t="s">
        <v>2797</v>
      </c>
      <c r="B2742" s="53" t="s">
        <v>3273</v>
      </c>
      <c r="C2742" s="53" t="s">
        <v>7343</v>
      </c>
      <c r="D2742" s="53" t="s">
        <v>7344</v>
      </c>
      <c r="E2742" s="53" t="s">
        <v>7345</v>
      </c>
      <c r="F2742" s="53" t="s">
        <v>7346</v>
      </c>
      <c r="G2742" s="53" t="s">
        <v>3278</v>
      </c>
      <c r="H2742" s="53">
        <v>0</v>
      </c>
      <c r="I2742" s="53">
        <v>430000000</v>
      </c>
      <c r="J2742" s="53" t="s">
        <v>8091</v>
      </c>
      <c r="K2742" s="53" t="s">
        <v>8124</v>
      </c>
      <c r="L2742" s="53" t="s">
        <v>8111</v>
      </c>
      <c r="M2742" s="53" t="s">
        <v>8094</v>
      </c>
      <c r="N2742" s="53" t="s">
        <v>8112</v>
      </c>
      <c r="O2742" s="53" t="s">
        <v>8104</v>
      </c>
      <c r="P2742" s="53">
        <v>796</v>
      </c>
      <c r="Q2742" s="53" t="s">
        <v>8106</v>
      </c>
      <c r="R2742" s="73">
        <v>182</v>
      </c>
      <c r="S2742" s="74">
        <v>5800</v>
      </c>
      <c r="T2742" s="75">
        <v>0</v>
      </c>
      <c r="U2742" s="75">
        <f t="shared" si="474"/>
        <v>0</v>
      </c>
      <c r="V2742" s="48"/>
      <c r="W2742" s="48">
        <v>2017</v>
      </c>
      <c r="X2742" s="53" t="s">
        <v>8287</v>
      </c>
      <c r="Y2742" s="1">
        <f>VLOOKUP(A2742,'[1]план на 2017'!$A:$X,20,0)</f>
        <v>0</v>
      </c>
      <c r="Z2742" s="156">
        <f t="shared" si="477"/>
        <v>0</v>
      </c>
    </row>
    <row r="2743" spans="1:26" ht="49.5" customHeight="1" x14ac:dyDescent="0.25">
      <c r="A2743" s="48" t="s">
        <v>2798</v>
      </c>
      <c r="B2743" s="53" t="s">
        <v>3273</v>
      </c>
      <c r="C2743" s="53" t="s">
        <v>7343</v>
      </c>
      <c r="D2743" s="53" t="s">
        <v>7344</v>
      </c>
      <c r="E2743" s="53" t="s">
        <v>7345</v>
      </c>
      <c r="F2743" s="53" t="s">
        <v>7346</v>
      </c>
      <c r="G2743" s="53" t="s">
        <v>3284</v>
      </c>
      <c r="H2743" s="53">
        <v>0</v>
      </c>
      <c r="I2743" s="53">
        <v>430000000</v>
      </c>
      <c r="J2743" s="53" t="s">
        <v>8091</v>
      </c>
      <c r="K2743" s="53" t="s">
        <v>8099</v>
      </c>
      <c r="L2743" s="53" t="s">
        <v>8111</v>
      </c>
      <c r="M2743" s="53" t="s">
        <v>8094</v>
      </c>
      <c r="N2743" s="53" t="s">
        <v>8112</v>
      </c>
      <c r="O2743" s="53" t="s">
        <v>8096</v>
      </c>
      <c r="P2743" s="53">
        <v>796</v>
      </c>
      <c r="Q2743" s="53" t="s">
        <v>8106</v>
      </c>
      <c r="R2743" s="73">
        <v>182</v>
      </c>
      <c r="S2743" s="74">
        <v>5800</v>
      </c>
      <c r="T2743" s="75">
        <v>1055600</v>
      </c>
      <c r="U2743" s="75">
        <f t="shared" si="474"/>
        <v>1182272</v>
      </c>
      <c r="V2743" s="48" t="s">
        <v>8206</v>
      </c>
      <c r="W2743" s="48">
        <v>2017</v>
      </c>
      <c r="X2743" s="53" t="s">
        <v>8200</v>
      </c>
      <c r="Y2743" s="1">
        <f>VLOOKUP(A2743,'[1]план на 2017'!$A:$X,20,0)</f>
        <v>1055600</v>
      </c>
      <c r="Z2743" s="156">
        <f t="shared" si="477"/>
        <v>0</v>
      </c>
    </row>
    <row r="2744" spans="1:26" ht="49.5" customHeight="1" x14ac:dyDescent="0.25">
      <c r="A2744" s="48" t="s">
        <v>2799</v>
      </c>
      <c r="B2744" s="53" t="s">
        <v>3273</v>
      </c>
      <c r="C2744" s="53" t="s">
        <v>7347</v>
      </c>
      <c r="D2744" s="53" t="s">
        <v>7348</v>
      </c>
      <c r="E2744" s="53" t="s">
        <v>7349</v>
      </c>
      <c r="F2744" s="53" t="s">
        <v>7350</v>
      </c>
      <c r="G2744" s="54" t="s">
        <v>8876</v>
      </c>
      <c r="H2744" s="53">
        <v>0</v>
      </c>
      <c r="I2744" s="53">
        <v>430000000</v>
      </c>
      <c r="J2744" s="53" t="s">
        <v>8091</v>
      </c>
      <c r="K2744" s="53" t="s">
        <v>8124</v>
      </c>
      <c r="L2744" s="53" t="s">
        <v>8111</v>
      </c>
      <c r="M2744" s="53" t="s">
        <v>8094</v>
      </c>
      <c r="N2744" s="53" t="s">
        <v>8112</v>
      </c>
      <c r="O2744" s="53" t="s">
        <v>8104</v>
      </c>
      <c r="P2744" s="53">
        <v>796</v>
      </c>
      <c r="Q2744" s="53" t="s">
        <v>8106</v>
      </c>
      <c r="R2744" s="73">
        <v>5</v>
      </c>
      <c r="S2744" s="74">
        <v>58400</v>
      </c>
      <c r="T2744" s="75">
        <v>0</v>
      </c>
      <c r="U2744" s="75">
        <f t="shared" si="474"/>
        <v>0</v>
      </c>
      <c r="V2744" s="48"/>
      <c r="W2744" s="48">
        <v>2017</v>
      </c>
      <c r="X2744" s="53" t="s">
        <v>8287</v>
      </c>
      <c r="Y2744" s="1">
        <f>VLOOKUP(A2744,'[1]план на 2017'!$A:$X,20,0)</f>
        <v>0</v>
      </c>
      <c r="Z2744" s="156">
        <f t="shared" si="477"/>
        <v>0</v>
      </c>
    </row>
    <row r="2745" spans="1:26" ht="49.5" customHeight="1" x14ac:dyDescent="0.25">
      <c r="A2745" s="48" t="s">
        <v>2800</v>
      </c>
      <c r="B2745" s="53" t="s">
        <v>3273</v>
      </c>
      <c r="C2745" s="53" t="s">
        <v>7347</v>
      </c>
      <c r="D2745" s="53" t="s">
        <v>7348</v>
      </c>
      <c r="E2745" s="53" t="s">
        <v>7349</v>
      </c>
      <c r="F2745" s="53" t="s">
        <v>7350</v>
      </c>
      <c r="G2745" s="54" t="s">
        <v>8876</v>
      </c>
      <c r="H2745" s="53">
        <v>0</v>
      </c>
      <c r="I2745" s="53">
        <v>430000000</v>
      </c>
      <c r="J2745" s="53" t="s">
        <v>8091</v>
      </c>
      <c r="K2745" s="53" t="s">
        <v>8099</v>
      </c>
      <c r="L2745" s="53" t="s">
        <v>8111</v>
      </c>
      <c r="M2745" s="53" t="s">
        <v>8094</v>
      </c>
      <c r="N2745" s="53" t="s">
        <v>8112</v>
      </c>
      <c r="O2745" s="53" t="s">
        <v>8096</v>
      </c>
      <c r="P2745" s="53">
        <v>796</v>
      </c>
      <c r="Q2745" s="53" t="s">
        <v>8106</v>
      </c>
      <c r="R2745" s="73">
        <v>5</v>
      </c>
      <c r="S2745" s="74">
        <v>58400</v>
      </c>
      <c r="T2745" s="75">
        <v>0</v>
      </c>
      <c r="U2745" s="75">
        <f t="shared" si="474"/>
        <v>0</v>
      </c>
      <c r="V2745" s="48" t="s">
        <v>8098</v>
      </c>
      <c r="W2745" s="48">
        <v>2017</v>
      </c>
      <c r="X2745" s="53" t="s">
        <v>8207</v>
      </c>
      <c r="Y2745" s="1">
        <f>VLOOKUP(A2745,'[1]план на 2017'!$A:$X,20,0)</f>
        <v>0</v>
      </c>
      <c r="Z2745" s="156">
        <f t="shared" si="477"/>
        <v>0</v>
      </c>
    </row>
    <row r="2746" spans="1:26" ht="49.5" customHeight="1" x14ac:dyDescent="0.25">
      <c r="A2746" s="48" t="s">
        <v>2801</v>
      </c>
      <c r="B2746" s="53" t="s">
        <v>3273</v>
      </c>
      <c r="C2746" s="53" t="s">
        <v>7347</v>
      </c>
      <c r="D2746" s="53" t="s">
        <v>7348</v>
      </c>
      <c r="E2746" s="53" t="s">
        <v>7349</v>
      </c>
      <c r="F2746" s="53" t="s">
        <v>7350</v>
      </c>
      <c r="G2746" s="54" t="s">
        <v>8876</v>
      </c>
      <c r="H2746" s="53">
        <v>0</v>
      </c>
      <c r="I2746" s="53">
        <v>430000000</v>
      </c>
      <c r="J2746" s="53" t="s">
        <v>8091</v>
      </c>
      <c r="K2746" s="53" t="s">
        <v>8099</v>
      </c>
      <c r="L2746" s="53" t="s">
        <v>8111</v>
      </c>
      <c r="M2746" s="53" t="s">
        <v>8094</v>
      </c>
      <c r="N2746" s="53" t="s">
        <v>8112</v>
      </c>
      <c r="O2746" s="53" t="s">
        <v>8104</v>
      </c>
      <c r="P2746" s="53">
        <v>796</v>
      </c>
      <c r="Q2746" s="53" t="s">
        <v>8106</v>
      </c>
      <c r="R2746" s="73">
        <v>5</v>
      </c>
      <c r="S2746" s="74">
        <v>58400</v>
      </c>
      <c r="T2746" s="75">
        <v>292000</v>
      </c>
      <c r="U2746" s="75">
        <f t="shared" si="474"/>
        <v>327040.00000000006</v>
      </c>
      <c r="V2746" s="48"/>
      <c r="W2746" s="48">
        <v>2017</v>
      </c>
      <c r="X2746" s="53" t="s">
        <v>8299</v>
      </c>
      <c r="Y2746" s="1">
        <f>VLOOKUP(A2746,'[1]план на 2017'!$A:$X,20,0)</f>
        <v>292000</v>
      </c>
      <c r="Z2746" s="156">
        <f t="shared" si="477"/>
        <v>0</v>
      </c>
    </row>
    <row r="2747" spans="1:26" ht="49.5" customHeight="1" x14ac:dyDescent="0.25">
      <c r="A2747" s="48" t="s">
        <v>2802</v>
      </c>
      <c r="B2747" s="53" t="s">
        <v>3273</v>
      </c>
      <c r="C2747" s="53" t="s">
        <v>7347</v>
      </c>
      <c r="D2747" s="53" t="s">
        <v>7348</v>
      </c>
      <c r="E2747" s="53" t="s">
        <v>7349</v>
      </c>
      <c r="F2747" s="53" t="s">
        <v>7351</v>
      </c>
      <c r="G2747" s="54" t="s">
        <v>8876</v>
      </c>
      <c r="H2747" s="53">
        <v>0</v>
      </c>
      <c r="I2747" s="53">
        <v>430000000</v>
      </c>
      <c r="J2747" s="53" t="s">
        <v>8091</v>
      </c>
      <c r="K2747" s="53" t="s">
        <v>8124</v>
      </c>
      <c r="L2747" s="53" t="s">
        <v>8111</v>
      </c>
      <c r="M2747" s="53" t="s">
        <v>8094</v>
      </c>
      <c r="N2747" s="53" t="s">
        <v>8112</v>
      </c>
      <c r="O2747" s="53" t="s">
        <v>8104</v>
      </c>
      <c r="P2747" s="53">
        <v>796</v>
      </c>
      <c r="Q2747" s="53" t="s">
        <v>8106</v>
      </c>
      <c r="R2747" s="73">
        <v>5</v>
      </c>
      <c r="S2747" s="74">
        <v>65500</v>
      </c>
      <c r="T2747" s="75">
        <v>0</v>
      </c>
      <c r="U2747" s="75">
        <f t="shared" si="474"/>
        <v>0</v>
      </c>
      <c r="V2747" s="48"/>
      <c r="W2747" s="48">
        <v>2017</v>
      </c>
      <c r="X2747" s="53" t="s">
        <v>8287</v>
      </c>
      <c r="Y2747" s="1">
        <f>VLOOKUP(A2747,'[1]план на 2017'!$A:$X,20,0)</f>
        <v>0</v>
      </c>
      <c r="Z2747" s="156">
        <f t="shared" si="477"/>
        <v>0</v>
      </c>
    </row>
    <row r="2748" spans="1:26" ht="49.5" customHeight="1" x14ac:dyDescent="0.25">
      <c r="A2748" s="48" t="s">
        <v>2803</v>
      </c>
      <c r="B2748" s="53" t="s">
        <v>3273</v>
      </c>
      <c r="C2748" s="53" t="s">
        <v>7347</v>
      </c>
      <c r="D2748" s="53" t="s">
        <v>7348</v>
      </c>
      <c r="E2748" s="53" t="s">
        <v>7349</v>
      </c>
      <c r="F2748" s="53" t="s">
        <v>7351</v>
      </c>
      <c r="G2748" s="54" t="s">
        <v>8876</v>
      </c>
      <c r="H2748" s="53">
        <v>0</v>
      </c>
      <c r="I2748" s="53">
        <v>430000000</v>
      </c>
      <c r="J2748" s="53" t="s">
        <v>8091</v>
      </c>
      <c r="K2748" s="53" t="s">
        <v>8099</v>
      </c>
      <c r="L2748" s="53" t="s">
        <v>8111</v>
      </c>
      <c r="M2748" s="53" t="s">
        <v>8094</v>
      </c>
      <c r="N2748" s="53" t="s">
        <v>8112</v>
      </c>
      <c r="O2748" s="53" t="s">
        <v>8096</v>
      </c>
      <c r="P2748" s="53">
        <v>796</v>
      </c>
      <c r="Q2748" s="53" t="s">
        <v>8106</v>
      </c>
      <c r="R2748" s="73">
        <v>5</v>
      </c>
      <c r="S2748" s="74">
        <v>65500</v>
      </c>
      <c r="T2748" s="75">
        <v>0</v>
      </c>
      <c r="U2748" s="75">
        <f t="shared" si="474"/>
        <v>0</v>
      </c>
      <c r="V2748" s="48" t="s">
        <v>8098</v>
      </c>
      <c r="W2748" s="48">
        <v>2017</v>
      </c>
      <c r="X2748" s="53" t="s">
        <v>8207</v>
      </c>
      <c r="Y2748" s="1">
        <f>VLOOKUP(A2748,'[1]план на 2017'!$A:$X,20,0)</f>
        <v>0</v>
      </c>
      <c r="Z2748" s="156">
        <f t="shared" si="477"/>
        <v>0</v>
      </c>
    </row>
    <row r="2749" spans="1:26" ht="49.5" customHeight="1" x14ac:dyDescent="0.25">
      <c r="A2749" s="48" t="s">
        <v>2804</v>
      </c>
      <c r="B2749" s="53" t="s">
        <v>3273</v>
      </c>
      <c r="C2749" s="53" t="s">
        <v>7347</v>
      </c>
      <c r="D2749" s="53" t="s">
        <v>7348</v>
      </c>
      <c r="E2749" s="53" t="s">
        <v>7349</v>
      </c>
      <c r="F2749" s="53" t="s">
        <v>7351</v>
      </c>
      <c r="G2749" s="54" t="s">
        <v>8876</v>
      </c>
      <c r="H2749" s="53">
        <v>0</v>
      </c>
      <c r="I2749" s="53">
        <v>430000000</v>
      </c>
      <c r="J2749" s="53" t="s">
        <v>8091</v>
      </c>
      <c r="K2749" s="53" t="s">
        <v>8099</v>
      </c>
      <c r="L2749" s="53" t="s">
        <v>8111</v>
      </c>
      <c r="M2749" s="53" t="s">
        <v>8094</v>
      </c>
      <c r="N2749" s="53" t="s">
        <v>8112</v>
      </c>
      <c r="O2749" s="53" t="s">
        <v>8104</v>
      </c>
      <c r="P2749" s="53">
        <v>796</v>
      </c>
      <c r="Q2749" s="53" t="s">
        <v>8106</v>
      </c>
      <c r="R2749" s="73">
        <v>5</v>
      </c>
      <c r="S2749" s="74">
        <v>65500</v>
      </c>
      <c r="T2749" s="75">
        <v>327500</v>
      </c>
      <c r="U2749" s="75">
        <f t="shared" si="474"/>
        <v>366800.00000000006</v>
      </c>
      <c r="V2749" s="48"/>
      <c r="W2749" s="48">
        <v>2017</v>
      </c>
      <c r="X2749" s="53" t="s">
        <v>8299</v>
      </c>
      <c r="Y2749" s="1">
        <f>VLOOKUP(A2749,'[1]план на 2017'!$A:$X,20,0)</f>
        <v>327500</v>
      </c>
      <c r="Z2749" s="156">
        <f t="shared" si="477"/>
        <v>0</v>
      </c>
    </row>
    <row r="2750" spans="1:26" ht="49.5" customHeight="1" x14ac:dyDescent="0.25">
      <c r="A2750" s="48" t="s">
        <v>2805</v>
      </c>
      <c r="B2750" s="53" t="s">
        <v>3273</v>
      </c>
      <c r="C2750" s="53" t="s">
        <v>7347</v>
      </c>
      <c r="D2750" s="53" t="s">
        <v>7348</v>
      </c>
      <c r="E2750" s="53" t="s">
        <v>7349</v>
      </c>
      <c r="F2750" s="53" t="s">
        <v>7352</v>
      </c>
      <c r="G2750" s="54" t="s">
        <v>8876</v>
      </c>
      <c r="H2750" s="53">
        <v>0</v>
      </c>
      <c r="I2750" s="53">
        <v>430000000</v>
      </c>
      <c r="J2750" s="53" t="s">
        <v>8091</v>
      </c>
      <c r="K2750" s="53" t="s">
        <v>8124</v>
      </c>
      <c r="L2750" s="53" t="s">
        <v>8111</v>
      </c>
      <c r="M2750" s="53" t="s">
        <v>8094</v>
      </c>
      <c r="N2750" s="53" t="s">
        <v>8112</v>
      </c>
      <c r="O2750" s="53" t="s">
        <v>8104</v>
      </c>
      <c r="P2750" s="53">
        <v>796</v>
      </c>
      <c r="Q2750" s="53" t="s">
        <v>8106</v>
      </c>
      <c r="R2750" s="73">
        <v>5</v>
      </c>
      <c r="S2750" s="74">
        <v>73850</v>
      </c>
      <c r="T2750" s="75">
        <v>0</v>
      </c>
      <c r="U2750" s="75">
        <f t="shared" si="474"/>
        <v>0</v>
      </c>
      <c r="V2750" s="48"/>
      <c r="W2750" s="48">
        <v>2017</v>
      </c>
      <c r="X2750" s="53" t="s">
        <v>8287</v>
      </c>
      <c r="Y2750" s="1">
        <f>VLOOKUP(A2750,'[1]план на 2017'!$A:$X,20,0)</f>
        <v>0</v>
      </c>
      <c r="Z2750" s="156">
        <f t="shared" si="477"/>
        <v>0</v>
      </c>
    </row>
    <row r="2751" spans="1:26" ht="49.5" customHeight="1" x14ac:dyDescent="0.25">
      <c r="A2751" s="48" t="s">
        <v>2806</v>
      </c>
      <c r="B2751" s="53" t="s">
        <v>3273</v>
      </c>
      <c r="C2751" s="53" t="s">
        <v>7347</v>
      </c>
      <c r="D2751" s="53" t="s">
        <v>7348</v>
      </c>
      <c r="E2751" s="53" t="s">
        <v>7349</v>
      </c>
      <c r="F2751" s="53" t="s">
        <v>7352</v>
      </c>
      <c r="G2751" s="54" t="s">
        <v>8876</v>
      </c>
      <c r="H2751" s="53">
        <v>0</v>
      </c>
      <c r="I2751" s="53">
        <v>430000000</v>
      </c>
      <c r="J2751" s="53" t="s">
        <v>8091</v>
      </c>
      <c r="K2751" s="53" t="s">
        <v>8099</v>
      </c>
      <c r="L2751" s="53" t="s">
        <v>8111</v>
      </c>
      <c r="M2751" s="53" t="s">
        <v>8094</v>
      </c>
      <c r="N2751" s="53" t="s">
        <v>8112</v>
      </c>
      <c r="O2751" s="53" t="s">
        <v>8096</v>
      </c>
      <c r="P2751" s="53">
        <v>796</v>
      </c>
      <c r="Q2751" s="53" t="s">
        <v>8106</v>
      </c>
      <c r="R2751" s="73">
        <v>5</v>
      </c>
      <c r="S2751" s="74">
        <v>73850</v>
      </c>
      <c r="T2751" s="75">
        <v>0</v>
      </c>
      <c r="U2751" s="75">
        <f t="shared" si="474"/>
        <v>0</v>
      </c>
      <c r="V2751" s="48" t="s">
        <v>8098</v>
      </c>
      <c r="W2751" s="48">
        <v>2017</v>
      </c>
      <c r="X2751" s="53" t="s">
        <v>8207</v>
      </c>
      <c r="Y2751" s="1">
        <f>VLOOKUP(A2751,'[1]план на 2017'!$A:$X,20,0)</f>
        <v>0</v>
      </c>
      <c r="Z2751" s="156">
        <f t="shared" si="477"/>
        <v>0</v>
      </c>
    </row>
    <row r="2752" spans="1:26" ht="49.5" customHeight="1" x14ac:dyDescent="0.25">
      <c r="A2752" s="48" t="s">
        <v>2807</v>
      </c>
      <c r="B2752" s="53" t="s">
        <v>3273</v>
      </c>
      <c r="C2752" s="53" t="s">
        <v>7347</v>
      </c>
      <c r="D2752" s="53" t="s">
        <v>7348</v>
      </c>
      <c r="E2752" s="53" t="s">
        <v>7349</v>
      </c>
      <c r="F2752" s="53" t="s">
        <v>7352</v>
      </c>
      <c r="G2752" s="54" t="s">
        <v>8876</v>
      </c>
      <c r="H2752" s="53">
        <v>0</v>
      </c>
      <c r="I2752" s="53">
        <v>430000000</v>
      </c>
      <c r="J2752" s="53" t="s">
        <v>8091</v>
      </c>
      <c r="K2752" s="53" t="s">
        <v>8099</v>
      </c>
      <c r="L2752" s="53" t="s">
        <v>8111</v>
      </c>
      <c r="M2752" s="53" t="s">
        <v>8094</v>
      </c>
      <c r="N2752" s="53" t="s">
        <v>8112</v>
      </c>
      <c r="O2752" s="53" t="s">
        <v>8104</v>
      </c>
      <c r="P2752" s="53">
        <v>796</v>
      </c>
      <c r="Q2752" s="53" t="s">
        <v>8106</v>
      </c>
      <c r="R2752" s="73">
        <v>5</v>
      </c>
      <c r="S2752" s="74">
        <v>73850</v>
      </c>
      <c r="T2752" s="75">
        <v>369250</v>
      </c>
      <c r="U2752" s="75">
        <f t="shared" si="474"/>
        <v>413560.00000000006</v>
      </c>
      <c r="V2752" s="48"/>
      <c r="W2752" s="48">
        <v>2017</v>
      </c>
      <c r="X2752" s="53" t="s">
        <v>8299</v>
      </c>
      <c r="Y2752" s="1">
        <f>VLOOKUP(A2752,'[1]план на 2017'!$A:$X,20,0)</f>
        <v>369250</v>
      </c>
      <c r="Z2752" s="156">
        <f t="shared" si="477"/>
        <v>0</v>
      </c>
    </row>
    <row r="2753" spans="1:26" ht="49.5" customHeight="1" x14ac:dyDescent="0.25">
      <c r="A2753" s="48" t="s">
        <v>2808</v>
      </c>
      <c r="B2753" s="53" t="s">
        <v>3273</v>
      </c>
      <c r="C2753" s="53" t="s">
        <v>7347</v>
      </c>
      <c r="D2753" s="53" t="s">
        <v>7348</v>
      </c>
      <c r="E2753" s="53" t="s">
        <v>7349</v>
      </c>
      <c r="F2753" s="53" t="s">
        <v>7353</v>
      </c>
      <c r="G2753" s="54" t="s">
        <v>8876</v>
      </c>
      <c r="H2753" s="53">
        <v>0</v>
      </c>
      <c r="I2753" s="53">
        <v>430000000</v>
      </c>
      <c r="J2753" s="53" t="s">
        <v>8091</v>
      </c>
      <c r="K2753" s="53" t="s">
        <v>8124</v>
      </c>
      <c r="L2753" s="53" t="s">
        <v>8111</v>
      </c>
      <c r="M2753" s="53" t="s">
        <v>8094</v>
      </c>
      <c r="N2753" s="53" t="s">
        <v>8112</v>
      </c>
      <c r="O2753" s="53" t="s">
        <v>8104</v>
      </c>
      <c r="P2753" s="53">
        <v>796</v>
      </c>
      <c r="Q2753" s="53" t="s">
        <v>8106</v>
      </c>
      <c r="R2753" s="73">
        <v>5</v>
      </c>
      <c r="S2753" s="74">
        <v>73850</v>
      </c>
      <c r="T2753" s="75">
        <v>0</v>
      </c>
      <c r="U2753" s="75">
        <f t="shared" si="474"/>
        <v>0</v>
      </c>
      <c r="V2753" s="48"/>
      <c r="W2753" s="48">
        <v>2017</v>
      </c>
      <c r="X2753" s="53" t="s">
        <v>8287</v>
      </c>
      <c r="Y2753" s="1">
        <f>VLOOKUP(A2753,'[1]план на 2017'!$A:$X,20,0)</f>
        <v>0</v>
      </c>
      <c r="Z2753" s="156">
        <f t="shared" si="477"/>
        <v>0</v>
      </c>
    </row>
    <row r="2754" spans="1:26" ht="49.5" customHeight="1" x14ac:dyDescent="0.25">
      <c r="A2754" s="48" t="s">
        <v>2809</v>
      </c>
      <c r="B2754" s="53" t="s">
        <v>3273</v>
      </c>
      <c r="C2754" s="53" t="s">
        <v>7347</v>
      </c>
      <c r="D2754" s="53" t="s">
        <v>7348</v>
      </c>
      <c r="E2754" s="53" t="s">
        <v>7349</v>
      </c>
      <c r="F2754" s="53" t="s">
        <v>7353</v>
      </c>
      <c r="G2754" s="54" t="s">
        <v>8876</v>
      </c>
      <c r="H2754" s="53">
        <v>0</v>
      </c>
      <c r="I2754" s="53">
        <v>430000000</v>
      </c>
      <c r="J2754" s="53" t="s">
        <v>8091</v>
      </c>
      <c r="K2754" s="53" t="s">
        <v>8099</v>
      </c>
      <c r="L2754" s="53" t="s">
        <v>8111</v>
      </c>
      <c r="M2754" s="53" t="s">
        <v>8094</v>
      </c>
      <c r="N2754" s="53" t="s">
        <v>8112</v>
      </c>
      <c r="O2754" s="53" t="s">
        <v>8096</v>
      </c>
      <c r="P2754" s="53">
        <v>796</v>
      </c>
      <c r="Q2754" s="53" t="s">
        <v>8106</v>
      </c>
      <c r="R2754" s="73">
        <v>5</v>
      </c>
      <c r="S2754" s="74">
        <v>73850</v>
      </c>
      <c r="T2754" s="75">
        <v>0</v>
      </c>
      <c r="U2754" s="75">
        <f t="shared" si="474"/>
        <v>0</v>
      </c>
      <c r="V2754" s="48" t="s">
        <v>8098</v>
      </c>
      <c r="W2754" s="48">
        <v>2017</v>
      </c>
      <c r="X2754" s="53" t="s">
        <v>8207</v>
      </c>
      <c r="Y2754" s="1">
        <f>VLOOKUP(A2754,'[1]план на 2017'!$A:$X,20,0)</f>
        <v>0</v>
      </c>
      <c r="Z2754" s="156">
        <f t="shared" si="477"/>
        <v>0</v>
      </c>
    </row>
    <row r="2755" spans="1:26" ht="49.5" customHeight="1" x14ac:dyDescent="0.25">
      <c r="A2755" s="48" t="s">
        <v>2810</v>
      </c>
      <c r="B2755" s="53" t="s">
        <v>3273</v>
      </c>
      <c r="C2755" s="53" t="s">
        <v>7347</v>
      </c>
      <c r="D2755" s="53" t="s">
        <v>7348</v>
      </c>
      <c r="E2755" s="53" t="s">
        <v>7349</v>
      </c>
      <c r="F2755" s="53" t="s">
        <v>7353</v>
      </c>
      <c r="G2755" s="54" t="s">
        <v>8876</v>
      </c>
      <c r="H2755" s="53">
        <v>0</v>
      </c>
      <c r="I2755" s="53">
        <v>430000000</v>
      </c>
      <c r="J2755" s="53" t="s">
        <v>8091</v>
      </c>
      <c r="K2755" s="53" t="s">
        <v>8099</v>
      </c>
      <c r="L2755" s="53" t="s">
        <v>8111</v>
      </c>
      <c r="M2755" s="53" t="s">
        <v>8094</v>
      </c>
      <c r="N2755" s="53" t="s">
        <v>8112</v>
      </c>
      <c r="O2755" s="53" t="s">
        <v>8104</v>
      </c>
      <c r="P2755" s="53">
        <v>796</v>
      </c>
      <c r="Q2755" s="53" t="s">
        <v>8106</v>
      </c>
      <c r="R2755" s="73">
        <v>5</v>
      </c>
      <c r="S2755" s="74">
        <v>73850</v>
      </c>
      <c r="T2755" s="75">
        <v>369250</v>
      </c>
      <c r="U2755" s="75">
        <f t="shared" si="474"/>
        <v>413560.00000000006</v>
      </c>
      <c r="V2755" s="48"/>
      <c r="W2755" s="48">
        <v>2017</v>
      </c>
      <c r="X2755" s="53" t="s">
        <v>8299</v>
      </c>
      <c r="Y2755" s="1">
        <f>VLOOKUP(A2755,'[1]план на 2017'!$A:$X,20,0)</f>
        <v>369250</v>
      </c>
      <c r="Z2755" s="156">
        <f t="shared" si="477"/>
        <v>0</v>
      </c>
    </row>
    <row r="2756" spans="1:26" ht="49.5" customHeight="1" x14ac:dyDescent="0.25">
      <c r="A2756" s="48" t="s">
        <v>2811</v>
      </c>
      <c r="B2756" s="53" t="s">
        <v>3273</v>
      </c>
      <c r="C2756" s="53" t="s">
        <v>7347</v>
      </c>
      <c r="D2756" s="53" t="s">
        <v>7348</v>
      </c>
      <c r="E2756" s="53" t="s">
        <v>7349</v>
      </c>
      <c r="F2756" s="53" t="s">
        <v>7354</v>
      </c>
      <c r="G2756" s="54" t="s">
        <v>8876</v>
      </c>
      <c r="H2756" s="53">
        <v>0</v>
      </c>
      <c r="I2756" s="53">
        <v>430000000</v>
      </c>
      <c r="J2756" s="53" t="s">
        <v>8091</v>
      </c>
      <c r="K2756" s="53" t="s">
        <v>8124</v>
      </c>
      <c r="L2756" s="53" t="s">
        <v>8111</v>
      </c>
      <c r="M2756" s="53" t="s">
        <v>8094</v>
      </c>
      <c r="N2756" s="53" t="s">
        <v>8112</v>
      </c>
      <c r="O2756" s="53" t="s">
        <v>8104</v>
      </c>
      <c r="P2756" s="53">
        <v>796</v>
      </c>
      <c r="Q2756" s="53" t="s">
        <v>8106</v>
      </c>
      <c r="R2756" s="73">
        <v>5</v>
      </c>
      <c r="S2756" s="74">
        <v>141400</v>
      </c>
      <c r="T2756" s="75">
        <v>0</v>
      </c>
      <c r="U2756" s="75">
        <f t="shared" si="474"/>
        <v>0</v>
      </c>
      <c r="V2756" s="48"/>
      <c r="W2756" s="48">
        <v>2017</v>
      </c>
      <c r="X2756" s="53" t="s">
        <v>8287</v>
      </c>
      <c r="Y2756" s="1">
        <f>VLOOKUP(A2756,'[1]план на 2017'!$A:$X,20,0)</f>
        <v>0</v>
      </c>
      <c r="Z2756" s="156">
        <f t="shared" si="477"/>
        <v>0</v>
      </c>
    </row>
    <row r="2757" spans="1:26" ht="49.5" customHeight="1" x14ac:dyDescent="0.25">
      <c r="A2757" s="48" t="s">
        <v>2812</v>
      </c>
      <c r="B2757" s="53" t="s">
        <v>3273</v>
      </c>
      <c r="C2757" s="53" t="s">
        <v>7347</v>
      </c>
      <c r="D2757" s="53" t="s">
        <v>7348</v>
      </c>
      <c r="E2757" s="53" t="s">
        <v>7349</v>
      </c>
      <c r="F2757" s="53" t="s">
        <v>7354</v>
      </c>
      <c r="G2757" s="54" t="s">
        <v>8876</v>
      </c>
      <c r="H2757" s="53">
        <v>0</v>
      </c>
      <c r="I2757" s="53">
        <v>430000000</v>
      </c>
      <c r="J2757" s="53" t="s">
        <v>8091</v>
      </c>
      <c r="K2757" s="53" t="s">
        <v>8099</v>
      </c>
      <c r="L2757" s="53" t="s">
        <v>8111</v>
      </c>
      <c r="M2757" s="53" t="s">
        <v>8094</v>
      </c>
      <c r="N2757" s="53" t="s">
        <v>8112</v>
      </c>
      <c r="O2757" s="53" t="s">
        <v>8096</v>
      </c>
      <c r="P2757" s="53">
        <v>796</v>
      </c>
      <c r="Q2757" s="53" t="s">
        <v>8106</v>
      </c>
      <c r="R2757" s="73">
        <v>5</v>
      </c>
      <c r="S2757" s="74">
        <v>141400</v>
      </c>
      <c r="T2757" s="75">
        <v>0</v>
      </c>
      <c r="U2757" s="75">
        <f t="shared" si="474"/>
        <v>0</v>
      </c>
      <c r="V2757" s="48" t="s">
        <v>8098</v>
      </c>
      <c r="W2757" s="48">
        <v>2017</v>
      </c>
      <c r="X2757" s="53" t="s">
        <v>8207</v>
      </c>
      <c r="Y2757" s="1">
        <f>VLOOKUP(A2757,'[1]план на 2017'!$A:$X,20,0)</f>
        <v>0</v>
      </c>
      <c r="Z2757" s="156">
        <f t="shared" si="477"/>
        <v>0</v>
      </c>
    </row>
    <row r="2758" spans="1:26" ht="49.5" customHeight="1" x14ac:dyDescent="0.25">
      <c r="A2758" s="48" t="s">
        <v>2813</v>
      </c>
      <c r="B2758" s="53" t="s">
        <v>3273</v>
      </c>
      <c r="C2758" s="53" t="s">
        <v>7347</v>
      </c>
      <c r="D2758" s="53" t="s">
        <v>7348</v>
      </c>
      <c r="E2758" s="53" t="s">
        <v>7349</v>
      </c>
      <c r="F2758" s="53" t="s">
        <v>7354</v>
      </c>
      <c r="G2758" s="54" t="s">
        <v>8876</v>
      </c>
      <c r="H2758" s="53">
        <v>0</v>
      </c>
      <c r="I2758" s="53">
        <v>430000000</v>
      </c>
      <c r="J2758" s="53" t="s">
        <v>8091</v>
      </c>
      <c r="K2758" s="53" t="s">
        <v>8099</v>
      </c>
      <c r="L2758" s="53" t="s">
        <v>8111</v>
      </c>
      <c r="M2758" s="53" t="s">
        <v>8094</v>
      </c>
      <c r="N2758" s="53" t="s">
        <v>8112</v>
      </c>
      <c r="O2758" s="53" t="s">
        <v>8104</v>
      </c>
      <c r="P2758" s="53">
        <v>796</v>
      </c>
      <c r="Q2758" s="53" t="s">
        <v>8106</v>
      </c>
      <c r="R2758" s="73">
        <v>5</v>
      </c>
      <c r="S2758" s="74">
        <v>141400</v>
      </c>
      <c r="T2758" s="75">
        <v>707000</v>
      </c>
      <c r="U2758" s="75">
        <f t="shared" si="474"/>
        <v>791840.00000000012</v>
      </c>
      <c r="V2758" s="48"/>
      <c r="W2758" s="48">
        <v>2017</v>
      </c>
      <c r="X2758" s="53" t="s">
        <v>8299</v>
      </c>
      <c r="Y2758" s="1">
        <f>VLOOKUP(A2758,'[1]план на 2017'!$A:$X,20,0)</f>
        <v>707000</v>
      </c>
      <c r="Z2758" s="156">
        <f t="shared" si="477"/>
        <v>0</v>
      </c>
    </row>
    <row r="2759" spans="1:26" ht="49.5" customHeight="1" x14ac:dyDescent="0.25">
      <c r="A2759" s="48" t="s">
        <v>2814</v>
      </c>
      <c r="B2759" s="53" t="s">
        <v>3273</v>
      </c>
      <c r="C2759" s="53" t="s">
        <v>7347</v>
      </c>
      <c r="D2759" s="53" t="s">
        <v>7348</v>
      </c>
      <c r="E2759" s="53" t="s">
        <v>7349</v>
      </c>
      <c r="F2759" s="53" t="s">
        <v>7355</v>
      </c>
      <c r="G2759" s="54" t="s">
        <v>8876</v>
      </c>
      <c r="H2759" s="53">
        <v>0</v>
      </c>
      <c r="I2759" s="53">
        <v>430000000</v>
      </c>
      <c r="J2759" s="53" t="s">
        <v>8091</v>
      </c>
      <c r="K2759" s="53" t="s">
        <v>8124</v>
      </c>
      <c r="L2759" s="53" t="s">
        <v>8111</v>
      </c>
      <c r="M2759" s="53" t="s">
        <v>8094</v>
      </c>
      <c r="N2759" s="53" t="s">
        <v>8112</v>
      </c>
      <c r="O2759" s="53" t="s">
        <v>8104</v>
      </c>
      <c r="P2759" s="53">
        <v>796</v>
      </c>
      <c r="Q2759" s="53" t="s">
        <v>8106</v>
      </c>
      <c r="R2759" s="73">
        <v>5</v>
      </c>
      <c r="S2759" s="74">
        <v>204000</v>
      </c>
      <c r="T2759" s="75">
        <v>0</v>
      </c>
      <c r="U2759" s="75">
        <f t="shared" si="474"/>
        <v>0</v>
      </c>
      <c r="V2759" s="48"/>
      <c r="W2759" s="48">
        <v>2017</v>
      </c>
      <c r="X2759" s="53" t="s">
        <v>8287</v>
      </c>
      <c r="Y2759" s="1">
        <f>VLOOKUP(A2759,'[1]план на 2017'!$A:$X,20,0)</f>
        <v>0</v>
      </c>
      <c r="Z2759" s="156">
        <f t="shared" si="477"/>
        <v>0</v>
      </c>
    </row>
    <row r="2760" spans="1:26" ht="49.5" customHeight="1" x14ac:dyDescent="0.25">
      <c r="A2760" s="48" t="s">
        <v>2815</v>
      </c>
      <c r="B2760" s="53" t="s">
        <v>3273</v>
      </c>
      <c r="C2760" s="53" t="s">
        <v>7347</v>
      </c>
      <c r="D2760" s="53" t="s">
        <v>7348</v>
      </c>
      <c r="E2760" s="53" t="s">
        <v>7349</v>
      </c>
      <c r="F2760" s="53" t="s">
        <v>7355</v>
      </c>
      <c r="G2760" s="54" t="s">
        <v>8876</v>
      </c>
      <c r="H2760" s="53">
        <v>0</v>
      </c>
      <c r="I2760" s="53">
        <v>430000000</v>
      </c>
      <c r="J2760" s="53" t="s">
        <v>8091</v>
      </c>
      <c r="K2760" s="53" t="s">
        <v>8099</v>
      </c>
      <c r="L2760" s="53" t="s">
        <v>8111</v>
      </c>
      <c r="M2760" s="53" t="s">
        <v>8094</v>
      </c>
      <c r="N2760" s="53" t="s">
        <v>8112</v>
      </c>
      <c r="O2760" s="53" t="s">
        <v>8096</v>
      </c>
      <c r="P2760" s="53">
        <v>796</v>
      </c>
      <c r="Q2760" s="53" t="s">
        <v>8106</v>
      </c>
      <c r="R2760" s="73">
        <v>5</v>
      </c>
      <c r="S2760" s="74">
        <v>204000</v>
      </c>
      <c r="T2760" s="75">
        <v>0</v>
      </c>
      <c r="U2760" s="75">
        <f>T2760*1.12</f>
        <v>0</v>
      </c>
      <c r="V2760" s="48" t="s">
        <v>8098</v>
      </c>
      <c r="W2760" s="48">
        <v>2017</v>
      </c>
      <c r="X2760" s="53" t="s">
        <v>8207</v>
      </c>
      <c r="Y2760" s="1">
        <f>VLOOKUP(A2760,'[1]план на 2017'!$A:$X,20,0)</f>
        <v>0</v>
      </c>
      <c r="Z2760" s="156">
        <f t="shared" si="477"/>
        <v>0</v>
      </c>
    </row>
    <row r="2761" spans="1:26" ht="49.5" customHeight="1" x14ac:dyDescent="0.25">
      <c r="A2761" s="48" t="s">
        <v>2816</v>
      </c>
      <c r="B2761" s="53" t="s">
        <v>3273</v>
      </c>
      <c r="C2761" s="53" t="s">
        <v>7347</v>
      </c>
      <c r="D2761" s="53" t="s">
        <v>7348</v>
      </c>
      <c r="E2761" s="53" t="s">
        <v>7349</v>
      </c>
      <c r="F2761" s="53" t="s">
        <v>7355</v>
      </c>
      <c r="G2761" s="54" t="s">
        <v>8876</v>
      </c>
      <c r="H2761" s="53">
        <v>0</v>
      </c>
      <c r="I2761" s="53">
        <v>430000000</v>
      </c>
      <c r="J2761" s="53" t="s">
        <v>8091</v>
      </c>
      <c r="K2761" s="53" t="s">
        <v>8099</v>
      </c>
      <c r="L2761" s="53" t="s">
        <v>8111</v>
      </c>
      <c r="M2761" s="53" t="s">
        <v>8094</v>
      </c>
      <c r="N2761" s="53" t="s">
        <v>8112</v>
      </c>
      <c r="O2761" s="53" t="s">
        <v>8104</v>
      </c>
      <c r="P2761" s="53">
        <v>796</v>
      </c>
      <c r="Q2761" s="53" t="s">
        <v>8106</v>
      </c>
      <c r="R2761" s="73">
        <v>5</v>
      </c>
      <c r="S2761" s="74">
        <v>204000</v>
      </c>
      <c r="T2761" s="75">
        <v>1020000</v>
      </c>
      <c r="U2761" s="75">
        <f t="shared" ref="U2761" si="478">T2761*1.12</f>
        <v>1142400</v>
      </c>
      <c r="V2761" s="48"/>
      <c r="W2761" s="48">
        <v>2017</v>
      </c>
      <c r="X2761" s="53" t="s">
        <v>8299</v>
      </c>
      <c r="Y2761" s="1">
        <f>VLOOKUP(A2761,'[1]план на 2017'!$A:$X,20,0)</f>
        <v>1020000</v>
      </c>
      <c r="Z2761" s="156">
        <f t="shared" si="477"/>
        <v>0</v>
      </c>
    </row>
    <row r="2762" spans="1:26" ht="49.5" customHeight="1" x14ac:dyDescent="0.25">
      <c r="A2762" s="48" t="s">
        <v>2817</v>
      </c>
      <c r="B2762" s="53" t="s">
        <v>3273</v>
      </c>
      <c r="C2762" s="53" t="s">
        <v>7347</v>
      </c>
      <c r="D2762" s="53" t="s">
        <v>7348</v>
      </c>
      <c r="E2762" s="53" t="s">
        <v>7349</v>
      </c>
      <c r="F2762" s="53" t="s">
        <v>7356</v>
      </c>
      <c r="G2762" s="54" t="s">
        <v>8876</v>
      </c>
      <c r="H2762" s="53">
        <v>0</v>
      </c>
      <c r="I2762" s="53">
        <v>430000000</v>
      </c>
      <c r="J2762" s="53" t="s">
        <v>8091</v>
      </c>
      <c r="K2762" s="53" t="s">
        <v>8124</v>
      </c>
      <c r="L2762" s="53" t="s">
        <v>8111</v>
      </c>
      <c r="M2762" s="53" t="s">
        <v>8094</v>
      </c>
      <c r="N2762" s="53" t="s">
        <v>8112</v>
      </c>
      <c r="O2762" s="53" t="s">
        <v>8104</v>
      </c>
      <c r="P2762" s="53">
        <v>796</v>
      </c>
      <c r="Q2762" s="53" t="s">
        <v>8106</v>
      </c>
      <c r="R2762" s="73">
        <v>5</v>
      </c>
      <c r="S2762" s="74">
        <v>224000</v>
      </c>
      <c r="T2762" s="75">
        <v>0</v>
      </c>
      <c r="U2762" s="75">
        <f t="shared" si="474"/>
        <v>0</v>
      </c>
      <c r="V2762" s="48"/>
      <c r="W2762" s="48">
        <v>2017</v>
      </c>
      <c r="X2762" s="53" t="s">
        <v>8287</v>
      </c>
      <c r="Y2762" s="1">
        <f>VLOOKUP(A2762,'[1]план на 2017'!$A:$X,20,0)</f>
        <v>0</v>
      </c>
      <c r="Z2762" s="156">
        <f t="shared" si="477"/>
        <v>0</v>
      </c>
    </row>
    <row r="2763" spans="1:26" ht="49.5" customHeight="1" x14ac:dyDescent="0.25">
      <c r="A2763" s="48" t="s">
        <v>2818</v>
      </c>
      <c r="B2763" s="53" t="s">
        <v>3273</v>
      </c>
      <c r="C2763" s="53" t="s">
        <v>7347</v>
      </c>
      <c r="D2763" s="53" t="s">
        <v>7348</v>
      </c>
      <c r="E2763" s="53" t="s">
        <v>7349</v>
      </c>
      <c r="F2763" s="53" t="s">
        <v>7356</v>
      </c>
      <c r="G2763" s="54" t="s">
        <v>8876</v>
      </c>
      <c r="H2763" s="53">
        <v>0</v>
      </c>
      <c r="I2763" s="53">
        <v>430000000</v>
      </c>
      <c r="J2763" s="53" t="s">
        <v>8091</v>
      </c>
      <c r="K2763" s="53" t="s">
        <v>8099</v>
      </c>
      <c r="L2763" s="53" t="s">
        <v>8111</v>
      </c>
      <c r="M2763" s="53" t="s">
        <v>8094</v>
      </c>
      <c r="N2763" s="53" t="s">
        <v>8112</v>
      </c>
      <c r="O2763" s="53" t="s">
        <v>8096</v>
      </c>
      <c r="P2763" s="53">
        <v>796</v>
      </c>
      <c r="Q2763" s="53" t="s">
        <v>8106</v>
      </c>
      <c r="R2763" s="73">
        <v>5</v>
      </c>
      <c r="S2763" s="74">
        <v>224000</v>
      </c>
      <c r="T2763" s="75">
        <v>0</v>
      </c>
      <c r="U2763" s="75">
        <f t="shared" si="474"/>
        <v>0</v>
      </c>
      <c r="V2763" s="48" t="s">
        <v>8098</v>
      </c>
      <c r="W2763" s="48">
        <v>2017</v>
      </c>
      <c r="X2763" s="53" t="s">
        <v>8207</v>
      </c>
      <c r="Y2763" s="1">
        <f>VLOOKUP(A2763,'[1]план на 2017'!$A:$X,20,0)</f>
        <v>0</v>
      </c>
      <c r="Z2763" s="156">
        <f t="shared" si="477"/>
        <v>0</v>
      </c>
    </row>
    <row r="2764" spans="1:26" ht="49.5" customHeight="1" x14ac:dyDescent="0.25">
      <c r="A2764" s="48" t="s">
        <v>2819</v>
      </c>
      <c r="B2764" s="53" t="s">
        <v>3273</v>
      </c>
      <c r="C2764" s="53" t="s">
        <v>7347</v>
      </c>
      <c r="D2764" s="53" t="s">
        <v>7348</v>
      </c>
      <c r="E2764" s="53" t="s">
        <v>7349</v>
      </c>
      <c r="F2764" s="53" t="s">
        <v>7356</v>
      </c>
      <c r="G2764" s="54" t="s">
        <v>8876</v>
      </c>
      <c r="H2764" s="53">
        <v>0</v>
      </c>
      <c r="I2764" s="53">
        <v>430000000</v>
      </c>
      <c r="J2764" s="53" t="s">
        <v>8091</v>
      </c>
      <c r="K2764" s="53" t="s">
        <v>8099</v>
      </c>
      <c r="L2764" s="53" t="s">
        <v>8111</v>
      </c>
      <c r="M2764" s="53" t="s">
        <v>8094</v>
      </c>
      <c r="N2764" s="53" t="s">
        <v>8112</v>
      </c>
      <c r="O2764" s="53" t="s">
        <v>8104</v>
      </c>
      <c r="P2764" s="53">
        <v>796</v>
      </c>
      <c r="Q2764" s="53" t="s">
        <v>8106</v>
      </c>
      <c r="R2764" s="73">
        <v>5</v>
      </c>
      <c r="S2764" s="74">
        <v>224000</v>
      </c>
      <c r="T2764" s="75">
        <v>1120000</v>
      </c>
      <c r="U2764" s="75">
        <f t="shared" si="474"/>
        <v>1254400.0000000002</v>
      </c>
      <c r="V2764" s="48"/>
      <c r="W2764" s="48">
        <v>2017</v>
      </c>
      <c r="X2764" s="53" t="s">
        <v>8299</v>
      </c>
      <c r="Y2764" s="1">
        <f>VLOOKUP(A2764,'[1]план на 2017'!$A:$X,20,0)</f>
        <v>1120000</v>
      </c>
      <c r="Z2764" s="156">
        <f t="shared" si="477"/>
        <v>0</v>
      </c>
    </row>
    <row r="2765" spans="1:26" ht="49.5" customHeight="1" x14ac:dyDescent="0.25">
      <c r="A2765" s="48" t="s">
        <v>2820</v>
      </c>
      <c r="B2765" s="53" t="s">
        <v>3273</v>
      </c>
      <c r="C2765" s="53" t="s">
        <v>7347</v>
      </c>
      <c r="D2765" s="53" t="s">
        <v>7348</v>
      </c>
      <c r="E2765" s="53" t="s">
        <v>7349</v>
      </c>
      <c r="F2765" s="53" t="s">
        <v>7357</v>
      </c>
      <c r="G2765" s="54" t="s">
        <v>8876</v>
      </c>
      <c r="H2765" s="53">
        <v>0</v>
      </c>
      <c r="I2765" s="53">
        <v>430000000</v>
      </c>
      <c r="J2765" s="53" t="s">
        <v>8091</v>
      </c>
      <c r="K2765" s="53" t="s">
        <v>8124</v>
      </c>
      <c r="L2765" s="53" t="s">
        <v>8111</v>
      </c>
      <c r="M2765" s="53" t="s">
        <v>8094</v>
      </c>
      <c r="N2765" s="53" t="s">
        <v>8112</v>
      </c>
      <c r="O2765" s="53" t="s">
        <v>8104</v>
      </c>
      <c r="P2765" s="53">
        <v>796</v>
      </c>
      <c r="Q2765" s="53" t="s">
        <v>8106</v>
      </c>
      <c r="R2765" s="73">
        <v>5</v>
      </c>
      <c r="S2765" s="74">
        <v>258000</v>
      </c>
      <c r="T2765" s="75">
        <v>0</v>
      </c>
      <c r="U2765" s="75">
        <f t="shared" si="474"/>
        <v>0</v>
      </c>
      <c r="V2765" s="48"/>
      <c r="W2765" s="48">
        <v>2017</v>
      </c>
      <c r="X2765" s="53" t="s">
        <v>8287</v>
      </c>
      <c r="Y2765" s="1">
        <f>VLOOKUP(A2765,'[1]план на 2017'!$A:$X,20,0)</f>
        <v>0</v>
      </c>
      <c r="Z2765" s="156">
        <f t="shared" si="477"/>
        <v>0</v>
      </c>
    </row>
    <row r="2766" spans="1:26" ht="49.5" customHeight="1" x14ac:dyDescent="0.25">
      <c r="A2766" s="48" t="s">
        <v>2821</v>
      </c>
      <c r="B2766" s="53" t="s">
        <v>3273</v>
      </c>
      <c r="C2766" s="53" t="s">
        <v>7347</v>
      </c>
      <c r="D2766" s="53" t="s">
        <v>7348</v>
      </c>
      <c r="E2766" s="53" t="s">
        <v>7349</v>
      </c>
      <c r="F2766" s="53" t="s">
        <v>7357</v>
      </c>
      <c r="G2766" s="54" t="s">
        <v>8876</v>
      </c>
      <c r="H2766" s="53">
        <v>0</v>
      </c>
      <c r="I2766" s="53">
        <v>430000000</v>
      </c>
      <c r="J2766" s="53" t="s">
        <v>8091</v>
      </c>
      <c r="K2766" s="53" t="s">
        <v>8099</v>
      </c>
      <c r="L2766" s="53" t="s">
        <v>8111</v>
      </c>
      <c r="M2766" s="53" t="s">
        <v>8094</v>
      </c>
      <c r="N2766" s="53" t="s">
        <v>8112</v>
      </c>
      <c r="O2766" s="53" t="s">
        <v>8096</v>
      </c>
      <c r="P2766" s="53">
        <v>796</v>
      </c>
      <c r="Q2766" s="53" t="s">
        <v>8106</v>
      </c>
      <c r="R2766" s="73">
        <v>5</v>
      </c>
      <c r="S2766" s="74">
        <v>258000</v>
      </c>
      <c r="T2766" s="75">
        <v>0</v>
      </c>
      <c r="U2766" s="75">
        <f t="shared" si="474"/>
        <v>0</v>
      </c>
      <c r="V2766" s="48" t="s">
        <v>8098</v>
      </c>
      <c r="W2766" s="48">
        <v>2017</v>
      </c>
      <c r="X2766" s="53" t="s">
        <v>8207</v>
      </c>
      <c r="Y2766" s="1">
        <f>VLOOKUP(A2766,'[1]план на 2017'!$A:$X,20,0)</f>
        <v>0</v>
      </c>
      <c r="Z2766" s="156">
        <f t="shared" si="477"/>
        <v>0</v>
      </c>
    </row>
    <row r="2767" spans="1:26" ht="49.5" customHeight="1" x14ac:dyDescent="0.25">
      <c r="A2767" s="48" t="s">
        <v>2822</v>
      </c>
      <c r="B2767" s="53" t="s">
        <v>3273</v>
      </c>
      <c r="C2767" s="53" t="s">
        <v>7347</v>
      </c>
      <c r="D2767" s="53" t="s">
        <v>7348</v>
      </c>
      <c r="E2767" s="53" t="s">
        <v>7349</v>
      </c>
      <c r="F2767" s="53" t="s">
        <v>7357</v>
      </c>
      <c r="G2767" s="54" t="s">
        <v>8876</v>
      </c>
      <c r="H2767" s="53">
        <v>0</v>
      </c>
      <c r="I2767" s="53">
        <v>430000000</v>
      </c>
      <c r="J2767" s="53" t="s">
        <v>8091</v>
      </c>
      <c r="K2767" s="53" t="s">
        <v>8099</v>
      </c>
      <c r="L2767" s="53" t="s">
        <v>8111</v>
      </c>
      <c r="M2767" s="53" t="s">
        <v>8094</v>
      </c>
      <c r="N2767" s="53" t="s">
        <v>8112</v>
      </c>
      <c r="O2767" s="53" t="s">
        <v>8104</v>
      </c>
      <c r="P2767" s="53">
        <v>796</v>
      </c>
      <c r="Q2767" s="53" t="s">
        <v>8106</v>
      </c>
      <c r="R2767" s="73">
        <v>5</v>
      </c>
      <c r="S2767" s="74">
        <v>258000</v>
      </c>
      <c r="T2767" s="75">
        <v>1290000</v>
      </c>
      <c r="U2767" s="75">
        <f t="shared" si="474"/>
        <v>1444800.0000000002</v>
      </c>
      <c r="V2767" s="48"/>
      <c r="W2767" s="48">
        <v>2017</v>
      </c>
      <c r="X2767" s="53" t="s">
        <v>8299</v>
      </c>
      <c r="Y2767" s="1">
        <f>VLOOKUP(A2767,'[1]план на 2017'!$A:$X,20,0)</f>
        <v>1290000</v>
      </c>
      <c r="Z2767" s="156">
        <f t="shared" si="477"/>
        <v>0</v>
      </c>
    </row>
    <row r="2768" spans="1:26" ht="49.5" customHeight="1" x14ac:dyDescent="0.25">
      <c r="A2768" s="48" t="s">
        <v>2823</v>
      </c>
      <c r="B2768" s="53" t="s">
        <v>3273</v>
      </c>
      <c r="C2768" s="53" t="s">
        <v>7347</v>
      </c>
      <c r="D2768" s="53" t="s">
        <v>7348</v>
      </c>
      <c r="E2768" s="53" t="s">
        <v>7349</v>
      </c>
      <c r="F2768" s="53" t="s">
        <v>7358</v>
      </c>
      <c r="G2768" s="54" t="s">
        <v>8876</v>
      </c>
      <c r="H2768" s="53">
        <v>0</v>
      </c>
      <c r="I2768" s="53">
        <v>430000000</v>
      </c>
      <c r="J2768" s="53" t="s">
        <v>8091</v>
      </c>
      <c r="K2768" s="53" t="s">
        <v>8124</v>
      </c>
      <c r="L2768" s="53" t="s">
        <v>8111</v>
      </c>
      <c r="M2768" s="53" t="s">
        <v>8094</v>
      </c>
      <c r="N2768" s="53" t="s">
        <v>8112</v>
      </c>
      <c r="O2768" s="53" t="s">
        <v>8104</v>
      </c>
      <c r="P2768" s="53">
        <v>796</v>
      </c>
      <c r="Q2768" s="53" t="s">
        <v>8106</v>
      </c>
      <c r="R2768" s="73">
        <v>5</v>
      </c>
      <c r="S2768" s="74">
        <v>294000</v>
      </c>
      <c r="T2768" s="75">
        <v>0</v>
      </c>
      <c r="U2768" s="75">
        <f t="shared" si="474"/>
        <v>0</v>
      </c>
      <c r="V2768" s="48"/>
      <c r="W2768" s="48">
        <v>2017</v>
      </c>
      <c r="X2768" s="53" t="s">
        <v>8287</v>
      </c>
      <c r="Y2768" s="1">
        <f>VLOOKUP(A2768,'[1]план на 2017'!$A:$X,20,0)</f>
        <v>0</v>
      </c>
      <c r="Z2768" s="156">
        <f t="shared" si="477"/>
        <v>0</v>
      </c>
    </row>
    <row r="2769" spans="1:26" ht="49.5" customHeight="1" x14ac:dyDescent="0.25">
      <c r="A2769" s="48" t="s">
        <v>2824</v>
      </c>
      <c r="B2769" s="53" t="s">
        <v>3273</v>
      </c>
      <c r="C2769" s="53" t="s">
        <v>7347</v>
      </c>
      <c r="D2769" s="53" t="s">
        <v>7348</v>
      </c>
      <c r="E2769" s="53" t="s">
        <v>7349</v>
      </c>
      <c r="F2769" s="53" t="s">
        <v>7358</v>
      </c>
      <c r="G2769" s="54" t="s">
        <v>8876</v>
      </c>
      <c r="H2769" s="53">
        <v>0</v>
      </c>
      <c r="I2769" s="53">
        <v>430000000</v>
      </c>
      <c r="J2769" s="53" t="s">
        <v>8091</v>
      </c>
      <c r="K2769" s="53" t="s">
        <v>8099</v>
      </c>
      <c r="L2769" s="53" t="s">
        <v>8111</v>
      </c>
      <c r="M2769" s="53" t="s">
        <v>8094</v>
      </c>
      <c r="N2769" s="53" t="s">
        <v>8112</v>
      </c>
      <c r="O2769" s="53" t="s">
        <v>8096</v>
      </c>
      <c r="P2769" s="53">
        <v>796</v>
      </c>
      <c r="Q2769" s="53" t="s">
        <v>8106</v>
      </c>
      <c r="R2769" s="73">
        <v>5</v>
      </c>
      <c r="S2769" s="74">
        <v>294000</v>
      </c>
      <c r="T2769" s="75">
        <v>0</v>
      </c>
      <c r="U2769" s="75">
        <f t="shared" si="474"/>
        <v>0</v>
      </c>
      <c r="V2769" s="48" t="s">
        <v>8098</v>
      </c>
      <c r="W2769" s="48">
        <v>2017</v>
      </c>
      <c r="X2769" s="53" t="s">
        <v>8207</v>
      </c>
      <c r="Y2769" s="1">
        <f>VLOOKUP(A2769,'[1]план на 2017'!$A:$X,20,0)</f>
        <v>0</v>
      </c>
      <c r="Z2769" s="156">
        <f t="shared" si="477"/>
        <v>0</v>
      </c>
    </row>
    <row r="2770" spans="1:26" ht="49.5" customHeight="1" x14ac:dyDescent="0.25">
      <c r="A2770" s="48" t="s">
        <v>2825</v>
      </c>
      <c r="B2770" s="53" t="s">
        <v>3273</v>
      </c>
      <c r="C2770" s="53" t="s">
        <v>7347</v>
      </c>
      <c r="D2770" s="53" t="s">
        <v>7348</v>
      </c>
      <c r="E2770" s="53" t="s">
        <v>7349</v>
      </c>
      <c r="F2770" s="53" t="s">
        <v>7358</v>
      </c>
      <c r="G2770" s="54" t="s">
        <v>8876</v>
      </c>
      <c r="H2770" s="53">
        <v>0</v>
      </c>
      <c r="I2770" s="53">
        <v>430000000</v>
      </c>
      <c r="J2770" s="53" t="s">
        <v>8091</v>
      </c>
      <c r="K2770" s="53" t="s">
        <v>8099</v>
      </c>
      <c r="L2770" s="53" t="s">
        <v>8111</v>
      </c>
      <c r="M2770" s="53" t="s">
        <v>8094</v>
      </c>
      <c r="N2770" s="53" t="s">
        <v>8112</v>
      </c>
      <c r="O2770" s="53" t="s">
        <v>8104</v>
      </c>
      <c r="P2770" s="53">
        <v>796</v>
      </c>
      <c r="Q2770" s="53" t="s">
        <v>8106</v>
      </c>
      <c r="R2770" s="73">
        <v>5</v>
      </c>
      <c r="S2770" s="74">
        <v>294000</v>
      </c>
      <c r="T2770" s="75">
        <v>1470000</v>
      </c>
      <c r="U2770" s="75">
        <f t="shared" si="474"/>
        <v>1646400.0000000002</v>
      </c>
      <c r="V2770" s="48"/>
      <c r="W2770" s="48">
        <v>2017</v>
      </c>
      <c r="X2770" s="53" t="s">
        <v>8299</v>
      </c>
      <c r="Y2770" s="1">
        <f>VLOOKUP(A2770,'[1]план на 2017'!$A:$X,20,0)</f>
        <v>1470000</v>
      </c>
      <c r="Z2770" s="156">
        <f t="shared" ref="Z2770:Z2833" si="479">T2770-Y2770</f>
        <v>0</v>
      </c>
    </row>
    <row r="2771" spans="1:26" ht="49.5" customHeight="1" x14ac:dyDescent="0.25">
      <c r="A2771" s="48" t="s">
        <v>2826</v>
      </c>
      <c r="B2771" s="53" t="s">
        <v>3273</v>
      </c>
      <c r="C2771" s="53" t="s">
        <v>7347</v>
      </c>
      <c r="D2771" s="53" t="s">
        <v>7348</v>
      </c>
      <c r="E2771" s="53" t="s">
        <v>7349</v>
      </c>
      <c r="F2771" s="53" t="s">
        <v>7359</v>
      </c>
      <c r="G2771" s="54" t="s">
        <v>8876</v>
      </c>
      <c r="H2771" s="53">
        <v>0</v>
      </c>
      <c r="I2771" s="53">
        <v>430000000</v>
      </c>
      <c r="J2771" s="53" t="s">
        <v>8091</v>
      </c>
      <c r="K2771" s="53" t="s">
        <v>8124</v>
      </c>
      <c r="L2771" s="53" t="s">
        <v>8111</v>
      </c>
      <c r="M2771" s="53" t="s">
        <v>8094</v>
      </c>
      <c r="N2771" s="53" t="s">
        <v>8112</v>
      </c>
      <c r="O2771" s="53" t="s">
        <v>8104</v>
      </c>
      <c r="P2771" s="53">
        <v>796</v>
      </c>
      <c r="Q2771" s="53" t="s">
        <v>8106</v>
      </c>
      <c r="R2771" s="73">
        <v>5</v>
      </c>
      <c r="S2771" s="74">
        <v>340000</v>
      </c>
      <c r="T2771" s="75">
        <v>0</v>
      </c>
      <c r="U2771" s="75">
        <f t="shared" si="474"/>
        <v>0</v>
      </c>
      <c r="V2771" s="48"/>
      <c r="W2771" s="48">
        <v>2017</v>
      </c>
      <c r="X2771" s="53" t="s">
        <v>8287</v>
      </c>
      <c r="Y2771" s="1">
        <f>VLOOKUP(A2771,'[1]план на 2017'!$A:$X,20,0)</f>
        <v>0</v>
      </c>
      <c r="Z2771" s="156">
        <f t="shared" si="479"/>
        <v>0</v>
      </c>
    </row>
    <row r="2772" spans="1:26" ht="49.5" customHeight="1" x14ac:dyDescent="0.25">
      <c r="A2772" s="48" t="s">
        <v>2827</v>
      </c>
      <c r="B2772" s="53" t="s">
        <v>3273</v>
      </c>
      <c r="C2772" s="53" t="s">
        <v>7347</v>
      </c>
      <c r="D2772" s="53" t="s">
        <v>7348</v>
      </c>
      <c r="E2772" s="53" t="s">
        <v>7349</v>
      </c>
      <c r="F2772" s="53" t="s">
        <v>7359</v>
      </c>
      <c r="G2772" s="54" t="s">
        <v>8876</v>
      </c>
      <c r="H2772" s="53">
        <v>0</v>
      </c>
      <c r="I2772" s="53">
        <v>430000000</v>
      </c>
      <c r="J2772" s="53" t="s">
        <v>8091</v>
      </c>
      <c r="K2772" s="53" t="s">
        <v>8099</v>
      </c>
      <c r="L2772" s="53" t="s">
        <v>8111</v>
      </c>
      <c r="M2772" s="53" t="s">
        <v>8094</v>
      </c>
      <c r="N2772" s="53" t="s">
        <v>8112</v>
      </c>
      <c r="O2772" s="53" t="s">
        <v>8096</v>
      </c>
      <c r="P2772" s="53">
        <v>796</v>
      </c>
      <c r="Q2772" s="53" t="s">
        <v>8106</v>
      </c>
      <c r="R2772" s="73">
        <v>5</v>
      </c>
      <c r="S2772" s="74">
        <v>340000</v>
      </c>
      <c r="T2772" s="75">
        <v>0</v>
      </c>
      <c r="U2772" s="75">
        <f t="shared" si="474"/>
        <v>0</v>
      </c>
      <c r="V2772" s="48" t="s">
        <v>8098</v>
      </c>
      <c r="W2772" s="48">
        <v>2017</v>
      </c>
      <c r="X2772" s="53" t="s">
        <v>8207</v>
      </c>
      <c r="Y2772" s="1">
        <f>VLOOKUP(A2772,'[1]план на 2017'!$A:$X,20,0)</f>
        <v>0</v>
      </c>
      <c r="Z2772" s="156">
        <f t="shared" si="479"/>
        <v>0</v>
      </c>
    </row>
    <row r="2773" spans="1:26" ht="49.5" customHeight="1" x14ac:dyDescent="0.25">
      <c r="A2773" s="48" t="s">
        <v>2828</v>
      </c>
      <c r="B2773" s="53" t="s">
        <v>3273</v>
      </c>
      <c r="C2773" s="53" t="s">
        <v>7347</v>
      </c>
      <c r="D2773" s="53" t="s">
        <v>7348</v>
      </c>
      <c r="E2773" s="53" t="s">
        <v>7349</v>
      </c>
      <c r="F2773" s="53" t="s">
        <v>7359</v>
      </c>
      <c r="G2773" s="54" t="s">
        <v>8876</v>
      </c>
      <c r="H2773" s="53">
        <v>0</v>
      </c>
      <c r="I2773" s="53">
        <v>430000000</v>
      </c>
      <c r="J2773" s="53" t="s">
        <v>8091</v>
      </c>
      <c r="K2773" s="53" t="s">
        <v>8099</v>
      </c>
      <c r="L2773" s="53" t="s">
        <v>8111</v>
      </c>
      <c r="M2773" s="53" t="s">
        <v>8094</v>
      </c>
      <c r="N2773" s="53" t="s">
        <v>8112</v>
      </c>
      <c r="O2773" s="53" t="s">
        <v>8104</v>
      </c>
      <c r="P2773" s="53">
        <v>796</v>
      </c>
      <c r="Q2773" s="53" t="s">
        <v>8106</v>
      </c>
      <c r="R2773" s="73">
        <v>5</v>
      </c>
      <c r="S2773" s="74">
        <v>340000</v>
      </c>
      <c r="T2773" s="75">
        <v>1700000</v>
      </c>
      <c r="U2773" s="75">
        <f t="shared" si="474"/>
        <v>1904000.0000000002</v>
      </c>
      <c r="V2773" s="48"/>
      <c r="W2773" s="48">
        <v>2017</v>
      </c>
      <c r="X2773" s="53" t="s">
        <v>8299</v>
      </c>
      <c r="Y2773" s="1">
        <f>VLOOKUP(A2773,'[1]план на 2017'!$A:$X,20,0)</f>
        <v>1700000</v>
      </c>
      <c r="Z2773" s="156">
        <f t="shared" si="479"/>
        <v>0</v>
      </c>
    </row>
    <row r="2774" spans="1:26" ht="49.5" customHeight="1" x14ac:dyDescent="0.25">
      <c r="A2774" s="48" t="s">
        <v>2829</v>
      </c>
      <c r="B2774" s="53" t="s">
        <v>3273</v>
      </c>
      <c r="C2774" s="53" t="s">
        <v>7347</v>
      </c>
      <c r="D2774" s="53" t="s">
        <v>7348</v>
      </c>
      <c r="E2774" s="53" t="s">
        <v>7349</v>
      </c>
      <c r="F2774" s="53" t="s">
        <v>7360</v>
      </c>
      <c r="G2774" s="54" t="s">
        <v>8876</v>
      </c>
      <c r="H2774" s="53">
        <v>0</v>
      </c>
      <c r="I2774" s="53">
        <v>430000000</v>
      </c>
      <c r="J2774" s="53" t="s">
        <v>8091</v>
      </c>
      <c r="K2774" s="53" t="s">
        <v>8124</v>
      </c>
      <c r="L2774" s="53" t="s">
        <v>8111</v>
      </c>
      <c r="M2774" s="53" t="s">
        <v>8094</v>
      </c>
      <c r="N2774" s="53" t="s">
        <v>8112</v>
      </c>
      <c r="O2774" s="53" t="s">
        <v>8104</v>
      </c>
      <c r="P2774" s="53">
        <v>796</v>
      </c>
      <c r="Q2774" s="53" t="s">
        <v>8106</v>
      </c>
      <c r="R2774" s="73">
        <v>5</v>
      </c>
      <c r="S2774" s="74">
        <v>394000</v>
      </c>
      <c r="T2774" s="75">
        <v>0</v>
      </c>
      <c r="U2774" s="75">
        <f t="shared" si="474"/>
        <v>0</v>
      </c>
      <c r="V2774" s="48"/>
      <c r="W2774" s="48">
        <v>2017</v>
      </c>
      <c r="X2774" s="53" t="s">
        <v>8287</v>
      </c>
      <c r="Y2774" s="1">
        <f>VLOOKUP(A2774,'[1]план на 2017'!$A:$X,20,0)</f>
        <v>0</v>
      </c>
      <c r="Z2774" s="156">
        <f t="shared" si="479"/>
        <v>0</v>
      </c>
    </row>
    <row r="2775" spans="1:26" ht="49.5" customHeight="1" x14ac:dyDescent="0.25">
      <c r="A2775" s="48" t="s">
        <v>2830</v>
      </c>
      <c r="B2775" s="53" t="s">
        <v>3273</v>
      </c>
      <c r="C2775" s="53" t="s">
        <v>7347</v>
      </c>
      <c r="D2775" s="53" t="s">
        <v>7348</v>
      </c>
      <c r="E2775" s="53" t="s">
        <v>7349</v>
      </c>
      <c r="F2775" s="53" t="s">
        <v>7360</v>
      </c>
      <c r="G2775" s="54" t="s">
        <v>8876</v>
      </c>
      <c r="H2775" s="53">
        <v>0</v>
      </c>
      <c r="I2775" s="53">
        <v>430000000</v>
      </c>
      <c r="J2775" s="53" t="s">
        <v>8091</v>
      </c>
      <c r="K2775" s="53" t="s">
        <v>8099</v>
      </c>
      <c r="L2775" s="53" t="s">
        <v>8111</v>
      </c>
      <c r="M2775" s="53" t="s">
        <v>8094</v>
      </c>
      <c r="N2775" s="53" t="s">
        <v>8112</v>
      </c>
      <c r="O2775" s="53" t="s">
        <v>8096</v>
      </c>
      <c r="P2775" s="53">
        <v>796</v>
      </c>
      <c r="Q2775" s="53" t="s">
        <v>8106</v>
      </c>
      <c r="R2775" s="73">
        <v>5</v>
      </c>
      <c r="S2775" s="74">
        <v>394000</v>
      </c>
      <c r="T2775" s="75">
        <v>0</v>
      </c>
      <c r="U2775" s="75">
        <f t="shared" si="474"/>
        <v>0</v>
      </c>
      <c r="V2775" s="48" t="s">
        <v>8098</v>
      </c>
      <c r="W2775" s="48">
        <v>2017</v>
      </c>
      <c r="X2775" s="53" t="s">
        <v>8207</v>
      </c>
      <c r="Y2775" s="1">
        <f>VLOOKUP(A2775,'[1]план на 2017'!$A:$X,20,0)</f>
        <v>0</v>
      </c>
      <c r="Z2775" s="156">
        <f t="shared" si="479"/>
        <v>0</v>
      </c>
    </row>
    <row r="2776" spans="1:26" ht="49.5" customHeight="1" x14ac:dyDescent="0.25">
      <c r="A2776" s="48" t="s">
        <v>2831</v>
      </c>
      <c r="B2776" s="53" t="s">
        <v>3273</v>
      </c>
      <c r="C2776" s="53" t="s">
        <v>7347</v>
      </c>
      <c r="D2776" s="53" t="s">
        <v>7348</v>
      </c>
      <c r="E2776" s="53" t="s">
        <v>7349</v>
      </c>
      <c r="F2776" s="53" t="s">
        <v>7360</v>
      </c>
      <c r="G2776" s="54" t="s">
        <v>8876</v>
      </c>
      <c r="H2776" s="53">
        <v>0</v>
      </c>
      <c r="I2776" s="53">
        <v>430000000</v>
      </c>
      <c r="J2776" s="53" t="s">
        <v>8091</v>
      </c>
      <c r="K2776" s="53" t="s">
        <v>8099</v>
      </c>
      <c r="L2776" s="53" t="s">
        <v>8111</v>
      </c>
      <c r="M2776" s="53" t="s">
        <v>8094</v>
      </c>
      <c r="N2776" s="53" t="s">
        <v>8112</v>
      </c>
      <c r="O2776" s="53" t="s">
        <v>8104</v>
      </c>
      <c r="P2776" s="53">
        <v>796</v>
      </c>
      <c r="Q2776" s="53" t="s">
        <v>8106</v>
      </c>
      <c r="R2776" s="73">
        <v>5</v>
      </c>
      <c r="S2776" s="74">
        <v>394000</v>
      </c>
      <c r="T2776" s="75">
        <v>1970000</v>
      </c>
      <c r="U2776" s="75">
        <f t="shared" si="474"/>
        <v>2206400</v>
      </c>
      <c r="V2776" s="48"/>
      <c r="W2776" s="48">
        <v>2017</v>
      </c>
      <c r="X2776" s="53" t="s">
        <v>8299</v>
      </c>
      <c r="Y2776" s="1">
        <f>VLOOKUP(A2776,'[1]план на 2017'!$A:$X,20,0)</f>
        <v>1970000</v>
      </c>
      <c r="Z2776" s="156">
        <f t="shared" si="479"/>
        <v>0</v>
      </c>
    </row>
    <row r="2777" spans="1:26" ht="49.5" customHeight="1" x14ac:dyDescent="0.25">
      <c r="A2777" s="48" t="s">
        <v>2832</v>
      </c>
      <c r="B2777" s="53" t="s">
        <v>3273</v>
      </c>
      <c r="C2777" s="53" t="s">
        <v>7361</v>
      </c>
      <c r="D2777" s="53" t="s">
        <v>4596</v>
      </c>
      <c r="E2777" s="53" t="s">
        <v>4037</v>
      </c>
      <c r="F2777" s="53" t="s">
        <v>7362</v>
      </c>
      <c r="G2777" s="54" t="s">
        <v>8876</v>
      </c>
      <c r="H2777" s="53">
        <v>0</v>
      </c>
      <c r="I2777" s="53">
        <v>430000000</v>
      </c>
      <c r="J2777" s="53" t="s">
        <v>8091</v>
      </c>
      <c r="K2777" s="53" t="s">
        <v>8124</v>
      </c>
      <c r="L2777" s="53" t="s">
        <v>8111</v>
      </c>
      <c r="M2777" s="53" t="s">
        <v>8094</v>
      </c>
      <c r="N2777" s="53" t="s">
        <v>8112</v>
      </c>
      <c r="O2777" s="53" t="s">
        <v>8104</v>
      </c>
      <c r="P2777" s="53">
        <v>112</v>
      </c>
      <c r="Q2777" s="53" t="s">
        <v>8170</v>
      </c>
      <c r="R2777" s="73">
        <v>1453</v>
      </c>
      <c r="S2777" s="74">
        <v>7900</v>
      </c>
      <c r="T2777" s="75">
        <v>0</v>
      </c>
      <c r="U2777" s="75">
        <f t="shared" ref="U2777:U2915" si="480">T2777*1.12</f>
        <v>0</v>
      </c>
      <c r="V2777" s="48"/>
      <c r="W2777" s="48">
        <v>2017</v>
      </c>
      <c r="X2777" s="53" t="s">
        <v>8287</v>
      </c>
      <c r="Y2777" s="1">
        <f>VLOOKUP(A2777,'[1]план на 2017'!$A:$X,20,0)</f>
        <v>0</v>
      </c>
      <c r="Z2777" s="156">
        <f t="shared" si="479"/>
        <v>0</v>
      </c>
    </row>
    <row r="2778" spans="1:26" ht="49.5" customHeight="1" x14ac:dyDescent="0.25">
      <c r="A2778" s="48" t="s">
        <v>2833</v>
      </c>
      <c r="B2778" s="53" t="s">
        <v>3273</v>
      </c>
      <c r="C2778" s="53" t="s">
        <v>7361</v>
      </c>
      <c r="D2778" s="53" t="s">
        <v>7363</v>
      </c>
      <c r="E2778" s="53" t="s">
        <v>4037</v>
      </c>
      <c r="F2778" s="53" t="s">
        <v>7364</v>
      </c>
      <c r="G2778" s="54" t="s">
        <v>8876</v>
      </c>
      <c r="H2778" s="53">
        <v>0</v>
      </c>
      <c r="I2778" s="53">
        <v>430000000</v>
      </c>
      <c r="J2778" s="53" t="s">
        <v>8091</v>
      </c>
      <c r="K2778" s="53" t="s">
        <v>8099</v>
      </c>
      <c r="L2778" s="53" t="s">
        <v>8111</v>
      </c>
      <c r="M2778" s="53" t="s">
        <v>8094</v>
      </c>
      <c r="N2778" s="53" t="s">
        <v>8112</v>
      </c>
      <c r="O2778" s="53" t="s">
        <v>8104</v>
      </c>
      <c r="P2778" s="53">
        <v>112</v>
      </c>
      <c r="Q2778" s="53" t="s">
        <v>8170</v>
      </c>
      <c r="R2778" s="73">
        <v>1453</v>
      </c>
      <c r="S2778" s="74">
        <v>7900</v>
      </c>
      <c r="T2778" s="75">
        <v>11478700</v>
      </c>
      <c r="U2778" s="75">
        <f t="shared" si="480"/>
        <v>12856144.000000002</v>
      </c>
      <c r="V2778" s="48"/>
      <c r="W2778" s="48">
        <v>2017</v>
      </c>
      <c r="X2778" s="53" t="s">
        <v>8300</v>
      </c>
      <c r="Y2778" s="1">
        <f>VLOOKUP(A2778,'[1]план на 2017'!$A:$X,20,0)</f>
        <v>11478700</v>
      </c>
      <c r="Z2778" s="156">
        <f t="shared" si="479"/>
        <v>0</v>
      </c>
    </row>
    <row r="2779" spans="1:26" ht="49.5" customHeight="1" x14ac:dyDescent="0.25">
      <c r="A2779" s="48" t="s">
        <v>2834</v>
      </c>
      <c r="B2779" s="53" t="s">
        <v>3273</v>
      </c>
      <c r="C2779" s="53" t="s">
        <v>7365</v>
      </c>
      <c r="D2779" s="53" t="s">
        <v>7366</v>
      </c>
      <c r="E2779" s="53" t="s">
        <v>3519</v>
      </c>
      <c r="F2779" s="53" t="s">
        <v>7367</v>
      </c>
      <c r="G2779" s="54" t="s">
        <v>8876</v>
      </c>
      <c r="H2779" s="53">
        <v>0</v>
      </c>
      <c r="I2779" s="53">
        <v>430000000</v>
      </c>
      <c r="J2779" s="53" t="s">
        <v>8091</v>
      </c>
      <c r="K2779" s="53" t="s">
        <v>8124</v>
      </c>
      <c r="L2779" s="53" t="s">
        <v>8111</v>
      </c>
      <c r="M2779" s="53" t="s">
        <v>8094</v>
      </c>
      <c r="N2779" s="53" t="s">
        <v>8112</v>
      </c>
      <c r="O2779" s="53" t="s">
        <v>8104</v>
      </c>
      <c r="P2779" s="53">
        <v>796</v>
      </c>
      <c r="Q2779" s="53" t="s">
        <v>8106</v>
      </c>
      <c r="R2779" s="73">
        <v>2</v>
      </c>
      <c r="S2779" s="74">
        <v>8398000</v>
      </c>
      <c r="T2779" s="75">
        <v>0</v>
      </c>
      <c r="U2779" s="75">
        <f t="shared" si="480"/>
        <v>0</v>
      </c>
      <c r="V2779" s="48"/>
      <c r="W2779" s="48">
        <v>2017</v>
      </c>
      <c r="X2779" s="53" t="s">
        <v>8287</v>
      </c>
      <c r="Y2779" s="1">
        <f>VLOOKUP(A2779,'[1]план на 2017'!$A:$X,20,0)</f>
        <v>0</v>
      </c>
      <c r="Z2779" s="156">
        <f t="shared" si="479"/>
        <v>0</v>
      </c>
    </row>
    <row r="2780" spans="1:26" ht="49.5" customHeight="1" x14ac:dyDescent="0.25">
      <c r="A2780" s="48" t="s">
        <v>2835</v>
      </c>
      <c r="B2780" s="53" t="s">
        <v>3273</v>
      </c>
      <c r="C2780" s="53" t="s">
        <v>7365</v>
      </c>
      <c r="D2780" s="53" t="s">
        <v>7366</v>
      </c>
      <c r="E2780" s="53" t="s">
        <v>3519</v>
      </c>
      <c r="F2780" s="53" t="s">
        <v>7367</v>
      </c>
      <c r="G2780" s="54" t="s">
        <v>8876</v>
      </c>
      <c r="H2780" s="53">
        <v>0</v>
      </c>
      <c r="I2780" s="53">
        <v>430000000</v>
      </c>
      <c r="J2780" s="53" t="s">
        <v>8091</v>
      </c>
      <c r="K2780" s="53" t="s">
        <v>8285</v>
      </c>
      <c r="L2780" s="53" t="s">
        <v>8111</v>
      </c>
      <c r="M2780" s="53" t="s">
        <v>8094</v>
      </c>
      <c r="N2780" s="53" t="s">
        <v>8112</v>
      </c>
      <c r="O2780" s="53" t="s">
        <v>8104</v>
      </c>
      <c r="P2780" s="53">
        <v>796</v>
      </c>
      <c r="Q2780" s="53" t="s">
        <v>8106</v>
      </c>
      <c r="R2780" s="73">
        <v>2</v>
      </c>
      <c r="S2780" s="74">
        <v>8398000</v>
      </c>
      <c r="T2780" s="75">
        <v>16796000</v>
      </c>
      <c r="U2780" s="75">
        <f t="shared" si="480"/>
        <v>18811520</v>
      </c>
      <c r="V2780" s="48"/>
      <c r="W2780" s="48">
        <v>2017</v>
      </c>
      <c r="X2780" s="53" t="s">
        <v>8100</v>
      </c>
      <c r="Y2780" s="1">
        <f>VLOOKUP(A2780,'[1]план на 2017'!$A:$X,20,0)</f>
        <v>16796000</v>
      </c>
      <c r="Z2780" s="156">
        <f t="shared" si="479"/>
        <v>0</v>
      </c>
    </row>
    <row r="2781" spans="1:26" ht="49.5" customHeight="1" x14ac:dyDescent="0.25">
      <c r="A2781" s="48" t="s">
        <v>2836</v>
      </c>
      <c r="B2781" s="53" t="s">
        <v>3273</v>
      </c>
      <c r="C2781" s="53" t="s">
        <v>7365</v>
      </c>
      <c r="D2781" s="53" t="s">
        <v>7366</v>
      </c>
      <c r="E2781" s="53" t="s">
        <v>3519</v>
      </c>
      <c r="F2781" s="53" t="s">
        <v>7368</v>
      </c>
      <c r="G2781" s="54" t="s">
        <v>8876</v>
      </c>
      <c r="H2781" s="53">
        <v>0</v>
      </c>
      <c r="I2781" s="53">
        <v>430000000</v>
      </c>
      <c r="J2781" s="53" t="s">
        <v>8091</v>
      </c>
      <c r="K2781" s="53" t="s">
        <v>8124</v>
      </c>
      <c r="L2781" s="53" t="s">
        <v>8111</v>
      </c>
      <c r="M2781" s="53" t="s">
        <v>8094</v>
      </c>
      <c r="N2781" s="53" t="s">
        <v>8112</v>
      </c>
      <c r="O2781" s="53" t="s">
        <v>8104</v>
      </c>
      <c r="P2781" s="53">
        <v>796</v>
      </c>
      <c r="Q2781" s="53" t="s">
        <v>8106</v>
      </c>
      <c r="R2781" s="73">
        <v>2</v>
      </c>
      <c r="S2781" s="74">
        <v>8398000</v>
      </c>
      <c r="T2781" s="75">
        <v>0</v>
      </c>
      <c r="U2781" s="75">
        <f t="shared" si="480"/>
        <v>0</v>
      </c>
      <c r="V2781" s="48"/>
      <c r="W2781" s="48">
        <v>2017</v>
      </c>
      <c r="X2781" s="53" t="s">
        <v>8287</v>
      </c>
      <c r="Y2781" s="1">
        <f>VLOOKUP(A2781,'[1]план на 2017'!$A:$X,20,0)</f>
        <v>0</v>
      </c>
      <c r="Z2781" s="156">
        <f t="shared" si="479"/>
        <v>0</v>
      </c>
    </row>
    <row r="2782" spans="1:26" ht="49.5" customHeight="1" x14ac:dyDescent="0.25">
      <c r="A2782" s="48" t="s">
        <v>2837</v>
      </c>
      <c r="B2782" s="53" t="s">
        <v>3273</v>
      </c>
      <c r="C2782" s="53" t="s">
        <v>7365</v>
      </c>
      <c r="D2782" s="53" t="s">
        <v>7366</v>
      </c>
      <c r="E2782" s="53" t="s">
        <v>3519</v>
      </c>
      <c r="F2782" s="53" t="s">
        <v>7368</v>
      </c>
      <c r="G2782" s="54" t="s">
        <v>8876</v>
      </c>
      <c r="H2782" s="53">
        <v>0</v>
      </c>
      <c r="I2782" s="53">
        <v>430000000</v>
      </c>
      <c r="J2782" s="53" t="s">
        <v>8091</v>
      </c>
      <c r="K2782" s="53" t="s">
        <v>8285</v>
      </c>
      <c r="L2782" s="53" t="s">
        <v>8111</v>
      </c>
      <c r="M2782" s="53" t="s">
        <v>8094</v>
      </c>
      <c r="N2782" s="53" t="s">
        <v>8112</v>
      </c>
      <c r="O2782" s="53" t="s">
        <v>8104</v>
      </c>
      <c r="P2782" s="53">
        <v>796</v>
      </c>
      <c r="Q2782" s="53" t="s">
        <v>8106</v>
      </c>
      <c r="R2782" s="73">
        <v>2</v>
      </c>
      <c r="S2782" s="74">
        <v>8398000</v>
      </c>
      <c r="T2782" s="75">
        <v>16796000</v>
      </c>
      <c r="U2782" s="75">
        <f t="shared" si="480"/>
        <v>18811520</v>
      </c>
      <c r="V2782" s="48"/>
      <c r="W2782" s="48">
        <v>2017</v>
      </c>
      <c r="X2782" s="53" t="s">
        <v>8100</v>
      </c>
      <c r="Y2782" s="1">
        <f>VLOOKUP(A2782,'[1]план на 2017'!$A:$X,20,0)</f>
        <v>16796000</v>
      </c>
      <c r="Z2782" s="156">
        <f t="shared" si="479"/>
        <v>0</v>
      </c>
    </row>
    <row r="2783" spans="1:26" ht="49.5" customHeight="1" x14ac:dyDescent="0.25">
      <c r="A2783" s="48" t="s">
        <v>2838</v>
      </c>
      <c r="B2783" s="53" t="s">
        <v>3273</v>
      </c>
      <c r="C2783" s="53" t="s">
        <v>7369</v>
      </c>
      <c r="D2783" s="53" t="s">
        <v>3971</v>
      </c>
      <c r="E2783" s="53" t="s">
        <v>7370</v>
      </c>
      <c r="F2783" s="53" t="s">
        <v>7371</v>
      </c>
      <c r="G2783" s="53" t="s">
        <v>3284</v>
      </c>
      <c r="H2783" s="53">
        <v>0</v>
      </c>
      <c r="I2783" s="53">
        <v>430000000</v>
      </c>
      <c r="J2783" s="53" t="s">
        <v>8091</v>
      </c>
      <c r="K2783" s="53" t="s">
        <v>8124</v>
      </c>
      <c r="L2783" s="53" t="s">
        <v>8111</v>
      </c>
      <c r="M2783" s="53" t="s">
        <v>8094</v>
      </c>
      <c r="N2783" s="53" t="s">
        <v>8112</v>
      </c>
      <c r="O2783" s="53" t="s">
        <v>8104</v>
      </c>
      <c r="P2783" s="53">
        <v>796</v>
      </c>
      <c r="Q2783" s="53" t="s">
        <v>8106</v>
      </c>
      <c r="R2783" s="73">
        <v>1</v>
      </c>
      <c r="S2783" s="74">
        <v>275000</v>
      </c>
      <c r="T2783" s="75">
        <v>0</v>
      </c>
      <c r="U2783" s="75">
        <f t="shared" si="480"/>
        <v>0</v>
      </c>
      <c r="V2783" s="48"/>
      <c r="W2783" s="48">
        <v>2017</v>
      </c>
      <c r="X2783" s="53" t="s">
        <v>8287</v>
      </c>
      <c r="Y2783" s="1">
        <f>VLOOKUP(A2783,'[1]план на 2017'!$A:$X,20,0)</f>
        <v>0</v>
      </c>
      <c r="Z2783" s="156">
        <f t="shared" si="479"/>
        <v>0</v>
      </c>
    </row>
    <row r="2784" spans="1:26" ht="49.5" customHeight="1" x14ac:dyDescent="0.25">
      <c r="A2784" s="48" t="s">
        <v>2839</v>
      </c>
      <c r="B2784" s="53" t="s">
        <v>3273</v>
      </c>
      <c r="C2784" s="53" t="s">
        <v>7372</v>
      </c>
      <c r="D2784" s="53" t="s">
        <v>7373</v>
      </c>
      <c r="E2784" s="53" t="s">
        <v>7374</v>
      </c>
      <c r="F2784" s="53" t="s">
        <v>7371</v>
      </c>
      <c r="G2784" s="53" t="s">
        <v>3284</v>
      </c>
      <c r="H2784" s="53">
        <v>0</v>
      </c>
      <c r="I2784" s="53">
        <v>430000000</v>
      </c>
      <c r="J2784" s="53" t="s">
        <v>8091</v>
      </c>
      <c r="K2784" s="53" t="s">
        <v>8099</v>
      </c>
      <c r="L2784" s="53" t="s">
        <v>8111</v>
      </c>
      <c r="M2784" s="53" t="s">
        <v>8094</v>
      </c>
      <c r="N2784" s="53" t="s">
        <v>8112</v>
      </c>
      <c r="O2784" s="53" t="s">
        <v>8104</v>
      </c>
      <c r="P2784" s="53">
        <v>796</v>
      </c>
      <c r="Q2784" s="53" t="s">
        <v>8106</v>
      </c>
      <c r="R2784" s="73">
        <v>1</v>
      </c>
      <c r="S2784" s="74">
        <v>275000</v>
      </c>
      <c r="T2784" s="75">
        <v>275000</v>
      </c>
      <c r="U2784" s="75">
        <f t="shared" si="480"/>
        <v>308000.00000000006</v>
      </c>
      <c r="V2784" s="48"/>
      <c r="W2784" s="48">
        <v>2017</v>
      </c>
      <c r="X2784" s="53" t="s">
        <v>8270</v>
      </c>
      <c r="Y2784" s="1">
        <f>VLOOKUP(A2784,'[1]план на 2017'!$A:$X,20,0)</f>
        <v>275000</v>
      </c>
      <c r="Z2784" s="156">
        <f t="shared" si="479"/>
        <v>0</v>
      </c>
    </row>
    <row r="2785" spans="1:26" ht="49.5" customHeight="1" x14ac:dyDescent="0.25">
      <c r="A2785" s="48" t="s">
        <v>2840</v>
      </c>
      <c r="B2785" s="53" t="s">
        <v>3273</v>
      </c>
      <c r="C2785" s="53" t="s">
        <v>6554</v>
      </c>
      <c r="D2785" s="53" t="s">
        <v>7375</v>
      </c>
      <c r="E2785" s="53" t="s">
        <v>6556</v>
      </c>
      <c r="F2785" s="53" t="s">
        <v>7376</v>
      </c>
      <c r="G2785" s="54" t="s">
        <v>8876</v>
      </c>
      <c r="H2785" s="53">
        <v>0</v>
      </c>
      <c r="I2785" s="53">
        <v>430000000</v>
      </c>
      <c r="J2785" s="53" t="s">
        <v>8091</v>
      </c>
      <c r="K2785" s="53" t="s">
        <v>8124</v>
      </c>
      <c r="L2785" s="53" t="s">
        <v>8111</v>
      </c>
      <c r="M2785" s="53" t="s">
        <v>8094</v>
      </c>
      <c r="N2785" s="53" t="s">
        <v>8112</v>
      </c>
      <c r="O2785" s="53" t="s">
        <v>8104</v>
      </c>
      <c r="P2785" s="53">
        <v>796</v>
      </c>
      <c r="Q2785" s="53" t="s">
        <v>8106</v>
      </c>
      <c r="R2785" s="73">
        <v>2</v>
      </c>
      <c r="S2785" s="74">
        <v>27337</v>
      </c>
      <c r="T2785" s="75">
        <v>0</v>
      </c>
      <c r="U2785" s="75">
        <f t="shared" si="480"/>
        <v>0</v>
      </c>
      <c r="V2785" s="48"/>
      <c r="W2785" s="48">
        <v>2017</v>
      </c>
      <c r="X2785" s="53" t="s">
        <v>8287</v>
      </c>
      <c r="Y2785" s="1">
        <f>VLOOKUP(A2785,'[1]план на 2017'!$A:$X,20,0)</f>
        <v>0</v>
      </c>
      <c r="Z2785" s="156">
        <f t="shared" si="479"/>
        <v>0</v>
      </c>
    </row>
    <row r="2786" spans="1:26" ht="49.5" customHeight="1" x14ac:dyDescent="0.25">
      <c r="A2786" s="48" t="s">
        <v>2841</v>
      </c>
      <c r="B2786" s="53" t="s">
        <v>3273</v>
      </c>
      <c r="C2786" s="53" t="s">
        <v>6554</v>
      </c>
      <c r="D2786" s="53" t="s">
        <v>7375</v>
      </c>
      <c r="E2786" s="53" t="s">
        <v>6556</v>
      </c>
      <c r="F2786" s="53" t="s">
        <v>7376</v>
      </c>
      <c r="G2786" s="53" t="s">
        <v>3284</v>
      </c>
      <c r="H2786" s="53">
        <v>0</v>
      </c>
      <c r="I2786" s="53">
        <v>430000000</v>
      </c>
      <c r="J2786" s="53" t="s">
        <v>8091</v>
      </c>
      <c r="K2786" s="53" t="s">
        <v>8099</v>
      </c>
      <c r="L2786" s="53" t="s">
        <v>8111</v>
      </c>
      <c r="M2786" s="53" t="s">
        <v>8094</v>
      </c>
      <c r="N2786" s="53" t="s">
        <v>8112</v>
      </c>
      <c r="O2786" s="53" t="s">
        <v>8104</v>
      </c>
      <c r="P2786" s="53">
        <v>796</v>
      </c>
      <c r="Q2786" s="53" t="s">
        <v>8106</v>
      </c>
      <c r="R2786" s="73">
        <v>2</v>
      </c>
      <c r="S2786" s="74">
        <v>27337</v>
      </c>
      <c r="T2786" s="75">
        <v>54674</v>
      </c>
      <c r="U2786" s="75">
        <f t="shared" si="480"/>
        <v>61234.880000000005</v>
      </c>
      <c r="V2786" s="48"/>
      <c r="W2786" s="48">
        <v>2017</v>
      </c>
      <c r="X2786" s="53" t="s">
        <v>8213</v>
      </c>
      <c r="Y2786" s="1">
        <f>VLOOKUP(A2786,'[1]план на 2017'!$A:$X,20,0)</f>
        <v>54674</v>
      </c>
      <c r="Z2786" s="156">
        <f t="shared" si="479"/>
        <v>0</v>
      </c>
    </row>
    <row r="2787" spans="1:26" ht="49.5" customHeight="1" x14ac:dyDescent="0.25">
      <c r="A2787" s="48" t="s">
        <v>2842</v>
      </c>
      <c r="B2787" s="53" t="s">
        <v>3273</v>
      </c>
      <c r="C2787" s="53" t="s">
        <v>6875</v>
      </c>
      <c r="D2787" s="53" t="s">
        <v>7377</v>
      </c>
      <c r="E2787" s="53" t="s">
        <v>6877</v>
      </c>
      <c r="F2787" s="53" t="s">
        <v>7378</v>
      </c>
      <c r="G2787" s="54" t="s">
        <v>8876</v>
      </c>
      <c r="H2787" s="53">
        <v>0</v>
      </c>
      <c r="I2787" s="53">
        <v>430000000</v>
      </c>
      <c r="J2787" s="53" t="s">
        <v>8091</v>
      </c>
      <c r="K2787" s="53" t="s">
        <v>8124</v>
      </c>
      <c r="L2787" s="53" t="s">
        <v>8111</v>
      </c>
      <c r="M2787" s="53" t="s">
        <v>8094</v>
      </c>
      <c r="N2787" s="53" t="s">
        <v>8112</v>
      </c>
      <c r="O2787" s="53" t="s">
        <v>8104</v>
      </c>
      <c r="P2787" s="53">
        <v>796</v>
      </c>
      <c r="Q2787" s="53" t="s">
        <v>8106</v>
      </c>
      <c r="R2787" s="73">
        <v>2</v>
      </c>
      <c r="S2787" s="74">
        <v>5441</v>
      </c>
      <c r="T2787" s="75">
        <v>0</v>
      </c>
      <c r="U2787" s="75">
        <f t="shared" si="480"/>
        <v>0</v>
      </c>
      <c r="V2787" s="48"/>
      <c r="W2787" s="48">
        <v>2017</v>
      </c>
      <c r="X2787" s="53" t="s">
        <v>8287</v>
      </c>
      <c r="Y2787" s="1">
        <f>VLOOKUP(A2787,'[1]план на 2017'!$A:$X,20,0)</f>
        <v>0</v>
      </c>
      <c r="Z2787" s="156">
        <f t="shared" si="479"/>
        <v>0</v>
      </c>
    </row>
    <row r="2788" spans="1:26" ht="49.5" customHeight="1" x14ac:dyDescent="0.25">
      <c r="A2788" s="48" t="s">
        <v>2843</v>
      </c>
      <c r="B2788" s="53" t="s">
        <v>3273</v>
      </c>
      <c r="C2788" s="53" t="s">
        <v>6875</v>
      </c>
      <c r="D2788" s="53" t="s">
        <v>7377</v>
      </c>
      <c r="E2788" s="53" t="s">
        <v>6877</v>
      </c>
      <c r="F2788" s="53" t="s">
        <v>7378</v>
      </c>
      <c r="G2788" s="53" t="s">
        <v>3284</v>
      </c>
      <c r="H2788" s="53">
        <v>0</v>
      </c>
      <c r="I2788" s="53">
        <v>430000000</v>
      </c>
      <c r="J2788" s="53" t="s">
        <v>8091</v>
      </c>
      <c r="K2788" s="53" t="s">
        <v>8099</v>
      </c>
      <c r="L2788" s="53" t="s">
        <v>8111</v>
      </c>
      <c r="M2788" s="53" t="s">
        <v>8094</v>
      </c>
      <c r="N2788" s="53" t="s">
        <v>8112</v>
      </c>
      <c r="O2788" s="53" t="s">
        <v>8104</v>
      </c>
      <c r="P2788" s="53">
        <v>796</v>
      </c>
      <c r="Q2788" s="53" t="s">
        <v>8106</v>
      </c>
      <c r="R2788" s="73">
        <v>2</v>
      </c>
      <c r="S2788" s="74">
        <v>5441</v>
      </c>
      <c r="T2788" s="75">
        <v>10882</v>
      </c>
      <c r="U2788" s="75">
        <f t="shared" si="480"/>
        <v>12187.840000000002</v>
      </c>
      <c r="V2788" s="48"/>
      <c r="W2788" s="48">
        <v>2017</v>
      </c>
      <c r="X2788" s="53" t="s">
        <v>8213</v>
      </c>
      <c r="Y2788" s="1">
        <f>VLOOKUP(A2788,'[1]план на 2017'!$A:$X,20,0)</f>
        <v>10882</v>
      </c>
      <c r="Z2788" s="156">
        <f t="shared" si="479"/>
        <v>0</v>
      </c>
    </row>
    <row r="2789" spans="1:26" ht="49.5" customHeight="1" x14ac:dyDescent="0.25">
      <c r="A2789" s="48" t="s">
        <v>2844</v>
      </c>
      <c r="B2789" s="53" t="s">
        <v>3273</v>
      </c>
      <c r="C2789" s="53" t="s">
        <v>6875</v>
      </c>
      <c r="D2789" s="53" t="s">
        <v>7377</v>
      </c>
      <c r="E2789" s="53" t="s">
        <v>6877</v>
      </c>
      <c r="F2789" s="53" t="s">
        <v>7379</v>
      </c>
      <c r="G2789" s="54" t="s">
        <v>8876</v>
      </c>
      <c r="H2789" s="53">
        <v>0</v>
      </c>
      <c r="I2789" s="53">
        <v>430000000</v>
      </c>
      <c r="J2789" s="53" t="s">
        <v>8091</v>
      </c>
      <c r="K2789" s="53" t="s">
        <v>8124</v>
      </c>
      <c r="L2789" s="53" t="s">
        <v>8111</v>
      </c>
      <c r="M2789" s="53" t="s">
        <v>8094</v>
      </c>
      <c r="N2789" s="53" t="s">
        <v>8112</v>
      </c>
      <c r="O2789" s="53" t="s">
        <v>8104</v>
      </c>
      <c r="P2789" s="53">
        <v>796</v>
      </c>
      <c r="Q2789" s="53" t="s">
        <v>8106</v>
      </c>
      <c r="R2789" s="73">
        <v>2</v>
      </c>
      <c r="S2789" s="74">
        <v>4821</v>
      </c>
      <c r="T2789" s="75">
        <v>0</v>
      </c>
      <c r="U2789" s="75">
        <f t="shared" si="480"/>
        <v>0</v>
      </c>
      <c r="V2789" s="48"/>
      <c r="W2789" s="48">
        <v>2017</v>
      </c>
      <c r="X2789" s="53" t="s">
        <v>8287</v>
      </c>
      <c r="Y2789" s="1">
        <f>VLOOKUP(A2789,'[1]план на 2017'!$A:$X,20,0)</f>
        <v>0</v>
      </c>
      <c r="Z2789" s="156">
        <f t="shared" si="479"/>
        <v>0</v>
      </c>
    </row>
    <row r="2790" spans="1:26" ht="49.5" customHeight="1" x14ac:dyDescent="0.25">
      <c r="A2790" s="48" t="s">
        <v>2845</v>
      </c>
      <c r="B2790" s="53" t="s">
        <v>3273</v>
      </c>
      <c r="C2790" s="53" t="s">
        <v>6875</v>
      </c>
      <c r="D2790" s="53" t="s">
        <v>7377</v>
      </c>
      <c r="E2790" s="53" t="s">
        <v>6877</v>
      </c>
      <c r="F2790" s="53" t="s">
        <v>7379</v>
      </c>
      <c r="G2790" s="53" t="s">
        <v>3284</v>
      </c>
      <c r="H2790" s="53">
        <v>0</v>
      </c>
      <c r="I2790" s="53">
        <v>430000000</v>
      </c>
      <c r="J2790" s="53" t="s">
        <v>8091</v>
      </c>
      <c r="K2790" s="53" t="s">
        <v>8099</v>
      </c>
      <c r="L2790" s="53" t="s">
        <v>8111</v>
      </c>
      <c r="M2790" s="53" t="s">
        <v>8094</v>
      </c>
      <c r="N2790" s="53" t="s">
        <v>8112</v>
      </c>
      <c r="O2790" s="53" t="s">
        <v>8104</v>
      </c>
      <c r="P2790" s="53">
        <v>796</v>
      </c>
      <c r="Q2790" s="53" t="s">
        <v>8106</v>
      </c>
      <c r="R2790" s="73">
        <v>2</v>
      </c>
      <c r="S2790" s="74">
        <v>4821</v>
      </c>
      <c r="T2790" s="75">
        <f>S2790*R2790</f>
        <v>9642</v>
      </c>
      <c r="U2790" s="75">
        <f t="shared" si="480"/>
        <v>10799.04</v>
      </c>
      <c r="V2790" s="48"/>
      <c r="W2790" s="48">
        <v>2017</v>
      </c>
      <c r="X2790" s="53" t="s">
        <v>8213</v>
      </c>
      <c r="Y2790" s="1">
        <f>VLOOKUP(A2790,'[1]план на 2017'!$A:$X,20,0)</f>
        <v>9642</v>
      </c>
      <c r="Z2790" s="156">
        <f t="shared" si="479"/>
        <v>0</v>
      </c>
    </row>
    <row r="2791" spans="1:26" ht="49.5" customHeight="1" x14ac:dyDescent="0.25">
      <c r="A2791" s="48" t="s">
        <v>2846</v>
      </c>
      <c r="B2791" s="53" t="s">
        <v>3273</v>
      </c>
      <c r="C2791" s="53" t="s">
        <v>6875</v>
      </c>
      <c r="D2791" s="53" t="s">
        <v>7377</v>
      </c>
      <c r="E2791" s="53" t="s">
        <v>6877</v>
      </c>
      <c r="F2791" s="53" t="s">
        <v>7380</v>
      </c>
      <c r="G2791" s="54" t="s">
        <v>8876</v>
      </c>
      <c r="H2791" s="53">
        <v>0</v>
      </c>
      <c r="I2791" s="53">
        <v>430000000</v>
      </c>
      <c r="J2791" s="53" t="s">
        <v>8091</v>
      </c>
      <c r="K2791" s="53" t="s">
        <v>8124</v>
      </c>
      <c r="L2791" s="53" t="s">
        <v>8111</v>
      </c>
      <c r="M2791" s="53" t="s">
        <v>8094</v>
      </c>
      <c r="N2791" s="53" t="s">
        <v>8112</v>
      </c>
      <c r="O2791" s="53" t="s">
        <v>8104</v>
      </c>
      <c r="P2791" s="53">
        <v>796</v>
      </c>
      <c r="Q2791" s="53" t="s">
        <v>8106</v>
      </c>
      <c r="R2791" s="73">
        <v>2</v>
      </c>
      <c r="S2791" s="74">
        <v>6923</v>
      </c>
      <c r="T2791" s="75">
        <v>0</v>
      </c>
      <c r="U2791" s="75">
        <f t="shared" si="480"/>
        <v>0</v>
      </c>
      <c r="V2791" s="48"/>
      <c r="W2791" s="48">
        <v>2017</v>
      </c>
      <c r="X2791" s="53" t="s">
        <v>8287</v>
      </c>
      <c r="Y2791" s="1">
        <f>VLOOKUP(A2791,'[1]план на 2017'!$A:$X,20,0)</f>
        <v>0</v>
      </c>
      <c r="Z2791" s="156">
        <f t="shared" si="479"/>
        <v>0</v>
      </c>
    </row>
    <row r="2792" spans="1:26" ht="49.5" customHeight="1" x14ac:dyDescent="0.25">
      <c r="A2792" s="48" t="s">
        <v>2847</v>
      </c>
      <c r="B2792" s="53" t="s">
        <v>3273</v>
      </c>
      <c r="C2792" s="53" t="s">
        <v>6875</v>
      </c>
      <c r="D2792" s="53" t="s">
        <v>7377</v>
      </c>
      <c r="E2792" s="53" t="s">
        <v>6877</v>
      </c>
      <c r="F2792" s="53" t="s">
        <v>7380</v>
      </c>
      <c r="G2792" s="53" t="s">
        <v>3284</v>
      </c>
      <c r="H2792" s="53">
        <v>0</v>
      </c>
      <c r="I2792" s="53">
        <v>430000000</v>
      </c>
      <c r="J2792" s="53" t="s">
        <v>8091</v>
      </c>
      <c r="K2792" s="53" t="s">
        <v>8099</v>
      </c>
      <c r="L2792" s="53" t="s">
        <v>8111</v>
      </c>
      <c r="M2792" s="53" t="s">
        <v>8094</v>
      </c>
      <c r="N2792" s="53" t="s">
        <v>8112</v>
      </c>
      <c r="O2792" s="53" t="s">
        <v>8104</v>
      </c>
      <c r="P2792" s="53">
        <v>796</v>
      </c>
      <c r="Q2792" s="53" t="s">
        <v>8106</v>
      </c>
      <c r="R2792" s="73">
        <v>2</v>
      </c>
      <c r="S2792" s="74">
        <v>6923</v>
      </c>
      <c r="T2792" s="75">
        <f>S2792*R2792</f>
        <v>13846</v>
      </c>
      <c r="U2792" s="75">
        <f t="shared" si="480"/>
        <v>15507.520000000002</v>
      </c>
      <c r="V2792" s="48"/>
      <c r="W2792" s="48">
        <v>2017</v>
      </c>
      <c r="X2792" s="53" t="s">
        <v>8213</v>
      </c>
      <c r="Y2792" s="1">
        <f>VLOOKUP(A2792,'[1]план на 2017'!$A:$X,20,0)</f>
        <v>13846</v>
      </c>
      <c r="Z2792" s="156">
        <f t="shared" si="479"/>
        <v>0</v>
      </c>
    </row>
    <row r="2793" spans="1:26" ht="49.5" customHeight="1" x14ac:dyDescent="0.25">
      <c r="A2793" s="48" t="s">
        <v>2848</v>
      </c>
      <c r="B2793" s="53" t="s">
        <v>3273</v>
      </c>
      <c r="C2793" s="53" t="s">
        <v>6875</v>
      </c>
      <c r="D2793" s="53" t="s">
        <v>7377</v>
      </c>
      <c r="E2793" s="53" t="s">
        <v>6877</v>
      </c>
      <c r="F2793" s="53" t="s">
        <v>7381</v>
      </c>
      <c r="G2793" s="54" t="s">
        <v>8876</v>
      </c>
      <c r="H2793" s="53">
        <v>0</v>
      </c>
      <c r="I2793" s="53">
        <v>430000000</v>
      </c>
      <c r="J2793" s="53" t="s">
        <v>8091</v>
      </c>
      <c r="K2793" s="53" t="s">
        <v>8124</v>
      </c>
      <c r="L2793" s="53" t="s">
        <v>8111</v>
      </c>
      <c r="M2793" s="53" t="s">
        <v>8094</v>
      </c>
      <c r="N2793" s="53" t="s">
        <v>8112</v>
      </c>
      <c r="O2793" s="53" t="s">
        <v>8104</v>
      </c>
      <c r="P2793" s="53">
        <v>796</v>
      </c>
      <c r="Q2793" s="53" t="s">
        <v>8106</v>
      </c>
      <c r="R2793" s="73">
        <v>2</v>
      </c>
      <c r="S2793" s="74">
        <v>13234</v>
      </c>
      <c r="T2793" s="75">
        <v>0</v>
      </c>
      <c r="U2793" s="75">
        <f t="shared" si="480"/>
        <v>0</v>
      </c>
      <c r="V2793" s="48"/>
      <c r="W2793" s="48">
        <v>2017</v>
      </c>
      <c r="X2793" s="53" t="s">
        <v>8287</v>
      </c>
      <c r="Y2793" s="1">
        <f>VLOOKUP(A2793,'[1]план на 2017'!$A:$X,20,0)</f>
        <v>0</v>
      </c>
      <c r="Z2793" s="156">
        <f t="shared" si="479"/>
        <v>0</v>
      </c>
    </row>
    <row r="2794" spans="1:26" ht="49.5" customHeight="1" x14ac:dyDescent="0.25">
      <c r="A2794" s="48" t="s">
        <v>2849</v>
      </c>
      <c r="B2794" s="53" t="s">
        <v>3273</v>
      </c>
      <c r="C2794" s="53" t="s">
        <v>6875</v>
      </c>
      <c r="D2794" s="53" t="s">
        <v>7377</v>
      </c>
      <c r="E2794" s="53" t="s">
        <v>6877</v>
      </c>
      <c r="F2794" s="53" t="s">
        <v>7381</v>
      </c>
      <c r="G2794" s="53" t="s">
        <v>3284</v>
      </c>
      <c r="H2794" s="53">
        <v>0</v>
      </c>
      <c r="I2794" s="53">
        <v>430000000</v>
      </c>
      <c r="J2794" s="53" t="s">
        <v>8091</v>
      </c>
      <c r="K2794" s="53" t="s">
        <v>8099</v>
      </c>
      <c r="L2794" s="53" t="s">
        <v>8111</v>
      </c>
      <c r="M2794" s="53" t="s">
        <v>8094</v>
      </c>
      <c r="N2794" s="53" t="s">
        <v>8112</v>
      </c>
      <c r="O2794" s="53" t="s">
        <v>8104</v>
      </c>
      <c r="P2794" s="53">
        <v>796</v>
      </c>
      <c r="Q2794" s="53" t="s">
        <v>8106</v>
      </c>
      <c r="R2794" s="73">
        <v>2</v>
      </c>
      <c r="S2794" s="74">
        <v>13234</v>
      </c>
      <c r="T2794" s="75">
        <f>S2794*R2794</f>
        <v>26468</v>
      </c>
      <c r="U2794" s="75">
        <f t="shared" si="480"/>
        <v>29644.160000000003</v>
      </c>
      <c r="V2794" s="48"/>
      <c r="W2794" s="48">
        <v>2017</v>
      </c>
      <c r="X2794" s="53" t="s">
        <v>8213</v>
      </c>
      <c r="Y2794" s="1">
        <f>VLOOKUP(A2794,'[1]план на 2017'!$A:$X,20,0)</f>
        <v>26468</v>
      </c>
      <c r="Z2794" s="156">
        <f t="shared" si="479"/>
        <v>0</v>
      </c>
    </row>
    <row r="2795" spans="1:26" ht="49.5" customHeight="1" x14ac:dyDescent="0.25">
      <c r="A2795" s="48" t="s">
        <v>2850</v>
      </c>
      <c r="B2795" s="53" t="s">
        <v>3273</v>
      </c>
      <c r="C2795" s="53" t="s">
        <v>7382</v>
      </c>
      <c r="D2795" s="53" t="s">
        <v>3928</v>
      </c>
      <c r="E2795" s="53" t="s">
        <v>7383</v>
      </c>
      <c r="F2795" s="53" t="s">
        <v>7384</v>
      </c>
      <c r="G2795" s="54" t="s">
        <v>8876</v>
      </c>
      <c r="H2795" s="53">
        <v>0</v>
      </c>
      <c r="I2795" s="53">
        <v>430000000</v>
      </c>
      <c r="J2795" s="53" t="s">
        <v>8091</v>
      </c>
      <c r="K2795" s="53" t="s">
        <v>8124</v>
      </c>
      <c r="L2795" s="53" t="s">
        <v>8111</v>
      </c>
      <c r="M2795" s="53" t="s">
        <v>8094</v>
      </c>
      <c r="N2795" s="53" t="s">
        <v>8112</v>
      </c>
      <c r="O2795" s="53" t="s">
        <v>8104</v>
      </c>
      <c r="P2795" s="53">
        <v>112</v>
      </c>
      <c r="Q2795" s="53" t="s">
        <v>8170</v>
      </c>
      <c r="R2795" s="73">
        <v>50</v>
      </c>
      <c r="S2795" s="74">
        <v>12995</v>
      </c>
      <c r="T2795" s="75">
        <v>0</v>
      </c>
      <c r="U2795" s="75">
        <f t="shared" si="480"/>
        <v>0</v>
      </c>
      <c r="V2795" s="48"/>
      <c r="W2795" s="48">
        <v>2017</v>
      </c>
      <c r="X2795" s="53" t="s">
        <v>8287</v>
      </c>
      <c r="Y2795" s="1">
        <f>VLOOKUP(A2795,'[1]план на 2017'!$A:$X,20,0)</f>
        <v>0</v>
      </c>
      <c r="Z2795" s="156">
        <f t="shared" si="479"/>
        <v>0</v>
      </c>
    </row>
    <row r="2796" spans="1:26" ht="49.5" customHeight="1" x14ac:dyDescent="0.25">
      <c r="A2796" s="48" t="s">
        <v>2851</v>
      </c>
      <c r="B2796" s="53" t="s">
        <v>3273</v>
      </c>
      <c r="C2796" s="53" t="s">
        <v>7361</v>
      </c>
      <c r="D2796" s="53" t="s">
        <v>4596</v>
      </c>
      <c r="E2796" s="53" t="s">
        <v>6620</v>
      </c>
      <c r="F2796" s="53" t="s">
        <v>7385</v>
      </c>
      <c r="G2796" s="54" t="s">
        <v>8876</v>
      </c>
      <c r="H2796" s="53">
        <v>0</v>
      </c>
      <c r="I2796" s="53">
        <v>430000000</v>
      </c>
      <c r="J2796" s="53" t="s">
        <v>8091</v>
      </c>
      <c r="K2796" s="53" t="s">
        <v>8099</v>
      </c>
      <c r="L2796" s="53" t="s">
        <v>8111</v>
      </c>
      <c r="M2796" s="53" t="s">
        <v>8094</v>
      </c>
      <c r="N2796" s="53" t="s">
        <v>8112</v>
      </c>
      <c r="O2796" s="53" t="s">
        <v>8104</v>
      </c>
      <c r="P2796" s="53">
        <v>112</v>
      </c>
      <c r="Q2796" s="53" t="s">
        <v>8170</v>
      </c>
      <c r="R2796" s="73">
        <v>50</v>
      </c>
      <c r="S2796" s="74">
        <v>12995</v>
      </c>
      <c r="T2796" s="75">
        <f>S2796*R2796</f>
        <v>649750</v>
      </c>
      <c r="U2796" s="75">
        <f t="shared" si="480"/>
        <v>727720.00000000012</v>
      </c>
      <c r="V2796" s="48"/>
      <c r="W2796" s="48">
        <v>2017</v>
      </c>
      <c r="X2796" s="53" t="s">
        <v>8300</v>
      </c>
      <c r="Y2796" s="1">
        <f>VLOOKUP(A2796,'[1]план на 2017'!$A:$X,20,0)</f>
        <v>649750</v>
      </c>
      <c r="Z2796" s="156">
        <f t="shared" si="479"/>
        <v>0</v>
      </c>
    </row>
    <row r="2797" spans="1:26" ht="49.5" customHeight="1" x14ac:dyDescent="0.25">
      <c r="A2797" s="48" t="s">
        <v>2852</v>
      </c>
      <c r="B2797" s="53" t="s">
        <v>3273</v>
      </c>
      <c r="C2797" s="53" t="s">
        <v>7386</v>
      </c>
      <c r="D2797" s="53" t="s">
        <v>4604</v>
      </c>
      <c r="E2797" s="53" t="s">
        <v>7387</v>
      </c>
      <c r="F2797" s="53" t="s">
        <v>7388</v>
      </c>
      <c r="G2797" s="54" t="s">
        <v>8876</v>
      </c>
      <c r="H2797" s="53">
        <v>0</v>
      </c>
      <c r="I2797" s="53">
        <v>430000000</v>
      </c>
      <c r="J2797" s="53" t="s">
        <v>8091</v>
      </c>
      <c r="K2797" s="53" t="s">
        <v>8124</v>
      </c>
      <c r="L2797" s="53" t="s">
        <v>8111</v>
      </c>
      <c r="M2797" s="53" t="s">
        <v>8094</v>
      </c>
      <c r="N2797" s="53" t="s">
        <v>8112</v>
      </c>
      <c r="O2797" s="53" t="s">
        <v>8104</v>
      </c>
      <c r="P2797" s="53">
        <v>796</v>
      </c>
      <c r="Q2797" s="53" t="s">
        <v>8106</v>
      </c>
      <c r="R2797" s="73">
        <v>8</v>
      </c>
      <c r="S2797" s="74">
        <v>17300</v>
      </c>
      <c r="T2797" s="75">
        <v>0</v>
      </c>
      <c r="U2797" s="75">
        <f t="shared" si="480"/>
        <v>0</v>
      </c>
      <c r="V2797" s="48"/>
      <c r="W2797" s="48">
        <v>2017</v>
      </c>
      <c r="X2797" s="53" t="s">
        <v>8287</v>
      </c>
      <c r="Y2797" s="1">
        <f>VLOOKUP(A2797,'[1]план на 2017'!$A:$X,20,0)</f>
        <v>0</v>
      </c>
      <c r="Z2797" s="156">
        <f t="shared" si="479"/>
        <v>0</v>
      </c>
    </row>
    <row r="2798" spans="1:26" ht="49.5" customHeight="1" x14ac:dyDescent="0.25">
      <c r="A2798" s="48" t="s">
        <v>2853</v>
      </c>
      <c r="B2798" s="53" t="s">
        <v>3273</v>
      </c>
      <c r="C2798" s="53" t="s">
        <v>7386</v>
      </c>
      <c r="D2798" s="53" t="s">
        <v>4604</v>
      </c>
      <c r="E2798" s="53" t="s">
        <v>7387</v>
      </c>
      <c r="F2798" s="53" t="s">
        <v>7388</v>
      </c>
      <c r="G2798" s="54" t="s">
        <v>8876</v>
      </c>
      <c r="H2798" s="53">
        <v>0</v>
      </c>
      <c r="I2798" s="53">
        <v>430000000</v>
      </c>
      <c r="J2798" s="53" t="s">
        <v>8091</v>
      </c>
      <c r="K2798" s="53" t="s">
        <v>8280</v>
      </c>
      <c r="L2798" s="53" t="s">
        <v>8111</v>
      </c>
      <c r="M2798" s="53" t="s">
        <v>8094</v>
      </c>
      <c r="N2798" s="53" t="s">
        <v>8112</v>
      </c>
      <c r="O2798" s="53" t="s">
        <v>8104</v>
      </c>
      <c r="P2798" s="53">
        <v>796</v>
      </c>
      <c r="Q2798" s="53" t="s">
        <v>8106</v>
      </c>
      <c r="R2798" s="73">
        <v>8</v>
      </c>
      <c r="S2798" s="74">
        <v>17300</v>
      </c>
      <c r="T2798" s="75">
        <v>138400</v>
      </c>
      <c r="U2798" s="75">
        <f t="shared" si="480"/>
        <v>155008.00000000003</v>
      </c>
      <c r="V2798" s="48"/>
      <c r="W2798" s="48">
        <v>2017</v>
      </c>
      <c r="X2798" s="53" t="s">
        <v>8100</v>
      </c>
      <c r="Y2798" s="1">
        <f>VLOOKUP(A2798,'[1]план на 2017'!$A:$X,20,0)</f>
        <v>138400</v>
      </c>
      <c r="Z2798" s="156">
        <f t="shared" si="479"/>
        <v>0</v>
      </c>
    </row>
    <row r="2799" spans="1:26" ht="49.5" customHeight="1" x14ac:dyDescent="0.25">
      <c r="A2799" s="48" t="s">
        <v>2854</v>
      </c>
      <c r="B2799" s="53" t="s">
        <v>3273</v>
      </c>
      <c r="C2799" s="53" t="s">
        <v>7389</v>
      </c>
      <c r="D2799" s="53" t="s">
        <v>4128</v>
      </c>
      <c r="E2799" s="53" t="s">
        <v>7390</v>
      </c>
      <c r="F2799" s="53" t="s">
        <v>7391</v>
      </c>
      <c r="G2799" s="54" t="s">
        <v>8876</v>
      </c>
      <c r="H2799" s="53">
        <v>0</v>
      </c>
      <c r="I2799" s="53">
        <v>430000000</v>
      </c>
      <c r="J2799" s="53" t="s">
        <v>8091</v>
      </c>
      <c r="K2799" s="53" t="s">
        <v>8124</v>
      </c>
      <c r="L2799" s="53" t="s">
        <v>8111</v>
      </c>
      <c r="M2799" s="53" t="s">
        <v>8094</v>
      </c>
      <c r="N2799" s="53" t="s">
        <v>8112</v>
      </c>
      <c r="O2799" s="53" t="s">
        <v>8104</v>
      </c>
      <c r="P2799" s="53">
        <v>796</v>
      </c>
      <c r="Q2799" s="53" t="s">
        <v>8106</v>
      </c>
      <c r="R2799" s="73">
        <v>8</v>
      </c>
      <c r="S2799" s="74">
        <v>8993</v>
      </c>
      <c r="T2799" s="75">
        <v>0</v>
      </c>
      <c r="U2799" s="75">
        <f t="shared" si="480"/>
        <v>0</v>
      </c>
      <c r="V2799" s="48"/>
      <c r="W2799" s="48">
        <v>2017</v>
      </c>
      <c r="X2799" s="53" t="s">
        <v>8287</v>
      </c>
      <c r="Y2799" s="1">
        <f>VLOOKUP(A2799,'[1]план на 2017'!$A:$X,20,0)</f>
        <v>0</v>
      </c>
      <c r="Z2799" s="156">
        <f t="shared" si="479"/>
        <v>0</v>
      </c>
    </row>
    <row r="2800" spans="1:26" ht="49.5" customHeight="1" x14ac:dyDescent="0.25">
      <c r="A2800" s="48" t="s">
        <v>2855</v>
      </c>
      <c r="B2800" s="53" t="s">
        <v>3273</v>
      </c>
      <c r="C2800" s="53" t="s">
        <v>7392</v>
      </c>
      <c r="D2800" s="53" t="s">
        <v>4128</v>
      </c>
      <c r="E2800" s="53" t="s">
        <v>7393</v>
      </c>
      <c r="F2800" s="53" t="s">
        <v>7391</v>
      </c>
      <c r="G2800" s="53" t="s">
        <v>3284</v>
      </c>
      <c r="H2800" s="53">
        <v>0</v>
      </c>
      <c r="I2800" s="53">
        <v>430000000</v>
      </c>
      <c r="J2800" s="53" t="s">
        <v>8091</v>
      </c>
      <c r="K2800" s="53" t="s">
        <v>8099</v>
      </c>
      <c r="L2800" s="53" t="s">
        <v>8111</v>
      </c>
      <c r="M2800" s="53" t="s">
        <v>8094</v>
      </c>
      <c r="N2800" s="53" t="s">
        <v>8112</v>
      </c>
      <c r="O2800" s="53" t="s">
        <v>8104</v>
      </c>
      <c r="P2800" s="53">
        <v>796</v>
      </c>
      <c r="Q2800" s="53" t="s">
        <v>8106</v>
      </c>
      <c r="R2800" s="73">
        <v>8</v>
      </c>
      <c r="S2800" s="74">
        <v>8993</v>
      </c>
      <c r="T2800" s="75">
        <v>0</v>
      </c>
      <c r="U2800" s="75">
        <f t="shared" si="480"/>
        <v>0</v>
      </c>
      <c r="V2800" s="48"/>
      <c r="W2800" s="48">
        <v>2017</v>
      </c>
      <c r="X2800" s="53" t="s">
        <v>8301</v>
      </c>
      <c r="Y2800" s="1">
        <f>VLOOKUP(A2800,'[1]план на 2017'!$A:$X,20,0)</f>
        <v>0</v>
      </c>
      <c r="Z2800" s="156">
        <f t="shared" si="479"/>
        <v>0</v>
      </c>
    </row>
    <row r="2801" spans="1:26" ht="49.5" customHeight="1" x14ac:dyDescent="0.25">
      <c r="A2801" s="49" t="s">
        <v>2856</v>
      </c>
      <c r="B2801" s="49" t="s">
        <v>3273</v>
      </c>
      <c r="C2801" s="49" t="s">
        <v>7392</v>
      </c>
      <c r="D2801" s="49" t="s">
        <v>4128</v>
      </c>
      <c r="E2801" s="49" t="s">
        <v>7393</v>
      </c>
      <c r="F2801" s="49" t="s">
        <v>7391</v>
      </c>
      <c r="G2801" s="49" t="s">
        <v>4139</v>
      </c>
      <c r="H2801" s="49">
        <v>0</v>
      </c>
      <c r="I2801" s="49">
        <v>430000000</v>
      </c>
      <c r="J2801" s="49" t="s">
        <v>8091</v>
      </c>
      <c r="K2801" s="49" t="s">
        <v>8117</v>
      </c>
      <c r="L2801" s="49" t="s">
        <v>8111</v>
      </c>
      <c r="M2801" s="49" t="s">
        <v>8094</v>
      </c>
      <c r="N2801" s="49" t="s">
        <v>8112</v>
      </c>
      <c r="O2801" s="49" t="s">
        <v>8104</v>
      </c>
      <c r="P2801" s="49">
        <v>796</v>
      </c>
      <c r="Q2801" s="49" t="s">
        <v>8106</v>
      </c>
      <c r="R2801" s="49">
        <v>8</v>
      </c>
      <c r="S2801" s="76">
        <v>24122</v>
      </c>
      <c r="T2801" s="76">
        <f t="shared" ref="T2801" si="481">S2801*R2801</f>
        <v>192976</v>
      </c>
      <c r="U2801" s="76">
        <f t="shared" si="480"/>
        <v>216133.12000000002</v>
      </c>
      <c r="V2801" s="49"/>
      <c r="W2801" s="49">
        <v>2017</v>
      </c>
      <c r="X2801" s="49" t="s">
        <v>8205</v>
      </c>
      <c r="Y2801" s="1">
        <f>VLOOKUP(A2801,'[1]план на 2017'!$A:$X,20,0)</f>
        <v>192976</v>
      </c>
      <c r="Z2801" s="156">
        <f t="shared" si="479"/>
        <v>0</v>
      </c>
    </row>
    <row r="2802" spans="1:26" ht="49.5" customHeight="1" x14ac:dyDescent="0.25">
      <c r="A2802" s="48" t="s">
        <v>2857</v>
      </c>
      <c r="B2802" s="53" t="s">
        <v>3273</v>
      </c>
      <c r="C2802" s="53" t="s">
        <v>7394</v>
      </c>
      <c r="D2802" s="53" t="s">
        <v>7395</v>
      </c>
      <c r="E2802" s="53" t="s">
        <v>7396</v>
      </c>
      <c r="F2802" s="53" t="s">
        <v>7397</v>
      </c>
      <c r="G2802" s="54" t="s">
        <v>8876</v>
      </c>
      <c r="H2802" s="53">
        <v>0</v>
      </c>
      <c r="I2802" s="53">
        <v>430000000</v>
      </c>
      <c r="J2802" s="53" t="s">
        <v>8091</v>
      </c>
      <c r="K2802" s="53" t="s">
        <v>8124</v>
      </c>
      <c r="L2802" s="53" t="s">
        <v>8111</v>
      </c>
      <c r="M2802" s="53" t="s">
        <v>8094</v>
      </c>
      <c r="N2802" s="53" t="s">
        <v>8112</v>
      </c>
      <c r="O2802" s="53" t="s">
        <v>8104</v>
      </c>
      <c r="P2802" s="53">
        <v>796</v>
      </c>
      <c r="Q2802" s="53" t="s">
        <v>8106</v>
      </c>
      <c r="R2802" s="73">
        <v>15</v>
      </c>
      <c r="S2802" s="74">
        <v>9625</v>
      </c>
      <c r="T2802" s="75">
        <v>0</v>
      </c>
      <c r="U2802" s="75">
        <f t="shared" si="480"/>
        <v>0</v>
      </c>
      <c r="V2802" s="48"/>
      <c r="W2802" s="48">
        <v>2017</v>
      </c>
      <c r="X2802" s="53" t="s">
        <v>8287</v>
      </c>
      <c r="Y2802" s="1">
        <f>VLOOKUP(A2802,'[1]план на 2017'!$A:$X,20,0)</f>
        <v>0</v>
      </c>
      <c r="Z2802" s="156">
        <f t="shared" si="479"/>
        <v>0</v>
      </c>
    </row>
    <row r="2803" spans="1:26" ht="49.5" customHeight="1" x14ac:dyDescent="0.25">
      <c r="A2803" s="48" t="s">
        <v>2858</v>
      </c>
      <c r="B2803" s="53" t="s">
        <v>3273</v>
      </c>
      <c r="C2803" s="53" t="s">
        <v>7394</v>
      </c>
      <c r="D2803" s="53" t="s">
        <v>7395</v>
      </c>
      <c r="E2803" s="53" t="s">
        <v>7396</v>
      </c>
      <c r="F2803" s="53" t="s">
        <v>7397</v>
      </c>
      <c r="G2803" s="53" t="s">
        <v>3284</v>
      </c>
      <c r="H2803" s="53">
        <v>0</v>
      </c>
      <c r="I2803" s="53">
        <v>430000000</v>
      </c>
      <c r="J2803" s="53" t="s">
        <v>8091</v>
      </c>
      <c r="K2803" s="53" t="s">
        <v>8099</v>
      </c>
      <c r="L2803" s="53" t="s">
        <v>8111</v>
      </c>
      <c r="M2803" s="53" t="s">
        <v>8094</v>
      </c>
      <c r="N2803" s="53" t="s">
        <v>8112</v>
      </c>
      <c r="O2803" s="53" t="s">
        <v>8104</v>
      </c>
      <c r="P2803" s="53">
        <v>796</v>
      </c>
      <c r="Q2803" s="53" t="s">
        <v>8106</v>
      </c>
      <c r="R2803" s="73">
        <v>15</v>
      </c>
      <c r="S2803" s="74">
        <v>9625</v>
      </c>
      <c r="T2803" s="75">
        <v>144375</v>
      </c>
      <c r="U2803" s="75">
        <f t="shared" si="480"/>
        <v>161700.00000000003</v>
      </c>
      <c r="V2803" s="48"/>
      <c r="W2803" s="48">
        <v>2017</v>
      </c>
      <c r="X2803" s="53" t="s">
        <v>8213</v>
      </c>
      <c r="Y2803" s="1">
        <f>VLOOKUP(A2803,'[1]план на 2017'!$A:$X,20,0)</f>
        <v>144375</v>
      </c>
      <c r="Z2803" s="156">
        <f t="shared" si="479"/>
        <v>0</v>
      </c>
    </row>
    <row r="2804" spans="1:26" ht="49.5" customHeight="1" x14ac:dyDescent="0.25">
      <c r="A2804" s="48" t="s">
        <v>2859</v>
      </c>
      <c r="B2804" s="53" t="s">
        <v>3273</v>
      </c>
      <c r="C2804" s="53" t="s">
        <v>7398</v>
      </c>
      <c r="D2804" s="53" t="s">
        <v>7399</v>
      </c>
      <c r="E2804" s="53" t="s">
        <v>7400</v>
      </c>
      <c r="F2804" s="53" t="s">
        <v>7401</v>
      </c>
      <c r="G2804" s="54" t="s">
        <v>8876</v>
      </c>
      <c r="H2804" s="53">
        <v>0</v>
      </c>
      <c r="I2804" s="53">
        <v>430000000</v>
      </c>
      <c r="J2804" s="53" t="s">
        <v>8091</v>
      </c>
      <c r="K2804" s="53" t="s">
        <v>8124</v>
      </c>
      <c r="L2804" s="53" t="s">
        <v>8111</v>
      </c>
      <c r="M2804" s="53" t="s">
        <v>8094</v>
      </c>
      <c r="N2804" s="53" t="s">
        <v>8112</v>
      </c>
      <c r="O2804" s="53" t="s">
        <v>8104</v>
      </c>
      <c r="P2804" s="53">
        <v>796</v>
      </c>
      <c r="Q2804" s="53" t="s">
        <v>8106</v>
      </c>
      <c r="R2804" s="73">
        <v>50</v>
      </c>
      <c r="S2804" s="74">
        <v>945</v>
      </c>
      <c r="T2804" s="75">
        <v>0</v>
      </c>
      <c r="U2804" s="75">
        <f t="shared" si="480"/>
        <v>0</v>
      </c>
      <c r="V2804" s="48"/>
      <c r="W2804" s="48">
        <v>2017</v>
      </c>
      <c r="X2804" s="53" t="s">
        <v>8287</v>
      </c>
      <c r="Y2804" s="1">
        <f>VLOOKUP(A2804,'[1]план на 2017'!$A:$X,20,0)</f>
        <v>0</v>
      </c>
      <c r="Z2804" s="156">
        <f t="shared" si="479"/>
        <v>0</v>
      </c>
    </row>
    <row r="2805" spans="1:26" ht="49.5" customHeight="1" x14ac:dyDescent="0.25">
      <c r="A2805" s="48" t="s">
        <v>2860</v>
      </c>
      <c r="B2805" s="53" t="s">
        <v>3273</v>
      </c>
      <c r="C2805" s="53" t="s">
        <v>7402</v>
      </c>
      <c r="D2805" s="53" t="s">
        <v>7399</v>
      </c>
      <c r="E2805" s="53" t="s">
        <v>9869</v>
      </c>
      <c r="F2805" s="53" t="s">
        <v>7401</v>
      </c>
      <c r="G2805" s="53" t="s">
        <v>3284</v>
      </c>
      <c r="H2805" s="53">
        <v>0</v>
      </c>
      <c r="I2805" s="53">
        <v>430000000</v>
      </c>
      <c r="J2805" s="53" t="s">
        <v>8091</v>
      </c>
      <c r="K2805" s="53" t="s">
        <v>8124</v>
      </c>
      <c r="L2805" s="53" t="s">
        <v>8111</v>
      </c>
      <c r="M2805" s="53" t="s">
        <v>8094</v>
      </c>
      <c r="N2805" s="53" t="s">
        <v>8112</v>
      </c>
      <c r="O2805" s="53" t="s">
        <v>8104</v>
      </c>
      <c r="P2805" s="53">
        <v>796</v>
      </c>
      <c r="Q2805" s="53" t="s">
        <v>8106</v>
      </c>
      <c r="R2805" s="73">
        <v>50</v>
      </c>
      <c r="S2805" s="74">
        <v>945</v>
      </c>
      <c r="T2805" s="75">
        <v>0</v>
      </c>
      <c r="U2805" s="75">
        <f t="shared" si="480"/>
        <v>0</v>
      </c>
      <c r="V2805" s="48"/>
      <c r="W2805" s="48">
        <v>2017</v>
      </c>
      <c r="X2805" s="53" t="s">
        <v>8140</v>
      </c>
      <c r="Y2805" s="1">
        <f>VLOOKUP(A2805,'[1]план на 2017'!$A:$X,20,0)</f>
        <v>0</v>
      </c>
      <c r="Z2805" s="156">
        <f t="shared" si="479"/>
        <v>0</v>
      </c>
    </row>
    <row r="2806" spans="1:26" ht="49.5" customHeight="1" x14ac:dyDescent="0.25">
      <c r="A2806" s="49" t="s">
        <v>2861</v>
      </c>
      <c r="B2806" s="49" t="s">
        <v>3273</v>
      </c>
      <c r="C2806" s="49" t="s">
        <v>7402</v>
      </c>
      <c r="D2806" s="49" t="s">
        <v>7399</v>
      </c>
      <c r="E2806" s="49" t="s">
        <v>7403</v>
      </c>
      <c r="F2806" s="49" t="s">
        <v>7401</v>
      </c>
      <c r="G2806" s="49" t="s">
        <v>4139</v>
      </c>
      <c r="H2806" s="49">
        <v>0</v>
      </c>
      <c r="I2806" s="49">
        <v>430000000</v>
      </c>
      <c r="J2806" s="49" t="s">
        <v>8091</v>
      </c>
      <c r="K2806" s="49" t="s">
        <v>8117</v>
      </c>
      <c r="L2806" s="49" t="s">
        <v>8111</v>
      </c>
      <c r="M2806" s="49" t="s">
        <v>8094</v>
      </c>
      <c r="N2806" s="49" t="s">
        <v>8112</v>
      </c>
      <c r="O2806" s="49" t="s">
        <v>8104</v>
      </c>
      <c r="P2806" s="49">
        <v>796</v>
      </c>
      <c r="Q2806" s="49" t="s">
        <v>8106</v>
      </c>
      <c r="R2806" s="49">
        <v>50</v>
      </c>
      <c r="S2806" s="76">
        <v>10109</v>
      </c>
      <c r="T2806" s="76">
        <f t="shared" ref="T2806" si="482">S2806*R2806</f>
        <v>505450</v>
      </c>
      <c r="U2806" s="76">
        <f t="shared" si="480"/>
        <v>566104</v>
      </c>
      <c r="V2806" s="49"/>
      <c r="W2806" s="49">
        <v>2017</v>
      </c>
      <c r="X2806" s="49" t="s">
        <v>8205</v>
      </c>
      <c r="Y2806" s="1">
        <f>VLOOKUP(A2806,'[1]план на 2017'!$A:$X,20,0)</f>
        <v>505450</v>
      </c>
      <c r="Z2806" s="156">
        <f t="shared" si="479"/>
        <v>0</v>
      </c>
    </row>
    <row r="2807" spans="1:26" ht="49.5" customHeight="1" x14ac:dyDescent="0.25">
      <c r="A2807" s="48" t="s">
        <v>2862</v>
      </c>
      <c r="B2807" s="53" t="s">
        <v>3273</v>
      </c>
      <c r="C2807" s="53" t="s">
        <v>4580</v>
      </c>
      <c r="D2807" s="53" t="s">
        <v>4581</v>
      </c>
      <c r="E2807" s="53" t="s">
        <v>7404</v>
      </c>
      <c r="F2807" s="53" t="s">
        <v>7405</v>
      </c>
      <c r="G2807" s="54" t="s">
        <v>8876</v>
      </c>
      <c r="H2807" s="53">
        <v>0</v>
      </c>
      <c r="I2807" s="53">
        <v>430000000</v>
      </c>
      <c r="J2807" s="53" t="s">
        <v>8091</v>
      </c>
      <c r="K2807" s="53" t="s">
        <v>8124</v>
      </c>
      <c r="L2807" s="53" t="s">
        <v>8111</v>
      </c>
      <c r="M2807" s="53" t="s">
        <v>8094</v>
      </c>
      <c r="N2807" s="53" t="s">
        <v>8112</v>
      </c>
      <c r="O2807" s="53" t="s">
        <v>8104</v>
      </c>
      <c r="P2807" s="53">
        <v>796</v>
      </c>
      <c r="Q2807" s="53" t="s">
        <v>8106</v>
      </c>
      <c r="R2807" s="73">
        <v>8</v>
      </c>
      <c r="S2807" s="74">
        <v>87500</v>
      </c>
      <c r="T2807" s="75">
        <v>0</v>
      </c>
      <c r="U2807" s="75">
        <f t="shared" si="480"/>
        <v>0</v>
      </c>
      <c r="V2807" s="48"/>
      <c r="W2807" s="48">
        <v>2017</v>
      </c>
      <c r="X2807" s="53" t="s">
        <v>8287</v>
      </c>
      <c r="Y2807" s="1">
        <f>VLOOKUP(A2807,'[1]план на 2017'!$A:$X,20,0)</f>
        <v>0</v>
      </c>
      <c r="Z2807" s="156">
        <f t="shared" si="479"/>
        <v>0</v>
      </c>
    </row>
    <row r="2808" spans="1:26" ht="49.5" customHeight="1" x14ac:dyDescent="0.25">
      <c r="A2808" s="48" t="s">
        <v>2863</v>
      </c>
      <c r="B2808" s="53" t="s">
        <v>3273</v>
      </c>
      <c r="C2808" s="53" t="s">
        <v>4580</v>
      </c>
      <c r="D2808" s="53" t="s">
        <v>4581</v>
      </c>
      <c r="E2808" s="53" t="s">
        <v>7404</v>
      </c>
      <c r="F2808" s="53" t="s">
        <v>7405</v>
      </c>
      <c r="G2808" s="54" t="s">
        <v>8876</v>
      </c>
      <c r="H2808" s="53">
        <v>0</v>
      </c>
      <c r="I2808" s="53">
        <v>430000000</v>
      </c>
      <c r="J2808" s="53" t="s">
        <v>8091</v>
      </c>
      <c r="K2808" s="53" t="s">
        <v>8119</v>
      </c>
      <c r="L2808" s="53" t="s">
        <v>8111</v>
      </c>
      <c r="M2808" s="53" t="s">
        <v>8094</v>
      </c>
      <c r="N2808" s="53" t="s">
        <v>8112</v>
      </c>
      <c r="O2808" s="53" t="s">
        <v>8104</v>
      </c>
      <c r="P2808" s="53">
        <v>796</v>
      </c>
      <c r="Q2808" s="53" t="s">
        <v>8106</v>
      </c>
      <c r="R2808" s="73">
        <v>8</v>
      </c>
      <c r="S2808" s="74">
        <v>87500</v>
      </c>
      <c r="T2808" s="75">
        <v>0</v>
      </c>
      <c r="U2808" s="75">
        <f t="shared" si="480"/>
        <v>0</v>
      </c>
      <c r="V2808" s="48"/>
      <c r="W2808" s="48">
        <v>2017</v>
      </c>
      <c r="X2808" s="53" t="s">
        <v>8100</v>
      </c>
      <c r="Y2808" s="1">
        <f>VLOOKUP(A2808,'[1]план на 2017'!$A:$X,20,0)</f>
        <v>0</v>
      </c>
      <c r="Z2808" s="156">
        <f t="shared" si="479"/>
        <v>0</v>
      </c>
    </row>
    <row r="2809" spans="1:26" ht="49.5" customHeight="1" x14ac:dyDescent="0.25">
      <c r="A2809" s="49" t="s">
        <v>2864</v>
      </c>
      <c r="B2809" s="49" t="s">
        <v>3273</v>
      </c>
      <c r="C2809" s="49" t="s">
        <v>4580</v>
      </c>
      <c r="D2809" s="49" t="s">
        <v>4581</v>
      </c>
      <c r="E2809" s="49" t="s">
        <v>7404</v>
      </c>
      <c r="F2809" s="49" t="s">
        <v>7405</v>
      </c>
      <c r="G2809" s="49" t="s">
        <v>4139</v>
      </c>
      <c r="H2809" s="49">
        <v>0</v>
      </c>
      <c r="I2809" s="49">
        <v>430000000</v>
      </c>
      <c r="J2809" s="49" t="s">
        <v>8091</v>
      </c>
      <c r="K2809" s="49" t="s">
        <v>8117</v>
      </c>
      <c r="L2809" s="49" t="s">
        <v>8111</v>
      </c>
      <c r="M2809" s="49" t="s">
        <v>8094</v>
      </c>
      <c r="N2809" s="49" t="s">
        <v>8112</v>
      </c>
      <c r="O2809" s="49" t="s">
        <v>8104</v>
      </c>
      <c r="P2809" s="49">
        <v>796</v>
      </c>
      <c r="Q2809" s="49" t="s">
        <v>8106</v>
      </c>
      <c r="R2809" s="49">
        <v>3</v>
      </c>
      <c r="S2809" s="76">
        <v>87500</v>
      </c>
      <c r="T2809" s="76">
        <f>S2809*R2809</f>
        <v>262500</v>
      </c>
      <c r="U2809" s="76">
        <f>T2809*1.12</f>
        <v>294000</v>
      </c>
      <c r="V2809" s="49"/>
      <c r="W2809" s="49">
        <v>2017</v>
      </c>
      <c r="X2809" s="49" t="s">
        <v>8302</v>
      </c>
      <c r="Y2809" s="1">
        <f>VLOOKUP(A2809,'[1]план на 2017'!$A:$X,20,0)</f>
        <v>262500</v>
      </c>
      <c r="Z2809" s="156">
        <f t="shared" si="479"/>
        <v>0</v>
      </c>
    </row>
    <row r="2810" spans="1:26" ht="49.5" customHeight="1" x14ac:dyDescent="0.25">
      <c r="A2810" s="48" t="s">
        <v>2865</v>
      </c>
      <c r="B2810" s="53" t="s">
        <v>3273</v>
      </c>
      <c r="C2810" s="53" t="s">
        <v>7406</v>
      </c>
      <c r="D2810" s="53" t="s">
        <v>7407</v>
      </c>
      <c r="E2810" s="53" t="s">
        <v>7408</v>
      </c>
      <c r="F2810" s="53" t="s">
        <v>7409</v>
      </c>
      <c r="G2810" s="54" t="s">
        <v>8876</v>
      </c>
      <c r="H2810" s="53">
        <v>0</v>
      </c>
      <c r="I2810" s="53">
        <v>430000000</v>
      </c>
      <c r="J2810" s="53" t="s">
        <v>8091</v>
      </c>
      <c r="K2810" s="53" t="s">
        <v>8124</v>
      </c>
      <c r="L2810" s="53" t="s">
        <v>8111</v>
      </c>
      <c r="M2810" s="53" t="s">
        <v>8094</v>
      </c>
      <c r="N2810" s="53" t="s">
        <v>8112</v>
      </c>
      <c r="O2810" s="53" t="s">
        <v>8104</v>
      </c>
      <c r="P2810" s="53">
        <v>796</v>
      </c>
      <c r="Q2810" s="53" t="s">
        <v>8106</v>
      </c>
      <c r="R2810" s="73">
        <v>2</v>
      </c>
      <c r="S2810" s="74">
        <v>63196</v>
      </c>
      <c r="T2810" s="75">
        <v>0</v>
      </c>
      <c r="U2810" s="75">
        <f t="shared" si="480"/>
        <v>0</v>
      </c>
      <c r="V2810" s="48"/>
      <c r="W2810" s="48">
        <v>2017</v>
      </c>
      <c r="X2810" s="53" t="s">
        <v>8287</v>
      </c>
      <c r="Y2810" s="1">
        <f>VLOOKUP(A2810,'[1]план на 2017'!$A:$X,20,0)</f>
        <v>0</v>
      </c>
      <c r="Z2810" s="156">
        <f t="shared" si="479"/>
        <v>0</v>
      </c>
    </row>
    <row r="2811" spans="1:26" ht="49.5" customHeight="1" x14ac:dyDescent="0.25">
      <c r="A2811" s="48" t="s">
        <v>2866</v>
      </c>
      <c r="B2811" s="53" t="s">
        <v>3273</v>
      </c>
      <c r="C2811" s="53" t="s">
        <v>7406</v>
      </c>
      <c r="D2811" s="53" t="s">
        <v>7407</v>
      </c>
      <c r="E2811" s="53" t="s">
        <v>7408</v>
      </c>
      <c r="F2811" s="53" t="s">
        <v>7409</v>
      </c>
      <c r="G2811" s="53" t="s">
        <v>3284</v>
      </c>
      <c r="H2811" s="53">
        <v>0</v>
      </c>
      <c r="I2811" s="53">
        <v>430000000</v>
      </c>
      <c r="J2811" s="53" t="s">
        <v>8091</v>
      </c>
      <c r="K2811" s="53" t="s">
        <v>8124</v>
      </c>
      <c r="L2811" s="53" t="s">
        <v>8111</v>
      </c>
      <c r="M2811" s="53" t="s">
        <v>8094</v>
      </c>
      <c r="N2811" s="53" t="s">
        <v>8112</v>
      </c>
      <c r="O2811" s="53" t="s">
        <v>8104</v>
      </c>
      <c r="P2811" s="53">
        <v>796</v>
      </c>
      <c r="Q2811" s="53" t="s">
        <v>8106</v>
      </c>
      <c r="R2811" s="73">
        <v>2</v>
      </c>
      <c r="S2811" s="74">
        <v>63196</v>
      </c>
      <c r="T2811" s="75">
        <v>126392</v>
      </c>
      <c r="U2811" s="75">
        <f t="shared" si="480"/>
        <v>141559.04000000001</v>
      </c>
      <c r="V2811" s="48"/>
      <c r="W2811" s="48">
        <v>2017</v>
      </c>
      <c r="X2811" s="53" t="s">
        <v>8140</v>
      </c>
      <c r="Y2811" s="1">
        <f>VLOOKUP(A2811,'[1]план на 2017'!$A:$X,20,0)</f>
        <v>126392</v>
      </c>
      <c r="Z2811" s="156">
        <f t="shared" si="479"/>
        <v>0</v>
      </c>
    </row>
    <row r="2812" spans="1:26" ht="49.5" customHeight="1" x14ac:dyDescent="0.25">
      <c r="A2812" s="48" t="s">
        <v>2867</v>
      </c>
      <c r="B2812" s="53" t="s">
        <v>3273</v>
      </c>
      <c r="C2812" s="53" t="s">
        <v>7406</v>
      </c>
      <c r="D2812" s="53" t="s">
        <v>7407</v>
      </c>
      <c r="E2812" s="53" t="s">
        <v>7408</v>
      </c>
      <c r="F2812" s="53" t="s">
        <v>7410</v>
      </c>
      <c r="G2812" s="54" t="s">
        <v>8876</v>
      </c>
      <c r="H2812" s="53">
        <v>0</v>
      </c>
      <c r="I2812" s="53">
        <v>430000000</v>
      </c>
      <c r="J2812" s="53" t="s">
        <v>8091</v>
      </c>
      <c r="K2812" s="53" t="s">
        <v>8124</v>
      </c>
      <c r="L2812" s="53" t="s">
        <v>8111</v>
      </c>
      <c r="M2812" s="53" t="s">
        <v>8094</v>
      </c>
      <c r="N2812" s="53" t="s">
        <v>8112</v>
      </c>
      <c r="O2812" s="53" t="s">
        <v>8104</v>
      </c>
      <c r="P2812" s="53">
        <v>796</v>
      </c>
      <c r="Q2812" s="53" t="s">
        <v>8106</v>
      </c>
      <c r="R2812" s="73">
        <v>2</v>
      </c>
      <c r="S2812" s="74">
        <v>45910</v>
      </c>
      <c r="T2812" s="75">
        <v>0</v>
      </c>
      <c r="U2812" s="75">
        <f t="shared" si="480"/>
        <v>0</v>
      </c>
      <c r="V2812" s="48"/>
      <c r="W2812" s="48">
        <v>2017</v>
      </c>
      <c r="X2812" s="53" t="s">
        <v>8287</v>
      </c>
      <c r="Y2812" s="1">
        <f>VLOOKUP(A2812,'[1]план на 2017'!$A:$X,20,0)</f>
        <v>0</v>
      </c>
      <c r="Z2812" s="156">
        <f t="shared" si="479"/>
        <v>0</v>
      </c>
    </row>
    <row r="2813" spans="1:26" ht="49.5" customHeight="1" x14ac:dyDescent="0.25">
      <c r="A2813" s="48" t="s">
        <v>2868</v>
      </c>
      <c r="B2813" s="53" t="s">
        <v>3273</v>
      </c>
      <c r="C2813" s="53" t="s">
        <v>7406</v>
      </c>
      <c r="D2813" s="53" t="s">
        <v>7407</v>
      </c>
      <c r="E2813" s="53" t="s">
        <v>7408</v>
      </c>
      <c r="F2813" s="53" t="s">
        <v>7410</v>
      </c>
      <c r="G2813" s="53" t="s">
        <v>3284</v>
      </c>
      <c r="H2813" s="53">
        <v>0</v>
      </c>
      <c r="I2813" s="53">
        <v>430000000</v>
      </c>
      <c r="J2813" s="53" t="s">
        <v>8091</v>
      </c>
      <c r="K2813" s="53" t="s">
        <v>8124</v>
      </c>
      <c r="L2813" s="53" t="s">
        <v>8111</v>
      </c>
      <c r="M2813" s="53" t="s">
        <v>8094</v>
      </c>
      <c r="N2813" s="53" t="s">
        <v>8112</v>
      </c>
      <c r="O2813" s="53" t="s">
        <v>8104</v>
      </c>
      <c r="P2813" s="53">
        <v>796</v>
      </c>
      <c r="Q2813" s="53" t="s">
        <v>8106</v>
      </c>
      <c r="R2813" s="73">
        <v>2</v>
      </c>
      <c r="S2813" s="74">
        <v>45910</v>
      </c>
      <c r="T2813" s="75">
        <v>91820</v>
      </c>
      <c r="U2813" s="75">
        <f t="shared" si="480"/>
        <v>102838.40000000001</v>
      </c>
      <c r="V2813" s="48"/>
      <c r="W2813" s="48">
        <v>2017</v>
      </c>
      <c r="X2813" s="53" t="s">
        <v>8140</v>
      </c>
      <c r="Y2813" s="1">
        <f>VLOOKUP(A2813,'[1]план на 2017'!$A:$X,20,0)</f>
        <v>91820</v>
      </c>
      <c r="Z2813" s="156">
        <f t="shared" si="479"/>
        <v>0</v>
      </c>
    </row>
    <row r="2814" spans="1:26" ht="49.5" customHeight="1" x14ac:dyDescent="0.25">
      <c r="A2814" s="48" t="s">
        <v>2869</v>
      </c>
      <c r="B2814" s="53" t="s">
        <v>3273</v>
      </c>
      <c r="C2814" s="53" t="s">
        <v>7406</v>
      </c>
      <c r="D2814" s="53" t="s">
        <v>7407</v>
      </c>
      <c r="E2814" s="53" t="s">
        <v>7408</v>
      </c>
      <c r="F2814" s="53" t="s">
        <v>7411</v>
      </c>
      <c r="G2814" s="54" t="s">
        <v>8876</v>
      </c>
      <c r="H2814" s="53">
        <v>0</v>
      </c>
      <c r="I2814" s="53">
        <v>430000000</v>
      </c>
      <c r="J2814" s="53" t="s">
        <v>8091</v>
      </c>
      <c r="K2814" s="53" t="s">
        <v>8124</v>
      </c>
      <c r="L2814" s="53" t="s">
        <v>8111</v>
      </c>
      <c r="M2814" s="53" t="s">
        <v>8094</v>
      </c>
      <c r="N2814" s="53" t="s">
        <v>8112</v>
      </c>
      <c r="O2814" s="53" t="s">
        <v>8104</v>
      </c>
      <c r="P2814" s="53">
        <v>796</v>
      </c>
      <c r="Q2814" s="53" t="s">
        <v>8106</v>
      </c>
      <c r="R2814" s="73">
        <v>2</v>
      </c>
      <c r="S2814" s="74">
        <v>36400</v>
      </c>
      <c r="T2814" s="75">
        <v>0</v>
      </c>
      <c r="U2814" s="75">
        <f t="shared" si="480"/>
        <v>0</v>
      </c>
      <c r="V2814" s="48"/>
      <c r="W2814" s="48">
        <v>2017</v>
      </c>
      <c r="X2814" s="53" t="s">
        <v>8287</v>
      </c>
      <c r="Y2814" s="1">
        <f>VLOOKUP(A2814,'[1]план на 2017'!$A:$X,20,0)</f>
        <v>0</v>
      </c>
      <c r="Z2814" s="156">
        <f t="shared" si="479"/>
        <v>0</v>
      </c>
    </row>
    <row r="2815" spans="1:26" ht="49.5" customHeight="1" x14ac:dyDescent="0.25">
      <c r="A2815" s="48" t="s">
        <v>2870</v>
      </c>
      <c r="B2815" s="53" t="s">
        <v>3273</v>
      </c>
      <c r="C2815" s="53" t="s">
        <v>7406</v>
      </c>
      <c r="D2815" s="53" t="s">
        <v>7407</v>
      </c>
      <c r="E2815" s="53" t="s">
        <v>7408</v>
      </c>
      <c r="F2815" s="53" t="s">
        <v>7411</v>
      </c>
      <c r="G2815" s="53" t="s">
        <v>3284</v>
      </c>
      <c r="H2815" s="53">
        <v>0</v>
      </c>
      <c r="I2815" s="53">
        <v>430000000</v>
      </c>
      <c r="J2815" s="53" t="s">
        <v>8091</v>
      </c>
      <c r="K2815" s="53" t="s">
        <v>8124</v>
      </c>
      <c r="L2815" s="53" t="s">
        <v>8111</v>
      </c>
      <c r="M2815" s="53" t="s">
        <v>8094</v>
      </c>
      <c r="N2815" s="53" t="s">
        <v>8112</v>
      </c>
      <c r="O2815" s="53" t="s">
        <v>8104</v>
      </c>
      <c r="P2815" s="53">
        <v>796</v>
      </c>
      <c r="Q2815" s="53" t="s">
        <v>8106</v>
      </c>
      <c r="R2815" s="73">
        <v>2</v>
      </c>
      <c r="S2815" s="74">
        <v>36400</v>
      </c>
      <c r="T2815" s="75">
        <v>72800</v>
      </c>
      <c r="U2815" s="75">
        <f t="shared" si="480"/>
        <v>81536.000000000015</v>
      </c>
      <c r="V2815" s="48"/>
      <c r="W2815" s="48">
        <v>2017</v>
      </c>
      <c r="X2815" s="53" t="s">
        <v>8140</v>
      </c>
      <c r="Y2815" s="1">
        <f>VLOOKUP(A2815,'[1]план на 2017'!$A:$X,20,0)</f>
        <v>72800</v>
      </c>
      <c r="Z2815" s="156">
        <f t="shared" si="479"/>
        <v>0</v>
      </c>
    </row>
    <row r="2816" spans="1:26" ht="49.5" customHeight="1" x14ac:dyDescent="0.25">
      <c r="A2816" s="48" t="s">
        <v>2871</v>
      </c>
      <c r="B2816" s="53" t="s">
        <v>3273</v>
      </c>
      <c r="C2816" s="53" t="s">
        <v>5973</v>
      </c>
      <c r="D2816" s="53" t="s">
        <v>7412</v>
      </c>
      <c r="E2816" s="53" t="s">
        <v>5968</v>
      </c>
      <c r="F2816" s="53" t="s">
        <v>7413</v>
      </c>
      <c r="G2816" s="54" t="s">
        <v>8876</v>
      </c>
      <c r="H2816" s="53">
        <v>0</v>
      </c>
      <c r="I2816" s="53">
        <v>430000000</v>
      </c>
      <c r="J2816" s="53" t="s">
        <v>8091</v>
      </c>
      <c r="K2816" s="53" t="s">
        <v>8124</v>
      </c>
      <c r="L2816" s="53" t="s">
        <v>8111</v>
      </c>
      <c r="M2816" s="53" t="s">
        <v>8094</v>
      </c>
      <c r="N2816" s="53" t="s">
        <v>8112</v>
      </c>
      <c r="O2816" s="53" t="s">
        <v>8104</v>
      </c>
      <c r="P2816" s="53">
        <v>796</v>
      </c>
      <c r="Q2816" s="53" t="s">
        <v>8106</v>
      </c>
      <c r="R2816" s="73">
        <v>2</v>
      </c>
      <c r="S2816" s="74">
        <v>166920</v>
      </c>
      <c r="T2816" s="75">
        <v>0</v>
      </c>
      <c r="U2816" s="75">
        <f t="shared" si="480"/>
        <v>0</v>
      </c>
      <c r="V2816" s="48"/>
      <c r="W2816" s="48">
        <v>2017</v>
      </c>
      <c r="X2816" s="53" t="s">
        <v>8287</v>
      </c>
      <c r="Y2816" s="1">
        <f>VLOOKUP(A2816,'[1]план на 2017'!$A:$X,20,0)</f>
        <v>0</v>
      </c>
      <c r="Z2816" s="156">
        <f t="shared" si="479"/>
        <v>0</v>
      </c>
    </row>
    <row r="2817" spans="1:26" ht="49.5" customHeight="1" x14ac:dyDescent="0.25">
      <c r="A2817" s="48" t="s">
        <v>2872</v>
      </c>
      <c r="B2817" s="53" t="s">
        <v>3273</v>
      </c>
      <c r="C2817" s="53" t="s">
        <v>5973</v>
      </c>
      <c r="D2817" s="53" t="s">
        <v>7412</v>
      </c>
      <c r="E2817" s="53" t="s">
        <v>5968</v>
      </c>
      <c r="F2817" s="53" t="s">
        <v>7413</v>
      </c>
      <c r="G2817" s="53" t="s">
        <v>3284</v>
      </c>
      <c r="H2817" s="53">
        <v>0</v>
      </c>
      <c r="I2817" s="53">
        <v>430000000</v>
      </c>
      <c r="J2817" s="53" t="s">
        <v>8091</v>
      </c>
      <c r="K2817" s="53" t="s">
        <v>8099</v>
      </c>
      <c r="L2817" s="53" t="s">
        <v>8111</v>
      </c>
      <c r="M2817" s="53" t="s">
        <v>8094</v>
      </c>
      <c r="N2817" s="53" t="s">
        <v>8112</v>
      </c>
      <c r="O2817" s="53" t="s">
        <v>8104</v>
      </c>
      <c r="P2817" s="53">
        <v>796</v>
      </c>
      <c r="Q2817" s="53" t="s">
        <v>8106</v>
      </c>
      <c r="R2817" s="73">
        <v>2</v>
      </c>
      <c r="S2817" s="74">
        <v>166920</v>
      </c>
      <c r="T2817" s="75">
        <v>333840</v>
      </c>
      <c r="U2817" s="75">
        <f t="shared" si="480"/>
        <v>373900.80000000005</v>
      </c>
      <c r="V2817" s="48"/>
      <c r="W2817" s="48">
        <v>2017</v>
      </c>
      <c r="X2817" s="53" t="s">
        <v>8213</v>
      </c>
      <c r="Y2817" s="1">
        <f>VLOOKUP(A2817,'[1]план на 2017'!$A:$X,20,0)</f>
        <v>333840</v>
      </c>
      <c r="Z2817" s="156">
        <f t="shared" si="479"/>
        <v>0</v>
      </c>
    </row>
    <row r="2818" spans="1:26" ht="49.5" customHeight="1" x14ac:dyDescent="0.25">
      <c r="A2818" s="48" t="s">
        <v>2873</v>
      </c>
      <c r="B2818" s="53" t="s">
        <v>3273</v>
      </c>
      <c r="C2818" s="53" t="s">
        <v>4890</v>
      </c>
      <c r="D2818" s="53" t="s">
        <v>3650</v>
      </c>
      <c r="E2818" s="53" t="s">
        <v>7414</v>
      </c>
      <c r="F2818" s="53" t="s">
        <v>7415</v>
      </c>
      <c r="G2818" s="54" t="s">
        <v>8876</v>
      </c>
      <c r="H2818" s="53">
        <v>0</v>
      </c>
      <c r="I2818" s="53">
        <v>430000000</v>
      </c>
      <c r="J2818" s="53" t="s">
        <v>8091</v>
      </c>
      <c r="K2818" s="53" t="s">
        <v>8124</v>
      </c>
      <c r="L2818" s="53" t="s">
        <v>8111</v>
      </c>
      <c r="M2818" s="53" t="s">
        <v>8094</v>
      </c>
      <c r="N2818" s="53" t="s">
        <v>8112</v>
      </c>
      <c r="O2818" s="53" t="s">
        <v>8104</v>
      </c>
      <c r="P2818" s="53">
        <v>796</v>
      </c>
      <c r="Q2818" s="53" t="s">
        <v>8106</v>
      </c>
      <c r="R2818" s="73">
        <v>6</v>
      </c>
      <c r="S2818" s="74">
        <v>34257</v>
      </c>
      <c r="T2818" s="75">
        <v>0</v>
      </c>
      <c r="U2818" s="75">
        <f t="shared" si="480"/>
        <v>0</v>
      </c>
      <c r="V2818" s="48"/>
      <c r="W2818" s="48">
        <v>2017</v>
      </c>
      <c r="X2818" s="53" t="s">
        <v>8287</v>
      </c>
      <c r="Y2818" s="1">
        <f>VLOOKUP(A2818,'[1]план на 2017'!$A:$X,20,0)</f>
        <v>0</v>
      </c>
      <c r="Z2818" s="156">
        <f t="shared" si="479"/>
        <v>0</v>
      </c>
    </row>
    <row r="2819" spans="1:26" ht="49.5" customHeight="1" x14ac:dyDescent="0.25">
      <c r="A2819" s="48" t="s">
        <v>2874</v>
      </c>
      <c r="B2819" s="53" t="s">
        <v>3273</v>
      </c>
      <c r="C2819" s="53" t="s">
        <v>4890</v>
      </c>
      <c r="D2819" s="53" t="s">
        <v>3650</v>
      </c>
      <c r="E2819" s="53" t="s">
        <v>7414</v>
      </c>
      <c r="F2819" s="53" t="s">
        <v>7416</v>
      </c>
      <c r="G2819" s="53" t="s">
        <v>3284</v>
      </c>
      <c r="H2819" s="53">
        <v>0</v>
      </c>
      <c r="I2819" s="53">
        <v>430000000</v>
      </c>
      <c r="J2819" s="53" t="s">
        <v>8091</v>
      </c>
      <c r="K2819" s="53" t="s">
        <v>8099</v>
      </c>
      <c r="L2819" s="53" t="s">
        <v>8111</v>
      </c>
      <c r="M2819" s="53" t="s">
        <v>8094</v>
      </c>
      <c r="N2819" s="53" t="s">
        <v>8112</v>
      </c>
      <c r="O2819" s="53" t="s">
        <v>8104</v>
      </c>
      <c r="P2819" s="53">
        <v>796</v>
      </c>
      <c r="Q2819" s="53" t="s">
        <v>8106</v>
      </c>
      <c r="R2819" s="73">
        <v>6</v>
      </c>
      <c r="S2819" s="74">
        <v>34257</v>
      </c>
      <c r="T2819" s="75">
        <f>S2819*R2819</f>
        <v>205542</v>
      </c>
      <c r="U2819" s="75">
        <f t="shared" si="480"/>
        <v>230207.04</v>
      </c>
      <c r="V2819" s="48"/>
      <c r="W2819" s="48">
        <v>2017</v>
      </c>
      <c r="X2819" s="53" t="s">
        <v>8213</v>
      </c>
      <c r="Y2819" s="1">
        <f>VLOOKUP(A2819,'[1]план на 2017'!$A:$X,20,0)</f>
        <v>205542</v>
      </c>
      <c r="Z2819" s="156">
        <f t="shared" si="479"/>
        <v>0</v>
      </c>
    </row>
    <row r="2820" spans="1:26" ht="49.5" customHeight="1" x14ac:dyDescent="0.25">
      <c r="A2820" s="48" t="s">
        <v>2875</v>
      </c>
      <c r="B2820" s="53" t="s">
        <v>3273</v>
      </c>
      <c r="C2820" s="53" t="s">
        <v>7417</v>
      </c>
      <c r="D2820" s="53" t="s">
        <v>7418</v>
      </c>
      <c r="E2820" s="53" t="s">
        <v>7419</v>
      </c>
      <c r="F2820" s="53" t="s">
        <v>7420</v>
      </c>
      <c r="G2820" s="54" t="s">
        <v>8876</v>
      </c>
      <c r="H2820" s="53">
        <v>0</v>
      </c>
      <c r="I2820" s="53">
        <v>430000000</v>
      </c>
      <c r="J2820" s="53" t="s">
        <v>8091</v>
      </c>
      <c r="K2820" s="53" t="s">
        <v>8124</v>
      </c>
      <c r="L2820" s="53" t="s">
        <v>8111</v>
      </c>
      <c r="M2820" s="53" t="s">
        <v>8094</v>
      </c>
      <c r="N2820" s="53" t="s">
        <v>8112</v>
      </c>
      <c r="O2820" s="53" t="s">
        <v>8104</v>
      </c>
      <c r="P2820" s="53">
        <v>796</v>
      </c>
      <c r="Q2820" s="53" t="s">
        <v>8106</v>
      </c>
      <c r="R2820" s="73">
        <v>2</v>
      </c>
      <c r="S2820" s="74">
        <v>89100</v>
      </c>
      <c r="T2820" s="75">
        <v>0</v>
      </c>
      <c r="U2820" s="75">
        <f t="shared" si="480"/>
        <v>0</v>
      </c>
      <c r="V2820" s="48"/>
      <c r="W2820" s="48">
        <v>2017</v>
      </c>
      <c r="X2820" s="53" t="s">
        <v>8287</v>
      </c>
      <c r="Y2820" s="1">
        <f>VLOOKUP(A2820,'[1]план на 2017'!$A:$X,20,0)</f>
        <v>0</v>
      </c>
      <c r="Z2820" s="156">
        <f t="shared" si="479"/>
        <v>0</v>
      </c>
    </row>
    <row r="2821" spans="1:26" ht="49.5" customHeight="1" x14ac:dyDescent="0.25">
      <c r="A2821" s="48" t="s">
        <v>2876</v>
      </c>
      <c r="B2821" s="53" t="s">
        <v>3273</v>
      </c>
      <c r="C2821" s="53" t="s">
        <v>7417</v>
      </c>
      <c r="D2821" s="53" t="s">
        <v>7418</v>
      </c>
      <c r="E2821" s="53" t="s">
        <v>7419</v>
      </c>
      <c r="F2821" s="53" t="s">
        <v>7420</v>
      </c>
      <c r="G2821" s="53" t="s">
        <v>3284</v>
      </c>
      <c r="H2821" s="53">
        <v>0</v>
      </c>
      <c r="I2821" s="53">
        <v>430000000</v>
      </c>
      <c r="J2821" s="53" t="s">
        <v>8091</v>
      </c>
      <c r="K2821" s="53" t="s">
        <v>8099</v>
      </c>
      <c r="L2821" s="53" t="s">
        <v>8111</v>
      </c>
      <c r="M2821" s="53" t="s">
        <v>8094</v>
      </c>
      <c r="N2821" s="53" t="s">
        <v>8112</v>
      </c>
      <c r="O2821" s="53" t="s">
        <v>8104</v>
      </c>
      <c r="P2821" s="53">
        <v>796</v>
      </c>
      <c r="Q2821" s="53" t="s">
        <v>8106</v>
      </c>
      <c r="R2821" s="73">
        <v>2</v>
      </c>
      <c r="S2821" s="74">
        <v>89100</v>
      </c>
      <c r="T2821" s="75">
        <v>0</v>
      </c>
      <c r="U2821" s="75">
        <f t="shared" si="480"/>
        <v>0</v>
      </c>
      <c r="V2821" s="48"/>
      <c r="W2821" s="48">
        <v>2017</v>
      </c>
      <c r="X2821" s="53" t="s">
        <v>8213</v>
      </c>
      <c r="Y2821" s="1">
        <f>VLOOKUP(A2821,'[1]план на 2017'!$A:$X,20,0)</f>
        <v>0</v>
      </c>
      <c r="Z2821" s="156">
        <f t="shared" si="479"/>
        <v>0</v>
      </c>
    </row>
    <row r="2822" spans="1:26" ht="49.5" customHeight="1" x14ac:dyDescent="0.25">
      <c r="A2822" s="49" t="s">
        <v>2877</v>
      </c>
      <c r="B2822" s="49" t="s">
        <v>3273</v>
      </c>
      <c r="C2822" s="49" t="s">
        <v>7417</v>
      </c>
      <c r="D2822" s="49" t="s">
        <v>7418</v>
      </c>
      <c r="E2822" s="49" t="s">
        <v>7419</v>
      </c>
      <c r="F2822" s="49" t="s">
        <v>7420</v>
      </c>
      <c r="G2822" s="49" t="s">
        <v>4139</v>
      </c>
      <c r="H2822" s="49">
        <v>0</v>
      </c>
      <c r="I2822" s="49">
        <v>430000000</v>
      </c>
      <c r="J2822" s="49" t="s">
        <v>8091</v>
      </c>
      <c r="K2822" s="49" t="s">
        <v>8117</v>
      </c>
      <c r="L2822" s="49" t="s">
        <v>8111</v>
      </c>
      <c r="M2822" s="49" t="s">
        <v>8094</v>
      </c>
      <c r="N2822" s="49" t="s">
        <v>8112</v>
      </c>
      <c r="O2822" s="49" t="s">
        <v>8104</v>
      </c>
      <c r="P2822" s="49">
        <v>796</v>
      </c>
      <c r="Q2822" s="49" t="s">
        <v>8106</v>
      </c>
      <c r="R2822" s="49">
        <v>2</v>
      </c>
      <c r="S2822" s="76">
        <v>133650</v>
      </c>
      <c r="T2822" s="76">
        <f t="shared" ref="T2822" si="483">S2822*R2822</f>
        <v>267300</v>
      </c>
      <c r="U2822" s="76">
        <f t="shared" si="480"/>
        <v>299376</v>
      </c>
      <c r="V2822" s="49"/>
      <c r="W2822" s="49">
        <v>2017</v>
      </c>
      <c r="X2822" s="49" t="s">
        <v>8205</v>
      </c>
      <c r="Y2822" s="1">
        <f>VLOOKUP(A2822,'[1]план на 2017'!$A:$X,20,0)</f>
        <v>267300</v>
      </c>
      <c r="Z2822" s="156">
        <f t="shared" si="479"/>
        <v>0</v>
      </c>
    </row>
    <row r="2823" spans="1:26" ht="49.5" customHeight="1" x14ac:dyDescent="0.25">
      <c r="A2823" s="48" t="s">
        <v>2878</v>
      </c>
      <c r="B2823" s="53" t="s">
        <v>3273</v>
      </c>
      <c r="C2823" s="53" t="s">
        <v>7421</v>
      </c>
      <c r="D2823" s="53" t="s">
        <v>7422</v>
      </c>
      <c r="E2823" s="53" t="s">
        <v>7423</v>
      </c>
      <c r="F2823" s="53" t="s">
        <v>7424</v>
      </c>
      <c r="G2823" s="54" t="s">
        <v>8876</v>
      </c>
      <c r="H2823" s="53">
        <v>0</v>
      </c>
      <c r="I2823" s="53">
        <v>430000000</v>
      </c>
      <c r="J2823" s="53" t="s">
        <v>8091</v>
      </c>
      <c r="K2823" s="53" t="s">
        <v>8124</v>
      </c>
      <c r="L2823" s="53" t="s">
        <v>8111</v>
      </c>
      <c r="M2823" s="53" t="s">
        <v>8094</v>
      </c>
      <c r="N2823" s="53" t="s">
        <v>8112</v>
      </c>
      <c r="O2823" s="53" t="s">
        <v>8104</v>
      </c>
      <c r="P2823" s="53">
        <v>796</v>
      </c>
      <c r="Q2823" s="53" t="s">
        <v>8106</v>
      </c>
      <c r="R2823" s="73">
        <v>1</v>
      </c>
      <c r="S2823" s="74">
        <v>3800</v>
      </c>
      <c r="T2823" s="75">
        <v>0</v>
      </c>
      <c r="U2823" s="75">
        <f t="shared" si="480"/>
        <v>0</v>
      </c>
      <c r="V2823" s="48"/>
      <c r="W2823" s="48">
        <v>2017</v>
      </c>
      <c r="X2823" s="53" t="s">
        <v>8287</v>
      </c>
      <c r="Y2823" s="1">
        <f>VLOOKUP(A2823,'[1]план на 2017'!$A:$X,20,0)</f>
        <v>0</v>
      </c>
      <c r="Z2823" s="156">
        <f t="shared" si="479"/>
        <v>0</v>
      </c>
    </row>
    <row r="2824" spans="1:26" ht="49.5" customHeight="1" x14ac:dyDescent="0.25">
      <c r="A2824" s="48" t="s">
        <v>2879</v>
      </c>
      <c r="B2824" s="53" t="s">
        <v>3273</v>
      </c>
      <c r="C2824" s="53" t="s">
        <v>7421</v>
      </c>
      <c r="D2824" s="53" t="s">
        <v>7422</v>
      </c>
      <c r="E2824" s="53" t="s">
        <v>7423</v>
      </c>
      <c r="F2824" s="53" t="s">
        <v>7424</v>
      </c>
      <c r="G2824" s="53" t="s">
        <v>3284</v>
      </c>
      <c r="H2824" s="53">
        <v>0</v>
      </c>
      <c r="I2824" s="53">
        <v>430000000</v>
      </c>
      <c r="J2824" s="53" t="s">
        <v>8091</v>
      </c>
      <c r="K2824" s="53" t="s">
        <v>8099</v>
      </c>
      <c r="L2824" s="53" t="s">
        <v>8111</v>
      </c>
      <c r="M2824" s="53" t="s">
        <v>8094</v>
      </c>
      <c r="N2824" s="53" t="s">
        <v>8112</v>
      </c>
      <c r="O2824" s="53" t="s">
        <v>8104</v>
      </c>
      <c r="P2824" s="53">
        <v>796</v>
      </c>
      <c r="Q2824" s="53" t="s">
        <v>8106</v>
      </c>
      <c r="R2824" s="73">
        <v>1</v>
      </c>
      <c r="S2824" s="74">
        <v>3800</v>
      </c>
      <c r="T2824" s="75">
        <v>0</v>
      </c>
      <c r="U2824" s="75">
        <f t="shared" si="480"/>
        <v>0</v>
      </c>
      <c r="V2824" s="48"/>
      <c r="W2824" s="48">
        <v>2017</v>
      </c>
      <c r="X2824" s="53" t="s">
        <v>8213</v>
      </c>
      <c r="Y2824" s="1">
        <f>VLOOKUP(A2824,'[1]план на 2017'!$A:$X,20,0)</f>
        <v>0</v>
      </c>
      <c r="Z2824" s="156">
        <f t="shared" si="479"/>
        <v>0</v>
      </c>
    </row>
    <row r="2825" spans="1:26" ht="49.5" customHeight="1" x14ac:dyDescent="0.25">
      <c r="A2825" s="49" t="s">
        <v>2880</v>
      </c>
      <c r="B2825" s="49" t="s">
        <v>3273</v>
      </c>
      <c r="C2825" s="49" t="s">
        <v>7421</v>
      </c>
      <c r="D2825" s="49" t="s">
        <v>7422</v>
      </c>
      <c r="E2825" s="49" t="s">
        <v>7423</v>
      </c>
      <c r="F2825" s="49" t="s">
        <v>7424</v>
      </c>
      <c r="G2825" s="49" t="s">
        <v>4139</v>
      </c>
      <c r="H2825" s="49">
        <v>0</v>
      </c>
      <c r="I2825" s="49">
        <v>430000000</v>
      </c>
      <c r="J2825" s="49" t="s">
        <v>8091</v>
      </c>
      <c r="K2825" s="49" t="s">
        <v>8117</v>
      </c>
      <c r="L2825" s="49" t="s">
        <v>8111</v>
      </c>
      <c r="M2825" s="49" t="s">
        <v>8094</v>
      </c>
      <c r="N2825" s="49" t="s">
        <v>8112</v>
      </c>
      <c r="O2825" s="49" t="s">
        <v>8104</v>
      </c>
      <c r="P2825" s="49">
        <v>796</v>
      </c>
      <c r="Q2825" s="49" t="s">
        <v>8106</v>
      </c>
      <c r="R2825" s="49">
        <v>1</v>
      </c>
      <c r="S2825" s="76">
        <v>7600</v>
      </c>
      <c r="T2825" s="76">
        <f t="shared" ref="T2825" si="484">S2825*R2825</f>
        <v>7600</v>
      </c>
      <c r="U2825" s="76">
        <f t="shared" si="480"/>
        <v>8512</v>
      </c>
      <c r="V2825" s="49"/>
      <c r="W2825" s="49">
        <v>2017</v>
      </c>
      <c r="X2825" s="49" t="s">
        <v>8205</v>
      </c>
      <c r="Y2825" s="1">
        <f>VLOOKUP(A2825,'[1]план на 2017'!$A:$X,20,0)</f>
        <v>7600</v>
      </c>
      <c r="Z2825" s="156">
        <f t="shared" si="479"/>
        <v>0</v>
      </c>
    </row>
    <row r="2826" spans="1:26" ht="49.5" customHeight="1" x14ac:dyDescent="0.25">
      <c r="A2826" s="48" t="s">
        <v>2881</v>
      </c>
      <c r="B2826" s="53" t="s">
        <v>3273</v>
      </c>
      <c r="C2826" s="53" t="s">
        <v>7425</v>
      </c>
      <c r="D2826" s="53" t="s">
        <v>4325</v>
      </c>
      <c r="E2826" s="53" t="s">
        <v>6948</v>
      </c>
      <c r="F2826" s="53" t="s">
        <v>7426</v>
      </c>
      <c r="G2826" s="54" t="s">
        <v>8876</v>
      </c>
      <c r="H2826" s="53">
        <v>0</v>
      </c>
      <c r="I2826" s="53">
        <v>430000000</v>
      </c>
      <c r="J2826" s="53" t="s">
        <v>8091</v>
      </c>
      <c r="K2826" s="53" t="s">
        <v>8124</v>
      </c>
      <c r="L2826" s="53" t="s">
        <v>8111</v>
      </c>
      <c r="M2826" s="53" t="s">
        <v>8094</v>
      </c>
      <c r="N2826" s="53" t="s">
        <v>8112</v>
      </c>
      <c r="O2826" s="53" t="s">
        <v>8104</v>
      </c>
      <c r="P2826" s="53">
        <v>796</v>
      </c>
      <c r="Q2826" s="53" t="s">
        <v>8106</v>
      </c>
      <c r="R2826" s="73">
        <v>8</v>
      </c>
      <c r="S2826" s="74">
        <v>113600</v>
      </c>
      <c r="T2826" s="75">
        <v>0</v>
      </c>
      <c r="U2826" s="75">
        <f t="shared" si="480"/>
        <v>0</v>
      </c>
      <c r="V2826" s="48"/>
      <c r="W2826" s="48">
        <v>2017</v>
      </c>
      <c r="X2826" s="53" t="s">
        <v>8287</v>
      </c>
      <c r="Y2826" s="1">
        <f>VLOOKUP(A2826,'[1]план на 2017'!$A:$X,20,0)</f>
        <v>0</v>
      </c>
      <c r="Z2826" s="156">
        <f t="shared" si="479"/>
        <v>0</v>
      </c>
    </row>
    <row r="2827" spans="1:26" ht="49.5" customHeight="1" x14ac:dyDescent="0.25">
      <c r="A2827" s="48" t="s">
        <v>2882</v>
      </c>
      <c r="B2827" s="53" t="s">
        <v>3273</v>
      </c>
      <c r="C2827" s="53" t="s">
        <v>7425</v>
      </c>
      <c r="D2827" s="53" t="s">
        <v>4325</v>
      </c>
      <c r="E2827" s="53" t="s">
        <v>6948</v>
      </c>
      <c r="F2827" s="53" t="s">
        <v>7427</v>
      </c>
      <c r="G2827" s="54" t="s">
        <v>8876</v>
      </c>
      <c r="H2827" s="53">
        <v>0</v>
      </c>
      <c r="I2827" s="53">
        <v>430000000</v>
      </c>
      <c r="J2827" s="53" t="s">
        <v>8091</v>
      </c>
      <c r="K2827" s="53" t="s">
        <v>8099</v>
      </c>
      <c r="L2827" s="53" t="s">
        <v>8111</v>
      </c>
      <c r="M2827" s="53" t="s">
        <v>8094</v>
      </c>
      <c r="N2827" s="53" t="s">
        <v>8112</v>
      </c>
      <c r="O2827" s="53" t="s">
        <v>8104</v>
      </c>
      <c r="P2827" s="53">
        <v>796</v>
      </c>
      <c r="Q2827" s="53" t="s">
        <v>8106</v>
      </c>
      <c r="R2827" s="73">
        <v>8</v>
      </c>
      <c r="S2827" s="74">
        <v>113600</v>
      </c>
      <c r="T2827" s="75">
        <v>908800</v>
      </c>
      <c r="U2827" s="75">
        <f t="shared" si="480"/>
        <v>1017856.0000000001</v>
      </c>
      <c r="V2827" s="48"/>
      <c r="W2827" s="48">
        <v>2017</v>
      </c>
      <c r="X2827" s="53" t="s">
        <v>8100</v>
      </c>
      <c r="Y2827" s="1">
        <f>VLOOKUP(A2827,'[1]план на 2017'!$A:$X,20,0)</f>
        <v>908800</v>
      </c>
      <c r="Z2827" s="156">
        <f t="shared" si="479"/>
        <v>0</v>
      </c>
    </row>
    <row r="2828" spans="1:26" ht="49.5" customHeight="1" x14ac:dyDescent="0.25">
      <c r="A2828" s="48" t="s">
        <v>2883</v>
      </c>
      <c r="B2828" s="53" t="s">
        <v>3273</v>
      </c>
      <c r="C2828" s="53" t="s">
        <v>7428</v>
      </c>
      <c r="D2828" s="53" t="s">
        <v>3508</v>
      </c>
      <c r="E2828" s="53" t="s">
        <v>7429</v>
      </c>
      <c r="F2828" s="53" t="s">
        <v>7430</v>
      </c>
      <c r="G2828" s="54" t="s">
        <v>8876</v>
      </c>
      <c r="H2828" s="53">
        <v>0</v>
      </c>
      <c r="I2828" s="53">
        <v>430000000</v>
      </c>
      <c r="J2828" s="53" t="s">
        <v>8091</v>
      </c>
      <c r="K2828" s="53" t="s">
        <v>8124</v>
      </c>
      <c r="L2828" s="53" t="s">
        <v>8111</v>
      </c>
      <c r="M2828" s="53" t="s">
        <v>8094</v>
      </c>
      <c r="N2828" s="53" t="s">
        <v>8112</v>
      </c>
      <c r="O2828" s="53" t="s">
        <v>8104</v>
      </c>
      <c r="P2828" s="53">
        <v>796</v>
      </c>
      <c r="Q2828" s="53" t="s">
        <v>8106</v>
      </c>
      <c r="R2828" s="73">
        <v>2</v>
      </c>
      <c r="S2828" s="74">
        <v>432000</v>
      </c>
      <c r="T2828" s="75">
        <v>0</v>
      </c>
      <c r="U2828" s="75">
        <f t="shared" si="480"/>
        <v>0</v>
      </c>
      <c r="V2828" s="48"/>
      <c r="W2828" s="48">
        <v>2017</v>
      </c>
      <c r="X2828" s="53" t="s">
        <v>8287</v>
      </c>
      <c r="Y2828" s="1">
        <f>VLOOKUP(A2828,'[1]план на 2017'!$A:$X,20,0)</f>
        <v>0</v>
      </c>
      <c r="Z2828" s="156">
        <f t="shared" si="479"/>
        <v>0</v>
      </c>
    </row>
    <row r="2829" spans="1:26" ht="49.5" customHeight="1" x14ac:dyDescent="0.25">
      <c r="A2829" s="48" t="s">
        <v>2884</v>
      </c>
      <c r="B2829" s="53" t="s">
        <v>3273</v>
      </c>
      <c r="C2829" s="53" t="s">
        <v>7428</v>
      </c>
      <c r="D2829" s="53" t="s">
        <v>3508</v>
      </c>
      <c r="E2829" s="53" t="s">
        <v>7429</v>
      </c>
      <c r="F2829" s="53" t="s">
        <v>7430</v>
      </c>
      <c r="G2829" s="54" t="s">
        <v>8876</v>
      </c>
      <c r="H2829" s="53">
        <v>0</v>
      </c>
      <c r="I2829" s="53">
        <v>430000000</v>
      </c>
      <c r="J2829" s="53" t="s">
        <v>8091</v>
      </c>
      <c r="K2829" s="53" t="s">
        <v>8099</v>
      </c>
      <c r="L2829" s="53" t="s">
        <v>8111</v>
      </c>
      <c r="M2829" s="53" t="s">
        <v>8094</v>
      </c>
      <c r="N2829" s="53" t="s">
        <v>8112</v>
      </c>
      <c r="O2829" s="53" t="s">
        <v>8104</v>
      </c>
      <c r="P2829" s="53">
        <v>796</v>
      </c>
      <c r="Q2829" s="53" t="s">
        <v>8106</v>
      </c>
      <c r="R2829" s="73">
        <v>2</v>
      </c>
      <c r="S2829" s="74">
        <v>432000</v>
      </c>
      <c r="T2829" s="75">
        <v>864000</v>
      </c>
      <c r="U2829" s="75">
        <f t="shared" si="480"/>
        <v>967680.00000000012</v>
      </c>
      <c r="V2829" s="48"/>
      <c r="W2829" s="48">
        <v>2017</v>
      </c>
      <c r="X2829" s="53" t="s">
        <v>8100</v>
      </c>
      <c r="Y2829" s="1">
        <f>VLOOKUP(A2829,'[1]план на 2017'!$A:$X,20,0)</f>
        <v>864000</v>
      </c>
      <c r="Z2829" s="156">
        <f t="shared" si="479"/>
        <v>0</v>
      </c>
    </row>
    <row r="2830" spans="1:26" ht="49.5" customHeight="1" x14ac:dyDescent="0.25">
      <c r="A2830" s="48" t="s">
        <v>2885</v>
      </c>
      <c r="B2830" s="53" t="s">
        <v>3273</v>
      </c>
      <c r="C2830" s="53" t="s">
        <v>7431</v>
      </c>
      <c r="D2830" s="53" t="s">
        <v>7432</v>
      </c>
      <c r="E2830" s="53" t="s">
        <v>7433</v>
      </c>
      <c r="F2830" s="53" t="s">
        <v>7434</v>
      </c>
      <c r="G2830" s="54" t="s">
        <v>8876</v>
      </c>
      <c r="H2830" s="53">
        <v>0</v>
      </c>
      <c r="I2830" s="53">
        <v>430000000</v>
      </c>
      <c r="J2830" s="53" t="s">
        <v>8091</v>
      </c>
      <c r="K2830" s="53" t="s">
        <v>8124</v>
      </c>
      <c r="L2830" s="53" t="s">
        <v>8111</v>
      </c>
      <c r="M2830" s="53" t="s">
        <v>8094</v>
      </c>
      <c r="N2830" s="53" t="s">
        <v>8112</v>
      </c>
      <c r="O2830" s="53" t="s">
        <v>8104</v>
      </c>
      <c r="P2830" s="53">
        <v>796</v>
      </c>
      <c r="Q2830" s="53" t="s">
        <v>8106</v>
      </c>
      <c r="R2830" s="73">
        <v>100</v>
      </c>
      <c r="S2830" s="74">
        <v>2023</v>
      </c>
      <c r="T2830" s="75">
        <v>202300</v>
      </c>
      <c r="U2830" s="75">
        <f t="shared" si="480"/>
        <v>226576.00000000003</v>
      </c>
      <c r="V2830" s="48"/>
      <c r="W2830" s="48">
        <v>2017</v>
      </c>
      <c r="X2830" s="53" t="s">
        <v>8287</v>
      </c>
      <c r="Y2830" s="1">
        <f>VLOOKUP(A2830,'[1]план на 2017'!$A:$X,20,0)</f>
        <v>202300</v>
      </c>
      <c r="Z2830" s="156">
        <f t="shared" si="479"/>
        <v>0</v>
      </c>
    </row>
    <row r="2831" spans="1:26" ht="49.5" customHeight="1" x14ac:dyDescent="0.25">
      <c r="A2831" s="48" t="s">
        <v>2886</v>
      </c>
      <c r="B2831" s="53" t="s">
        <v>3273</v>
      </c>
      <c r="C2831" s="53" t="s">
        <v>7435</v>
      </c>
      <c r="D2831" s="53" t="s">
        <v>5024</v>
      </c>
      <c r="E2831" s="53" t="s">
        <v>7436</v>
      </c>
      <c r="F2831" s="53" t="s">
        <v>7437</v>
      </c>
      <c r="G2831" s="54" t="s">
        <v>8876</v>
      </c>
      <c r="H2831" s="53">
        <v>0</v>
      </c>
      <c r="I2831" s="53">
        <v>430000000</v>
      </c>
      <c r="J2831" s="53" t="s">
        <v>8091</v>
      </c>
      <c r="K2831" s="53" t="s">
        <v>8124</v>
      </c>
      <c r="L2831" s="53" t="s">
        <v>8111</v>
      </c>
      <c r="M2831" s="53" t="s">
        <v>8094</v>
      </c>
      <c r="N2831" s="53" t="s">
        <v>8112</v>
      </c>
      <c r="O2831" s="53" t="s">
        <v>8104</v>
      </c>
      <c r="P2831" s="53">
        <v>796</v>
      </c>
      <c r="Q2831" s="53" t="s">
        <v>8106</v>
      </c>
      <c r="R2831" s="73">
        <v>3</v>
      </c>
      <c r="S2831" s="74">
        <v>35000</v>
      </c>
      <c r="T2831" s="75">
        <v>0</v>
      </c>
      <c r="U2831" s="75">
        <f t="shared" si="480"/>
        <v>0</v>
      </c>
      <c r="V2831" s="48"/>
      <c r="W2831" s="48">
        <v>2017</v>
      </c>
      <c r="X2831" s="53" t="s">
        <v>8287</v>
      </c>
      <c r="Y2831" s="1">
        <f>VLOOKUP(A2831,'[1]план на 2017'!$A:$X,20,0)</f>
        <v>0</v>
      </c>
      <c r="Z2831" s="156">
        <f t="shared" si="479"/>
        <v>0</v>
      </c>
    </row>
    <row r="2832" spans="1:26" ht="49.5" customHeight="1" x14ac:dyDescent="0.25">
      <c r="A2832" s="48" t="s">
        <v>2887</v>
      </c>
      <c r="B2832" s="53" t="s">
        <v>3273</v>
      </c>
      <c r="C2832" s="53" t="s">
        <v>7435</v>
      </c>
      <c r="D2832" s="53" t="s">
        <v>5024</v>
      </c>
      <c r="E2832" s="53" t="s">
        <v>7436</v>
      </c>
      <c r="F2832" s="53" t="s">
        <v>7437</v>
      </c>
      <c r="G2832" s="53" t="s">
        <v>3284</v>
      </c>
      <c r="H2832" s="53">
        <v>0</v>
      </c>
      <c r="I2832" s="53">
        <v>430000000</v>
      </c>
      <c r="J2832" s="53" t="s">
        <v>8091</v>
      </c>
      <c r="K2832" s="53" t="s">
        <v>8099</v>
      </c>
      <c r="L2832" s="53" t="s">
        <v>8111</v>
      </c>
      <c r="M2832" s="53" t="s">
        <v>8094</v>
      </c>
      <c r="N2832" s="53" t="s">
        <v>8112</v>
      </c>
      <c r="O2832" s="53" t="s">
        <v>8104</v>
      </c>
      <c r="P2832" s="53">
        <v>796</v>
      </c>
      <c r="Q2832" s="53" t="s">
        <v>8106</v>
      </c>
      <c r="R2832" s="73">
        <v>3</v>
      </c>
      <c r="S2832" s="74">
        <v>35000</v>
      </c>
      <c r="T2832" s="75">
        <v>0</v>
      </c>
      <c r="U2832" s="75">
        <f t="shared" si="480"/>
        <v>0</v>
      </c>
      <c r="V2832" s="48"/>
      <c r="W2832" s="48">
        <v>2017</v>
      </c>
      <c r="X2832" s="53" t="s">
        <v>8213</v>
      </c>
      <c r="Y2832" s="1">
        <f>VLOOKUP(A2832,'[1]план на 2017'!$A:$X,20,0)</f>
        <v>0</v>
      </c>
      <c r="Z2832" s="156">
        <f t="shared" si="479"/>
        <v>0</v>
      </c>
    </row>
    <row r="2833" spans="1:26" ht="49.5" customHeight="1" x14ac:dyDescent="0.25">
      <c r="A2833" s="48" t="s">
        <v>2888</v>
      </c>
      <c r="B2833" s="53" t="s">
        <v>3273</v>
      </c>
      <c r="C2833" s="53" t="s">
        <v>7435</v>
      </c>
      <c r="D2833" s="53" t="s">
        <v>5024</v>
      </c>
      <c r="E2833" s="53" t="s">
        <v>7436</v>
      </c>
      <c r="F2833" s="53" t="s">
        <v>7437</v>
      </c>
      <c r="G2833" s="54" t="s">
        <v>3284</v>
      </c>
      <c r="H2833" s="53">
        <v>0</v>
      </c>
      <c r="I2833" s="53">
        <v>430000000</v>
      </c>
      <c r="J2833" s="53" t="s">
        <v>8091</v>
      </c>
      <c r="K2833" s="53" t="s">
        <v>8190</v>
      </c>
      <c r="L2833" s="53" t="s">
        <v>8111</v>
      </c>
      <c r="M2833" s="53" t="s">
        <v>8094</v>
      </c>
      <c r="N2833" s="53" t="s">
        <v>8112</v>
      </c>
      <c r="O2833" s="53" t="s">
        <v>8104</v>
      </c>
      <c r="P2833" s="53">
        <v>796</v>
      </c>
      <c r="Q2833" s="53" t="s">
        <v>8106</v>
      </c>
      <c r="R2833" s="74">
        <v>3</v>
      </c>
      <c r="S2833" s="74">
        <v>35000</v>
      </c>
      <c r="T2833" s="75">
        <f t="shared" ref="T2833" si="485">S2833*R2833</f>
        <v>105000</v>
      </c>
      <c r="U2833" s="75">
        <f t="shared" si="480"/>
        <v>117600.00000000001</v>
      </c>
      <c r="V2833" s="48"/>
      <c r="W2833" s="48">
        <v>2017</v>
      </c>
      <c r="X2833" s="53" t="s">
        <v>8100</v>
      </c>
      <c r="Y2833" s="1">
        <f>VLOOKUP(A2833,'[1]план на 2017'!$A:$X,20,0)</f>
        <v>105000</v>
      </c>
      <c r="Z2833" s="156">
        <f t="shared" si="479"/>
        <v>0</v>
      </c>
    </row>
    <row r="2834" spans="1:26" ht="49.5" customHeight="1" x14ac:dyDescent="0.25">
      <c r="A2834" s="48" t="s">
        <v>2889</v>
      </c>
      <c r="B2834" s="53" t="s">
        <v>3273</v>
      </c>
      <c r="C2834" s="53" t="s">
        <v>7438</v>
      </c>
      <c r="D2834" s="53" t="s">
        <v>7439</v>
      </c>
      <c r="E2834" s="53" t="s">
        <v>7440</v>
      </c>
      <c r="F2834" s="53" t="s">
        <v>7441</v>
      </c>
      <c r="G2834" s="54" t="s">
        <v>8876</v>
      </c>
      <c r="H2834" s="53">
        <v>0</v>
      </c>
      <c r="I2834" s="53">
        <v>430000000</v>
      </c>
      <c r="J2834" s="53" t="s">
        <v>8091</v>
      </c>
      <c r="K2834" s="53" t="s">
        <v>8124</v>
      </c>
      <c r="L2834" s="53" t="s">
        <v>8111</v>
      </c>
      <c r="M2834" s="53" t="s">
        <v>8094</v>
      </c>
      <c r="N2834" s="53" t="s">
        <v>8112</v>
      </c>
      <c r="O2834" s="53" t="s">
        <v>8104</v>
      </c>
      <c r="P2834" s="53">
        <v>796</v>
      </c>
      <c r="Q2834" s="53" t="s">
        <v>8106</v>
      </c>
      <c r="R2834" s="73">
        <v>12</v>
      </c>
      <c r="S2834" s="74">
        <v>112875</v>
      </c>
      <c r="T2834" s="75">
        <v>0</v>
      </c>
      <c r="U2834" s="75">
        <f t="shared" si="480"/>
        <v>0</v>
      </c>
      <c r="V2834" s="48"/>
      <c r="W2834" s="48">
        <v>2017</v>
      </c>
      <c r="X2834" s="53" t="s">
        <v>8287</v>
      </c>
      <c r="Y2834" s="1">
        <f>VLOOKUP(A2834,'[1]план на 2017'!$A:$X,20,0)</f>
        <v>0</v>
      </c>
      <c r="Z2834" s="156">
        <f t="shared" ref="Z2834:Z2897" si="486">T2834-Y2834</f>
        <v>0</v>
      </c>
    </row>
    <row r="2835" spans="1:26" ht="49.5" customHeight="1" x14ac:dyDescent="0.25">
      <c r="A2835" s="48" t="s">
        <v>2890</v>
      </c>
      <c r="B2835" s="53" t="s">
        <v>3273</v>
      </c>
      <c r="C2835" s="53" t="s">
        <v>7438</v>
      </c>
      <c r="D2835" s="53" t="s">
        <v>7439</v>
      </c>
      <c r="E2835" s="53" t="s">
        <v>7440</v>
      </c>
      <c r="F2835" s="53" t="s">
        <v>7441</v>
      </c>
      <c r="G2835" s="53" t="s">
        <v>3284</v>
      </c>
      <c r="H2835" s="53">
        <v>0</v>
      </c>
      <c r="I2835" s="53">
        <v>430000000</v>
      </c>
      <c r="J2835" s="53" t="s">
        <v>8091</v>
      </c>
      <c r="K2835" s="53" t="s">
        <v>8124</v>
      </c>
      <c r="L2835" s="53" t="s">
        <v>8111</v>
      </c>
      <c r="M2835" s="53" t="s">
        <v>8094</v>
      </c>
      <c r="N2835" s="53" t="s">
        <v>8112</v>
      </c>
      <c r="O2835" s="53" t="s">
        <v>8104</v>
      </c>
      <c r="P2835" s="53">
        <v>796</v>
      </c>
      <c r="Q2835" s="53" t="s">
        <v>8106</v>
      </c>
      <c r="R2835" s="73">
        <v>12</v>
      </c>
      <c r="S2835" s="74">
        <v>112875</v>
      </c>
      <c r="T2835" s="75">
        <f>S2835*R2835</f>
        <v>1354500</v>
      </c>
      <c r="U2835" s="75">
        <f t="shared" si="480"/>
        <v>1517040.0000000002</v>
      </c>
      <c r="V2835" s="48"/>
      <c r="W2835" s="48">
        <v>2017</v>
      </c>
      <c r="X2835" s="53" t="s">
        <v>8140</v>
      </c>
      <c r="Y2835" s="1">
        <f>VLOOKUP(A2835,'[1]план на 2017'!$A:$X,20,0)</f>
        <v>1354500</v>
      </c>
      <c r="Z2835" s="156">
        <f t="shared" si="486"/>
        <v>0</v>
      </c>
    </row>
    <row r="2836" spans="1:26" ht="49.5" customHeight="1" x14ac:dyDescent="0.25">
      <c r="A2836" s="48" t="s">
        <v>2891</v>
      </c>
      <c r="B2836" s="53" t="s">
        <v>3273</v>
      </c>
      <c r="C2836" s="53" t="s">
        <v>7442</v>
      </c>
      <c r="D2836" s="53" t="s">
        <v>7439</v>
      </c>
      <c r="E2836" s="53" t="s">
        <v>7443</v>
      </c>
      <c r="F2836" s="53" t="s">
        <v>7444</v>
      </c>
      <c r="G2836" s="54" t="s">
        <v>8876</v>
      </c>
      <c r="H2836" s="53">
        <v>0</v>
      </c>
      <c r="I2836" s="53">
        <v>430000000</v>
      </c>
      <c r="J2836" s="53" t="s">
        <v>8091</v>
      </c>
      <c r="K2836" s="53" t="s">
        <v>8124</v>
      </c>
      <c r="L2836" s="53" t="s">
        <v>8111</v>
      </c>
      <c r="M2836" s="53" t="s">
        <v>8094</v>
      </c>
      <c r="N2836" s="53" t="s">
        <v>8112</v>
      </c>
      <c r="O2836" s="53" t="s">
        <v>8104</v>
      </c>
      <c r="P2836" s="53">
        <v>796</v>
      </c>
      <c r="Q2836" s="53" t="s">
        <v>8106</v>
      </c>
      <c r="R2836" s="73">
        <v>16</v>
      </c>
      <c r="S2836" s="74">
        <v>74217</v>
      </c>
      <c r="T2836" s="75">
        <v>0</v>
      </c>
      <c r="U2836" s="75">
        <f t="shared" si="480"/>
        <v>0</v>
      </c>
      <c r="V2836" s="48"/>
      <c r="W2836" s="48">
        <v>2017</v>
      </c>
      <c r="X2836" s="53" t="s">
        <v>8287</v>
      </c>
      <c r="Y2836" s="1">
        <f>VLOOKUP(A2836,'[1]план на 2017'!$A:$X,20,0)</f>
        <v>0</v>
      </c>
      <c r="Z2836" s="156">
        <f t="shared" si="486"/>
        <v>0</v>
      </c>
    </row>
    <row r="2837" spans="1:26" ht="49.5" customHeight="1" x14ac:dyDescent="0.25">
      <c r="A2837" s="48" t="s">
        <v>2892</v>
      </c>
      <c r="B2837" s="53" t="s">
        <v>3273</v>
      </c>
      <c r="C2837" s="53" t="s">
        <v>7442</v>
      </c>
      <c r="D2837" s="53" t="s">
        <v>7439</v>
      </c>
      <c r="E2837" s="53" t="s">
        <v>7443</v>
      </c>
      <c r="F2837" s="53" t="s">
        <v>7444</v>
      </c>
      <c r="G2837" s="53" t="s">
        <v>3284</v>
      </c>
      <c r="H2837" s="53">
        <v>0</v>
      </c>
      <c r="I2837" s="53">
        <v>430000000</v>
      </c>
      <c r="J2837" s="53" t="s">
        <v>8091</v>
      </c>
      <c r="K2837" s="53" t="s">
        <v>8124</v>
      </c>
      <c r="L2837" s="53" t="s">
        <v>8111</v>
      </c>
      <c r="M2837" s="53" t="s">
        <v>8094</v>
      </c>
      <c r="N2837" s="53" t="s">
        <v>8112</v>
      </c>
      <c r="O2837" s="53" t="s">
        <v>8104</v>
      </c>
      <c r="P2837" s="53">
        <v>796</v>
      </c>
      <c r="Q2837" s="53" t="s">
        <v>8106</v>
      </c>
      <c r="R2837" s="73">
        <v>16</v>
      </c>
      <c r="S2837" s="74">
        <v>74217</v>
      </c>
      <c r="T2837" s="75">
        <v>1187472</v>
      </c>
      <c r="U2837" s="75">
        <f t="shared" si="480"/>
        <v>1329968.6400000001</v>
      </c>
      <c r="V2837" s="48"/>
      <c r="W2837" s="48">
        <v>2017</v>
      </c>
      <c r="X2837" s="53" t="s">
        <v>8140</v>
      </c>
      <c r="Y2837" s="1">
        <f>VLOOKUP(A2837,'[1]план на 2017'!$A:$X,20,0)</f>
        <v>1187472</v>
      </c>
      <c r="Z2837" s="156">
        <f t="shared" si="486"/>
        <v>0</v>
      </c>
    </row>
    <row r="2838" spans="1:26" ht="49.5" customHeight="1" x14ac:dyDescent="0.25">
      <c r="A2838" s="48" t="s">
        <v>2893</v>
      </c>
      <c r="B2838" s="53" t="s">
        <v>3273</v>
      </c>
      <c r="C2838" s="53" t="s">
        <v>5978</v>
      </c>
      <c r="D2838" s="53" t="s">
        <v>4321</v>
      </c>
      <c r="E2838" s="53" t="s">
        <v>5968</v>
      </c>
      <c r="F2838" s="53" t="s">
        <v>7445</v>
      </c>
      <c r="G2838" s="54" t="s">
        <v>8876</v>
      </c>
      <c r="H2838" s="53">
        <v>0</v>
      </c>
      <c r="I2838" s="53">
        <v>430000000</v>
      </c>
      <c r="J2838" s="53" t="s">
        <v>8091</v>
      </c>
      <c r="K2838" s="53" t="s">
        <v>8124</v>
      </c>
      <c r="L2838" s="53" t="s">
        <v>8111</v>
      </c>
      <c r="M2838" s="53" t="s">
        <v>8094</v>
      </c>
      <c r="N2838" s="53" t="s">
        <v>8112</v>
      </c>
      <c r="O2838" s="53" t="s">
        <v>8104</v>
      </c>
      <c r="P2838" s="53">
        <v>796</v>
      </c>
      <c r="Q2838" s="53" t="s">
        <v>8106</v>
      </c>
      <c r="R2838" s="73">
        <v>6</v>
      </c>
      <c r="S2838" s="74">
        <v>15737</v>
      </c>
      <c r="T2838" s="75">
        <v>0</v>
      </c>
      <c r="U2838" s="75">
        <f t="shared" si="480"/>
        <v>0</v>
      </c>
      <c r="V2838" s="48"/>
      <c r="W2838" s="48">
        <v>2017</v>
      </c>
      <c r="X2838" s="53" t="s">
        <v>8287</v>
      </c>
      <c r="Y2838" s="1">
        <f>VLOOKUP(A2838,'[1]план на 2017'!$A:$X,20,0)</f>
        <v>0</v>
      </c>
      <c r="Z2838" s="156">
        <f t="shared" si="486"/>
        <v>0</v>
      </c>
    </row>
    <row r="2839" spans="1:26" ht="49.5" customHeight="1" x14ac:dyDescent="0.25">
      <c r="A2839" s="48" t="s">
        <v>2894</v>
      </c>
      <c r="B2839" s="53" t="s">
        <v>3273</v>
      </c>
      <c r="C2839" s="53" t="s">
        <v>5978</v>
      </c>
      <c r="D2839" s="53" t="s">
        <v>4321</v>
      </c>
      <c r="E2839" s="53" t="s">
        <v>5968</v>
      </c>
      <c r="F2839" s="53" t="s">
        <v>7445</v>
      </c>
      <c r="G2839" s="53" t="s">
        <v>3284</v>
      </c>
      <c r="H2839" s="53">
        <v>0</v>
      </c>
      <c r="I2839" s="53">
        <v>430000000</v>
      </c>
      <c r="J2839" s="53" t="s">
        <v>8091</v>
      </c>
      <c r="K2839" s="53" t="s">
        <v>8099</v>
      </c>
      <c r="L2839" s="53" t="s">
        <v>8111</v>
      </c>
      <c r="M2839" s="53" t="s">
        <v>8094</v>
      </c>
      <c r="N2839" s="53" t="s">
        <v>8112</v>
      </c>
      <c r="O2839" s="53" t="s">
        <v>8104</v>
      </c>
      <c r="P2839" s="53">
        <v>796</v>
      </c>
      <c r="Q2839" s="53" t="s">
        <v>8106</v>
      </c>
      <c r="R2839" s="73">
        <v>6</v>
      </c>
      <c r="S2839" s="74">
        <v>15737</v>
      </c>
      <c r="T2839" s="75">
        <v>0</v>
      </c>
      <c r="U2839" s="75">
        <f t="shared" si="480"/>
        <v>0</v>
      </c>
      <c r="V2839" s="48"/>
      <c r="W2839" s="48">
        <v>2017</v>
      </c>
      <c r="X2839" s="53" t="s">
        <v>8213</v>
      </c>
      <c r="Y2839" s="1">
        <f>VLOOKUP(A2839,'[1]план на 2017'!$A:$X,20,0)</f>
        <v>0</v>
      </c>
      <c r="Z2839" s="156">
        <f t="shared" si="486"/>
        <v>0</v>
      </c>
    </row>
    <row r="2840" spans="1:26" ht="49.5" customHeight="1" x14ac:dyDescent="0.25">
      <c r="A2840" s="49" t="s">
        <v>2895</v>
      </c>
      <c r="B2840" s="49" t="s">
        <v>3273</v>
      </c>
      <c r="C2840" s="49" t="s">
        <v>5978</v>
      </c>
      <c r="D2840" s="49" t="s">
        <v>4321</v>
      </c>
      <c r="E2840" s="49" t="s">
        <v>5968</v>
      </c>
      <c r="F2840" s="49" t="s">
        <v>7445</v>
      </c>
      <c r="G2840" s="49" t="s">
        <v>4139</v>
      </c>
      <c r="H2840" s="49">
        <v>0</v>
      </c>
      <c r="I2840" s="49">
        <v>430000000</v>
      </c>
      <c r="J2840" s="49" t="s">
        <v>8091</v>
      </c>
      <c r="K2840" s="49" t="s">
        <v>8117</v>
      </c>
      <c r="L2840" s="49" t="s">
        <v>8111</v>
      </c>
      <c r="M2840" s="49" t="s">
        <v>8094</v>
      </c>
      <c r="N2840" s="49" t="s">
        <v>8112</v>
      </c>
      <c r="O2840" s="49" t="s">
        <v>8104</v>
      </c>
      <c r="P2840" s="49">
        <v>796</v>
      </c>
      <c r="Q2840" s="49" t="s">
        <v>8106</v>
      </c>
      <c r="R2840" s="49">
        <v>6</v>
      </c>
      <c r="S2840" s="76">
        <v>23605.5</v>
      </c>
      <c r="T2840" s="76">
        <f t="shared" ref="T2840" si="487">S2840*R2840</f>
        <v>141633</v>
      </c>
      <c r="U2840" s="76">
        <f t="shared" si="480"/>
        <v>158628.96000000002</v>
      </c>
      <c r="V2840" s="49"/>
      <c r="W2840" s="49">
        <v>2017</v>
      </c>
      <c r="X2840" s="49" t="s">
        <v>8205</v>
      </c>
      <c r="Y2840" s="1">
        <f>VLOOKUP(A2840,'[1]план на 2017'!$A:$X,20,0)</f>
        <v>141633</v>
      </c>
      <c r="Z2840" s="156">
        <f t="shared" si="486"/>
        <v>0</v>
      </c>
    </row>
    <row r="2841" spans="1:26" ht="49.5" customHeight="1" x14ac:dyDescent="0.25">
      <c r="A2841" s="48" t="s">
        <v>2896</v>
      </c>
      <c r="B2841" s="53" t="s">
        <v>3273</v>
      </c>
      <c r="C2841" s="53" t="s">
        <v>6449</v>
      </c>
      <c r="D2841" s="53" t="s">
        <v>4067</v>
      </c>
      <c r="E2841" s="53" t="s">
        <v>6451</v>
      </c>
      <c r="F2841" s="53" t="s">
        <v>7446</v>
      </c>
      <c r="G2841" s="54" t="s">
        <v>8876</v>
      </c>
      <c r="H2841" s="53">
        <v>0</v>
      </c>
      <c r="I2841" s="53">
        <v>430000000</v>
      </c>
      <c r="J2841" s="53" t="s">
        <v>8091</v>
      </c>
      <c r="K2841" s="53" t="s">
        <v>8291</v>
      </c>
      <c r="L2841" s="53" t="s">
        <v>8111</v>
      </c>
      <c r="M2841" s="53" t="s">
        <v>8094</v>
      </c>
      <c r="N2841" s="53" t="s">
        <v>8112</v>
      </c>
      <c r="O2841" s="53" t="s">
        <v>8104</v>
      </c>
      <c r="P2841" s="53">
        <v>796</v>
      </c>
      <c r="Q2841" s="53" t="s">
        <v>8106</v>
      </c>
      <c r="R2841" s="73">
        <v>1</v>
      </c>
      <c r="S2841" s="74">
        <v>582344</v>
      </c>
      <c r="T2841" s="75">
        <v>0</v>
      </c>
      <c r="U2841" s="75">
        <f t="shared" si="480"/>
        <v>0</v>
      </c>
      <c r="V2841" s="48"/>
      <c r="W2841" s="48">
        <v>2017</v>
      </c>
      <c r="X2841" s="53" t="s">
        <v>8287</v>
      </c>
      <c r="Y2841" s="1">
        <f>VLOOKUP(A2841,'[1]план на 2017'!$A:$X,20,0)</f>
        <v>0</v>
      </c>
      <c r="Z2841" s="156">
        <f t="shared" si="486"/>
        <v>0</v>
      </c>
    </row>
    <row r="2842" spans="1:26" ht="49.5" customHeight="1" x14ac:dyDescent="0.25">
      <c r="A2842" s="48" t="s">
        <v>2897</v>
      </c>
      <c r="B2842" s="53" t="s">
        <v>3273</v>
      </c>
      <c r="C2842" s="53" t="s">
        <v>7447</v>
      </c>
      <c r="D2842" s="53" t="s">
        <v>4067</v>
      </c>
      <c r="E2842" s="53" t="s">
        <v>7448</v>
      </c>
      <c r="F2842" s="53" t="s">
        <v>7449</v>
      </c>
      <c r="G2842" s="53" t="s">
        <v>3284</v>
      </c>
      <c r="H2842" s="53">
        <v>0</v>
      </c>
      <c r="I2842" s="53">
        <v>430000000</v>
      </c>
      <c r="J2842" s="53" t="s">
        <v>8091</v>
      </c>
      <c r="K2842" s="53" t="s">
        <v>8291</v>
      </c>
      <c r="L2842" s="53" t="s">
        <v>8111</v>
      </c>
      <c r="M2842" s="53" t="s">
        <v>8094</v>
      </c>
      <c r="N2842" s="53" t="s">
        <v>8112</v>
      </c>
      <c r="O2842" s="53" t="s">
        <v>8104</v>
      </c>
      <c r="P2842" s="53">
        <v>796</v>
      </c>
      <c r="Q2842" s="53" t="s">
        <v>8106</v>
      </c>
      <c r="R2842" s="73">
        <v>1</v>
      </c>
      <c r="S2842" s="74">
        <v>582344</v>
      </c>
      <c r="T2842" s="75">
        <v>0</v>
      </c>
      <c r="U2842" s="75">
        <f t="shared" si="480"/>
        <v>0</v>
      </c>
      <c r="V2842" s="48"/>
      <c r="W2842" s="48">
        <v>2017</v>
      </c>
      <c r="X2842" s="53" t="s">
        <v>8298</v>
      </c>
      <c r="Y2842" s="1">
        <f>VLOOKUP(A2842,'[1]план на 2017'!$A:$X,20,0)</f>
        <v>0</v>
      </c>
      <c r="Z2842" s="156">
        <f t="shared" si="486"/>
        <v>0</v>
      </c>
    </row>
    <row r="2843" spans="1:26" ht="49.5" customHeight="1" x14ac:dyDescent="0.25">
      <c r="A2843" s="49" t="s">
        <v>2898</v>
      </c>
      <c r="B2843" s="49" t="s">
        <v>3273</v>
      </c>
      <c r="C2843" s="49" t="s">
        <v>7447</v>
      </c>
      <c r="D2843" s="49" t="s">
        <v>4067</v>
      </c>
      <c r="E2843" s="49" t="s">
        <v>7448</v>
      </c>
      <c r="F2843" s="49" t="s">
        <v>7449</v>
      </c>
      <c r="G2843" s="49" t="s">
        <v>4139</v>
      </c>
      <c r="H2843" s="49">
        <v>0</v>
      </c>
      <c r="I2843" s="49">
        <v>430000000</v>
      </c>
      <c r="J2843" s="49" t="s">
        <v>8091</v>
      </c>
      <c r="K2843" s="49" t="s">
        <v>8117</v>
      </c>
      <c r="L2843" s="49" t="s">
        <v>8111</v>
      </c>
      <c r="M2843" s="49" t="s">
        <v>8094</v>
      </c>
      <c r="N2843" s="49" t="s">
        <v>8112</v>
      </c>
      <c r="O2843" s="49" t="s">
        <v>8104</v>
      </c>
      <c r="P2843" s="49">
        <v>796</v>
      </c>
      <c r="Q2843" s="49" t="s">
        <v>8106</v>
      </c>
      <c r="R2843" s="49">
        <v>1</v>
      </c>
      <c r="S2843" s="76">
        <v>1200528</v>
      </c>
      <c r="T2843" s="76">
        <f t="shared" ref="T2843" si="488">S2843*R2843</f>
        <v>1200528</v>
      </c>
      <c r="U2843" s="76">
        <f t="shared" si="480"/>
        <v>1344591.36</v>
      </c>
      <c r="V2843" s="49"/>
      <c r="W2843" s="49">
        <v>2017</v>
      </c>
      <c r="X2843" s="49" t="s">
        <v>8205</v>
      </c>
      <c r="Y2843" s="1">
        <f>VLOOKUP(A2843,'[1]план на 2017'!$A:$X,20,0)</f>
        <v>1200528</v>
      </c>
      <c r="Z2843" s="156">
        <f t="shared" si="486"/>
        <v>0</v>
      </c>
    </row>
    <row r="2844" spans="1:26" ht="49.5" customHeight="1" x14ac:dyDescent="0.25">
      <c r="A2844" s="48" t="s">
        <v>2899</v>
      </c>
      <c r="B2844" s="53" t="s">
        <v>3273</v>
      </c>
      <c r="C2844" s="53" t="s">
        <v>7450</v>
      </c>
      <c r="D2844" s="53" t="s">
        <v>4275</v>
      </c>
      <c r="E2844" s="53" t="s">
        <v>7451</v>
      </c>
      <c r="F2844" s="53" t="s">
        <v>7452</v>
      </c>
      <c r="G2844" s="54" t="s">
        <v>8876</v>
      </c>
      <c r="H2844" s="53">
        <v>0</v>
      </c>
      <c r="I2844" s="53">
        <v>430000000</v>
      </c>
      <c r="J2844" s="53" t="s">
        <v>8091</v>
      </c>
      <c r="K2844" s="53" t="s">
        <v>8124</v>
      </c>
      <c r="L2844" s="53" t="s">
        <v>8111</v>
      </c>
      <c r="M2844" s="53" t="s">
        <v>8094</v>
      </c>
      <c r="N2844" s="53" t="s">
        <v>8112</v>
      </c>
      <c r="O2844" s="53" t="s">
        <v>8104</v>
      </c>
      <c r="P2844" s="53">
        <v>796</v>
      </c>
      <c r="Q2844" s="53" t="s">
        <v>8106</v>
      </c>
      <c r="R2844" s="73">
        <v>8</v>
      </c>
      <c r="S2844" s="74">
        <v>109100</v>
      </c>
      <c r="T2844" s="75">
        <v>0</v>
      </c>
      <c r="U2844" s="75">
        <f t="shared" si="480"/>
        <v>0</v>
      </c>
      <c r="V2844" s="48"/>
      <c r="W2844" s="48">
        <v>2017</v>
      </c>
      <c r="X2844" s="53" t="s">
        <v>8287</v>
      </c>
      <c r="Y2844" s="1">
        <f>VLOOKUP(A2844,'[1]план на 2017'!$A:$X,20,0)</f>
        <v>0</v>
      </c>
      <c r="Z2844" s="156">
        <f t="shared" si="486"/>
        <v>0</v>
      </c>
    </row>
    <row r="2845" spans="1:26" ht="49.5" customHeight="1" x14ac:dyDescent="0.25">
      <c r="A2845" s="48" t="s">
        <v>2900</v>
      </c>
      <c r="B2845" s="53" t="s">
        <v>3273</v>
      </c>
      <c r="C2845" s="53" t="s">
        <v>7450</v>
      </c>
      <c r="D2845" s="53" t="s">
        <v>4275</v>
      </c>
      <c r="E2845" s="53" t="s">
        <v>7451</v>
      </c>
      <c r="F2845" s="53" t="s">
        <v>7452</v>
      </c>
      <c r="G2845" s="54" t="s">
        <v>8876</v>
      </c>
      <c r="H2845" s="53">
        <v>0</v>
      </c>
      <c r="I2845" s="53">
        <v>430000000</v>
      </c>
      <c r="J2845" s="53" t="s">
        <v>8091</v>
      </c>
      <c r="K2845" s="53" t="s">
        <v>8099</v>
      </c>
      <c r="L2845" s="53" t="s">
        <v>8111</v>
      </c>
      <c r="M2845" s="53" t="s">
        <v>8094</v>
      </c>
      <c r="N2845" s="53" t="s">
        <v>8112</v>
      </c>
      <c r="O2845" s="53" t="s">
        <v>8104</v>
      </c>
      <c r="P2845" s="53">
        <v>796</v>
      </c>
      <c r="Q2845" s="53" t="s">
        <v>8106</v>
      </c>
      <c r="R2845" s="73">
        <v>8</v>
      </c>
      <c r="S2845" s="74">
        <v>109100</v>
      </c>
      <c r="T2845" s="75">
        <v>872800</v>
      </c>
      <c r="U2845" s="75">
        <f t="shared" si="480"/>
        <v>977536.00000000012</v>
      </c>
      <c r="V2845" s="48"/>
      <c r="W2845" s="48">
        <v>2017</v>
      </c>
      <c r="X2845" s="53" t="s">
        <v>8100</v>
      </c>
      <c r="Y2845" s="1">
        <f>VLOOKUP(A2845,'[1]план на 2017'!$A:$X,20,0)</f>
        <v>872800</v>
      </c>
      <c r="Z2845" s="156">
        <f t="shared" si="486"/>
        <v>0</v>
      </c>
    </row>
    <row r="2846" spans="1:26" ht="49.5" customHeight="1" x14ac:dyDescent="0.25">
      <c r="A2846" s="48" t="s">
        <v>2901</v>
      </c>
      <c r="B2846" s="53" t="s">
        <v>3273</v>
      </c>
      <c r="C2846" s="53" t="s">
        <v>7453</v>
      </c>
      <c r="D2846" s="53" t="s">
        <v>9858</v>
      </c>
      <c r="E2846" s="53" t="s">
        <v>9859</v>
      </c>
      <c r="F2846" s="53" t="s">
        <v>7454</v>
      </c>
      <c r="G2846" s="54" t="s">
        <v>8876</v>
      </c>
      <c r="H2846" s="53">
        <v>0</v>
      </c>
      <c r="I2846" s="53">
        <v>430000000</v>
      </c>
      <c r="J2846" s="53" t="s">
        <v>8091</v>
      </c>
      <c r="K2846" s="53" t="s">
        <v>8124</v>
      </c>
      <c r="L2846" s="53" t="s">
        <v>8111</v>
      </c>
      <c r="M2846" s="53" t="s">
        <v>8094</v>
      </c>
      <c r="N2846" s="53" t="s">
        <v>8112</v>
      </c>
      <c r="O2846" s="53" t="s">
        <v>8104</v>
      </c>
      <c r="P2846" s="53">
        <v>796</v>
      </c>
      <c r="Q2846" s="53" t="s">
        <v>8106</v>
      </c>
      <c r="R2846" s="73">
        <v>1</v>
      </c>
      <c r="S2846" s="74">
        <v>1687000</v>
      </c>
      <c r="T2846" s="75">
        <v>0</v>
      </c>
      <c r="U2846" s="75">
        <f t="shared" si="480"/>
        <v>0</v>
      </c>
      <c r="V2846" s="48"/>
      <c r="W2846" s="48">
        <v>2017</v>
      </c>
      <c r="X2846" s="53" t="s">
        <v>8287</v>
      </c>
      <c r="Y2846" s="1">
        <f>VLOOKUP(A2846,'[1]план на 2017'!$A:$X,20,0)</f>
        <v>0</v>
      </c>
      <c r="Z2846" s="156">
        <f t="shared" si="486"/>
        <v>0</v>
      </c>
    </row>
    <row r="2847" spans="1:26" ht="49.5" customHeight="1" x14ac:dyDescent="0.25">
      <c r="A2847" s="48" t="s">
        <v>2902</v>
      </c>
      <c r="B2847" s="53" t="s">
        <v>3273</v>
      </c>
      <c r="C2847" s="53" t="s">
        <v>7453</v>
      </c>
      <c r="D2847" s="53" t="s">
        <v>9858</v>
      </c>
      <c r="E2847" s="53" t="s">
        <v>9859</v>
      </c>
      <c r="F2847" s="53" t="s">
        <v>7454</v>
      </c>
      <c r="G2847" s="54" t="s">
        <v>8876</v>
      </c>
      <c r="H2847" s="53">
        <v>0</v>
      </c>
      <c r="I2847" s="53">
        <v>430000000</v>
      </c>
      <c r="J2847" s="53" t="s">
        <v>8091</v>
      </c>
      <c r="K2847" s="53" t="s">
        <v>8099</v>
      </c>
      <c r="L2847" s="53" t="s">
        <v>8111</v>
      </c>
      <c r="M2847" s="53" t="s">
        <v>8094</v>
      </c>
      <c r="N2847" s="53" t="s">
        <v>8112</v>
      </c>
      <c r="O2847" s="53" t="s">
        <v>8104</v>
      </c>
      <c r="P2847" s="53">
        <v>796</v>
      </c>
      <c r="Q2847" s="53" t="s">
        <v>8106</v>
      </c>
      <c r="R2847" s="73">
        <v>1</v>
      </c>
      <c r="S2847" s="74">
        <v>1687000</v>
      </c>
      <c r="T2847" s="75">
        <v>1687000</v>
      </c>
      <c r="U2847" s="75">
        <f t="shared" si="480"/>
        <v>1889440.0000000002</v>
      </c>
      <c r="V2847" s="48"/>
      <c r="W2847" s="48">
        <v>2017</v>
      </c>
      <c r="X2847" s="53" t="s">
        <v>8100</v>
      </c>
      <c r="Y2847" s="1">
        <f>VLOOKUP(A2847,'[1]план на 2017'!$A:$X,20,0)</f>
        <v>1687000</v>
      </c>
      <c r="Z2847" s="156">
        <f t="shared" si="486"/>
        <v>0</v>
      </c>
    </row>
    <row r="2848" spans="1:26" ht="49.5" customHeight="1" x14ac:dyDescent="0.25">
      <c r="A2848" s="48" t="s">
        <v>2903</v>
      </c>
      <c r="B2848" s="53" t="s">
        <v>3273</v>
      </c>
      <c r="C2848" s="53" t="s">
        <v>7455</v>
      </c>
      <c r="D2848" s="53" t="s">
        <v>3650</v>
      </c>
      <c r="E2848" s="53" t="s">
        <v>7456</v>
      </c>
      <c r="F2848" s="53" t="s">
        <v>7457</v>
      </c>
      <c r="G2848" s="54" t="s">
        <v>8876</v>
      </c>
      <c r="H2848" s="53">
        <v>0</v>
      </c>
      <c r="I2848" s="53">
        <v>430000000</v>
      </c>
      <c r="J2848" s="53" t="s">
        <v>8091</v>
      </c>
      <c r="K2848" s="53" t="s">
        <v>8124</v>
      </c>
      <c r="L2848" s="53" t="s">
        <v>8111</v>
      </c>
      <c r="M2848" s="53" t="s">
        <v>8094</v>
      </c>
      <c r="N2848" s="53" t="s">
        <v>8112</v>
      </c>
      <c r="O2848" s="53" t="s">
        <v>8104</v>
      </c>
      <c r="P2848" s="53">
        <v>796</v>
      </c>
      <c r="Q2848" s="53" t="s">
        <v>8106</v>
      </c>
      <c r="R2848" s="73">
        <v>36</v>
      </c>
      <c r="S2848" s="74">
        <v>584575</v>
      </c>
      <c r="T2848" s="75">
        <v>21044700</v>
      </c>
      <c r="U2848" s="75">
        <f t="shared" si="480"/>
        <v>23570064.000000004</v>
      </c>
      <c r="V2848" s="48"/>
      <c r="W2848" s="48">
        <v>2017</v>
      </c>
      <c r="X2848" s="53" t="s">
        <v>8287</v>
      </c>
      <c r="Y2848" s="1">
        <f>VLOOKUP(A2848,'[1]план на 2017'!$A:$X,20,0)</f>
        <v>21044700</v>
      </c>
      <c r="Z2848" s="156">
        <f t="shared" si="486"/>
        <v>0</v>
      </c>
    </row>
    <row r="2849" spans="1:26" ht="49.5" customHeight="1" x14ac:dyDescent="0.25">
      <c r="A2849" s="48" t="s">
        <v>2904</v>
      </c>
      <c r="B2849" s="53" t="s">
        <v>3273</v>
      </c>
      <c r="C2849" s="53" t="s">
        <v>4218</v>
      </c>
      <c r="D2849" s="53" t="s">
        <v>4219</v>
      </c>
      <c r="E2849" s="53" t="s">
        <v>4220</v>
      </c>
      <c r="F2849" s="53" t="s">
        <v>7458</v>
      </c>
      <c r="G2849" s="54" t="s">
        <v>8876</v>
      </c>
      <c r="H2849" s="53">
        <v>0</v>
      </c>
      <c r="I2849" s="53">
        <v>430000000</v>
      </c>
      <c r="J2849" s="53" t="s">
        <v>8091</v>
      </c>
      <c r="K2849" s="53" t="s">
        <v>8124</v>
      </c>
      <c r="L2849" s="53" t="s">
        <v>8111</v>
      </c>
      <c r="M2849" s="53" t="s">
        <v>8094</v>
      </c>
      <c r="N2849" s="53" t="s">
        <v>8112</v>
      </c>
      <c r="O2849" s="53" t="s">
        <v>8104</v>
      </c>
      <c r="P2849" s="53">
        <v>796</v>
      </c>
      <c r="Q2849" s="53" t="s">
        <v>8106</v>
      </c>
      <c r="R2849" s="73">
        <v>10</v>
      </c>
      <c r="S2849" s="74">
        <v>11500</v>
      </c>
      <c r="T2849" s="75">
        <v>0</v>
      </c>
      <c r="U2849" s="75">
        <f t="shared" si="480"/>
        <v>0</v>
      </c>
      <c r="V2849" s="48"/>
      <c r="W2849" s="48">
        <v>2017</v>
      </c>
      <c r="X2849" s="53" t="s">
        <v>8287</v>
      </c>
      <c r="Y2849" s="1">
        <f>VLOOKUP(A2849,'[1]план на 2017'!$A:$X,20,0)</f>
        <v>0</v>
      </c>
      <c r="Z2849" s="156">
        <f t="shared" si="486"/>
        <v>0</v>
      </c>
    </row>
    <row r="2850" spans="1:26" ht="49.5" customHeight="1" x14ac:dyDescent="0.25">
      <c r="A2850" s="48" t="s">
        <v>2905</v>
      </c>
      <c r="B2850" s="53" t="s">
        <v>3273</v>
      </c>
      <c r="C2850" s="53" t="s">
        <v>4218</v>
      </c>
      <c r="D2850" s="53" t="s">
        <v>4219</v>
      </c>
      <c r="E2850" s="53" t="s">
        <v>4220</v>
      </c>
      <c r="F2850" s="53" t="s">
        <v>7458</v>
      </c>
      <c r="G2850" s="53" t="s">
        <v>3284</v>
      </c>
      <c r="H2850" s="53">
        <v>0</v>
      </c>
      <c r="I2850" s="53">
        <v>430000000</v>
      </c>
      <c r="J2850" s="53" t="s">
        <v>8091</v>
      </c>
      <c r="K2850" s="53" t="s">
        <v>8124</v>
      </c>
      <c r="L2850" s="53" t="s">
        <v>8111</v>
      </c>
      <c r="M2850" s="53" t="s">
        <v>8094</v>
      </c>
      <c r="N2850" s="53" t="s">
        <v>8112</v>
      </c>
      <c r="O2850" s="53" t="s">
        <v>8104</v>
      </c>
      <c r="P2850" s="53">
        <v>796</v>
      </c>
      <c r="Q2850" s="53" t="s">
        <v>8106</v>
      </c>
      <c r="R2850" s="73">
        <v>10</v>
      </c>
      <c r="S2850" s="74">
        <v>11500</v>
      </c>
      <c r="T2850" s="75">
        <v>115000</v>
      </c>
      <c r="U2850" s="75">
        <f t="shared" si="480"/>
        <v>128800.00000000001</v>
      </c>
      <c r="V2850" s="48"/>
      <c r="W2850" s="48">
        <v>2017</v>
      </c>
      <c r="X2850" s="53" t="s">
        <v>8140</v>
      </c>
      <c r="Y2850" s="1">
        <f>VLOOKUP(A2850,'[1]план на 2017'!$A:$X,20,0)</f>
        <v>115000</v>
      </c>
      <c r="Z2850" s="156">
        <f t="shared" si="486"/>
        <v>0</v>
      </c>
    </row>
    <row r="2851" spans="1:26" ht="49.5" customHeight="1" x14ac:dyDescent="0.25">
      <c r="A2851" s="48" t="s">
        <v>2906</v>
      </c>
      <c r="B2851" s="53" t="s">
        <v>3273</v>
      </c>
      <c r="C2851" s="53" t="s">
        <v>7459</v>
      </c>
      <c r="D2851" s="53" t="s">
        <v>4232</v>
      </c>
      <c r="E2851" s="53" t="s">
        <v>7460</v>
      </c>
      <c r="F2851" s="53" t="s">
        <v>7461</v>
      </c>
      <c r="G2851" s="54" t="s">
        <v>8876</v>
      </c>
      <c r="H2851" s="53">
        <v>0</v>
      </c>
      <c r="I2851" s="53">
        <v>430000000</v>
      </c>
      <c r="J2851" s="53" t="s">
        <v>8091</v>
      </c>
      <c r="K2851" s="53" t="s">
        <v>8124</v>
      </c>
      <c r="L2851" s="53" t="s">
        <v>8111</v>
      </c>
      <c r="M2851" s="53" t="s">
        <v>8094</v>
      </c>
      <c r="N2851" s="53" t="s">
        <v>8112</v>
      </c>
      <c r="O2851" s="53" t="s">
        <v>8104</v>
      </c>
      <c r="P2851" s="53">
        <v>872</v>
      </c>
      <c r="Q2851" s="53" t="s">
        <v>8203</v>
      </c>
      <c r="R2851" s="73">
        <v>1</v>
      </c>
      <c r="S2851" s="74">
        <v>3438</v>
      </c>
      <c r="T2851" s="75">
        <v>0</v>
      </c>
      <c r="U2851" s="75">
        <f t="shared" si="480"/>
        <v>0</v>
      </c>
      <c r="V2851" s="48"/>
      <c r="W2851" s="48">
        <v>2017</v>
      </c>
      <c r="X2851" s="53" t="s">
        <v>8287</v>
      </c>
      <c r="Y2851" s="1">
        <f>VLOOKUP(A2851,'[1]план на 2017'!$A:$X,20,0)</f>
        <v>0</v>
      </c>
      <c r="Z2851" s="156">
        <f t="shared" si="486"/>
        <v>0</v>
      </c>
    </row>
    <row r="2852" spans="1:26" ht="49.5" customHeight="1" x14ac:dyDescent="0.25">
      <c r="A2852" s="48" t="s">
        <v>2907</v>
      </c>
      <c r="B2852" s="53" t="s">
        <v>3273</v>
      </c>
      <c r="C2852" s="53" t="s">
        <v>7462</v>
      </c>
      <c r="D2852" s="53" t="s">
        <v>7463</v>
      </c>
      <c r="E2852" s="53" t="s">
        <v>7464</v>
      </c>
      <c r="F2852" s="53" t="s">
        <v>7465</v>
      </c>
      <c r="G2852" s="53" t="s">
        <v>3284</v>
      </c>
      <c r="H2852" s="53">
        <v>0</v>
      </c>
      <c r="I2852" s="53">
        <v>430000000</v>
      </c>
      <c r="J2852" s="53" t="s">
        <v>8091</v>
      </c>
      <c r="K2852" s="53" t="s">
        <v>8124</v>
      </c>
      <c r="L2852" s="53" t="s">
        <v>8111</v>
      </c>
      <c r="M2852" s="53" t="s">
        <v>8094</v>
      </c>
      <c r="N2852" s="53" t="s">
        <v>8112</v>
      </c>
      <c r="O2852" s="53" t="s">
        <v>8104</v>
      </c>
      <c r="P2852" s="53">
        <v>872</v>
      </c>
      <c r="Q2852" s="53" t="s">
        <v>8203</v>
      </c>
      <c r="R2852" s="73">
        <v>1</v>
      </c>
      <c r="S2852" s="74">
        <v>3438</v>
      </c>
      <c r="T2852" s="75">
        <v>0</v>
      </c>
      <c r="U2852" s="75">
        <f t="shared" si="480"/>
        <v>0</v>
      </c>
      <c r="V2852" s="48"/>
      <c r="W2852" s="48">
        <v>2017</v>
      </c>
      <c r="X2852" s="53" t="s">
        <v>8210</v>
      </c>
      <c r="Y2852" s="1">
        <f>VLOOKUP(A2852,'[1]план на 2017'!$A:$X,20,0)</f>
        <v>0</v>
      </c>
      <c r="Z2852" s="156">
        <f t="shared" si="486"/>
        <v>0</v>
      </c>
    </row>
    <row r="2853" spans="1:26" ht="49.5" customHeight="1" x14ac:dyDescent="0.25">
      <c r="A2853" s="48" t="s">
        <v>2908</v>
      </c>
      <c r="B2853" s="53" t="s">
        <v>3273</v>
      </c>
      <c r="C2853" s="53" t="s">
        <v>7459</v>
      </c>
      <c r="D2853" s="53" t="s">
        <v>4232</v>
      </c>
      <c r="E2853" s="53" t="s">
        <v>7460</v>
      </c>
      <c r="F2853" s="53" t="s">
        <v>7466</v>
      </c>
      <c r="G2853" s="54" t="s">
        <v>8876</v>
      </c>
      <c r="H2853" s="53">
        <v>0</v>
      </c>
      <c r="I2853" s="53">
        <v>430000000</v>
      </c>
      <c r="J2853" s="53" t="s">
        <v>8091</v>
      </c>
      <c r="K2853" s="53" t="s">
        <v>8124</v>
      </c>
      <c r="L2853" s="53" t="s">
        <v>8111</v>
      </c>
      <c r="M2853" s="53" t="s">
        <v>8094</v>
      </c>
      <c r="N2853" s="53" t="s">
        <v>8112</v>
      </c>
      <c r="O2853" s="53" t="s">
        <v>8104</v>
      </c>
      <c r="P2853" s="53">
        <v>872</v>
      </c>
      <c r="Q2853" s="53" t="s">
        <v>8203</v>
      </c>
      <c r="R2853" s="73">
        <v>1</v>
      </c>
      <c r="S2853" s="74">
        <v>3541</v>
      </c>
      <c r="T2853" s="75">
        <v>0</v>
      </c>
      <c r="U2853" s="75">
        <f t="shared" si="480"/>
        <v>0</v>
      </c>
      <c r="V2853" s="48"/>
      <c r="W2853" s="48">
        <v>2017</v>
      </c>
      <c r="X2853" s="53" t="s">
        <v>8287</v>
      </c>
      <c r="Y2853" s="1">
        <f>VLOOKUP(A2853,'[1]план на 2017'!$A:$X,20,0)</f>
        <v>0</v>
      </c>
      <c r="Z2853" s="156">
        <f t="shared" si="486"/>
        <v>0</v>
      </c>
    </row>
    <row r="2854" spans="1:26" ht="49.5" customHeight="1" x14ac:dyDescent="0.25">
      <c r="A2854" s="48" t="s">
        <v>2909</v>
      </c>
      <c r="B2854" s="53" t="s">
        <v>3273</v>
      </c>
      <c r="C2854" s="53" t="s">
        <v>7462</v>
      </c>
      <c r="D2854" s="53" t="s">
        <v>7463</v>
      </c>
      <c r="E2854" s="53" t="s">
        <v>7464</v>
      </c>
      <c r="F2854" s="53" t="s">
        <v>7467</v>
      </c>
      <c r="G2854" s="53" t="s">
        <v>3284</v>
      </c>
      <c r="H2854" s="53">
        <v>0</v>
      </c>
      <c r="I2854" s="53">
        <v>430000000</v>
      </c>
      <c r="J2854" s="53" t="s">
        <v>8091</v>
      </c>
      <c r="K2854" s="53" t="s">
        <v>8124</v>
      </c>
      <c r="L2854" s="53" t="s">
        <v>8111</v>
      </c>
      <c r="M2854" s="53" t="s">
        <v>8094</v>
      </c>
      <c r="N2854" s="53" t="s">
        <v>8112</v>
      </c>
      <c r="O2854" s="53" t="s">
        <v>8104</v>
      </c>
      <c r="P2854" s="53">
        <v>872</v>
      </c>
      <c r="Q2854" s="53" t="s">
        <v>8203</v>
      </c>
      <c r="R2854" s="73">
        <v>1</v>
      </c>
      <c r="S2854" s="74">
        <v>3541</v>
      </c>
      <c r="T2854" s="75">
        <v>0</v>
      </c>
      <c r="U2854" s="75">
        <f t="shared" si="480"/>
        <v>0</v>
      </c>
      <c r="V2854" s="48"/>
      <c r="W2854" s="48">
        <v>2017</v>
      </c>
      <c r="X2854" s="53" t="s">
        <v>8210</v>
      </c>
      <c r="Y2854" s="1">
        <f>VLOOKUP(A2854,'[1]план на 2017'!$A:$X,20,0)</f>
        <v>0</v>
      </c>
      <c r="Z2854" s="156">
        <f t="shared" si="486"/>
        <v>0</v>
      </c>
    </row>
    <row r="2855" spans="1:26" ht="49.5" customHeight="1" x14ac:dyDescent="0.25">
      <c r="A2855" s="48" t="s">
        <v>2910</v>
      </c>
      <c r="B2855" s="53" t="s">
        <v>3273</v>
      </c>
      <c r="C2855" s="53" t="s">
        <v>7468</v>
      </c>
      <c r="D2855" s="53" t="s">
        <v>7469</v>
      </c>
      <c r="E2855" s="53" t="s">
        <v>7470</v>
      </c>
      <c r="F2855" s="53" t="s">
        <v>7471</v>
      </c>
      <c r="G2855" s="54" t="s">
        <v>8876</v>
      </c>
      <c r="H2855" s="53">
        <v>0</v>
      </c>
      <c r="I2855" s="53">
        <v>430000000</v>
      </c>
      <c r="J2855" s="53" t="s">
        <v>8091</v>
      </c>
      <c r="K2855" s="53" t="s">
        <v>8124</v>
      </c>
      <c r="L2855" s="53" t="s">
        <v>8111</v>
      </c>
      <c r="M2855" s="53" t="s">
        <v>8094</v>
      </c>
      <c r="N2855" s="53" t="s">
        <v>8112</v>
      </c>
      <c r="O2855" s="53" t="s">
        <v>8104</v>
      </c>
      <c r="P2855" s="53">
        <v>796</v>
      </c>
      <c r="Q2855" s="53" t="s">
        <v>8106</v>
      </c>
      <c r="R2855" s="73">
        <v>1</v>
      </c>
      <c r="S2855" s="74">
        <v>43110</v>
      </c>
      <c r="T2855" s="75">
        <v>0</v>
      </c>
      <c r="U2855" s="75">
        <f t="shared" si="480"/>
        <v>0</v>
      </c>
      <c r="V2855" s="48"/>
      <c r="W2855" s="48">
        <v>2017</v>
      </c>
      <c r="X2855" s="53" t="s">
        <v>8287</v>
      </c>
      <c r="Y2855" s="1">
        <f>VLOOKUP(A2855,'[1]план на 2017'!$A:$X,20,0)</f>
        <v>0</v>
      </c>
      <c r="Z2855" s="156">
        <f t="shared" si="486"/>
        <v>0</v>
      </c>
    </row>
    <row r="2856" spans="1:26" ht="49.5" customHeight="1" x14ac:dyDescent="0.25">
      <c r="A2856" s="48" t="s">
        <v>2911</v>
      </c>
      <c r="B2856" s="53" t="s">
        <v>3273</v>
      </c>
      <c r="C2856" s="53" t="s">
        <v>7472</v>
      </c>
      <c r="D2856" s="53" t="s">
        <v>7469</v>
      </c>
      <c r="E2856" s="53" t="s">
        <v>7470</v>
      </c>
      <c r="F2856" s="53" t="s">
        <v>7473</v>
      </c>
      <c r="G2856" s="53" t="s">
        <v>3284</v>
      </c>
      <c r="H2856" s="53">
        <v>0</v>
      </c>
      <c r="I2856" s="53">
        <v>430000000</v>
      </c>
      <c r="J2856" s="53" t="s">
        <v>8091</v>
      </c>
      <c r="K2856" s="53" t="s">
        <v>8124</v>
      </c>
      <c r="L2856" s="53" t="s">
        <v>8111</v>
      </c>
      <c r="M2856" s="53" t="s">
        <v>8094</v>
      </c>
      <c r="N2856" s="53" t="s">
        <v>8112</v>
      </c>
      <c r="O2856" s="53" t="s">
        <v>8104</v>
      </c>
      <c r="P2856" s="53">
        <v>796</v>
      </c>
      <c r="Q2856" s="53" t="s">
        <v>8106</v>
      </c>
      <c r="R2856" s="73">
        <v>1</v>
      </c>
      <c r="S2856" s="74">
        <v>43110</v>
      </c>
      <c r="T2856" s="75">
        <v>43110</v>
      </c>
      <c r="U2856" s="75">
        <f t="shared" si="480"/>
        <v>48283.200000000004</v>
      </c>
      <c r="V2856" s="48"/>
      <c r="W2856" s="48">
        <v>2017</v>
      </c>
      <c r="X2856" s="53" t="s">
        <v>8140</v>
      </c>
      <c r="Y2856" s="1">
        <f>VLOOKUP(A2856,'[1]план на 2017'!$A:$X,20,0)</f>
        <v>43110</v>
      </c>
      <c r="Z2856" s="156">
        <f t="shared" si="486"/>
        <v>0</v>
      </c>
    </row>
    <row r="2857" spans="1:26" ht="49.5" customHeight="1" x14ac:dyDescent="0.25">
      <c r="A2857" s="48" t="s">
        <v>2912</v>
      </c>
      <c r="B2857" s="53" t="s">
        <v>3273</v>
      </c>
      <c r="C2857" s="53" t="s">
        <v>7474</v>
      </c>
      <c r="D2857" s="53" t="s">
        <v>7475</v>
      </c>
      <c r="E2857" s="53" t="s">
        <v>7476</v>
      </c>
      <c r="F2857" s="53" t="s">
        <v>7477</v>
      </c>
      <c r="G2857" s="54" t="s">
        <v>8876</v>
      </c>
      <c r="H2857" s="53">
        <v>0</v>
      </c>
      <c r="I2857" s="53">
        <v>430000000</v>
      </c>
      <c r="J2857" s="53" t="s">
        <v>8091</v>
      </c>
      <c r="K2857" s="53" t="s">
        <v>8124</v>
      </c>
      <c r="L2857" s="53" t="s">
        <v>8111</v>
      </c>
      <c r="M2857" s="53" t="s">
        <v>8094</v>
      </c>
      <c r="N2857" s="53" t="s">
        <v>8112</v>
      </c>
      <c r="O2857" s="53" t="s">
        <v>8104</v>
      </c>
      <c r="P2857" s="53">
        <v>112</v>
      </c>
      <c r="Q2857" s="53" t="s">
        <v>8170</v>
      </c>
      <c r="R2857" s="73">
        <v>10</v>
      </c>
      <c r="S2857" s="74">
        <v>7816</v>
      </c>
      <c r="T2857" s="75">
        <v>0</v>
      </c>
      <c r="U2857" s="75">
        <f t="shared" si="480"/>
        <v>0</v>
      </c>
      <c r="V2857" s="48"/>
      <c r="W2857" s="48">
        <v>2017</v>
      </c>
      <c r="X2857" s="53" t="s">
        <v>8287</v>
      </c>
      <c r="Y2857" s="1">
        <f>VLOOKUP(A2857,'[1]план на 2017'!$A:$X,20,0)</f>
        <v>0</v>
      </c>
      <c r="Z2857" s="156">
        <f t="shared" si="486"/>
        <v>0</v>
      </c>
    </row>
    <row r="2858" spans="1:26" ht="49.5" customHeight="1" x14ac:dyDescent="0.25">
      <c r="A2858" s="48" t="s">
        <v>2913</v>
      </c>
      <c r="B2858" s="53" t="s">
        <v>3273</v>
      </c>
      <c r="C2858" s="53" t="s">
        <v>7474</v>
      </c>
      <c r="D2858" s="53" t="s">
        <v>7475</v>
      </c>
      <c r="E2858" s="53" t="s">
        <v>7476</v>
      </c>
      <c r="F2858" s="53" t="s">
        <v>7478</v>
      </c>
      <c r="G2858" s="53" t="s">
        <v>3284</v>
      </c>
      <c r="H2858" s="53">
        <v>0</v>
      </c>
      <c r="I2858" s="53">
        <v>430000000</v>
      </c>
      <c r="J2858" s="53" t="s">
        <v>8091</v>
      </c>
      <c r="K2858" s="53" t="s">
        <v>8124</v>
      </c>
      <c r="L2858" s="53" t="s">
        <v>8111</v>
      </c>
      <c r="M2858" s="53" t="s">
        <v>8094</v>
      </c>
      <c r="N2858" s="53" t="s">
        <v>8112</v>
      </c>
      <c r="O2858" s="53" t="s">
        <v>8104</v>
      </c>
      <c r="P2858" s="53">
        <v>112</v>
      </c>
      <c r="Q2858" s="53" t="s">
        <v>8170</v>
      </c>
      <c r="R2858" s="73">
        <v>10</v>
      </c>
      <c r="S2858" s="74">
        <v>7816</v>
      </c>
      <c r="T2858" s="75">
        <v>0</v>
      </c>
      <c r="U2858" s="75">
        <f t="shared" si="480"/>
        <v>0</v>
      </c>
      <c r="V2858" s="48"/>
      <c r="W2858" s="48">
        <v>2017</v>
      </c>
      <c r="X2858" s="53" t="s">
        <v>8140</v>
      </c>
      <c r="Y2858" s="1">
        <f>VLOOKUP(A2858,'[1]план на 2017'!$A:$X,20,0)</f>
        <v>0</v>
      </c>
      <c r="Z2858" s="156">
        <f t="shared" si="486"/>
        <v>0</v>
      </c>
    </row>
    <row r="2859" spans="1:26" ht="49.5" customHeight="1" x14ac:dyDescent="0.25">
      <c r="A2859" s="49" t="s">
        <v>2914</v>
      </c>
      <c r="B2859" s="49" t="s">
        <v>3273</v>
      </c>
      <c r="C2859" s="53" t="s">
        <v>7474</v>
      </c>
      <c r="D2859" s="53" t="s">
        <v>7475</v>
      </c>
      <c r="E2859" s="53" t="s">
        <v>7476</v>
      </c>
      <c r="F2859" s="53" t="s">
        <v>7478</v>
      </c>
      <c r="G2859" s="49" t="s">
        <v>4139</v>
      </c>
      <c r="H2859" s="49">
        <v>0</v>
      </c>
      <c r="I2859" s="49">
        <v>430000000</v>
      </c>
      <c r="J2859" s="49" t="s">
        <v>8091</v>
      </c>
      <c r="K2859" s="49" t="s">
        <v>8117</v>
      </c>
      <c r="L2859" s="49" t="s">
        <v>8111</v>
      </c>
      <c r="M2859" s="49" t="s">
        <v>8094</v>
      </c>
      <c r="N2859" s="49" t="s">
        <v>8112</v>
      </c>
      <c r="O2859" s="49" t="s">
        <v>8104</v>
      </c>
      <c r="P2859" s="49">
        <v>112</v>
      </c>
      <c r="Q2859" s="49" t="s">
        <v>8170</v>
      </c>
      <c r="R2859" s="49">
        <v>10</v>
      </c>
      <c r="S2859" s="76">
        <v>10000</v>
      </c>
      <c r="T2859" s="76">
        <f>S2859*R2859</f>
        <v>100000</v>
      </c>
      <c r="U2859" s="76">
        <f t="shared" si="480"/>
        <v>112000.00000000001</v>
      </c>
      <c r="V2859" s="49"/>
      <c r="W2859" s="49">
        <v>2017</v>
      </c>
      <c r="X2859" s="49" t="s">
        <v>8205</v>
      </c>
      <c r="Y2859" s="1">
        <f>VLOOKUP(A2859,'[1]план на 2017'!$A:$X,20,0)</f>
        <v>100000</v>
      </c>
      <c r="Z2859" s="156">
        <f t="shared" si="486"/>
        <v>0</v>
      </c>
    </row>
    <row r="2860" spans="1:26" ht="49.5" customHeight="1" x14ac:dyDescent="0.25">
      <c r="A2860" s="48" t="s">
        <v>2915</v>
      </c>
      <c r="B2860" s="53" t="s">
        <v>3273</v>
      </c>
      <c r="C2860" s="53" t="s">
        <v>7479</v>
      </c>
      <c r="D2860" s="53" t="s">
        <v>7480</v>
      </c>
      <c r="E2860" s="53" t="s">
        <v>7481</v>
      </c>
      <c r="F2860" s="53" t="s">
        <v>7482</v>
      </c>
      <c r="G2860" s="54" t="s">
        <v>8876</v>
      </c>
      <c r="H2860" s="53">
        <v>0</v>
      </c>
      <c r="I2860" s="53">
        <v>430000000</v>
      </c>
      <c r="J2860" s="53" t="s">
        <v>8091</v>
      </c>
      <c r="K2860" s="53" t="s">
        <v>8124</v>
      </c>
      <c r="L2860" s="53" t="s">
        <v>8111</v>
      </c>
      <c r="M2860" s="53" t="s">
        <v>8094</v>
      </c>
      <c r="N2860" s="53" t="s">
        <v>8112</v>
      </c>
      <c r="O2860" s="53" t="s">
        <v>8104</v>
      </c>
      <c r="P2860" s="53">
        <v>778</v>
      </c>
      <c r="Q2860" s="53" t="s">
        <v>8135</v>
      </c>
      <c r="R2860" s="73">
        <v>10</v>
      </c>
      <c r="S2860" s="74">
        <v>13800</v>
      </c>
      <c r="T2860" s="75">
        <v>0</v>
      </c>
      <c r="U2860" s="75">
        <f t="shared" si="480"/>
        <v>0</v>
      </c>
      <c r="V2860" s="48"/>
      <c r="W2860" s="48">
        <v>2017</v>
      </c>
      <c r="X2860" s="53" t="s">
        <v>8287</v>
      </c>
      <c r="Y2860" s="1">
        <f>VLOOKUP(A2860,'[1]план на 2017'!$A:$X,20,0)</f>
        <v>0</v>
      </c>
      <c r="Z2860" s="156">
        <f t="shared" si="486"/>
        <v>0</v>
      </c>
    </row>
    <row r="2861" spans="1:26" ht="49.5" customHeight="1" x14ac:dyDescent="0.25">
      <c r="A2861" s="48" t="s">
        <v>2916</v>
      </c>
      <c r="B2861" s="53" t="s">
        <v>3273</v>
      </c>
      <c r="C2861" s="53" t="s">
        <v>7479</v>
      </c>
      <c r="D2861" s="53" t="s">
        <v>7480</v>
      </c>
      <c r="E2861" s="53" t="s">
        <v>7481</v>
      </c>
      <c r="F2861" s="53" t="s">
        <v>7483</v>
      </c>
      <c r="G2861" s="53" t="s">
        <v>3284</v>
      </c>
      <c r="H2861" s="53">
        <v>0</v>
      </c>
      <c r="I2861" s="53">
        <v>430000000</v>
      </c>
      <c r="J2861" s="53" t="s">
        <v>8091</v>
      </c>
      <c r="K2861" s="53" t="s">
        <v>8124</v>
      </c>
      <c r="L2861" s="53" t="s">
        <v>8111</v>
      </c>
      <c r="M2861" s="53" t="s">
        <v>8094</v>
      </c>
      <c r="N2861" s="53" t="s">
        <v>8112</v>
      </c>
      <c r="O2861" s="53" t="s">
        <v>8104</v>
      </c>
      <c r="P2861" s="53">
        <v>796</v>
      </c>
      <c r="Q2861" s="53" t="s">
        <v>8106</v>
      </c>
      <c r="R2861" s="73">
        <v>10</v>
      </c>
      <c r="S2861" s="74">
        <v>13800</v>
      </c>
      <c r="T2861" s="75">
        <v>138000</v>
      </c>
      <c r="U2861" s="75">
        <f t="shared" si="480"/>
        <v>154560.00000000003</v>
      </c>
      <c r="V2861" s="48"/>
      <c r="W2861" s="48">
        <v>2017</v>
      </c>
      <c r="X2861" s="53" t="s">
        <v>8303</v>
      </c>
      <c r="Y2861" s="1">
        <f>VLOOKUP(A2861,'[1]план на 2017'!$A:$X,20,0)</f>
        <v>138000</v>
      </c>
      <c r="Z2861" s="156">
        <f t="shared" si="486"/>
        <v>0</v>
      </c>
    </row>
    <row r="2862" spans="1:26" ht="49.5" customHeight="1" x14ac:dyDescent="0.25">
      <c r="A2862" s="48" t="s">
        <v>2917</v>
      </c>
      <c r="B2862" s="53" t="s">
        <v>3273</v>
      </c>
      <c r="C2862" s="53" t="s">
        <v>6785</v>
      </c>
      <c r="D2862" s="53" t="s">
        <v>4817</v>
      </c>
      <c r="E2862" s="53" t="s">
        <v>6787</v>
      </c>
      <c r="F2862" s="53" t="s">
        <v>7484</v>
      </c>
      <c r="G2862" s="54" t="s">
        <v>8876</v>
      </c>
      <c r="H2862" s="53">
        <v>0</v>
      </c>
      <c r="I2862" s="53">
        <v>430000000</v>
      </c>
      <c r="J2862" s="53" t="s">
        <v>8091</v>
      </c>
      <c r="K2862" s="53" t="s">
        <v>8124</v>
      </c>
      <c r="L2862" s="53" t="s">
        <v>8111</v>
      </c>
      <c r="M2862" s="53" t="s">
        <v>8094</v>
      </c>
      <c r="N2862" s="53" t="s">
        <v>8112</v>
      </c>
      <c r="O2862" s="53" t="s">
        <v>8104</v>
      </c>
      <c r="P2862" s="53">
        <v>778</v>
      </c>
      <c r="Q2862" s="53" t="s">
        <v>8135</v>
      </c>
      <c r="R2862" s="73">
        <v>10</v>
      </c>
      <c r="S2862" s="74">
        <v>31779</v>
      </c>
      <c r="T2862" s="75">
        <v>0</v>
      </c>
      <c r="U2862" s="75">
        <f t="shared" si="480"/>
        <v>0</v>
      </c>
      <c r="V2862" s="48"/>
      <c r="W2862" s="48">
        <v>2017</v>
      </c>
      <c r="X2862" s="53" t="s">
        <v>8287</v>
      </c>
      <c r="Y2862" s="1">
        <f>VLOOKUP(A2862,'[1]план на 2017'!$A:$X,20,0)</f>
        <v>0</v>
      </c>
      <c r="Z2862" s="156">
        <f t="shared" si="486"/>
        <v>0</v>
      </c>
    </row>
    <row r="2863" spans="1:26" ht="49.5" customHeight="1" x14ac:dyDescent="0.25">
      <c r="A2863" s="48" t="s">
        <v>2918</v>
      </c>
      <c r="B2863" s="53" t="s">
        <v>3273</v>
      </c>
      <c r="C2863" s="53" t="s">
        <v>6785</v>
      </c>
      <c r="D2863" s="53" t="s">
        <v>4817</v>
      </c>
      <c r="E2863" s="53" t="s">
        <v>6787</v>
      </c>
      <c r="F2863" s="53" t="s">
        <v>7485</v>
      </c>
      <c r="G2863" s="53" t="s">
        <v>3284</v>
      </c>
      <c r="H2863" s="53">
        <v>0</v>
      </c>
      <c r="I2863" s="53">
        <v>430000000</v>
      </c>
      <c r="J2863" s="53" t="s">
        <v>8091</v>
      </c>
      <c r="K2863" s="53" t="s">
        <v>8124</v>
      </c>
      <c r="L2863" s="53" t="s">
        <v>8111</v>
      </c>
      <c r="M2863" s="53" t="s">
        <v>8094</v>
      </c>
      <c r="N2863" s="53" t="s">
        <v>8112</v>
      </c>
      <c r="O2863" s="53" t="s">
        <v>8104</v>
      </c>
      <c r="P2863" s="53">
        <v>778</v>
      </c>
      <c r="Q2863" s="53" t="s">
        <v>8135</v>
      </c>
      <c r="R2863" s="73">
        <v>10</v>
      </c>
      <c r="S2863" s="74">
        <v>31779</v>
      </c>
      <c r="T2863" s="75">
        <v>317790</v>
      </c>
      <c r="U2863" s="75">
        <f t="shared" si="480"/>
        <v>355924.80000000005</v>
      </c>
      <c r="V2863" s="48"/>
      <c r="W2863" s="48">
        <v>2017</v>
      </c>
      <c r="X2863" s="53" t="s">
        <v>8140</v>
      </c>
      <c r="Y2863" s="1">
        <f>VLOOKUP(A2863,'[1]план на 2017'!$A:$X,20,0)</f>
        <v>317790</v>
      </c>
      <c r="Z2863" s="156">
        <f t="shared" si="486"/>
        <v>0</v>
      </c>
    </row>
    <row r="2864" spans="1:26" ht="49.5" customHeight="1" x14ac:dyDescent="0.25">
      <c r="A2864" s="48" t="s">
        <v>2919</v>
      </c>
      <c r="B2864" s="53" t="s">
        <v>3273</v>
      </c>
      <c r="C2864" s="53" t="s">
        <v>7486</v>
      </c>
      <c r="D2864" s="53" t="s">
        <v>4263</v>
      </c>
      <c r="E2864" s="53" t="s">
        <v>7487</v>
      </c>
      <c r="F2864" s="53" t="s">
        <v>7488</v>
      </c>
      <c r="G2864" s="54" t="s">
        <v>8876</v>
      </c>
      <c r="H2864" s="53">
        <v>0</v>
      </c>
      <c r="I2864" s="53">
        <v>430000000</v>
      </c>
      <c r="J2864" s="53" t="s">
        <v>8091</v>
      </c>
      <c r="K2864" s="53" t="s">
        <v>8124</v>
      </c>
      <c r="L2864" s="53" t="s">
        <v>8111</v>
      </c>
      <c r="M2864" s="53" t="s">
        <v>8094</v>
      </c>
      <c r="N2864" s="53" t="s">
        <v>8112</v>
      </c>
      <c r="O2864" s="53" t="s">
        <v>8104</v>
      </c>
      <c r="P2864" s="53">
        <v>778</v>
      </c>
      <c r="Q2864" s="53" t="s">
        <v>8135</v>
      </c>
      <c r="R2864" s="73">
        <v>5</v>
      </c>
      <c r="S2864" s="74">
        <v>7880</v>
      </c>
      <c r="T2864" s="75">
        <v>0</v>
      </c>
      <c r="U2864" s="75">
        <f t="shared" si="480"/>
        <v>0</v>
      </c>
      <c r="V2864" s="48"/>
      <c r="W2864" s="48">
        <v>2017</v>
      </c>
      <c r="X2864" s="53" t="s">
        <v>8287</v>
      </c>
      <c r="Y2864" s="1">
        <f>VLOOKUP(A2864,'[1]план на 2017'!$A:$X,20,0)</f>
        <v>0</v>
      </c>
      <c r="Z2864" s="156">
        <f t="shared" si="486"/>
        <v>0</v>
      </c>
    </row>
    <row r="2865" spans="1:26" ht="49.5" customHeight="1" x14ac:dyDescent="0.25">
      <c r="A2865" s="48" t="s">
        <v>2920</v>
      </c>
      <c r="B2865" s="53" t="s">
        <v>3273</v>
      </c>
      <c r="C2865" s="53" t="s">
        <v>7486</v>
      </c>
      <c r="D2865" s="53" t="s">
        <v>4263</v>
      </c>
      <c r="E2865" s="53" t="s">
        <v>7487</v>
      </c>
      <c r="F2865" s="53" t="s">
        <v>7489</v>
      </c>
      <c r="G2865" s="53" t="s">
        <v>3284</v>
      </c>
      <c r="H2865" s="53">
        <v>0</v>
      </c>
      <c r="I2865" s="53">
        <v>430000000</v>
      </c>
      <c r="J2865" s="53" t="s">
        <v>8091</v>
      </c>
      <c r="K2865" s="53" t="s">
        <v>8124</v>
      </c>
      <c r="L2865" s="53" t="s">
        <v>8111</v>
      </c>
      <c r="M2865" s="53" t="s">
        <v>8094</v>
      </c>
      <c r="N2865" s="53" t="s">
        <v>8112</v>
      </c>
      <c r="O2865" s="53" t="s">
        <v>8104</v>
      </c>
      <c r="P2865" s="53">
        <v>778</v>
      </c>
      <c r="Q2865" s="53" t="s">
        <v>8135</v>
      </c>
      <c r="R2865" s="73">
        <v>5</v>
      </c>
      <c r="S2865" s="74">
        <v>7880</v>
      </c>
      <c r="T2865" s="75">
        <v>39400</v>
      </c>
      <c r="U2865" s="75">
        <f t="shared" si="480"/>
        <v>44128.000000000007</v>
      </c>
      <c r="V2865" s="48"/>
      <c r="W2865" s="48">
        <v>2017</v>
      </c>
      <c r="X2865" s="53" t="s">
        <v>8140</v>
      </c>
      <c r="Y2865" s="1">
        <f>VLOOKUP(A2865,'[1]план на 2017'!$A:$X,20,0)</f>
        <v>39400</v>
      </c>
      <c r="Z2865" s="156">
        <f t="shared" si="486"/>
        <v>0</v>
      </c>
    </row>
    <row r="2866" spans="1:26" ht="49.5" customHeight="1" x14ac:dyDescent="0.25">
      <c r="A2866" s="48" t="s">
        <v>2921</v>
      </c>
      <c r="B2866" s="53" t="s">
        <v>3273</v>
      </c>
      <c r="C2866" s="53" t="s">
        <v>7486</v>
      </c>
      <c r="D2866" s="53" t="s">
        <v>4263</v>
      </c>
      <c r="E2866" s="53" t="s">
        <v>7487</v>
      </c>
      <c r="F2866" s="53" t="s">
        <v>7490</v>
      </c>
      <c r="G2866" s="54" t="s">
        <v>8876</v>
      </c>
      <c r="H2866" s="53">
        <v>0</v>
      </c>
      <c r="I2866" s="53">
        <v>430000000</v>
      </c>
      <c r="J2866" s="53" t="s">
        <v>8091</v>
      </c>
      <c r="K2866" s="53" t="s">
        <v>8124</v>
      </c>
      <c r="L2866" s="53" t="s">
        <v>8111</v>
      </c>
      <c r="M2866" s="53" t="s">
        <v>8094</v>
      </c>
      <c r="N2866" s="53" t="s">
        <v>8112</v>
      </c>
      <c r="O2866" s="53" t="s">
        <v>8104</v>
      </c>
      <c r="P2866" s="53">
        <v>778</v>
      </c>
      <c r="Q2866" s="53" t="s">
        <v>8135</v>
      </c>
      <c r="R2866" s="73">
        <v>5</v>
      </c>
      <c r="S2866" s="74">
        <v>7880</v>
      </c>
      <c r="T2866" s="75">
        <v>0</v>
      </c>
      <c r="U2866" s="75">
        <f t="shared" si="480"/>
        <v>0</v>
      </c>
      <c r="V2866" s="48"/>
      <c r="W2866" s="48">
        <v>2017</v>
      </c>
      <c r="X2866" s="53" t="s">
        <v>8287</v>
      </c>
      <c r="Y2866" s="1">
        <f>VLOOKUP(A2866,'[1]план на 2017'!$A:$X,20,0)</f>
        <v>0</v>
      </c>
      <c r="Z2866" s="156">
        <f t="shared" si="486"/>
        <v>0</v>
      </c>
    </row>
    <row r="2867" spans="1:26" ht="49.5" customHeight="1" x14ac:dyDescent="0.25">
      <c r="A2867" s="48" t="s">
        <v>2922</v>
      </c>
      <c r="B2867" s="53" t="s">
        <v>3273</v>
      </c>
      <c r="C2867" s="53" t="s">
        <v>7486</v>
      </c>
      <c r="D2867" s="53" t="s">
        <v>4263</v>
      </c>
      <c r="E2867" s="53" t="s">
        <v>7487</v>
      </c>
      <c r="F2867" s="53" t="s">
        <v>7491</v>
      </c>
      <c r="G2867" s="53" t="s">
        <v>3284</v>
      </c>
      <c r="H2867" s="53">
        <v>0</v>
      </c>
      <c r="I2867" s="53">
        <v>430000000</v>
      </c>
      <c r="J2867" s="53" t="s">
        <v>8091</v>
      </c>
      <c r="K2867" s="53" t="s">
        <v>8124</v>
      </c>
      <c r="L2867" s="53" t="s">
        <v>8111</v>
      </c>
      <c r="M2867" s="53" t="s">
        <v>8094</v>
      </c>
      <c r="N2867" s="53" t="s">
        <v>8112</v>
      </c>
      <c r="O2867" s="53" t="s">
        <v>8104</v>
      </c>
      <c r="P2867" s="53">
        <v>778</v>
      </c>
      <c r="Q2867" s="53" t="s">
        <v>8135</v>
      </c>
      <c r="R2867" s="73">
        <v>5</v>
      </c>
      <c r="S2867" s="74">
        <v>7880</v>
      </c>
      <c r="T2867" s="75">
        <v>39400</v>
      </c>
      <c r="U2867" s="75">
        <f t="shared" si="480"/>
        <v>44128.000000000007</v>
      </c>
      <c r="V2867" s="48"/>
      <c r="W2867" s="48">
        <v>2017</v>
      </c>
      <c r="X2867" s="53" t="s">
        <v>8140</v>
      </c>
      <c r="Y2867" s="1">
        <f>VLOOKUP(A2867,'[1]план на 2017'!$A:$X,20,0)</f>
        <v>39400</v>
      </c>
      <c r="Z2867" s="156">
        <f t="shared" si="486"/>
        <v>0</v>
      </c>
    </row>
    <row r="2868" spans="1:26" ht="49.5" customHeight="1" x14ac:dyDescent="0.25">
      <c r="A2868" s="48" t="s">
        <v>2923</v>
      </c>
      <c r="B2868" s="53" t="s">
        <v>3273</v>
      </c>
      <c r="C2868" s="53" t="s">
        <v>7492</v>
      </c>
      <c r="D2868" s="53" t="s">
        <v>7493</v>
      </c>
      <c r="E2868" s="53" t="s">
        <v>7494</v>
      </c>
      <c r="F2868" s="53" t="s">
        <v>7495</v>
      </c>
      <c r="G2868" s="54" t="s">
        <v>8876</v>
      </c>
      <c r="H2868" s="53">
        <v>0</v>
      </c>
      <c r="I2868" s="53">
        <v>430000000</v>
      </c>
      <c r="J2868" s="53" t="s">
        <v>8091</v>
      </c>
      <c r="K2868" s="53" t="s">
        <v>8124</v>
      </c>
      <c r="L2868" s="53" t="s">
        <v>8111</v>
      </c>
      <c r="M2868" s="53" t="s">
        <v>8094</v>
      </c>
      <c r="N2868" s="53" t="s">
        <v>8112</v>
      </c>
      <c r="O2868" s="53" t="s">
        <v>8104</v>
      </c>
      <c r="P2868" s="53">
        <v>839</v>
      </c>
      <c r="Q2868" s="53" t="s">
        <v>8123</v>
      </c>
      <c r="R2868" s="73">
        <v>2</v>
      </c>
      <c r="S2868" s="74">
        <v>73400</v>
      </c>
      <c r="T2868" s="75">
        <v>0</v>
      </c>
      <c r="U2868" s="75">
        <f t="shared" si="480"/>
        <v>0</v>
      </c>
      <c r="V2868" s="48"/>
      <c r="W2868" s="48">
        <v>2017</v>
      </c>
      <c r="X2868" s="53" t="s">
        <v>8287</v>
      </c>
      <c r="Y2868" s="1">
        <f>VLOOKUP(A2868,'[1]план на 2017'!$A:$X,20,0)</f>
        <v>0</v>
      </c>
      <c r="Z2868" s="156">
        <f t="shared" si="486"/>
        <v>0</v>
      </c>
    </row>
    <row r="2869" spans="1:26" ht="49.5" customHeight="1" x14ac:dyDescent="0.25">
      <c r="A2869" s="48" t="s">
        <v>2924</v>
      </c>
      <c r="B2869" s="53" t="s">
        <v>3273</v>
      </c>
      <c r="C2869" s="53" t="s">
        <v>7492</v>
      </c>
      <c r="D2869" s="53" t="s">
        <v>7493</v>
      </c>
      <c r="E2869" s="53" t="s">
        <v>7494</v>
      </c>
      <c r="F2869" s="53" t="s">
        <v>7495</v>
      </c>
      <c r="G2869" s="53" t="s">
        <v>3284</v>
      </c>
      <c r="H2869" s="53">
        <v>0</v>
      </c>
      <c r="I2869" s="53">
        <v>430000000</v>
      </c>
      <c r="J2869" s="53" t="s">
        <v>8091</v>
      </c>
      <c r="K2869" s="53" t="s">
        <v>8124</v>
      </c>
      <c r="L2869" s="53" t="s">
        <v>8111</v>
      </c>
      <c r="M2869" s="53" t="s">
        <v>8094</v>
      </c>
      <c r="N2869" s="53" t="s">
        <v>8112</v>
      </c>
      <c r="O2869" s="53" t="s">
        <v>8104</v>
      </c>
      <c r="P2869" s="53">
        <v>839</v>
      </c>
      <c r="Q2869" s="53" t="s">
        <v>8123</v>
      </c>
      <c r="R2869" s="73">
        <v>2</v>
      </c>
      <c r="S2869" s="74">
        <v>73400</v>
      </c>
      <c r="T2869" s="75">
        <v>146800</v>
      </c>
      <c r="U2869" s="75">
        <f t="shared" si="480"/>
        <v>164416.00000000003</v>
      </c>
      <c r="V2869" s="48"/>
      <c r="W2869" s="48">
        <v>2017</v>
      </c>
      <c r="X2869" s="53" t="s">
        <v>8140</v>
      </c>
      <c r="Y2869" s="1">
        <f>VLOOKUP(A2869,'[1]план на 2017'!$A:$X,20,0)</f>
        <v>146800</v>
      </c>
      <c r="Z2869" s="156">
        <f t="shared" si="486"/>
        <v>0</v>
      </c>
    </row>
    <row r="2870" spans="1:26" ht="49.5" customHeight="1" x14ac:dyDescent="0.25">
      <c r="A2870" s="48" t="s">
        <v>2925</v>
      </c>
      <c r="B2870" s="53" t="s">
        <v>3273</v>
      </c>
      <c r="C2870" s="53" t="s">
        <v>7492</v>
      </c>
      <c r="D2870" s="53" t="s">
        <v>7493</v>
      </c>
      <c r="E2870" s="53" t="s">
        <v>7494</v>
      </c>
      <c r="F2870" s="53" t="s">
        <v>7496</v>
      </c>
      <c r="G2870" s="54" t="s">
        <v>8876</v>
      </c>
      <c r="H2870" s="53">
        <v>0</v>
      </c>
      <c r="I2870" s="53">
        <v>430000000</v>
      </c>
      <c r="J2870" s="53" t="s">
        <v>8091</v>
      </c>
      <c r="K2870" s="53" t="s">
        <v>8124</v>
      </c>
      <c r="L2870" s="53" t="s">
        <v>8111</v>
      </c>
      <c r="M2870" s="53" t="s">
        <v>8094</v>
      </c>
      <c r="N2870" s="53" t="s">
        <v>8112</v>
      </c>
      <c r="O2870" s="53" t="s">
        <v>8104</v>
      </c>
      <c r="P2870" s="53">
        <v>839</v>
      </c>
      <c r="Q2870" s="53" t="s">
        <v>8123</v>
      </c>
      <c r="R2870" s="73">
        <v>2</v>
      </c>
      <c r="S2870" s="74">
        <v>73400</v>
      </c>
      <c r="T2870" s="75">
        <v>0</v>
      </c>
      <c r="U2870" s="75">
        <f t="shared" si="480"/>
        <v>0</v>
      </c>
      <c r="V2870" s="48"/>
      <c r="W2870" s="48">
        <v>2017</v>
      </c>
      <c r="X2870" s="53" t="s">
        <v>8287</v>
      </c>
      <c r="Y2870" s="1">
        <f>VLOOKUP(A2870,'[1]план на 2017'!$A:$X,20,0)</f>
        <v>0</v>
      </c>
      <c r="Z2870" s="156">
        <f t="shared" si="486"/>
        <v>0</v>
      </c>
    </row>
    <row r="2871" spans="1:26" ht="49.5" customHeight="1" x14ac:dyDescent="0.25">
      <c r="A2871" s="48" t="s">
        <v>2926</v>
      </c>
      <c r="B2871" s="53" t="s">
        <v>3273</v>
      </c>
      <c r="C2871" s="53" t="s">
        <v>7492</v>
      </c>
      <c r="D2871" s="53" t="s">
        <v>7493</v>
      </c>
      <c r="E2871" s="53" t="s">
        <v>7494</v>
      </c>
      <c r="F2871" s="53" t="s">
        <v>7496</v>
      </c>
      <c r="G2871" s="53" t="s">
        <v>3284</v>
      </c>
      <c r="H2871" s="53">
        <v>0</v>
      </c>
      <c r="I2871" s="53">
        <v>430000000</v>
      </c>
      <c r="J2871" s="53" t="s">
        <v>8091</v>
      </c>
      <c r="K2871" s="53" t="s">
        <v>8124</v>
      </c>
      <c r="L2871" s="53" t="s">
        <v>8111</v>
      </c>
      <c r="M2871" s="53" t="s">
        <v>8094</v>
      </c>
      <c r="N2871" s="53" t="s">
        <v>8112</v>
      </c>
      <c r="O2871" s="53" t="s">
        <v>8104</v>
      </c>
      <c r="P2871" s="53">
        <v>839</v>
      </c>
      <c r="Q2871" s="53" t="s">
        <v>8123</v>
      </c>
      <c r="R2871" s="73">
        <v>2</v>
      </c>
      <c r="S2871" s="74">
        <v>73400</v>
      </c>
      <c r="T2871" s="75">
        <v>146800</v>
      </c>
      <c r="U2871" s="75">
        <f t="shared" si="480"/>
        <v>164416.00000000003</v>
      </c>
      <c r="V2871" s="48"/>
      <c r="W2871" s="48">
        <v>2017</v>
      </c>
      <c r="X2871" s="53" t="s">
        <v>8140</v>
      </c>
      <c r="Y2871" s="1">
        <f>VLOOKUP(A2871,'[1]план на 2017'!$A:$X,20,0)</f>
        <v>146800</v>
      </c>
      <c r="Z2871" s="156">
        <f t="shared" si="486"/>
        <v>0</v>
      </c>
    </row>
    <row r="2872" spans="1:26" ht="49.5" customHeight="1" x14ac:dyDescent="0.25">
      <c r="A2872" s="48" t="s">
        <v>2927</v>
      </c>
      <c r="B2872" s="53" t="s">
        <v>3273</v>
      </c>
      <c r="C2872" s="53" t="s">
        <v>7497</v>
      </c>
      <c r="D2872" s="53" t="s">
        <v>7498</v>
      </c>
      <c r="E2872" s="53" t="s">
        <v>7499</v>
      </c>
      <c r="F2872" s="53" t="s">
        <v>7500</v>
      </c>
      <c r="G2872" s="54" t="s">
        <v>8876</v>
      </c>
      <c r="H2872" s="53">
        <v>0</v>
      </c>
      <c r="I2872" s="53">
        <v>430000000</v>
      </c>
      <c r="J2872" s="53" t="s">
        <v>8091</v>
      </c>
      <c r="K2872" s="53" t="s">
        <v>8124</v>
      </c>
      <c r="L2872" s="53" t="s">
        <v>8111</v>
      </c>
      <c r="M2872" s="53" t="s">
        <v>8094</v>
      </c>
      <c r="N2872" s="53" t="s">
        <v>8112</v>
      </c>
      <c r="O2872" s="53" t="s">
        <v>8104</v>
      </c>
      <c r="P2872" s="53">
        <v>166</v>
      </c>
      <c r="Q2872" s="53" t="s">
        <v>8131</v>
      </c>
      <c r="R2872" s="73">
        <v>2</v>
      </c>
      <c r="S2872" s="74">
        <v>1350</v>
      </c>
      <c r="T2872" s="75">
        <v>0</v>
      </c>
      <c r="U2872" s="75">
        <f t="shared" si="480"/>
        <v>0</v>
      </c>
      <c r="V2872" s="48"/>
      <c r="W2872" s="48">
        <v>2017</v>
      </c>
      <c r="X2872" s="53" t="s">
        <v>8287</v>
      </c>
      <c r="Y2872" s="1">
        <f>VLOOKUP(A2872,'[1]план на 2017'!$A:$X,20,0)</f>
        <v>0</v>
      </c>
      <c r="Z2872" s="156">
        <f t="shared" si="486"/>
        <v>0</v>
      </c>
    </row>
    <row r="2873" spans="1:26" ht="49.5" customHeight="1" x14ac:dyDescent="0.25">
      <c r="A2873" s="48" t="s">
        <v>2928</v>
      </c>
      <c r="B2873" s="53" t="s">
        <v>3273</v>
      </c>
      <c r="C2873" s="53" t="s">
        <v>7497</v>
      </c>
      <c r="D2873" s="53" t="s">
        <v>7498</v>
      </c>
      <c r="E2873" s="53" t="s">
        <v>7499</v>
      </c>
      <c r="F2873" s="53" t="s">
        <v>7501</v>
      </c>
      <c r="G2873" s="53" t="s">
        <v>3284</v>
      </c>
      <c r="H2873" s="53">
        <v>0</v>
      </c>
      <c r="I2873" s="53">
        <v>430000000</v>
      </c>
      <c r="J2873" s="53" t="s">
        <v>8091</v>
      </c>
      <c r="K2873" s="53" t="s">
        <v>8124</v>
      </c>
      <c r="L2873" s="53" t="s">
        <v>8111</v>
      </c>
      <c r="M2873" s="53" t="s">
        <v>8094</v>
      </c>
      <c r="N2873" s="53" t="s">
        <v>8112</v>
      </c>
      <c r="O2873" s="53" t="s">
        <v>8104</v>
      </c>
      <c r="P2873" s="53">
        <v>166</v>
      </c>
      <c r="Q2873" s="53" t="s">
        <v>8131</v>
      </c>
      <c r="R2873" s="73">
        <v>2</v>
      </c>
      <c r="S2873" s="74">
        <v>1350</v>
      </c>
      <c r="T2873" s="75">
        <v>2700</v>
      </c>
      <c r="U2873" s="75">
        <f t="shared" si="480"/>
        <v>3024.0000000000005</v>
      </c>
      <c r="V2873" s="48"/>
      <c r="W2873" s="48">
        <v>2017</v>
      </c>
      <c r="X2873" s="53" t="s">
        <v>8140</v>
      </c>
      <c r="Y2873" s="1">
        <f>VLOOKUP(A2873,'[1]план на 2017'!$A:$X,20,0)</f>
        <v>2700</v>
      </c>
      <c r="Z2873" s="156">
        <f t="shared" si="486"/>
        <v>0</v>
      </c>
    </row>
    <row r="2874" spans="1:26" ht="49.5" customHeight="1" x14ac:dyDescent="0.25">
      <c r="A2874" s="48" t="s">
        <v>2929</v>
      </c>
      <c r="B2874" s="53" t="s">
        <v>3273</v>
      </c>
      <c r="C2874" s="53" t="s">
        <v>7502</v>
      </c>
      <c r="D2874" s="53" t="s">
        <v>4211</v>
      </c>
      <c r="E2874" s="53" t="s">
        <v>7503</v>
      </c>
      <c r="F2874" s="53" t="s">
        <v>7504</v>
      </c>
      <c r="G2874" s="54" t="s">
        <v>8876</v>
      </c>
      <c r="H2874" s="53">
        <v>0</v>
      </c>
      <c r="I2874" s="53">
        <v>430000000</v>
      </c>
      <c r="J2874" s="53" t="s">
        <v>8091</v>
      </c>
      <c r="K2874" s="53" t="s">
        <v>8124</v>
      </c>
      <c r="L2874" s="53" t="s">
        <v>8111</v>
      </c>
      <c r="M2874" s="53" t="s">
        <v>8094</v>
      </c>
      <c r="N2874" s="53" t="s">
        <v>8112</v>
      </c>
      <c r="O2874" s="53" t="s">
        <v>8104</v>
      </c>
      <c r="P2874" s="53">
        <v>796</v>
      </c>
      <c r="Q2874" s="53" t="s">
        <v>8106</v>
      </c>
      <c r="R2874" s="73">
        <v>2</v>
      </c>
      <c r="S2874" s="74">
        <v>27900</v>
      </c>
      <c r="T2874" s="75">
        <v>0</v>
      </c>
      <c r="U2874" s="75">
        <f t="shared" si="480"/>
        <v>0</v>
      </c>
      <c r="V2874" s="48"/>
      <c r="W2874" s="48">
        <v>2017</v>
      </c>
      <c r="X2874" s="53" t="s">
        <v>8287</v>
      </c>
      <c r="Y2874" s="1">
        <f>VLOOKUP(A2874,'[1]план на 2017'!$A:$X,20,0)</f>
        <v>0</v>
      </c>
      <c r="Z2874" s="156">
        <f t="shared" si="486"/>
        <v>0</v>
      </c>
    </row>
    <row r="2875" spans="1:26" ht="49.5" customHeight="1" x14ac:dyDescent="0.25">
      <c r="A2875" s="48" t="s">
        <v>2930</v>
      </c>
      <c r="B2875" s="53" t="s">
        <v>3273</v>
      </c>
      <c r="C2875" s="53" t="s">
        <v>7502</v>
      </c>
      <c r="D2875" s="53" t="s">
        <v>4211</v>
      </c>
      <c r="E2875" s="53" t="s">
        <v>7503</v>
      </c>
      <c r="F2875" s="53" t="s">
        <v>7505</v>
      </c>
      <c r="G2875" s="53" t="s">
        <v>3284</v>
      </c>
      <c r="H2875" s="53">
        <v>0</v>
      </c>
      <c r="I2875" s="53">
        <v>430000000</v>
      </c>
      <c r="J2875" s="53" t="s">
        <v>8091</v>
      </c>
      <c r="K2875" s="53" t="s">
        <v>8124</v>
      </c>
      <c r="L2875" s="53" t="s">
        <v>8111</v>
      </c>
      <c r="M2875" s="53" t="s">
        <v>8094</v>
      </c>
      <c r="N2875" s="53" t="s">
        <v>8112</v>
      </c>
      <c r="O2875" s="53" t="s">
        <v>8104</v>
      </c>
      <c r="P2875" s="53">
        <v>796</v>
      </c>
      <c r="Q2875" s="53" t="s">
        <v>8106</v>
      </c>
      <c r="R2875" s="73">
        <v>2</v>
      </c>
      <c r="S2875" s="74">
        <v>27900</v>
      </c>
      <c r="T2875" s="75">
        <v>55800</v>
      </c>
      <c r="U2875" s="75">
        <f t="shared" si="480"/>
        <v>62496.000000000007</v>
      </c>
      <c r="V2875" s="48"/>
      <c r="W2875" s="48">
        <v>2017</v>
      </c>
      <c r="X2875" s="53" t="s">
        <v>8140</v>
      </c>
      <c r="Y2875" s="1">
        <f>VLOOKUP(A2875,'[1]план на 2017'!$A:$X,20,0)</f>
        <v>55800</v>
      </c>
      <c r="Z2875" s="156">
        <f t="shared" si="486"/>
        <v>0</v>
      </c>
    </row>
    <row r="2876" spans="1:26" ht="49.5" customHeight="1" x14ac:dyDescent="0.25">
      <c r="A2876" s="48" t="s">
        <v>2931</v>
      </c>
      <c r="B2876" s="53" t="s">
        <v>3273</v>
      </c>
      <c r="C2876" s="53" t="s">
        <v>7506</v>
      </c>
      <c r="D2876" s="53" t="s">
        <v>7507</v>
      </c>
      <c r="E2876" s="53" t="s">
        <v>7508</v>
      </c>
      <c r="F2876" s="53" t="s">
        <v>7509</v>
      </c>
      <c r="G2876" s="54" t="s">
        <v>8876</v>
      </c>
      <c r="H2876" s="53">
        <v>0</v>
      </c>
      <c r="I2876" s="53">
        <v>430000000</v>
      </c>
      <c r="J2876" s="53" t="s">
        <v>8091</v>
      </c>
      <c r="K2876" s="53" t="s">
        <v>8129</v>
      </c>
      <c r="L2876" s="53" t="s">
        <v>8111</v>
      </c>
      <c r="M2876" s="53" t="s">
        <v>8094</v>
      </c>
      <c r="N2876" s="53" t="s">
        <v>8112</v>
      </c>
      <c r="O2876" s="53" t="s">
        <v>8104</v>
      </c>
      <c r="P2876" s="53">
        <v>112</v>
      </c>
      <c r="Q2876" s="53" t="s">
        <v>8170</v>
      </c>
      <c r="R2876" s="73">
        <v>40</v>
      </c>
      <c r="S2876" s="74">
        <v>3125</v>
      </c>
      <c r="T2876" s="75">
        <v>0</v>
      </c>
      <c r="U2876" s="75">
        <f t="shared" si="480"/>
        <v>0</v>
      </c>
      <c r="V2876" s="48"/>
      <c r="W2876" s="48">
        <v>2017</v>
      </c>
      <c r="X2876" s="53" t="s">
        <v>8287</v>
      </c>
      <c r="Y2876" s="1">
        <f>VLOOKUP(A2876,'[1]план на 2017'!$A:$X,20,0)</f>
        <v>0</v>
      </c>
      <c r="Z2876" s="156">
        <f t="shared" si="486"/>
        <v>0</v>
      </c>
    </row>
    <row r="2877" spans="1:26" ht="49.5" customHeight="1" x14ac:dyDescent="0.25">
      <c r="A2877" s="48" t="s">
        <v>2932</v>
      </c>
      <c r="B2877" s="53" t="s">
        <v>3273</v>
      </c>
      <c r="C2877" s="53" t="s">
        <v>7506</v>
      </c>
      <c r="D2877" s="53" t="s">
        <v>7507</v>
      </c>
      <c r="E2877" s="53" t="s">
        <v>7508</v>
      </c>
      <c r="F2877" s="53" t="s">
        <v>7509</v>
      </c>
      <c r="G2877" s="53" t="s">
        <v>3284</v>
      </c>
      <c r="H2877" s="53">
        <v>0</v>
      </c>
      <c r="I2877" s="53">
        <v>430000000</v>
      </c>
      <c r="J2877" s="53" t="s">
        <v>8091</v>
      </c>
      <c r="K2877" s="53" t="s">
        <v>8124</v>
      </c>
      <c r="L2877" s="53" t="s">
        <v>8111</v>
      </c>
      <c r="M2877" s="53" t="s">
        <v>8094</v>
      </c>
      <c r="N2877" s="53" t="s">
        <v>8112</v>
      </c>
      <c r="O2877" s="53" t="s">
        <v>8104</v>
      </c>
      <c r="P2877" s="53">
        <v>112</v>
      </c>
      <c r="Q2877" s="53" t="s">
        <v>8170</v>
      </c>
      <c r="R2877" s="73">
        <v>40</v>
      </c>
      <c r="S2877" s="74">
        <v>3125</v>
      </c>
      <c r="T2877" s="75">
        <v>125000</v>
      </c>
      <c r="U2877" s="75">
        <f t="shared" si="480"/>
        <v>140000</v>
      </c>
      <c r="V2877" s="48"/>
      <c r="W2877" s="48">
        <v>2017</v>
      </c>
      <c r="X2877" s="53" t="s">
        <v>8140</v>
      </c>
      <c r="Y2877" s="1">
        <f>VLOOKUP(A2877,'[1]план на 2017'!$A:$X,20,0)</f>
        <v>125000</v>
      </c>
      <c r="Z2877" s="156">
        <f t="shared" si="486"/>
        <v>0</v>
      </c>
    </row>
    <row r="2878" spans="1:26" ht="49.5" customHeight="1" x14ac:dyDescent="0.25">
      <c r="A2878" s="48" t="s">
        <v>2933</v>
      </c>
      <c r="B2878" s="53" t="s">
        <v>3273</v>
      </c>
      <c r="C2878" s="53" t="s">
        <v>7510</v>
      </c>
      <c r="D2878" s="53" t="s">
        <v>7511</v>
      </c>
      <c r="E2878" s="53" t="s">
        <v>6300</v>
      </c>
      <c r="F2878" s="53" t="s">
        <v>7512</v>
      </c>
      <c r="G2878" s="54" t="s">
        <v>8876</v>
      </c>
      <c r="H2878" s="53">
        <v>0</v>
      </c>
      <c r="I2878" s="53">
        <v>430000000</v>
      </c>
      <c r="J2878" s="53" t="s">
        <v>8091</v>
      </c>
      <c r="K2878" s="53" t="s">
        <v>8124</v>
      </c>
      <c r="L2878" s="53" t="s">
        <v>8111</v>
      </c>
      <c r="M2878" s="53" t="s">
        <v>8094</v>
      </c>
      <c r="N2878" s="53" t="s">
        <v>8112</v>
      </c>
      <c r="O2878" s="53" t="s">
        <v>8104</v>
      </c>
      <c r="P2878" s="53">
        <v>796</v>
      </c>
      <c r="Q2878" s="53" t="s">
        <v>8106</v>
      </c>
      <c r="R2878" s="73">
        <v>1</v>
      </c>
      <c r="S2878" s="74">
        <v>12600</v>
      </c>
      <c r="T2878" s="75">
        <v>0</v>
      </c>
      <c r="U2878" s="75">
        <f t="shared" si="480"/>
        <v>0</v>
      </c>
      <c r="V2878" s="48"/>
      <c r="W2878" s="48">
        <v>2017</v>
      </c>
      <c r="X2878" s="53" t="s">
        <v>8287</v>
      </c>
      <c r="Y2878" s="1">
        <f>VLOOKUP(A2878,'[1]план на 2017'!$A:$X,20,0)</f>
        <v>0</v>
      </c>
      <c r="Z2878" s="156">
        <f t="shared" si="486"/>
        <v>0</v>
      </c>
    </row>
    <row r="2879" spans="1:26" ht="49.5" customHeight="1" x14ac:dyDescent="0.25">
      <c r="A2879" s="48" t="s">
        <v>2934</v>
      </c>
      <c r="B2879" s="53" t="s">
        <v>3273</v>
      </c>
      <c r="C2879" s="53" t="s">
        <v>7510</v>
      </c>
      <c r="D2879" s="53" t="s">
        <v>7511</v>
      </c>
      <c r="E2879" s="53" t="s">
        <v>6300</v>
      </c>
      <c r="F2879" s="53" t="s">
        <v>7512</v>
      </c>
      <c r="G2879" s="53" t="s">
        <v>3284</v>
      </c>
      <c r="H2879" s="53">
        <v>0</v>
      </c>
      <c r="I2879" s="53">
        <v>430000000</v>
      </c>
      <c r="J2879" s="53" t="s">
        <v>8091</v>
      </c>
      <c r="K2879" s="53" t="s">
        <v>8124</v>
      </c>
      <c r="L2879" s="53" t="s">
        <v>8111</v>
      </c>
      <c r="M2879" s="53" t="s">
        <v>8094</v>
      </c>
      <c r="N2879" s="53" t="s">
        <v>8112</v>
      </c>
      <c r="O2879" s="53" t="s">
        <v>8104</v>
      </c>
      <c r="P2879" s="53">
        <v>796</v>
      </c>
      <c r="Q2879" s="53" t="s">
        <v>8106</v>
      </c>
      <c r="R2879" s="73">
        <v>1</v>
      </c>
      <c r="S2879" s="74">
        <v>12600</v>
      </c>
      <c r="T2879" s="75">
        <v>0</v>
      </c>
      <c r="U2879" s="75">
        <f t="shared" si="480"/>
        <v>0</v>
      </c>
      <c r="V2879" s="48"/>
      <c r="W2879" s="48">
        <v>2017</v>
      </c>
      <c r="X2879" s="53" t="s">
        <v>8140</v>
      </c>
      <c r="Y2879" s="1">
        <f>VLOOKUP(A2879,'[1]план на 2017'!$A:$X,20,0)</f>
        <v>0</v>
      </c>
      <c r="Z2879" s="156">
        <f t="shared" si="486"/>
        <v>0</v>
      </c>
    </row>
    <row r="2880" spans="1:26" ht="49.5" customHeight="1" x14ac:dyDescent="0.25">
      <c r="A2880" s="49" t="s">
        <v>2935</v>
      </c>
      <c r="B2880" s="49" t="s">
        <v>3273</v>
      </c>
      <c r="C2880" s="53" t="s">
        <v>7510</v>
      </c>
      <c r="D2880" s="53" t="s">
        <v>7511</v>
      </c>
      <c r="E2880" s="53" t="s">
        <v>6300</v>
      </c>
      <c r="F2880" s="53" t="s">
        <v>7512</v>
      </c>
      <c r="G2880" s="49" t="s">
        <v>4139</v>
      </c>
      <c r="H2880" s="49">
        <v>0</v>
      </c>
      <c r="I2880" s="49">
        <v>430000000</v>
      </c>
      <c r="J2880" s="49" t="s">
        <v>8091</v>
      </c>
      <c r="K2880" s="49" t="s">
        <v>8117</v>
      </c>
      <c r="L2880" s="49" t="s">
        <v>8111</v>
      </c>
      <c r="M2880" s="49" t="s">
        <v>8094</v>
      </c>
      <c r="N2880" s="49" t="s">
        <v>8112</v>
      </c>
      <c r="O2880" s="49" t="s">
        <v>8104</v>
      </c>
      <c r="P2880" s="49">
        <v>796</v>
      </c>
      <c r="Q2880" s="49" t="s">
        <v>8106</v>
      </c>
      <c r="R2880" s="49">
        <v>1</v>
      </c>
      <c r="S2880" s="76">
        <v>200000</v>
      </c>
      <c r="T2880" s="76">
        <f>S2880*R2880</f>
        <v>200000</v>
      </c>
      <c r="U2880" s="76">
        <f t="shared" si="480"/>
        <v>224000.00000000003</v>
      </c>
      <c r="V2880" s="49"/>
      <c r="W2880" s="49">
        <v>2017</v>
      </c>
      <c r="X2880" s="49" t="s">
        <v>8205</v>
      </c>
      <c r="Y2880" s="1">
        <f>VLOOKUP(A2880,'[1]план на 2017'!$A:$X,20,0)</f>
        <v>200000</v>
      </c>
      <c r="Z2880" s="156">
        <f t="shared" si="486"/>
        <v>0</v>
      </c>
    </row>
    <row r="2881" spans="1:26" ht="49.5" customHeight="1" x14ac:dyDescent="0.25">
      <c r="A2881" s="48" t="s">
        <v>2936</v>
      </c>
      <c r="B2881" s="53" t="s">
        <v>3273</v>
      </c>
      <c r="C2881" s="53" t="s">
        <v>7513</v>
      </c>
      <c r="D2881" s="53" t="s">
        <v>4232</v>
      </c>
      <c r="E2881" s="53" t="s">
        <v>7514</v>
      </c>
      <c r="F2881" s="53" t="s">
        <v>7515</v>
      </c>
      <c r="G2881" s="54" t="s">
        <v>8876</v>
      </c>
      <c r="H2881" s="53">
        <v>0</v>
      </c>
      <c r="I2881" s="53">
        <v>430000000</v>
      </c>
      <c r="J2881" s="53" t="s">
        <v>8091</v>
      </c>
      <c r="K2881" s="53" t="s">
        <v>8124</v>
      </c>
      <c r="L2881" s="53" t="s">
        <v>8111</v>
      </c>
      <c r="M2881" s="53" t="s">
        <v>8094</v>
      </c>
      <c r="N2881" s="53" t="s">
        <v>8112</v>
      </c>
      <c r="O2881" s="53" t="s">
        <v>8104</v>
      </c>
      <c r="P2881" s="53">
        <v>872</v>
      </c>
      <c r="Q2881" s="53" t="s">
        <v>8203</v>
      </c>
      <c r="R2881" s="73">
        <v>2</v>
      </c>
      <c r="S2881" s="74">
        <v>3711</v>
      </c>
      <c r="T2881" s="75">
        <v>0</v>
      </c>
      <c r="U2881" s="75">
        <f t="shared" si="480"/>
        <v>0</v>
      </c>
      <c r="V2881" s="48"/>
      <c r="W2881" s="48">
        <v>2017</v>
      </c>
      <c r="X2881" s="53" t="s">
        <v>8287</v>
      </c>
      <c r="Y2881" s="1">
        <f>VLOOKUP(A2881,'[1]план на 2017'!$A:$X,20,0)</f>
        <v>0</v>
      </c>
      <c r="Z2881" s="156">
        <f t="shared" si="486"/>
        <v>0</v>
      </c>
    </row>
    <row r="2882" spans="1:26" ht="49.5" customHeight="1" x14ac:dyDescent="0.25">
      <c r="A2882" s="48" t="s">
        <v>2937</v>
      </c>
      <c r="B2882" s="53" t="s">
        <v>3273</v>
      </c>
      <c r="C2882" s="53" t="s">
        <v>7513</v>
      </c>
      <c r="D2882" s="53" t="s">
        <v>4232</v>
      </c>
      <c r="E2882" s="53" t="s">
        <v>7514</v>
      </c>
      <c r="F2882" s="53" t="s">
        <v>7515</v>
      </c>
      <c r="G2882" s="53" t="s">
        <v>3284</v>
      </c>
      <c r="H2882" s="53">
        <v>0</v>
      </c>
      <c r="I2882" s="53">
        <v>430000000</v>
      </c>
      <c r="J2882" s="53" t="s">
        <v>8091</v>
      </c>
      <c r="K2882" s="53" t="s">
        <v>8124</v>
      </c>
      <c r="L2882" s="53" t="s">
        <v>8111</v>
      </c>
      <c r="M2882" s="53" t="s">
        <v>8094</v>
      </c>
      <c r="N2882" s="53" t="s">
        <v>8112</v>
      </c>
      <c r="O2882" s="53" t="s">
        <v>8104</v>
      </c>
      <c r="P2882" s="53">
        <v>872</v>
      </c>
      <c r="Q2882" s="53" t="s">
        <v>8203</v>
      </c>
      <c r="R2882" s="73">
        <v>2</v>
      </c>
      <c r="S2882" s="74">
        <v>3711</v>
      </c>
      <c r="T2882" s="75">
        <f>S2882*R2882</f>
        <v>7422</v>
      </c>
      <c r="U2882" s="75">
        <f t="shared" si="480"/>
        <v>8312.6400000000012</v>
      </c>
      <c r="V2882" s="48"/>
      <c r="W2882" s="48">
        <v>2017</v>
      </c>
      <c r="X2882" s="53" t="s">
        <v>8140</v>
      </c>
      <c r="Y2882" s="1">
        <f>VLOOKUP(A2882,'[1]план на 2017'!$A:$X,20,0)</f>
        <v>7422</v>
      </c>
      <c r="Z2882" s="156">
        <f t="shared" si="486"/>
        <v>0</v>
      </c>
    </row>
    <row r="2883" spans="1:26" ht="49.5" customHeight="1" x14ac:dyDescent="0.25">
      <c r="A2883" s="48" t="s">
        <v>2938</v>
      </c>
      <c r="B2883" s="53" t="s">
        <v>3273</v>
      </c>
      <c r="C2883" s="53" t="s">
        <v>7513</v>
      </c>
      <c r="D2883" s="53" t="s">
        <v>4232</v>
      </c>
      <c r="E2883" s="53" t="s">
        <v>7514</v>
      </c>
      <c r="F2883" s="53" t="s">
        <v>7516</v>
      </c>
      <c r="G2883" s="54" t="s">
        <v>8876</v>
      </c>
      <c r="H2883" s="53">
        <v>0</v>
      </c>
      <c r="I2883" s="53">
        <v>430000000</v>
      </c>
      <c r="J2883" s="53" t="s">
        <v>8091</v>
      </c>
      <c r="K2883" s="53" t="s">
        <v>8124</v>
      </c>
      <c r="L2883" s="53" t="s">
        <v>8111</v>
      </c>
      <c r="M2883" s="53" t="s">
        <v>8094</v>
      </c>
      <c r="N2883" s="53" t="s">
        <v>8112</v>
      </c>
      <c r="O2883" s="53" t="s">
        <v>8104</v>
      </c>
      <c r="P2883" s="53">
        <v>872</v>
      </c>
      <c r="Q2883" s="53" t="s">
        <v>8203</v>
      </c>
      <c r="R2883" s="73">
        <v>2</v>
      </c>
      <c r="S2883" s="74">
        <v>3711</v>
      </c>
      <c r="T2883" s="75">
        <v>0</v>
      </c>
      <c r="U2883" s="75">
        <f t="shared" si="480"/>
        <v>0</v>
      </c>
      <c r="V2883" s="48"/>
      <c r="W2883" s="48">
        <v>2017</v>
      </c>
      <c r="X2883" s="53" t="s">
        <v>8287</v>
      </c>
      <c r="Y2883" s="1">
        <f>VLOOKUP(A2883,'[1]план на 2017'!$A:$X,20,0)</f>
        <v>0</v>
      </c>
      <c r="Z2883" s="156">
        <f t="shared" si="486"/>
        <v>0</v>
      </c>
    </row>
    <row r="2884" spans="1:26" ht="49.5" customHeight="1" x14ac:dyDescent="0.25">
      <c r="A2884" s="48" t="s">
        <v>2939</v>
      </c>
      <c r="B2884" s="53" t="s">
        <v>3273</v>
      </c>
      <c r="C2884" s="53" t="s">
        <v>7513</v>
      </c>
      <c r="D2884" s="53" t="s">
        <v>4232</v>
      </c>
      <c r="E2884" s="53" t="s">
        <v>7514</v>
      </c>
      <c r="F2884" s="53" t="s">
        <v>7516</v>
      </c>
      <c r="G2884" s="53" t="s">
        <v>3284</v>
      </c>
      <c r="H2884" s="53">
        <v>0</v>
      </c>
      <c r="I2884" s="53">
        <v>430000000</v>
      </c>
      <c r="J2884" s="53" t="s">
        <v>8091</v>
      </c>
      <c r="K2884" s="53" t="s">
        <v>8124</v>
      </c>
      <c r="L2884" s="53" t="s">
        <v>8111</v>
      </c>
      <c r="M2884" s="53" t="s">
        <v>8094</v>
      </c>
      <c r="N2884" s="53" t="s">
        <v>8112</v>
      </c>
      <c r="O2884" s="53" t="s">
        <v>8104</v>
      </c>
      <c r="P2884" s="53">
        <v>872</v>
      </c>
      <c r="Q2884" s="53" t="s">
        <v>8203</v>
      </c>
      <c r="R2884" s="73">
        <v>2</v>
      </c>
      <c r="S2884" s="74">
        <v>3711</v>
      </c>
      <c r="T2884" s="75">
        <f>S2884*R2884</f>
        <v>7422</v>
      </c>
      <c r="U2884" s="75">
        <f t="shared" si="480"/>
        <v>8312.6400000000012</v>
      </c>
      <c r="V2884" s="48"/>
      <c r="W2884" s="48">
        <v>2017</v>
      </c>
      <c r="X2884" s="53" t="s">
        <v>8140</v>
      </c>
      <c r="Y2884" s="1">
        <f>VLOOKUP(A2884,'[1]план на 2017'!$A:$X,20,0)</f>
        <v>7422</v>
      </c>
      <c r="Z2884" s="156">
        <f t="shared" si="486"/>
        <v>0</v>
      </c>
    </row>
    <row r="2885" spans="1:26" ht="49.5" customHeight="1" x14ac:dyDescent="0.25">
      <c r="A2885" s="48" t="s">
        <v>2940</v>
      </c>
      <c r="B2885" s="53" t="s">
        <v>3273</v>
      </c>
      <c r="C2885" s="53" t="s">
        <v>7513</v>
      </c>
      <c r="D2885" s="53" t="s">
        <v>4232</v>
      </c>
      <c r="E2885" s="53" t="s">
        <v>7514</v>
      </c>
      <c r="F2885" s="53" t="s">
        <v>7517</v>
      </c>
      <c r="G2885" s="54" t="s">
        <v>8876</v>
      </c>
      <c r="H2885" s="53">
        <v>0</v>
      </c>
      <c r="I2885" s="53">
        <v>430000000</v>
      </c>
      <c r="J2885" s="53" t="s">
        <v>8091</v>
      </c>
      <c r="K2885" s="53" t="s">
        <v>8124</v>
      </c>
      <c r="L2885" s="53" t="s">
        <v>8111</v>
      </c>
      <c r="M2885" s="53" t="s">
        <v>8094</v>
      </c>
      <c r="N2885" s="53" t="s">
        <v>8112</v>
      </c>
      <c r="O2885" s="53" t="s">
        <v>8104</v>
      </c>
      <c r="P2885" s="53">
        <v>872</v>
      </c>
      <c r="Q2885" s="53" t="s">
        <v>8203</v>
      </c>
      <c r="R2885" s="73">
        <v>2</v>
      </c>
      <c r="S2885" s="74">
        <v>3711</v>
      </c>
      <c r="T2885" s="75">
        <v>0</v>
      </c>
      <c r="U2885" s="75">
        <f t="shared" si="480"/>
        <v>0</v>
      </c>
      <c r="V2885" s="48"/>
      <c r="W2885" s="48">
        <v>2017</v>
      </c>
      <c r="X2885" s="53" t="s">
        <v>8287</v>
      </c>
      <c r="Y2885" s="1">
        <f>VLOOKUP(A2885,'[1]план на 2017'!$A:$X,20,0)</f>
        <v>0</v>
      </c>
      <c r="Z2885" s="156">
        <f t="shared" si="486"/>
        <v>0</v>
      </c>
    </row>
    <row r="2886" spans="1:26" ht="49.5" customHeight="1" x14ac:dyDescent="0.25">
      <c r="A2886" s="48" t="s">
        <v>2941</v>
      </c>
      <c r="B2886" s="53" t="s">
        <v>3273</v>
      </c>
      <c r="C2886" s="53" t="s">
        <v>7513</v>
      </c>
      <c r="D2886" s="53" t="s">
        <v>4232</v>
      </c>
      <c r="E2886" s="53" t="s">
        <v>7514</v>
      </c>
      <c r="F2886" s="53" t="s">
        <v>7517</v>
      </c>
      <c r="G2886" s="53" t="s">
        <v>3284</v>
      </c>
      <c r="H2886" s="53">
        <v>0</v>
      </c>
      <c r="I2886" s="53">
        <v>430000000</v>
      </c>
      <c r="J2886" s="53" t="s">
        <v>8091</v>
      </c>
      <c r="K2886" s="53" t="s">
        <v>8124</v>
      </c>
      <c r="L2886" s="53" t="s">
        <v>8111</v>
      </c>
      <c r="M2886" s="53" t="s">
        <v>8094</v>
      </c>
      <c r="N2886" s="53" t="s">
        <v>8112</v>
      </c>
      <c r="O2886" s="53" t="s">
        <v>8104</v>
      </c>
      <c r="P2886" s="53">
        <v>872</v>
      </c>
      <c r="Q2886" s="53" t="s">
        <v>8203</v>
      </c>
      <c r="R2886" s="73">
        <v>2</v>
      </c>
      <c r="S2886" s="74">
        <v>3711</v>
      </c>
      <c r="T2886" s="75">
        <f>S2886*R2886</f>
        <v>7422</v>
      </c>
      <c r="U2886" s="75">
        <f t="shared" si="480"/>
        <v>8312.6400000000012</v>
      </c>
      <c r="V2886" s="48"/>
      <c r="W2886" s="48">
        <v>2017</v>
      </c>
      <c r="X2886" s="53" t="s">
        <v>8140</v>
      </c>
      <c r="Y2886" s="1">
        <f>VLOOKUP(A2886,'[1]план на 2017'!$A:$X,20,0)</f>
        <v>7422</v>
      </c>
      <c r="Z2886" s="156">
        <f t="shared" si="486"/>
        <v>0</v>
      </c>
    </row>
    <row r="2887" spans="1:26" ht="49.5" customHeight="1" x14ac:dyDescent="0.25">
      <c r="A2887" s="48" t="s">
        <v>2942</v>
      </c>
      <c r="B2887" s="53" t="s">
        <v>3273</v>
      </c>
      <c r="C2887" s="53" t="s">
        <v>7518</v>
      </c>
      <c r="D2887" s="53" t="s">
        <v>4232</v>
      </c>
      <c r="E2887" s="53" t="s">
        <v>7519</v>
      </c>
      <c r="F2887" s="53" t="s">
        <v>7520</v>
      </c>
      <c r="G2887" s="54" t="s">
        <v>8876</v>
      </c>
      <c r="H2887" s="53">
        <v>0</v>
      </c>
      <c r="I2887" s="53">
        <v>430000000</v>
      </c>
      <c r="J2887" s="53" t="s">
        <v>8091</v>
      </c>
      <c r="K2887" s="53" t="s">
        <v>8124</v>
      </c>
      <c r="L2887" s="53" t="s">
        <v>8111</v>
      </c>
      <c r="M2887" s="53" t="s">
        <v>8094</v>
      </c>
      <c r="N2887" s="53" t="s">
        <v>8112</v>
      </c>
      <c r="O2887" s="53" t="s">
        <v>8104</v>
      </c>
      <c r="P2887" s="53">
        <v>872</v>
      </c>
      <c r="Q2887" s="53" t="s">
        <v>8203</v>
      </c>
      <c r="R2887" s="73">
        <v>1</v>
      </c>
      <c r="S2887" s="74">
        <v>17745</v>
      </c>
      <c r="T2887" s="75">
        <v>0</v>
      </c>
      <c r="U2887" s="75">
        <f t="shared" si="480"/>
        <v>0</v>
      </c>
      <c r="V2887" s="48"/>
      <c r="W2887" s="48">
        <v>2017</v>
      </c>
      <c r="X2887" s="53" t="s">
        <v>8287</v>
      </c>
      <c r="Y2887" s="1">
        <f>VLOOKUP(A2887,'[1]план на 2017'!$A:$X,20,0)</f>
        <v>0</v>
      </c>
      <c r="Z2887" s="156">
        <f t="shared" si="486"/>
        <v>0</v>
      </c>
    </row>
    <row r="2888" spans="1:26" ht="49.5" customHeight="1" x14ac:dyDescent="0.25">
      <c r="A2888" s="48" t="s">
        <v>2943</v>
      </c>
      <c r="B2888" s="53" t="s">
        <v>3273</v>
      </c>
      <c r="C2888" s="53" t="s">
        <v>7518</v>
      </c>
      <c r="D2888" s="53" t="s">
        <v>4232</v>
      </c>
      <c r="E2888" s="53" t="s">
        <v>7519</v>
      </c>
      <c r="F2888" s="53" t="s">
        <v>7520</v>
      </c>
      <c r="G2888" s="53" t="s">
        <v>3284</v>
      </c>
      <c r="H2888" s="53">
        <v>0</v>
      </c>
      <c r="I2888" s="53">
        <v>430000000</v>
      </c>
      <c r="J2888" s="53" t="s">
        <v>8091</v>
      </c>
      <c r="K2888" s="53" t="s">
        <v>8124</v>
      </c>
      <c r="L2888" s="53" t="s">
        <v>8111</v>
      </c>
      <c r="M2888" s="53" t="s">
        <v>8094</v>
      </c>
      <c r="N2888" s="53" t="s">
        <v>8112</v>
      </c>
      <c r="O2888" s="53" t="s">
        <v>8104</v>
      </c>
      <c r="P2888" s="53">
        <v>872</v>
      </c>
      <c r="Q2888" s="53" t="s">
        <v>8203</v>
      </c>
      <c r="R2888" s="73">
        <v>1</v>
      </c>
      <c r="S2888" s="74">
        <v>17745</v>
      </c>
      <c r="T2888" s="75">
        <v>17745</v>
      </c>
      <c r="U2888" s="75">
        <f t="shared" si="480"/>
        <v>19874.400000000001</v>
      </c>
      <c r="V2888" s="48"/>
      <c r="W2888" s="48">
        <v>2017</v>
      </c>
      <c r="X2888" s="53" t="s">
        <v>8140</v>
      </c>
      <c r="Y2888" s="1">
        <f>VLOOKUP(A2888,'[1]план на 2017'!$A:$X,20,0)</f>
        <v>17745</v>
      </c>
      <c r="Z2888" s="156">
        <f t="shared" si="486"/>
        <v>0</v>
      </c>
    </row>
    <row r="2889" spans="1:26" ht="49.5" customHeight="1" x14ac:dyDescent="0.25">
      <c r="A2889" s="48" t="s">
        <v>2944</v>
      </c>
      <c r="B2889" s="53" t="s">
        <v>3273</v>
      </c>
      <c r="C2889" s="53" t="s">
        <v>7521</v>
      </c>
      <c r="D2889" s="53" t="s">
        <v>7522</v>
      </c>
      <c r="E2889" s="53" t="s">
        <v>7523</v>
      </c>
      <c r="F2889" s="53" t="s">
        <v>7524</v>
      </c>
      <c r="G2889" s="54" t="s">
        <v>8876</v>
      </c>
      <c r="H2889" s="53">
        <v>0</v>
      </c>
      <c r="I2889" s="53">
        <v>430000000</v>
      </c>
      <c r="J2889" s="53" t="s">
        <v>8091</v>
      </c>
      <c r="K2889" s="53" t="s">
        <v>8291</v>
      </c>
      <c r="L2889" s="53" t="s">
        <v>8111</v>
      </c>
      <c r="M2889" s="53" t="s">
        <v>8094</v>
      </c>
      <c r="N2889" s="53" t="s">
        <v>8112</v>
      </c>
      <c r="O2889" s="53" t="s">
        <v>8104</v>
      </c>
      <c r="P2889" s="53">
        <v>796</v>
      </c>
      <c r="Q2889" s="53" t="s">
        <v>8106</v>
      </c>
      <c r="R2889" s="73">
        <v>1</v>
      </c>
      <c r="S2889" s="74">
        <v>250000</v>
      </c>
      <c r="T2889" s="75">
        <v>0</v>
      </c>
      <c r="U2889" s="75">
        <f t="shared" si="480"/>
        <v>0</v>
      </c>
      <c r="V2889" s="48"/>
      <c r="W2889" s="48">
        <v>2017</v>
      </c>
      <c r="X2889" s="53" t="s">
        <v>8287</v>
      </c>
      <c r="Y2889" s="1">
        <f>VLOOKUP(A2889,'[1]план на 2017'!$A:$X,20,0)</f>
        <v>0</v>
      </c>
      <c r="Z2889" s="156">
        <f t="shared" si="486"/>
        <v>0</v>
      </c>
    </row>
    <row r="2890" spans="1:26" ht="49.5" customHeight="1" x14ac:dyDescent="0.25">
      <c r="A2890" s="48" t="s">
        <v>2945</v>
      </c>
      <c r="B2890" s="53" t="s">
        <v>3273</v>
      </c>
      <c r="C2890" s="53" t="s">
        <v>7521</v>
      </c>
      <c r="D2890" s="53" t="s">
        <v>7522</v>
      </c>
      <c r="E2890" s="53" t="s">
        <v>7523</v>
      </c>
      <c r="F2890" s="53" t="s">
        <v>7524</v>
      </c>
      <c r="G2890" s="53" t="s">
        <v>3284</v>
      </c>
      <c r="H2890" s="53">
        <v>0</v>
      </c>
      <c r="I2890" s="53">
        <v>430000000</v>
      </c>
      <c r="J2890" s="53" t="s">
        <v>8091</v>
      </c>
      <c r="K2890" s="53" t="s">
        <v>8291</v>
      </c>
      <c r="L2890" s="53" t="s">
        <v>8111</v>
      </c>
      <c r="M2890" s="53" t="s">
        <v>8094</v>
      </c>
      <c r="N2890" s="53" t="s">
        <v>8112</v>
      </c>
      <c r="O2890" s="53" t="s">
        <v>8104</v>
      </c>
      <c r="P2890" s="53">
        <v>796</v>
      </c>
      <c r="Q2890" s="53" t="s">
        <v>8106</v>
      </c>
      <c r="R2890" s="73">
        <v>1</v>
      </c>
      <c r="S2890" s="74">
        <v>250000</v>
      </c>
      <c r="T2890" s="75">
        <v>250000</v>
      </c>
      <c r="U2890" s="75">
        <f t="shared" si="480"/>
        <v>280000</v>
      </c>
      <c r="V2890" s="48"/>
      <c r="W2890" s="48">
        <v>2017</v>
      </c>
      <c r="X2890" s="53" t="s">
        <v>8140</v>
      </c>
      <c r="Y2890" s="1">
        <f>VLOOKUP(A2890,'[1]план на 2017'!$A:$X,20,0)</f>
        <v>250000</v>
      </c>
      <c r="Z2890" s="156">
        <f t="shared" si="486"/>
        <v>0</v>
      </c>
    </row>
    <row r="2891" spans="1:26" ht="49.5" customHeight="1" x14ac:dyDescent="0.25">
      <c r="A2891" s="48" t="s">
        <v>2946</v>
      </c>
      <c r="B2891" s="53" t="s">
        <v>3273</v>
      </c>
      <c r="C2891" s="53" t="s">
        <v>7521</v>
      </c>
      <c r="D2891" s="53" t="s">
        <v>7522</v>
      </c>
      <c r="E2891" s="53" t="s">
        <v>7523</v>
      </c>
      <c r="F2891" s="53" t="s">
        <v>7525</v>
      </c>
      <c r="G2891" s="54" t="s">
        <v>8876</v>
      </c>
      <c r="H2891" s="53">
        <v>0</v>
      </c>
      <c r="I2891" s="53">
        <v>430000000</v>
      </c>
      <c r="J2891" s="53" t="s">
        <v>8091</v>
      </c>
      <c r="K2891" s="53" t="s">
        <v>8124</v>
      </c>
      <c r="L2891" s="53" t="s">
        <v>8111</v>
      </c>
      <c r="M2891" s="53" t="s">
        <v>8094</v>
      </c>
      <c r="N2891" s="53" t="s">
        <v>8112</v>
      </c>
      <c r="O2891" s="53" t="s">
        <v>8104</v>
      </c>
      <c r="P2891" s="53">
        <v>796</v>
      </c>
      <c r="Q2891" s="53" t="s">
        <v>8106</v>
      </c>
      <c r="R2891" s="73">
        <v>1</v>
      </c>
      <c r="S2891" s="74">
        <v>250000</v>
      </c>
      <c r="T2891" s="75">
        <v>0</v>
      </c>
      <c r="U2891" s="75">
        <f t="shared" si="480"/>
        <v>0</v>
      </c>
      <c r="V2891" s="48"/>
      <c r="W2891" s="48">
        <v>2017</v>
      </c>
      <c r="X2891" s="53" t="s">
        <v>8287</v>
      </c>
      <c r="Y2891" s="1">
        <f>VLOOKUP(A2891,'[1]план на 2017'!$A:$X,20,0)</f>
        <v>0</v>
      </c>
      <c r="Z2891" s="156">
        <f t="shared" si="486"/>
        <v>0</v>
      </c>
    </row>
    <row r="2892" spans="1:26" ht="49.5" customHeight="1" x14ac:dyDescent="0.25">
      <c r="A2892" s="48" t="s">
        <v>2947</v>
      </c>
      <c r="B2892" s="53" t="s">
        <v>3273</v>
      </c>
      <c r="C2892" s="53" t="s">
        <v>7521</v>
      </c>
      <c r="D2892" s="53" t="s">
        <v>7522</v>
      </c>
      <c r="E2892" s="53" t="s">
        <v>7523</v>
      </c>
      <c r="F2892" s="53" t="s">
        <v>7525</v>
      </c>
      <c r="G2892" s="53" t="s">
        <v>3284</v>
      </c>
      <c r="H2892" s="53">
        <v>0</v>
      </c>
      <c r="I2892" s="53">
        <v>430000000</v>
      </c>
      <c r="J2892" s="53" t="s">
        <v>8091</v>
      </c>
      <c r="K2892" s="53" t="s">
        <v>8124</v>
      </c>
      <c r="L2892" s="53" t="s">
        <v>8111</v>
      </c>
      <c r="M2892" s="53" t="s">
        <v>8094</v>
      </c>
      <c r="N2892" s="53" t="s">
        <v>8112</v>
      </c>
      <c r="O2892" s="53" t="s">
        <v>8104</v>
      </c>
      <c r="P2892" s="53">
        <v>796</v>
      </c>
      <c r="Q2892" s="53" t="s">
        <v>8106</v>
      </c>
      <c r="R2892" s="73">
        <v>1</v>
      </c>
      <c r="S2892" s="74">
        <v>250000</v>
      </c>
      <c r="T2892" s="75">
        <v>250000</v>
      </c>
      <c r="U2892" s="75">
        <f t="shared" si="480"/>
        <v>280000</v>
      </c>
      <c r="V2892" s="48"/>
      <c r="W2892" s="48">
        <v>2017</v>
      </c>
      <c r="X2892" s="53" t="s">
        <v>8140</v>
      </c>
      <c r="Y2892" s="1">
        <f>VLOOKUP(A2892,'[1]план на 2017'!$A:$X,20,0)</f>
        <v>250000</v>
      </c>
      <c r="Z2892" s="156">
        <f t="shared" si="486"/>
        <v>0</v>
      </c>
    </row>
    <row r="2893" spans="1:26" ht="49.5" customHeight="1" x14ac:dyDescent="0.25">
      <c r="A2893" s="48" t="s">
        <v>2948</v>
      </c>
      <c r="B2893" s="53" t="s">
        <v>3273</v>
      </c>
      <c r="C2893" s="53" t="s">
        <v>7526</v>
      </c>
      <c r="D2893" s="53" t="s">
        <v>7527</v>
      </c>
      <c r="E2893" s="53" t="s">
        <v>6510</v>
      </c>
      <c r="F2893" s="53" t="s">
        <v>7528</v>
      </c>
      <c r="G2893" s="54" t="s">
        <v>8876</v>
      </c>
      <c r="H2893" s="53">
        <v>0</v>
      </c>
      <c r="I2893" s="53">
        <v>430000000</v>
      </c>
      <c r="J2893" s="53" t="s">
        <v>8091</v>
      </c>
      <c r="K2893" s="53" t="s">
        <v>8124</v>
      </c>
      <c r="L2893" s="53" t="s">
        <v>8111</v>
      </c>
      <c r="M2893" s="53" t="s">
        <v>8094</v>
      </c>
      <c r="N2893" s="53" t="s">
        <v>8112</v>
      </c>
      <c r="O2893" s="53" t="s">
        <v>8104</v>
      </c>
      <c r="P2893" s="53">
        <v>796</v>
      </c>
      <c r="Q2893" s="53" t="s">
        <v>8106</v>
      </c>
      <c r="R2893" s="73">
        <v>1</v>
      </c>
      <c r="S2893" s="74">
        <v>1500000</v>
      </c>
      <c r="T2893" s="75">
        <v>0</v>
      </c>
      <c r="U2893" s="75">
        <f t="shared" si="480"/>
        <v>0</v>
      </c>
      <c r="V2893" s="48"/>
      <c r="W2893" s="48">
        <v>2017</v>
      </c>
      <c r="X2893" s="53" t="s">
        <v>8287</v>
      </c>
      <c r="Y2893" s="1">
        <f>VLOOKUP(A2893,'[1]план на 2017'!$A:$X,20,0)</f>
        <v>0</v>
      </c>
      <c r="Z2893" s="156">
        <f t="shared" si="486"/>
        <v>0</v>
      </c>
    </row>
    <row r="2894" spans="1:26" ht="49.5" customHeight="1" x14ac:dyDescent="0.25">
      <c r="A2894" s="48" t="s">
        <v>2949</v>
      </c>
      <c r="B2894" s="53" t="s">
        <v>3273</v>
      </c>
      <c r="C2894" s="53" t="s">
        <v>7526</v>
      </c>
      <c r="D2894" s="53" t="s">
        <v>7527</v>
      </c>
      <c r="E2894" s="53" t="s">
        <v>6510</v>
      </c>
      <c r="F2894" s="53" t="s">
        <v>7529</v>
      </c>
      <c r="G2894" s="53" t="s">
        <v>3284</v>
      </c>
      <c r="H2894" s="53">
        <v>0</v>
      </c>
      <c r="I2894" s="53">
        <v>430000000</v>
      </c>
      <c r="J2894" s="53" t="s">
        <v>8091</v>
      </c>
      <c r="K2894" s="53" t="s">
        <v>8124</v>
      </c>
      <c r="L2894" s="53" t="s">
        <v>8111</v>
      </c>
      <c r="M2894" s="53" t="s">
        <v>8094</v>
      </c>
      <c r="N2894" s="53" t="s">
        <v>8112</v>
      </c>
      <c r="O2894" s="53" t="s">
        <v>8104</v>
      </c>
      <c r="P2894" s="53">
        <v>796</v>
      </c>
      <c r="Q2894" s="53" t="s">
        <v>8106</v>
      </c>
      <c r="R2894" s="73">
        <v>1</v>
      </c>
      <c r="S2894" s="74">
        <v>1500000</v>
      </c>
      <c r="T2894" s="75">
        <v>0</v>
      </c>
      <c r="U2894" s="75">
        <f t="shared" si="480"/>
        <v>0</v>
      </c>
      <c r="V2894" s="48"/>
      <c r="W2894" s="48">
        <v>2017</v>
      </c>
      <c r="X2894" s="53" t="s">
        <v>8267</v>
      </c>
      <c r="Y2894" s="1">
        <f>VLOOKUP(A2894,'[1]план на 2017'!$A:$X,20,0)</f>
        <v>0</v>
      </c>
      <c r="Z2894" s="156">
        <f t="shared" si="486"/>
        <v>0</v>
      </c>
    </row>
    <row r="2895" spans="1:26" ht="49.5" customHeight="1" x14ac:dyDescent="0.25">
      <c r="A2895" s="48" t="s">
        <v>2950</v>
      </c>
      <c r="B2895" s="53" t="s">
        <v>3273</v>
      </c>
      <c r="C2895" s="53" t="s">
        <v>7530</v>
      </c>
      <c r="D2895" s="53" t="s">
        <v>4067</v>
      </c>
      <c r="E2895" s="53" t="s">
        <v>7531</v>
      </c>
      <c r="F2895" s="53" t="s">
        <v>7532</v>
      </c>
      <c r="G2895" s="54" t="s">
        <v>8876</v>
      </c>
      <c r="H2895" s="53">
        <v>0</v>
      </c>
      <c r="I2895" s="53">
        <v>430000000</v>
      </c>
      <c r="J2895" s="53" t="s">
        <v>8091</v>
      </c>
      <c r="K2895" s="53" t="s">
        <v>8124</v>
      </c>
      <c r="L2895" s="53" t="s">
        <v>8111</v>
      </c>
      <c r="M2895" s="53" t="s">
        <v>8094</v>
      </c>
      <c r="N2895" s="53" t="s">
        <v>8112</v>
      </c>
      <c r="O2895" s="53" t="s">
        <v>8104</v>
      </c>
      <c r="P2895" s="53">
        <v>839</v>
      </c>
      <c r="Q2895" s="53" t="s">
        <v>8123</v>
      </c>
      <c r="R2895" s="73">
        <v>1</v>
      </c>
      <c r="S2895" s="74">
        <v>349000</v>
      </c>
      <c r="T2895" s="75">
        <v>0</v>
      </c>
      <c r="U2895" s="75">
        <f t="shared" si="480"/>
        <v>0</v>
      </c>
      <c r="V2895" s="48"/>
      <c r="W2895" s="48">
        <v>2017</v>
      </c>
      <c r="X2895" s="53" t="s">
        <v>8287</v>
      </c>
      <c r="Y2895" s="1">
        <f>VLOOKUP(A2895,'[1]план на 2017'!$A:$X,20,0)</f>
        <v>0</v>
      </c>
      <c r="Z2895" s="156">
        <f t="shared" si="486"/>
        <v>0</v>
      </c>
    </row>
    <row r="2896" spans="1:26" ht="49.5" customHeight="1" x14ac:dyDescent="0.25">
      <c r="A2896" s="48" t="s">
        <v>2951</v>
      </c>
      <c r="B2896" s="53" t="s">
        <v>3273</v>
      </c>
      <c r="C2896" s="53" t="s">
        <v>7447</v>
      </c>
      <c r="D2896" s="53" t="s">
        <v>4067</v>
      </c>
      <c r="E2896" s="53" t="s">
        <v>7448</v>
      </c>
      <c r="F2896" s="53" t="s">
        <v>7533</v>
      </c>
      <c r="G2896" s="53" t="s">
        <v>3284</v>
      </c>
      <c r="H2896" s="53">
        <v>0</v>
      </c>
      <c r="I2896" s="53">
        <v>430000000</v>
      </c>
      <c r="J2896" s="53" t="s">
        <v>8091</v>
      </c>
      <c r="K2896" s="53" t="s">
        <v>8124</v>
      </c>
      <c r="L2896" s="53" t="s">
        <v>8111</v>
      </c>
      <c r="M2896" s="53" t="s">
        <v>8094</v>
      </c>
      <c r="N2896" s="53" t="s">
        <v>8112</v>
      </c>
      <c r="O2896" s="53" t="s">
        <v>8104</v>
      </c>
      <c r="P2896" s="53">
        <v>839</v>
      </c>
      <c r="Q2896" s="53" t="s">
        <v>8123</v>
      </c>
      <c r="R2896" s="73">
        <v>1</v>
      </c>
      <c r="S2896" s="74">
        <v>349000</v>
      </c>
      <c r="T2896" s="75">
        <v>0</v>
      </c>
      <c r="U2896" s="75">
        <f t="shared" si="480"/>
        <v>0</v>
      </c>
      <c r="V2896" s="48"/>
      <c r="W2896" s="48">
        <v>2017</v>
      </c>
      <c r="X2896" s="53" t="s">
        <v>8267</v>
      </c>
      <c r="Y2896" s="1">
        <f>VLOOKUP(A2896,'[1]план на 2017'!$A:$X,20,0)</f>
        <v>0</v>
      </c>
      <c r="Z2896" s="156">
        <f t="shared" si="486"/>
        <v>0</v>
      </c>
    </row>
    <row r="2897" spans="1:26" ht="49.5" customHeight="1" x14ac:dyDescent="0.25">
      <c r="A2897" s="48" t="s">
        <v>2952</v>
      </c>
      <c r="B2897" s="53" t="s">
        <v>3273</v>
      </c>
      <c r="C2897" s="53" t="s">
        <v>7534</v>
      </c>
      <c r="D2897" s="53" t="s">
        <v>7535</v>
      </c>
      <c r="E2897" s="53" t="s">
        <v>7536</v>
      </c>
      <c r="F2897" s="53" t="s">
        <v>7537</v>
      </c>
      <c r="G2897" s="54" t="s">
        <v>8876</v>
      </c>
      <c r="H2897" s="53">
        <v>0</v>
      </c>
      <c r="I2897" s="53">
        <v>430000000</v>
      </c>
      <c r="J2897" s="53" t="s">
        <v>8091</v>
      </c>
      <c r="K2897" s="53" t="s">
        <v>8124</v>
      </c>
      <c r="L2897" s="53" t="s">
        <v>8111</v>
      </c>
      <c r="M2897" s="53" t="s">
        <v>8094</v>
      </c>
      <c r="N2897" s="53" t="s">
        <v>8112</v>
      </c>
      <c r="O2897" s="53" t="s">
        <v>8104</v>
      </c>
      <c r="P2897" s="53">
        <v>796</v>
      </c>
      <c r="Q2897" s="53" t="s">
        <v>8106</v>
      </c>
      <c r="R2897" s="73">
        <v>5</v>
      </c>
      <c r="S2897" s="74">
        <v>6100</v>
      </c>
      <c r="T2897" s="75">
        <v>0</v>
      </c>
      <c r="U2897" s="75">
        <f t="shared" si="480"/>
        <v>0</v>
      </c>
      <c r="V2897" s="48"/>
      <c r="W2897" s="48">
        <v>2017</v>
      </c>
      <c r="X2897" s="53" t="s">
        <v>8287</v>
      </c>
      <c r="Y2897" s="1">
        <f>VLOOKUP(A2897,'[1]план на 2017'!$A:$X,20,0)</f>
        <v>0</v>
      </c>
      <c r="Z2897" s="156">
        <f t="shared" si="486"/>
        <v>0</v>
      </c>
    </row>
    <row r="2898" spans="1:26" ht="49.5" customHeight="1" x14ac:dyDescent="0.25">
      <c r="A2898" s="48" t="s">
        <v>2953</v>
      </c>
      <c r="B2898" s="53" t="s">
        <v>3273</v>
      </c>
      <c r="C2898" s="53" t="s">
        <v>7534</v>
      </c>
      <c r="D2898" s="53" t="s">
        <v>7535</v>
      </c>
      <c r="E2898" s="53" t="s">
        <v>7536</v>
      </c>
      <c r="F2898" s="53" t="s">
        <v>7537</v>
      </c>
      <c r="G2898" s="53" t="s">
        <v>3284</v>
      </c>
      <c r="H2898" s="53">
        <v>0</v>
      </c>
      <c r="I2898" s="53">
        <v>430000000</v>
      </c>
      <c r="J2898" s="53" t="s">
        <v>8091</v>
      </c>
      <c r="K2898" s="53" t="s">
        <v>8124</v>
      </c>
      <c r="L2898" s="53" t="s">
        <v>8111</v>
      </c>
      <c r="M2898" s="53" t="s">
        <v>8094</v>
      </c>
      <c r="N2898" s="53" t="s">
        <v>8112</v>
      </c>
      <c r="O2898" s="53" t="s">
        <v>8104</v>
      </c>
      <c r="P2898" s="53">
        <v>796</v>
      </c>
      <c r="Q2898" s="53" t="s">
        <v>8106</v>
      </c>
      <c r="R2898" s="73">
        <v>5</v>
      </c>
      <c r="S2898" s="74">
        <v>6100</v>
      </c>
      <c r="T2898" s="75">
        <v>30500</v>
      </c>
      <c r="U2898" s="75">
        <f t="shared" si="480"/>
        <v>34160</v>
      </c>
      <c r="V2898" s="48"/>
      <c r="W2898" s="48">
        <v>2017</v>
      </c>
      <c r="X2898" s="53" t="s">
        <v>8140</v>
      </c>
      <c r="Y2898" s="1">
        <f>VLOOKUP(A2898,'[1]план на 2017'!$A:$X,20,0)</f>
        <v>30500</v>
      </c>
      <c r="Z2898" s="156">
        <f t="shared" ref="Z2898:Z2961" si="489">T2898-Y2898</f>
        <v>0</v>
      </c>
    </row>
    <row r="2899" spans="1:26" ht="49.5" customHeight="1" x14ac:dyDescent="0.25">
      <c r="A2899" s="48" t="s">
        <v>2954</v>
      </c>
      <c r="B2899" s="53" t="s">
        <v>3273</v>
      </c>
      <c r="C2899" s="53" t="s">
        <v>7538</v>
      </c>
      <c r="D2899" s="53" t="s">
        <v>7539</v>
      </c>
      <c r="E2899" s="53" t="s">
        <v>7540</v>
      </c>
      <c r="F2899" s="53" t="s">
        <v>7541</v>
      </c>
      <c r="G2899" s="54" t="s">
        <v>8876</v>
      </c>
      <c r="H2899" s="53">
        <v>0</v>
      </c>
      <c r="I2899" s="53">
        <v>430000000</v>
      </c>
      <c r="J2899" s="53" t="s">
        <v>8091</v>
      </c>
      <c r="K2899" s="53" t="s">
        <v>8124</v>
      </c>
      <c r="L2899" s="53" t="s">
        <v>8111</v>
      </c>
      <c r="M2899" s="53" t="s">
        <v>8094</v>
      </c>
      <c r="N2899" s="53" t="s">
        <v>8112</v>
      </c>
      <c r="O2899" s="53" t="s">
        <v>8104</v>
      </c>
      <c r="P2899" s="53">
        <v>872</v>
      </c>
      <c r="Q2899" s="53" t="s">
        <v>8203</v>
      </c>
      <c r="R2899" s="73">
        <v>1</v>
      </c>
      <c r="S2899" s="74">
        <v>18000</v>
      </c>
      <c r="T2899" s="75">
        <v>0</v>
      </c>
      <c r="U2899" s="75">
        <f t="shared" si="480"/>
        <v>0</v>
      </c>
      <c r="V2899" s="48"/>
      <c r="W2899" s="48">
        <v>2017</v>
      </c>
      <c r="X2899" s="53" t="s">
        <v>8287</v>
      </c>
      <c r="Y2899" s="1">
        <f>VLOOKUP(A2899,'[1]план на 2017'!$A:$X,20,0)</f>
        <v>0</v>
      </c>
      <c r="Z2899" s="156">
        <f t="shared" si="489"/>
        <v>0</v>
      </c>
    </row>
    <row r="2900" spans="1:26" ht="49.5" customHeight="1" x14ac:dyDescent="0.25">
      <c r="A2900" s="48" t="s">
        <v>2955</v>
      </c>
      <c r="B2900" s="53" t="s">
        <v>3273</v>
      </c>
      <c r="C2900" s="53" t="s">
        <v>7538</v>
      </c>
      <c r="D2900" s="53" t="s">
        <v>7539</v>
      </c>
      <c r="E2900" s="53" t="s">
        <v>7540</v>
      </c>
      <c r="F2900" s="53" t="s">
        <v>7541</v>
      </c>
      <c r="G2900" s="53" t="s">
        <v>3284</v>
      </c>
      <c r="H2900" s="53">
        <v>0</v>
      </c>
      <c r="I2900" s="53">
        <v>430000000</v>
      </c>
      <c r="J2900" s="53" t="s">
        <v>8091</v>
      </c>
      <c r="K2900" s="53" t="s">
        <v>8124</v>
      </c>
      <c r="L2900" s="53" t="s">
        <v>8111</v>
      </c>
      <c r="M2900" s="53" t="s">
        <v>8094</v>
      </c>
      <c r="N2900" s="53" t="s">
        <v>8112</v>
      </c>
      <c r="O2900" s="53" t="s">
        <v>8104</v>
      </c>
      <c r="P2900" s="53">
        <v>872</v>
      </c>
      <c r="Q2900" s="53" t="s">
        <v>8203</v>
      </c>
      <c r="R2900" s="73">
        <v>1</v>
      </c>
      <c r="S2900" s="74">
        <v>18000</v>
      </c>
      <c r="T2900" s="75">
        <v>18000</v>
      </c>
      <c r="U2900" s="75">
        <f t="shared" si="480"/>
        <v>20160.000000000004</v>
      </c>
      <c r="V2900" s="48"/>
      <c r="W2900" s="48">
        <v>2017</v>
      </c>
      <c r="X2900" s="53" t="s">
        <v>8140</v>
      </c>
      <c r="Y2900" s="1">
        <f>VLOOKUP(A2900,'[1]план на 2017'!$A:$X,20,0)</f>
        <v>18000</v>
      </c>
      <c r="Z2900" s="156">
        <f t="shared" si="489"/>
        <v>0</v>
      </c>
    </row>
    <row r="2901" spans="1:26" ht="49.5" customHeight="1" x14ac:dyDescent="0.25">
      <c r="A2901" s="48" t="s">
        <v>2956</v>
      </c>
      <c r="B2901" s="53" t="s">
        <v>3273</v>
      </c>
      <c r="C2901" s="53" t="s">
        <v>7542</v>
      </c>
      <c r="D2901" s="53" t="s">
        <v>3971</v>
      </c>
      <c r="E2901" s="53" t="s">
        <v>7543</v>
      </c>
      <c r="F2901" s="53" t="s">
        <v>7544</v>
      </c>
      <c r="G2901" s="54" t="s">
        <v>8876</v>
      </c>
      <c r="H2901" s="53">
        <v>0</v>
      </c>
      <c r="I2901" s="53">
        <v>430000000</v>
      </c>
      <c r="J2901" s="53" t="s">
        <v>8091</v>
      </c>
      <c r="K2901" s="53" t="s">
        <v>8124</v>
      </c>
      <c r="L2901" s="53" t="s">
        <v>8111</v>
      </c>
      <c r="M2901" s="53" t="s">
        <v>8094</v>
      </c>
      <c r="N2901" s="53" t="s">
        <v>8112</v>
      </c>
      <c r="O2901" s="53" t="s">
        <v>8104</v>
      </c>
      <c r="P2901" s="53">
        <v>839</v>
      </c>
      <c r="Q2901" s="53" t="s">
        <v>8123</v>
      </c>
      <c r="R2901" s="73">
        <v>2</v>
      </c>
      <c r="S2901" s="74">
        <v>13000000</v>
      </c>
      <c r="T2901" s="75">
        <v>0</v>
      </c>
      <c r="U2901" s="75">
        <f t="shared" si="480"/>
        <v>0</v>
      </c>
      <c r="V2901" s="48"/>
      <c r="W2901" s="48">
        <v>2017</v>
      </c>
      <c r="X2901" s="53" t="s">
        <v>8287</v>
      </c>
      <c r="Y2901" s="1">
        <f>VLOOKUP(A2901,'[1]план на 2017'!$A:$X,20,0)</f>
        <v>0</v>
      </c>
      <c r="Z2901" s="156">
        <f t="shared" si="489"/>
        <v>0</v>
      </c>
    </row>
    <row r="2902" spans="1:26" ht="49.5" customHeight="1" x14ac:dyDescent="0.25">
      <c r="A2902" s="48" t="s">
        <v>2957</v>
      </c>
      <c r="B2902" s="53" t="s">
        <v>3273</v>
      </c>
      <c r="C2902" s="53" t="s">
        <v>7542</v>
      </c>
      <c r="D2902" s="53" t="s">
        <v>3971</v>
      </c>
      <c r="E2902" s="53" t="s">
        <v>7543</v>
      </c>
      <c r="F2902" s="53" t="s">
        <v>7544</v>
      </c>
      <c r="G2902" s="54" t="s">
        <v>8876</v>
      </c>
      <c r="H2902" s="53">
        <v>0</v>
      </c>
      <c r="I2902" s="53">
        <v>430000000</v>
      </c>
      <c r="J2902" s="53" t="s">
        <v>8091</v>
      </c>
      <c r="K2902" s="53" t="s">
        <v>8099</v>
      </c>
      <c r="L2902" s="53" t="s">
        <v>8111</v>
      </c>
      <c r="M2902" s="53" t="s">
        <v>8094</v>
      </c>
      <c r="N2902" s="53" t="s">
        <v>8112</v>
      </c>
      <c r="O2902" s="53" t="s">
        <v>8104</v>
      </c>
      <c r="P2902" s="53">
        <v>796</v>
      </c>
      <c r="Q2902" s="53" t="s">
        <v>8106</v>
      </c>
      <c r="R2902" s="73">
        <v>2</v>
      </c>
      <c r="S2902" s="74">
        <v>13000000</v>
      </c>
      <c r="T2902" s="75">
        <v>26000000</v>
      </c>
      <c r="U2902" s="75">
        <f t="shared" si="480"/>
        <v>29120000.000000004</v>
      </c>
      <c r="V2902" s="48"/>
      <c r="W2902" s="48">
        <v>2017</v>
      </c>
      <c r="X2902" s="53" t="s">
        <v>8304</v>
      </c>
      <c r="Y2902" s="1">
        <f>VLOOKUP(A2902,'[1]план на 2017'!$A:$X,20,0)</f>
        <v>26000000</v>
      </c>
      <c r="Z2902" s="156">
        <f t="shared" si="489"/>
        <v>0</v>
      </c>
    </row>
    <row r="2903" spans="1:26" ht="49.5" customHeight="1" x14ac:dyDescent="0.25">
      <c r="A2903" s="48" t="s">
        <v>2958</v>
      </c>
      <c r="B2903" s="53" t="s">
        <v>3273</v>
      </c>
      <c r="C2903" s="53" t="s">
        <v>7542</v>
      </c>
      <c r="D2903" s="53" t="s">
        <v>3971</v>
      </c>
      <c r="E2903" s="53" t="s">
        <v>7543</v>
      </c>
      <c r="F2903" s="53" t="s">
        <v>7545</v>
      </c>
      <c r="G2903" s="54" t="s">
        <v>8876</v>
      </c>
      <c r="H2903" s="53">
        <v>0</v>
      </c>
      <c r="I2903" s="53">
        <v>430000000</v>
      </c>
      <c r="J2903" s="53" t="s">
        <v>8091</v>
      </c>
      <c r="K2903" s="53" t="s">
        <v>8124</v>
      </c>
      <c r="L2903" s="53" t="s">
        <v>8111</v>
      </c>
      <c r="M2903" s="53" t="s">
        <v>8094</v>
      </c>
      <c r="N2903" s="53" t="s">
        <v>8112</v>
      </c>
      <c r="O2903" s="53" t="s">
        <v>8104</v>
      </c>
      <c r="P2903" s="53">
        <v>839</v>
      </c>
      <c r="Q2903" s="53" t="s">
        <v>8123</v>
      </c>
      <c r="R2903" s="73">
        <v>2</v>
      </c>
      <c r="S2903" s="74">
        <v>16000000</v>
      </c>
      <c r="T2903" s="75">
        <v>0</v>
      </c>
      <c r="U2903" s="75">
        <f t="shared" si="480"/>
        <v>0</v>
      </c>
      <c r="V2903" s="48"/>
      <c r="W2903" s="48">
        <v>2017</v>
      </c>
      <c r="X2903" s="53" t="s">
        <v>8287</v>
      </c>
      <c r="Y2903" s="1">
        <f>VLOOKUP(A2903,'[1]план на 2017'!$A:$X,20,0)</f>
        <v>0</v>
      </c>
      <c r="Z2903" s="156">
        <f t="shared" si="489"/>
        <v>0</v>
      </c>
    </row>
    <row r="2904" spans="1:26" ht="49.5" customHeight="1" x14ac:dyDescent="0.25">
      <c r="A2904" s="48" t="s">
        <v>2959</v>
      </c>
      <c r="B2904" s="53" t="s">
        <v>3273</v>
      </c>
      <c r="C2904" s="53" t="s">
        <v>7542</v>
      </c>
      <c r="D2904" s="53" t="s">
        <v>3971</v>
      </c>
      <c r="E2904" s="53" t="s">
        <v>7543</v>
      </c>
      <c r="F2904" s="53" t="s">
        <v>7545</v>
      </c>
      <c r="G2904" s="54" t="s">
        <v>8876</v>
      </c>
      <c r="H2904" s="53">
        <v>0</v>
      </c>
      <c r="I2904" s="53">
        <v>430000000</v>
      </c>
      <c r="J2904" s="53" t="s">
        <v>8091</v>
      </c>
      <c r="K2904" s="53" t="s">
        <v>8099</v>
      </c>
      <c r="L2904" s="53" t="s">
        <v>8111</v>
      </c>
      <c r="M2904" s="53" t="s">
        <v>8094</v>
      </c>
      <c r="N2904" s="53" t="s">
        <v>8112</v>
      </c>
      <c r="O2904" s="53" t="s">
        <v>8104</v>
      </c>
      <c r="P2904" s="53">
        <v>796</v>
      </c>
      <c r="Q2904" s="53" t="s">
        <v>8106</v>
      </c>
      <c r="R2904" s="73">
        <v>2</v>
      </c>
      <c r="S2904" s="74">
        <v>16000000</v>
      </c>
      <c r="T2904" s="75">
        <v>32000000</v>
      </c>
      <c r="U2904" s="75">
        <f t="shared" si="480"/>
        <v>35840000</v>
      </c>
      <c r="V2904" s="48"/>
      <c r="W2904" s="48">
        <v>2017</v>
      </c>
      <c r="X2904" s="53" t="s">
        <v>8304</v>
      </c>
      <c r="Y2904" s="1">
        <f>VLOOKUP(A2904,'[1]план на 2017'!$A:$X,20,0)</f>
        <v>32000000</v>
      </c>
      <c r="Z2904" s="156">
        <f t="shared" si="489"/>
        <v>0</v>
      </c>
    </row>
    <row r="2905" spans="1:26" ht="49.5" customHeight="1" x14ac:dyDescent="0.25">
      <c r="A2905" s="48" t="s">
        <v>2960</v>
      </c>
      <c r="B2905" s="53" t="s">
        <v>3273</v>
      </c>
      <c r="C2905" s="53" t="s">
        <v>7542</v>
      </c>
      <c r="D2905" s="53" t="s">
        <v>3971</v>
      </c>
      <c r="E2905" s="53" t="s">
        <v>7543</v>
      </c>
      <c r="F2905" s="53" t="s">
        <v>7546</v>
      </c>
      <c r="G2905" s="54" t="s">
        <v>8876</v>
      </c>
      <c r="H2905" s="53">
        <v>0</v>
      </c>
      <c r="I2905" s="53">
        <v>430000000</v>
      </c>
      <c r="J2905" s="53" t="s">
        <v>8091</v>
      </c>
      <c r="K2905" s="53" t="s">
        <v>8124</v>
      </c>
      <c r="L2905" s="53" t="s">
        <v>8111</v>
      </c>
      <c r="M2905" s="53" t="s">
        <v>8094</v>
      </c>
      <c r="N2905" s="53" t="s">
        <v>8112</v>
      </c>
      <c r="O2905" s="53" t="s">
        <v>8104</v>
      </c>
      <c r="P2905" s="53">
        <v>839</v>
      </c>
      <c r="Q2905" s="53" t="s">
        <v>8123</v>
      </c>
      <c r="R2905" s="73">
        <v>2</v>
      </c>
      <c r="S2905" s="74">
        <v>13000000</v>
      </c>
      <c r="T2905" s="75">
        <v>0</v>
      </c>
      <c r="U2905" s="75">
        <f t="shared" si="480"/>
        <v>0</v>
      </c>
      <c r="V2905" s="48"/>
      <c r="W2905" s="48">
        <v>2017</v>
      </c>
      <c r="X2905" s="53" t="s">
        <v>8287</v>
      </c>
      <c r="Y2905" s="1">
        <f>VLOOKUP(A2905,'[1]план на 2017'!$A:$X,20,0)</f>
        <v>0</v>
      </c>
      <c r="Z2905" s="156">
        <f t="shared" si="489"/>
        <v>0</v>
      </c>
    </row>
    <row r="2906" spans="1:26" ht="49.5" customHeight="1" x14ac:dyDescent="0.25">
      <c r="A2906" s="48" t="s">
        <v>2961</v>
      </c>
      <c r="B2906" s="53" t="s">
        <v>3273</v>
      </c>
      <c r="C2906" s="53" t="s">
        <v>7542</v>
      </c>
      <c r="D2906" s="53" t="s">
        <v>3971</v>
      </c>
      <c r="E2906" s="53" t="s">
        <v>7543</v>
      </c>
      <c r="F2906" s="53" t="s">
        <v>7546</v>
      </c>
      <c r="G2906" s="54" t="s">
        <v>8876</v>
      </c>
      <c r="H2906" s="53">
        <v>0</v>
      </c>
      <c r="I2906" s="53">
        <v>430000000</v>
      </c>
      <c r="J2906" s="53" t="s">
        <v>8091</v>
      </c>
      <c r="K2906" s="53" t="s">
        <v>8099</v>
      </c>
      <c r="L2906" s="53" t="s">
        <v>8111</v>
      </c>
      <c r="M2906" s="53" t="s">
        <v>8094</v>
      </c>
      <c r="N2906" s="53" t="s">
        <v>8112</v>
      </c>
      <c r="O2906" s="53" t="s">
        <v>8104</v>
      </c>
      <c r="P2906" s="53">
        <v>796</v>
      </c>
      <c r="Q2906" s="53" t="s">
        <v>8106</v>
      </c>
      <c r="R2906" s="73">
        <v>2</v>
      </c>
      <c r="S2906" s="74">
        <v>13000000</v>
      </c>
      <c r="T2906" s="75">
        <v>26000000</v>
      </c>
      <c r="U2906" s="75">
        <f t="shared" si="480"/>
        <v>29120000.000000004</v>
      </c>
      <c r="V2906" s="48"/>
      <c r="W2906" s="48">
        <v>2017</v>
      </c>
      <c r="X2906" s="53" t="s">
        <v>8304</v>
      </c>
      <c r="Y2906" s="1">
        <f>VLOOKUP(A2906,'[1]план на 2017'!$A:$X,20,0)</f>
        <v>26000000</v>
      </c>
      <c r="Z2906" s="156">
        <f t="shared" si="489"/>
        <v>0</v>
      </c>
    </row>
    <row r="2907" spans="1:26" ht="49.5" customHeight="1" x14ac:dyDescent="0.25">
      <c r="A2907" s="48" t="s">
        <v>2962</v>
      </c>
      <c r="B2907" s="53" t="s">
        <v>3273</v>
      </c>
      <c r="C2907" s="53" t="s">
        <v>7547</v>
      </c>
      <c r="D2907" s="53" t="s">
        <v>4070</v>
      </c>
      <c r="E2907" s="53" t="s">
        <v>7548</v>
      </c>
      <c r="F2907" s="53" t="s">
        <v>7549</v>
      </c>
      <c r="G2907" s="54" t="s">
        <v>8876</v>
      </c>
      <c r="H2907" s="53">
        <v>0</v>
      </c>
      <c r="I2907" s="53">
        <v>430000000</v>
      </c>
      <c r="J2907" s="53" t="s">
        <v>8091</v>
      </c>
      <c r="K2907" s="53" t="s">
        <v>8124</v>
      </c>
      <c r="L2907" s="53" t="s">
        <v>8111</v>
      </c>
      <c r="M2907" s="53" t="s">
        <v>8094</v>
      </c>
      <c r="N2907" s="53" t="s">
        <v>8112</v>
      </c>
      <c r="O2907" s="53" t="s">
        <v>8104</v>
      </c>
      <c r="P2907" s="53">
        <v>796</v>
      </c>
      <c r="Q2907" s="53" t="s">
        <v>8106</v>
      </c>
      <c r="R2907" s="73">
        <v>7</v>
      </c>
      <c r="S2907" s="74">
        <v>426047</v>
      </c>
      <c r="T2907" s="75">
        <v>0</v>
      </c>
      <c r="U2907" s="75">
        <f t="shared" si="480"/>
        <v>0</v>
      </c>
      <c r="V2907" s="48"/>
      <c r="W2907" s="48">
        <v>2017</v>
      </c>
      <c r="X2907" s="53" t="s">
        <v>8287</v>
      </c>
      <c r="Y2907" s="1">
        <f>VLOOKUP(A2907,'[1]план на 2017'!$A:$X,20,0)</f>
        <v>0</v>
      </c>
      <c r="Z2907" s="156">
        <f t="shared" si="489"/>
        <v>0</v>
      </c>
    </row>
    <row r="2908" spans="1:26" ht="49.5" customHeight="1" x14ac:dyDescent="0.25">
      <c r="A2908" s="48" t="s">
        <v>2963</v>
      </c>
      <c r="B2908" s="53" t="s">
        <v>3273</v>
      </c>
      <c r="C2908" s="53" t="s">
        <v>7547</v>
      </c>
      <c r="D2908" s="53" t="s">
        <v>4070</v>
      </c>
      <c r="E2908" s="53" t="s">
        <v>7548</v>
      </c>
      <c r="F2908" s="53" t="s">
        <v>7549</v>
      </c>
      <c r="G2908" s="53" t="s">
        <v>3284</v>
      </c>
      <c r="H2908" s="53">
        <v>0</v>
      </c>
      <c r="I2908" s="53">
        <v>430000000</v>
      </c>
      <c r="J2908" s="53" t="s">
        <v>8091</v>
      </c>
      <c r="K2908" s="53" t="s">
        <v>8099</v>
      </c>
      <c r="L2908" s="53" t="s">
        <v>8111</v>
      </c>
      <c r="M2908" s="53" t="s">
        <v>8094</v>
      </c>
      <c r="N2908" s="53" t="s">
        <v>8112</v>
      </c>
      <c r="O2908" s="53" t="s">
        <v>8104</v>
      </c>
      <c r="P2908" s="53">
        <v>796</v>
      </c>
      <c r="Q2908" s="53" t="s">
        <v>8106</v>
      </c>
      <c r="R2908" s="73">
        <v>7</v>
      </c>
      <c r="S2908" s="74">
        <v>426047</v>
      </c>
      <c r="T2908" s="75">
        <v>0</v>
      </c>
      <c r="U2908" s="75">
        <f t="shared" si="480"/>
        <v>0</v>
      </c>
      <c r="V2908" s="48"/>
      <c r="W2908" s="48">
        <v>2017</v>
      </c>
      <c r="X2908" s="53" t="s">
        <v>8213</v>
      </c>
      <c r="Y2908" s="1">
        <f>VLOOKUP(A2908,'[1]план на 2017'!$A:$X,20,0)</f>
        <v>0</v>
      </c>
      <c r="Z2908" s="156">
        <f t="shared" si="489"/>
        <v>0</v>
      </c>
    </row>
    <row r="2909" spans="1:26" ht="49.5" customHeight="1" x14ac:dyDescent="0.25">
      <c r="A2909" s="48" t="s">
        <v>2964</v>
      </c>
      <c r="B2909" s="53" t="s">
        <v>3273</v>
      </c>
      <c r="C2909" s="53" t="s">
        <v>7547</v>
      </c>
      <c r="D2909" s="53" t="s">
        <v>4070</v>
      </c>
      <c r="E2909" s="53" t="s">
        <v>7548</v>
      </c>
      <c r="F2909" s="53" t="s">
        <v>7549</v>
      </c>
      <c r="G2909" s="53" t="s">
        <v>3284</v>
      </c>
      <c r="H2909" s="53">
        <v>0</v>
      </c>
      <c r="I2909" s="53">
        <v>430000000</v>
      </c>
      <c r="J2909" s="53" t="s">
        <v>8091</v>
      </c>
      <c r="K2909" s="53" t="s">
        <v>8110</v>
      </c>
      <c r="L2909" s="53" t="s">
        <v>8111</v>
      </c>
      <c r="M2909" s="53" t="s">
        <v>8094</v>
      </c>
      <c r="N2909" s="53" t="s">
        <v>8112</v>
      </c>
      <c r="O2909" s="53" t="s">
        <v>8104</v>
      </c>
      <c r="P2909" s="53">
        <v>796</v>
      </c>
      <c r="Q2909" s="53" t="s">
        <v>8106</v>
      </c>
      <c r="R2909" s="74">
        <v>7</v>
      </c>
      <c r="S2909" s="74">
        <v>426047</v>
      </c>
      <c r="T2909" s="75">
        <f t="shared" ref="T2909" si="490">S2909*R2909</f>
        <v>2982329</v>
      </c>
      <c r="U2909" s="75">
        <f t="shared" si="480"/>
        <v>3340208.4800000004</v>
      </c>
      <c r="V2909" s="48"/>
      <c r="W2909" s="48">
        <v>2017</v>
      </c>
      <c r="X2909" s="53" t="s">
        <v>8100</v>
      </c>
      <c r="Y2909" s="1">
        <f>VLOOKUP(A2909,'[1]план на 2017'!$A:$X,20,0)</f>
        <v>2982329</v>
      </c>
      <c r="Z2909" s="156">
        <f t="shared" si="489"/>
        <v>0</v>
      </c>
    </row>
    <row r="2910" spans="1:26" ht="49.5" customHeight="1" x14ac:dyDescent="0.25">
      <c r="A2910" s="48" t="s">
        <v>2965</v>
      </c>
      <c r="B2910" s="53" t="s">
        <v>3273</v>
      </c>
      <c r="C2910" s="53" t="s">
        <v>4841</v>
      </c>
      <c r="D2910" s="53" t="s">
        <v>4842</v>
      </c>
      <c r="E2910" s="53" t="s">
        <v>4843</v>
      </c>
      <c r="F2910" s="53" t="s">
        <v>7550</v>
      </c>
      <c r="G2910" s="54" t="s">
        <v>8876</v>
      </c>
      <c r="H2910" s="53">
        <v>0</v>
      </c>
      <c r="I2910" s="53">
        <v>430000000</v>
      </c>
      <c r="J2910" s="53" t="s">
        <v>8091</v>
      </c>
      <c r="K2910" s="53" t="s">
        <v>8124</v>
      </c>
      <c r="L2910" s="53" t="s">
        <v>8111</v>
      </c>
      <c r="M2910" s="53" t="s">
        <v>8094</v>
      </c>
      <c r="N2910" s="53" t="s">
        <v>8112</v>
      </c>
      <c r="O2910" s="53" t="s">
        <v>8104</v>
      </c>
      <c r="P2910" s="53">
        <v>796</v>
      </c>
      <c r="Q2910" s="53" t="s">
        <v>8106</v>
      </c>
      <c r="R2910" s="73">
        <v>15</v>
      </c>
      <c r="S2910" s="74">
        <v>24132</v>
      </c>
      <c r="T2910" s="75">
        <v>0</v>
      </c>
      <c r="U2910" s="75">
        <f t="shared" si="480"/>
        <v>0</v>
      </c>
      <c r="V2910" s="48"/>
      <c r="W2910" s="48">
        <v>2017</v>
      </c>
      <c r="X2910" s="53" t="s">
        <v>8287</v>
      </c>
      <c r="Y2910" s="1">
        <f>VLOOKUP(A2910,'[1]план на 2017'!$A:$X,20,0)</f>
        <v>0</v>
      </c>
      <c r="Z2910" s="156">
        <f t="shared" si="489"/>
        <v>0</v>
      </c>
    </row>
    <row r="2911" spans="1:26" ht="49.5" customHeight="1" x14ac:dyDescent="0.25">
      <c r="A2911" s="48" t="s">
        <v>2966</v>
      </c>
      <c r="B2911" s="53" t="s">
        <v>3273</v>
      </c>
      <c r="C2911" s="53" t="s">
        <v>4841</v>
      </c>
      <c r="D2911" s="53" t="s">
        <v>4842</v>
      </c>
      <c r="E2911" s="53" t="s">
        <v>4843</v>
      </c>
      <c r="F2911" s="53" t="s">
        <v>7550</v>
      </c>
      <c r="G2911" s="53" t="s">
        <v>3284</v>
      </c>
      <c r="H2911" s="53">
        <v>0</v>
      </c>
      <c r="I2911" s="53">
        <v>430000000</v>
      </c>
      <c r="J2911" s="53" t="s">
        <v>8091</v>
      </c>
      <c r="K2911" s="53" t="s">
        <v>8124</v>
      </c>
      <c r="L2911" s="53" t="s">
        <v>8111</v>
      </c>
      <c r="M2911" s="53" t="s">
        <v>8094</v>
      </c>
      <c r="N2911" s="53" t="s">
        <v>8112</v>
      </c>
      <c r="O2911" s="53" t="s">
        <v>8104</v>
      </c>
      <c r="P2911" s="53">
        <v>796</v>
      </c>
      <c r="Q2911" s="53" t="s">
        <v>8106</v>
      </c>
      <c r="R2911" s="73">
        <v>15</v>
      </c>
      <c r="S2911" s="74">
        <v>24132</v>
      </c>
      <c r="T2911" s="75">
        <v>361980</v>
      </c>
      <c r="U2911" s="75">
        <f t="shared" si="480"/>
        <v>405417.60000000003</v>
      </c>
      <c r="V2911" s="48"/>
      <c r="W2911" s="48">
        <v>2017</v>
      </c>
      <c r="X2911" s="53" t="s">
        <v>8140</v>
      </c>
      <c r="Y2911" s="1">
        <f>VLOOKUP(A2911,'[1]план на 2017'!$A:$X,20,0)</f>
        <v>361980</v>
      </c>
      <c r="Z2911" s="156">
        <f t="shared" si="489"/>
        <v>0</v>
      </c>
    </row>
    <row r="2912" spans="1:26" ht="49.5" customHeight="1" x14ac:dyDescent="0.25">
      <c r="A2912" s="48" t="s">
        <v>2967</v>
      </c>
      <c r="B2912" s="53" t="s">
        <v>3273</v>
      </c>
      <c r="C2912" s="53" t="s">
        <v>7551</v>
      </c>
      <c r="D2912" s="53" t="s">
        <v>7552</v>
      </c>
      <c r="E2912" s="53" t="s">
        <v>7553</v>
      </c>
      <c r="F2912" s="53" t="s">
        <v>7554</v>
      </c>
      <c r="G2912" s="54" t="s">
        <v>8876</v>
      </c>
      <c r="H2912" s="53">
        <v>0</v>
      </c>
      <c r="I2912" s="53">
        <v>430000000</v>
      </c>
      <c r="J2912" s="53" t="s">
        <v>8091</v>
      </c>
      <c r="K2912" s="53" t="s">
        <v>8124</v>
      </c>
      <c r="L2912" s="53" t="s">
        <v>8111</v>
      </c>
      <c r="M2912" s="53" t="s">
        <v>8094</v>
      </c>
      <c r="N2912" s="53" t="s">
        <v>8112</v>
      </c>
      <c r="O2912" s="53" t="s">
        <v>8104</v>
      </c>
      <c r="P2912" s="53">
        <v>796</v>
      </c>
      <c r="Q2912" s="53" t="s">
        <v>8106</v>
      </c>
      <c r="R2912" s="73">
        <v>1</v>
      </c>
      <c r="S2912" s="74">
        <v>37445</v>
      </c>
      <c r="T2912" s="75">
        <v>0</v>
      </c>
      <c r="U2912" s="75">
        <f t="shared" si="480"/>
        <v>0</v>
      </c>
      <c r="V2912" s="48"/>
      <c r="W2912" s="48">
        <v>2017</v>
      </c>
      <c r="X2912" s="53" t="s">
        <v>8287</v>
      </c>
      <c r="Y2912" s="1">
        <f>VLOOKUP(A2912,'[1]план на 2017'!$A:$X,20,0)</f>
        <v>0</v>
      </c>
      <c r="Z2912" s="156">
        <f t="shared" si="489"/>
        <v>0</v>
      </c>
    </row>
    <row r="2913" spans="1:38" ht="49.5" customHeight="1" x14ac:dyDescent="0.25">
      <c r="A2913" s="49" t="s">
        <v>2968</v>
      </c>
      <c r="B2913" s="49" t="s">
        <v>3273</v>
      </c>
      <c r="C2913" s="53" t="s">
        <v>7551</v>
      </c>
      <c r="D2913" s="53" t="s">
        <v>7552</v>
      </c>
      <c r="E2913" s="53" t="s">
        <v>7553</v>
      </c>
      <c r="F2913" s="53" t="s">
        <v>7554</v>
      </c>
      <c r="G2913" s="49" t="s">
        <v>3278</v>
      </c>
      <c r="H2913" s="49">
        <v>0</v>
      </c>
      <c r="I2913" s="49">
        <v>430000000</v>
      </c>
      <c r="J2913" s="49" t="s">
        <v>8091</v>
      </c>
      <c r="K2913" s="49" t="s">
        <v>8117</v>
      </c>
      <c r="L2913" s="49" t="s">
        <v>8111</v>
      </c>
      <c r="M2913" s="49" t="s">
        <v>8094</v>
      </c>
      <c r="N2913" s="49" t="s">
        <v>8112</v>
      </c>
      <c r="O2913" s="49" t="s">
        <v>8104</v>
      </c>
      <c r="P2913" s="49">
        <v>796</v>
      </c>
      <c r="Q2913" s="49" t="s">
        <v>8106</v>
      </c>
      <c r="R2913" s="49">
        <v>3</v>
      </c>
      <c r="S2913" s="76">
        <f>'[2]Бюджет 2017'!$AJ$4007</f>
        <v>65000</v>
      </c>
      <c r="T2913" s="76">
        <f>S2913*R2913</f>
        <v>195000</v>
      </c>
      <c r="U2913" s="76">
        <f t="shared" si="480"/>
        <v>218400.00000000003</v>
      </c>
      <c r="V2913" s="49"/>
      <c r="W2913" s="49">
        <v>2017</v>
      </c>
      <c r="X2913" s="49" t="s">
        <v>8204</v>
      </c>
      <c r="Y2913" s="1">
        <f>VLOOKUP(A2913,'[1]план на 2017'!$A:$X,20,0)</f>
        <v>195000</v>
      </c>
      <c r="Z2913" s="156">
        <f t="shared" si="489"/>
        <v>0</v>
      </c>
    </row>
    <row r="2914" spans="1:38" ht="49.5" customHeight="1" x14ac:dyDescent="0.25">
      <c r="A2914" s="48" t="s">
        <v>2969</v>
      </c>
      <c r="B2914" s="53" t="s">
        <v>3273</v>
      </c>
      <c r="C2914" s="53" t="s">
        <v>6087</v>
      </c>
      <c r="D2914" s="53" t="s">
        <v>6088</v>
      </c>
      <c r="E2914" s="53" t="s">
        <v>6089</v>
      </c>
      <c r="F2914" s="53" t="s">
        <v>7555</v>
      </c>
      <c r="G2914" s="54" t="s">
        <v>8876</v>
      </c>
      <c r="H2914" s="53">
        <v>0</v>
      </c>
      <c r="I2914" s="53">
        <v>430000000</v>
      </c>
      <c r="J2914" s="53" t="s">
        <v>8091</v>
      </c>
      <c r="K2914" s="53" t="s">
        <v>8124</v>
      </c>
      <c r="L2914" s="53" t="s">
        <v>8111</v>
      </c>
      <c r="M2914" s="53" t="s">
        <v>8094</v>
      </c>
      <c r="N2914" s="53" t="s">
        <v>8112</v>
      </c>
      <c r="O2914" s="53" t="s">
        <v>8104</v>
      </c>
      <c r="P2914" s="53">
        <v>796</v>
      </c>
      <c r="Q2914" s="53" t="s">
        <v>8106</v>
      </c>
      <c r="R2914" s="73">
        <v>2</v>
      </c>
      <c r="S2914" s="74">
        <v>62700</v>
      </c>
      <c r="T2914" s="75">
        <v>0</v>
      </c>
      <c r="U2914" s="75">
        <f t="shared" si="480"/>
        <v>0</v>
      </c>
      <c r="V2914" s="48"/>
      <c r="W2914" s="48">
        <v>2017</v>
      </c>
      <c r="X2914" s="53" t="s">
        <v>8287</v>
      </c>
      <c r="Y2914" s="1">
        <f>VLOOKUP(A2914,'[1]план на 2017'!$A:$X,20,0)</f>
        <v>0</v>
      </c>
      <c r="Z2914" s="156">
        <f t="shared" si="489"/>
        <v>0</v>
      </c>
    </row>
    <row r="2915" spans="1:38" ht="49.5" customHeight="1" x14ac:dyDescent="0.25">
      <c r="A2915" s="49" t="s">
        <v>2970</v>
      </c>
      <c r="B2915" s="49" t="s">
        <v>3273</v>
      </c>
      <c r="C2915" s="53" t="s">
        <v>6087</v>
      </c>
      <c r="D2915" s="53" t="s">
        <v>6088</v>
      </c>
      <c r="E2915" s="53" t="s">
        <v>6089</v>
      </c>
      <c r="F2915" s="53" t="s">
        <v>7555</v>
      </c>
      <c r="G2915" s="49" t="s">
        <v>3278</v>
      </c>
      <c r="H2915" s="49">
        <v>0</v>
      </c>
      <c r="I2915" s="49">
        <v>430000000</v>
      </c>
      <c r="J2915" s="49" t="s">
        <v>8091</v>
      </c>
      <c r="K2915" s="49" t="s">
        <v>8117</v>
      </c>
      <c r="L2915" s="49" t="s">
        <v>8111</v>
      </c>
      <c r="M2915" s="49" t="s">
        <v>8094</v>
      </c>
      <c r="N2915" s="49" t="s">
        <v>8112</v>
      </c>
      <c r="O2915" s="49" t="s">
        <v>8104</v>
      </c>
      <c r="P2915" s="49">
        <v>796</v>
      </c>
      <c r="Q2915" s="49" t="s">
        <v>8106</v>
      </c>
      <c r="R2915" s="49">
        <v>2</v>
      </c>
      <c r="S2915" s="76">
        <f>'[2]Бюджет 2017'!$AJ$4008</f>
        <v>430000</v>
      </c>
      <c r="T2915" s="76">
        <f t="shared" ref="T2915" si="491">S2915*R2915</f>
        <v>860000</v>
      </c>
      <c r="U2915" s="76">
        <f t="shared" si="480"/>
        <v>963200.00000000012</v>
      </c>
      <c r="V2915" s="49"/>
      <c r="W2915" s="49">
        <v>2017</v>
      </c>
      <c r="X2915" s="49" t="s">
        <v>8205</v>
      </c>
      <c r="Y2915" s="1">
        <f>VLOOKUP(A2915,'[1]план на 2017'!$A:$X,20,0)</f>
        <v>860000</v>
      </c>
      <c r="Z2915" s="156">
        <f t="shared" si="489"/>
        <v>0</v>
      </c>
    </row>
    <row r="2916" spans="1:38" ht="49.5" customHeight="1" x14ac:dyDescent="0.25">
      <c r="A2916" s="48" t="s">
        <v>2971</v>
      </c>
      <c r="B2916" s="53" t="s">
        <v>3273</v>
      </c>
      <c r="C2916" s="53" t="s">
        <v>7556</v>
      </c>
      <c r="D2916" s="53" t="s">
        <v>6126</v>
      </c>
      <c r="E2916" s="53" t="s">
        <v>7557</v>
      </c>
      <c r="F2916" s="53" t="s">
        <v>7558</v>
      </c>
      <c r="G2916" s="54" t="s">
        <v>8876</v>
      </c>
      <c r="H2916" s="53">
        <v>0</v>
      </c>
      <c r="I2916" s="53">
        <v>430000000</v>
      </c>
      <c r="J2916" s="53" t="s">
        <v>8091</v>
      </c>
      <c r="K2916" s="53" t="s">
        <v>8124</v>
      </c>
      <c r="L2916" s="53" t="s">
        <v>8111</v>
      </c>
      <c r="M2916" s="53" t="s">
        <v>8094</v>
      </c>
      <c r="N2916" s="53" t="s">
        <v>8112</v>
      </c>
      <c r="O2916" s="53" t="s">
        <v>8104</v>
      </c>
      <c r="P2916" s="53">
        <v>796</v>
      </c>
      <c r="Q2916" s="53" t="s">
        <v>8106</v>
      </c>
      <c r="R2916" s="73">
        <v>6</v>
      </c>
      <c r="S2916" s="74">
        <v>32540</v>
      </c>
      <c r="T2916" s="75">
        <v>0</v>
      </c>
      <c r="U2916" s="75">
        <f t="shared" ref="U2916:U3021" si="492">T2916*1.12</f>
        <v>0</v>
      </c>
      <c r="V2916" s="48"/>
      <c r="W2916" s="48">
        <v>2017</v>
      </c>
      <c r="X2916" s="53" t="s">
        <v>8287</v>
      </c>
      <c r="Y2916" s="1">
        <f>VLOOKUP(A2916,'[1]план на 2017'!$A:$X,20,0)</f>
        <v>0</v>
      </c>
      <c r="Z2916" s="156">
        <f t="shared" si="489"/>
        <v>0</v>
      </c>
    </row>
    <row r="2917" spans="1:38" s="137" customFormat="1" ht="49.5" customHeight="1" x14ac:dyDescent="0.25">
      <c r="A2917" s="131" t="s">
        <v>2972</v>
      </c>
      <c r="B2917" s="132" t="s">
        <v>3273</v>
      </c>
      <c r="C2917" s="132" t="s">
        <v>7559</v>
      </c>
      <c r="D2917" s="132" t="s">
        <v>7560</v>
      </c>
      <c r="E2917" s="132" t="s">
        <v>7561</v>
      </c>
      <c r="F2917" s="132" t="s">
        <v>7558</v>
      </c>
      <c r="G2917" s="132" t="s">
        <v>3284</v>
      </c>
      <c r="H2917" s="53">
        <v>0</v>
      </c>
      <c r="I2917" s="53">
        <v>430000000</v>
      </c>
      <c r="J2917" s="53" t="s">
        <v>8091</v>
      </c>
      <c r="K2917" s="132" t="s">
        <v>8124</v>
      </c>
      <c r="L2917" s="53" t="s">
        <v>8111</v>
      </c>
      <c r="M2917" s="53" t="s">
        <v>8094</v>
      </c>
      <c r="N2917" s="53" t="s">
        <v>8112</v>
      </c>
      <c r="O2917" s="132" t="s">
        <v>8104</v>
      </c>
      <c r="P2917" s="132">
        <v>796</v>
      </c>
      <c r="Q2917" s="132" t="s">
        <v>8106</v>
      </c>
      <c r="R2917" s="134">
        <v>6</v>
      </c>
      <c r="S2917" s="135">
        <v>32540</v>
      </c>
      <c r="T2917" s="158">
        <v>0</v>
      </c>
      <c r="U2917" s="158">
        <f t="shared" si="492"/>
        <v>0</v>
      </c>
      <c r="V2917" s="131"/>
      <c r="W2917" s="131">
        <v>2017</v>
      </c>
      <c r="X2917" s="132" t="s">
        <v>8140</v>
      </c>
      <c r="Y2917" s="159">
        <f>VLOOKUP(A2917,'[1]план на 2017'!$A:$X,20,0)</f>
        <v>195240</v>
      </c>
      <c r="Z2917" s="157">
        <f t="shared" si="489"/>
        <v>-195240</v>
      </c>
      <c r="AA2917" s="159"/>
      <c r="AB2917" s="159"/>
      <c r="AC2917" s="159"/>
      <c r="AD2917" s="159"/>
      <c r="AE2917" s="159"/>
      <c r="AF2917" s="159"/>
      <c r="AG2917" s="159"/>
      <c r="AH2917" s="159"/>
      <c r="AI2917" s="159"/>
      <c r="AJ2917" s="159"/>
      <c r="AK2917" s="159"/>
      <c r="AL2917" s="159"/>
    </row>
    <row r="2918" spans="1:38" ht="49.5" customHeight="1" x14ac:dyDescent="0.25">
      <c r="A2918" s="112" t="s">
        <v>9954</v>
      </c>
      <c r="B2918" s="113" t="s">
        <v>3273</v>
      </c>
      <c r="C2918" s="113" t="s">
        <v>7559</v>
      </c>
      <c r="D2918" s="113" t="s">
        <v>7560</v>
      </c>
      <c r="E2918" s="113" t="s">
        <v>7561</v>
      </c>
      <c r="F2918" s="113" t="s">
        <v>7558</v>
      </c>
      <c r="G2918" s="113" t="s">
        <v>3284</v>
      </c>
      <c r="H2918" s="113">
        <v>0</v>
      </c>
      <c r="I2918" s="113">
        <v>430000000</v>
      </c>
      <c r="J2918" s="113" t="s">
        <v>8091</v>
      </c>
      <c r="K2918" s="113" t="s">
        <v>8117</v>
      </c>
      <c r="L2918" s="113" t="s">
        <v>8111</v>
      </c>
      <c r="M2918" s="113" t="s">
        <v>8094</v>
      </c>
      <c r="N2918" s="113" t="s">
        <v>8112</v>
      </c>
      <c r="O2918" s="113" t="s">
        <v>8104</v>
      </c>
      <c r="P2918" s="113">
        <v>796</v>
      </c>
      <c r="Q2918" s="113" t="s">
        <v>8106</v>
      </c>
      <c r="R2918" s="115">
        <v>6</v>
      </c>
      <c r="S2918" s="116">
        <v>32540</v>
      </c>
      <c r="T2918" s="130">
        <v>195240</v>
      </c>
      <c r="U2918" s="130">
        <f t="shared" si="492"/>
        <v>218668.80000000002</v>
      </c>
      <c r="V2918" s="112"/>
      <c r="W2918" s="112">
        <v>2017</v>
      </c>
      <c r="X2918" s="113" t="s">
        <v>8100</v>
      </c>
      <c r="Y2918" s="1" t="e">
        <f>VLOOKUP(A2918,'[1]план на 2017'!$A:$X,20,0)</f>
        <v>#N/A</v>
      </c>
      <c r="Z2918" s="156" t="e">
        <f t="shared" si="489"/>
        <v>#N/A</v>
      </c>
      <c r="AA2918"/>
      <c r="AB2918"/>
      <c r="AC2918"/>
      <c r="AD2918"/>
      <c r="AE2918"/>
      <c r="AF2918"/>
      <c r="AG2918"/>
      <c r="AH2918"/>
      <c r="AI2918"/>
      <c r="AJ2918"/>
      <c r="AK2918"/>
      <c r="AL2918"/>
    </row>
    <row r="2919" spans="1:38" ht="49.5" customHeight="1" x14ac:dyDescent="0.25">
      <c r="A2919" s="48" t="s">
        <v>2973</v>
      </c>
      <c r="B2919" s="53" t="s">
        <v>3273</v>
      </c>
      <c r="C2919" s="53" t="s">
        <v>7562</v>
      </c>
      <c r="D2919" s="53" t="s">
        <v>3971</v>
      </c>
      <c r="E2919" s="53" t="s">
        <v>7563</v>
      </c>
      <c r="F2919" s="53" t="s">
        <v>7564</v>
      </c>
      <c r="G2919" s="54" t="s">
        <v>8876</v>
      </c>
      <c r="H2919" s="53">
        <v>0</v>
      </c>
      <c r="I2919" s="53">
        <v>430000000</v>
      </c>
      <c r="J2919" s="53" t="s">
        <v>8091</v>
      </c>
      <c r="K2919" s="53" t="s">
        <v>8124</v>
      </c>
      <c r="L2919" s="53" t="s">
        <v>8111</v>
      </c>
      <c r="M2919" s="53" t="s">
        <v>8094</v>
      </c>
      <c r="N2919" s="53" t="s">
        <v>8112</v>
      </c>
      <c r="O2919" s="53" t="s">
        <v>8104</v>
      </c>
      <c r="P2919" s="53">
        <v>796</v>
      </c>
      <c r="Q2919" s="53" t="s">
        <v>8106</v>
      </c>
      <c r="R2919" s="73">
        <v>2</v>
      </c>
      <c r="S2919" s="74">
        <v>343000</v>
      </c>
      <c r="T2919" s="75">
        <v>0</v>
      </c>
      <c r="U2919" s="75">
        <f t="shared" si="492"/>
        <v>0</v>
      </c>
      <c r="V2919" s="48"/>
      <c r="W2919" s="48">
        <v>2017</v>
      </c>
      <c r="X2919" s="53" t="s">
        <v>8287</v>
      </c>
      <c r="Y2919" s="1">
        <f>VLOOKUP(A2919,'[1]план на 2017'!$A:$X,20,0)</f>
        <v>0</v>
      </c>
      <c r="Z2919" s="156">
        <f t="shared" si="489"/>
        <v>0</v>
      </c>
    </row>
    <row r="2920" spans="1:38" ht="49.5" customHeight="1" x14ac:dyDescent="0.25">
      <c r="A2920" s="48" t="s">
        <v>2974</v>
      </c>
      <c r="B2920" s="53" t="s">
        <v>3273</v>
      </c>
      <c r="C2920" s="53" t="s">
        <v>7562</v>
      </c>
      <c r="D2920" s="53" t="s">
        <v>3971</v>
      </c>
      <c r="E2920" s="53" t="s">
        <v>7563</v>
      </c>
      <c r="F2920" s="53" t="s">
        <v>7565</v>
      </c>
      <c r="G2920" s="54" t="s">
        <v>8876</v>
      </c>
      <c r="H2920" s="53">
        <v>0</v>
      </c>
      <c r="I2920" s="53">
        <v>430000000</v>
      </c>
      <c r="J2920" s="53" t="s">
        <v>8091</v>
      </c>
      <c r="K2920" s="53" t="s">
        <v>8099</v>
      </c>
      <c r="L2920" s="53" t="s">
        <v>8111</v>
      </c>
      <c r="M2920" s="53" t="s">
        <v>8094</v>
      </c>
      <c r="N2920" s="53" t="s">
        <v>8112</v>
      </c>
      <c r="O2920" s="53" t="s">
        <v>8104</v>
      </c>
      <c r="P2920" s="53">
        <v>796</v>
      </c>
      <c r="Q2920" s="53" t="s">
        <v>8106</v>
      </c>
      <c r="R2920" s="73">
        <v>2</v>
      </c>
      <c r="S2920" s="74">
        <v>343000</v>
      </c>
      <c r="T2920" s="75">
        <v>686000</v>
      </c>
      <c r="U2920" s="75">
        <f t="shared" si="492"/>
        <v>768320.00000000012</v>
      </c>
      <c r="V2920" s="48"/>
      <c r="W2920" s="48">
        <v>2017</v>
      </c>
      <c r="X2920" s="53" t="s">
        <v>8305</v>
      </c>
      <c r="Y2920" s="1">
        <f>VLOOKUP(A2920,'[1]план на 2017'!$A:$X,20,0)</f>
        <v>686000</v>
      </c>
      <c r="Z2920" s="156">
        <f t="shared" si="489"/>
        <v>0</v>
      </c>
    </row>
    <row r="2921" spans="1:38" s="137" customFormat="1" ht="49.5" customHeight="1" x14ac:dyDescent="0.25">
      <c r="A2921" s="131" t="s">
        <v>2975</v>
      </c>
      <c r="B2921" s="132" t="s">
        <v>3273</v>
      </c>
      <c r="C2921" s="132" t="s">
        <v>7566</v>
      </c>
      <c r="D2921" s="132" t="s">
        <v>7567</v>
      </c>
      <c r="E2921" s="132" t="s">
        <v>7568</v>
      </c>
      <c r="F2921" s="132" t="s">
        <v>7569</v>
      </c>
      <c r="G2921" s="132" t="s">
        <v>3278</v>
      </c>
      <c r="H2921" s="53">
        <v>0</v>
      </c>
      <c r="I2921" s="53">
        <v>430000000</v>
      </c>
      <c r="J2921" s="53" t="s">
        <v>8091</v>
      </c>
      <c r="K2921" s="132" t="s">
        <v>8124</v>
      </c>
      <c r="L2921" s="53" t="s">
        <v>8111</v>
      </c>
      <c r="M2921" s="53" t="s">
        <v>8094</v>
      </c>
      <c r="N2921" s="53" t="s">
        <v>8112</v>
      </c>
      <c r="O2921" s="132" t="s">
        <v>8104</v>
      </c>
      <c r="P2921" s="132">
        <v>796</v>
      </c>
      <c r="Q2921" s="132" t="s">
        <v>8106</v>
      </c>
      <c r="R2921" s="134">
        <v>5</v>
      </c>
      <c r="S2921" s="135">
        <v>150000</v>
      </c>
      <c r="T2921" s="158">
        <v>0</v>
      </c>
      <c r="U2921" s="158">
        <f t="shared" si="492"/>
        <v>0</v>
      </c>
      <c r="V2921" s="131"/>
      <c r="W2921" s="131">
        <v>2017</v>
      </c>
      <c r="X2921" s="132" t="s">
        <v>8287</v>
      </c>
      <c r="Y2921" s="159">
        <f>VLOOKUP(A2921,'[1]план на 2017'!$A:$X,20,0)</f>
        <v>750000</v>
      </c>
      <c r="Z2921" s="157">
        <f t="shared" si="489"/>
        <v>-750000</v>
      </c>
      <c r="AA2921" s="159"/>
      <c r="AB2921" s="159"/>
      <c r="AC2921" s="159"/>
      <c r="AD2921" s="159"/>
      <c r="AE2921" s="159"/>
      <c r="AF2921" s="159"/>
      <c r="AG2921" s="159"/>
      <c r="AH2921" s="159"/>
      <c r="AI2921" s="159"/>
      <c r="AJ2921" s="159"/>
      <c r="AK2921" s="159"/>
      <c r="AL2921" s="159"/>
    </row>
    <row r="2922" spans="1:38" ht="49.5" customHeight="1" x14ac:dyDescent="0.25">
      <c r="A2922" s="112" t="s">
        <v>9955</v>
      </c>
      <c r="B2922" s="113" t="s">
        <v>3273</v>
      </c>
      <c r="C2922" s="113" t="s">
        <v>7566</v>
      </c>
      <c r="D2922" s="113" t="s">
        <v>7567</v>
      </c>
      <c r="E2922" s="113" t="s">
        <v>7568</v>
      </c>
      <c r="F2922" s="113" t="s">
        <v>7569</v>
      </c>
      <c r="G2922" s="113" t="s">
        <v>3278</v>
      </c>
      <c r="H2922" s="113">
        <v>0</v>
      </c>
      <c r="I2922" s="113">
        <v>430000000</v>
      </c>
      <c r="J2922" s="113" t="s">
        <v>8091</v>
      </c>
      <c r="K2922" s="113" t="s">
        <v>8117</v>
      </c>
      <c r="L2922" s="113" t="s">
        <v>8111</v>
      </c>
      <c r="M2922" s="113" t="s">
        <v>8094</v>
      </c>
      <c r="N2922" s="113" t="s">
        <v>8112</v>
      </c>
      <c r="O2922" s="113" t="s">
        <v>8104</v>
      </c>
      <c r="P2922" s="113">
        <v>796</v>
      </c>
      <c r="Q2922" s="113" t="s">
        <v>8106</v>
      </c>
      <c r="R2922" s="115">
        <v>5</v>
      </c>
      <c r="S2922" s="116">
        <v>150000</v>
      </c>
      <c r="T2922" s="130">
        <v>750000</v>
      </c>
      <c r="U2922" s="130">
        <f t="shared" si="492"/>
        <v>840000.00000000012</v>
      </c>
      <c r="V2922" s="112"/>
      <c r="W2922" s="112">
        <v>2017</v>
      </c>
      <c r="X2922" s="113" t="s">
        <v>8100</v>
      </c>
      <c r="Y2922" s="1" t="e">
        <f>VLOOKUP(A2922,'[1]план на 2017'!$A:$X,20,0)</f>
        <v>#N/A</v>
      </c>
      <c r="Z2922" s="156" t="e">
        <f t="shared" si="489"/>
        <v>#N/A</v>
      </c>
      <c r="AA2922"/>
      <c r="AB2922"/>
      <c r="AC2922"/>
      <c r="AD2922"/>
      <c r="AE2922"/>
      <c r="AF2922"/>
      <c r="AG2922"/>
      <c r="AH2922"/>
      <c r="AI2922"/>
      <c r="AJ2922"/>
      <c r="AK2922"/>
      <c r="AL2922"/>
    </row>
    <row r="2923" spans="1:38" ht="49.5" customHeight="1" x14ac:dyDescent="0.25">
      <c r="A2923" s="48" t="s">
        <v>2976</v>
      </c>
      <c r="B2923" s="53" t="s">
        <v>3273</v>
      </c>
      <c r="C2923" s="53" t="s">
        <v>7570</v>
      </c>
      <c r="D2923" s="53" t="s">
        <v>4835</v>
      </c>
      <c r="E2923" s="53" t="s">
        <v>7571</v>
      </c>
      <c r="F2923" s="53" t="s">
        <v>7572</v>
      </c>
      <c r="G2923" s="54" t="s">
        <v>8876</v>
      </c>
      <c r="H2923" s="53">
        <v>0</v>
      </c>
      <c r="I2923" s="53">
        <v>430000000</v>
      </c>
      <c r="J2923" s="53" t="s">
        <v>8091</v>
      </c>
      <c r="K2923" s="53" t="s">
        <v>8124</v>
      </c>
      <c r="L2923" s="53" t="s">
        <v>8111</v>
      </c>
      <c r="M2923" s="53" t="s">
        <v>8094</v>
      </c>
      <c r="N2923" s="53" t="s">
        <v>8112</v>
      </c>
      <c r="O2923" s="53" t="s">
        <v>8104</v>
      </c>
      <c r="P2923" s="53">
        <v>796</v>
      </c>
      <c r="Q2923" s="53" t="s">
        <v>8106</v>
      </c>
      <c r="R2923" s="73">
        <v>3</v>
      </c>
      <c r="S2923" s="74">
        <v>38300</v>
      </c>
      <c r="T2923" s="75">
        <v>0</v>
      </c>
      <c r="U2923" s="75">
        <f t="shared" si="492"/>
        <v>0</v>
      </c>
      <c r="V2923" s="48"/>
      <c r="W2923" s="48">
        <v>2017</v>
      </c>
      <c r="X2923" s="53" t="s">
        <v>8287</v>
      </c>
      <c r="Y2923" s="1">
        <f>VLOOKUP(A2923,'[1]план на 2017'!$A:$X,20,0)</f>
        <v>0</v>
      </c>
      <c r="Z2923" s="156">
        <f t="shared" si="489"/>
        <v>0</v>
      </c>
    </row>
    <row r="2924" spans="1:38" s="137" customFormat="1" ht="49.5" customHeight="1" x14ac:dyDescent="0.25">
      <c r="A2924" s="131" t="s">
        <v>2977</v>
      </c>
      <c r="B2924" s="132" t="s">
        <v>3273</v>
      </c>
      <c r="C2924" s="132" t="s">
        <v>7570</v>
      </c>
      <c r="D2924" s="132" t="s">
        <v>4835</v>
      </c>
      <c r="E2924" s="132" t="s">
        <v>7573</v>
      </c>
      <c r="F2924" s="132" t="s">
        <v>7572</v>
      </c>
      <c r="G2924" s="132" t="s">
        <v>3284</v>
      </c>
      <c r="H2924" s="53">
        <v>0</v>
      </c>
      <c r="I2924" s="53">
        <v>430000000</v>
      </c>
      <c r="J2924" s="53" t="s">
        <v>8091</v>
      </c>
      <c r="K2924" s="132" t="s">
        <v>8124</v>
      </c>
      <c r="L2924" s="53" t="s">
        <v>8111</v>
      </c>
      <c r="M2924" s="53" t="s">
        <v>8094</v>
      </c>
      <c r="N2924" s="53" t="s">
        <v>8112</v>
      </c>
      <c r="O2924" s="132" t="s">
        <v>8104</v>
      </c>
      <c r="P2924" s="132">
        <v>796</v>
      </c>
      <c r="Q2924" s="132" t="s">
        <v>8106</v>
      </c>
      <c r="R2924" s="134">
        <v>3</v>
      </c>
      <c r="S2924" s="135">
        <v>38300</v>
      </c>
      <c r="T2924" s="158">
        <v>0</v>
      </c>
      <c r="U2924" s="158">
        <f t="shared" si="492"/>
        <v>0</v>
      </c>
      <c r="V2924" s="131"/>
      <c r="W2924" s="131">
        <v>2017</v>
      </c>
      <c r="X2924" s="132" t="s">
        <v>8140</v>
      </c>
      <c r="Y2924" s="159">
        <f>VLOOKUP(A2924,'[1]план на 2017'!$A:$X,20,0)</f>
        <v>114900</v>
      </c>
      <c r="Z2924" s="157">
        <f t="shared" si="489"/>
        <v>-114900</v>
      </c>
      <c r="AA2924" s="159"/>
      <c r="AB2924" s="159"/>
      <c r="AC2924" s="159"/>
      <c r="AD2924" s="159"/>
      <c r="AE2924" s="159"/>
      <c r="AF2924" s="159"/>
      <c r="AG2924" s="159"/>
      <c r="AH2924" s="159"/>
      <c r="AI2924" s="159"/>
      <c r="AJ2924" s="159"/>
      <c r="AK2924" s="159"/>
      <c r="AL2924" s="159"/>
    </row>
    <row r="2925" spans="1:38" s="139" customFormat="1" ht="49.5" customHeight="1" x14ac:dyDescent="0.25">
      <c r="A2925" s="112" t="s">
        <v>9956</v>
      </c>
      <c r="B2925" s="113" t="s">
        <v>3273</v>
      </c>
      <c r="C2925" s="113" t="s">
        <v>7570</v>
      </c>
      <c r="D2925" s="113" t="s">
        <v>4835</v>
      </c>
      <c r="E2925" s="113" t="s">
        <v>7573</v>
      </c>
      <c r="F2925" s="113" t="s">
        <v>7572</v>
      </c>
      <c r="G2925" s="113" t="s">
        <v>3284</v>
      </c>
      <c r="H2925" s="113">
        <v>0</v>
      </c>
      <c r="I2925" s="113">
        <v>430000000</v>
      </c>
      <c r="J2925" s="113" t="s">
        <v>8091</v>
      </c>
      <c r="K2925" s="113" t="s">
        <v>8117</v>
      </c>
      <c r="L2925" s="113" t="s">
        <v>8111</v>
      </c>
      <c r="M2925" s="113" t="s">
        <v>8094</v>
      </c>
      <c r="N2925" s="113" t="s">
        <v>8112</v>
      </c>
      <c r="O2925" s="113" t="s">
        <v>8104</v>
      </c>
      <c r="P2925" s="113">
        <v>796</v>
      </c>
      <c r="Q2925" s="113" t="s">
        <v>8106</v>
      </c>
      <c r="R2925" s="115">
        <v>3</v>
      </c>
      <c r="S2925" s="116">
        <v>38300</v>
      </c>
      <c r="T2925" s="130">
        <v>114900</v>
      </c>
      <c r="U2925" s="130">
        <f t="shared" si="492"/>
        <v>128688.00000000001</v>
      </c>
      <c r="V2925" s="112"/>
      <c r="W2925" s="112">
        <v>2017</v>
      </c>
      <c r="X2925" s="113" t="s">
        <v>8100</v>
      </c>
      <c r="Y2925" s="1" t="e">
        <f>VLOOKUP(A2925,'[1]план на 2017'!$A:$X,20,0)</f>
        <v>#N/A</v>
      </c>
      <c r="Z2925" s="156" t="e">
        <f t="shared" si="489"/>
        <v>#N/A</v>
      </c>
    </row>
    <row r="2926" spans="1:38" ht="49.5" customHeight="1" x14ac:dyDescent="0.25">
      <c r="A2926" s="48" t="s">
        <v>2978</v>
      </c>
      <c r="B2926" s="53" t="s">
        <v>3273</v>
      </c>
      <c r="C2926" s="53" t="s">
        <v>7574</v>
      </c>
      <c r="D2926" s="53" t="s">
        <v>7575</v>
      </c>
      <c r="E2926" s="53" t="s">
        <v>7576</v>
      </c>
      <c r="F2926" s="53" t="s">
        <v>7577</v>
      </c>
      <c r="G2926" s="53" t="s">
        <v>3284</v>
      </c>
      <c r="H2926" s="53">
        <v>0</v>
      </c>
      <c r="I2926" s="53">
        <v>430000000</v>
      </c>
      <c r="J2926" s="53" t="s">
        <v>8091</v>
      </c>
      <c r="K2926" s="53" t="s">
        <v>8124</v>
      </c>
      <c r="L2926" s="53" t="s">
        <v>8111</v>
      </c>
      <c r="M2926" s="53" t="s">
        <v>8094</v>
      </c>
      <c r="N2926" s="53" t="s">
        <v>8112</v>
      </c>
      <c r="O2926" s="53" t="s">
        <v>8104</v>
      </c>
      <c r="P2926" s="53">
        <v>796</v>
      </c>
      <c r="Q2926" s="53" t="s">
        <v>8106</v>
      </c>
      <c r="R2926" s="73">
        <v>9</v>
      </c>
      <c r="S2926" s="74">
        <v>52000</v>
      </c>
      <c r="T2926" s="75">
        <v>468000</v>
      </c>
      <c r="U2926" s="75">
        <f t="shared" si="492"/>
        <v>524160.00000000006</v>
      </c>
      <c r="V2926" s="48"/>
      <c r="W2926" s="48">
        <v>2017</v>
      </c>
      <c r="X2926" s="53" t="s">
        <v>8287</v>
      </c>
      <c r="Y2926" s="1">
        <f>VLOOKUP(A2926,'[1]план на 2017'!$A:$X,20,0)</f>
        <v>468000</v>
      </c>
      <c r="Z2926" s="156">
        <f t="shared" si="489"/>
        <v>0</v>
      </c>
    </row>
    <row r="2927" spans="1:38" ht="49.5" customHeight="1" x14ac:dyDescent="0.25">
      <c r="A2927" s="48" t="s">
        <v>2979</v>
      </c>
      <c r="B2927" s="53" t="s">
        <v>3273</v>
      </c>
      <c r="C2927" s="53" t="s">
        <v>7574</v>
      </c>
      <c r="D2927" s="53" t="s">
        <v>7575</v>
      </c>
      <c r="E2927" s="53" t="s">
        <v>7576</v>
      </c>
      <c r="F2927" s="53" t="s">
        <v>7578</v>
      </c>
      <c r="G2927" s="53" t="s">
        <v>3284</v>
      </c>
      <c r="H2927" s="53">
        <v>0</v>
      </c>
      <c r="I2927" s="53">
        <v>430000000</v>
      </c>
      <c r="J2927" s="53" t="s">
        <v>8091</v>
      </c>
      <c r="K2927" s="53" t="s">
        <v>8124</v>
      </c>
      <c r="L2927" s="53" t="s">
        <v>8111</v>
      </c>
      <c r="M2927" s="53" t="s">
        <v>8094</v>
      </c>
      <c r="N2927" s="53" t="s">
        <v>8112</v>
      </c>
      <c r="O2927" s="53" t="s">
        <v>8104</v>
      </c>
      <c r="P2927" s="53">
        <v>796</v>
      </c>
      <c r="Q2927" s="53" t="s">
        <v>8106</v>
      </c>
      <c r="R2927" s="73">
        <v>2</v>
      </c>
      <c r="S2927" s="74">
        <v>52000</v>
      </c>
      <c r="T2927" s="75">
        <v>104000</v>
      </c>
      <c r="U2927" s="75">
        <f t="shared" si="492"/>
        <v>116480.00000000001</v>
      </c>
      <c r="V2927" s="48"/>
      <c r="W2927" s="48">
        <v>2017</v>
      </c>
      <c r="X2927" s="53" t="s">
        <v>8287</v>
      </c>
      <c r="Y2927" s="1">
        <f>VLOOKUP(A2927,'[1]план на 2017'!$A:$X,20,0)</f>
        <v>104000</v>
      </c>
      <c r="Z2927" s="156">
        <f t="shared" si="489"/>
        <v>0</v>
      </c>
    </row>
    <row r="2928" spans="1:38" ht="49.5" customHeight="1" x14ac:dyDescent="0.25">
      <c r="A2928" s="48" t="s">
        <v>2980</v>
      </c>
      <c r="B2928" s="53" t="s">
        <v>3273</v>
      </c>
      <c r="C2928" s="53" t="s">
        <v>7574</v>
      </c>
      <c r="D2928" s="53" t="s">
        <v>7575</v>
      </c>
      <c r="E2928" s="53" t="s">
        <v>7576</v>
      </c>
      <c r="F2928" s="53" t="s">
        <v>7579</v>
      </c>
      <c r="G2928" s="53" t="s">
        <v>3284</v>
      </c>
      <c r="H2928" s="53">
        <v>0</v>
      </c>
      <c r="I2928" s="53">
        <v>430000000</v>
      </c>
      <c r="J2928" s="53" t="s">
        <v>8091</v>
      </c>
      <c r="K2928" s="53" t="s">
        <v>8124</v>
      </c>
      <c r="L2928" s="53" t="s">
        <v>8111</v>
      </c>
      <c r="M2928" s="53" t="s">
        <v>8094</v>
      </c>
      <c r="N2928" s="53" t="s">
        <v>8112</v>
      </c>
      <c r="O2928" s="53" t="s">
        <v>8104</v>
      </c>
      <c r="P2928" s="53">
        <v>796</v>
      </c>
      <c r="Q2928" s="53" t="s">
        <v>8106</v>
      </c>
      <c r="R2928" s="73">
        <v>10</v>
      </c>
      <c r="S2928" s="74">
        <v>52000</v>
      </c>
      <c r="T2928" s="75">
        <v>520000</v>
      </c>
      <c r="U2928" s="75">
        <f t="shared" si="492"/>
        <v>582400</v>
      </c>
      <c r="V2928" s="48"/>
      <c r="W2928" s="48">
        <v>2017</v>
      </c>
      <c r="X2928" s="53" t="s">
        <v>8287</v>
      </c>
      <c r="Y2928" s="1">
        <f>VLOOKUP(A2928,'[1]план на 2017'!$A:$X,20,0)</f>
        <v>520000</v>
      </c>
      <c r="Z2928" s="156">
        <f t="shared" si="489"/>
        <v>0</v>
      </c>
    </row>
    <row r="2929" spans="1:26" ht="49.5" customHeight="1" x14ac:dyDescent="0.25">
      <c r="A2929" s="48" t="s">
        <v>2981</v>
      </c>
      <c r="B2929" s="53" t="s">
        <v>3273</v>
      </c>
      <c r="C2929" s="53" t="s">
        <v>7574</v>
      </c>
      <c r="D2929" s="53" t="s">
        <v>7575</v>
      </c>
      <c r="E2929" s="53" t="s">
        <v>7576</v>
      </c>
      <c r="F2929" s="53" t="s">
        <v>7580</v>
      </c>
      <c r="G2929" s="53" t="s">
        <v>3284</v>
      </c>
      <c r="H2929" s="53">
        <v>0</v>
      </c>
      <c r="I2929" s="53">
        <v>430000000</v>
      </c>
      <c r="J2929" s="53" t="s">
        <v>8091</v>
      </c>
      <c r="K2929" s="53" t="s">
        <v>8124</v>
      </c>
      <c r="L2929" s="53" t="s">
        <v>8111</v>
      </c>
      <c r="M2929" s="53" t="s">
        <v>8094</v>
      </c>
      <c r="N2929" s="53" t="s">
        <v>8112</v>
      </c>
      <c r="O2929" s="53" t="s">
        <v>8104</v>
      </c>
      <c r="P2929" s="53">
        <v>796</v>
      </c>
      <c r="Q2929" s="53" t="s">
        <v>8106</v>
      </c>
      <c r="R2929" s="73">
        <v>2</v>
      </c>
      <c r="S2929" s="74">
        <v>52000</v>
      </c>
      <c r="T2929" s="75">
        <v>104000</v>
      </c>
      <c r="U2929" s="75">
        <f t="shared" si="492"/>
        <v>116480.00000000001</v>
      </c>
      <c r="V2929" s="48"/>
      <c r="W2929" s="48">
        <v>2017</v>
      </c>
      <c r="X2929" s="53" t="s">
        <v>8287</v>
      </c>
      <c r="Y2929" s="1">
        <f>VLOOKUP(A2929,'[1]план на 2017'!$A:$X,20,0)</f>
        <v>104000</v>
      </c>
      <c r="Z2929" s="156">
        <f t="shared" si="489"/>
        <v>0</v>
      </c>
    </row>
    <row r="2930" spans="1:26" ht="49.5" customHeight="1" x14ac:dyDescent="0.25">
      <c r="A2930" s="48" t="s">
        <v>2982</v>
      </c>
      <c r="B2930" s="53" t="s">
        <v>3273</v>
      </c>
      <c r="C2930" s="53" t="s">
        <v>7574</v>
      </c>
      <c r="D2930" s="53" t="s">
        <v>7575</v>
      </c>
      <c r="E2930" s="53" t="s">
        <v>7576</v>
      </c>
      <c r="F2930" s="53" t="s">
        <v>7581</v>
      </c>
      <c r="G2930" s="53" t="s">
        <v>3284</v>
      </c>
      <c r="H2930" s="53">
        <v>0</v>
      </c>
      <c r="I2930" s="53">
        <v>430000000</v>
      </c>
      <c r="J2930" s="53" t="s">
        <v>8091</v>
      </c>
      <c r="K2930" s="53" t="s">
        <v>8124</v>
      </c>
      <c r="L2930" s="53" t="s">
        <v>8111</v>
      </c>
      <c r="M2930" s="53" t="s">
        <v>8094</v>
      </c>
      <c r="N2930" s="53" t="s">
        <v>8112</v>
      </c>
      <c r="O2930" s="53" t="s">
        <v>8104</v>
      </c>
      <c r="P2930" s="53">
        <v>796</v>
      </c>
      <c r="Q2930" s="53" t="s">
        <v>8106</v>
      </c>
      <c r="R2930" s="73">
        <v>11</v>
      </c>
      <c r="S2930" s="74">
        <v>52000</v>
      </c>
      <c r="T2930" s="75">
        <v>572000</v>
      </c>
      <c r="U2930" s="75">
        <f t="shared" si="492"/>
        <v>640640.00000000012</v>
      </c>
      <c r="V2930" s="48"/>
      <c r="W2930" s="48">
        <v>2017</v>
      </c>
      <c r="X2930" s="53" t="s">
        <v>8287</v>
      </c>
      <c r="Y2930" s="1">
        <f>VLOOKUP(A2930,'[1]план на 2017'!$A:$X,20,0)</f>
        <v>572000</v>
      </c>
      <c r="Z2930" s="156">
        <f t="shared" si="489"/>
        <v>0</v>
      </c>
    </row>
    <row r="2931" spans="1:26" ht="49.5" customHeight="1" x14ac:dyDescent="0.25">
      <c r="A2931" s="48" t="s">
        <v>2983</v>
      </c>
      <c r="B2931" s="53" t="s">
        <v>3273</v>
      </c>
      <c r="C2931" s="53" t="s">
        <v>7574</v>
      </c>
      <c r="D2931" s="53" t="s">
        <v>7575</v>
      </c>
      <c r="E2931" s="53" t="s">
        <v>7576</v>
      </c>
      <c r="F2931" s="53" t="s">
        <v>7582</v>
      </c>
      <c r="G2931" s="53" t="s">
        <v>3284</v>
      </c>
      <c r="H2931" s="53">
        <v>0</v>
      </c>
      <c r="I2931" s="53">
        <v>430000000</v>
      </c>
      <c r="J2931" s="53" t="s">
        <v>8091</v>
      </c>
      <c r="K2931" s="53" t="s">
        <v>8124</v>
      </c>
      <c r="L2931" s="53" t="s">
        <v>8111</v>
      </c>
      <c r="M2931" s="53" t="s">
        <v>8094</v>
      </c>
      <c r="N2931" s="53" t="s">
        <v>8112</v>
      </c>
      <c r="O2931" s="53" t="s">
        <v>8104</v>
      </c>
      <c r="P2931" s="53">
        <v>796</v>
      </c>
      <c r="Q2931" s="53" t="s">
        <v>8106</v>
      </c>
      <c r="R2931" s="73">
        <v>3</v>
      </c>
      <c r="S2931" s="74">
        <v>35000</v>
      </c>
      <c r="T2931" s="75">
        <v>105000</v>
      </c>
      <c r="U2931" s="75">
        <f t="shared" si="492"/>
        <v>117600.00000000001</v>
      </c>
      <c r="V2931" s="48"/>
      <c r="W2931" s="48">
        <v>2017</v>
      </c>
      <c r="X2931" s="53" t="s">
        <v>8287</v>
      </c>
      <c r="Y2931" s="1">
        <f>VLOOKUP(A2931,'[1]план на 2017'!$A:$X,20,0)</f>
        <v>105000</v>
      </c>
      <c r="Z2931" s="156">
        <f t="shared" si="489"/>
        <v>0</v>
      </c>
    </row>
    <row r="2932" spans="1:26" ht="49.5" customHeight="1" x14ac:dyDescent="0.25">
      <c r="A2932" s="48" t="s">
        <v>2984</v>
      </c>
      <c r="B2932" s="53" t="s">
        <v>3273</v>
      </c>
      <c r="C2932" s="53" t="s">
        <v>7574</v>
      </c>
      <c r="D2932" s="53" t="s">
        <v>7575</v>
      </c>
      <c r="E2932" s="53" t="s">
        <v>7576</v>
      </c>
      <c r="F2932" s="53" t="s">
        <v>7583</v>
      </c>
      <c r="G2932" s="53" t="s">
        <v>3284</v>
      </c>
      <c r="H2932" s="53">
        <v>0</v>
      </c>
      <c r="I2932" s="53">
        <v>430000000</v>
      </c>
      <c r="J2932" s="53" t="s">
        <v>8091</v>
      </c>
      <c r="K2932" s="53" t="s">
        <v>8124</v>
      </c>
      <c r="L2932" s="53" t="s">
        <v>8111</v>
      </c>
      <c r="M2932" s="53" t="s">
        <v>8094</v>
      </c>
      <c r="N2932" s="53" t="s">
        <v>8112</v>
      </c>
      <c r="O2932" s="53" t="s">
        <v>8104</v>
      </c>
      <c r="P2932" s="53">
        <v>796</v>
      </c>
      <c r="Q2932" s="53" t="s">
        <v>8106</v>
      </c>
      <c r="R2932" s="73">
        <v>20</v>
      </c>
      <c r="S2932" s="74">
        <v>78000</v>
      </c>
      <c r="T2932" s="75">
        <v>1560000</v>
      </c>
      <c r="U2932" s="75">
        <f t="shared" si="492"/>
        <v>1747200.0000000002</v>
      </c>
      <c r="V2932" s="48"/>
      <c r="W2932" s="48">
        <v>2017</v>
      </c>
      <c r="X2932" s="53" t="s">
        <v>8287</v>
      </c>
      <c r="Y2932" s="1">
        <f>VLOOKUP(A2932,'[1]план на 2017'!$A:$X,20,0)</f>
        <v>1560000</v>
      </c>
      <c r="Z2932" s="156">
        <f t="shared" si="489"/>
        <v>0</v>
      </c>
    </row>
    <row r="2933" spans="1:26" ht="49.5" customHeight="1" x14ac:dyDescent="0.25">
      <c r="A2933" s="48" t="s">
        <v>2985</v>
      </c>
      <c r="B2933" s="53" t="s">
        <v>3273</v>
      </c>
      <c r="C2933" s="53" t="s">
        <v>7574</v>
      </c>
      <c r="D2933" s="53" t="s">
        <v>7575</v>
      </c>
      <c r="E2933" s="53" t="s">
        <v>7576</v>
      </c>
      <c r="F2933" s="53" t="s">
        <v>7584</v>
      </c>
      <c r="G2933" s="53" t="s">
        <v>3284</v>
      </c>
      <c r="H2933" s="53">
        <v>0</v>
      </c>
      <c r="I2933" s="53">
        <v>430000000</v>
      </c>
      <c r="J2933" s="53" t="s">
        <v>8091</v>
      </c>
      <c r="K2933" s="53" t="s">
        <v>8124</v>
      </c>
      <c r="L2933" s="53" t="s">
        <v>8111</v>
      </c>
      <c r="M2933" s="53" t="s">
        <v>8094</v>
      </c>
      <c r="N2933" s="53" t="s">
        <v>8112</v>
      </c>
      <c r="O2933" s="53" t="s">
        <v>8104</v>
      </c>
      <c r="P2933" s="53">
        <v>796</v>
      </c>
      <c r="Q2933" s="53" t="s">
        <v>8106</v>
      </c>
      <c r="R2933" s="73">
        <v>2</v>
      </c>
      <c r="S2933" s="74">
        <v>52000</v>
      </c>
      <c r="T2933" s="75">
        <v>104000</v>
      </c>
      <c r="U2933" s="75">
        <f t="shared" si="492"/>
        <v>116480.00000000001</v>
      </c>
      <c r="V2933" s="48"/>
      <c r="W2933" s="48">
        <v>2017</v>
      </c>
      <c r="X2933" s="53" t="s">
        <v>8287</v>
      </c>
      <c r="Y2933" s="1">
        <f>VLOOKUP(A2933,'[1]план на 2017'!$A:$X,20,0)</f>
        <v>104000</v>
      </c>
      <c r="Z2933" s="156">
        <f t="shared" si="489"/>
        <v>0</v>
      </c>
    </row>
    <row r="2934" spans="1:26" ht="49.5" customHeight="1" x14ac:dyDescent="0.25">
      <c r="A2934" s="48" t="s">
        <v>2986</v>
      </c>
      <c r="B2934" s="53" t="s">
        <v>3273</v>
      </c>
      <c r="C2934" s="53" t="s">
        <v>7574</v>
      </c>
      <c r="D2934" s="53" t="s">
        <v>7575</v>
      </c>
      <c r="E2934" s="53" t="s">
        <v>7576</v>
      </c>
      <c r="F2934" s="53" t="s">
        <v>7585</v>
      </c>
      <c r="G2934" s="53" t="s">
        <v>3284</v>
      </c>
      <c r="H2934" s="53">
        <v>0</v>
      </c>
      <c r="I2934" s="53">
        <v>430000000</v>
      </c>
      <c r="J2934" s="53" t="s">
        <v>8091</v>
      </c>
      <c r="K2934" s="53" t="s">
        <v>8124</v>
      </c>
      <c r="L2934" s="53" t="s">
        <v>8111</v>
      </c>
      <c r="M2934" s="53" t="s">
        <v>8094</v>
      </c>
      <c r="N2934" s="53" t="s">
        <v>8112</v>
      </c>
      <c r="O2934" s="53" t="s">
        <v>8104</v>
      </c>
      <c r="P2934" s="53">
        <v>796</v>
      </c>
      <c r="Q2934" s="53" t="s">
        <v>8106</v>
      </c>
      <c r="R2934" s="73">
        <v>2</v>
      </c>
      <c r="S2934" s="74">
        <v>52000</v>
      </c>
      <c r="T2934" s="75">
        <v>104000</v>
      </c>
      <c r="U2934" s="75">
        <f t="shared" si="492"/>
        <v>116480.00000000001</v>
      </c>
      <c r="V2934" s="48"/>
      <c r="W2934" s="48">
        <v>2017</v>
      </c>
      <c r="X2934" s="53" t="s">
        <v>8287</v>
      </c>
      <c r="Y2934" s="1">
        <f>VLOOKUP(A2934,'[1]план на 2017'!$A:$X,20,0)</f>
        <v>104000</v>
      </c>
      <c r="Z2934" s="156">
        <f t="shared" si="489"/>
        <v>0</v>
      </c>
    </row>
    <row r="2935" spans="1:26" ht="49.5" customHeight="1" x14ac:dyDescent="0.25">
      <c r="A2935" s="48" t="s">
        <v>2987</v>
      </c>
      <c r="B2935" s="53" t="s">
        <v>3273</v>
      </c>
      <c r="C2935" s="53" t="s">
        <v>7574</v>
      </c>
      <c r="D2935" s="53" t="s">
        <v>7575</v>
      </c>
      <c r="E2935" s="53" t="s">
        <v>7576</v>
      </c>
      <c r="F2935" s="53" t="s">
        <v>7586</v>
      </c>
      <c r="G2935" s="53" t="s">
        <v>3284</v>
      </c>
      <c r="H2935" s="53">
        <v>0</v>
      </c>
      <c r="I2935" s="53">
        <v>430000000</v>
      </c>
      <c r="J2935" s="53" t="s">
        <v>8091</v>
      </c>
      <c r="K2935" s="53" t="s">
        <v>8124</v>
      </c>
      <c r="L2935" s="53" t="s">
        <v>8111</v>
      </c>
      <c r="M2935" s="53" t="s">
        <v>8094</v>
      </c>
      <c r="N2935" s="53" t="s">
        <v>8112</v>
      </c>
      <c r="O2935" s="53" t="s">
        <v>8104</v>
      </c>
      <c r="P2935" s="53">
        <v>796</v>
      </c>
      <c r="Q2935" s="53" t="s">
        <v>8106</v>
      </c>
      <c r="R2935" s="73">
        <v>56</v>
      </c>
      <c r="S2935" s="74">
        <v>49300</v>
      </c>
      <c r="T2935" s="75">
        <v>2760800</v>
      </c>
      <c r="U2935" s="75">
        <f t="shared" si="492"/>
        <v>3092096.0000000005</v>
      </c>
      <c r="V2935" s="48"/>
      <c r="W2935" s="48">
        <v>2017</v>
      </c>
      <c r="X2935" s="53" t="s">
        <v>8287</v>
      </c>
      <c r="Y2935" s="1">
        <f>VLOOKUP(A2935,'[1]план на 2017'!$A:$X,20,0)</f>
        <v>2760800</v>
      </c>
      <c r="Z2935" s="156">
        <f t="shared" si="489"/>
        <v>0</v>
      </c>
    </row>
    <row r="2936" spans="1:26" ht="49.5" customHeight="1" x14ac:dyDescent="0.25">
      <c r="A2936" s="48" t="s">
        <v>2988</v>
      </c>
      <c r="B2936" s="53" t="s">
        <v>3273</v>
      </c>
      <c r="C2936" s="53" t="s">
        <v>7574</v>
      </c>
      <c r="D2936" s="53" t="s">
        <v>7575</v>
      </c>
      <c r="E2936" s="53" t="s">
        <v>7576</v>
      </c>
      <c r="F2936" s="53" t="s">
        <v>7587</v>
      </c>
      <c r="G2936" s="53" t="s">
        <v>3284</v>
      </c>
      <c r="H2936" s="53">
        <v>0</v>
      </c>
      <c r="I2936" s="53">
        <v>430000000</v>
      </c>
      <c r="J2936" s="53" t="s">
        <v>8091</v>
      </c>
      <c r="K2936" s="53" t="s">
        <v>8124</v>
      </c>
      <c r="L2936" s="53" t="s">
        <v>8111</v>
      </c>
      <c r="M2936" s="53" t="s">
        <v>8094</v>
      </c>
      <c r="N2936" s="53" t="s">
        <v>8112</v>
      </c>
      <c r="O2936" s="53" t="s">
        <v>8104</v>
      </c>
      <c r="P2936" s="53">
        <v>796</v>
      </c>
      <c r="Q2936" s="53" t="s">
        <v>8106</v>
      </c>
      <c r="R2936" s="73">
        <v>2</v>
      </c>
      <c r="S2936" s="74">
        <v>52000</v>
      </c>
      <c r="T2936" s="75">
        <v>104000</v>
      </c>
      <c r="U2936" s="75">
        <f t="shared" si="492"/>
        <v>116480.00000000001</v>
      </c>
      <c r="V2936" s="48"/>
      <c r="W2936" s="48">
        <v>2017</v>
      </c>
      <c r="X2936" s="53" t="s">
        <v>8287</v>
      </c>
      <c r="Y2936" s="1">
        <f>VLOOKUP(A2936,'[1]план на 2017'!$A:$X,20,0)</f>
        <v>104000</v>
      </c>
      <c r="Z2936" s="156">
        <f t="shared" si="489"/>
        <v>0</v>
      </c>
    </row>
    <row r="2937" spans="1:26" ht="49.5" customHeight="1" x14ac:dyDescent="0.25">
      <c r="A2937" s="48" t="s">
        <v>2989</v>
      </c>
      <c r="B2937" s="53" t="s">
        <v>3273</v>
      </c>
      <c r="C2937" s="53" t="s">
        <v>7588</v>
      </c>
      <c r="D2937" s="53" t="s">
        <v>7589</v>
      </c>
      <c r="E2937" s="53" t="s">
        <v>7590</v>
      </c>
      <c r="F2937" s="53" t="s">
        <v>7591</v>
      </c>
      <c r="G2937" s="53" t="s">
        <v>3278</v>
      </c>
      <c r="H2937" s="53">
        <v>0</v>
      </c>
      <c r="I2937" s="53">
        <v>430000000</v>
      </c>
      <c r="J2937" s="53" t="s">
        <v>8091</v>
      </c>
      <c r="K2937" s="53" t="s">
        <v>8124</v>
      </c>
      <c r="L2937" s="53" t="s">
        <v>8111</v>
      </c>
      <c r="M2937" s="53" t="s">
        <v>8094</v>
      </c>
      <c r="N2937" s="53" t="s">
        <v>8112</v>
      </c>
      <c r="O2937" s="53" t="s">
        <v>8104</v>
      </c>
      <c r="P2937" s="53">
        <v>796</v>
      </c>
      <c r="Q2937" s="53" t="s">
        <v>8106</v>
      </c>
      <c r="R2937" s="73">
        <v>9</v>
      </c>
      <c r="S2937" s="74">
        <v>54500</v>
      </c>
      <c r="T2937" s="75">
        <v>0</v>
      </c>
      <c r="U2937" s="75">
        <f t="shared" si="492"/>
        <v>0</v>
      </c>
      <c r="V2937" s="48"/>
      <c r="W2937" s="48">
        <v>2017</v>
      </c>
      <c r="X2937" s="53" t="s">
        <v>8287</v>
      </c>
      <c r="Y2937" s="1">
        <f>VLOOKUP(A2937,'[1]план на 2017'!$A:$X,20,0)</f>
        <v>0</v>
      </c>
      <c r="Z2937" s="156">
        <f t="shared" si="489"/>
        <v>0</v>
      </c>
    </row>
    <row r="2938" spans="1:26" ht="49.5" customHeight="1" x14ac:dyDescent="0.25">
      <c r="A2938" s="48" t="s">
        <v>2990</v>
      </c>
      <c r="B2938" s="53" t="s">
        <v>3273</v>
      </c>
      <c r="C2938" s="53" t="s">
        <v>7588</v>
      </c>
      <c r="D2938" s="53" t="s">
        <v>7589</v>
      </c>
      <c r="E2938" s="53" t="s">
        <v>7590</v>
      </c>
      <c r="F2938" s="53" t="s">
        <v>7591</v>
      </c>
      <c r="G2938" s="53" t="s">
        <v>3278</v>
      </c>
      <c r="H2938" s="53">
        <v>0</v>
      </c>
      <c r="I2938" s="53">
        <v>430000000</v>
      </c>
      <c r="J2938" s="53" t="s">
        <v>8091</v>
      </c>
      <c r="K2938" s="53" t="s">
        <v>8285</v>
      </c>
      <c r="L2938" s="53" t="s">
        <v>8306</v>
      </c>
      <c r="M2938" s="53" t="s">
        <v>8094</v>
      </c>
      <c r="N2938" s="53" t="s">
        <v>8112</v>
      </c>
      <c r="O2938" s="53" t="s">
        <v>8104</v>
      </c>
      <c r="P2938" s="53">
        <v>796</v>
      </c>
      <c r="Q2938" s="53" t="s">
        <v>8106</v>
      </c>
      <c r="R2938" s="73">
        <v>9</v>
      </c>
      <c r="S2938" s="74">
        <v>54500</v>
      </c>
      <c r="T2938" s="75">
        <v>490500</v>
      </c>
      <c r="U2938" s="75">
        <f t="shared" si="492"/>
        <v>549360</v>
      </c>
      <c r="V2938" s="48"/>
      <c r="W2938" s="48">
        <v>2017</v>
      </c>
      <c r="X2938" s="53" t="s">
        <v>8307</v>
      </c>
      <c r="Y2938" s="1">
        <f>VLOOKUP(A2938,'[1]план на 2017'!$A:$X,20,0)</f>
        <v>490500</v>
      </c>
      <c r="Z2938" s="156">
        <f t="shared" si="489"/>
        <v>0</v>
      </c>
    </row>
    <row r="2939" spans="1:26" ht="49.5" customHeight="1" x14ac:dyDescent="0.25">
      <c r="A2939" s="48" t="s">
        <v>2991</v>
      </c>
      <c r="B2939" s="53" t="s">
        <v>3273</v>
      </c>
      <c r="C2939" s="53" t="s">
        <v>7588</v>
      </c>
      <c r="D2939" s="53" t="s">
        <v>7589</v>
      </c>
      <c r="E2939" s="53" t="s">
        <v>7590</v>
      </c>
      <c r="F2939" s="53" t="s">
        <v>7592</v>
      </c>
      <c r="G2939" s="53" t="s">
        <v>3278</v>
      </c>
      <c r="H2939" s="53">
        <v>0</v>
      </c>
      <c r="I2939" s="53">
        <v>430000000</v>
      </c>
      <c r="J2939" s="53" t="s">
        <v>8091</v>
      </c>
      <c r="K2939" s="53" t="s">
        <v>8124</v>
      </c>
      <c r="L2939" s="53" t="s">
        <v>8111</v>
      </c>
      <c r="M2939" s="53" t="s">
        <v>8094</v>
      </c>
      <c r="N2939" s="53" t="s">
        <v>8112</v>
      </c>
      <c r="O2939" s="53" t="s">
        <v>8104</v>
      </c>
      <c r="P2939" s="53">
        <v>796</v>
      </c>
      <c r="Q2939" s="53" t="s">
        <v>8106</v>
      </c>
      <c r="R2939" s="73">
        <v>4</v>
      </c>
      <c r="S2939" s="74">
        <v>83200</v>
      </c>
      <c r="T2939" s="75">
        <v>0</v>
      </c>
      <c r="U2939" s="75">
        <f t="shared" si="492"/>
        <v>0</v>
      </c>
      <c r="V2939" s="48"/>
      <c r="W2939" s="48">
        <v>2017</v>
      </c>
      <c r="X2939" s="53" t="s">
        <v>8287</v>
      </c>
      <c r="Y2939" s="1">
        <f>VLOOKUP(A2939,'[1]план на 2017'!$A:$X,20,0)</f>
        <v>0</v>
      </c>
      <c r="Z2939" s="156">
        <f t="shared" si="489"/>
        <v>0</v>
      </c>
    </row>
    <row r="2940" spans="1:26" ht="49.5" customHeight="1" x14ac:dyDescent="0.25">
      <c r="A2940" s="48" t="s">
        <v>2992</v>
      </c>
      <c r="B2940" s="53" t="s">
        <v>3273</v>
      </c>
      <c r="C2940" s="53" t="s">
        <v>7588</v>
      </c>
      <c r="D2940" s="53" t="s">
        <v>7589</v>
      </c>
      <c r="E2940" s="53" t="s">
        <v>7590</v>
      </c>
      <c r="F2940" s="53" t="s">
        <v>7592</v>
      </c>
      <c r="G2940" s="53" t="s">
        <v>3278</v>
      </c>
      <c r="H2940" s="53">
        <v>0</v>
      </c>
      <c r="I2940" s="53">
        <v>430000000</v>
      </c>
      <c r="J2940" s="53" t="s">
        <v>8091</v>
      </c>
      <c r="K2940" s="53" t="s">
        <v>8285</v>
      </c>
      <c r="L2940" s="53" t="s">
        <v>8306</v>
      </c>
      <c r="M2940" s="53" t="s">
        <v>8094</v>
      </c>
      <c r="N2940" s="53" t="s">
        <v>8112</v>
      </c>
      <c r="O2940" s="53" t="s">
        <v>8104</v>
      </c>
      <c r="P2940" s="53">
        <v>796</v>
      </c>
      <c r="Q2940" s="53" t="s">
        <v>8106</v>
      </c>
      <c r="R2940" s="73">
        <v>4</v>
      </c>
      <c r="S2940" s="74">
        <v>83200</v>
      </c>
      <c r="T2940" s="75">
        <v>332800</v>
      </c>
      <c r="U2940" s="75">
        <f t="shared" si="492"/>
        <v>372736.00000000006</v>
      </c>
      <c r="V2940" s="48"/>
      <c r="W2940" s="48">
        <v>2017</v>
      </c>
      <c r="X2940" s="53" t="s">
        <v>8307</v>
      </c>
      <c r="Y2940" s="1">
        <f>VLOOKUP(A2940,'[1]план на 2017'!$A:$X,20,0)</f>
        <v>332800</v>
      </c>
      <c r="Z2940" s="156">
        <f t="shared" si="489"/>
        <v>0</v>
      </c>
    </row>
    <row r="2941" spans="1:26" ht="49.5" customHeight="1" x14ac:dyDescent="0.25">
      <c r="A2941" s="48" t="s">
        <v>2993</v>
      </c>
      <c r="B2941" s="53" t="s">
        <v>3273</v>
      </c>
      <c r="C2941" s="53" t="s">
        <v>7593</v>
      </c>
      <c r="D2941" s="53" t="s">
        <v>7594</v>
      </c>
      <c r="E2941" s="53" t="s">
        <v>7595</v>
      </c>
      <c r="F2941" s="53" t="s">
        <v>7596</v>
      </c>
      <c r="G2941" s="53" t="s">
        <v>3278</v>
      </c>
      <c r="H2941" s="53">
        <v>0</v>
      </c>
      <c r="I2941" s="53">
        <v>430000000</v>
      </c>
      <c r="J2941" s="53" t="s">
        <v>8091</v>
      </c>
      <c r="K2941" s="53" t="s">
        <v>8124</v>
      </c>
      <c r="L2941" s="53" t="s">
        <v>8111</v>
      </c>
      <c r="M2941" s="53" t="s">
        <v>8094</v>
      </c>
      <c r="N2941" s="53" t="s">
        <v>8112</v>
      </c>
      <c r="O2941" s="53" t="s">
        <v>8104</v>
      </c>
      <c r="P2941" s="53">
        <v>796</v>
      </c>
      <c r="Q2941" s="53" t="s">
        <v>8106</v>
      </c>
      <c r="R2941" s="73">
        <v>3</v>
      </c>
      <c r="S2941" s="74">
        <v>24000</v>
      </c>
      <c r="T2941" s="75">
        <v>0</v>
      </c>
      <c r="U2941" s="75">
        <f t="shared" si="492"/>
        <v>0</v>
      </c>
      <c r="V2941" s="48"/>
      <c r="W2941" s="48">
        <v>2017</v>
      </c>
      <c r="X2941" s="53" t="s">
        <v>8287</v>
      </c>
      <c r="Y2941" s="1">
        <f>VLOOKUP(A2941,'[1]план на 2017'!$A:$X,20,0)</f>
        <v>0</v>
      </c>
      <c r="Z2941" s="156">
        <f t="shared" si="489"/>
        <v>0</v>
      </c>
    </row>
    <row r="2942" spans="1:26" ht="49.5" customHeight="1" x14ac:dyDescent="0.25">
      <c r="A2942" s="48" t="s">
        <v>2994</v>
      </c>
      <c r="B2942" s="53" t="s">
        <v>3273</v>
      </c>
      <c r="C2942" s="53" t="s">
        <v>7593</v>
      </c>
      <c r="D2942" s="53" t="s">
        <v>7594</v>
      </c>
      <c r="E2942" s="53" t="s">
        <v>7595</v>
      </c>
      <c r="F2942" s="53" t="s">
        <v>7596</v>
      </c>
      <c r="G2942" s="53" t="s">
        <v>3278</v>
      </c>
      <c r="H2942" s="53">
        <v>0</v>
      </c>
      <c r="I2942" s="53">
        <v>430000000</v>
      </c>
      <c r="J2942" s="53" t="s">
        <v>8091</v>
      </c>
      <c r="K2942" s="53" t="s">
        <v>8285</v>
      </c>
      <c r="L2942" s="53" t="s">
        <v>8306</v>
      </c>
      <c r="M2942" s="53" t="s">
        <v>8094</v>
      </c>
      <c r="N2942" s="53" t="s">
        <v>8112</v>
      </c>
      <c r="O2942" s="53" t="s">
        <v>8104</v>
      </c>
      <c r="P2942" s="53">
        <v>796</v>
      </c>
      <c r="Q2942" s="53" t="s">
        <v>8106</v>
      </c>
      <c r="R2942" s="73">
        <v>3</v>
      </c>
      <c r="S2942" s="74">
        <v>24000</v>
      </c>
      <c r="T2942" s="75">
        <v>72000</v>
      </c>
      <c r="U2942" s="75">
        <f t="shared" si="492"/>
        <v>80640.000000000015</v>
      </c>
      <c r="V2942" s="48"/>
      <c r="W2942" s="48">
        <v>2017</v>
      </c>
      <c r="X2942" s="53" t="s">
        <v>8307</v>
      </c>
      <c r="Y2942" s="1">
        <f>VLOOKUP(A2942,'[1]план на 2017'!$A:$X,20,0)</f>
        <v>72000</v>
      </c>
      <c r="Z2942" s="156">
        <f t="shared" si="489"/>
        <v>0</v>
      </c>
    </row>
    <row r="2943" spans="1:26" ht="49.5" customHeight="1" x14ac:dyDescent="0.25">
      <c r="A2943" s="48" t="s">
        <v>2995</v>
      </c>
      <c r="B2943" s="53" t="s">
        <v>3273</v>
      </c>
      <c r="C2943" s="53" t="s">
        <v>7597</v>
      </c>
      <c r="D2943" s="53" t="s">
        <v>7598</v>
      </c>
      <c r="E2943" s="53" t="s">
        <v>7599</v>
      </c>
      <c r="F2943" s="53" t="s">
        <v>7600</v>
      </c>
      <c r="G2943" s="53" t="s">
        <v>3278</v>
      </c>
      <c r="H2943" s="53">
        <v>0</v>
      </c>
      <c r="I2943" s="53">
        <v>430000000</v>
      </c>
      <c r="J2943" s="53" t="s">
        <v>8091</v>
      </c>
      <c r="K2943" s="53" t="s">
        <v>8124</v>
      </c>
      <c r="L2943" s="53" t="s">
        <v>8111</v>
      </c>
      <c r="M2943" s="53" t="s">
        <v>8094</v>
      </c>
      <c r="N2943" s="53" t="s">
        <v>8112</v>
      </c>
      <c r="O2943" s="53" t="s">
        <v>8104</v>
      </c>
      <c r="P2943" s="53">
        <v>796</v>
      </c>
      <c r="Q2943" s="53" t="s">
        <v>8106</v>
      </c>
      <c r="R2943" s="73">
        <v>25</v>
      </c>
      <c r="S2943" s="74">
        <v>8900</v>
      </c>
      <c r="T2943" s="75">
        <v>0</v>
      </c>
      <c r="U2943" s="75">
        <f t="shared" si="492"/>
        <v>0</v>
      </c>
      <c r="V2943" s="48"/>
      <c r="W2943" s="48">
        <v>2017</v>
      </c>
      <c r="X2943" s="53" t="s">
        <v>8287</v>
      </c>
      <c r="Y2943" s="1">
        <f>VLOOKUP(A2943,'[1]план на 2017'!$A:$X,20,0)</f>
        <v>0</v>
      </c>
      <c r="Z2943" s="156">
        <f t="shared" si="489"/>
        <v>0</v>
      </c>
    </row>
    <row r="2944" spans="1:26" ht="49.5" customHeight="1" x14ac:dyDescent="0.25">
      <c r="A2944" s="48" t="s">
        <v>2996</v>
      </c>
      <c r="B2944" s="53" t="s">
        <v>3273</v>
      </c>
      <c r="C2944" s="53" t="s">
        <v>7597</v>
      </c>
      <c r="D2944" s="53" t="s">
        <v>7598</v>
      </c>
      <c r="E2944" s="53" t="s">
        <v>7599</v>
      </c>
      <c r="F2944" s="53" t="s">
        <v>7600</v>
      </c>
      <c r="G2944" s="53" t="s">
        <v>3278</v>
      </c>
      <c r="H2944" s="53">
        <v>0</v>
      </c>
      <c r="I2944" s="53">
        <v>430000000</v>
      </c>
      <c r="J2944" s="53" t="s">
        <v>8091</v>
      </c>
      <c r="K2944" s="53" t="s">
        <v>8285</v>
      </c>
      <c r="L2944" s="53" t="s">
        <v>8306</v>
      </c>
      <c r="M2944" s="53" t="s">
        <v>8094</v>
      </c>
      <c r="N2944" s="53" t="s">
        <v>8112</v>
      </c>
      <c r="O2944" s="53" t="s">
        <v>8104</v>
      </c>
      <c r="P2944" s="53">
        <v>796</v>
      </c>
      <c r="Q2944" s="53" t="s">
        <v>8106</v>
      </c>
      <c r="R2944" s="73">
        <v>25</v>
      </c>
      <c r="S2944" s="74">
        <v>8900</v>
      </c>
      <c r="T2944" s="75">
        <v>222500</v>
      </c>
      <c r="U2944" s="75">
        <f t="shared" si="492"/>
        <v>249200.00000000003</v>
      </c>
      <c r="V2944" s="48"/>
      <c r="W2944" s="48">
        <v>2017</v>
      </c>
      <c r="X2944" s="53" t="s">
        <v>8307</v>
      </c>
      <c r="Y2944" s="1">
        <f>VLOOKUP(A2944,'[1]план на 2017'!$A:$X,20,0)</f>
        <v>222500</v>
      </c>
      <c r="Z2944" s="156">
        <f t="shared" si="489"/>
        <v>0</v>
      </c>
    </row>
    <row r="2945" spans="1:26" ht="49.5" customHeight="1" x14ac:dyDescent="0.25">
      <c r="A2945" s="48" t="s">
        <v>2997</v>
      </c>
      <c r="B2945" s="53" t="s">
        <v>3273</v>
      </c>
      <c r="C2945" s="53" t="s">
        <v>7601</v>
      </c>
      <c r="D2945" s="53" t="s">
        <v>7602</v>
      </c>
      <c r="E2945" s="53" t="s">
        <v>7603</v>
      </c>
      <c r="F2945" s="53" t="s">
        <v>7604</v>
      </c>
      <c r="G2945" s="53" t="s">
        <v>3278</v>
      </c>
      <c r="H2945" s="53">
        <v>0</v>
      </c>
      <c r="I2945" s="53">
        <v>430000000</v>
      </c>
      <c r="J2945" s="53" t="s">
        <v>8091</v>
      </c>
      <c r="K2945" s="53" t="s">
        <v>8124</v>
      </c>
      <c r="L2945" s="53" t="s">
        <v>8111</v>
      </c>
      <c r="M2945" s="53" t="s">
        <v>8094</v>
      </c>
      <c r="N2945" s="53" t="s">
        <v>8112</v>
      </c>
      <c r="O2945" s="53" t="s">
        <v>8104</v>
      </c>
      <c r="P2945" s="53">
        <v>839</v>
      </c>
      <c r="Q2945" s="53" t="s">
        <v>8123</v>
      </c>
      <c r="R2945" s="73">
        <v>8</v>
      </c>
      <c r="S2945" s="74">
        <v>36000</v>
      </c>
      <c r="T2945" s="75">
        <v>288000</v>
      </c>
      <c r="U2945" s="75">
        <f t="shared" si="492"/>
        <v>322560.00000000006</v>
      </c>
      <c r="V2945" s="48"/>
      <c r="W2945" s="48">
        <v>2017</v>
      </c>
      <c r="X2945" s="53" t="s">
        <v>8287</v>
      </c>
      <c r="Y2945" s="1">
        <f>VLOOKUP(A2945,'[1]план на 2017'!$A:$X,20,0)</f>
        <v>288000</v>
      </c>
      <c r="Z2945" s="156">
        <f t="shared" si="489"/>
        <v>0</v>
      </c>
    </row>
    <row r="2946" spans="1:26" ht="49.5" customHeight="1" x14ac:dyDescent="0.25">
      <c r="A2946" s="48" t="s">
        <v>2998</v>
      </c>
      <c r="B2946" s="53" t="s">
        <v>3273</v>
      </c>
      <c r="C2946" s="53" t="s">
        <v>7605</v>
      </c>
      <c r="D2946" s="53" t="s">
        <v>7606</v>
      </c>
      <c r="E2946" s="53" t="s">
        <v>7607</v>
      </c>
      <c r="F2946" s="53" t="s">
        <v>7608</v>
      </c>
      <c r="G2946" s="53" t="s">
        <v>3278</v>
      </c>
      <c r="H2946" s="53">
        <v>0</v>
      </c>
      <c r="I2946" s="53">
        <v>430000000</v>
      </c>
      <c r="J2946" s="53" t="s">
        <v>8091</v>
      </c>
      <c r="K2946" s="53" t="s">
        <v>8124</v>
      </c>
      <c r="L2946" s="53" t="s">
        <v>8111</v>
      </c>
      <c r="M2946" s="53" t="s">
        <v>8094</v>
      </c>
      <c r="N2946" s="53" t="s">
        <v>8112</v>
      </c>
      <c r="O2946" s="53" t="s">
        <v>8104</v>
      </c>
      <c r="P2946" s="53">
        <v>796</v>
      </c>
      <c r="Q2946" s="53" t="s">
        <v>8106</v>
      </c>
      <c r="R2946" s="73">
        <v>5</v>
      </c>
      <c r="S2946" s="74">
        <v>17000</v>
      </c>
      <c r="T2946" s="75">
        <v>0</v>
      </c>
      <c r="U2946" s="75">
        <f t="shared" si="492"/>
        <v>0</v>
      </c>
      <c r="V2946" s="48"/>
      <c r="W2946" s="48">
        <v>2017</v>
      </c>
      <c r="X2946" s="53" t="s">
        <v>8287</v>
      </c>
      <c r="Y2946" s="1">
        <f>VLOOKUP(A2946,'[1]план на 2017'!$A:$X,20,0)</f>
        <v>0</v>
      </c>
      <c r="Z2946" s="156">
        <f t="shared" si="489"/>
        <v>0</v>
      </c>
    </row>
    <row r="2947" spans="1:26" ht="49.5" customHeight="1" x14ac:dyDescent="0.25">
      <c r="A2947" s="49" t="s">
        <v>2999</v>
      </c>
      <c r="B2947" s="49" t="s">
        <v>3273</v>
      </c>
      <c r="C2947" s="53" t="s">
        <v>7605</v>
      </c>
      <c r="D2947" s="53" t="s">
        <v>7606</v>
      </c>
      <c r="E2947" s="53" t="s">
        <v>7607</v>
      </c>
      <c r="F2947" s="53" t="s">
        <v>7608</v>
      </c>
      <c r="G2947" s="49" t="s">
        <v>3278</v>
      </c>
      <c r="H2947" s="49">
        <v>0</v>
      </c>
      <c r="I2947" s="49">
        <v>430000000</v>
      </c>
      <c r="J2947" s="49" t="s">
        <v>8091</v>
      </c>
      <c r="K2947" s="49" t="s">
        <v>8117</v>
      </c>
      <c r="L2947" s="49" t="s">
        <v>8111</v>
      </c>
      <c r="M2947" s="49" t="s">
        <v>8094</v>
      </c>
      <c r="N2947" s="49" t="s">
        <v>8112</v>
      </c>
      <c r="O2947" s="49" t="s">
        <v>8104</v>
      </c>
      <c r="P2947" s="49">
        <v>796</v>
      </c>
      <c r="Q2947" s="49" t="s">
        <v>8106</v>
      </c>
      <c r="R2947" s="49">
        <v>15</v>
      </c>
      <c r="S2947" s="76">
        <v>17000</v>
      </c>
      <c r="T2947" s="76">
        <f>S2947*R2947</f>
        <v>255000</v>
      </c>
      <c r="U2947" s="76">
        <f t="shared" si="492"/>
        <v>285600</v>
      </c>
      <c r="V2947" s="49"/>
      <c r="W2947" s="49">
        <v>2017</v>
      </c>
      <c r="X2947" s="49" t="s">
        <v>8204</v>
      </c>
      <c r="Y2947" s="1">
        <f>VLOOKUP(A2947,'[1]план на 2017'!$A:$X,20,0)</f>
        <v>255000</v>
      </c>
      <c r="Z2947" s="156">
        <f t="shared" si="489"/>
        <v>0</v>
      </c>
    </row>
    <row r="2948" spans="1:26" ht="49.5" customHeight="1" x14ac:dyDescent="0.25">
      <c r="A2948" s="48" t="s">
        <v>3000</v>
      </c>
      <c r="B2948" s="53" t="s">
        <v>3273</v>
      </c>
      <c r="C2948" s="53" t="s">
        <v>7609</v>
      </c>
      <c r="D2948" s="53" t="s">
        <v>7610</v>
      </c>
      <c r="E2948" s="53" t="s">
        <v>7611</v>
      </c>
      <c r="F2948" s="53" t="s">
        <v>7612</v>
      </c>
      <c r="G2948" s="53" t="s">
        <v>3278</v>
      </c>
      <c r="H2948" s="53">
        <v>0</v>
      </c>
      <c r="I2948" s="53">
        <v>430000000</v>
      </c>
      <c r="J2948" s="53" t="s">
        <v>8091</v>
      </c>
      <c r="K2948" s="53" t="s">
        <v>8124</v>
      </c>
      <c r="L2948" s="53" t="s">
        <v>8093</v>
      </c>
      <c r="M2948" s="53" t="s">
        <v>8094</v>
      </c>
      <c r="N2948" s="53" t="s">
        <v>8112</v>
      </c>
      <c r="O2948" s="53" t="s">
        <v>8104</v>
      </c>
      <c r="P2948" s="53">
        <v>5111</v>
      </c>
      <c r="Q2948" s="53" t="s">
        <v>8136</v>
      </c>
      <c r="R2948" s="73">
        <v>39</v>
      </c>
      <c r="S2948" s="74">
        <v>500</v>
      </c>
      <c r="T2948" s="75">
        <v>19500</v>
      </c>
      <c r="U2948" s="75">
        <f t="shared" si="492"/>
        <v>21840.000000000004</v>
      </c>
      <c r="V2948" s="48"/>
      <c r="W2948" s="48">
        <v>2017</v>
      </c>
      <c r="X2948" s="53" t="s">
        <v>8287</v>
      </c>
      <c r="Y2948" s="1">
        <f>VLOOKUP(A2948,'[1]план на 2017'!$A:$X,20,0)</f>
        <v>19500</v>
      </c>
      <c r="Z2948" s="156">
        <f t="shared" si="489"/>
        <v>0</v>
      </c>
    </row>
    <row r="2949" spans="1:26" ht="49.5" customHeight="1" x14ac:dyDescent="0.25">
      <c r="A2949" s="48" t="s">
        <v>3001</v>
      </c>
      <c r="B2949" s="53" t="s">
        <v>3273</v>
      </c>
      <c r="C2949" s="53" t="s">
        <v>7613</v>
      </c>
      <c r="D2949" s="53" t="s">
        <v>7610</v>
      </c>
      <c r="E2949" s="53" t="s">
        <v>7611</v>
      </c>
      <c r="F2949" s="53" t="s">
        <v>7614</v>
      </c>
      <c r="G2949" s="53" t="s">
        <v>3278</v>
      </c>
      <c r="H2949" s="53">
        <v>0</v>
      </c>
      <c r="I2949" s="53">
        <v>430000000</v>
      </c>
      <c r="J2949" s="53" t="s">
        <v>8091</v>
      </c>
      <c r="K2949" s="53" t="s">
        <v>8124</v>
      </c>
      <c r="L2949" s="53" t="s">
        <v>8093</v>
      </c>
      <c r="M2949" s="53" t="s">
        <v>8094</v>
      </c>
      <c r="N2949" s="53" t="s">
        <v>8112</v>
      </c>
      <c r="O2949" s="53" t="s">
        <v>8104</v>
      </c>
      <c r="P2949" s="53">
        <v>5111</v>
      </c>
      <c r="Q2949" s="53" t="s">
        <v>8136</v>
      </c>
      <c r="R2949" s="73">
        <v>60</v>
      </c>
      <c r="S2949" s="74">
        <v>500</v>
      </c>
      <c r="T2949" s="75">
        <v>30000</v>
      </c>
      <c r="U2949" s="75">
        <f t="shared" si="492"/>
        <v>33600</v>
      </c>
      <c r="V2949" s="48"/>
      <c r="W2949" s="48">
        <v>2017</v>
      </c>
      <c r="X2949" s="53" t="s">
        <v>8287</v>
      </c>
      <c r="Y2949" s="1">
        <f>VLOOKUP(A2949,'[1]план на 2017'!$A:$X,20,0)</f>
        <v>30000</v>
      </c>
      <c r="Z2949" s="156">
        <f t="shared" si="489"/>
        <v>0</v>
      </c>
    </row>
    <row r="2950" spans="1:26" ht="49.5" customHeight="1" x14ac:dyDescent="0.25">
      <c r="A2950" s="48" t="s">
        <v>3002</v>
      </c>
      <c r="B2950" s="53" t="s">
        <v>3273</v>
      </c>
      <c r="C2950" s="53" t="s">
        <v>7615</v>
      </c>
      <c r="D2950" s="53" t="s">
        <v>7616</v>
      </c>
      <c r="E2950" s="53" t="s">
        <v>7617</v>
      </c>
      <c r="F2950" s="53" t="s">
        <v>7618</v>
      </c>
      <c r="G2950" s="53" t="s">
        <v>3278</v>
      </c>
      <c r="H2950" s="53">
        <v>0</v>
      </c>
      <c r="I2950" s="53">
        <v>430000000</v>
      </c>
      <c r="J2950" s="53" t="s">
        <v>8091</v>
      </c>
      <c r="K2950" s="53" t="s">
        <v>8124</v>
      </c>
      <c r="L2950" s="53" t="s">
        <v>8093</v>
      </c>
      <c r="M2950" s="53" t="s">
        <v>8094</v>
      </c>
      <c r="N2950" s="53" t="s">
        <v>8112</v>
      </c>
      <c r="O2950" s="53" t="s">
        <v>8104</v>
      </c>
      <c r="P2950" s="53">
        <v>796</v>
      </c>
      <c r="Q2950" s="53" t="s">
        <v>8106</v>
      </c>
      <c r="R2950" s="73">
        <v>12</v>
      </c>
      <c r="S2950" s="74">
        <v>4500</v>
      </c>
      <c r="T2950" s="75">
        <v>54000</v>
      </c>
      <c r="U2950" s="75">
        <f t="shared" si="492"/>
        <v>60480.000000000007</v>
      </c>
      <c r="V2950" s="48"/>
      <c r="W2950" s="48">
        <v>2017</v>
      </c>
      <c r="X2950" s="53" t="s">
        <v>8287</v>
      </c>
      <c r="Y2950" s="1">
        <f>VLOOKUP(A2950,'[1]план на 2017'!$A:$X,20,0)</f>
        <v>54000</v>
      </c>
      <c r="Z2950" s="156">
        <f t="shared" si="489"/>
        <v>0</v>
      </c>
    </row>
    <row r="2951" spans="1:26" ht="49.5" customHeight="1" x14ac:dyDescent="0.25">
      <c r="A2951" s="48" t="s">
        <v>3003</v>
      </c>
      <c r="B2951" s="53" t="s">
        <v>3273</v>
      </c>
      <c r="C2951" s="53" t="s">
        <v>7619</v>
      </c>
      <c r="D2951" s="53" t="s">
        <v>7620</v>
      </c>
      <c r="E2951" s="53" t="s">
        <v>7621</v>
      </c>
      <c r="F2951" s="53" t="s">
        <v>7622</v>
      </c>
      <c r="G2951" s="53" t="s">
        <v>3278</v>
      </c>
      <c r="H2951" s="53">
        <v>0</v>
      </c>
      <c r="I2951" s="53">
        <v>430000000</v>
      </c>
      <c r="J2951" s="53" t="s">
        <v>8091</v>
      </c>
      <c r="K2951" s="53" t="s">
        <v>8124</v>
      </c>
      <c r="L2951" s="53" t="s">
        <v>8093</v>
      </c>
      <c r="M2951" s="53" t="s">
        <v>8094</v>
      </c>
      <c r="N2951" s="53" t="s">
        <v>8112</v>
      </c>
      <c r="O2951" s="53" t="s">
        <v>8104</v>
      </c>
      <c r="P2951" s="53">
        <v>166</v>
      </c>
      <c r="Q2951" s="53" t="s">
        <v>8131</v>
      </c>
      <c r="R2951" s="73">
        <v>13</v>
      </c>
      <c r="S2951" s="74">
        <v>6000</v>
      </c>
      <c r="T2951" s="75">
        <v>78000</v>
      </c>
      <c r="U2951" s="75">
        <f t="shared" si="492"/>
        <v>87360.000000000015</v>
      </c>
      <c r="V2951" s="48"/>
      <c r="W2951" s="48">
        <v>2017</v>
      </c>
      <c r="X2951" s="53" t="s">
        <v>8287</v>
      </c>
      <c r="Y2951" s="1">
        <f>VLOOKUP(A2951,'[1]план на 2017'!$A:$X,20,0)</f>
        <v>78000</v>
      </c>
      <c r="Z2951" s="156">
        <f t="shared" si="489"/>
        <v>0</v>
      </c>
    </row>
    <row r="2952" spans="1:26" ht="49.5" customHeight="1" x14ac:dyDescent="0.25">
      <c r="A2952" s="48" t="s">
        <v>3004</v>
      </c>
      <c r="B2952" s="53" t="s">
        <v>3273</v>
      </c>
      <c r="C2952" s="53" t="s">
        <v>7623</v>
      </c>
      <c r="D2952" s="53" t="s">
        <v>7620</v>
      </c>
      <c r="E2952" s="53" t="s">
        <v>7624</v>
      </c>
      <c r="F2952" s="53" t="s">
        <v>7625</v>
      </c>
      <c r="G2952" s="53" t="s">
        <v>3278</v>
      </c>
      <c r="H2952" s="53">
        <v>0</v>
      </c>
      <c r="I2952" s="53">
        <v>430000000</v>
      </c>
      <c r="J2952" s="53" t="s">
        <v>8091</v>
      </c>
      <c r="K2952" s="53" t="s">
        <v>8124</v>
      </c>
      <c r="L2952" s="53" t="s">
        <v>8093</v>
      </c>
      <c r="M2952" s="53" t="s">
        <v>8094</v>
      </c>
      <c r="N2952" s="53" t="s">
        <v>8112</v>
      </c>
      <c r="O2952" s="53" t="s">
        <v>8104</v>
      </c>
      <c r="P2952" s="53">
        <v>166</v>
      </c>
      <c r="Q2952" s="53" t="s">
        <v>8131</v>
      </c>
      <c r="R2952" s="73">
        <v>13</v>
      </c>
      <c r="S2952" s="74">
        <v>3000</v>
      </c>
      <c r="T2952" s="75">
        <v>39000</v>
      </c>
      <c r="U2952" s="75">
        <f t="shared" si="492"/>
        <v>43680.000000000007</v>
      </c>
      <c r="V2952" s="48"/>
      <c r="W2952" s="48">
        <v>2017</v>
      </c>
      <c r="X2952" s="53" t="s">
        <v>8287</v>
      </c>
      <c r="Y2952" s="1">
        <f>VLOOKUP(A2952,'[1]план на 2017'!$A:$X,20,0)</f>
        <v>39000</v>
      </c>
      <c r="Z2952" s="156">
        <f t="shared" si="489"/>
        <v>0</v>
      </c>
    </row>
    <row r="2953" spans="1:26" ht="49.5" customHeight="1" x14ac:dyDescent="0.25">
      <c r="A2953" s="48" t="s">
        <v>3005</v>
      </c>
      <c r="B2953" s="53" t="s">
        <v>3273</v>
      </c>
      <c r="C2953" s="53" t="s">
        <v>7626</v>
      </c>
      <c r="D2953" s="53" t="s">
        <v>7627</v>
      </c>
      <c r="E2953" s="53" t="s">
        <v>7628</v>
      </c>
      <c r="F2953" s="53" t="s">
        <v>7629</v>
      </c>
      <c r="G2953" s="53" t="s">
        <v>3278</v>
      </c>
      <c r="H2953" s="53">
        <v>0</v>
      </c>
      <c r="I2953" s="53">
        <v>430000000</v>
      </c>
      <c r="J2953" s="53" t="s">
        <v>8091</v>
      </c>
      <c r="K2953" s="53" t="s">
        <v>8124</v>
      </c>
      <c r="L2953" s="53" t="s">
        <v>8093</v>
      </c>
      <c r="M2953" s="53" t="s">
        <v>8094</v>
      </c>
      <c r="N2953" s="53" t="s">
        <v>8112</v>
      </c>
      <c r="O2953" s="53" t="s">
        <v>8104</v>
      </c>
      <c r="P2953" s="53">
        <v>796</v>
      </c>
      <c r="Q2953" s="53" t="s">
        <v>8106</v>
      </c>
      <c r="R2953" s="73">
        <v>30</v>
      </c>
      <c r="S2953" s="74">
        <v>500</v>
      </c>
      <c r="T2953" s="75">
        <v>15000</v>
      </c>
      <c r="U2953" s="75">
        <f t="shared" si="492"/>
        <v>16800</v>
      </c>
      <c r="V2953" s="48"/>
      <c r="W2953" s="48">
        <v>2017</v>
      </c>
      <c r="X2953" s="53" t="s">
        <v>8287</v>
      </c>
      <c r="Y2953" s="1">
        <f>VLOOKUP(A2953,'[1]план на 2017'!$A:$X,20,0)</f>
        <v>15000</v>
      </c>
      <c r="Z2953" s="156">
        <f t="shared" si="489"/>
        <v>0</v>
      </c>
    </row>
    <row r="2954" spans="1:26" ht="49.5" customHeight="1" x14ac:dyDescent="0.25">
      <c r="A2954" s="48" t="s">
        <v>3006</v>
      </c>
      <c r="B2954" s="53" t="s">
        <v>3273</v>
      </c>
      <c r="C2954" s="53" t="s">
        <v>7630</v>
      </c>
      <c r="D2954" s="53" t="s">
        <v>7627</v>
      </c>
      <c r="E2954" s="53" t="s">
        <v>7631</v>
      </c>
      <c r="F2954" s="53" t="s">
        <v>7632</v>
      </c>
      <c r="G2954" s="53" t="s">
        <v>3278</v>
      </c>
      <c r="H2954" s="53">
        <v>0</v>
      </c>
      <c r="I2954" s="53">
        <v>430000000</v>
      </c>
      <c r="J2954" s="53" t="s">
        <v>8091</v>
      </c>
      <c r="K2954" s="53" t="s">
        <v>8124</v>
      </c>
      <c r="L2954" s="53" t="s">
        <v>8093</v>
      </c>
      <c r="M2954" s="53" t="s">
        <v>8094</v>
      </c>
      <c r="N2954" s="53" t="s">
        <v>8112</v>
      </c>
      <c r="O2954" s="53" t="s">
        <v>8104</v>
      </c>
      <c r="P2954" s="53">
        <v>5111</v>
      </c>
      <c r="Q2954" s="53" t="s">
        <v>8136</v>
      </c>
      <c r="R2954" s="73">
        <v>30</v>
      </c>
      <c r="S2954" s="74">
        <v>1200</v>
      </c>
      <c r="T2954" s="75">
        <v>36000</v>
      </c>
      <c r="U2954" s="75">
        <f t="shared" si="492"/>
        <v>40320.000000000007</v>
      </c>
      <c r="V2954" s="48"/>
      <c r="W2954" s="48">
        <v>2017</v>
      </c>
      <c r="X2954" s="53" t="s">
        <v>8287</v>
      </c>
      <c r="Y2954" s="1">
        <f>VLOOKUP(A2954,'[1]план на 2017'!$A:$X,20,0)</f>
        <v>36000</v>
      </c>
      <c r="Z2954" s="156">
        <f t="shared" si="489"/>
        <v>0</v>
      </c>
    </row>
    <row r="2955" spans="1:26" ht="49.5" customHeight="1" x14ac:dyDescent="0.25">
      <c r="A2955" s="48" t="s">
        <v>3007</v>
      </c>
      <c r="B2955" s="53" t="s">
        <v>3273</v>
      </c>
      <c r="C2955" s="53" t="s">
        <v>7626</v>
      </c>
      <c r="D2955" s="53" t="s">
        <v>7627</v>
      </c>
      <c r="E2955" s="53" t="s">
        <v>7628</v>
      </c>
      <c r="F2955" s="53" t="s">
        <v>7633</v>
      </c>
      <c r="G2955" s="53" t="s">
        <v>3278</v>
      </c>
      <c r="H2955" s="53">
        <v>0</v>
      </c>
      <c r="I2955" s="53">
        <v>430000000</v>
      </c>
      <c r="J2955" s="53" t="s">
        <v>8091</v>
      </c>
      <c r="K2955" s="53" t="s">
        <v>8124</v>
      </c>
      <c r="L2955" s="53" t="s">
        <v>8093</v>
      </c>
      <c r="M2955" s="53" t="s">
        <v>8094</v>
      </c>
      <c r="N2955" s="53" t="s">
        <v>8112</v>
      </c>
      <c r="O2955" s="53" t="s">
        <v>8104</v>
      </c>
      <c r="P2955" s="53">
        <v>796</v>
      </c>
      <c r="Q2955" s="53" t="s">
        <v>8106</v>
      </c>
      <c r="R2955" s="73">
        <v>212</v>
      </c>
      <c r="S2955" s="74">
        <v>200</v>
      </c>
      <c r="T2955" s="75">
        <v>42400</v>
      </c>
      <c r="U2955" s="75">
        <f t="shared" si="492"/>
        <v>47488.000000000007</v>
      </c>
      <c r="V2955" s="48"/>
      <c r="W2955" s="48">
        <v>2017</v>
      </c>
      <c r="X2955" s="53" t="s">
        <v>8287</v>
      </c>
      <c r="Y2955" s="1">
        <f>VLOOKUP(A2955,'[1]план на 2017'!$A:$X,20,0)</f>
        <v>42400</v>
      </c>
      <c r="Z2955" s="156">
        <f t="shared" si="489"/>
        <v>0</v>
      </c>
    </row>
    <row r="2956" spans="1:26" ht="49.5" customHeight="1" x14ac:dyDescent="0.25">
      <c r="A2956" s="48" t="s">
        <v>3008</v>
      </c>
      <c r="B2956" s="53" t="s">
        <v>3273</v>
      </c>
      <c r="C2956" s="53" t="s">
        <v>7634</v>
      </c>
      <c r="D2956" s="53" t="s">
        <v>7635</v>
      </c>
      <c r="E2956" s="53" t="s">
        <v>7636</v>
      </c>
      <c r="F2956" s="53" t="s">
        <v>7637</v>
      </c>
      <c r="G2956" s="53" t="s">
        <v>3278</v>
      </c>
      <c r="H2956" s="53">
        <v>0</v>
      </c>
      <c r="I2956" s="53">
        <v>430000000</v>
      </c>
      <c r="J2956" s="53" t="s">
        <v>8091</v>
      </c>
      <c r="K2956" s="53" t="s">
        <v>8124</v>
      </c>
      <c r="L2956" s="53" t="s">
        <v>8093</v>
      </c>
      <c r="M2956" s="53" t="s">
        <v>8094</v>
      </c>
      <c r="N2956" s="53" t="s">
        <v>8112</v>
      </c>
      <c r="O2956" s="53" t="s">
        <v>8104</v>
      </c>
      <c r="P2956" s="53">
        <v>166</v>
      </c>
      <c r="Q2956" s="53" t="s">
        <v>8131</v>
      </c>
      <c r="R2956" s="73">
        <v>40</v>
      </c>
      <c r="S2956" s="74">
        <v>3000</v>
      </c>
      <c r="T2956" s="75">
        <v>120000</v>
      </c>
      <c r="U2956" s="75">
        <f t="shared" si="492"/>
        <v>134400</v>
      </c>
      <c r="V2956" s="48"/>
      <c r="W2956" s="48">
        <v>2017</v>
      </c>
      <c r="X2956" s="53" t="s">
        <v>8287</v>
      </c>
      <c r="Y2956" s="1">
        <f>VLOOKUP(A2956,'[1]план на 2017'!$A:$X,20,0)</f>
        <v>120000</v>
      </c>
      <c r="Z2956" s="156">
        <f t="shared" si="489"/>
        <v>0</v>
      </c>
    </row>
    <row r="2957" spans="1:26" ht="49.5" customHeight="1" x14ac:dyDescent="0.25">
      <c r="A2957" s="48" t="s">
        <v>3009</v>
      </c>
      <c r="B2957" s="53" t="s">
        <v>3273</v>
      </c>
      <c r="C2957" s="53" t="s">
        <v>7638</v>
      </c>
      <c r="D2957" s="53" t="s">
        <v>4999</v>
      </c>
      <c r="E2957" s="53" t="s">
        <v>7639</v>
      </c>
      <c r="F2957" s="53" t="s">
        <v>7640</v>
      </c>
      <c r="G2957" s="53" t="s">
        <v>3278</v>
      </c>
      <c r="H2957" s="53">
        <v>0</v>
      </c>
      <c r="I2957" s="53">
        <v>430000000</v>
      </c>
      <c r="J2957" s="53" t="s">
        <v>8091</v>
      </c>
      <c r="K2957" s="53" t="s">
        <v>8124</v>
      </c>
      <c r="L2957" s="53" t="s">
        <v>8093</v>
      </c>
      <c r="M2957" s="53" t="s">
        <v>8094</v>
      </c>
      <c r="N2957" s="53" t="s">
        <v>8112</v>
      </c>
      <c r="O2957" s="53" t="s">
        <v>8104</v>
      </c>
      <c r="P2957" s="53">
        <v>778</v>
      </c>
      <c r="Q2957" s="53" t="s">
        <v>8135</v>
      </c>
      <c r="R2957" s="73">
        <v>66</v>
      </c>
      <c r="S2957" s="74">
        <v>400</v>
      </c>
      <c r="T2957" s="75">
        <f>S2957*R2957</f>
        <v>26400</v>
      </c>
      <c r="U2957" s="75">
        <f t="shared" si="492"/>
        <v>29568.000000000004</v>
      </c>
      <c r="V2957" s="48"/>
      <c r="W2957" s="48">
        <v>2017</v>
      </c>
      <c r="X2957" s="53" t="s">
        <v>8287</v>
      </c>
      <c r="Y2957" s="1">
        <f>VLOOKUP(A2957,'[1]план на 2017'!$A:$X,20,0)</f>
        <v>26400</v>
      </c>
      <c r="Z2957" s="156">
        <f t="shared" si="489"/>
        <v>0</v>
      </c>
    </row>
    <row r="2958" spans="1:26" ht="49.5" customHeight="1" x14ac:dyDescent="0.25">
      <c r="A2958" s="48" t="s">
        <v>3010</v>
      </c>
      <c r="B2958" s="53" t="s">
        <v>3273</v>
      </c>
      <c r="C2958" s="53" t="s">
        <v>7641</v>
      </c>
      <c r="D2958" s="53" t="s">
        <v>7642</v>
      </c>
      <c r="E2958" s="53" t="s">
        <v>7643</v>
      </c>
      <c r="F2958" s="53" t="s">
        <v>7642</v>
      </c>
      <c r="G2958" s="53" t="s">
        <v>3278</v>
      </c>
      <c r="H2958" s="53">
        <v>0</v>
      </c>
      <c r="I2958" s="53">
        <v>430000000</v>
      </c>
      <c r="J2958" s="53" t="s">
        <v>8091</v>
      </c>
      <c r="K2958" s="53" t="s">
        <v>8124</v>
      </c>
      <c r="L2958" s="53" t="s">
        <v>8093</v>
      </c>
      <c r="M2958" s="53" t="s">
        <v>8094</v>
      </c>
      <c r="N2958" s="53" t="s">
        <v>8112</v>
      </c>
      <c r="O2958" s="53" t="s">
        <v>8104</v>
      </c>
      <c r="P2958" s="53">
        <v>796</v>
      </c>
      <c r="Q2958" s="53" t="s">
        <v>8106</v>
      </c>
      <c r="R2958" s="73">
        <v>80</v>
      </c>
      <c r="S2958" s="74">
        <v>200</v>
      </c>
      <c r="T2958" s="75">
        <v>16000</v>
      </c>
      <c r="U2958" s="75">
        <f t="shared" si="492"/>
        <v>17920</v>
      </c>
      <c r="V2958" s="48"/>
      <c r="W2958" s="48">
        <v>2017</v>
      </c>
      <c r="X2958" s="53" t="s">
        <v>8287</v>
      </c>
      <c r="Y2958" s="1">
        <f>VLOOKUP(A2958,'[1]план на 2017'!$A:$X,20,0)</f>
        <v>16000</v>
      </c>
      <c r="Z2958" s="156">
        <f t="shared" si="489"/>
        <v>0</v>
      </c>
    </row>
    <row r="2959" spans="1:26" ht="49.5" customHeight="1" x14ac:dyDescent="0.25">
      <c r="A2959" s="48" t="s">
        <v>3011</v>
      </c>
      <c r="B2959" s="53" t="s">
        <v>3273</v>
      </c>
      <c r="C2959" s="53" t="s">
        <v>7644</v>
      </c>
      <c r="D2959" s="53" t="s">
        <v>4198</v>
      </c>
      <c r="E2959" s="53" t="s">
        <v>7645</v>
      </c>
      <c r="F2959" s="53" t="s">
        <v>7646</v>
      </c>
      <c r="G2959" s="53" t="s">
        <v>3278</v>
      </c>
      <c r="H2959" s="53">
        <v>0</v>
      </c>
      <c r="I2959" s="53">
        <v>430000000</v>
      </c>
      <c r="J2959" s="53" t="s">
        <v>8091</v>
      </c>
      <c r="K2959" s="53" t="s">
        <v>8124</v>
      </c>
      <c r="L2959" s="53" t="s">
        <v>8093</v>
      </c>
      <c r="M2959" s="53" t="s">
        <v>8094</v>
      </c>
      <c r="N2959" s="53" t="s">
        <v>8112</v>
      </c>
      <c r="O2959" s="53" t="s">
        <v>8104</v>
      </c>
      <c r="P2959" s="53">
        <v>166</v>
      </c>
      <c r="Q2959" s="53" t="s">
        <v>8131</v>
      </c>
      <c r="R2959" s="73">
        <v>13</v>
      </c>
      <c r="S2959" s="74">
        <v>5000</v>
      </c>
      <c r="T2959" s="75">
        <v>65000</v>
      </c>
      <c r="U2959" s="75">
        <f t="shared" si="492"/>
        <v>72800</v>
      </c>
      <c r="V2959" s="48"/>
      <c r="W2959" s="48">
        <v>2017</v>
      </c>
      <c r="X2959" s="53" t="s">
        <v>8287</v>
      </c>
      <c r="Y2959" s="1">
        <f>VLOOKUP(A2959,'[1]план на 2017'!$A:$X,20,0)</f>
        <v>65000</v>
      </c>
      <c r="Z2959" s="156">
        <f t="shared" si="489"/>
        <v>0</v>
      </c>
    </row>
    <row r="2960" spans="1:26" ht="49.5" customHeight="1" x14ac:dyDescent="0.25">
      <c r="A2960" s="48" t="s">
        <v>3012</v>
      </c>
      <c r="B2960" s="53" t="s">
        <v>3273</v>
      </c>
      <c r="C2960" s="53" t="s">
        <v>7644</v>
      </c>
      <c r="D2960" s="53" t="s">
        <v>4198</v>
      </c>
      <c r="E2960" s="53" t="s">
        <v>7645</v>
      </c>
      <c r="F2960" s="53" t="s">
        <v>7647</v>
      </c>
      <c r="G2960" s="53" t="s">
        <v>3278</v>
      </c>
      <c r="H2960" s="53">
        <v>0</v>
      </c>
      <c r="I2960" s="53">
        <v>430000000</v>
      </c>
      <c r="J2960" s="53" t="s">
        <v>8091</v>
      </c>
      <c r="K2960" s="53" t="s">
        <v>8124</v>
      </c>
      <c r="L2960" s="53" t="s">
        <v>8093</v>
      </c>
      <c r="M2960" s="53" t="s">
        <v>8094</v>
      </c>
      <c r="N2960" s="53" t="s">
        <v>8112</v>
      </c>
      <c r="O2960" s="53" t="s">
        <v>8104</v>
      </c>
      <c r="P2960" s="53">
        <v>166</v>
      </c>
      <c r="Q2960" s="53" t="s">
        <v>8131</v>
      </c>
      <c r="R2960" s="73">
        <v>13</v>
      </c>
      <c r="S2960" s="74">
        <v>5000</v>
      </c>
      <c r="T2960" s="75">
        <v>65000</v>
      </c>
      <c r="U2960" s="75">
        <f t="shared" si="492"/>
        <v>72800</v>
      </c>
      <c r="V2960" s="48"/>
      <c r="W2960" s="48">
        <v>2017</v>
      </c>
      <c r="X2960" s="53" t="s">
        <v>8287</v>
      </c>
      <c r="Y2960" s="1">
        <f>VLOOKUP(A2960,'[1]план на 2017'!$A:$X,20,0)</f>
        <v>65000</v>
      </c>
      <c r="Z2960" s="156">
        <f t="shared" si="489"/>
        <v>0</v>
      </c>
    </row>
    <row r="2961" spans="1:26" ht="49.5" customHeight="1" x14ac:dyDescent="0.25">
      <c r="A2961" s="48" t="s">
        <v>3013</v>
      </c>
      <c r="B2961" s="53" t="s">
        <v>3273</v>
      </c>
      <c r="C2961" s="53" t="s">
        <v>7644</v>
      </c>
      <c r="D2961" s="53" t="s">
        <v>4198</v>
      </c>
      <c r="E2961" s="53" t="s">
        <v>7645</v>
      </c>
      <c r="F2961" s="53" t="s">
        <v>7648</v>
      </c>
      <c r="G2961" s="53" t="s">
        <v>3278</v>
      </c>
      <c r="H2961" s="53">
        <v>0</v>
      </c>
      <c r="I2961" s="53">
        <v>430000000</v>
      </c>
      <c r="J2961" s="53" t="s">
        <v>8091</v>
      </c>
      <c r="K2961" s="53" t="s">
        <v>8124</v>
      </c>
      <c r="L2961" s="53" t="s">
        <v>8093</v>
      </c>
      <c r="M2961" s="53" t="s">
        <v>8094</v>
      </c>
      <c r="N2961" s="53" t="s">
        <v>8112</v>
      </c>
      <c r="O2961" s="53" t="s">
        <v>8104</v>
      </c>
      <c r="P2961" s="53">
        <v>166</v>
      </c>
      <c r="Q2961" s="53" t="s">
        <v>8131</v>
      </c>
      <c r="R2961" s="73">
        <v>20</v>
      </c>
      <c r="S2961" s="74">
        <v>5000</v>
      </c>
      <c r="T2961" s="75">
        <v>100000</v>
      </c>
      <c r="U2961" s="75">
        <f t="shared" si="492"/>
        <v>112000.00000000001</v>
      </c>
      <c r="V2961" s="48"/>
      <c r="W2961" s="48">
        <v>2017</v>
      </c>
      <c r="X2961" s="53" t="s">
        <v>8287</v>
      </c>
      <c r="Y2961" s="1">
        <f>VLOOKUP(A2961,'[1]план на 2017'!$A:$X,20,0)</f>
        <v>100000</v>
      </c>
      <c r="Z2961" s="156">
        <f t="shared" si="489"/>
        <v>0</v>
      </c>
    </row>
    <row r="2962" spans="1:26" ht="49.5" customHeight="1" x14ac:dyDescent="0.25">
      <c r="A2962" s="48" t="s">
        <v>3014</v>
      </c>
      <c r="B2962" s="53" t="s">
        <v>3273</v>
      </c>
      <c r="C2962" s="53" t="s">
        <v>7649</v>
      </c>
      <c r="D2962" s="53" t="s">
        <v>3275</v>
      </c>
      <c r="E2962" s="53" t="s">
        <v>7650</v>
      </c>
      <c r="F2962" s="53" t="s">
        <v>7651</v>
      </c>
      <c r="G2962" s="53" t="s">
        <v>3278</v>
      </c>
      <c r="H2962" s="53">
        <v>0</v>
      </c>
      <c r="I2962" s="53">
        <v>430000000</v>
      </c>
      <c r="J2962" s="53" t="s">
        <v>8091</v>
      </c>
      <c r="K2962" s="53" t="s">
        <v>8124</v>
      </c>
      <c r="L2962" s="53" t="s">
        <v>8093</v>
      </c>
      <c r="M2962" s="53" t="s">
        <v>8094</v>
      </c>
      <c r="N2962" s="53" t="s">
        <v>8112</v>
      </c>
      <c r="O2962" s="53" t="s">
        <v>8104</v>
      </c>
      <c r="P2962" s="53">
        <v>868</v>
      </c>
      <c r="Q2962" s="53" t="s">
        <v>8097</v>
      </c>
      <c r="R2962" s="73">
        <v>120</v>
      </c>
      <c r="S2962" s="74">
        <v>600</v>
      </c>
      <c r="T2962" s="75">
        <v>72000</v>
      </c>
      <c r="U2962" s="75">
        <f t="shared" si="492"/>
        <v>80640.000000000015</v>
      </c>
      <c r="V2962" s="48"/>
      <c r="W2962" s="48">
        <v>2017</v>
      </c>
      <c r="X2962" s="53" t="s">
        <v>8287</v>
      </c>
      <c r="Y2962" s="1">
        <f>VLOOKUP(A2962,'[1]план на 2017'!$A:$X,20,0)</f>
        <v>72000</v>
      </c>
      <c r="Z2962" s="156">
        <f t="shared" ref="Z2962:Z3025" si="493">T2962-Y2962</f>
        <v>0</v>
      </c>
    </row>
    <row r="2963" spans="1:26" ht="49.5" customHeight="1" x14ac:dyDescent="0.25">
      <c r="A2963" s="48" t="s">
        <v>3015</v>
      </c>
      <c r="B2963" s="53" t="s">
        <v>3273</v>
      </c>
      <c r="C2963" s="53" t="s">
        <v>7652</v>
      </c>
      <c r="D2963" s="53" t="s">
        <v>7653</v>
      </c>
      <c r="E2963" s="53" t="s">
        <v>7654</v>
      </c>
      <c r="F2963" s="53" t="s">
        <v>7655</v>
      </c>
      <c r="G2963" s="53" t="s">
        <v>3278</v>
      </c>
      <c r="H2963" s="53">
        <v>0</v>
      </c>
      <c r="I2963" s="53">
        <v>430000000</v>
      </c>
      <c r="J2963" s="53" t="s">
        <v>8091</v>
      </c>
      <c r="K2963" s="53" t="s">
        <v>8124</v>
      </c>
      <c r="L2963" s="53" t="s">
        <v>8093</v>
      </c>
      <c r="M2963" s="53" t="s">
        <v>8094</v>
      </c>
      <c r="N2963" s="53" t="s">
        <v>8112</v>
      </c>
      <c r="O2963" s="53" t="s">
        <v>8104</v>
      </c>
      <c r="P2963" s="53">
        <v>778</v>
      </c>
      <c r="Q2963" s="53" t="s">
        <v>8135</v>
      </c>
      <c r="R2963" s="73">
        <v>13</v>
      </c>
      <c r="S2963" s="74">
        <v>3000</v>
      </c>
      <c r="T2963" s="75">
        <v>39000</v>
      </c>
      <c r="U2963" s="75">
        <f t="shared" si="492"/>
        <v>43680.000000000007</v>
      </c>
      <c r="V2963" s="48"/>
      <c r="W2963" s="48">
        <v>2017</v>
      </c>
      <c r="X2963" s="53" t="s">
        <v>8287</v>
      </c>
      <c r="Y2963" s="1">
        <f>VLOOKUP(A2963,'[1]план на 2017'!$A:$X,20,0)</f>
        <v>39000</v>
      </c>
      <c r="Z2963" s="156">
        <f t="shared" si="493"/>
        <v>0</v>
      </c>
    </row>
    <row r="2964" spans="1:26" ht="49.5" customHeight="1" x14ac:dyDescent="0.25">
      <c r="A2964" s="48" t="s">
        <v>3016</v>
      </c>
      <c r="B2964" s="53" t="s">
        <v>3273</v>
      </c>
      <c r="C2964" s="53" t="s">
        <v>7656</v>
      </c>
      <c r="D2964" s="53" t="s">
        <v>5003</v>
      </c>
      <c r="E2964" s="53" t="s">
        <v>7657</v>
      </c>
      <c r="F2964" s="53" t="s">
        <v>7658</v>
      </c>
      <c r="G2964" s="53" t="s">
        <v>3278</v>
      </c>
      <c r="H2964" s="53">
        <v>0</v>
      </c>
      <c r="I2964" s="53">
        <v>430000000</v>
      </c>
      <c r="J2964" s="53" t="s">
        <v>8091</v>
      </c>
      <c r="K2964" s="53" t="s">
        <v>8124</v>
      </c>
      <c r="L2964" s="53" t="s">
        <v>8093</v>
      </c>
      <c r="M2964" s="53" t="s">
        <v>8094</v>
      </c>
      <c r="N2964" s="53" t="s">
        <v>8112</v>
      </c>
      <c r="O2964" s="53" t="s">
        <v>8104</v>
      </c>
      <c r="P2964" s="53">
        <v>166</v>
      </c>
      <c r="Q2964" s="53" t="s">
        <v>8131</v>
      </c>
      <c r="R2964" s="73">
        <v>30</v>
      </c>
      <c r="S2964" s="74">
        <v>500</v>
      </c>
      <c r="T2964" s="75">
        <v>15000</v>
      </c>
      <c r="U2964" s="75">
        <f t="shared" si="492"/>
        <v>16800</v>
      </c>
      <c r="V2964" s="48"/>
      <c r="W2964" s="48">
        <v>2017</v>
      </c>
      <c r="X2964" s="53" t="s">
        <v>8287</v>
      </c>
      <c r="Y2964" s="1">
        <f>VLOOKUP(A2964,'[1]план на 2017'!$A:$X,20,0)</f>
        <v>15000</v>
      </c>
      <c r="Z2964" s="156">
        <f t="shared" si="493"/>
        <v>0</v>
      </c>
    </row>
    <row r="2965" spans="1:26" ht="49.5" customHeight="1" x14ac:dyDescent="0.25">
      <c r="A2965" s="48" t="s">
        <v>3017</v>
      </c>
      <c r="B2965" s="53" t="s">
        <v>3273</v>
      </c>
      <c r="C2965" s="53" t="s">
        <v>7659</v>
      </c>
      <c r="D2965" s="53" t="s">
        <v>7660</v>
      </c>
      <c r="E2965" s="53" t="s">
        <v>7661</v>
      </c>
      <c r="F2965" s="53" t="s">
        <v>7662</v>
      </c>
      <c r="G2965" s="53" t="s">
        <v>3278</v>
      </c>
      <c r="H2965" s="53">
        <v>0</v>
      </c>
      <c r="I2965" s="53">
        <v>430000000</v>
      </c>
      <c r="J2965" s="53" t="s">
        <v>8091</v>
      </c>
      <c r="K2965" s="53" t="s">
        <v>8124</v>
      </c>
      <c r="L2965" s="53" t="s">
        <v>8093</v>
      </c>
      <c r="M2965" s="53" t="s">
        <v>8094</v>
      </c>
      <c r="N2965" s="53" t="s">
        <v>8112</v>
      </c>
      <c r="O2965" s="53" t="s">
        <v>8104</v>
      </c>
      <c r="P2965" s="53">
        <v>112</v>
      </c>
      <c r="Q2965" s="53" t="s">
        <v>8308</v>
      </c>
      <c r="R2965" s="73">
        <v>120</v>
      </c>
      <c r="S2965" s="74">
        <v>450</v>
      </c>
      <c r="T2965" s="75">
        <v>54000</v>
      </c>
      <c r="U2965" s="75">
        <f t="shared" si="492"/>
        <v>60480.000000000007</v>
      </c>
      <c r="V2965" s="48"/>
      <c r="W2965" s="48">
        <v>2017</v>
      </c>
      <c r="X2965" s="53" t="s">
        <v>8287</v>
      </c>
      <c r="Y2965" s="1">
        <f>VLOOKUP(A2965,'[1]план на 2017'!$A:$X,20,0)</f>
        <v>54000</v>
      </c>
      <c r="Z2965" s="156">
        <f t="shared" si="493"/>
        <v>0</v>
      </c>
    </row>
    <row r="2966" spans="1:26" ht="49.5" customHeight="1" x14ac:dyDescent="0.25">
      <c r="A2966" s="48" t="s">
        <v>3018</v>
      </c>
      <c r="B2966" s="53" t="s">
        <v>3273</v>
      </c>
      <c r="C2966" s="53" t="s">
        <v>7663</v>
      </c>
      <c r="D2966" s="53" t="s">
        <v>7664</v>
      </c>
      <c r="E2966" s="53" t="s">
        <v>7665</v>
      </c>
      <c r="F2966" s="53" t="s">
        <v>7666</v>
      </c>
      <c r="G2966" s="53" t="s">
        <v>3278</v>
      </c>
      <c r="H2966" s="53">
        <v>0</v>
      </c>
      <c r="I2966" s="53">
        <v>430000000</v>
      </c>
      <c r="J2966" s="53" t="s">
        <v>8091</v>
      </c>
      <c r="K2966" s="53" t="s">
        <v>8124</v>
      </c>
      <c r="L2966" s="53" t="s">
        <v>8093</v>
      </c>
      <c r="M2966" s="53" t="s">
        <v>8094</v>
      </c>
      <c r="N2966" s="53" t="s">
        <v>8112</v>
      </c>
      <c r="O2966" s="53" t="s">
        <v>8104</v>
      </c>
      <c r="P2966" s="53">
        <v>796</v>
      </c>
      <c r="Q2966" s="53" t="s">
        <v>8106</v>
      </c>
      <c r="R2966" s="73">
        <v>30</v>
      </c>
      <c r="S2966" s="74">
        <v>200</v>
      </c>
      <c r="T2966" s="75">
        <v>6000</v>
      </c>
      <c r="U2966" s="75">
        <f t="shared" si="492"/>
        <v>6720.0000000000009</v>
      </c>
      <c r="V2966" s="48"/>
      <c r="W2966" s="48">
        <v>2017</v>
      </c>
      <c r="X2966" s="53" t="s">
        <v>8287</v>
      </c>
      <c r="Y2966" s="1">
        <f>VLOOKUP(A2966,'[1]план на 2017'!$A:$X,20,0)</f>
        <v>6000</v>
      </c>
      <c r="Z2966" s="156">
        <f t="shared" si="493"/>
        <v>0</v>
      </c>
    </row>
    <row r="2967" spans="1:26" ht="49.5" customHeight="1" x14ac:dyDescent="0.25">
      <c r="A2967" s="48" t="s">
        <v>3019</v>
      </c>
      <c r="B2967" s="53" t="s">
        <v>3273</v>
      </c>
      <c r="C2967" s="53" t="s">
        <v>7667</v>
      </c>
      <c r="D2967" s="53" t="s">
        <v>7668</v>
      </c>
      <c r="E2967" s="53" t="s">
        <v>7669</v>
      </c>
      <c r="F2967" s="53" t="s">
        <v>7670</v>
      </c>
      <c r="G2967" s="53" t="s">
        <v>3278</v>
      </c>
      <c r="H2967" s="53">
        <v>0</v>
      </c>
      <c r="I2967" s="53">
        <v>430000000</v>
      </c>
      <c r="J2967" s="53" t="s">
        <v>8091</v>
      </c>
      <c r="K2967" s="53" t="s">
        <v>8124</v>
      </c>
      <c r="L2967" s="53" t="s">
        <v>8093</v>
      </c>
      <c r="M2967" s="53" t="s">
        <v>8094</v>
      </c>
      <c r="N2967" s="53" t="s">
        <v>8112</v>
      </c>
      <c r="O2967" s="53" t="s">
        <v>8104</v>
      </c>
      <c r="P2967" s="53">
        <v>778</v>
      </c>
      <c r="Q2967" s="53" t="s">
        <v>8135</v>
      </c>
      <c r="R2967" s="73">
        <v>13</v>
      </c>
      <c r="S2967" s="74">
        <v>500</v>
      </c>
      <c r="T2967" s="75">
        <v>6500</v>
      </c>
      <c r="U2967" s="75">
        <f t="shared" si="492"/>
        <v>7280.0000000000009</v>
      </c>
      <c r="V2967" s="48"/>
      <c r="W2967" s="48">
        <v>2017</v>
      </c>
      <c r="X2967" s="53" t="s">
        <v>8287</v>
      </c>
      <c r="Y2967" s="1">
        <f>VLOOKUP(A2967,'[1]план на 2017'!$A:$X,20,0)</f>
        <v>6500</v>
      </c>
      <c r="Z2967" s="156">
        <f t="shared" si="493"/>
        <v>0</v>
      </c>
    </row>
    <row r="2968" spans="1:26" ht="49.5" customHeight="1" x14ac:dyDescent="0.25">
      <c r="A2968" s="48" t="s">
        <v>3020</v>
      </c>
      <c r="B2968" s="53" t="s">
        <v>3273</v>
      </c>
      <c r="C2968" s="53" t="s">
        <v>7667</v>
      </c>
      <c r="D2968" s="53" t="s">
        <v>7668</v>
      </c>
      <c r="E2968" s="53" t="s">
        <v>7669</v>
      </c>
      <c r="F2968" s="53" t="s">
        <v>7671</v>
      </c>
      <c r="G2968" s="53" t="s">
        <v>3278</v>
      </c>
      <c r="H2968" s="53">
        <v>0</v>
      </c>
      <c r="I2968" s="53">
        <v>430000000</v>
      </c>
      <c r="J2968" s="53" t="s">
        <v>8091</v>
      </c>
      <c r="K2968" s="53" t="s">
        <v>8124</v>
      </c>
      <c r="L2968" s="53" t="s">
        <v>8093</v>
      </c>
      <c r="M2968" s="53" t="s">
        <v>8094</v>
      </c>
      <c r="N2968" s="53" t="s">
        <v>8112</v>
      </c>
      <c r="O2968" s="53" t="s">
        <v>8104</v>
      </c>
      <c r="P2968" s="53">
        <v>166</v>
      </c>
      <c r="Q2968" s="53" t="s">
        <v>8131</v>
      </c>
      <c r="R2968" s="73">
        <v>8</v>
      </c>
      <c r="S2968" s="74">
        <v>3500</v>
      </c>
      <c r="T2968" s="75">
        <v>28000</v>
      </c>
      <c r="U2968" s="75">
        <f t="shared" si="492"/>
        <v>31360.000000000004</v>
      </c>
      <c r="V2968" s="48"/>
      <c r="W2968" s="48">
        <v>2017</v>
      </c>
      <c r="X2968" s="53" t="s">
        <v>8287</v>
      </c>
      <c r="Y2968" s="1">
        <f>VLOOKUP(A2968,'[1]план на 2017'!$A:$X,20,0)</f>
        <v>28000</v>
      </c>
      <c r="Z2968" s="156">
        <f t="shared" si="493"/>
        <v>0</v>
      </c>
    </row>
    <row r="2969" spans="1:26" ht="49.5" customHeight="1" x14ac:dyDescent="0.25">
      <c r="A2969" s="48" t="s">
        <v>3021</v>
      </c>
      <c r="B2969" s="53" t="s">
        <v>3273</v>
      </c>
      <c r="C2969" s="53" t="s">
        <v>7672</v>
      </c>
      <c r="D2969" s="53" t="s">
        <v>4999</v>
      </c>
      <c r="E2969" s="53" t="s">
        <v>7673</v>
      </c>
      <c r="F2969" s="53" t="s">
        <v>7674</v>
      </c>
      <c r="G2969" s="53" t="s">
        <v>3278</v>
      </c>
      <c r="H2969" s="53">
        <v>0</v>
      </c>
      <c r="I2969" s="53">
        <v>430000000</v>
      </c>
      <c r="J2969" s="53" t="s">
        <v>8091</v>
      </c>
      <c r="K2969" s="53" t="s">
        <v>8124</v>
      </c>
      <c r="L2969" s="53" t="s">
        <v>8093</v>
      </c>
      <c r="M2969" s="53" t="s">
        <v>8094</v>
      </c>
      <c r="N2969" s="53" t="s">
        <v>8112</v>
      </c>
      <c r="O2969" s="53" t="s">
        <v>8104</v>
      </c>
      <c r="P2969" s="53">
        <v>796</v>
      </c>
      <c r="Q2969" s="53" t="s">
        <v>8106</v>
      </c>
      <c r="R2969" s="73">
        <v>60</v>
      </c>
      <c r="S2969" s="74">
        <v>500</v>
      </c>
      <c r="T2969" s="75">
        <v>30000</v>
      </c>
      <c r="U2969" s="75">
        <f t="shared" si="492"/>
        <v>33600</v>
      </c>
      <c r="V2969" s="48"/>
      <c r="W2969" s="48">
        <v>2017</v>
      </c>
      <c r="X2969" s="53" t="s">
        <v>8287</v>
      </c>
      <c r="Y2969" s="1">
        <f>VLOOKUP(A2969,'[1]план на 2017'!$A:$X,20,0)</f>
        <v>30000</v>
      </c>
      <c r="Z2969" s="156">
        <f t="shared" si="493"/>
        <v>0</v>
      </c>
    </row>
    <row r="2970" spans="1:26" ht="49.5" customHeight="1" x14ac:dyDescent="0.25">
      <c r="A2970" s="48" t="s">
        <v>3022</v>
      </c>
      <c r="B2970" s="53" t="s">
        <v>3273</v>
      </c>
      <c r="C2970" s="53" t="s">
        <v>7675</v>
      </c>
      <c r="D2970" s="53" t="s">
        <v>7676</v>
      </c>
      <c r="E2970" s="53" t="s">
        <v>7677</v>
      </c>
      <c r="F2970" s="53" t="s">
        <v>7678</v>
      </c>
      <c r="G2970" s="53" t="s">
        <v>3278</v>
      </c>
      <c r="H2970" s="53">
        <v>0</v>
      </c>
      <c r="I2970" s="53">
        <v>430000000</v>
      </c>
      <c r="J2970" s="53" t="s">
        <v>8091</v>
      </c>
      <c r="K2970" s="53" t="s">
        <v>8124</v>
      </c>
      <c r="L2970" s="53" t="s">
        <v>8093</v>
      </c>
      <c r="M2970" s="53" t="s">
        <v>8094</v>
      </c>
      <c r="N2970" s="53" t="s">
        <v>8112</v>
      </c>
      <c r="O2970" s="53" t="s">
        <v>8104</v>
      </c>
      <c r="P2970" s="53">
        <v>166</v>
      </c>
      <c r="Q2970" s="53" t="s">
        <v>8131</v>
      </c>
      <c r="R2970" s="73">
        <v>40</v>
      </c>
      <c r="S2970" s="74">
        <v>600</v>
      </c>
      <c r="T2970" s="75">
        <v>24000</v>
      </c>
      <c r="U2970" s="75">
        <f t="shared" si="492"/>
        <v>26880.000000000004</v>
      </c>
      <c r="V2970" s="48"/>
      <c r="W2970" s="48">
        <v>2017</v>
      </c>
      <c r="X2970" s="53" t="s">
        <v>8287</v>
      </c>
      <c r="Y2970" s="1">
        <f>VLOOKUP(A2970,'[1]план на 2017'!$A:$X,20,0)</f>
        <v>24000</v>
      </c>
      <c r="Z2970" s="156">
        <f t="shared" si="493"/>
        <v>0</v>
      </c>
    </row>
    <row r="2971" spans="1:26" ht="49.5" customHeight="1" x14ac:dyDescent="0.25">
      <c r="A2971" s="48" t="s">
        <v>3023</v>
      </c>
      <c r="B2971" s="53" t="s">
        <v>3273</v>
      </c>
      <c r="C2971" s="53" t="s">
        <v>7679</v>
      </c>
      <c r="D2971" s="53" t="s">
        <v>7680</v>
      </c>
      <c r="E2971" s="53" t="s">
        <v>7681</v>
      </c>
      <c r="F2971" s="53" t="s">
        <v>7682</v>
      </c>
      <c r="G2971" s="53" t="s">
        <v>3278</v>
      </c>
      <c r="H2971" s="53">
        <v>0</v>
      </c>
      <c r="I2971" s="53">
        <v>430000000</v>
      </c>
      <c r="J2971" s="53" t="s">
        <v>8091</v>
      </c>
      <c r="K2971" s="53" t="s">
        <v>8124</v>
      </c>
      <c r="L2971" s="53" t="s">
        <v>8093</v>
      </c>
      <c r="M2971" s="53" t="s">
        <v>8094</v>
      </c>
      <c r="N2971" s="53" t="s">
        <v>8112</v>
      </c>
      <c r="O2971" s="53" t="s">
        <v>8104</v>
      </c>
      <c r="P2971" s="53">
        <v>868</v>
      </c>
      <c r="Q2971" s="53" t="s">
        <v>8097</v>
      </c>
      <c r="R2971" s="73">
        <v>60</v>
      </c>
      <c r="S2971" s="74">
        <v>401</v>
      </c>
      <c r="T2971" s="75">
        <v>24060</v>
      </c>
      <c r="U2971" s="75">
        <f t="shared" si="492"/>
        <v>26947.200000000004</v>
      </c>
      <c r="V2971" s="48"/>
      <c r="W2971" s="48">
        <v>2017</v>
      </c>
      <c r="X2971" s="53" t="s">
        <v>8287</v>
      </c>
      <c r="Y2971" s="1">
        <f>VLOOKUP(A2971,'[1]план на 2017'!$A:$X,20,0)</f>
        <v>24060</v>
      </c>
      <c r="Z2971" s="156">
        <f t="shared" si="493"/>
        <v>0</v>
      </c>
    </row>
    <row r="2972" spans="1:26" ht="49.5" customHeight="1" x14ac:dyDescent="0.25">
      <c r="A2972" s="48" t="s">
        <v>3024</v>
      </c>
      <c r="B2972" s="53" t="s">
        <v>3273</v>
      </c>
      <c r="C2972" s="53" t="s">
        <v>7683</v>
      </c>
      <c r="D2972" s="53" t="s">
        <v>7684</v>
      </c>
      <c r="E2972" s="53" t="s">
        <v>7685</v>
      </c>
      <c r="F2972" s="53" t="s">
        <v>7686</v>
      </c>
      <c r="G2972" s="53" t="s">
        <v>3278</v>
      </c>
      <c r="H2972" s="53">
        <v>0</v>
      </c>
      <c r="I2972" s="53">
        <v>430000000</v>
      </c>
      <c r="J2972" s="53" t="s">
        <v>8091</v>
      </c>
      <c r="K2972" s="53" t="s">
        <v>8124</v>
      </c>
      <c r="L2972" s="53" t="s">
        <v>8111</v>
      </c>
      <c r="M2972" s="53" t="s">
        <v>8094</v>
      </c>
      <c r="N2972" s="53" t="s">
        <v>8112</v>
      </c>
      <c r="O2972" s="53" t="s">
        <v>8104</v>
      </c>
      <c r="P2972" s="53">
        <v>796</v>
      </c>
      <c r="Q2972" s="53" t="s">
        <v>8106</v>
      </c>
      <c r="R2972" s="73">
        <v>2000</v>
      </c>
      <c r="S2972" s="74">
        <v>250</v>
      </c>
      <c r="T2972" s="75">
        <v>500000</v>
      </c>
      <c r="U2972" s="75">
        <f t="shared" si="492"/>
        <v>560000</v>
      </c>
      <c r="V2972" s="48"/>
      <c r="W2972" s="48">
        <v>2017</v>
      </c>
      <c r="X2972" s="53" t="s">
        <v>8287</v>
      </c>
      <c r="Y2972" s="1">
        <f>VLOOKUP(A2972,'[1]план на 2017'!$A:$X,20,0)</f>
        <v>500000</v>
      </c>
      <c r="Z2972" s="156">
        <f t="shared" si="493"/>
        <v>0</v>
      </c>
    </row>
    <row r="2973" spans="1:26" ht="49.5" customHeight="1" x14ac:dyDescent="0.25">
      <c r="A2973" s="48" t="s">
        <v>3025</v>
      </c>
      <c r="B2973" s="53" t="s">
        <v>3273</v>
      </c>
      <c r="C2973" s="53" t="s">
        <v>7687</v>
      </c>
      <c r="D2973" s="53" t="s">
        <v>3481</v>
      </c>
      <c r="E2973" s="53" t="s">
        <v>7688</v>
      </c>
      <c r="F2973" s="53" t="s">
        <v>7689</v>
      </c>
      <c r="G2973" s="54" t="s">
        <v>8876</v>
      </c>
      <c r="H2973" s="53">
        <v>0</v>
      </c>
      <c r="I2973" s="53">
        <v>430000000</v>
      </c>
      <c r="J2973" s="53" t="s">
        <v>8091</v>
      </c>
      <c r="K2973" s="53" t="s">
        <v>8124</v>
      </c>
      <c r="L2973" s="53" t="s">
        <v>8111</v>
      </c>
      <c r="M2973" s="53" t="s">
        <v>8094</v>
      </c>
      <c r="N2973" s="53" t="s">
        <v>8112</v>
      </c>
      <c r="O2973" s="53" t="s">
        <v>8104</v>
      </c>
      <c r="P2973" s="53">
        <v>796</v>
      </c>
      <c r="Q2973" s="53" t="s">
        <v>8106</v>
      </c>
      <c r="R2973" s="73">
        <v>20</v>
      </c>
      <c r="S2973" s="74">
        <v>186574</v>
      </c>
      <c r="T2973" s="75">
        <v>0</v>
      </c>
      <c r="U2973" s="75">
        <f t="shared" si="492"/>
        <v>0</v>
      </c>
      <c r="V2973" s="48"/>
      <c r="W2973" s="48">
        <v>2017</v>
      </c>
      <c r="X2973" s="53" t="s">
        <v>8287</v>
      </c>
      <c r="Y2973" s="1">
        <f>VLOOKUP(A2973,'[1]план на 2017'!$A:$X,20,0)</f>
        <v>0</v>
      </c>
      <c r="Z2973" s="156">
        <f t="shared" si="493"/>
        <v>0</v>
      </c>
    </row>
    <row r="2974" spans="1:26" ht="49.5" customHeight="1" x14ac:dyDescent="0.25">
      <c r="A2974" s="48" t="s">
        <v>3026</v>
      </c>
      <c r="B2974" s="53" t="s">
        <v>3273</v>
      </c>
      <c r="C2974" s="53" t="s">
        <v>7687</v>
      </c>
      <c r="D2974" s="53" t="s">
        <v>3481</v>
      </c>
      <c r="E2974" s="53" t="s">
        <v>7688</v>
      </c>
      <c r="F2974" s="53" t="s">
        <v>7689</v>
      </c>
      <c r="G2974" s="54" t="s">
        <v>8876</v>
      </c>
      <c r="H2974" s="53">
        <v>0</v>
      </c>
      <c r="I2974" s="53">
        <v>430000000</v>
      </c>
      <c r="J2974" s="53" t="s">
        <v>8091</v>
      </c>
      <c r="K2974" s="53" t="s">
        <v>8099</v>
      </c>
      <c r="L2974" s="53" t="s">
        <v>8111</v>
      </c>
      <c r="M2974" s="53" t="s">
        <v>8094</v>
      </c>
      <c r="N2974" s="53" t="s">
        <v>8112</v>
      </c>
      <c r="O2974" s="53" t="s">
        <v>8104</v>
      </c>
      <c r="P2974" s="53">
        <v>796</v>
      </c>
      <c r="Q2974" s="53" t="s">
        <v>8106</v>
      </c>
      <c r="R2974" s="73">
        <v>20</v>
      </c>
      <c r="S2974" s="74">
        <v>186574</v>
      </c>
      <c r="T2974" s="75">
        <v>3731480</v>
      </c>
      <c r="U2974" s="75">
        <f t="shared" si="492"/>
        <v>4179257.6000000006</v>
      </c>
      <c r="V2974" s="48"/>
      <c r="W2974" s="48">
        <v>2017</v>
      </c>
      <c r="X2974" s="53" t="s">
        <v>8100</v>
      </c>
      <c r="Y2974" s="1">
        <f>VLOOKUP(A2974,'[1]план на 2017'!$A:$X,20,0)</f>
        <v>3731480</v>
      </c>
      <c r="Z2974" s="156">
        <f t="shared" si="493"/>
        <v>0</v>
      </c>
    </row>
    <row r="2975" spans="1:26" ht="49.5" customHeight="1" x14ac:dyDescent="0.25">
      <c r="A2975" s="48" t="s">
        <v>3027</v>
      </c>
      <c r="B2975" s="53" t="s">
        <v>3273</v>
      </c>
      <c r="C2975" s="53" t="s">
        <v>6691</v>
      </c>
      <c r="D2975" s="53" t="s">
        <v>6692</v>
      </c>
      <c r="E2975" s="53" t="s">
        <v>6693</v>
      </c>
      <c r="F2975" s="53" t="s">
        <v>7690</v>
      </c>
      <c r="G2975" s="54" t="s">
        <v>8876</v>
      </c>
      <c r="H2975" s="53">
        <v>0</v>
      </c>
      <c r="I2975" s="53">
        <v>430000000</v>
      </c>
      <c r="J2975" s="53" t="s">
        <v>8091</v>
      </c>
      <c r="K2975" s="53" t="s">
        <v>8124</v>
      </c>
      <c r="L2975" s="53" t="s">
        <v>8111</v>
      </c>
      <c r="M2975" s="53" t="s">
        <v>8094</v>
      </c>
      <c r="N2975" s="53" t="s">
        <v>8112</v>
      </c>
      <c r="O2975" s="53" t="s">
        <v>8104</v>
      </c>
      <c r="P2975" s="53">
        <v>796</v>
      </c>
      <c r="Q2975" s="53" t="s">
        <v>8106</v>
      </c>
      <c r="R2975" s="73">
        <v>700</v>
      </c>
      <c r="S2975" s="74">
        <v>23000</v>
      </c>
      <c r="T2975" s="75">
        <v>0</v>
      </c>
      <c r="U2975" s="75">
        <f t="shared" si="492"/>
        <v>0</v>
      </c>
      <c r="V2975" s="48"/>
      <c r="W2975" s="48">
        <v>2017</v>
      </c>
      <c r="X2975" s="53" t="s">
        <v>8287</v>
      </c>
      <c r="Y2975" s="1">
        <f>VLOOKUP(A2975,'[1]план на 2017'!$A:$X,20,0)</f>
        <v>0</v>
      </c>
      <c r="Z2975" s="156">
        <f t="shared" si="493"/>
        <v>0</v>
      </c>
    </row>
    <row r="2976" spans="1:26" ht="49.5" customHeight="1" x14ac:dyDescent="0.25">
      <c r="A2976" s="48" t="s">
        <v>3028</v>
      </c>
      <c r="B2976" s="53" t="s">
        <v>3273</v>
      </c>
      <c r="C2976" s="53" t="s">
        <v>6691</v>
      </c>
      <c r="D2976" s="53" t="s">
        <v>6692</v>
      </c>
      <c r="E2976" s="53" t="s">
        <v>6693</v>
      </c>
      <c r="F2976" s="53" t="s">
        <v>7690</v>
      </c>
      <c r="G2976" s="54" t="s">
        <v>8876</v>
      </c>
      <c r="H2976" s="53">
        <v>0</v>
      </c>
      <c r="I2976" s="53">
        <v>430000000</v>
      </c>
      <c r="J2976" s="53" t="s">
        <v>8091</v>
      </c>
      <c r="K2976" s="53" t="s">
        <v>8099</v>
      </c>
      <c r="L2976" s="53" t="s">
        <v>8111</v>
      </c>
      <c r="M2976" s="53" t="s">
        <v>8094</v>
      </c>
      <c r="N2976" s="53" t="s">
        <v>8112</v>
      </c>
      <c r="O2976" s="53" t="s">
        <v>8104</v>
      </c>
      <c r="P2976" s="53">
        <v>796</v>
      </c>
      <c r="Q2976" s="53" t="s">
        <v>8106</v>
      </c>
      <c r="R2976" s="73">
        <v>700</v>
      </c>
      <c r="S2976" s="74">
        <v>23000</v>
      </c>
      <c r="T2976" s="75">
        <v>16100000</v>
      </c>
      <c r="U2976" s="75">
        <f t="shared" si="492"/>
        <v>18032000</v>
      </c>
      <c r="V2976" s="48"/>
      <c r="W2976" s="48">
        <v>2017</v>
      </c>
      <c r="X2976" s="53" t="s">
        <v>8100</v>
      </c>
      <c r="Y2976" s="1">
        <f>VLOOKUP(A2976,'[1]план на 2017'!$A:$X,20,0)</f>
        <v>16100000</v>
      </c>
      <c r="Z2976" s="156">
        <f t="shared" si="493"/>
        <v>0</v>
      </c>
    </row>
    <row r="2977" spans="1:26" ht="49.5" customHeight="1" x14ac:dyDescent="0.25">
      <c r="A2977" s="48" t="s">
        <v>3029</v>
      </c>
      <c r="B2977" s="53" t="s">
        <v>3273</v>
      </c>
      <c r="C2977" s="53" t="s">
        <v>6691</v>
      </c>
      <c r="D2977" s="53" t="s">
        <v>6692</v>
      </c>
      <c r="E2977" s="53" t="s">
        <v>6693</v>
      </c>
      <c r="F2977" s="53" t="s">
        <v>7691</v>
      </c>
      <c r="G2977" s="54" t="s">
        <v>8876</v>
      </c>
      <c r="H2977" s="53">
        <v>0</v>
      </c>
      <c r="I2977" s="53">
        <v>430000000</v>
      </c>
      <c r="J2977" s="53" t="s">
        <v>8091</v>
      </c>
      <c r="K2977" s="53" t="s">
        <v>8124</v>
      </c>
      <c r="L2977" s="53" t="s">
        <v>8111</v>
      </c>
      <c r="M2977" s="53" t="s">
        <v>8094</v>
      </c>
      <c r="N2977" s="53" t="s">
        <v>8112</v>
      </c>
      <c r="O2977" s="53" t="s">
        <v>8104</v>
      </c>
      <c r="P2977" s="53">
        <v>796</v>
      </c>
      <c r="Q2977" s="53" t="s">
        <v>8106</v>
      </c>
      <c r="R2977" s="73">
        <v>150</v>
      </c>
      <c r="S2977" s="74">
        <v>23000</v>
      </c>
      <c r="T2977" s="75">
        <v>0</v>
      </c>
      <c r="U2977" s="75">
        <f t="shared" si="492"/>
        <v>0</v>
      </c>
      <c r="V2977" s="48"/>
      <c r="W2977" s="48">
        <v>2017</v>
      </c>
      <c r="X2977" s="53" t="s">
        <v>8287</v>
      </c>
      <c r="Y2977" s="1">
        <f>VLOOKUP(A2977,'[1]план на 2017'!$A:$X,20,0)</f>
        <v>0</v>
      </c>
      <c r="Z2977" s="156">
        <f t="shared" si="493"/>
        <v>0</v>
      </c>
    </row>
    <row r="2978" spans="1:26" ht="49.5" customHeight="1" x14ac:dyDescent="0.25">
      <c r="A2978" s="48" t="s">
        <v>3030</v>
      </c>
      <c r="B2978" s="53" t="s">
        <v>3273</v>
      </c>
      <c r="C2978" s="53" t="s">
        <v>6691</v>
      </c>
      <c r="D2978" s="53" t="s">
        <v>6692</v>
      </c>
      <c r="E2978" s="53" t="s">
        <v>6693</v>
      </c>
      <c r="F2978" s="53" t="s">
        <v>7691</v>
      </c>
      <c r="G2978" s="54" t="s">
        <v>8876</v>
      </c>
      <c r="H2978" s="53">
        <v>0</v>
      </c>
      <c r="I2978" s="53">
        <v>430000000</v>
      </c>
      <c r="J2978" s="53" t="s">
        <v>8091</v>
      </c>
      <c r="K2978" s="53" t="s">
        <v>8099</v>
      </c>
      <c r="L2978" s="53" t="s">
        <v>8111</v>
      </c>
      <c r="M2978" s="53" t="s">
        <v>8094</v>
      </c>
      <c r="N2978" s="53" t="s">
        <v>8112</v>
      </c>
      <c r="O2978" s="53" t="s">
        <v>8104</v>
      </c>
      <c r="P2978" s="53">
        <v>796</v>
      </c>
      <c r="Q2978" s="53" t="s">
        <v>8106</v>
      </c>
      <c r="R2978" s="73">
        <v>150</v>
      </c>
      <c r="S2978" s="74">
        <v>23000</v>
      </c>
      <c r="T2978" s="75">
        <v>3450000</v>
      </c>
      <c r="U2978" s="75">
        <f t="shared" si="492"/>
        <v>3864000.0000000005</v>
      </c>
      <c r="V2978" s="48"/>
      <c r="W2978" s="48">
        <v>2017</v>
      </c>
      <c r="X2978" s="53" t="s">
        <v>8100</v>
      </c>
      <c r="Y2978" s="1">
        <f>VLOOKUP(A2978,'[1]план на 2017'!$A:$X,20,0)</f>
        <v>3450000</v>
      </c>
      <c r="Z2978" s="156">
        <f t="shared" si="493"/>
        <v>0</v>
      </c>
    </row>
    <row r="2979" spans="1:26" ht="49.5" customHeight="1" x14ac:dyDescent="0.25">
      <c r="A2979" s="48" t="s">
        <v>3031</v>
      </c>
      <c r="B2979" s="53" t="s">
        <v>3273</v>
      </c>
      <c r="C2979" s="53" t="s">
        <v>7692</v>
      </c>
      <c r="D2979" s="53" t="s">
        <v>7693</v>
      </c>
      <c r="E2979" s="53" t="s">
        <v>7694</v>
      </c>
      <c r="F2979" s="53" t="s">
        <v>7695</v>
      </c>
      <c r="G2979" s="54" t="s">
        <v>8876</v>
      </c>
      <c r="H2979" s="53">
        <v>0</v>
      </c>
      <c r="I2979" s="53">
        <v>430000000</v>
      </c>
      <c r="J2979" s="53" t="s">
        <v>8091</v>
      </c>
      <c r="K2979" s="53" t="s">
        <v>8124</v>
      </c>
      <c r="L2979" s="53" t="s">
        <v>8111</v>
      </c>
      <c r="M2979" s="53" t="s">
        <v>8094</v>
      </c>
      <c r="N2979" s="53" t="s">
        <v>8112</v>
      </c>
      <c r="O2979" s="53" t="s">
        <v>8104</v>
      </c>
      <c r="P2979" s="53">
        <v>796</v>
      </c>
      <c r="Q2979" s="53" t="s">
        <v>8106</v>
      </c>
      <c r="R2979" s="73">
        <v>4</v>
      </c>
      <c r="S2979" s="74">
        <v>35760</v>
      </c>
      <c r="T2979" s="75">
        <v>0</v>
      </c>
      <c r="U2979" s="75">
        <f t="shared" si="492"/>
        <v>0</v>
      </c>
      <c r="V2979" s="48"/>
      <c r="W2979" s="48">
        <v>2017</v>
      </c>
      <c r="X2979" s="53" t="s">
        <v>8309</v>
      </c>
      <c r="Y2979" s="1">
        <f>VLOOKUP(A2979,'[1]план на 2017'!$A:$X,20,0)</f>
        <v>0</v>
      </c>
      <c r="Z2979" s="156">
        <f t="shared" si="493"/>
        <v>0</v>
      </c>
    </row>
    <row r="2980" spans="1:26" ht="49.5" customHeight="1" x14ac:dyDescent="0.25">
      <c r="A2980" s="48" t="s">
        <v>3032</v>
      </c>
      <c r="B2980" s="53" t="s">
        <v>3273</v>
      </c>
      <c r="C2980" s="53" t="s">
        <v>4874</v>
      </c>
      <c r="D2980" s="53" t="s">
        <v>4067</v>
      </c>
      <c r="E2980" s="53" t="s">
        <v>4875</v>
      </c>
      <c r="F2980" s="53" t="s">
        <v>7696</v>
      </c>
      <c r="G2980" s="54" t="s">
        <v>8876</v>
      </c>
      <c r="H2980" s="53">
        <v>0</v>
      </c>
      <c r="I2980" s="53">
        <v>430000000</v>
      </c>
      <c r="J2980" s="53" t="s">
        <v>8091</v>
      </c>
      <c r="K2980" s="53" t="s">
        <v>8124</v>
      </c>
      <c r="L2980" s="53" t="s">
        <v>8111</v>
      </c>
      <c r="M2980" s="53" t="s">
        <v>8094</v>
      </c>
      <c r="N2980" s="53" t="s">
        <v>8112</v>
      </c>
      <c r="O2980" s="53" t="s">
        <v>8104</v>
      </c>
      <c r="P2980" s="53">
        <v>796</v>
      </c>
      <c r="Q2980" s="53" t="s">
        <v>8106</v>
      </c>
      <c r="R2980" s="73">
        <v>4</v>
      </c>
      <c r="S2980" s="74">
        <v>1350000</v>
      </c>
      <c r="T2980" s="75">
        <v>0</v>
      </c>
      <c r="U2980" s="75">
        <f t="shared" si="492"/>
        <v>0</v>
      </c>
      <c r="V2980" s="48"/>
      <c r="W2980" s="48">
        <v>2017</v>
      </c>
      <c r="X2980" s="53" t="s">
        <v>8287</v>
      </c>
      <c r="Y2980" s="1">
        <f>VLOOKUP(A2980,'[1]план на 2017'!$A:$X,20,0)</f>
        <v>0</v>
      </c>
      <c r="Z2980" s="156">
        <f t="shared" si="493"/>
        <v>0</v>
      </c>
    </row>
    <row r="2981" spans="1:26" ht="49.5" customHeight="1" x14ac:dyDescent="0.25">
      <c r="A2981" s="48" t="s">
        <v>3033</v>
      </c>
      <c r="B2981" s="53" t="s">
        <v>3273</v>
      </c>
      <c r="C2981" s="53" t="s">
        <v>4874</v>
      </c>
      <c r="D2981" s="53" t="s">
        <v>4067</v>
      </c>
      <c r="E2981" s="53" t="s">
        <v>4875</v>
      </c>
      <c r="F2981" s="53" t="s">
        <v>7696</v>
      </c>
      <c r="G2981" s="54" t="s">
        <v>8876</v>
      </c>
      <c r="H2981" s="53">
        <v>0</v>
      </c>
      <c r="I2981" s="53">
        <v>430000000</v>
      </c>
      <c r="J2981" s="53" t="s">
        <v>8091</v>
      </c>
      <c r="K2981" s="53" t="s">
        <v>8099</v>
      </c>
      <c r="L2981" s="53" t="s">
        <v>8111</v>
      </c>
      <c r="M2981" s="53" t="s">
        <v>8094</v>
      </c>
      <c r="N2981" s="53" t="s">
        <v>8112</v>
      </c>
      <c r="O2981" s="53" t="s">
        <v>8104</v>
      </c>
      <c r="P2981" s="53">
        <v>796</v>
      </c>
      <c r="Q2981" s="53" t="s">
        <v>8106</v>
      </c>
      <c r="R2981" s="73">
        <v>4</v>
      </c>
      <c r="S2981" s="74">
        <v>1350000</v>
      </c>
      <c r="T2981" s="75">
        <v>5400000</v>
      </c>
      <c r="U2981" s="75">
        <f t="shared" si="492"/>
        <v>6048000.0000000009</v>
      </c>
      <c r="V2981" s="48"/>
      <c r="W2981" s="48">
        <v>2017</v>
      </c>
      <c r="X2981" s="53" t="s">
        <v>8100</v>
      </c>
      <c r="Y2981" s="1">
        <f>VLOOKUP(A2981,'[1]план на 2017'!$A:$X,20,0)</f>
        <v>5400000</v>
      </c>
      <c r="Z2981" s="156">
        <f t="shared" si="493"/>
        <v>0</v>
      </c>
    </row>
    <row r="2982" spans="1:26" ht="49.5" customHeight="1" x14ac:dyDescent="0.25">
      <c r="A2982" s="48" t="s">
        <v>3034</v>
      </c>
      <c r="B2982" s="53" t="s">
        <v>3273</v>
      </c>
      <c r="C2982" s="53" t="s">
        <v>4874</v>
      </c>
      <c r="D2982" s="53" t="s">
        <v>4067</v>
      </c>
      <c r="E2982" s="53" t="s">
        <v>4875</v>
      </c>
      <c r="F2982" s="53" t="s">
        <v>7697</v>
      </c>
      <c r="G2982" s="54" t="s">
        <v>8876</v>
      </c>
      <c r="H2982" s="53">
        <v>0</v>
      </c>
      <c r="I2982" s="53">
        <v>430000000</v>
      </c>
      <c r="J2982" s="53" t="s">
        <v>8091</v>
      </c>
      <c r="K2982" s="53" t="s">
        <v>8124</v>
      </c>
      <c r="L2982" s="53" t="s">
        <v>8111</v>
      </c>
      <c r="M2982" s="53" t="s">
        <v>8094</v>
      </c>
      <c r="N2982" s="53" t="s">
        <v>8112</v>
      </c>
      <c r="O2982" s="53" t="s">
        <v>8104</v>
      </c>
      <c r="P2982" s="53">
        <v>796</v>
      </c>
      <c r="Q2982" s="53" t="s">
        <v>8106</v>
      </c>
      <c r="R2982" s="73">
        <v>4</v>
      </c>
      <c r="S2982" s="74">
        <v>242905</v>
      </c>
      <c r="T2982" s="75">
        <v>0</v>
      </c>
      <c r="U2982" s="75">
        <f t="shared" si="492"/>
        <v>0</v>
      </c>
      <c r="V2982" s="48"/>
      <c r="W2982" s="48">
        <v>2017</v>
      </c>
      <c r="X2982" s="53" t="s">
        <v>8287</v>
      </c>
      <c r="Y2982" s="1">
        <f>VLOOKUP(A2982,'[1]план на 2017'!$A:$X,20,0)</f>
        <v>0</v>
      </c>
      <c r="Z2982" s="156">
        <f t="shared" si="493"/>
        <v>0</v>
      </c>
    </row>
    <row r="2983" spans="1:26" ht="49.5" customHeight="1" x14ac:dyDescent="0.25">
      <c r="A2983" s="48" t="s">
        <v>3035</v>
      </c>
      <c r="B2983" s="53" t="s">
        <v>3273</v>
      </c>
      <c r="C2983" s="53" t="s">
        <v>4874</v>
      </c>
      <c r="D2983" s="53" t="s">
        <v>4067</v>
      </c>
      <c r="E2983" s="53" t="s">
        <v>4875</v>
      </c>
      <c r="F2983" s="53" t="s">
        <v>7697</v>
      </c>
      <c r="G2983" s="54" t="s">
        <v>8876</v>
      </c>
      <c r="H2983" s="53">
        <v>0</v>
      </c>
      <c r="I2983" s="53">
        <v>430000000</v>
      </c>
      <c r="J2983" s="53" t="s">
        <v>8091</v>
      </c>
      <c r="K2983" s="53" t="s">
        <v>8099</v>
      </c>
      <c r="L2983" s="53" t="s">
        <v>8111</v>
      </c>
      <c r="M2983" s="53" t="s">
        <v>8094</v>
      </c>
      <c r="N2983" s="53" t="s">
        <v>8112</v>
      </c>
      <c r="O2983" s="53" t="s">
        <v>8104</v>
      </c>
      <c r="P2983" s="53">
        <v>796</v>
      </c>
      <c r="Q2983" s="53" t="s">
        <v>8106</v>
      </c>
      <c r="R2983" s="73">
        <v>4</v>
      </c>
      <c r="S2983" s="74">
        <v>242905</v>
      </c>
      <c r="T2983" s="75">
        <v>971620</v>
      </c>
      <c r="U2983" s="75">
        <f t="shared" si="492"/>
        <v>1088214.4000000001</v>
      </c>
      <c r="V2983" s="48"/>
      <c r="W2983" s="48">
        <v>2017</v>
      </c>
      <c r="X2983" s="53" t="s">
        <v>8100</v>
      </c>
      <c r="Y2983" s="1">
        <f>VLOOKUP(A2983,'[1]план на 2017'!$A:$X,20,0)</f>
        <v>971620</v>
      </c>
      <c r="Z2983" s="156">
        <f t="shared" si="493"/>
        <v>0</v>
      </c>
    </row>
    <row r="2984" spans="1:26" ht="49.5" customHeight="1" x14ac:dyDescent="0.25">
      <c r="A2984" s="48" t="s">
        <v>3036</v>
      </c>
      <c r="B2984" s="53" t="s">
        <v>3273</v>
      </c>
      <c r="C2984" s="53" t="s">
        <v>7698</v>
      </c>
      <c r="D2984" s="53" t="s">
        <v>4067</v>
      </c>
      <c r="E2984" s="53" t="s">
        <v>7699</v>
      </c>
      <c r="F2984" s="53" t="s">
        <v>7700</v>
      </c>
      <c r="G2984" s="54" t="s">
        <v>8876</v>
      </c>
      <c r="H2984" s="53">
        <v>0</v>
      </c>
      <c r="I2984" s="53">
        <v>430000000</v>
      </c>
      <c r="J2984" s="53" t="s">
        <v>8091</v>
      </c>
      <c r="K2984" s="53" t="s">
        <v>8124</v>
      </c>
      <c r="L2984" s="53" t="s">
        <v>8111</v>
      </c>
      <c r="M2984" s="53" t="s">
        <v>8094</v>
      </c>
      <c r="N2984" s="53" t="s">
        <v>8112</v>
      </c>
      <c r="O2984" s="53" t="s">
        <v>8104</v>
      </c>
      <c r="P2984" s="53">
        <v>839</v>
      </c>
      <c r="Q2984" s="53" t="s">
        <v>8123</v>
      </c>
      <c r="R2984" s="73">
        <v>3</v>
      </c>
      <c r="S2984" s="74">
        <v>6400098</v>
      </c>
      <c r="T2984" s="75">
        <v>0</v>
      </c>
      <c r="U2984" s="75">
        <f t="shared" si="492"/>
        <v>0</v>
      </c>
      <c r="V2984" s="48"/>
      <c r="W2984" s="48">
        <v>2017</v>
      </c>
      <c r="X2984" s="53" t="s">
        <v>8287</v>
      </c>
      <c r="Y2984" s="1">
        <f>VLOOKUP(A2984,'[1]план на 2017'!$A:$X,20,0)</f>
        <v>0</v>
      </c>
      <c r="Z2984" s="156">
        <f t="shared" si="493"/>
        <v>0</v>
      </c>
    </row>
    <row r="2985" spans="1:26" ht="49.5" customHeight="1" x14ac:dyDescent="0.25">
      <c r="A2985" s="48" t="s">
        <v>3037</v>
      </c>
      <c r="B2985" s="53" t="s">
        <v>3273</v>
      </c>
      <c r="C2985" s="53" t="s">
        <v>7698</v>
      </c>
      <c r="D2985" s="53" t="s">
        <v>4067</v>
      </c>
      <c r="E2985" s="53" t="s">
        <v>7699</v>
      </c>
      <c r="F2985" s="53" t="s">
        <v>7700</v>
      </c>
      <c r="G2985" s="54" t="s">
        <v>8876</v>
      </c>
      <c r="H2985" s="53">
        <v>0</v>
      </c>
      <c r="I2985" s="53">
        <v>430000000</v>
      </c>
      <c r="J2985" s="53" t="s">
        <v>8091</v>
      </c>
      <c r="K2985" s="53" t="s">
        <v>8099</v>
      </c>
      <c r="L2985" s="53" t="s">
        <v>8111</v>
      </c>
      <c r="M2985" s="53" t="s">
        <v>8094</v>
      </c>
      <c r="N2985" s="53" t="s">
        <v>8112</v>
      </c>
      <c r="O2985" s="53" t="s">
        <v>8104</v>
      </c>
      <c r="P2985" s="53">
        <v>839</v>
      </c>
      <c r="Q2985" s="53" t="s">
        <v>8123</v>
      </c>
      <c r="R2985" s="73">
        <v>3</v>
      </c>
      <c r="S2985" s="74">
        <v>6400098</v>
      </c>
      <c r="T2985" s="75">
        <f>S2985*R2985</f>
        <v>19200294</v>
      </c>
      <c r="U2985" s="75">
        <f t="shared" si="492"/>
        <v>21504329.280000001</v>
      </c>
      <c r="V2985" s="48"/>
      <c r="W2985" s="48">
        <v>2017</v>
      </c>
      <c r="X2985" s="53" t="s">
        <v>8100</v>
      </c>
      <c r="Y2985" s="1">
        <f>VLOOKUP(A2985,'[1]план на 2017'!$A:$X,20,0)</f>
        <v>19200294</v>
      </c>
      <c r="Z2985" s="156">
        <f t="shared" si="493"/>
        <v>0</v>
      </c>
    </row>
    <row r="2986" spans="1:26" ht="49.5" customHeight="1" x14ac:dyDescent="0.25">
      <c r="A2986" s="48" t="s">
        <v>3038</v>
      </c>
      <c r="B2986" s="53" t="s">
        <v>3273</v>
      </c>
      <c r="C2986" s="53" t="s">
        <v>4874</v>
      </c>
      <c r="D2986" s="53" t="s">
        <v>4067</v>
      </c>
      <c r="E2986" s="53" t="s">
        <v>4875</v>
      </c>
      <c r="F2986" s="53" t="s">
        <v>7701</v>
      </c>
      <c r="G2986" s="54" t="s">
        <v>8876</v>
      </c>
      <c r="H2986" s="53">
        <v>0</v>
      </c>
      <c r="I2986" s="53">
        <v>430000000</v>
      </c>
      <c r="J2986" s="53" t="s">
        <v>8091</v>
      </c>
      <c r="K2986" s="53" t="s">
        <v>8124</v>
      </c>
      <c r="L2986" s="53" t="s">
        <v>8111</v>
      </c>
      <c r="M2986" s="53" t="s">
        <v>8094</v>
      </c>
      <c r="N2986" s="53" t="s">
        <v>8112</v>
      </c>
      <c r="O2986" s="53" t="s">
        <v>8104</v>
      </c>
      <c r="P2986" s="53">
        <v>796</v>
      </c>
      <c r="Q2986" s="53" t="s">
        <v>8106</v>
      </c>
      <c r="R2986" s="73">
        <v>1</v>
      </c>
      <c r="S2986" s="74">
        <v>553434</v>
      </c>
      <c r="T2986" s="75">
        <v>0</v>
      </c>
      <c r="U2986" s="75">
        <f t="shared" si="492"/>
        <v>0</v>
      </c>
      <c r="V2986" s="48"/>
      <c r="W2986" s="48">
        <v>2017</v>
      </c>
      <c r="X2986" s="53" t="s">
        <v>8287</v>
      </c>
      <c r="Y2986" s="1">
        <f>VLOOKUP(A2986,'[1]план на 2017'!$A:$X,20,0)</f>
        <v>0</v>
      </c>
      <c r="Z2986" s="156">
        <f t="shared" si="493"/>
        <v>0</v>
      </c>
    </row>
    <row r="2987" spans="1:26" ht="49.5" customHeight="1" x14ac:dyDescent="0.25">
      <c r="A2987" s="48" t="s">
        <v>3039</v>
      </c>
      <c r="B2987" s="53" t="s">
        <v>3273</v>
      </c>
      <c r="C2987" s="53" t="s">
        <v>4874</v>
      </c>
      <c r="D2987" s="53" t="s">
        <v>4067</v>
      </c>
      <c r="E2987" s="53" t="s">
        <v>4875</v>
      </c>
      <c r="F2987" s="53" t="s">
        <v>7701</v>
      </c>
      <c r="G2987" s="54" t="s">
        <v>8876</v>
      </c>
      <c r="H2987" s="53">
        <v>0</v>
      </c>
      <c r="I2987" s="53">
        <v>430000000</v>
      </c>
      <c r="J2987" s="53" t="s">
        <v>8091</v>
      </c>
      <c r="K2987" s="53" t="s">
        <v>8099</v>
      </c>
      <c r="L2987" s="53" t="s">
        <v>8111</v>
      </c>
      <c r="M2987" s="53" t="s">
        <v>8094</v>
      </c>
      <c r="N2987" s="53" t="s">
        <v>8112</v>
      </c>
      <c r="O2987" s="53" t="s">
        <v>8104</v>
      </c>
      <c r="P2987" s="53">
        <v>796</v>
      </c>
      <c r="Q2987" s="53" t="s">
        <v>8106</v>
      </c>
      <c r="R2987" s="73">
        <v>1</v>
      </c>
      <c r="S2987" s="74">
        <v>553434</v>
      </c>
      <c r="T2987" s="75">
        <f>S2987*R2987</f>
        <v>553434</v>
      </c>
      <c r="U2987" s="75">
        <f t="shared" si="492"/>
        <v>619846.08000000007</v>
      </c>
      <c r="V2987" s="48"/>
      <c r="W2987" s="48">
        <v>2017</v>
      </c>
      <c r="X2987" s="53" t="s">
        <v>8100</v>
      </c>
      <c r="Y2987" s="1">
        <f>VLOOKUP(A2987,'[1]план на 2017'!$A:$X,20,0)</f>
        <v>553434</v>
      </c>
      <c r="Z2987" s="156">
        <f t="shared" si="493"/>
        <v>0</v>
      </c>
    </row>
    <row r="2988" spans="1:26" ht="49.5" customHeight="1" x14ac:dyDescent="0.25">
      <c r="A2988" s="48" t="s">
        <v>3040</v>
      </c>
      <c r="B2988" s="53" t="s">
        <v>3273</v>
      </c>
      <c r="C2988" s="53" t="s">
        <v>4874</v>
      </c>
      <c r="D2988" s="53" t="s">
        <v>4067</v>
      </c>
      <c r="E2988" s="53" t="s">
        <v>4875</v>
      </c>
      <c r="F2988" s="53" t="s">
        <v>7702</v>
      </c>
      <c r="G2988" s="54" t="s">
        <v>8876</v>
      </c>
      <c r="H2988" s="53">
        <v>0</v>
      </c>
      <c r="I2988" s="53">
        <v>430000000</v>
      </c>
      <c r="J2988" s="53" t="s">
        <v>8091</v>
      </c>
      <c r="K2988" s="53" t="s">
        <v>8124</v>
      </c>
      <c r="L2988" s="53" t="s">
        <v>8111</v>
      </c>
      <c r="M2988" s="53" t="s">
        <v>8094</v>
      </c>
      <c r="N2988" s="53" t="s">
        <v>8112</v>
      </c>
      <c r="O2988" s="53" t="s">
        <v>8104</v>
      </c>
      <c r="P2988" s="53">
        <v>796</v>
      </c>
      <c r="Q2988" s="53" t="s">
        <v>8106</v>
      </c>
      <c r="R2988" s="73">
        <v>1</v>
      </c>
      <c r="S2988" s="74">
        <v>8131</v>
      </c>
      <c r="T2988" s="75">
        <v>0</v>
      </c>
      <c r="U2988" s="75">
        <f t="shared" si="492"/>
        <v>0</v>
      </c>
      <c r="V2988" s="48"/>
      <c r="W2988" s="48">
        <v>2017</v>
      </c>
      <c r="X2988" s="53" t="s">
        <v>8287</v>
      </c>
      <c r="Y2988" s="1">
        <f>VLOOKUP(A2988,'[1]план на 2017'!$A:$X,20,0)</f>
        <v>0</v>
      </c>
      <c r="Z2988" s="156">
        <f t="shared" si="493"/>
        <v>0</v>
      </c>
    </row>
    <row r="2989" spans="1:26" ht="49.5" customHeight="1" x14ac:dyDescent="0.25">
      <c r="A2989" s="48" t="s">
        <v>3041</v>
      </c>
      <c r="B2989" s="53" t="s">
        <v>3273</v>
      </c>
      <c r="C2989" s="53" t="s">
        <v>4874</v>
      </c>
      <c r="D2989" s="53" t="s">
        <v>4067</v>
      </c>
      <c r="E2989" s="53" t="s">
        <v>4875</v>
      </c>
      <c r="F2989" s="53" t="s">
        <v>7702</v>
      </c>
      <c r="G2989" s="54" t="s">
        <v>8876</v>
      </c>
      <c r="H2989" s="53">
        <v>0</v>
      </c>
      <c r="I2989" s="53">
        <v>430000000</v>
      </c>
      <c r="J2989" s="53" t="s">
        <v>8091</v>
      </c>
      <c r="K2989" s="53" t="s">
        <v>8099</v>
      </c>
      <c r="L2989" s="53" t="s">
        <v>8111</v>
      </c>
      <c r="M2989" s="53" t="s">
        <v>8094</v>
      </c>
      <c r="N2989" s="53" t="s">
        <v>8112</v>
      </c>
      <c r="O2989" s="53" t="s">
        <v>8104</v>
      </c>
      <c r="P2989" s="53">
        <v>796</v>
      </c>
      <c r="Q2989" s="53" t="s">
        <v>8106</v>
      </c>
      <c r="R2989" s="73">
        <v>1</v>
      </c>
      <c r="S2989" s="74">
        <v>8131</v>
      </c>
      <c r="T2989" s="75">
        <v>8131</v>
      </c>
      <c r="U2989" s="75">
        <f t="shared" si="492"/>
        <v>9106.7200000000012</v>
      </c>
      <c r="V2989" s="48"/>
      <c r="W2989" s="48">
        <v>2017</v>
      </c>
      <c r="X2989" s="53" t="s">
        <v>8100</v>
      </c>
      <c r="Y2989" s="1">
        <f>VLOOKUP(A2989,'[1]план на 2017'!$A:$X,20,0)</f>
        <v>8131</v>
      </c>
      <c r="Z2989" s="156">
        <f t="shared" si="493"/>
        <v>0</v>
      </c>
    </row>
    <row r="2990" spans="1:26" ht="49.5" customHeight="1" x14ac:dyDescent="0.25">
      <c r="A2990" s="48" t="s">
        <v>3042</v>
      </c>
      <c r="B2990" s="53" t="s">
        <v>3273</v>
      </c>
      <c r="C2990" s="53" t="s">
        <v>7698</v>
      </c>
      <c r="D2990" s="53" t="s">
        <v>4067</v>
      </c>
      <c r="E2990" s="53" t="s">
        <v>7699</v>
      </c>
      <c r="F2990" s="53" t="s">
        <v>7703</v>
      </c>
      <c r="G2990" s="54" t="s">
        <v>8876</v>
      </c>
      <c r="H2990" s="53">
        <v>0</v>
      </c>
      <c r="I2990" s="53">
        <v>430000000</v>
      </c>
      <c r="J2990" s="53" t="s">
        <v>8091</v>
      </c>
      <c r="K2990" s="53" t="s">
        <v>8124</v>
      </c>
      <c r="L2990" s="53" t="s">
        <v>8111</v>
      </c>
      <c r="M2990" s="53" t="s">
        <v>8094</v>
      </c>
      <c r="N2990" s="53" t="s">
        <v>8112</v>
      </c>
      <c r="O2990" s="53" t="s">
        <v>8104</v>
      </c>
      <c r="P2990" s="53">
        <v>839</v>
      </c>
      <c r="Q2990" s="53" t="s">
        <v>8123</v>
      </c>
      <c r="R2990" s="73">
        <v>1</v>
      </c>
      <c r="S2990" s="74">
        <v>57226</v>
      </c>
      <c r="T2990" s="75">
        <v>0</v>
      </c>
      <c r="U2990" s="75">
        <f t="shared" si="492"/>
        <v>0</v>
      </c>
      <c r="V2990" s="48"/>
      <c r="W2990" s="48">
        <v>2017</v>
      </c>
      <c r="X2990" s="53" t="s">
        <v>8287</v>
      </c>
      <c r="Y2990" s="1">
        <f>VLOOKUP(A2990,'[1]план на 2017'!$A:$X,20,0)</f>
        <v>0</v>
      </c>
      <c r="Z2990" s="156">
        <f t="shared" si="493"/>
        <v>0</v>
      </c>
    </row>
    <row r="2991" spans="1:26" ht="49.5" customHeight="1" x14ac:dyDescent="0.25">
      <c r="A2991" s="48" t="s">
        <v>3043</v>
      </c>
      <c r="B2991" s="53" t="s">
        <v>3273</v>
      </c>
      <c r="C2991" s="53" t="s">
        <v>7698</v>
      </c>
      <c r="D2991" s="53" t="s">
        <v>4067</v>
      </c>
      <c r="E2991" s="53" t="s">
        <v>7699</v>
      </c>
      <c r="F2991" s="53" t="s">
        <v>7703</v>
      </c>
      <c r="G2991" s="54" t="s">
        <v>8876</v>
      </c>
      <c r="H2991" s="53">
        <v>0</v>
      </c>
      <c r="I2991" s="53">
        <v>430000000</v>
      </c>
      <c r="J2991" s="53" t="s">
        <v>8091</v>
      </c>
      <c r="K2991" s="53" t="s">
        <v>8099</v>
      </c>
      <c r="L2991" s="53" t="s">
        <v>8111</v>
      </c>
      <c r="M2991" s="53" t="s">
        <v>8094</v>
      </c>
      <c r="N2991" s="53" t="s">
        <v>8112</v>
      </c>
      <c r="O2991" s="53" t="s">
        <v>8104</v>
      </c>
      <c r="P2991" s="53">
        <v>839</v>
      </c>
      <c r="Q2991" s="53" t="s">
        <v>8123</v>
      </c>
      <c r="R2991" s="73">
        <v>1</v>
      </c>
      <c r="S2991" s="74">
        <v>57226</v>
      </c>
      <c r="T2991" s="75">
        <v>57226</v>
      </c>
      <c r="U2991" s="75">
        <f t="shared" si="492"/>
        <v>64093.120000000003</v>
      </c>
      <c r="V2991" s="48"/>
      <c r="W2991" s="48">
        <v>2017</v>
      </c>
      <c r="X2991" s="53" t="s">
        <v>8100</v>
      </c>
      <c r="Y2991" s="1">
        <f>VLOOKUP(A2991,'[1]план на 2017'!$A:$X,20,0)</f>
        <v>57226</v>
      </c>
      <c r="Z2991" s="156">
        <f t="shared" si="493"/>
        <v>0</v>
      </c>
    </row>
    <row r="2992" spans="1:26" ht="49.5" customHeight="1" x14ac:dyDescent="0.25">
      <c r="A2992" s="48" t="s">
        <v>3044</v>
      </c>
      <c r="B2992" s="53" t="s">
        <v>3273</v>
      </c>
      <c r="C2992" s="53" t="s">
        <v>4874</v>
      </c>
      <c r="D2992" s="53" t="s">
        <v>4067</v>
      </c>
      <c r="E2992" s="53" t="s">
        <v>4875</v>
      </c>
      <c r="F2992" s="53" t="s">
        <v>7704</v>
      </c>
      <c r="G2992" s="54" t="s">
        <v>8876</v>
      </c>
      <c r="H2992" s="53">
        <v>0</v>
      </c>
      <c r="I2992" s="53">
        <v>430000000</v>
      </c>
      <c r="J2992" s="53" t="s">
        <v>8091</v>
      </c>
      <c r="K2992" s="53" t="s">
        <v>8124</v>
      </c>
      <c r="L2992" s="53" t="s">
        <v>8111</v>
      </c>
      <c r="M2992" s="53" t="s">
        <v>8094</v>
      </c>
      <c r="N2992" s="53" t="s">
        <v>8112</v>
      </c>
      <c r="O2992" s="53" t="s">
        <v>8104</v>
      </c>
      <c r="P2992" s="53">
        <v>796</v>
      </c>
      <c r="Q2992" s="53" t="s">
        <v>8106</v>
      </c>
      <c r="R2992" s="73">
        <v>3</v>
      </c>
      <c r="S2992" s="74">
        <v>360830</v>
      </c>
      <c r="T2992" s="75">
        <v>0</v>
      </c>
      <c r="U2992" s="75">
        <f t="shared" si="492"/>
        <v>0</v>
      </c>
      <c r="V2992" s="48"/>
      <c r="W2992" s="48">
        <v>2017</v>
      </c>
      <c r="X2992" s="53" t="s">
        <v>8287</v>
      </c>
      <c r="Y2992" s="1">
        <f>VLOOKUP(A2992,'[1]план на 2017'!$A:$X,20,0)</f>
        <v>0</v>
      </c>
      <c r="Z2992" s="156">
        <f t="shared" si="493"/>
        <v>0</v>
      </c>
    </row>
    <row r="2993" spans="1:26" ht="49.5" customHeight="1" x14ac:dyDescent="0.25">
      <c r="A2993" s="48" t="s">
        <v>3045</v>
      </c>
      <c r="B2993" s="53" t="s">
        <v>3273</v>
      </c>
      <c r="C2993" s="53" t="s">
        <v>4874</v>
      </c>
      <c r="D2993" s="53" t="s">
        <v>4067</v>
      </c>
      <c r="E2993" s="53" t="s">
        <v>4875</v>
      </c>
      <c r="F2993" s="53" t="s">
        <v>7704</v>
      </c>
      <c r="G2993" s="54" t="s">
        <v>8876</v>
      </c>
      <c r="H2993" s="53">
        <v>0</v>
      </c>
      <c r="I2993" s="53">
        <v>430000000</v>
      </c>
      <c r="J2993" s="53" t="s">
        <v>8091</v>
      </c>
      <c r="K2993" s="53" t="s">
        <v>8099</v>
      </c>
      <c r="L2993" s="53" t="s">
        <v>8111</v>
      </c>
      <c r="M2993" s="53" t="s">
        <v>8094</v>
      </c>
      <c r="N2993" s="53" t="s">
        <v>8112</v>
      </c>
      <c r="O2993" s="53" t="s">
        <v>8104</v>
      </c>
      <c r="P2993" s="53">
        <v>796</v>
      </c>
      <c r="Q2993" s="53" t="s">
        <v>8106</v>
      </c>
      <c r="R2993" s="73">
        <v>3</v>
      </c>
      <c r="S2993" s="74">
        <v>360830</v>
      </c>
      <c r="T2993" s="75">
        <v>1082490</v>
      </c>
      <c r="U2993" s="75">
        <f t="shared" si="492"/>
        <v>1212388.8</v>
      </c>
      <c r="V2993" s="48"/>
      <c r="W2993" s="48">
        <v>2017</v>
      </c>
      <c r="X2993" s="53" t="s">
        <v>8100</v>
      </c>
      <c r="Y2993" s="1">
        <f>VLOOKUP(A2993,'[1]план на 2017'!$A:$X,20,0)</f>
        <v>1082490</v>
      </c>
      <c r="Z2993" s="156">
        <f t="shared" si="493"/>
        <v>0</v>
      </c>
    </row>
    <row r="2994" spans="1:26" ht="49.5" customHeight="1" x14ac:dyDescent="0.25">
      <c r="A2994" s="48" t="s">
        <v>3046</v>
      </c>
      <c r="B2994" s="53" t="s">
        <v>3273</v>
      </c>
      <c r="C2994" s="53" t="s">
        <v>4874</v>
      </c>
      <c r="D2994" s="53" t="s">
        <v>4067</v>
      </c>
      <c r="E2994" s="53" t="s">
        <v>4875</v>
      </c>
      <c r="F2994" s="53" t="s">
        <v>7705</v>
      </c>
      <c r="G2994" s="54" t="s">
        <v>8876</v>
      </c>
      <c r="H2994" s="53">
        <v>0</v>
      </c>
      <c r="I2994" s="53">
        <v>430000000</v>
      </c>
      <c r="J2994" s="53" t="s">
        <v>8091</v>
      </c>
      <c r="K2994" s="53" t="s">
        <v>8124</v>
      </c>
      <c r="L2994" s="53" t="s">
        <v>8111</v>
      </c>
      <c r="M2994" s="53" t="s">
        <v>8094</v>
      </c>
      <c r="N2994" s="53" t="s">
        <v>8112</v>
      </c>
      <c r="O2994" s="53" t="s">
        <v>8104</v>
      </c>
      <c r="P2994" s="53">
        <v>796</v>
      </c>
      <c r="Q2994" s="53" t="s">
        <v>8106</v>
      </c>
      <c r="R2994" s="73">
        <v>3</v>
      </c>
      <c r="S2994" s="74">
        <v>244860</v>
      </c>
      <c r="T2994" s="75">
        <v>0</v>
      </c>
      <c r="U2994" s="75">
        <f t="shared" si="492"/>
        <v>0</v>
      </c>
      <c r="V2994" s="48"/>
      <c r="W2994" s="48">
        <v>2017</v>
      </c>
      <c r="X2994" s="53" t="s">
        <v>8287</v>
      </c>
      <c r="Y2994" s="1">
        <f>VLOOKUP(A2994,'[1]план на 2017'!$A:$X,20,0)</f>
        <v>0</v>
      </c>
      <c r="Z2994" s="156">
        <f t="shared" si="493"/>
        <v>0</v>
      </c>
    </row>
    <row r="2995" spans="1:26" ht="49.5" customHeight="1" x14ac:dyDescent="0.25">
      <c r="A2995" s="48" t="s">
        <v>3047</v>
      </c>
      <c r="B2995" s="53" t="s">
        <v>3273</v>
      </c>
      <c r="C2995" s="53" t="s">
        <v>4874</v>
      </c>
      <c r="D2995" s="53" t="s">
        <v>4067</v>
      </c>
      <c r="E2995" s="53" t="s">
        <v>4875</v>
      </c>
      <c r="F2995" s="53" t="s">
        <v>7705</v>
      </c>
      <c r="G2995" s="54" t="s">
        <v>8876</v>
      </c>
      <c r="H2995" s="53">
        <v>0</v>
      </c>
      <c r="I2995" s="53">
        <v>430000000</v>
      </c>
      <c r="J2995" s="53" t="s">
        <v>8091</v>
      </c>
      <c r="K2995" s="53" t="s">
        <v>8099</v>
      </c>
      <c r="L2995" s="53" t="s">
        <v>8111</v>
      </c>
      <c r="M2995" s="53" t="s">
        <v>8094</v>
      </c>
      <c r="N2995" s="53" t="s">
        <v>8112</v>
      </c>
      <c r="O2995" s="53" t="s">
        <v>8104</v>
      </c>
      <c r="P2995" s="53">
        <v>796</v>
      </c>
      <c r="Q2995" s="53" t="s">
        <v>8106</v>
      </c>
      <c r="R2995" s="73">
        <v>3</v>
      </c>
      <c r="S2995" s="74">
        <v>244860</v>
      </c>
      <c r="T2995" s="75">
        <v>734580</v>
      </c>
      <c r="U2995" s="75">
        <f t="shared" si="492"/>
        <v>822729.60000000009</v>
      </c>
      <c r="V2995" s="48"/>
      <c r="W2995" s="48">
        <v>2017</v>
      </c>
      <c r="X2995" s="53" t="s">
        <v>8100</v>
      </c>
      <c r="Y2995" s="1">
        <f>VLOOKUP(A2995,'[1]план на 2017'!$A:$X,20,0)</f>
        <v>734580</v>
      </c>
      <c r="Z2995" s="156">
        <f t="shared" si="493"/>
        <v>0</v>
      </c>
    </row>
    <row r="2996" spans="1:26" ht="49.5" customHeight="1" x14ac:dyDescent="0.25">
      <c r="A2996" s="48" t="s">
        <v>3048</v>
      </c>
      <c r="B2996" s="53" t="s">
        <v>3273</v>
      </c>
      <c r="C2996" s="53" t="s">
        <v>4874</v>
      </c>
      <c r="D2996" s="53" t="s">
        <v>4067</v>
      </c>
      <c r="E2996" s="53" t="s">
        <v>4875</v>
      </c>
      <c r="F2996" s="53" t="s">
        <v>7706</v>
      </c>
      <c r="G2996" s="54" t="s">
        <v>8876</v>
      </c>
      <c r="H2996" s="53">
        <v>0</v>
      </c>
      <c r="I2996" s="53">
        <v>430000000</v>
      </c>
      <c r="J2996" s="53" t="s">
        <v>8091</v>
      </c>
      <c r="K2996" s="53" t="s">
        <v>8124</v>
      </c>
      <c r="L2996" s="53" t="s">
        <v>8111</v>
      </c>
      <c r="M2996" s="53" t="s">
        <v>8094</v>
      </c>
      <c r="N2996" s="53" t="s">
        <v>8112</v>
      </c>
      <c r="O2996" s="53" t="s">
        <v>8104</v>
      </c>
      <c r="P2996" s="53">
        <v>796</v>
      </c>
      <c r="Q2996" s="53" t="s">
        <v>8106</v>
      </c>
      <c r="R2996" s="73">
        <v>4</v>
      </c>
      <c r="S2996" s="74">
        <v>271286</v>
      </c>
      <c r="T2996" s="75">
        <v>0</v>
      </c>
      <c r="U2996" s="75">
        <f t="shared" si="492"/>
        <v>0</v>
      </c>
      <c r="V2996" s="48"/>
      <c r="W2996" s="48">
        <v>2017</v>
      </c>
      <c r="X2996" s="53" t="s">
        <v>8287</v>
      </c>
      <c r="Y2996" s="1">
        <f>VLOOKUP(A2996,'[1]план на 2017'!$A:$X,20,0)</f>
        <v>0</v>
      </c>
      <c r="Z2996" s="156">
        <f t="shared" si="493"/>
        <v>0</v>
      </c>
    </row>
    <row r="2997" spans="1:26" ht="49.5" customHeight="1" x14ac:dyDescent="0.25">
      <c r="A2997" s="50" t="s">
        <v>3049</v>
      </c>
      <c r="B2997" s="60" t="s">
        <v>3273</v>
      </c>
      <c r="C2997" s="53" t="s">
        <v>4874</v>
      </c>
      <c r="D2997" s="53" t="s">
        <v>4067</v>
      </c>
      <c r="E2997" s="53" t="s">
        <v>4875</v>
      </c>
      <c r="F2997" s="53" t="s">
        <v>7706</v>
      </c>
      <c r="G2997" s="54" t="s">
        <v>8876</v>
      </c>
      <c r="H2997" s="53">
        <v>0</v>
      </c>
      <c r="I2997" s="53">
        <v>430000000</v>
      </c>
      <c r="J2997" s="53" t="s">
        <v>8091</v>
      </c>
      <c r="K2997" s="60" t="s">
        <v>8099</v>
      </c>
      <c r="L2997" s="53" t="s">
        <v>8111</v>
      </c>
      <c r="M2997" s="53" t="s">
        <v>8094</v>
      </c>
      <c r="N2997" s="60" t="s">
        <v>8112</v>
      </c>
      <c r="O2997" s="53" t="s">
        <v>8104</v>
      </c>
      <c r="P2997" s="53">
        <v>796</v>
      </c>
      <c r="Q2997" s="60" t="s">
        <v>8106</v>
      </c>
      <c r="R2997" s="79">
        <v>4</v>
      </c>
      <c r="S2997" s="80">
        <v>271286</v>
      </c>
      <c r="T2997" s="81">
        <f>S2997*R2997</f>
        <v>1085144</v>
      </c>
      <c r="U2997" s="81">
        <f t="shared" si="492"/>
        <v>1215361.28</v>
      </c>
      <c r="V2997" s="50"/>
      <c r="W2997" s="50">
        <v>2017</v>
      </c>
      <c r="X2997" s="60" t="s">
        <v>8100</v>
      </c>
      <c r="Y2997" s="1">
        <f>VLOOKUP(A2997,'[1]план на 2017'!$A:$X,20,0)</f>
        <v>1085144</v>
      </c>
      <c r="Z2997" s="156">
        <f t="shared" si="493"/>
        <v>0</v>
      </c>
    </row>
    <row r="2998" spans="1:26" ht="49.5" customHeight="1" x14ac:dyDescent="0.25">
      <c r="A2998" s="48" t="s">
        <v>3050</v>
      </c>
      <c r="B2998" s="53" t="s">
        <v>3273</v>
      </c>
      <c r="C2998" s="53" t="s">
        <v>4874</v>
      </c>
      <c r="D2998" s="53" t="s">
        <v>4067</v>
      </c>
      <c r="E2998" s="53" t="s">
        <v>4875</v>
      </c>
      <c r="F2998" s="53" t="s">
        <v>7707</v>
      </c>
      <c r="G2998" s="54" t="s">
        <v>8876</v>
      </c>
      <c r="H2998" s="53">
        <v>0</v>
      </c>
      <c r="I2998" s="53">
        <v>430000000</v>
      </c>
      <c r="J2998" s="53" t="s">
        <v>8091</v>
      </c>
      <c r="K2998" s="53" t="s">
        <v>8124</v>
      </c>
      <c r="L2998" s="53" t="s">
        <v>8111</v>
      </c>
      <c r="M2998" s="53" t="s">
        <v>8094</v>
      </c>
      <c r="N2998" s="53" t="s">
        <v>8112</v>
      </c>
      <c r="O2998" s="53" t="s">
        <v>8104</v>
      </c>
      <c r="P2998" s="53">
        <v>796</v>
      </c>
      <c r="Q2998" s="53" t="s">
        <v>8106</v>
      </c>
      <c r="R2998" s="73">
        <v>4</v>
      </c>
      <c r="S2998" s="74">
        <v>430954</v>
      </c>
      <c r="T2998" s="75">
        <v>0</v>
      </c>
      <c r="U2998" s="75">
        <f t="shared" si="492"/>
        <v>0</v>
      </c>
      <c r="V2998" s="48"/>
      <c r="W2998" s="48">
        <v>2017</v>
      </c>
      <c r="X2998" s="53" t="s">
        <v>8287</v>
      </c>
      <c r="Y2998" s="1">
        <f>VLOOKUP(A2998,'[1]план на 2017'!$A:$X,20,0)</f>
        <v>0</v>
      </c>
      <c r="Z2998" s="156">
        <f t="shared" si="493"/>
        <v>0</v>
      </c>
    </row>
    <row r="2999" spans="1:26" ht="49.5" customHeight="1" x14ac:dyDescent="0.25">
      <c r="A2999" s="48" t="s">
        <v>3051</v>
      </c>
      <c r="B2999" s="53" t="s">
        <v>3273</v>
      </c>
      <c r="C2999" s="53" t="s">
        <v>4874</v>
      </c>
      <c r="D2999" s="53" t="s">
        <v>4067</v>
      </c>
      <c r="E2999" s="53" t="s">
        <v>4875</v>
      </c>
      <c r="F2999" s="53" t="s">
        <v>7707</v>
      </c>
      <c r="G2999" s="54" t="s">
        <v>8876</v>
      </c>
      <c r="H2999" s="53">
        <v>0</v>
      </c>
      <c r="I2999" s="53">
        <v>430000000</v>
      </c>
      <c r="J2999" s="53" t="s">
        <v>8091</v>
      </c>
      <c r="K2999" s="53" t="s">
        <v>8099</v>
      </c>
      <c r="L2999" s="53" t="s">
        <v>8111</v>
      </c>
      <c r="M2999" s="53" t="s">
        <v>8094</v>
      </c>
      <c r="N2999" s="53" t="s">
        <v>8112</v>
      </c>
      <c r="O2999" s="53" t="s">
        <v>8104</v>
      </c>
      <c r="P2999" s="53">
        <v>796</v>
      </c>
      <c r="Q2999" s="53" t="s">
        <v>8106</v>
      </c>
      <c r="R2999" s="73">
        <v>4</v>
      </c>
      <c r="S2999" s="74">
        <v>430954</v>
      </c>
      <c r="T2999" s="75">
        <f>S2999*R2999</f>
        <v>1723816</v>
      </c>
      <c r="U2999" s="75">
        <f t="shared" si="492"/>
        <v>1930673.9200000002</v>
      </c>
      <c r="V2999" s="48"/>
      <c r="W2999" s="48">
        <v>2017</v>
      </c>
      <c r="X2999" s="53" t="s">
        <v>8100</v>
      </c>
      <c r="Y2999" s="1">
        <f>VLOOKUP(A2999,'[1]план на 2017'!$A:$X,20,0)</f>
        <v>1723816</v>
      </c>
      <c r="Z2999" s="156">
        <f t="shared" si="493"/>
        <v>0</v>
      </c>
    </row>
    <row r="3000" spans="1:26" ht="49.5" customHeight="1" x14ac:dyDescent="0.25">
      <c r="A3000" s="48" t="s">
        <v>3052</v>
      </c>
      <c r="B3000" s="53" t="s">
        <v>3273</v>
      </c>
      <c r="C3000" s="53" t="s">
        <v>4874</v>
      </c>
      <c r="D3000" s="53" t="s">
        <v>4067</v>
      </c>
      <c r="E3000" s="53" t="s">
        <v>4875</v>
      </c>
      <c r="F3000" s="53" t="s">
        <v>7708</v>
      </c>
      <c r="G3000" s="54" t="s">
        <v>8876</v>
      </c>
      <c r="H3000" s="53">
        <v>0</v>
      </c>
      <c r="I3000" s="53">
        <v>430000000</v>
      </c>
      <c r="J3000" s="53" t="s">
        <v>8091</v>
      </c>
      <c r="K3000" s="53" t="s">
        <v>8124</v>
      </c>
      <c r="L3000" s="53" t="s">
        <v>8111</v>
      </c>
      <c r="M3000" s="53" t="s">
        <v>8094</v>
      </c>
      <c r="N3000" s="53" t="s">
        <v>8112</v>
      </c>
      <c r="O3000" s="53" t="s">
        <v>8104</v>
      </c>
      <c r="P3000" s="53">
        <v>796</v>
      </c>
      <c r="Q3000" s="53" t="s">
        <v>8106</v>
      </c>
      <c r="R3000" s="73">
        <v>3</v>
      </c>
      <c r="S3000" s="74">
        <v>38069</v>
      </c>
      <c r="T3000" s="75">
        <v>0</v>
      </c>
      <c r="U3000" s="75">
        <f t="shared" si="492"/>
        <v>0</v>
      </c>
      <c r="V3000" s="48"/>
      <c r="W3000" s="48">
        <v>2017</v>
      </c>
      <c r="X3000" s="53" t="s">
        <v>8287</v>
      </c>
      <c r="Y3000" s="1">
        <f>VLOOKUP(A3000,'[1]план на 2017'!$A:$X,20,0)</f>
        <v>0</v>
      </c>
      <c r="Z3000" s="156">
        <f t="shared" si="493"/>
        <v>0</v>
      </c>
    </row>
    <row r="3001" spans="1:26" ht="49.5" customHeight="1" x14ac:dyDescent="0.25">
      <c r="A3001" s="48" t="s">
        <v>3053</v>
      </c>
      <c r="B3001" s="53" t="s">
        <v>3273</v>
      </c>
      <c r="C3001" s="53" t="s">
        <v>4874</v>
      </c>
      <c r="D3001" s="53" t="s">
        <v>4067</v>
      </c>
      <c r="E3001" s="53" t="s">
        <v>4875</v>
      </c>
      <c r="F3001" s="53" t="s">
        <v>7708</v>
      </c>
      <c r="G3001" s="54" t="s">
        <v>8876</v>
      </c>
      <c r="H3001" s="53">
        <v>0</v>
      </c>
      <c r="I3001" s="53">
        <v>430000000</v>
      </c>
      <c r="J3001" s="53" t="s">
        <v>8091</v>
      </c>
      <c r="K3001" s="53" t="s">
        <v>8099</v>
      </c>
      <c r="L3001" s="53" t="s">
        <v>8111</v>
      </c>
      <c r="M3001" s="53" t="s">
        <v>8094</v>
      </c>
      <c r="N3001" s="53" t="s">
        <v>8112</v>
      </c>
      <c r="O3001" s="53" t="s">
        <v>8104</v>
      </c>
      <c r="P3001" s="53">
        <v>796</v>
      </c>
      <c r="Q3001" s="53" t="s">
        <v>8106</v>
      </c>
      <c r="R3001" s="73">
        <v>3</v>
      </c>
      <c r="S3001" s="74">
        <v>38069</v>
      </c>
      <c r="T3001" s="75">
        <f>S3001*R3001</f>
        <v>114207</v>
      </c>
      <c r="U3001" s="75">
        <f t="shared" si="492"/>
        <v>127911.84000000001</v>
      </c>
      <c r="V3001" s="48"/>
      <c r="W3001" s="48">
        <v>2017</v>
      </c>
      <c r="X3001" s="53" t="s">
        <v>8100</v>
      </c>
      <c r="Y3001" s="1">
        <f>VLOOKUP(A3001,'[1]план на 2017'!$A:$X,20,0)</f>
        <v>114207</v>
      </c>
      <c r="Z3001" s="156">
        <f t="shared" si="493"/>
        <v>0</v>
      </c>
    </row>
    <row r="3002" spans="1:26" ht="49.5" customHeight="1" x14ac:dyDescent="0.25">
      <c r="A3002" s="48" t="s">
        <v>3054</v>
      </c>
      <c r="B3002" s="53" t="s">
        <v>3273</v>
      </c>
      <c r="C3002" s="53" t="s">
        <v>4874</v>
      </c>
      <c r="D3002" s="53" t="s">
        <v>4067</v>
      </c>
      <c r="E3002" s="53" t="s">
        <v>4875</v>
      </c>
      <c r="F3002" s="53" t="s">
        <v>7709</v>
      </c>
      <c r="G3002" s="54" t="s">
        <v>8876</v>
      </c>
      <c r="H3002" s="53">
        <v>0</v>
      </c>
      <c r="I3002" s="53">
        <v>430000000</v>
      </c>
      <c r="J3002" s="53" t="s">
        <v>8091</v>
      </c>
      <c r="K3002" s="53" t="s">
        <v>8124</v>
      </c>
      <c r="L3002" s="53" t="s">
        <v>8111</v>
      </c>
      <c r="M3002" s="53" t="s">
        <v>8094</v>
      </c>
      <c r="N3002" s="53" t="s">
        <v>8112</v>
      </c>
      <c r="O3002" s="53" t="s">
        <v>8104</v>
      </c>
      <c r="P3002" s="53">
        <v>796</v>
      </c>
      <c r="Q3002" s="53" t="s">
        <v>8106</v>
      </c>
      <c r="R3002" s="73">
        <v>1</v>
      </c>
      <c r="S3002" s="74">
        <v>51762</v>
      </c>
      <c r="T3002" s="75">
        <v>0</v>
      </c>
      <c r="U3002" s="75">
        <f t="shared" si="492"/>
        <v>0</v>
      </c>
      <c r="V3002" s="48"/>
      <c r="W3002" s="48">
        <v>2017</v>
      </c>
      <c r="X3002" s="53" t="s">
        <v>8287</v>
      </c>
      <c r="Y3002" s="1">
        <f>VLOOKUP(A3002,'[1]план на 2017'!$A:$X,20,0)</f>
        <v>0</v>
      </c>
      <c r="Z3002" s="156">
        <f t="shared" si="493"/>
        <v>0</v>
      </c>
    </row>
    <row r="3003" spans="1:26" ht="49.5" customHeight="1" x14ac:dyDescent="0.25">
      <c r="A3003" s="48" t="s">
        <v>3055</v>
      </c>
      <c r="B3003" s="53" t="s">
        <v>3273</v>
      </c>
      <c r="C3003" s="53" t="s">
        <v>4874</v>
      </c>
      <c r="D3003" s="53" t="s">
        <v>4067</v>
      </c>
      <c r="E3003" s="53" t="s">
        <v>4875</v>
      </c>
      <c r="F3003" s="53" t="s">
        <v>7709</v>
      </c>
      <c r="G3003" s="54" t="s">
        <v>8876</v>
      </c>
      <c r="H3003" s="53">
        <v>0</v>
      </c>
      <c r="I3003" s="53">
        <v>430000000</v>
      </c>
      <c r="J3003" s="53" t="s">
        <v>8091</v>
      </c>
      <c r="K3003" s="53" t="s">
        <v>8099</v>
      </c>
      <c r="L3003" s="53" t="s">
        <v>8111</v>
      </c>
      <c r="M3003" s="53" t="s">
        <v>8094</v>
      </c>
      <c r="N3003" s="53" t="s">
        <v>8112</v>
      </c>
      <c r="O3003" s="53" t="s">
        <v>8104</v>
      </c>
      <c r="P3003" s="53">
        <v>796</v>
      </c>
      <c r="Q3003" s="53" t="s">
        <v>8106</v>
      </c>
      <c r="R3003" s="73">
        <v>1</v>
      </c>
      <c r="S3003" s="74">
        <v>51762</v>
      </c>
      <c r="T3003" s="75">
        <f>S3003*R3003</f>
        <v>51762</v>
      </c>
      <c r="U3003" s="75">
        <f t="shared" si="492"/>
        <v>57973.440000000002</v>
      </c>
      <c r="V3003" s="48"/>
      <c r="W3003" s="48">
        <v>2017</v>
      </c>
      <c r="X3003" s="53" t="s">
        <v>8100</v>
      </c>
      <c r="Y3003" s="1">
        <f>VLOOKUP(A3003,'[1]план на 2017'!$A:$X,20,0)</f>
        <v>51762</v>
      </c>
      <c r="Z3003" s="156">
        <f t="shared" si="493"/>
        <v>0</v>
      </c>
    </row>
    <row r="3004" spans="1:26" ht="49.5" customHeight="1" x14ac:dyDescent="0.25">
      <c r="A3004" s="48" t="s">
        <v>3056</v>
      </c>
      <c r="B3004" s="53" t="s">
        <v>3273</v>
      </c>
      <c r="C3004" s="53" t="s">
        <v>4874</v>
      </c>
      <c r="D3004" s="53" t="s">
        <v>4067</v>
      </c>
      <c r="E3004" s="53" t="s">
        <v>4875</v>
      </c>
      <c r="F3004" s="53" t="s">
        <v>7710</v>
      </c>
      <c r="G3004" s="54" t="s">
        <v>8876</v>
      </c>
      <c r="H3004" s="53">
        <v>0</v>
      </c>
      <c r="I3004" s="53">
        <v>430000000</v>
      </c>
      <c r="J3004" s="53" t="s">
        <v>8091</v>
      </c>
      <c r="K3004" s="53" t="s">
        <v>8124</v>
      </c>
      <c r="L3004" s="53" t="s">
        <v>8111</v>
      </c>
      <c r="M3004" s="53" t="s">
        <v>8094</v>
      </c>
      <c r="N3004" s="53" t="s">
        <v>8112</v>
      </c>
      <c r="O3004" s="53" t="s">
        <v>8104</v>
      </c>
      <c r="P3004" s="53">
        <v>796</v>
      </c>
      <c r="Q3004" s="53" t="s">
        <v>8106</v>
      </c>
      <c r="R3004" s="73">
        <v>4</v>
      </c>
      <c r="S3004" s="74">
        <v>126984</v>
      </c>
      <c r="T3004" s="75">
        <v>0</v>
      </c>
      <c r="U3004" s="75">
        <f t="shared" si="492"/>
        <v>0</v>
      </c>
      <c r="V3004" s="48"/>
      <c r="W3004" s="48">
        <v>2017</v>
      </c>
      <c r="X3004" s="53" t="s">
        <v>8287</v>
      </c>
      <c r="Y3004" s="1">
        <f>VLOOKUP(A3004,'[1]план на 2017'!$A:$X,20,0)</f>
        <v>0</v>
      </c>
      <c r="Z3004" s="156">
        <f t="shared" si="493"/>
        <v>0</v>
      </c>
    </row>
    <row r="3005" spans="1:26" ht="49.5" customHeight="1" x14ac:dyDescent="0.25">
      <c r="A3005" s="48" t="s">
        <v>3057</v>
      </c>
      <c r="B3005" s="53" t="s">
        <v>3273</v>
      </c>
      <c r="C3005" s="53" t="s">
        <v>4874</v>
      </c>
      <c r="D3005" s="53" t="s">
        <v>4067</v>
      </c>
      <c r="E3005" s="53" t="s">
        <v>4875</v>
      </c>
      <c r="F3005" s="53" t="s">
        <v>7710</v>
      </c>
      <c r="G3005" s="54" t="s">
        <v>8876</v>
      </c>
      <c r="H3005" s="53">
        <v>0</v>
      </c>
      <c r="I3005" s="53">
        <v>430000000</v>
      </c>
      <c r="J3005" s="53" t="s">
        <v>8091</v>
      </c>
      <c r="K3005" s="53" t="s">
        <v>8099</v>
      </c>
      <c r="L3005" s="53" t="s">
        <v>8111</v>
      </c>
      <c r="M3005" s="53" t="s">
        <v>8094</v>
      </c>
      <c r="N3005" s="53" t="s">
        <v>8112</v>
      </c>
      <c r="O3005" s="53" t="s">
        <v>8104</v>
      </c>
      <c r="P3005" s="53">
        <v>796</v>
      </c>
      <c r="Q3005" s="53" t="s">
        <v>8106</v>
      </c>
      <c r="R3005" s="73">
        <v>4</v>
      </c>
      <c r="S3005" s="74">
        <v>126984</v>
      </c>
      <c r="T3005" s="75">
        <v>507936</v>
      </c>
      <c r="U3005" s="75">
        <f t="shared" si="492"/>
        <v>568888.32000000007</v>
      </c>
      <c r="V3005" s="48"/>
      <c r="W3005" s="48">
        <v>2017</v>
      </c>
      <c r="X3005" s="53" t="s">
        <v>8100</v>
      </c>
      <c r="Y3005" s="1">
        <f>VLOOKUP(A3005,'[1]план на 2017'!$A:$X,20,0)</f>
        <v>507936</v>
      </c>
      <c r="Z3005" s="156">
        <f t="shared" si="493"/>
        <v>0</v>
      </c>
    </row>
    <row r="3006" spans="1:26" ht="49.5" customHeight="1" x14ac:dyDescent="0.25">
      <c r="A3006" s="48" t="s">
        <v>3058</v>
      </c>
      <c r="B3006" s="53" t="s">
        <v>3273</v>
      </c>
      <c r="C3006" s="53" t="s">
        <v>4874</v>
      </c>
      <c r="D3006" s="53" t="s">
        <v>4067</v>
      </c>
      <c r="E3006" s="53" t="s">
        <v>4875</v>
      </c>
      <c r="F3006" s="53" t="s">
        <v>7711</v>
      </c>
      <c r="G3006" s="54" t="s">
        <v>8876</v>
      </c>
      <c r="H3006" s="53">
        <v>0</v>
      </c>
      <c r="I3006" s="53">
        <v>430000000</v>
      </c>
      <c r="J3006" s="53" t="s">
        <v>8091</v>
      </c>
      <c r="K3006" s="53" t="s">
        <v>8124</v>
      </c>
      <c r="L3006" s="53" t="s">
        <v>8111</v>
      </c>
      <c r="M3006" s="53" t="s">
        <v>8094</v>
      </c>
      <c r="N3006" s="53" t="s">
        <v>8112</v>
      </c>
      <c r="O3006" s="53" t="s">
        <v>8104</v>
      </c>
      <c r="P3006" s="53">
        <v>796</v>
      </c>
      <c r="Q3006" s="53" t="s">
        <v>8106</v>
      </c>
      <c r="R3006" s="73">
        <v>1</v>
      </c>
      <c r="S3006" s="74">
        <v>4664</v>
      </c>
      <c r="T3006" s="75">
        <v>0</v>
      </c>
      <c r="U3006" s="75">
        <f t="shared" si="492"/>
        <v>0</v>
      </c>
      <c r="V3006" s="48"/>
      <c r="W3006" s="48">
        <v>2017</v>
      </c>
      <c r="X3006" s="53" t="s">
        <v>8287</v>
      </c>
      <c r="Y3006" s="1">
        <f>VLOOKUP(A3006,'[1]план на 2017'!$A:$X,20,0)</f>
        <v>0</v>
      </c>
      <c r="Z3006" s="156">
        <f t="shared" si="493"/>
        <v>0</v>
      </c>
    </row>
    <row r="3007" spans="1:26" ht="49.5" customHeight="1" x14ac:dyDescent="0.25">
      <c r="A3007" s="48" t="s">
        <v>3059</v>
      </c>
      <c r="B3007" s="53" t="s">
        <v>3273</v>
      </c>
      <c r="C3007" s="53" t="s">
        <v>4874</v>
      </c>
      <c r="D3007" s="53" t="s">
        <v>4067</v>
      </c>
      <c r="E3007" s="53" t="s">
        <v>4875</v>
      </c>
      <c r="F3007" s="53" t="s">
        <v>7711</v>
      </c>
      <c r="G3007" s="54" t="s">
        <v>8876</v>
      </c>
      <c r="H3007" s="53">
        <v>0</v>
      </c>
      <c r="I3007" s="53">
        <v>430000000</v>
      </c>
      <c r="J3007" s="53" t="s">
        <v>8091</v>
      </c>
      <c r="K3007" s="53" t="s">
        <v>8099</v>
      </c>
      <c r="L3007" s="53" t="s">
        <v>8111</v>
      </c>
      <c r="M3007" s="53" t="s">
        <v>8094</v>
      </c>
      <c r="N3007" s="53" t="s">
        <v>8112</v>
      </c>
      <c r="O3007" s="53" t="s">
        <v>8104</v>
      </c>
      <c r="P3007" s="53">
        <v>796</v>
      </c>
      <c r="Q3007" s="53" t="s">
        <v>8106</v>
      </c>
      <c r="R3007" s="73">
        <v>1</v>
      </c>
      <c r="S3007" s="74">
        <v>4664</v>
      </c>
      <c r="T3007" s="75">
        <v>4664</v>
      </c>
      <c r="U3007" s="75">
        <f t="shared" si="492"/>
        <v>5223.68</v>
      </c>
      <c r="V3007" s="48"/>
      <c r="W3007" s="48">
        <v>2017</v>
      </c>
      <c r="X3007" s="53" t="s">
        <v>8100</v>
      </c>
      <c r="Y3007" s="1">
        <f>VLOOKUP(A3007,'[1]план на 2017'!$A:$X,20,0)</f>
        <v>4664</v>
      </c>
      <c r="Z3007" s="156">
        <f t="shared" si="493"/>
        <v>0</v>
      </c>
    </row>
    <row r="3008" spans="1:26" ht="49.5" customHeight="1" x14ac:dyDescent="0.25">
      <c r="A3008" s="48" t="s">
        <v>3060</v>
      </c>
      <c r="B3008" s="53" t="s">
        <v>3273</v>
      </c>
      <c r="C3008" s="53" t="s">
        <v>4874</v>
      </c>
      <c r="D3008" s="53" t="s">
        <v>4067</v>
      </c>
      <c r="E3008" s="53" t="s">
        <v>4875</v>
      </c>
      <c r="F3008" s="53" t="s">
        <v>7712</v>
      </c>
      <c r="G3008" s="54" t="s">
        <v>8876</v>
      </c>
      <c r="H3008" s="53">
        <v>0</v>
      </c>
      <c r="I3008" s="53">
        <v>430000000</v>
      </c>
      <c r="J3008" s="53" t="s">
        <v>8091</v>
      </c>
      <c r="K3008" s="53" t="s">
        <v>8124</v>
      </c>
      <c r="L3008" s="53" t="s">
        <v>8111</v>
      </c>
      <c r="M3008" s="53" t="s">
        <v>8094</v>
      </c>
      <c r="N3008" s="53" t="s">
        <v>8112</v>
      </c>
      <c r="O3008" s="53" t="s">
        <v>8104</v>
      </c>
      <c r="P3008" s="53">
        <v>796</v>
      </c>
      <c r="Q3008" s="53" t="s">
        <v>8106</v>
      </c>
      <c r="R3008" s="73">
        <v>1</v>
      </c>
      <c r="S3008" s="74">
        <v>3582</v>
      </c>
      <c r="T3008" s="75">
        <v>0</v>
      </c>
      <c r="U3008" s="75">
        <f t="shared" si="492"/>
        <v>0</v>
      </c>
      <c r="V3008" s="48"/>
      <c r="W3008" s="48">
        <v>2017</v>
      </c>
      <c r="X3008" s="53" t="s">
        <v>8287</v>
      </c>
      <c r="Y3008" s="1">
        <f>VLOOKUP(A3008,'[1]план на 2017'!$A:$X,20,0)</f>
        <v>0</v>
      </c>
      <c r="Z3008" s="156">
        <f t="shared" si="493"/>
        <v>0</v>
      </c>
    </row>
    <row r="3009" spans="1:26" ht="49.5" customHeight="1" x14ac:dyDescent="0.25">
      <c r="A3009" s="48" t="s">
        <v>3061</v>
      </c>
      <c r="B3009" s="53" t="s">
        <v>3273</v>
      </c>
      <c r="C3009" s="53" t="s">
        <v>4874</v>
      </c>
      <c r="D3009" s="53" t="s">
        <v>4067</v>
      </c>
      <c r="E3009" s="53" t="s">
        <v>4875</v>
      </c>
      <c r="F3009" s="53" t="s">
        <v>7712</v>
      </c>
      <c r="G3009" s="54" t="s">
        <v>8876</v>
      </c>
      <c r="H3009" s="53">
        <v>0</v>
      </c>
      <c r="I3009" s="53">
        <v>430000000</v>
      </c>
      <c r="J3009" s="53" t="s">
        <v>8091</v>
      </c>
      <c r="K3009" s="53" t="s">
        <v>8099</v>
      </c>
      <c r="L3009" s="53" t="s">
        <v>8111</v>
      </c>
      <c r="M3009" s="53" t="s">
        <v>8094</v>
      </c>
      <c r="N3009" s="53" t="s">
        <v>8112</v>
      </c>
      <c r="O3009" s="53" t="s">
        <v>8104</v>
      </c>
      <c r="P3009" s="53">
        <v>796</v>
      </c>
      <c r="Q3009" s="53" t="s">
        <v>8106</v>
      </c>
      <c r="R3009" s="73">
        <v>1</v>
      </c>
      <c r="S3009" s="74">
        <v>3582</v>
      </c>
      <c r="T3009" s="75">
        <f>S3009*R3009</f>
        <v>3582</v>
      </c>
      <c r="U3009" s="75">
        <f t="shared" si="492"/>
        <v>4011.8400000000006</v>
      </c>
      <c r="V3009" s="48"/>
      <c r="W3009" s="48">
        <v>2017</v>
      </c>
      <c r="X3009" s="53" t="s">
        <v>8100</v>
      </c>
      <c r="Y3009" s="1">
        <f>VLOOKUP(A3009,'[1]план на 2017'!$A:$X,20,0)</f>
        <v>3582</v>
      </c>
      <c r="Z3009" s="156">
        <f t="shared" si="493"/>
        <v>0</v>
      </c>
    </row>
    <row r="3010" spans="1:26" ht="49.5" customHeight="1" x14ac:dyDescent="0.25">
      <c r="A3010" s="48" t="s">
        <v>3062</v>
      </c>
      <c r="B3010" s="53" t="s">
        <v>3273</v>
      </c>
      <c r="C3010" s="53" t="s">
        <v>4874</v>
      </c>
      <c r="D3010" s="53" t="s">
        <v>4067</v>
      </c>
      <c r="E3010" s="53" t="s">
        <v>4875</v>
      </c>
      <c r="F3010" s="53" t="s">
        <v>7713</v>
      </c>
      <c r="G3010" s="54" t="s">
        <v>8876</v>
      </c>
      <c r="H3010" s="53">
        <v>0</v>
      </c>
      <c r="I3010" s="53">
        <v>430000000</v>
      </c>
      <c r="J3010" s="53" t="s">
        <v>8091</v>
      </c>
      <c r="K3010" s="53" t="s">
        <v>8124</v>
      </c>
      <c r="L3010" s="53" t="s">
        <v>8111</v>
      </c>
      <c r="M3010" s="53" t="s">
        <v>8094</v>
      </c>
      <c r="N3010" s="53" t="s">
        <v>8112</v>
      </c>
      <c r="O3010" s="53" t="s">
        <v>8104</v>
      </c>
      <c r="P3010" s="53">
        <v>796</v>
      </c>
      <c r="Q3010" s="53" t="s">
        <v>8106</v>
      </c>
      <c r="R3010" s="73">
        <v>1</v>
      </c>
      <c r="S3010" s="74">
        <v>86962</v>
      </c>
      <c r="T3010" s="75">
        <v>0</v>
      </c>
      <c r="U3010" s="75">
        <f t="shared" si="492"/>
        <v>0</v>
      </c>
      <c r="V3010" s="48"/>
      <c r="W3010" s="48">
        <v>2017</v>
      </c>
      <c r="X3010" s="53" t="s">
        <v>8287</v>
      </c>
      <c r="Y3010" s="1">
        <f>VLOOKUP(A3010,'[1]план на 2017'!$A:$X,20,0)</f>
        <v>0</v>
      </c>
      <c r="Z3010" s="156">
        <f t="shared" si="493"/>
        <v>0</v>
      </c>
    </row>
    <row r="3011" spans="1:26" ht="49.5" customHeight="1" x14ac:dyDescent="0.25">
      <c r="A3011" s="48" t="s">
        <v>3063</v>
      </c>
      <c r="B3011" s="53" t="s">
        <v>3273</v>
      </c>
      <c r="C3011" s="53" t="s">
        <v>4874</v>
      </c>
      <c r="D3011" s="53" t="s">
        <v>4067</v>
      </c>
      <c r="E3011" s="53" t="s">
        <v>4875</v>
      </c>
      <c r="F3011" s="53" t="s">
        <v>7713</v>
      </c>
      <c r="G3011" s="54" t="s">
        <v>8876</v>
      </c>
      <c r="H3011" s="53">
        <v>0</v>
      </c>
      <c r="I3011" s="53">
        <v>430000000</v>
      </c>
      <c r="J3011" s="53" t="s">
        <v>8091</v>
      </c>
      <c r="K3011" s="53" t="s">
        <v>8099</v>
      </c>
      <c r="L3011" s="53" t="s">
        <v>8111</v>
      </c>
      <c r="M3011" s="53" t="s">
        <v>8094</v>
      </c>
      <c r="N3011" s="53" t="s">
        <v>8112</v>
      </c>
      <c r="O3011" s="53" t="s">
        <v>8104</v>
      </c>
      <c r="P3011" s="53">
        <v>796</v>
      </c>
      <c r="Q3011" s="53" t="s">
        <v>8106</v>
      </c>
      <c r="R3011" s="73">
        <v>1</v>
      </c>
      <c r="S3011" s="74">
        <v>86962</v>
      </c>
      <c r="T3011" s="75">
        <f>S3011*R3011</f>
        <v>86962</v>
      </c>
      <c r="U3011" s="75">
        <f t="shared" si="492"/>
        <v>97397.440000000002</v>
      </c>
      <c r="V3011" s="48"/>
      <c r="W3011" s="48">
        <v>2017</v>
      </c>
      <c r="X3011" s="53" t="s">
        <v>8100</v>
      </c>
      <c r="Y3011" s="1">
        <f>VLOOKUP(A3011,'[1]план на 2017'!$A:$X,20,0)</f>
        <v>86962</v>
      </c>
      <c r="Z3011" s="156">
        <f t="shared" si="493"/>
        <v>0</v>
      </c>
    </row>
    <row r="3012" spans="1:26" ht="49.5" customHeight="1" x14ac:dyDescent="0.25">
      <c r="A3012" s="48" t="s">
        <v>3064</v>
      </c>
      <c r="B3012" s="53" t="s">
        <v>3273</v>
      </c>
      <c r="C3012" s="53" t="s">
        <v>4874</v>
      </c>
      <c r="D3012" s="53" t="s">
        <v>4067</v>
      </c>
      <c r="E3012" s="53" t="s">
        <v>4875</v>
      </c>
      <c r="F3012" s="53" t="s">
        <v>7714</v>
      </c>
      <c r="G3012" s="54" t="s">
        <v>8876</v>
      </c>
      <c r="H3012" s="53">
        <v>0</v>
      </c>
      <c r="I3012" s="53">
        <v>430000000</v>
      </c>
      <c r="J3012" s="53" t="s">
        <v>8091</v>
      </c>
      <c r="K3012" s="53" t="s">
        <v>8124</v>
      </c>
      <c r="L3012" s="53" t="s">
        <v>8111</v>
      </c>
      <c r="M3012" s="53" t="s">
        <v>8094</v>
      </c>
      <c r="N3012" s="53" t="s">
        <v>8112</v>
      </c>
      <c r="O3012" s="53" t="s">
        <v>8104</v>
      </c>
      <c r="P3012" s="53">
        <v>796</v>
      </c>
      <c r="Q3012" s="53" t="s">
        <v>8106</v>
      </c>
      <c r="R3012" s="73">
        <v>1</v>
      </c>
      <c r="S3012" s="74">
        <v>4655</v>
      </c>
      <c r="T3012" s="75">
        <v>0</v>
      </c>
      <c r="U3012" s="75">
        <f t="shared" si="492"/>
        <v>0</v>
      </c>
      <c r="V3012" s="48"/>
      <c r="W3012" s="48">
        <v>2017</v>
      </c>
      <c r="X3012" s="53" t="s">
        <v>8287</v>
      </c>
      <c r="Y3012" s="1">
        <f>VLOOKUP(A3012,'[1]план на 2017'!$A:$X,20,0)</f>
        <v>0</v>
      </c>
      <c r="Z3012" s="156">
        <f t="shared" si="493"/>
        <v>0</v>
      </c>
    </row>
    <row r="3013" spans="1:26" ht="49.5" customHeight="1" x14ac:dyDescent="0.25">
      <c r="A3013" s="48" t="s">
        <v>3065</v>
      </c>
      <c r="B3013" s="53" t="s">
        <v>3273</v>
      </c>
      <c r="C3013" s="53" t="s">
        <v>4874</v>
      </c>
      <c r="D3013" s="53" t="s">
        <v>4067</v>
      </c>
      <c r="E3013" s="53" t="s">
        <v>4875</v>
      </c>
      <c r="F3013" s="53" t="s">
        <v>7714</v>
      </c>
      <c r="G3013" s="54" t="s">
        <v>8876</v>
      </c>
      <c r="H3013" s="53">
        <v>0</v>
      </c>
      <c r="I3013" s="53">
        <v>430000000</v>
      </c>
      <c r="J3013" s="53" t="s">
        <v>8091</v>
      </c>
      <c r="K3013" s="53" t="s">
        <v>8099</v>
      </c>
      <c r="L3013" s="53" t="s">
        <v>8111</v>
      </c>
      <c r="M3013" s="53" t="s">
        <v>8094</v>
      </c>
      <c r="N3013" s="53" t="s">
        <v>8112</v>
      </c>
      <c r="O3013" s="53" t="s">
        <v>8104</v>
      </c>
      <c r="P3013" s="53">
        <v>796</v>
      </c>
      <c r="Q3013" s="53" t="s">
        <v>8106</v>
      </c>
      <c r="R3013" s="73">
        <v>1</v>
      </c>
      <c r="S3013" s="74">
        <v>4655</v>
      </c>
      <c r="T3013" s="75">
        <f>S3013*R3013</f>
        <v>4655</v>
      </c>
      <c r="U3013" s="75">
        <f t="shared" si="492"/>
        <v>5213.6000000000004</v>
      </c>
      <c r="V3013" s="48"/>
      <c r="W3013" s="48">
        <v>2017</v>
      </c>
      <c r="X3013" s="53" t="s">
        <v>8100</v>
      </c>
      <c r="Y3013" s="1">
        <f>VLOOKUP(A3013,'[1]план на 2017'!$A:$X,20,0)</f>
        <v>4655</v>
      </c>
      <c r="Z3013" s="156">
        <f t="shared" si="493"/>
        <v>0</v>
      </c>
    </row>
    <row r="3014" spans="1:26" ht="49.5" customHeight="1" x14ac:dyDescent="0.25">
      <c r="A3014" s="48" t="s">
        <v>3066</v>
      </c>
      <c r="B3014" s="53" t="s">
        <v>3273</v>
      </c>
      <c r="C3014" s="53" t="s">
        <v>4874</v>
      </c>
      <c r="D3014" s="53" t="s">
        <v>4067</v>
      </c>
      <c r="E3014" s="53" t="s">
        <v>4875</v>
      </c>
      <c r="F3014" s="53" t="s">
        <v>7715</v>
      </c>
      <c r="G3014" s="54" t="s">
        <v>8876</v>
      </c>
      <c r="H3014" s="53">
        <v>0</v>
      </c>
      <c r="I3014" s="53">
        <v>430000000</v>
      </c>
      <c r="J3014" s="53" t="s">
        <v>8091</v>
      </c>
      <c r="K3014" s="53" t="s">
        <v>8124</v>
      </c>
      <c r="L3014" s="53" t="s">
        <v>8111</v>
      </c>
      <c r="M3014" s="53" t="s">
        <v>8094</v>
      </c>
      <c r="N3014" s="53" t="s">
        <v>8112</v>
      </c>
      <c r="O3014" s="53" t="s">
        <v>8104</v>
      </c>
      <c r="P3014" s="53">
        <v>796</v>
      </c>
      <c r="Q3014" s="53" t="s">
        <v>8106</v>
      </c>
      <c r="R3014" s="73">
        <v>2</v>
      </c>
      <c r="S3014" s="74">
        <v>26368</v>
      </c>
      <c r="T3014" s="75">
        <v>0</v>
      </c>
      <c r="U3014" s="75">
        <f t="shared" si="492"/>
        <v>0</v>
      </c>
      <c r="V3014" s="48"/>
      <c r="W3014" s="48">
        <v>2017</v>
      </c>
      <c r="X3014" s="53" t="s">
        <v>8287</v>
      </c>
      <c r="Y3014" s="1">
        <f>VLOOKUP(A3014,'[1]план на 2017'!$A:$X,20,0)</f>
        <v>0</v>
      </c>
      <c r="Z3014" s="156">
        <f t="shared" si="493"/>
        <v>0</v>
      </c>
    </row>
    <row r="3015" spans="1:26" ht="49.5" customHeight="1" x14ac:dyDescent="0.25">
      <c r="A3015" s="48" t="s">
        <v>3067</v>
      </c>
      <c r="B3015" s="53" t="s">
        <v>3273</v>
      </c>
      <c r="C3015" s="53" t="s">
        <v>4874</v>
      </c>
      <c r="D3015" s="53" t="s">
        <v>4067</v>
      </c>
      <c r="E3015" s="53" t="s">
        <v>4875</v>
      </c>
      <c r="F3015" s="53" t="s">
        <v>7715</v>
      </c>
      <c r="G3015" s="54" t="s">
        <v>8876</v>
      </c>
      <c r="H3015" s="53">
        <v>0</v>
      </c>
      <c r="I3015" s="53">
        <v>430000000</v>
      </c>
      <c r="J3015" s="53" t="s">
        <v>8091</v>
      </c>
      <c r="K3015" s="53" t="s">
        <v>8099</v>
      </c>
      <c r="L3015" s="53" t="s">
        <v>8111</v>
      </c>
      <c r="M3015" s="53" t="s">
        <v>8094</v>
      </c>
      <c r="N3015" s="53" t="s">
        <v>8112</v>
      </c>
      <c r="O3015" s="53" t="s">
        <v>8104</v>
      </c>
      <c r="P3015" s="53">
        <v>796</v>
      </c>
      <c r="Q3015" s="53" t="s">
        <v>8106</v>
      </c>
      <c r="R3015" s="73">
        <v>2</v>
      </c>
      <c r="S3015" s="74">
        <v>26368</v>
      </c>
      <c r="T3015" s="75">
        <v>52736</v>
      </c>
      <c r="U3015" s="75">
        <f t="shared" si="492"/>
        <v>59064.320000000007</v>
      </c>
      <c r="V3015" s="48"/>
      <c r="W3015" s="48">
        <v>2017</v>
      </c>
      <c r="X3015" s="53" t="s">
        <v>8100</v>
      </c>
      <c r="Y3015" s="1">
        <f>VLOOKUP(A3015,'[1]план на 2017'!$A:$X,20,0)</f>
        <v>52736</v>
      </c>
      <c r="Z3015" s="156">
        <f t="shared" si="493"/>
        <v>0</v>
      </c>
    </row>
    <row r="3016" spans="1:26" ht="49.5" customHeight="1" x14ac:dyDescent="0.25">
      <c r="A3016" s="48" t="s">
        <v>3068</v>
      </c>
      <c r="B3016" s="53" t="s">
        <v>3273</v>
      </c>
      <c r="C3016" s="53" t="s">
        <v>4874</v>
      </c>
      <c r="D3016" s="53" t="s">
        <v>4067</v>
      </c>
      <c r="E3016" s="53" t="s">
        <v>4875</v>
      </c>
      <c r="F3016" s="53" t="s">
        <v>7716</v>
      </c>
      <c r="G3016" s="54" t="s">
        <v>8876</v>
      </c>
      <c r="H3016" s="53">
        <v>0</v>
      </c>
      <c r="I3016" s="53">
        <v>430000000</v>
      </c>
      <c r="J3016" s="53" t="s">
        <v>8091</v>
      </c>
      <c r="K3016" s="53" t="s">
        <v>8124</v>
      </c>
      <c r="L3016" s="53" t="s">
        <v>8111</v>
      </c>
      <c r="M3016" s="53" t="s">
        <v>8094</v>
      </c>
      <c r="N3016" s="53" t="s">
        <v>8112</v>
      </c>
      <c r="O3016" s="53" t="s">
        <v>8104</v>
      </c>
      <c r="P3016" s="53">
        <v>796</v>
      </c>
      <c r="Q3016" s="53" t="s">
        <v>8106</v>
      </c>
      <c r="R3016" s="73">
        <v>6</v>
      </c>
      <c r="S3016" s="74">
        <v>6030</v>
      </c>
      <c r="T3016" s="75">
        <v>0</v>
      </c>
      <c r="U3016" s="75">
        <f t="shared" si="492"/>
        <v>0</v>
      </c>
      <c r="V3016" s="48"/>
      <c r="W3016" s="48">
        <v>2017</v>
      </c>
      <c r="X3016" s="53" t="s">
        <v>8287</v>
      </c>
      <c r="Y3016" s="1">
        <f>VLOOKUP(A3016,'[1]план на 2017'!$A:$X,20,0)</f>
        <v>0</v>
      </c>
      <c r="Z3016" s="156">
        <f t="shared" si="493"/>
        <v>0</v>
      </c>
    </row>
    <row r="3017" spans="1:26" ht="49.5" customHeight="1" x14ac:dyDescent="0.25">
      <c r="A3017" s="48" t="s">
        <v>3069</v>
      </c>
      <c r="B3017" s="53" t="s">
        <v>3273</v>
      </c>
      <c r="C3017" s="53" t="s">
        <v>4874</v>
      </c>
      <c r="D3017" s="53" t="s">
        <v>4067</v>
      </c>
      <c r="E3017" s="53" t="s">
        <v>4875</v>
      </c>
      <c r="F3017" s="53" t="s">
        <v>7716</v>
      </c>
      <c r="G3017" s="54" t="s">
        <v>8876</v>
      </c>
      <c r="H3017" s="53">
        <v>0</v>
      </c>
      <c r="I3017" s="53">
        <v>430000000</v>
      </c>
      <c r="J3017" s="53" t="s">
        <v>8091</v>
      </c>
      <c r="K3017" s="53" t="s">
        <v>8099</v>
      </c>
      <c r="L3017" s="53" t="s">
        <v>8111</v>
      </c>
      <c r="M3017" s="53" t="s">
        <v>8094</v>
      </c>
      <c r="N3017" s="53" t="s">
        <v>8112</v>
      </c>
      <c r="O3017" s="53" t="s">
        <v>8104</v>
      </c>
      <c r="P3017" s="53">
        <v>796</v>
      </c>
      <c r="Q3017" s="53" t="s">
        <v>8106</v>
      </c>
      <c r="R3017" s="73">
        <v>6</v>
      </c>
      <c r="S3017" s="74">
        <v>6030</v>
      </c>
      <c r="T3017" s="75">
        <v>36180</v>
      </c>
      <c r="U3017" s="75">
        <f t="shared" si="492"/>
        <v>40521.600000000006</v>
      </c>
      <c r="V3017" s="48"/>
      <c r="W3017" s="48">
        <v>2017</v>
      </c>
      <c r="X3017" s="53" t="s">
        <v>8100</v>
      </c>
      <c r="Y3017" s="1">
        <f>VLOOKUP(A3017,'[1]план на 2017'!$A:$X,20,0)</f>
        <v>36180</v>
      </c>
      <c r="Z3017" s="156">
        <f t="shared" si="493"/>
        <v>0</v>
      </c>
    </row>
    <row r="3018" spans="1:26" ht="49.5" customHeight="1" x14ac:dyDescent="0.25">
      <c r="A3018" s="48" t="s">
        <v>3070</v>
      </c>
      <c r="B3018" s="53" t="s">
        <v>3273</v>
      </c>
      <c r="C3018" s="53" t="s">
        <v>4874</v>
      </c>
      <c r="D3018" s="53" t="s">
        <v>4067</v>
      </c>
      <c r="E3018" s="53" t="s">
        <v>4875</v>
      </c>
      <c r="F3018" s="53" t="s">
        <v>7717</v>
      </c>
      <c r="G3018" s="54" t="s">
        <v>8876</v>
      </c>
      <c r="H3018" s="53">
        <v>0</v>
      </c>
      <c r="I3018" s="53">
        <v>430000000</v>
      </c>
      <c r="J3018" s="53" t="s">
        <v>8091</v>
      </c>
      <c r="K3018" s="53" t="s">
        <v>8124</v>
      </c>
      <c r="L3018" s="53" t="s">
        <v>8111</v>
      </c>
      <c r="M3018" s="53" t="s">
        <v>8094</v>
      </c>
      <c r="N3018" s="53" t="s">
        <v>8112</v>
      </c>
      <c r="O3018" s="53" t="s">
        <v>8104</v>
      </c>
      <c r="P3018" s="53">
        <v>796</v>
      </c>
      <c r="Q3018" s="53" t="s">
        <v>8106</v>
      </c>
      <c r="R3018" s="73">
        <v>10</v>
      </c>
      <c r="S3018" s="74">
        <v>19400</v>
      </c>
      <c r="T3018" s="75">
        <v>0</v>
      </c>
      <c r="U3018" s="75">
        <f t="shared" si="492"/>
        <v>0</v>
      </c>
      <c r="V3018" s="48"/>
      <c r="W3018" s="48">
        <v>2017</v>
      </c>
      <c r="X3018" s="53" t="s">
        <v>8287</v>
      </c>
      <c r="Y3018" s="1">
        <f>VLOOKUP(A3018,'[1]план на 2017'!$A:$X,20,0)</f>
        <v>0</v>
      </c>
      <c r="Z3018" s="156">
        <f t="shared" si="493"/>
        <v>0</v>
      </c>
    </row>
    <row r="3019" spans="1:26" ht="49.5" customHeight="1" x14ac:dyDescent="0.25">
      <c r="A3019" s="48" t="s">
        <v>3071</v>
      </c>
      <c r="B3019" s="53" t="s">
        <v>3273</v>
      </c>
      <c r="C3019" s="53" t="s">
        <v>4874</v>
      </c>
      <c r="D3019" s="53" t="s">
        <v>4067</v>
      </c>
      <c r="E3019" s="53" t="s">
        <v>4875</v>
      </c>
      <c r="F3019" s="53" t="s">
        <v>7717</v>
      </c>
      <c r="G3019" s="54" t="s">
        <v>8876</v>
      </c>
      <c r="H3019" s="53">
        <v>0</v>
      </c>
      <c r="I3019" s="53">
        <v>430000000</v>
      </c>
      <c r="J3019" s="53" t="s">
        <v>8091</v>
      </c>
      <c r="K3019" s="53" t="s">
        <v>8099</v>
      </c>
      <c r="L3019" s="53" t="s">
        <v>8111</v>
      </c>
      <c r="M3019" s="53" t="s">
        <v>8094</v>
      </c>
      <c r="N3019" s="53" t="s">
        <v>8112</v>
      </c>
      <c r="O3019" s="53" t="s">
        <v>8104</v>
      </c>
      <c r="P3019" s="53">
        <v>796</v>
      </c>
      <c r="Q3019" s="53" t="s">
        <v>8106</v>
      </c>
      <c r="R3019" s="73">
        <v>10</v>
      </c>
      <c r="S3019" s="74">
        <v>19400</v>
      </c>
      <c r="T3019" s="75">
        <v>194000</v>
      </c>
      <c r="U3019" s="75">
        <f t="shared" si="492"/>
        <v>217280.00000000003</v>
      </c>
      <c r="V3019" s="48"/>
      <c r="W3019" s="48">
        <v>2017</v>
      </c>
      <c r="X3019" s="53" t="s">
        <v>8100</v>
      </c>
      <c r="Y3019" s="1">
        <f>VLOOKUP(A3019,'[1]план на 2017'!$A:$X,20,0)</f>
        <v>194000</v>
      </c>
      <c r="Z3019" s="156">
        <f t="shared" si="493"/>
        <v>0</v>
      </c>
    </row>
    <row r="3020" spans="1:26" ht="49.5" customHeight="1" x14ac:dyDescent="0.25">
      <c r="A3020" s="48" t="s">
        <v>3072</v>
      </c>
      <c r="B3020" s="53" t="s">
        <v>3273</v>
      </c>
      <c r="C3020" s="53" t="s">
        <v>4874</v>
      </c>
      <c r="D3020" s="53" t="s">
        <v>4067</v>
      </c>
      <c r="E3020" s="53" t="s">
        <v>4875</v>
      </c>
      <c r="F3020" s="53" t="s">
        <v>7718</v>
      </c>
      <c r="G3020" s="54" t="s">
        <v>8876</v>
      </c>
      <c r="H3020" s="53">
        <v>0</v>
      </c>
      <c r="I3020" s="53">
        <v>430000000</v>
      </c>
      <c r="J3020" s="53" t="s">
        <v>8091</v>
      </c>
      <c r="K3020" s="53" t="s">
        <v>8124</v>
      </c>
      <c r="L3020" s="53" t="s">
        <v>8111</v>
      </c>
      <c r="M3020" s="53" t="s">
        <v>8094</v>
      </c>
      <c r="N3020" s="53" t="s">
        <v>8112</v>
      </c>
      <c r="O3020" s="53" t="s">
        <v>8104</v>
      </c>
      <c r="P3020" s="53">
        <v>796</v>
      </c>
      <c r="Q3020" s="53" t="s">
        <v>8106</v>
      </c>
      <c r="R3020" s="73">
        <v>10</v>
      </c>
      <c r="S3020" s="74">
        <v>19400</v>
      </c>
      <c r="T3020" s="75">
        <v>0</v>
      </c>
      <c r="U3020" s="75">
        <f t="shared" si="492"/>
        <v>0</v>
      </c>
      <c r="V3020" s="48"/>
      <c r="W3020" s="48">
        <v>2017</v>
      </c>
      <c r="X3020" s="53" t="s">
        <v>8287</v>
      </c>
      <c r="Y3020" s="1">
        <f>VLOOKUP(A3020,'[1]план на 2017'!$A:$X,20,0)</f>
        <v>0</v>
      </c>
      <c r="Z3020" s="156">
        <f t="shared" si="493"/>
        <v>0</v>
      </c>
    </row>
    <row r="3021" spans="1:26" ht="49.5" customHeight="1" x14ac:dyDescent="0.25">
      <c r="A3021" s="48" t="s">
        <v>3073</v>
      </c>
      <c r="B3021" s="53" t="s">
        <v>3273</v>
      </c>
      <c r="C3021" s="53" t="s">
        <v>4874</v>
      </c>
      <c r="D3021" s="53" t="s">
        <v>4067</v>
      </c>
      <c r="E3021" s="53" t="s">
        <v>4875</v>
      </c>
      <c r="F3021" s="53" t="s">
        <v>7718</v>
      </c>
      <c r="G3021" s="54" t="s">
        <v>8876</v>
      </c>
      <c r="H3021" s="53">
        <v>0</v>
      </c>
      <c r="I3021" s="53">
        <v>430000000</v>
      </c>
      <c r="J3021" s="53" t="s">
        <v>8091</v>
      </c>
      <c r="K3021" s="53" t="s">
        <v>8099</v>
      </c>
      <c r="L3021" s="53" t="s">
        <v>8111</v>
      </c>
      <c r="M3021" s="53" t="s">
        <v>8094</v>
      </c>
      <c r="N3021" s="53" t="s">
        <v>8112</v>
      </c>
      <c r="O3021" s="53" t="s">
        <v>8104</v>
      </c>
      <c r="P3021" s="53">
        <v>796</v>
      </c>
      <c r="Q3021" s="53" t="s">
        <v>8106</v>
      </c>
      <c r="R3021" s="73">
        <v>10</v>
      </c>
      <c r="S3021" s="74">
        <v>19400</v>
      </c>
      <c r="T3021" s="75">
        <v>194000</v>
      </c>
      <c r="U3021" s="75">
        <f t="shared" si="492"/>
        <v>217280.00000000003</v>
      </c>
      <c r="V3021" s="48"/>
      <c r="W3021" s="48">
        <v>2017</v>
      </c>
      <c r="X3021" s="53" t="s">
        <v>8100</v>
      </c>
      <c r="Y3021" s="1">
        <f>VLOOKUP(A3021,'[1]план на 2017'!$A:$X,20,0)</f>
        <v>194000</v>
      </c>
      <c r="Z3021" s="156">
        <f t="shared" si="493"/>
        <v>0</v>
      </c>
    </row>
    <row r="3022" spans="1:26" ht="49.5" customHeight="1" x14ac:dyDescent="0.25">
      <c r="A3022" s="48" t="s">
        <v>3074</v>
      </c>
      <c r="B3022" s="53" t="s">
        <v>3273</v>
      </c>
      <c r="C3022" s="53" t="s">
        <v>4874</v>
      </c>
      <c r="D3022" s="53" t="s">
        <v>4067</v>
      </c>
      <c r="E3022" s="53" t="s">
        <v>4875</v>
      </c>
      <c r="F3022" s="53" t="s">
        <v>7719</v>
      </c>
      <c r="G3022" s="54" t="s">
        <v>8876</v>
      </c>
      <c r="H3022" s="53">
        <v>0</v>
      </c>
      <c r="I3022" s="53">
        <v>430000000</v>
      </c>
      <c r="J3022" s="53" t="s">
        <v>8091</v>
      </c>
      <c r="K3022" s="53" t="s">
        <v>8124</v>
      </c>
      <c r="L3022" s="53" t="s">
        <v>8111</v>
      </c>
      <c r="M3022" s="53" t="s">
        <v>8094</v>
      </c>
      <c r="N3022" s="53" t="s">
        <v>8112</v>
      </c>
      <c r="O3022" s="53" t="s">
        <v>8104</v>
      </c>
      <c r="P3022" s="53">
        <v>796</v>
      </c>
      <c r="Q3022" s="53" t="s">
        <v>8106</v>
      </c>
      <c r="R3022" s="73">
        <v>5</v>
      </c>
      <c r="S3022" s="74">
        <v>9800</v>
      </c>
      <c r="T3022" s="75">
        <v>0</v>
      </c>
      <c r="U3022" s="75">
        <f t="shared" ref="U3022:U3075" si="494">T3022*1.12</f>
        <v>0</v>
      </c>
      <c r="V3022" s="48"/>
      <c r="W3022" s="48">
        <v>2017</v>
      </c>
      <c r="X3022" s="53" t="s">
        <v>8287</v>
      </c>
      <c r="Y3022" s="1">
        <f>VLOOKUP(A3022,'[1]план на 2017'!$A:$X,20,0)</f>
        <v>0</v>
      </c>
      <c r="Z3022" s="156">
        <f t="shared" si="493"/>
        <v>0</v>
      </c>
    </row>
    <row r="3023" spans="1:26" ht="49.5" customHeight="1" x14ac:dyDescent="0.25">
      <c r="A3023" s="48" t="s">
        <v>3075</v>
      </c>
      <c r="B3023" s="53" t="s">
        <v>3273</v>
      </c>
      <c r="C3023" s="53" t="s">
        <v>4874</v>
      </c>
      <c r="D3023" s="53" t="s">
        <v>4067</v>
      </c>
      <c r="E3023" s="53" t="s">
        <v>4875</v>
      </c>
      <c r="F3023" s="53" t="s">
        <v>7719</v>
      </c>
      <c r="G3023" s="54" t="s">
        <v>8876</v>
      </c>
      <c r="H3023" s="53">
        <v>0</v>
      </c>
      <c r="I3023" s="53">
        <v>430000000</v>
      </c>
      <c r="J3023" s="53" t="s">
        <v>8091</v>
      </c>
      <c r="K3023" s="53" t="s">
        <v>8099</v>
      </c>
      <c r="L3023" s="53" t="s">
        <v>8111</v>
      </c>
      <c r="M3023" s="53" t="s">
        <v>8094</v>
      </c>
      <c r="N3023" s="53" t="s">
        <v>8112</v>
      </c>
      <c r="O3023" s="53" t="s">
        <v>8104</v>
      </c>
      <c r="P3023" s="53">
        <v>796</v>
      </c>
      <c r="Q3023" s="53" t="s">
        <v>8106</v>
      </c>
      <c r="R3023" s="73">
        <v>5</v>
      </c>
      <c r="S3023" s="74">
        <v>9800</v>
      </c>
      <c r="T3023" s="75">
        <v>49000</v>
      </c>
      <c r="U3023" s="75">
        <f t="shared" si="494"/>
        <v>54880.000000000007</v>
      </c>
      <c r="V3023" s="48"/>
      <c r="W3023" s="48">
        <v>2017</v>
      </c>
      <c r="X3023" s="53" t="s">
        <v>8100</v>
      </c>
      <c r="Y3023" s="1">
        <f>VLOOKUP(A3023,'[1]план на 2017'!$A:$X,20,0)</f>
        <v>49000</v>
      </c>
      <c r="Z3023" s="156">
        <f t="shared" si="493"/>
        <v>0</v>
      </c>
    </row>
    <row r="3024" spans="1:26" ht="49.5" customHeight="1" x14ac:dyDescent="0.25">
      <c r="A3024" s="48" t="s">
        <v>3076</v>
      </c>
      <c r="B3024" s="53" t="s">
        <v>3273</v>
      </c>
      <c r="C3024" s="53" t="s">
        <v>4874</v>
      </c>
      <c r="D3024" s="53" t="s">
        <v>4067</v>
      </c>
      <c r="E3024" s="53" t="s">
        <v>4875</v>
      </c>
      <c r="F3024" s="53" t="s">
        <v>7720</v>
      </c>
      <c r="G3024" s="54" t="s">
        <v>8876</v>
      </c>
      <c r="H3024" s="53">
        <v>0</v>
      </c>
      <c r="I3024" s="53">
        <v>430000000</v>
      </c>
      <c r="J3024" s="53" t="s">
        <v>8091</v>
      </c>
      <c r="K3024" s="53" t="s">
        <v>8124</v>
      </c>
      <c r="L3024" s="53" t="s">
        <v>8111</v>
      </c>
      <c r="M3024" s="53" t="s">
        <v>8094</v>
      </c>
      <c r="N3024" s="53" t="s">
        <v>8112</v>
      </c>
      <c r="O3024" s="53" t="s">
        <v>8104</v>
      </c>
      <c r="P3024" s="53">
        <v>796</v>
      </c>
      <c r="Q3024" s="53" t="s">
        <v>8106</v>
      </c>
      <c r="R3024" s="73">
        <v>1</v>
      </c>
      <c r="S3024" s="74">
        <v>3773</v>
      </c>
      <c r="T3024" s="75">
        <v>0</v>
      </c>
      <c r="U3024" s="75">
        <f t="shared" si="494"/>
        <v>0</v>
      </c>
      <c r="V3024" s="48"/>
      <c r="W3024" s="48">
        <v>2017</v>
      </c>
      <c r="X3024" s="53" t="s">
        <v>8287</v>
      </c>
      <c r="Y3024" s="1">
        <f>VLOOKUP(A3024,'[1]план на 2017'!$A:$X,20,0)</f>
        <v>0</v>
      </c>
      <c r="Z3024" s="156">
        <f t="shared" si="493"/>
        <v>0</v>
      </c>
    </row>
    <row r="3025" spans="1:26" ht="49.5" customHeight="1" x14ac:dyDescent="0.25">
      <c r="A3025" s="48" t="s">
        <v>3077</v>
      </c>
      <c r="B3025" s="53" t="s">
        <v>3273</v>
      </c>
      <c r="C3025" s="53" t="s">
        <v>4874</v>
      </c>
      <c r="D3025" s="53" t="s">
        <v>4067</v>
      </c>
      <c r="E3025" s="53" t="s">
        <v>4875</v>
      </c>
      <c r="F3025" s="53" t="s">
        <v>7720</v>
      </c>
      <c r="G3025" s="54" t="s">
        <v>8876</v>
      </c>
      <c r="H3025" s="53">
        <v>0</v>
      </c>
      <c r="I3025" s="53">
        <v>430000000</v>
      </c>
      <c r="J3025" s="53" t="s">
        <v>8091</v>
      </c>
      <c r="K3025" s="53" t="s">
        <v>8099</v>
      </c>
      <c r="L3025" s="53" t="s">
        <v>8111</v>
      </c>
      <c r="M3025" s="53" t="s">
        <v>8094</v>
      </c>
      <c r="N3025" s="53" t="s">
        <v>8112</v>
      </c>
      <c r="O3025" s="53" t="s">
        <v>8104</v>
      </c>
      <c r="P3025" s="53">
        <v>796</v>
      </c>
      <c r="Q3025" s="53" t="s">
        <v>8106</v>
      </c>
      <c r="R3025" s="73">
        <v>1</v>
      </c>
      <c r="S3025" s="74">
        <v>3773</v>
      </c>
      <c r="T3025" s="75">
        <f>S3025*R3025</f>
        <v>3773</v>
      </c>
      <c r="U3025" s="75">
        <f t="shared" si="494"/>
        <v>4225.76</v>
      </c>
      <c r="V3025" s="48"/>
      <c r="W3025" s="48">
        <v>2017</v>
      </c>
      <c r="X3025" s="53" t="s">
        <v>8100</v>
      </c>
      <c r="Y3025" s="1">
        <f>VLOOKUP(A3025,'[1]план на 2017'!$A:$X,20,0)</f>
        <v>3773</v>
      </c>
      <c r="Z3025" s="156">
        <f t="shared" si="493"/>
        <v>0</v>
      </c>
    </row>
    <row r="3026" spans="1:26" ht="49.5" customHeight="1" x14ac:dyDescent="0.25">
      <c r="A3026" s="48" t="s">
        <v>3078</v>
      </c>
      <c r="B3026" s="53" t="s">
        <v>3273</v>
      </c>
      <c r="C3026" s="53" t="s">
        <v>4874</v>
      </c>
      <c r="D3026" s="53" t="s">
        <v>4067</v>
      </c>
      <c r="E3026" s="53" t="s">
        <v>4875</v>
      </c>
      <c r="F3026" s="53" t="s">
        <v>7721</v>
      </c>
      <c r="G3026" s="54" t="s">
        <v>8876</v>
      </c>
      <c r="H3026" s="53">
        <v>0</v>
      </c>
      <c r="I3026" s="53">
        <v>430000000</v>
      </c>
      <c r="J3026" s="53" t="s">
        <v>8091</v>
      </c>
      <c r="K3026" s="53" t="s">
        <v>8124</v>
      </c>
      <c r="L3026" s="53" t="s">
        <v>8111</v>
      </c>
      <c r="M3026" s="53" t="s">
        <v>8094</v>
      </c>
      <c r="N3026" s="53" t="s">
        <v>8112</v>
      </c>
      <c r="O3026" s="53" t="s">
        <v>8104</v>
      </c>
      <c r="P3026" s="53">
        <v>796</v>
      </c>
      <c r="Q3026" s="53" t="s">
        <v>8106</v>
      </c>
      <c r="R3026" s="73">
        <v>4</v>
      </c>
      <c r="S3026" s="74">
        <v>3773</v>
      </c>
      <c r="T3026" s="75">
        <v>0</v>
      </c>
      <c r="U3026" s="75">
        <f t="shared" si="494"/>
        <v>0</v>
      </c>
      <c r="V3026" s="48"/>
      <c r="W3026" s="48">
        <v>2017</v>
      </c>
      <c r="X3026" s="53" t="s">
        <v>8287</v>
      </c>
      <c r="Y3026" s="1">
        <f>VLOOKUP(A3026,'[1]план на 2017'!$A:$X,20,0)</f>
        <v>0</v>
      </c>
      <c r="Z3026" s="156">
        <f t="shared" ref="Z3026:Z3089" si="495">T3026-Y3026</f>
        <v>0</v>
      </c>
    </row>
    <row r="3027" spans="1:26" ht="49.5" customHeight="1" x14ac:dyDescent="0.25">
      <c r="A3027" s="48" t="s">
        <v>3079</v>
      </c>
      <c r="B3027" s="53" t="s">
        <v>3273</v>
      </c>
      <c r="C3027" s="53" t="s">
        <v>4874</v>
      </c>
      <c r="D3027" s="53" t="s">
        <v>4067</v>
      </c>
      <c r="E3027" s="53" t="s">
        <v>4875</v>
      </c>
      <c r="F3027" s="53" t="s">
        <v>7721</v>
      </c>
      <c r="G3027" s="54" t="s">
        <v>8876</v>
      </c>
      <c r="H3027" s="53">
        <v>0</v>
      </c>
      <c r="I3027" s="53">
        <v>430000000</v>
      </c>
      <c r="J3027" s="53" t="s">
        <v>8091</v>
      </c>
      <c r="K3027" s="53" t="s">
        <v>8099</v>
      </c>
      <c r="L3027" s="53" t="s">
        <v>8111</v>
      </c>
      <c r="M3027" s="53" t="s">
        <v>8094</v>
      </c>
      <c r="N3027" s="53" t="s">
        <v>8112</v>
      </c>
      <c r="O3027" s="53" t="s">
        <v>8104</v>
      </c>
      <c r="P3027" s="53">
        <v>796</v>
      </c>
      <c r="Q3027" s="53" t="s">
        <v>8106</v>
      </c>
      <c r="R3027" s="73">
        <v>4</v>
      </c>
      <c r="S3027" s="74">
        <v>3773</v>
      </c>
      <c r="T3027" s="75">
        <f>S3027*R3027</f>
        <v>15092</v>
      </c>
      <c r="U3027" s="75">
        <f t="shared" si="494"/>
        <v>16903.04</v>
      </c>
      <c r="V3027" s="48"/>
      <c r="W3027" s="48">
        <v>2017</v>
      </c>
      <c r="X3027" s="53" t="s">
        <v>8100</v>
      </c>
      <c r="Y3027" s="1">
        <f>VLOOKUP(A3027,'[1]план на 2017'!$A:$X,20,0)</f>
        <v>15092</v>
      </c>
      <c r="Z3027" s="156">
        <f t="shared" si="495"/>
        <v>0</v>
      </c>
    </row>
    <row r="3028" spans="1:26" ht="49.5" customHeight="1" x14ac:dyDescent="0.25">
      <c r="A3028" s="48" t="s">
        <v>3080</v>
      </c>
      <c r="B3028" s="53" t="s">
        <v>3273</v>
      </c>
      <c r="C3028" s="53" t="s">
        <v>7722</v>
      </c>
      <c r="D3028" s="53" t="s">
        <v>6088</v>
      </c>
      <c r="E3028" s="53" t="s">
        <v>7723</v>
      </c>
      <c r="F3028" s="53" t="s">
        <v>7724</v>
      </c>
      <c r="G3028" s="53" t="s">
        <v>3284</v>
      </c>
      <c r="H3028" s="53">
        <v>0</v>
      </c>
      <c r="I3028" s="53">
        <v>430000000</v>
      </c>
      <c r="J3028" s="53" t="s">
        <v>8091</v>
      </c>
      <c r="K3028" s="53" t="s">
        <v>8124</v>
      </c>
      <c r="L3028" s="53" t="s">
        <v>8093</v>
      </c>
      <c r="M3028" s="53" t="s">
        <v>8094</v>
      </c>
      <c r="N3028" s="53" t="s">
        <v>8112</v>
      </c>
      <c r="O3028" s="53" t="s">
        <v>8104</v>
      </c>
      <c r="P3028" s="53">
        <v>796</v>
      </c>
      <c r="Q3028" s="53" t="s">
        <v>8106</v>
      </c>
      <c r="R3028" s="73">
        <v>1</v>
      </c>
      <c r="S3028" s="74">
        <v>115000</v>
      </c>
      <c r="T3028" s="75">
        <v>0</v>
      </c>
      <c r="U3028" s="75">
        <f t="shared" si="494"/>
        <v>0</v>
      </c>
      <c r="V3028" s="48"/>
      <c r="W3028" s="48">
        <v>2017</v>
      </c>
      <c r="X3028" s="53" t="s">
        <v>8210</v>
      </c>
      <c r="Y3028" s="1">
        <f>VLOOKUP(A3028,'[1]план на 2017'!$A:$X,20,0)</f>
        <v>0</v>
      </c>
      <c r="Z3028" s="156">
        <f t="shared" si="495"/>
        <v>0</v>
      </c>
    </row>
    <row r="3029" spans="1:26" ht="49.5" customHeight="1" x14ac:dyDescent="0.25">
      <c r="A3029" s="48" t="s">
        <v>3081</v>
      </c>
      <c r="B3029" s="53" t="s">
        <v>3273</v>
      </c>
      <c r="C3029" s="53" t="s">
        <v>7725</v>
      </c>
      <c r="D3029" s="53" t="s">
        <v>6088</v>
      </c>
      <c r="E3029" s="53" t="s">
        <v>7726</v>
      </c>
      <c r="F3029" s="53" t="s">
        <v>7727</v>
      </c>
      <c r="G3029" s="53" t="s">
        <v>3284</v>
      </c>
      <c r="H3029" s="53">
        <v>0</v>
      </c>
      <c r="I3029" s="53">
        <v>430000000</v>
      </c>
      <c r="J3029" s="53" t="s">
        <v>8091</v>
      </c>
      <c r="K3029" s="53" t="s">
        <v>8124</v>
      </c>
      <c r="L3029" s="53" t="s">
        <v>8093</v>
      </c>
      <c r="M3029" s="53" t="s">
        <v>8094</v>
      </c>
      <c r="N3029" s="53" t="s">
        <v>8112</v>
      </c>
      <c r="O3029" s="53" t="s">
        <v>8104</v>
      </c>
      <c r="P3029" s="53">
        <v>796</v>
      </c>
      <c r="Q3029" s="53" t="s">
        <v>8106</v>
      </c>
      <c r="R3029" s="73">
        <v>1</v>
      </c>
      <c r="S3029" s="74">
        <v>135000</v>
      </c>
      <c r="T3029" s="75">
        <v>0</v>
      </c>
      <c r="U3029" s="75">
        <f t="shared" si="494"/>
        <v>0</v>
      </c>
      <c r="V3029" s="48"/>
      <c r="W3029" s="48">
        <v>2017</v>
      </c>
      <c r="X3029" s="53" t="s">
        <v>8210</v>
      </c>
      <c r="Y3029" s="1">
        <f>VLOOKUP(A3029,'[1]план на 2017'!$A:$X,20,0)</f>
        <v>0</v>
      </c>
      <c r="Z3029" s="156">
        <f t="shared" si="495"/>
        <v>0</v>
      </c>
    </row>
    <row r="3030" spans="1:26" ht="49.5" customHeight="1" x14ac:dyDescent="0.25">
      <c r="A3030" s="48" t="s">
        <v>3082</v>
      </c>
      <c r="B3030" s="53" t="s">
        <v>3273</v>
      </c>
      <c r="C3030" s="53" t="s">
        <v>7722</v>
      </c>
      <c r="D3030" s="53" t="s">
        <v>6088</v>
      </c>
      <c r="E3030" s="53" t="s">
        <v>7723</v>
      </c>
      <c r="F3030" s="53" t="s">
        <v>7728</v>
      </c>
      <c r="G3030" s="53" t="s">
        <v>3284</v>
      </c>
      <c r="H3030" s="53">
        <v>0</v>
      </c>
      <c r="I3030" s="53">
        <v>430000000</v>
      </c>
      <c r="J3030" s="53" t="s">
        <v>8091</v>
      </c>
      <c r="K3030" s="53" t="s">
        <v>8124</v>
      </c>
      <c r="L3030" s="53" t="s">
        <v>8093</v>
      </c>
      <c r="M3030" s="53" t="s">
        <v>8094</v>
      </c>
      <c r="N3030" s="53" t="s">
        <v>8112</v>
      </c>
      <c r="O3030" s="53" t="s">
        <v>8104</v>
      </c>
      <c r="P3030" s="53">
        <v>796</v>
      </c>
      <c r="Q3030" s="53" t="s">
        <v>8106</v>
      </c>
      <c r="R3030" s="73">
        <v>1</v>
      </c>
      <c r="S3030" s="74">
        <v>132000</v>
      </c>
      <c r="T3030" s="75">
        <v>0</v>
      </c>
      <c r="U3030" s="75">
        <f t="shared" si="494"/>
        <v>0</v>
      </c>
      <c r="V3030" s="48"/>
      <c r="W3030" s="48">
        <v>2017</v>
      </c>
      <c r="X3030" s="53" t="s">
        <v>8210</v>
      </c>
      <c r="Y3030" s="1">
        <f>VLOOKUP(A3030,'[1]план на 2017'!$A:$X,20,0)</f>
        <v>0</v>
      </c>
      <c r="Z3030" s="156">
        <f t="shared" si="495"/>
        <v>0</v>
      </c>
    </row>
    <row r="3031" spans="1:26" ht="49.5" customHeight="1" x14ac:dyDescent="0.25">
      <c r="A3031" s="48" t="s">
        <v>3083</v>
      </c>
      <c r="B3031" s="53" t="s">
        <v>3273</v>
      </c>
      <c r="C3031" s="53" t="s">
        <v>7722</v>
      </c>
      <c r="D3031" s="53" t="s">
        <v>6088</v>
      </c>
      <c r="E3031" s="53" t="s">
        <v>7723</v>
      </c>
      <c r="F3031" s="53" t="s">
        <v>7729</v>
      </c>
      <c r="G3031" s="53" t="s">
        <v>3284</v>
      </c>
      <c r="H3031" s="53">
        <v>0</v>
      </c>
      <c r="I3031" s="53">
        <v>430000000</v>
      </c>
      <c r="J3031" s="53" t="s">
        <v>8091</v>
      </c>
      <c r="K3031" s="53" t="s">
        <v>8124</v>
      </c>
      <c r="L3031" s="53" t="s">
        <v>8093</v>
      </c>
      <c r="M3031" s="53" t="s">
        <v>8094</v>
      </c>
      <c r="N3031" s="53" t="s">
        <v>8112</v>
      </c>
      <c r="O3031" s="53" t="s">
        <v>8104</v>
      </c>
      <c r="P3031" s="53">
        <v>796</v>
      </c>
      <c r="Q3031" s="53" t="s">
        <v>8106</v>
      </c>
      <c r="R3031" s="73">
        <v>1</v>
      </c>
      <c r="S3031" s="74">
        <v>85000</v>
      </c>
      <c r="T3031" s="75">
        <v>0</v>
      </c>
      <c r="U3031" s="75">
        <f t="shared" si="494"/>
        <v>0</v>
      </c>
      <c r="V3031" s="48"/>
      <c r="W3031" s="48">
        <v>2017</v>
      </c>
      <c r="X3031" s="53" t="s">
        <v>8210</v>
      </c>
      <c r="Y3031" s="1">
        <f>VLOOKUP(A3031,'[1]план на 2017'!$A:$X,20,0)</f>
        <v>0</v>
      </c>
      <c r="Z3031" s="156">
        <f t="shared" si="495"/>
        <v>0</v>
      </c>
    </row>
    <row r="3032" spans="1:26" ht="49.5" customHeight="1" x14ac:dyDescent="0.25">
      <c r="A3032" s="48" t="s">
        <v>3084</v>
      </c>
      <c r="B3032" s="53" t="s">
        <v>3273</v>
      </c>
      <c r="C3032" s="53" t="s">
        <v>6087</v>
      </c>
      <c r="D3032" s="53" t="s">
        <v>6088</v>
      </c>
      <c r="E3032" s="53" t="s">
        <v>6089</v>
      </c>
      <c r="F3032" s="53" t="s">
        <v>7730</v>
      </c>
      <c r="G3032" s="53" t="s">
        <v>3284</v>
      </c>
      <c r="H3032" s="53">
        <v>0</v>
      </c>
      <c r="I3032" s="53">
        <v>430000000</v>
      </c>
      <c r="J3032" s="53" t="s">
        <v>8091</v>
      </c>
      <c r="K3032" s="53" t="s">
        <v>8124</v>
      </c>
      <c r="L3032" s="53" t="s">
        <v>8093</v>
      </c>
      <c r="M3032" s="53" t="s">
        <v>8094</v>
      </c>
      <c r="N3032" s="53" t="s">
        <v>8112</v>
      </c>
      <c r="O3032" s="53" t="s">
        <v>8104</v>
      </c>
      <c r="P3032" s="53">
        <v>796</v>
      </c>
      <c r="Q3032" s="53" t="s">
        <v>8106</v>
      </c>
      <c r="R3032" s="73">
        <v>1</v>
      </c>
      <c r="S3032" s="74">
        <v>125000</v>
      </c>
      <c r="T3032" s="75">
        <v>0</v>
      </c>
      <c r="U3032" s="75">
        <f t="shared" si="494"/>
        <v>0</v>
      </c>
      <c r="V3032" s="48"/>
      <c r="W3032" s="48">
        <v>2017</v>
      </c>
      <c r="X3032" s="53" t="s">
        <v>8210</v>
      </c>
      <c r="Y3032" s="1">
        <f>VLOOKUP(A3032,'[1]план на 2017'!$A:$X,20,0)</f>
        <v>0</v>
      </c>
      <c r="Z3032" s="156">
        <f t="shared" si="495"/>
        <v>0</v>
      </c>
    </row>
    <row r="3033" spans="1:26" ht="49.5" customHeight="1" x14ac:dyDescent="0.25">
      <c r="A3033" s="48" t="s">
        <v>3085</v>
      </c>
      <c r="B3033" s="53" t="s">
        <v>3273</v>
      </c>
      <c r="C3033" s="53" t="s">
        <v>6087</v>
      </c>
      <c r="D3033" s="53" t="s">
        <v>6088</v>
      </c>
      <c r="E3033" s="53" t="s">
        <v>6089</v>
      </c>
      <c r="F3033" s="53" t="s">
        <v>7731</v>
      </c>
      <c r="G3033" s="53" t="s">
        <v>3284</v>
      </c>
      <c r="H3033" s="53">
        <v>0</v>
      </c>
      <c r="I3033" s="53">
        <v>430000000</v>
      </c>
      <c r="J3033" s="53" t="s">
        <v>8091</v>
      </c>
      <c r="K3033" s="53" t="s">
        <v>8124</v>
      </c>
      <c r="L3033" s="53" t="s">
        <v>8093</v>
      </c>
      <c r="M3033" s="53" t="s">
        <v>8094</v>
      </c>
      <c r="N3033" s="53" t="s">
        <v>8112</v>
      </c>
      <c r="O3033" s="53" t="s">
        <v>8104</v>
      </c>
      <c r="P3033" s="53">
        <v>796</v>
      </c>
      <c r="Q3033" s="53" t="s">
        <v>8106</v>
      </c>
      <c r="R3033" s="73">
        <v>1</v>
      </c>
      <c r="S3033" s="74">
        <v>125000</v>
      </c>
      <c r="T3033" s="75">
        <v>0</v>
      </c>
      <c r="U3033" s="75">
        <v>0</v>
      </c>
      <c r="V3033" s="48"/>
      <c r="W3033" s="48">
        <v>2017</v>
      </c>
      <c r="X3033" s="53" t="s">
        <v>8287</v>
      </c>
      <c r="Y3033" s="1">
        <f>VLOOKUP(A3033,'[1]план на 2017'!$A:$X,20,0)</f>
        <v>0</v>
      </c>
      <c r="Z3033" s="156">
        <f t="shared" si="495"/>
        <v>0</v>
      </c>
    </row>
    <row r="3034" spans="1:26" ht="49.5" customHeight="1" x14ac:dyDescent="0.25">
      <c r="A3034" s="49" t="s">
        <v>3086</v>
      </c>
      <c r="B3034" s="49" t="s">
        <v>3273</v>
      </c>
      <c r="C3034" s="53" t="s">
        <v>6087</v>
      </c>
      <c r="D3034" s="53" t="s">
        <v>6088</v>
      </c>
      <c r="E3034" s="53" t="s">
        <v>6089</v>
      </c>
      <c r="F3034" s="53" t="s">
        <v>7731</v>
      </c>
      <c r="G3034" s="49" t="s">
        <v>3278</v>
      </c>
      <c r="H3034" s="49">
        <v>0</v>
      </c>
      <c r="I3034" s="49">
        <v>430000000</v>
      </c>
      <c r="J3034" s="49" t="s">
        <v>8091</v>
      </c>
      <c r="K3034" s="49" t="s">
        <v>8117</v>
      </c>
      <c r="L3034" s="49" t="s">
        <v>8093</v>
      </c>
      <c r="M3034" s="49" t="s">
        <v>8094</v>
      </c>
      <c r="N3034" s="49" t="s">
        <v>8112</v>
      </c>
      <c r="O3034" s="49" t="s">
        <v>8104</v>
      </c>
      <c r="P3034" s="49">
        <v>796</v>
      </c>
      <c r="Q3034" s="49" t="s">
        <v>8106</v>
      </c>
      <c r="R3034" s="49">
        <v>1</v>
      </c>
      <c r="S3034" s="76">
        <f>'[2]Бюджет 2017'!$AJ$4102</f>
        <v>445000</v>
      </c>
      <c r="T3034" s="76">
        <f>S3034*R3034</f>
        <v>445000</v>
      </c>
      <c r="U3034" s="76">
        <f t="shared" si="494"/>
        <v>498400.00000000006</v>
      </c>
      <c r="V3034" s="49"/>
      <c r="W3034" s="49">
        <v>2017</v>
      </c>
      <c r="X3034" s="49" t="s">
        <v>8205</v>
      </c>
      <c r="Y3034" s="1">
        <f>VLOOKUP(A3034,'[1]план на 2017'!$A:$X,20,0)</f>
        <v>445000</v>
      </c>
      <c r="Z3034" s="156">
        <f t="shared" si="495"/>
        <v>0</v>
      </c>
    </row>
    <row r="3035" spans="1:26" ht="49.5" customHeight="1" x14ac:dyDescent="0.25">
      <c r="A3035" s="48" t="s">
        <v>3087</v>
      </c>
      <c r="B3035" s="53" t="s">
        <v>3273</v>
      </c>
      <c r="C3035" s="53" t="s">
        <v>5451</v>
      </c>
      <c r="D3035" s="53" t="s">
        <v>7598</v>
      </c>
      <c r="E3035" s="53" t="s">
        <v>7732</v>
      </c>
      <c r="F3035" s="53" t="s">
        <v>7598</v>
      </c>
      <c r="G3035" s="53" t="s">
        <v>3284</v>
      </c>
      <c r="H3035" s="53">
        <v>0</v>
      </c>
      <c r="I3035" s="53">
        <v>430000000</v>
      </c>
      <c r="J3035" s="53" t="s">
        <v>8091</v>
      </c>
      <c r="K3035" s="53" t="s">
        <v>8124</v>
      </c>
      <c r="L3035" s="53" t="s">
        <v>8093</v>
      </c>
      <c r="M3035" s="53" t="s">
        <v>8094</v>
      </c>
      <c r="N3035" s="53" t="s">
        <v>8112</v>
      </c>
      <c r="O3035" s="53" t="s">
        <v>8104</v>
      </c>
      <c r="P3035" s="53">
        <v>796</v>
      </c>
      <c r="Q3035" s="53" t="s">
        <v>8106</v>
      </c>
      <c r="R3035" s="73">
        <v>1</v>
      </c>
      <c r="S3035" s="74">
        <v>102000</v>
      </c>
      <c r="T3035" s="75">
        <v>0</v>
      </c>
      <c r="U3035" s="75">
        <f t="shared" si="494"/>
        <v>0</v>
      </c>
      <c r="V3035" s="48"/>
      <c r="W3035" s="48">
        <v>2017</v>
      </c>
      <c r="X3035" s="53" t="s">
        <v>8210</v>
      </c>
      <c r="Y3035" s="1">
        <f>VLOOKUP(A3035,'[1]план на 2017'!$A:$X,20,0)</f>
        <v>0</v>
      </c>
      <c r="Z3035" s="156">
        <f t="shared" si="495"/>
        <v>0</v>
      </c>
    </row>
    <row r="3036" spans="1:26" ht="49.5" customHeight="1" x14ac:dyDescent="0.25">
      <c r="A3036" s="48" t="s">
        <v>3088</v>
      </c>
      <c r="B3036" s="53" t="s">
        <v>3273</v>
      </c>
      <c r="C3036" s="53" t="s">
        <v>6087</v>
      </c>
      <c r="D3036" s="53" t="s">
        <v>6088</v>
      </c>
      <c r="E3036" s="53" t="s">
        <v>6089</v>
      </c>
      <c r="F3036" s="53" t="s">
        <v>7733</v>
      </c>
      <c r="G3036" s="53" t="s">
        <v>3284</v>
      </c>
      <c r="H3036" s="53">
        <v>0</v>
      </c>
      <c r="I3036" s="53">
        <v>430000000</v>
      </c>
      <c r="J3036" s="53" t="s">
        <v>8091</v>
      </c>
      <c r="K3036" s="53" t="s">
        <v>8124</v>
      </c>
      <c r="L3036" s="53" t="s">
        <v>8093</v>
      </c>
      <c r="M3036" s="53" t="s">
        <v>8094</v>
      </c>
      <c r="N3036" s="53" t="s">
        <v>8112</v>
      </c>
      <c r="O3036" s="53" t="s">
        <v>8104</v>
      </c>
      <c r="P3036" s="53">
        <v>796</v>
      </c>
      <c r="Q3036" s="53" t="s">
        <v>8106</v>
      </c>
      <c r="R3036" s="73">
        <v>1</v>
      </c>
      <c r="S3036" s="74">
        <v>128000</v>
      </c>
      <c r="T3036" s="75">
        <v>0</v>
      </c>
      <c r="U3036" s="75">
        <f t="shared" si="494"/>
        <v>0</v>
      </c>
      <c r="V3036" s="48"/>
      <c r="W3036" s="48">
        <v>2017</v>
      </c>
      <c r="X3036" s="53" t="s">
        <v>8210</v>
      </c>
      <c r="Y3036" s="1">
        <f>VLOOKUP(A3036,'[1]план на 2017'!$A:$X,20,0)</f>
        <v>0</v>
      </c>
      <c r="Z3036" s="156">
        <f t="shared" si="495"/>
        <v>0</v>
      </c>
    </row>
    <row r="3037" spans="1:26" ht="49.5" customHeight="1" x14ac:dyDescent="0.25">
      <c r="A3037" s="48" t="s">
        <v>3089</v>
      </c>
      <c r="B3037" s="53" t="s">
        <v>3273</v>
      </c>
      <c r="C3037" s="53" t="s">
        <v>6087</v>
      </c>
      <c r="D3037" s="53" t="s">
        <v>6088</v>
      </c>
      <c r="E3037" s="53" t="s">
        <v>6089</v>
      </c>
      <c r="F3037" s="53" t="s">
        <v>7734</v>
      </c>
      <c r="G3037" s="53" t="s">
        <v>3284</v>
      </c>
      <c r="H3037" s="53">
        <v>0</v>
      </c>
      <c r="I3037" s="53">
        <v>430000000</v>
      </c>
      <c r="J3037" s="53" t="s">
        <v>8091</v>
      </c>
      <c r="K3037" s="53" t="s">
        <v>8124</v>
      </c>
      <c r="L3037" s="53" t="s">
        <v>8093</v>
      </c>
      <c r="M3037" s="53" t="s">
        <v>8094</v>
      </c>
      <c r="N3037" s="53" t="s">
        <v>8112</v>
      </c>
      <c r="O3037" s="53" t="s">
        <v>8104</v>
      </c>
      <c r="P3037" s="53">
        <v>796</v>
      </c>
      <c r="Q3037" s="53" t="s">
        <v>8106</v>
      </c>
      <c r="R3037" s="73">
        <v>1</v>
      </c>
      <c r="S3037" s="74">
        <v>135850</v>
      </c>
      <c r="T3037" s="75">
        <v>0</v>
      </c>
      <c r="U3037" s="75">
        <f t="shared" si="494"/>
        <v>0</v>
      </c>
      <c r="V3037" s="48"/>
      <c r="W3037" s="48">
        <v>2017</v>
      </c>
      <c r="X3037" s="53" t="s">
        <v>8210</v>
      </c>
      <c r="Y3037" s="1">
        <f>VLOOKUP(A3037,'[1]план на 2017'!$A:$X,20,0)</f>
        <v>0</v>
      </c>
      <c r="Z3037" s="156">
        <f t="shared" si="495"/>
        <v>0</v>
      </c>
    </row>
    <row r="3038" spans="1:26" ht="49.5" customHeight="1" x14ac:dyDescent="0.25">
      <c r="A3038" s="48" t="s">
        <v>3090</v>
      </c>
      <c r="B3038" s="53" t="s">
        <v>3273</v>
      </c>
      <c r="C3038" s="53" t="s">
        <v>6087</v>
      </c>
      <c r="D3038" s="53" t="s">
        <v>6088</v>
      </c>
      <c r="E3038" s="53" t="s">
        <v>6089</v>
      </c>
      <c r="F3038" s="53" t="s">
        <v>7735</v>
      </c>
      <c r="G3038" s="53" t="s">
        <v>3284</v>
      </c>
      <c r="H3038" s="53">
        <v>0</v>
      </c>
      <c r="I3038" s="53">
        <v>430000000</v>
      </c>
      <c r="J3038" s="53" t="s">
        <v>8091</v>
      </c>
      <c r="K3038" s="53" t="s">
        <v>8124</v>
      </c>
      <c r="L3038" s="53" t="s">
        <v>8093</v>
      </c>
      <c r="M3038" s="53" t="s">
        <v>8094</v>
      </c>
      <c r="N3038" s="53" t="s">
        <v>8112</v>
      </c>
      <c r="O3038" s="53" t="s">
        <v>8104</v>
      </c>
      <c r="P3038" s="53">
        <v>796</v>
      </c>
      <c r="Q3038" s="53" t="s">
        <v>8106</v>
      </c>
      <c r="R3038" s="73">
        <v>1</v>
      </c>
      <c r="S3038" s="74">
        <v>185240</v>
      </c>
      <c r="T3038" s="75">
        <v>0</v>
      </c>
      <c r="U3038" s="75">
        <f t="shared" si="494"/>
        <v>0</v>
      </c>
      <c r="V3038" s="48"/>
      <c r="W3038" s="48">
        <v>2017</v>
      </c>
      <c r="X3038" s="53" t="s">
        <v>8210</v>
      </c>
      <c r="Y3038" s="1">
        <f>VLOOKUP(A3038,'[1]план на 2017'!$A:$X,20,0)</f>
        <v>0</v>
      </c>
      <c r="Z3038" s="156">
        <f t="shared" si="495"/>
        <v>0</v>
      </c>
    </row>
    <row r="3039" spans="1:26" ht="49.5" customHeight="1" x14ac:dyDescent="0.25">
      <c r="A3039" s="48" t="s">
        <v>3091</v>
      </c>
      <c r="B3039" s="53" t="s">
        <v>3273</v>
      </c>
      <c r="C3039" s="53" t="s">
        <v>6087</v>
      </c>
      <c r="D3039" s="53" t="s">
        <v>6088</v>
      </c>
      <c r="E3039" s="53" t="s">
        <v>6089</v>
      </c>
      <c r="F3039" s="53" t="s">
        <v>7736</v>
      </c>
      <c r="G3039" s="53" t="s">
        <v>3284</v>
      </c>
      <c r="H3039" s="53">
        <v>0</v>
      </c>
      <c r="I3039" s="53">
        <v>430000000</v>
      </c>
      <c r="J3039" s="53" t="s">
        <v>8091</v>
      </c>
      <c r="K3039" s="53" t="s">
        <v>8124</v>
      </c>
      <c r="L3039" s="53" t="s">
        <v>8093</v>
      </c>
      <c r="M3039" s="53" t="s">
        <v>8094</v>
      </c>
      <c r="N3039" s="53" t="s">
        <v>8112</v>
      </c>
      <c r="O3039" s="53" t="s">
        <v>8104</v>
      </c>
      <c r="P3039" s="53">
        <v>796</v>
      </c>
      <c r="Q3039" s="53" t="s">
        <v>8106</v>
      </c>
      <c r="R3039" s="73">
        <v>1</v>
      </c>
      <c r="S3039" s="74">
        <v>102500</v>
      </c>
      <c r="T3039" s="75">
        <v>0</v>
      </c>
      <c r="U3039" s="75">
        <f t="shared" si="494"/>
        <v>0</v>
      </c>
      <c r="V3039" s="48"/>
      <c r="W3039" s="48">
        <v>2017</v>
      </c>
      <c r="X3039" s="53" t="s">
        <v>8210</v>
      </c>
      <c r="Y3039" s="1">
        <f>VLOOKUP(A3039,'[1]план на 2017'!$A:$X,20,0)</f>
        <v>0</v>
      </c>
      <c r="Z3039" s="156">
        <f t="shared" si="495"/>
        <v>0</v>
      </c>
    </row>
    <row r="3040" spans="1:26" ht="49.5" customHeight="1" x14ac:dyDescent="0.25">
      <c r="A3040" s="48" t="s">
        <v>3092</v>
      </c>
      <c r="B3040" s="53" t="s">
        <v>3273</v>
      </c>
      <c r="C3040" s="53" t="s">
        <v>6087</v>
      </c>
      <c r="D3040" s="53" t="s">
        <v>6088</v>
      </c>
      <c r="E3040" s="53" t="s">
        <v>6089</v>
      </c>
      <c r="F3040" s="53" t="s">
        <v>7737</v>
      </c>
      <c r="G3040" s="53" t="s">
        <v>3284</v>
      </c>
      <c r="H3040" s="53">
        <v>0</v>
      </c>
      <c r="I3040" s="53">
        <v>430000000</v>
      </c>
      <c r="J3040" s="53" t="s">
        <v>8091</v>
      </c>
      <c r="K3040" s="53" t="s">
        <v>8124</v>
      </c>
      <c r="L3040" s="53" t="s">
        <v>8093</v>
      </c>
      <c r="M3040" s="53" t="s">
        <v>8094</v>
      </c>
      <c r="N3040" s="53" t="s">
        <v>8112</v>
      </c>
      <c r="O3040" s="53" t="s">
        <v>8104</v>
      </c>
      <c r="P3040" s="53">
        <v>796</v>
      </c>
      <c r="Q3040" s="53" t="s">
        <v>8106</v>
      </c>
      <c r="R3040" s="73">
        <v>1</v>
      </c>
      <c r="S3040" s="74">
        <v>205000</v>
      </c>
      <c r="T3040" s="75">
        <v>0</v>
      </c>
      <c r="U3040" s="75">
        <f t="shared" si="494"/>
        <v>0</v>
      </c>
      <c r="V3040" s="48"/>
      <c r="W3040" s="48">
        <v>2017</v>
      </c>
      <c r="X3040" s="53" t="s">
        <v>8210</v>
      </c>
      <c r="Y3040" s="1">
        <f>VLOOKUP(A3040,'[1]план на 2017'!$A:$X,20,0)</f>
        <v>0</v>
      </c>
      <c r="Z3040" s="156">
        <f t="shared" si="495"/>
        <v>0</v>
      </c>
    </row>
    <row r="3041" spans="1:26" ht="49.5" customHeight="1" x14ac:dyDescent="0.25">
      <c r="A3041" s="48" t="s">
        <v>3093</v>
      </c>
      <c r="B3041" s="53" t="s">
        <v>3273</v>
      </c>
      <c r="C3041" s="53" t="s">
        <v>6087</v>
      </c>
      <c r="D3041" s="53" t="s">
        <v>6088</v>
      </c>
      <c r="E3041" s="53" t="s">
        <v>6089</v>
      </c>
      <c r="F3041" s="53" t="s">
        <v>7738</v>
      </c>
      <c r="G3041" s="53" t="s">
        <v>3284</v>
      </c>
      <c r="H3041" s="53">
        <v>0</v>
      </c>
      <c r="I3041" s="53">
        <v>430000000</v>
      </c>
      <c r="J3041" s="53" t="s">
        <v>8091</v>
      </c>
      <c r="K3041" s="53" t="s">
        <v>8124</v>
      </c>
      <c r="L3041" s="53" t="s">
        <v>8093</v>
      </c>
      <c r="M3041" s="53" t="s">
        <v>8094</v>
      </c>
      <c r="N3041" s="53" t="s">
        <v>8112</v>
      </c>
      <c r="O3041" s="53" t="s">
        <v>8104</v>
      </c>
      <c r="P3041" s="53">
        <v>796</v>
      </c>
      <c r="Q3041" s="53" t="s">
        <v>8106</v>
      </c>
      <c r="R3041" s="73">
        <v>1</v>
      </c>
      <c r="S3041" s="74">
        <v>65000</v>
      </c>
      <c r="T3041" s="75">
        <v>0</v>
      </c>
      <c r="U3041" s="75">
        <f t="shared" si="494"/>
        <v>0</v>
      </c>
      <c r="V3041" s="48"/>
      <c r="W3041" s="48">
        <v>2017</v>
      </c>
      <c r="X3041" s="53" t="s">
        <v>8210</v>
      </c>
      <c r="Y3041" s="1">
        <f>VLOOKUP(A3041,'[1]план на 2017'!$A:$X,20,0)</f>
        <v>0</v>
      </c>
      <c r="Z3041" s="156">
        <f t="shared" si="495"/>
        <v>0</v>
      </c>
    </row>
    <row r="3042" spans="1:26" ht="49.5" customHeight="1" x14ac:dyDescent="0.25">
      <c r="A3042" s="48" t="s">
        <v>3094</v>
      </c>
      <c r="B3042" s="53" t="s">
        <v>3273</v>
      </c>
      <c r="C3042" s="53" t="s">
        <v>7739</v>
      </c>
      <c r="D3042" s="53" t="s">
        <v>7740</v>
      </c>
      <c r="E3042" s="53" t="s">
        <v>7741</v>
      </c>
      <c r="F3042" s="53" t="s">
        <v>7742</v>
      </c>
      <c r="G3042" s="53" t="s">
        <v>3284</v>
      </c>
      <c r="H3042" s="53">
        <v>0</v>
      </c>
      <c r="I3042" s="53">
        <v>430000000</v>
      </c>
      <c r="J3042" s="53" t="s">
        <v>8091</v>
      </c>
      <c r="K3042" s="53" t="s">
        <v>8124</v>
      </c>
      <c r="L3042" s="53" t="s">
        <v>8093</v>
      </c>
      <c r="M3042" s="53" t="s">
        <v>8094</v>
      </c>
      <c r="N3042" s="53" t="s">
        <v>8112</v>
      </c>
      <c r="O3042" s="53" t="s">
        <v>8104</v>
      </c>
      <c r="P3042" s="53">
        <v>796</v>
      </c>
      <c r="Q3042" s="53" t="s">
        <v>8106</v>
      </c>
      <c r="R3042" s="73">
        <v>1</v>
      </c>
      <c r="S3042" s="74">
        <v>105900</v>
      </c>
      <c r="T3042" s="75">
        <v>0</v>
      </c>
      <c r="U3042" s="75">
        <f t="shared" si="494"/>
        <v>0</v>
      </c>
      <c r="V3042" s="48"/>
      <c r="W3042" s="48">
        <v>2017</v>
      </c>
      <c r="X3042" s="53" t="s">
        <v>8210</v>
      </c>
      <c r="Y3042" s="1">
        <f>VLOOKUP(A3042,'[1]план на 2017'!$A:$X,20,0)</f>
        <v>0</v>
      </c>
      <c r="Z3042" s="156">
        <f t="shared" si="495"/>
        <v>0</v>
      </c>
    </row>
    <row r="3043" spans="1:26" ht="49.5" customHeight="1" x14ac:dyDescent="0.25">
      <c r="A3043" s="48" t="s">
        <v>3095</v>
      </c>
      <c r="B3043" s="53" t="s">
        <v>3273</v>
      </c>
      <c r="C3043" s="53" t="s">
        <v>7739</v>
      </c>
      <c r="D3043" s="53" t="s">
        <v>7740</v>
      </c>
      <c r="E3043" s="53" t="s">
        <v>7741</v>
      </c>
      <c r="F3043" s="53" t="s">
        <v>7743</v>
      </c>
      <c r="G3043" s="53" t="s">
        <v>3284</v>
      </c>
      <c r="H3043" s="53">
        <v>0</v>
      </c>
      <c r="I3043" s="53">
        <v>430000000</v>
      </c>
      <c r="J3043" s="53" t="s">
        <v>8091</v>
      </c>
      <c r="K3043" s="53" t="s">
        <v>8124</v>
      </c>
      <c r="L3043" s="53" t="s">
        <v>8093</v>
      </c>
      <c r="M3043" s="53" t="s">
        <v>8094</v>
      </c>
      <c r="N3043" s="53" t="s">
        <v>8112</v>
      </c>
      <c r="O3043" s="53" t="s">
        <v>8104</v>
      </c>
      <c r="P3043" s="53">
        <v>796</v>
      </c>
      <c r="Q3043" s="53" t="s">
        <v>8106</v>
      </c>
      <c r="R3043" s="73">
        <v>2</v>
      </c>
      <c r="S3043" s="74">
        <v>109000</v>
      </c>
      <c r="T3043" s="75">
        <v>0</v>
      </c>
      <c r="U3043" s="75">
        <f t="shared" si="494"/>
        <v>0</v>
      </c>
      <c r="V3043" s="48"/>
      <c r="W3043" s="48">
        <v>2017</v>
      </c>
      <c r="X3043" s="53" t="s">
        <v>8287</v>
      </c>
      <c r="Y3043" s="1">
        <f>VLOOKUP(A3043,'[1]план на 2017'!$A:$X,20,0)</f>
        <v>0</v>
      </c>
      <c r="Z3043" s="156">
        <f t="shared" si="495"/>
        <v>0</v>
      </c>
    </row>
    <row r="3044" spans="1:26" ht="49.5" customHeight="1" x14ac:dyDescent="0.25">
      <c r="A3044" s="49" t="s">
        <v>3096</v>
      </c>
      <c r="B3044" s="49" t="s">
        <v>3273</v>
      </c>
      <c r="C3044" s="53" t="s">
        <v>7739</v>
      </c>
      <c r="D3044" s="53" t="s">
        <v>7740</v>
      </c>
      <c r="E3044" s="53" t="s">
        <v>7741</v>
      </c>
      <c r="F3044" s="53" t="s">
        <v>7743</v>
      </c>
      <c r="G3044" s="49" t="s">
        <v>3278</v>
      </c>
      <c r="H3044" s="49">
        <v>0</v>
      </c>
      <c r="I3044" s="49">
        <v>430000000</v>
      </c>
      <c r="J3044" s="49" t="s">
        <v>8091</v>
      </c>
      <c r="K3044" s="49" t="s">
        <v>8117</v>
      </c>
      <c r="L3044" s="49" t="s">
        <v>8093</v>
      </c>
      <c r="M3044" s="49" t="s">
        <v>8094</v>
      </c>
      <c r="N3044" s="49" t="s">
        <v>8112</v>
      </c>
      <c r="O3044" s="49" t="s">
        <v>8104</v>
      </c>
      <c r="P3044" s="49">
        <v>796</v>
      </c>
      <c r="Q3044" s="49" t="s">
        <v>8106</v>
      </c>
      <c r="R3044" s="49">
        <v>1</v>
      </c>
      <c r="S3044" s="76">
        <v>350000</v>
      </c>
      <c r="T3044" s="76">
        <v>350000</v>
      </c>
      <c r="U3044" s="76">
        <f t="shared" si="494"/>
        <v>392000.00000000006</v>
      </c>
      <c r="V3044" s="49"/>
      <c r="W3044" s="49">
        <v>2017</v>
      </c>
      <c r="X3044" s="49" t="s">
        <v>8204</v>
      </c>
      <c r="Y3044" s="1">
        <f>VLOOKUP(A3044,'[1]план на 2017'!$A:$X,20,0)</f>
        <v>350000</v>
      </c>
      <c r="Z3044" s="156">
        <f t="shared" si="495"/>
        <v>0</v>
      </c>
    </row>
    <row r="3045" spans="1:26" ht="49.5" customHeight="1" x14ac:dyDescent="0.25">
      <c r="A3045" s="48" t="s">
        <v>3097</v>
      </c>
      <c r="B3045" s="53" t="s">
        <v>3273</v>
      </c>
      <c r="C3045" s="53" t="s">
        <v>7739</v>
      </c>
      <c r="D3045" s="53" t="s">
        <v>7740</v>
      </c>
      <c r="E3045" s="53" t="s">
        <v>7741</v>
      </c>
      <c r="F3045" s="53" t="s">
        <v>7744</v>
      </c>
      <c r="G3045" s="53" t="s">
        <v>3284</v>
      </c>
      <c r="H3045" s="53">
        <v>0</v>
      </c>
      <c r="I3045" s="53">
        <v>430000000</v>
      </c>
      <c r="J3045" s="53" t="s">
        <v>8091</v>
      </c>
      <c r="K3045" s="53" t="s">
        <v>8124</v>
      </c>
      <c r="L3045" s="53" t="s">
        <v>8093</v>
      </c>
      <c r="M3045" s="53" t="s">
        <v>8094</v>
      </c>
      <c r="N3045" s="53" t="s">
        <v>8112</v>
      </c>
      <c r="O3045" s="53" t="s">
        <v>8104</v>
      </c>
      <c r="P3045" s="53">
        <v>796</v>
      </c>
      <c r="Q3045" s="53" t="s">
        <v>8106</v>
      </c>
      <c r="R3045" s="73">
        <v>2</v>
      </c>
      <c r="S3045" s="74">
        <v>85000</v>
      </c>
      <c r="T3045" s="75">
        <v>0</v>
      </c>
      <c r="U3045" s="75">
        <f t="shared" si="494"/>
        <v>0</v>
      </c>
      <c r="V3045" s="48"/>
      <c r="W3045" s="48">
        <v>2017</v>
      </c>
      <c r="X3045" s="53" t="s">
        <v>8210</v>
      </c>
      <c r="Y3045" s="1">
        <f>VLOOKUP(A3045,'[1]план на 2017'!$A:$X,20,0)</f>
        <v>0</v>
      </c>
      <c r="Z3045" s="156">
        <f t="shared" si="495"/>
        <v>0</v>
      </c>
    </row>
    <row r="3046" spans="1:26" ht="49.5" customHeight="1" x14ac:dyDescent="0.25">
      <c r="A3046" s="48" t="s">
        <v>3098</v>
      </c>
      <c r="B3046" s="53" t="s">
        <v>3273</v>
      </c>
      <c r="C3046" s="53" t="s">
        <v>6087</v>
      </c>
      <c r="D3046" s="53" t="s">
        <v>6088</v>
      </c>
      <c r="E3046" s="53" t="s">
        <v>6089</v>
      </c>
      <c r="F3046" s="53" t="s">
        <v>7745</v>
      </c>
      <c r="G3046" s="53" t="s">
        <v>3284</v>
      </c>
      <c r="H3046" s="53">
        <v>0</v>
      </c>
      <c r="I3046" s="53">
        <v>430000000</v>
      </c>
      <c r="J3046" s="53" t="s">
        <v>8091</v>
      </c>
      <c r="K3046" s="53" t="s">
        <v>8124</v>
      </c>
      <c r="L3046" s="53" t="s">
        <v>8093</v>
      </c>
      <c r="M3046" s="53" t="s">
        <v>8094</v>
      </c>
      <c r="N3046" s="53" t="s">
        <v>8112</v>
      </c>
      <c r="O3046" s="53" t="s">
        <v>8104</v>
      </c>
      <c r="P3046" s="53">
        <v>796</v>
      </c>
      <c r="Q3046" s="53" t="s">
        <v>8106</v>
      </c>
      <c r="R3046" s="73">
        <v>1</v>
      </c>
      <c r="S3046" s="74">
        <v>430000</v>
      </c>
      <c r="T3046" s="75">
        <v>0</v>
      </c>
      <c r="U3046" s="75">
        <f t="shared" si="494"/>
        <v>0</v>
      </c>
      <c r="V3046" s="48"/>
      <c r="W3046" s="48">
        <v>2017</v>
      </c>
      <c r="X3046" s="53" t="s">
        <v>8287</v>
      </c>
      <c r="Y3046" s="1">
        <f>VLOOKUP(A3046,'[1]план на 2017'!$A:$X,20,0)</f>
        <v>0</v>
      </c>
      <c r="Z3046" s="156">
        <f t="shared" si="495"/>
        <v>0</v>
      </c>
    </row>
    <row r="3047" spans="1:26" ht="49.5" customHeight="1" x14ac:dyDescent="0.25">
      <c r="A3047" s="49" t="s">
        <v>3099</v>
      </c>
      <c r="B3047" s="49" t="s">
        <v>3273</v>
      </c>
      <c r="C3047" s="53" t="s">
        <v>6087</v>
      </c>
      <c r="D3047" s="53" t="s">
        <v>6088</v>
      </c>
      <c r="E3047" s="53" t="s">
        <v>6089</v>
      </c>
      <c r="F3047" s="53" t="s">
        <v>7745</v>
      </c>
      <c r="G3047" s="49" t="s">
        <v>3278</v>
      </c>
      <c r="H3047" s="49">
        <v>0</v>
      </c>
      <c r="I3047" s="49">
        <v>430000000</v>
      </c>
      <c r="J3047" s="49" t="s">
        <v>8091</v>
      </c>
      <c r="K3047" s="49" t="s">
        <v>8117</v>
      </c>
      <c r="L3047" s="49" t="s">
        <v>8093</v>
      </c>
      <c r="M3047" s="49" t="s">
        <v>8094</v>
      </c>
      <c r="N3047" s="49" t="s">
        <v>8112</v>
      </c>
      <c r="O3047" s="49" t="s">
        <v>8104</v>
      </c>
      <c r="P3047" s="49">
        <v>796</v>
      </c>
      <c r="Q3047" s="49" t="s">
        <v>8106</v>
      </c>
      <c r="R3047" s="49">
        <v>1</v>
      </c>
      <c r="S3047" s="76">
        <v>700000</v>
      </c>
      <c r="T3047" s="76">
        <f t="shared" ref="T3047" si="496">S3047*R3047</f>
        <v>700000</v>
      </c>
      <c r="U3047" s="76">
        <f t="shared" si="494"/>
        <v>784000.00000000012</v>
      </c>
      <c r="V3047" s="49"/>
      <c r="W3047" s="49">
        <v>2017</v>
      </c>
      <c r="X3047" s="49" t="s">
        <v>8204</v>
      </c>
      <c r="Y3047" s="1">
        <f>VLOOKUP(A3047,'[1]план на 2017'!$A:$X,20,0)</f>
        <v>700000</v>
      </c>
      <c r="Z3047" s="156">
        <f t="shared" si="495"/>
        <v>0</v>
      </c>
    </row>
    <row r="3048" spans="1:26" ht="49.5" customHeight="1" x14ac:dyDescent="0.25">
      <c r="A3048" s="48" t="s">
        <v>3100</v>
      </c>
      <c r="B3048" s="53" t="s">
        <v>3273</v>
      </c>
      <c r="C3048" s="53" t="s">
        <v>6087</v>
      </c>
      <c r="D3048" s="53" t="s">
        <v>6088</v>
      </c>
      <c r="E3048" s="53" t="s">
        <v>6089</v>
      </c>
      <c r="F3048" s="53" t="s">
        <v>7746</v>
      </c>
      <c r="G3048" s="53" t="s">
        <v>3284</v>
      </c>
      <c r="H3048" s="53">
        <v>0</v>
      </c>
      <c r="I3048" s="53">
        <v>430000000</v>
      </c>
      <c r="J3048" s="53" t="s">
        <v>8091</v>
      </c>
      <c r="K3048" s="53" t="s">
        <v>8124</v>
      </c>
      <c r="L3048" s="53" t="s">
        <v>8093</v>
      </c>
      <c r="M3048" s="53" t="s">
        <v>8094</v>
      </c>
      <c r="N3048" s="53" t="s">
        <v>8112</v>
      </c>
      <c r="O3048" s="53" t="s">
        <v>8104</v>
      </c>
      <c r="P3048" s="53">
        <v>796</v>
      </c>
      <c r="Q3048" s="53" t="s">
        <v>8106</v>
      </c>
      <c r="R3048" s="73">
        <v>1</v>
      </c>
      <c r="S3048" s="74">
        <v>156000</v>
      </c>
      <c r="T3048" s="75">
        <v>0</v>
      </c>
      <c r="U3048" s="75">
        <f t="shared" si="494"/>
        <v>0</v>
      </c>
      <c r="V3048" s="48"/>
      <c r="W3048" s="48">
        <v>2017</v>
      </c>
      <c r="X3048" s="53" t="s">
        <v>8210</v>
      </c>
      <c r="Y3048" s="1">
        <f>VLOOKUP(A3048,'[1]план на 2017'!$A:$X,20,0)</f>
        <v>0</v>
      </c>
      <c r="Z3048" s="156">
        <f t="shared" si="495"/>
        <v>0</v>
      </c>
    </row>
    <row r="3049" spans="1:26" ht="49.5" customHeight="1" x14ac:dyDescent="0.25">
      <c r="A3049" s="48" t="s">
        <v>3101</v>
      </c>
      <c r="B3049" s="53" t="s">
        <v>3273</v>
      </c>
      <c r="C3049" s="53" t="s">
        <v>6087</v>
      </c>
      <c r="D3049" s="53" t="s">
        <v>6088</v>
      </c>
      <c r="E3049" s="53" t="s">
        <v>6089</v>
      </c>
      <c r="F3049" s="53" t="s">
        <v>7747</v>
      </c>
      <c r="G3049" s="53" t="s">
        <v>3284</v>
      </c>
      <c r="H3049" s="53">
        <v>0</v>
      </c>
      <c r="I3049" s="53">
        <v>430000000</v>
      </c>
      <c r="J3049" s="53" t="s">
        <v>8091</v>
      </c>
      <c r="K3049" s="53" t="s">
        <v>8124</v>
      </c>
      <c r="L3049" s="53" t="s">
        <v>8093</v>
      </c>
      <c r="M3049" s="53" t="s">
        <v>8094</v>
      </c>
      <c r="N3049" s="53" t="s">
        <v>8112</v>
      </c>
      <c r="O3049" s="53" t="s">
        <v>8104</v>
      </c>
      <c r="P3049" s="53">
        <v>796</v>
      </c>
      <c r="Q3049" s="53" t="s">
        <v>8106</v>
      </c>
      <c r="R3049" s="73">
        <v>1</v>
      </c>
      <c r="S3049" s="74">
        <v>401560</v>
      </c>
      <c r="T3049" s="75">
        <v>0</v>
      </c>
      <c r="U3049" s="75">
        <f t="shared" si="494"/>
        <v>0</v>
      </c>
      <c r="V3049" s="48"/>
      <c r="W3049" s="48">
        <v>2017</v>
      </c>
      <c r="X3049" s="53" t="s">
        <v>8210</v>
      </c>
      <c r="Y3049" s="1">
        <f>VLOOKUP(A3049,'[1]план на 2017'!$A:$X,20,0)</f>
        <v>0</v>
      </c>
      <c r="Z3049" s="156">
        <f t="shared" si="495"/>
        <v>0</v>
      </c>
    </row>
    <row r="3050" spans="1:26" ht="49.5" customHeight="1" x14ac:dyDescent="0.25">
      <c r="A3050" s="48" t="s">
        <v>3102</v>
      </c>
      <c r="B3050" s="53" t="s">
        <v>3273</v>
      </c>
      <c r="C3050" s="53" t="s">
        <v>6087</v>
      </c>
      <c r="D3050" s="53" t="s">
        <v>6088</v>
      </c>
      <c r="E3050" s="53" t="s">
        <v>6089</v>
      </c>
      <c r="F3050" s="53" t="s">
        <v>7748</v>
      </c>
      <c r="G3050" s="53" t="s">
        <v>3284</v>
      </c>
      <c r="H3050" s="53">
        <v>0</v>
      </c>
      <c r="I3050" s="53">
        <v>430000000</v>
      </c>
      <c r="J3050" s="53" t="s">
        <v>8091</v>
      </c>
      <c r="K3050" s="53" t="s">
        <v>8124</v>
      </c>
      <c r="L3050" s="53" t="s">
        <v>8093</v>
      </c>
      <c r="M3050" s="53" t="s">
        <v>8094</v>
      </c>
      <c r="N3050" s="53" t="s">
        <v>8112</v>
      </c>
      <c r="O3050" s="53" t="s">
        <v>8104</v>
      </c>
      <c r="P3050" s="53">
        <v>796</v>
      </c>
      <c r="Q3050" s="53" t="s">
        <v>8106</v>
      </c>
      <c r="R3050" s="73">
        <v>1</v>
      </c>
      <c r="S3050" s="74">
        <v>435000</v>
      </c>
      <c r="T3050" s="75">
        <v>0</v>
      </c>
      <c r="U3050" s="75">
        <f t="shared" si="494"/>
        <v>0</v>
      </c>
      <c r="V3050" s="48"/>
      <c r="W3050" s="48">
        <v>2017</v>
      </c>
      <c r="X3050" s="53" t="s">
        <v>8210</v>
      </c>
      <c r="Y3050" s="1">
        <f>VLOOKUP(A3050,'[1]план на 2017'!$A:$X,20,0)</f>
        <v>0</v>
      </c>
      <c r="Z3050" s="156">
        <f t="shared" si="495"/>
        <v>0</v>
      </c>
    </row>
    <row r="3051" spans="1:26" ht="49.5" customHeight="1" x14ac:dyDescent="0.25">
      <c r="A3051" s="48" t="s">
        <v>3103</v>
      </c>
      <c r="B3051" s="53" t="s">
        <v>3273</v>
      </c>
      <c r="C3051" s="53" t="s">
        <v>6087</v>
      </c>
      <c r="D3051" s="53" t="s">
        <v>6088</v>
      </c>
      <c r="E3051" s="53" t="s">
        <v>6089</v>
      </c>
      <c r="F3051" s="53" t="s">
        <v>7749</v>
      </c>
      <c r="G3051" s="53" t="s">
        <v>3284</v>
      </c>
      <c r="H3051" s="53">
        <v>0</v>
      </c>
      <c r="I3051" s="53">
        <v>430000000</v>
      </c>
      <c r="J3051" s="53" t="s">
        <v>8091</v>
      </c>
      <c r="K3051" s="53" t="s">
        <v>8124</v>
      </c>
      <c r="L3051" s="53" t="s">
        <v>8093</v>
      </c>
      <c r="M3051" s="53" t="s">
        <v>8094</v>
      </c>
      <c r="N3051" s="53" t="s">
        <v>8112</v>
      </c>
      <c r="O3051" s="53" t="s">
        <v>8104</v>
      </c>
      <c r="P3051" s="53">
        <v>796</v>
      </c>
      <c r="Q3051" s="53" t="s">
        <v>8106</v>
      </c>
      <c r="R3051" s="73">
        <v>1</v>
      </c>
      <c r="S3051" s="74">
        <v>750000</v>
      </c>
      <c r="T3051" s="75">
        <v>0</v>
      </c>
      <c r="U3051" s="75">
        <f t="shared" si="494"/>
        <v>0</v>
      </c>
      <c r="V3051" s="48"/>
      <c r="W3051" s="48">
        <v>2017</v>
      </c>
      <c r="X3051" s="53" t="s">
        <v>8287</v>
      </c>
      <c r="Y3051" s="1">
        <f>VLOOKUP(A3051,'[1]план на 2017'!$A:$X,20,0)</f>
        <v>0</v>
      </c>
      <c r="Z3051" s="156">
        <f t="shared" si="495"/>
        <v>0</v>
      </c>
    </row>
    <row r="3052" spans="1:26" ht="49.5" customHeight="1" x14ac:dyDescent="0.25">
      <c r="A3052" s="49" t="s">
        <v>3104</v>
      </c>
      <c r="B3052" s="49" t="s">
        <v>3273</v>
      </c>
      <c r="C3052" s="53" t="s">
        <v>6087</v>
      </c>
      <c r="D3052" s="53" t="s">
        <v>6088</v>
      </c>
      <c r="E3052" s="53" t="s">
        <v>6089</v>
      </c>
      <c r="F3052" s="53" t="s">
        <v>7749</v>
      </c>
      <c r="G3052" s="49" t="s">
        <v>3278</v>
      </c>
      <c r="H3052" s="49">
        <v>0</v>
      </c>
      <c r="I3052" s="49">
        <v>430000000</v>
      </c>
      <c r="J3052" s="49" t="s">
        <v>8091</v>
      </c>
      <c r="K3052" s="49" t="s">
        <v>8117</v>
      </c>
      <c r="L3052" s="49" t="s">
        <v>8093</v>
      </c>
      <c r="M3052" s="49" t="s">
        <v>8094</v>
      </c>
      <c r="N3052" s="49" t="s">
        <v>8112</v>
      </c>
      <c r="O3052" s="49" t="s">
        <v>8104</v>
      </c>
      <c r="P3052" s="49">
        <v>796</v>
      </c>
      <c r="Q3052" s="49" t="s">
        <v>8106</v>
      </c>
      <c r="R3052" s="49">
        <v>1</v>
      </c>
      <c r="S3052" s="76">
        <f>'[2]Бюджет 2017'!$AJ$4117</f>
        <v>2059135</v>
      </c>
      <c r="T3052" s="76">
        <f t="shared" ref="T3052" si="497">S3052*R3052</f>
        <v>2059135</v>
      </c>
      <c r="U3052" s="76">
        <f t="shared" si="494"/>
        <v>2306231.2000000002</v>
      </c>
      <c r="V3052" s="49"/>
      <c r="W3052" s="49">
        <v>2017</v>
      </c>
      <c r="X3052" s="49" t="s">
        <v>8205</v>
      </c>
      <c r="Y3052" s="1">
        <f>VLOOKUP(A3052,'[1]план на 2017'!$A:$X,20,0)</f>
        <v>2059135</v>
      </c>
      <c r="Z3052" s="156">
        <f t="shared" si="495"/>
        <v>0</v>
      </c>
    </row>
    <row r="3053" spans="1:26" ht="49.5" customHeight="1" x14ac:dyDescent="0.25">
      <c r="A3053" s="48" t="s">
        <v>3105</v>
      </c>
      <c r="B3053" s="53" t="s">
        <v>3273</v>
      </c>
      <c r="C3053" s="53" t="s">
        <v>7750</v>
      </c>
      <c r="D3053" s="53" t="s">
        <v>7751</v>
      </c>
      <c r="E3053" s="53" t="s">
        <v>7752</v>
      </c>
      <c r="F3053" s="53" t="s">
        <v>7753</v>
      </c>
      <c r="G3053" s="53" t="s">
        <v>3284</v>
      </c>
      <c r="H3053" s="53">
        <v>0</v>
      </c>
      <c r="I3053" s="53">
        <v>430000000</v>
      </c>
      <c r="J3053" s="53" t="s">
        <v>8091</v>
      </c>
      <c r="K3053" s="53" t="s">
        <v>8124</v>
      </c>
      <c r="L3053" s="53" t="s">
        <v>8093</v>
      </c>
      <c r="M3053" s="53" t="s">
        <v>8094</v>
      </c>
      <c r="N3053" s="53" t="s">
        <v>8112</v>
      </c>
      <c r="O3053" s="53" t="s">
        <v>8104</v>
      </c>
      <c r="P3053" s="53">
        <v>796</v>
      </c>
      <c r="Q3053" s="53" t="s">
        <v>8106</v>
      </c>
      <c r="R3053" s="73">
        <v>1</v>
      </c>
      <c r="S3053" s="74">
        <v>260000</v>
      </c>
      <c r="T3053" s="75">
        <v>0</v>
      </c>
      <c r="U3053" s="75">
        <f t="shared" si="494"/>
        <v>0</v>
      </c>
      <c r="V3053" s="48"/>
      <c r="W3053" s="48">
        <v>2017</v>
      </c>
      <c r="X3053" s="53" t="s">
        <v>8287</v>
      </c>
      <c r="Y3053" s="1">
        <f>VLOOKUP(A3053,'[1]план на 2017'!$A:$X,20,0)</f>
        <v>0</v>
      </c>
      <c r="Z3053" s="156">
        <f t="shared" si="495"/>
        <v>0</v>
      </c>
    </row>
    <row r="3054" spans="1:26" ht="49.5" customHeight="1" x14ac:dyDescent="0.25">
      <c r="A3054" s="49" t="s">
        <v>3106</v>
      </c>
      <c r="B3054" s="49" t="s">
        <v>3273</v>
      </c>
      <c r="C3054" s="53" t="s">
        <v>7750</v>
      </c>
      <c r="D3054" s="53" t="s">
        <v>7751</v>
      </c>
      <c r="E3054" s="53" t="s">
        <v>7752</v>
      </c>
      <c r="F3054" s="53" t="s">
        <v>7753</v>
      </c>
      <c r="G3054" s="49" t="s">
        <v>3278</v>
      </c>
      <c r="H3054" s="49">
        <v>0</v>
      </c>
      <c r="I3054" s="49">
        <v>430000000</v>
      </c>
      <c r="J3054" s="49" t="s">
        <v>8091</v>
      </c>
      <c r="K3054" s="49" t="s">
        <v>8117</v>
      </c>
      <c r="L3054" s="49" t="s">
        <v>8093</v>
      </c>
      <c r="M3054" s="49" t="s">
        <v>8094</v>
      </c>
      <c r="N3054" s="49" t="s">
        <v>8112</v>
      </c>
      <c r="O3054" s="49" t="s">
        <v>8104</v>
      </c>
      <c r="P3054" s="49">
        <v>796</v>
      </c>
      <c r="Q3054" s="49" t="s">
        <v>8243</v>
      </c>
      <c r="R3054" s="49">
        <v>3</v>
      </c>
      <c r="S3054" s="76">
        <v>415000</v>
      </c>
      <c r="T3054" s="76">
        <f t="shared" ref="T3054" si="498">S3054*R3054</f>
        <v>1245000</v>
      </c>
      <c r="U3054" s="76">
        <f t="shared" si="494"/>
        <v>1394400.0000000002</v>
      </c>
      <c r="V3054" s="49"/>
      <c r="W3054" s="49">
        <v>2017</v>
      </c>
      <c r="X3054" s="49" t="s">
        <v>8204</v>
      </c>
      <c r="Y3054" s="1">
        <f>VLOOKUP(A3054,'[1]план на 2017'!$A:$X,20,0)</f>
        <v>1245000</v>
      </c>
      <c r="Z3054" s="156">
        <f t="shared" si="495"/>
        <v>0</v>
      </c>
    </row>
    <row r="3055" spans="1:26" ht="49.5" customHeight="1" x14ac:dyDescent="0.25">
      <c r="A3055" s="48" t="s">
        <v>3107</v>
      </c>
      <c r="B3055" s="53" t="s">
        <v>3273</v>
      </c>
      <c r="C3055" s="53" t="s">
        <v>7750</v>
      </c>
      <c r="D3055" s="53" t="s">
        <v>7751</v>
      </c>
      <c r="E3055" s="53" t="s">
        <v>7752</v>
      </c>
      <c r="F3055" s="53" t="s">
        <v>7754</v>
      </c>
      <c r="G3055" s="53" t="s">
        <v>3284</v>
      </c>
      <c r="H3055" s="53">
        <v>0</v>
      </c>
      <c r="I3055" s="53">
        <v>430000000</v>
      </c>
      <c r="J3055" s="53" t="s">
        <v>8091</v>
      </c>
      <c r="K3055" s="53" t="s">
        <v>8124</v>
      </c>
      <c r="L3055" s="53" t="s">
        <v>8093</v>
      </c>
      <c r="M3055" s="53" t="s">
        <v>8094</v>
      </c>
      <c r="N3055" s="53" t="s">
        <v>8112</v>
      </c>
      <c r="O3055" s="53" t="s">
        <v>8104</v>
      </c>
      <c r="P3055" s="53">
        <v>796</v>
      </c>
      <c r="Q3055" s="53" t="s">
        <v>8106</v>
      </c>
      <c r="R3055" s="73">
        <v>1</v>
      </c>
      <c r="S3055" s="74">
        <v>1548800</v>
      </c>
      <c r="T3055" s="75">
        <v>0</v>
      </c>
      <c r="U3055" s="75">
        <f t="shared" si="494"/>
        <v>0</v>
      </c>
      <c r="V3055" s="48"/>
      <c r="W3055" s="48">
        <v>2017</v>
      </c>
      <c r="X3055" s="53" t="s">
        <v>8210</v>
      </c>
      <c r="Y3055" s="1">
        <f>VLOOKUP(A3055,'[1]план на 2017'!$A:$X,20,0)</f>
        <v>0</v>
      </c>
      <c r="Z3055" s="156">
        <f t="shared" si="495"/>
        <v>0</v>
      </c>
    </row>
    <row r="3056" spans="1:26" ht="49.5" customHeight="1" x14ac:dyDescent="0.25">
      <c r="A3056" s="48" t="s">
        <v>3108</v>
      </c>
      <c r="B3056" s="53" t="s">
        <v>3273</v>
      </c>
      <c r="C3056" s="53" t="s">
        <v>7750</v>
      </c>
      <c r="D3056" s="53" t="s">
        <v>7751</v>
      </c>
      <c r="E3056" s="53" t="s">
        <v>7752</v>
      </c>
      <c r="F3056" s="53" t="s">
        <v>7755</v>
      </c>
      <c r="G3056" s="53" t="s">
        <v>3284</v>
      </c>
      <c r="H3056" s="53">
        <v>0</v>
      </c>
      <c r="I3056" s="53">
        <v>430000000</v>
      </c>
      <c r="J3056" s="53" t="s">
        <v>8091</v>
      </c>
      <c r="K3056" s="53" t="s">
        <v>8124</v>
      </c>
      <c r="L3056" s="53" t="s">
        <v>8093</v>
      </c>
      <c r="M3056" s="53" t="s">
        <v>8094</v>
      </c>
      <c r="N3056" s="53" t="s">
        <v>8112</v>
      </c>
      <c r="O3056" s="53" t="s">
        <v>8104</v>
      </c>
      <c r="P3056" s="53">
        <v>796</v>
      </c>
      <c r="Q3056" s="53" t="s">
        <v>8106</v>
      </c>
      <c r="R3056" s="73">
        <v>2</v>
      </c>
      <c r="S3056" s="74">
        <v>180000</v>
      </c>
      <c r="T3056" s="75">
        <v>0</v>
      </c>
      <c r="U3056" s="75">
        <f t="shared" si="494"/>
        <v>0</v>
      </c>
      <c r="V3056" s="48"/>
      <c r="W3056" s="48">
        <v>2017</v>
      </c>
      <c r="X3056" s="53" t="s">
        <v>8210</v>
      </c>
      <c r="Y3056" s="1">
        <f>VLOOKUP(A3056,'[1]план на 2017'!$A:$X,20,0)</f>
        <v>0</v>
      </c>
      <c r="Z3056" s="156">
        <f t="shared" si="495"/>
        <v>0</v>
      </c>
    </row>
    <row r="3057" spans="1:26" ht="49.5" customHeight="1" x14ac:dyDescent="0.25">
      <c r="A3057" s="48" t="s">
        <v>3109</v>
      </c>
      <c r="B3057" s="53" t="s">
        <v>3273</v>
      </c>
      <c r="C3057" s="53" t="s">
        <v>7756</v>
      </c>
      <c r="D3057" s="53" t="s">
        <v>7757</v>
      </c>
      <c r="E3057" s="53" t="s">
        <v>7758</v>
      </c>
      <c r="F3057" s="53" t="s">
        <v>7759</v>
      </c>
      <c r="G3057" s="53" t="s">
        <v>3284</v>
      </c>
      <c r="H3057" s="53">
        <v>0</v>
      </c>
      <c r="I3057" s="53">
        <v>430000000</v>
      </c>
      <c r="J3057" s="53" t="s">
        <v>8091</v>
      </c>
      <c r="K3057" s="53" t="s">
        <v>8124</v>
      </c>
      <c r="L3057" s="53" t="s">
        <v>8093</v>
      </c>
      <c r="M3057" s="53" t="s">
        <v>8094</v>
      </c>
      <c r="N3057" s="53" t="s">
        <v>8112</v>
      </c>
      <c r="O3057" s="53" t="s">
        <v>8104</v>
      </c>
      <c r="P3057" s="53">
        <v>796</v>
      </c>
      <c r="Q3057" s="53" t="s">
        <v>8106</v>
      </c>
      <c r="R3057" s="73">
        <v>3</v>
      </c>
      <c r="S3057" s="74">
        <v>40000</v>
      </c>
      <c r="T3057" s="75">
        <v>0</v>
      </c>
      <c r="U3057" s="75">
        <f t="shared" si="494"/>
        <v>0</v>
      </c>
      <c r="V3057" s="48"/>
      <c r="W3057" s="48">
        <v>2017</v>
      </c>
      <c r="X3057" s="53" t="s">
        <v>8287</v>
      </c>
      <c r="Y3057" s="1">
        <f>VLOOKUP(A3057,'[1]план на 2017'!$A:$X,20,0)</f>
        <v>0</v>
      </c>
      <c r="Z3057" s="156">
        <f t="shared" si="495"/>
        <v>0</v>
      </c>
    </row>
    <row r="3058" spans="1:26" ht="49.5" customHeight="1" x14ac:dyDescent="0.25">
      <c r="A3058" s="49" t="s">
        <v>3110</v>
      </c>
      <c r="B3058" s="49" t="s">
        <v>3273</v>
      </c>
      <c r="C3058" s="53" t="s">
        <v>7756</v>
      </c>
      <c r="D3058" s="53" t="s">
        <v>7757</v>
      </c>
      <c r="E3058" s="53" t="s">
        <v>7758</v>
      </c>
      <c r="F3058" s="53" t="s">
        <v>7759</v>
      </c>
      <c r="G3058" s="49" t="s">
        <v>3278</v>
      </c>
      <c r="H3058" s="49">
        <v>0</v>
      </c>
      <c r="I3058" s="49">
        <v>430000000</v>
      </c>
      <c r="J3058" s="49" t="s">
        <v>8091</v>
      </c>
      <c r="K3058" s="49" t="s">
        <v>8117</v>
      </c>
      <c r="L3058" s="49" t="s">
        <v>8093</v>
      </c>
      <c r="M3058" s="49" t="s">
        <v>8094</v>
      </c>
      <c r="N3058" s="49" t="s">
        <v>8112</v>
      </c>
      <c r="O3058" s="49" t="s">
        <v>8104</v>
      </c>
      <c r="P3058" s="49">
        <v>796</v>
      </c>
      <c r="Q3058" s="49" t="s">
        <v>8106</v>
      </c>
      <c r="R3058" s="49">
        <v>2</v>
      </c>
      <c r="S3058" s="76">
        <f>'[2]Бюджет 2017'!$AJ$4121</f>
        <v>73600</v>
      </c>
      <c r="T3058" s="76">
        <f>S3058*R3058</f>
        <v>147200</v>
      </c>
      <c r="U3058" s="76">
        <f t="shared" si="494"/>
        <v>164864.00000000003</v>
      </c>
      <c r="V3058" s="49"/>
      <c r="W3058" s="49">
        <v>2017</v>
      </c>
      <c r="X3058" s="49" t="s">
        <v>8204</v>
      </c>
      <c r="Y3058" s="1">
        <f>VLOOKUP(A3058,'[1]план на 2017'!$A:$X,20,0)</f>
        <v>147200</v>
      </c>
      <c r="Z3058" s="156">
        <f t="shared" si="495"/>
        <v>0</v>
      </c>
    </row>
    <row r="3059" spans="1:26" ht="49.5" customHeight="1" x14ac:dyDescent="0.25">
      <c r="A3059" s="48" t="s">
        <v>3111</v>
      </c>
      <c r="B3059" s="53" t="s">
        <v>3273</v>
      </c>
      <c r="C3059" s="53" t="s">
        <v>7756</v>
      </c>
      <c r="D3059" s="53" t="s">
        <v>7757</v>
      </c>
      <c r="E3059" s="53" t="s">
        <v>7758</v>
      </c>
      <c r="F3059" s="53" t="s">
        <v>7760</v>
      </c>
      <c r="G3059" s="53" t="s">
        <v>3284</v>
      </c>
      <c r="H3059" s="53">
        <v>0</v>
      </c>
      <c r="I3059" s="53">
        <v>430000000</v>
      </c>
      <c r="J3059" s="53" t="s">
        <v>8091</v>
      </c>
      <c r="K3059" s="53" t="s">
        <v>8124</v>
      </c>
      <c r="L3059" s="53" t="s">
        <v>8093</v>
      </c>
      <c r="M3059" s="53" t="s">
        <v>8094</v>
      </c>
      <c r="N3059" s="53" t="s">
        <v>8112</v>
      </c>
      <c r="O3059" s="53" t="s">
        <v>8104</v>
      </c>
      <c r="P3059" s="53">
        <v>796</v>
      </c>
      <c r="Q3059" s="53" t="s">
        <v>8106</v>
      </c>
      <c r="R3059" s="73">
        <v>1</v>
      </c>
      <c r="S3059" s="74">
        <v>30000</v>
      </c>
      <c r="T3059" s="75">
        <v>0</v>
      </c>
      <c r="U3059" s="75">
        <f t="shared" si="494"/>
        <v>0</v>
      </c>
      <c r="V3059" s="48"/>
      <c r="W3059" s="48">
        <v>2017</v>
      </c>
      <c r="X3059" s="53" t="s">
        <v>8210</v>
      </c>
      <c r="Y3059" s="1">
        <f>VLOOKUP(A3059,'[1]план на 2017'!$A:$X,20,0)</f>
        <v>0</v>
      </c>
      <c r="Z3059" s="156">
        <f t="shared" si="495"/>
        <v>0</v>
      </c>
    </row>
    <row r="3060" spans="1:26" ht="49.5" customHeight="1" x14ac:dyDescent="0.25">
      <c r="A3060" s="48" t="s">
        <v>3112</v>
      </c>
      <c r="B3060" s="53" t="s">
        <v>3273</v>
      </c>
      <c r="C3060" s="53" t="s">
        <v>6107</v>
      </c>
      <c r="D3060" s="53" t="s">
        <v>3830</v>
      </c>
      <c r="E3060" s="53" t="s">
        <v>6108</v>
      </c>
      <c r="F3060" s="53" t="s">
        <v>7761</v>
      </c>
      <c r="G3060" s="53" t="s">
        <v>3284</v>
      </c>
      <c r="H3060" s="53">
        <v>0</v>
      </c>
      <c r="I3060" s="53">
        <v>430000000</v>
      </c>
      <c r="J3060" s="53" t="s">
        <v>8091</v>
      </c>
      <c r="K3060" s="53" t="s">
        <v>8124</v>
      </c>
      <c r="L3060" s="53" t="s">
        <v>8093</v>
      </c>
      <c r="M3060" s="53" t="s">
        <v>8094</v>
      </c>
      <c r="N3060" s="53" t="s">
        <v>8112</v>
      </c>
      <c r="O3060" s="53" t="s">
        <v>8104</v>
      </c>
      <c r="P3060" s="53">
        <v>796</v>
      </c>
      <c r="Q3060" s="53" t="s">
        <v>8106</v>
      </c>
      <c r="R3060" s="73">
        <v>2</v>
      </c>
      <c r="S3060" s="74">
        <v>500000</v>
      </c>
      <c r="T3060" s="75">
        <v>1000000</v>
      </c>
      <c r="U3060" s="75">
        <f t="shared" si="494"/>
        <v>1120000</v>
      </c>
      <c r="V3060" s="48"/>
      <c r="W3060" s="48">
        <v>2017</v>
      </c>
      <c r="X3060" s="53" t="s">
        <v>8287</v>
      </c>
      <c r="Y3060" s="1">
        <f>VLOOKUP(A3060,'[1]план на 2017'!$A:$X,20,0)</f>
        <v>1000000</v>
      </c>
      <c r="Z3060" s="156">
        <f t="shared" si="495"/>
        <v>0</v>
      </c>
    </row>
    <row r="3061" spans="1:26" ht="49.5" customHeight="1" x14ac:dyDescent="0.25">
      <c r="A3061" s="48" t="s">
        <v>3113</v>
      </c>
      <c r="B3061" s="53" t="s">
        <v>3273</v>
      </c>
      <c r="C3061" s="53" t="s">
        <v>7762</v>
      </c>
      <c r="D3061" s="53" t="s">
        <v>6088</v>
      </c>
      <c r="E3061" s="53" t="s">
        <v>6391</v>
      </c>
      <c r="F3061" s="53" t="s">
        <v>7763</v>
      </c>
      <c r="G3061" s="53" t="s">
        <v>3284</v>
      </c>
      <c r="H3061" s="53">
        <v>0</v>
      </c>
      <c r="I3061" s="53">
        <v>430000000</v>
      </c>
      <c r="J3061" s="53" t="s">
        <v>8091</v>
      </c>
      <c r="K3061" s="53" t="s">
        <v>8124</v>
      </c>
      <c r="L3061" s="53" t="s">
        <v>8093</v>
      </c>
      <c r="M3061" s="53" t="s">
        <v>8094</v>
      </c>
      <c r="N3061" s="53" t="s">
        <v>8112</v>
      </c>
      <c r="O3061" s="53" t="s">
        <v>8104</v>
      </c>
      <c r="P3061" s="53">
        <v>796</v>
      </c>
      <c r="Q3061" s="53" t="s">
        <v>8106</v>
      </c>
      <c r="R3061" s="73">
        <v>1</v>
      </c>
      <c r="S3061" s="74">
        <v>1700000</v>
      </c>
      <c r="T3061" s="75">
        <v>1700000</v>
      </c>
      <c r="U3061" s="75">
        <f t="shared" si="494"/>
        <v>1904000.0000000002</v>
      </c>
      <c r="V3061" s="48"/>
      <c r="W3061" s="48">
        <v>2017</v>
      </c>
      <c r="X3061" s="53" t="s">
        <v>8287</v>
      </c>
      <c r="Y3061" s="1">
        <f>VLOOKUP(A3061,'[1]план на 2017'!$A:$X,20,0)</f>
        <v>1700000</v>
      </c>
      <c r="Z3061" s="156">
        <f t="shared" si="495"/>
        <v>0</v>
      </c>
    </row>
    <row r="3062" spans="1:26" ht="49.5" customHeight="1" x14ac:dyDescent="0.25">
      <c r="A3062" s="48" t="s">
        <v>3114</v>
      </c>
      <c r="B3062" s="53" t="s">
        <v>3273</v>
      </c>
      <c r="C3062" s="53" t="s">
        <v>6394</v>
      </c>
      <c r="D3062" s="53" t="s">
        <v>6088</v>
      </c>
      <c r="E3062" s="53" t="s">
        <v>6395</v>
      </c>
      <c r="F3062" s="53" t="s">
        <v>7764</v>
      </c>
      <c r="G3062" s="53" t="s">
        <v>3284</v>
      </c>
      <c r="H3062" s="53">
        <v>0</v>
      </c>
      <c r="I3062" s="53">
        <v>430000000</v>
      </c>
      <c r="J3062" s="53" t="s">
        <v>8091</v>
      </c>
      <c r="K3062" s="53" t="s">
        <v>8124</v>
      </c>
      <c r="L3062" s="53" t="s">
        <v>8093</v>
      </c>
      <c r="M3062" s="53" t="s">
        <v>8094</v>
      </c>
      <c r="N3062" s="53" t="s">
        <v>8112</v>
      </c>
      <c r="O3062" s="53" t="s">
        <v>8104</v>
      </c>
      <c r="P3062" s="53">
        <v>796</v>
      </c>
      <c r="Q3062" s="53" t="s">
        <v>8106</v>
      </c>
      <c r="R3062" s="73">
        <v>3</v>
      </c>
      <c r="S3062" s="74">
        <v>1831500</v>
      </c>
      <c r="T3062" s="75">
        <v>0</v>
      </c>
      <c r="U3062" s="75">
        <f t="shared" si="494"/>
        <v>0</v>
      </c>
      <c r="V3062" s="48"/>
      <c r="W3062" s="48">
        <v>2017</v>
      </c>
      <c r="X3062" s="53" t="s">
        <v>8210</v>
      </c>
      <c r="Y3062" s="1">
        <f>VLOOKUP(A3062,'[1]план на 2017'!$A:$X,20,0)</f>
        <v>0</v>
      </c>
      <c r="Z3062" s="156">
        <f t="shared" si="495"/>
        <v>0</v>
      </c>
    </row>
    <row r="3063" spans="1:26" ht="49.5" customHeight="1" x14ac:dyDescent="0.25">
      <c r="A3063" s="48" t="s">
        <v>3115</v>
      </c>
      <c r="B3063" s="53" t="s">
        <v>3273</v>
      </c>
      <c r="C3063" s="53" t="s">
        <v>6087</v>
      </c>
      <c r="D3063" s="53" t="s">
        <v>6088</v>
      </c>
      <c r="E3063" s="53" t="s">
        <v>6089</v>
      </c>
      <c r="F3063" s="53" t="s">
        <v>7765</v>
      </c>
      <c r="G3063" s="53" t="s">
        <v>3284</v>
      </c>
      <c r="H3063" s="53">
        <v>0</v>
      </c>
      <c r="I3063" s="53">
        <v>430000000</v>
      </c>
      <c r="J3063" s="53" t="s">
        <v>8091</v>
      </c>
      <c r="K3063" s="53" t="s">
        <v>8124</v>
      </c>
      <c r="L3063" s="53" t="s">
        <v>8093</v>
      </c>
      <c r="M3063" s="53" t="s">
        <v>8094</v>
      </c>
      <c r="N3063" s="53" t="s">
        <v>8112</v>
      </c>
      <c r="O3063" s="53" t="s">
        <v>8104</v>
      </c>
      <c r="P3063" s="53">
        <v>796</v>
      </c>
      <c r="Q3063" s="53" t="s">
        <v>8106</v>
      </c>
      <c r="R3063" s="73">
        <v>2</v>
      </c>
      <c r="S3063" s="74">
        <v>1683500</v>
      </c>
      <c r="T3063" s="75">
        <v>0</v>
      </c>
      <c r="U3063" s="75">
        <f t="shared" si="494"/>
        <v>0</v>
      </c>
      <c r="V3063" s="48"/>
      <c r="W3063" s="48">
        <v>2017</v>
      </c>
      <c r="X3063" s="53" t="s">
        <v>8210</v>
      </c>
      <c r="Y3063" s="1">
        <f>VLOOKUP(A3063,'[1]план на 2017'!$A:$X,20,0)</f>
        <v>0</v>
      </c>
      <c r="Z3063" s="156">
        <f t="shared" si="495"/>
        <v>0</v>
      </c>
    </row>
    <row r="3064" spans="1:26" ht="49.5" customHeight="1" x14ac:dyDescent="0.25">
      <c r="A3064" s="48" t="s">
        <v>3116</v>
      </c>
      <c r="B3064" s="53" t="s">
        <v>3273</v>
      </c>
      <c r="C3064" s="53" t="s">
        <v>7766</v>
      </c>
      <c r="D3064" s="53" t="s">
        <v>3702</v>
      </c>
      <c r="E3064" s="53" t="s">
        <v>7767</v>
      </c>
      <c r="F3064" s="53" t="s">
        <v>7768</v>
      </c>
      <c r="G3064" s="54" t="s">
        <v>8876</v>
      </c>
      <c r="H3064" s="53">
        <v>0</v>
      </c>
      <c r="I3064" s="53">
        <v>430000000</v>
      </c>
      <c r="J3064" s="53" t="s">
        <v>8091</v>
      </c>
      <c r="K3064" s="53" t="s">
        <v>8124</v>
      </c>
      <c r="L3064" s="53" t="s">
        <v>8111</v>
      </c>
      <c r="M3064" s="53" t="s">
        <v>8094</v>
      </c>
      <c r="N3064" s="53" t="s">
        <v>8112</v>
      </c>
      <c r="O3064" s="53" t="s">
        <v>8104</v>
      </c>
      <c r="P3064" s="53">
        <v>796</v>
      </c>
      <c r="Q3064" s="53" t="s">
        <v>8106</v>
      </c>
      <c r="R3064" s="73">
        <v>4</v>
      </c>
      <c r="S3064" s="74">
        <v>300000</v>
      </c>
      <c r="T3064" s="75">
        <v>0</v>
      </c>
      <c r="U3064" s="75">
        <f t="shared" si="494"/>
        <v>0</v>
      </c>
      <c r="V3064" s="48"/>
      <c r="W3064" s="48">
        <v>2017</v>
      </c>
      <c r="X3064" s="53" t="s">
        <v>8287</v>
      </c>
      <c r="Y3064" s="1">
        <f>VLOOKUP(A3064,'[1]план на 2017'!$A:$X,20,0)</f>
        <v>0</v>
      </c>
      <c r="Z3064" s="156">
        <f t="shared" si="495"/>
        <v>0</v>
      </c>
    </row>
    <row r="3065" spans="1:26" ht="49.5" customHeight="1" x14ac:dyDescent="0.25">
      <c r="A3065" s="48" t="s">
        <v>3117</v>
      </c>
      <c r="B3065" s="53" t="s">
        <v>3273</v>
      </c>
      <c r="C3065" s="53" t="s">
        <v>7766</v>
      </c>
      <c r="D3065" s="53" t="s">
        <v>3702</v>
      </c>
      <c r="E3065" s="53" t="s">
        <v>7767</v>
      </c>
      <c r="F3065" s="53" t="s">
        <v>7768</v>
      </c>
      <c r="G3065" s="54" t="s">
        <v>8876</v>
      </c>
      <c r="H3065" s="53">
        <v>0</v>
      </c>
      <c r="I3065" s="53">
        <v>430000000</v>
      </c>
      <c r="J3065" s="53" t="s">
        <v>8091</v>
      </c>
      <c r="K3065" s="53" t="s">
        <v>8280</v>
      </c>
      <c r="L3065" s="53" t="s">
        <v>8111</v>
      </c>
      <c r="M3065" s="53" t="s">
        <v>8094</v>
      </c>
      <c r="N3065" s="53" t="s">
        <v>8112</v>
      </c>
      <c r="O3065" s="53" t="s">
        <v>8104</v>
      </c>
      <c r="P3065" s="53">
        <v>796</v>
      </c>
      <c r="Q3065" s="53" t="s">
        <v>8106</v>
      </c>
      <c r="R3065" s="73">
        <v>4</v>
      </c>
      <c r="S3065" s="74">
        <v>300000</v>
      </c>
      <c r="T3065" s="75">
        <v>1200000</v>
      </c>
      <c r="U3065" s="75">
        <f t="shared" si="494"/>
        <v>1344000.0000000002</v>
      </c>
      <c r="V3065" s="48"/>
      <c r="W3065" s="48">
        <v>2017</v>
      </c>
      <c r="X3065" s="53" t="s">
        <v>8100</v>
      </c>
      <c r="Y3065" s="1">
        <f>VLOOKUP(A3065,'[1]план на 2017'!$A:$X,20,0)</f>
        <v>1200000</v>
      </c>
      <c r="Z3065" s="156">
        <f t="shared" si="495"/>
        <v>0</v>
      </c>
    </row>
    <row r="3066" spans="1:26" ht="49.5" customHeight="1" x14ac:dyDescent="0.25">
      <c r="A3066" s="48" t="s">
        <v>3118</v>
      </c>
      <c r="B3066" s="53" t="s">
        <v>3273</v>
      </c>
      <c r="C3066" s="53" t="s">
        <v>4766</v>
      </c>
      <c r="D3066" s="53" t="s">
        <v>3702</v>
      </c>
      <c r="E3066" s="53" t="s">
        <v>4767</v>
      </c>
      <c r="F3066" s="53" t="s">
        <v>7769</v>
      </c>
      <c r="G3066" s="54" t="s">
        <v>8876</v>
      </c>
      <c r="H3066" s="53">
        <v>0</v>
      </c>
      <c r="I3066" s="53">
        <v>430000000</v>
      </c>
      <c r="J3066" s="53" t="s">
        <v>8091</v>
      </c>
      <c r="K3066" s="53" t="s">
        <v>8124</v>
      </c>
      <c r="L3066" s="53" t="s">
        <v>8111</v>
      </c>
      <c r="M3066" s="53" t="s">
        <v>8094</v>
      </c>
      <c r="N3066" s="53" t="s">
        <v>8112</v>
      </c>
      <c r="O3066" s="53" t="s">
        <v>8104</v>
      </c>
      <c r="P3066" s="53">
        <v>796</v>
      </c>
      <c r="Q3066" s="53" t="s">
        <v>8106</v>
      </c>
      <c r="R3066" s="73">
        <v>4</v>
      </c>
      <c r="S3066" s="74">
        <v>704410</v>
      </c>
      <c r="T3066" s="75">
        <v>0</v>
      </c>
      <c r="U3066" s="75">
        <f t="shared" si="494"/>
        <v>0</v>
      </c>
      <c r="V3066" s="48"/>
      <c r="W3066" s="48">
        <v>2017</v>
      </c>
      <c r="X3066" s="53" t="s">
        <v>8287</v>
      </c>
      <c r="Y3066" s="1">
        <f>VLOOKUP(A3066,'[1]план на 2017'!$A:$X,20,0)</f>
        <v>0</v>
      </c>
      <c r="Z3066" s="156">
        <f t="shared" si="495"/>
        <v>0</v>
      </c>
    </row>
    <row r="3067" spans="1:26" ht="49.5" customHeight="1" x14ac:dyDescent="0.25">
      <c r="A3067" s="48" t="s">
        <v>3119</v>
      </c>
      <c r="B3067" s="53" t="s">
        <v>3273</v>
      </c>
      <c r="C3067" s="53" t="s">
        <v>4766</v>
      </c>
      <c r="D3067" s="53" t="s">
        <v>3702</v>
      </c>
      <c r="E3067" s="53" t="s">
        <v>4767</v>
      </c>
      <c r="F3067" s="53" t="s">
        <v>7769</v>
      </c>
      <c r="G3067" s="54" t="s">
        <v>8876</v>
      </c>
      <c r="H3067" s="53">
        <v>0</v>
      </c>
      <c r="I3067" s="53">
        <v>430000000</v>
      </c>
      <c r="J3067" s="53" t="s">
        <v>8091</v>
      </c>
      <c r="K3067" s="53" t="s">
        <v>8280</v>
      </c>
      <c r="L3067" s="53" t="s">
        <v>8111</v>
      </c>
      <c r="M3067" s="53" t="s">
        <v>8094</v>
      </c>
      <c r="N3067" s="53" t="s">
        <v>8112</v>
      </c>
      <c r="O3067" s="53" t="s">
        <v>8104</v>
      </c>
      <c r="P3067" s="53">
        <v>796</v>
      </c>
      <c r="Q3067" s="53" t="s">
        <v>8106</v>
      </c>
      <c r="R3067" s="73">
        <v>4</v>
      </c>
      <c r="S3067" s="74">
        <v>704410</v>
      </c>
      <c r="T3067" s="75">
        <f>S3067*R3067</f>
        <v>2817640</v>
      </c>
      <c r="U3067" s="75">
        <f t="shared" si="494"/>
        <v>3155756.8000000003</v>
      </c>
      <c r="V3067" s="48"/>
      <c r="W3067" s="48">
        <v>2017</v>
      </c>
      <c r="X3067" s="53" t="s">
        <v>8100</v>
      </c>
      <c r="Y3067" s="1">
        <f>VLOOKUP(A3067,'[1]план на 2017'!$A:$X,20,0)</f>
        <v>2817640</v>
      </c>
      <c r="Z3067" s="156">
        <f t="shared" si="495"/>
        <v>0</v>
      </c>
    </row>
    <row r="3068" spans="1:26" ht="49.5" customHeight="1" x14ac:dyDescent="0.25">
      <c r="A3068" s="48" t="s">
        <v>3120</v>
      </c>
      <c r="B3068" s="53" t="s">
        <v>3273</v>
      </c>
      <c r="C3068" s="53" t="s">
        <v>4766</v>
      </c>
      <c r="D3068" s="53" t="s">
        <v>3702</v>
      </c>
      <c r="E3068" s="53" t="s">
        <v>4767</v>
      </c>
      <c r="F3068" s="53" t="s">
        <v>7770</v>
      </c>
      <c r="G3068" s="54" t="s">
        <v>8876</v>
      </c>
      <c r="H3068" s="53">
        <v>0</v>
      </c>
      <c r="I3068" s="53">
        <v>430000000</v>
      </c>
      <c r="J3068" s="53" t="s">
        <v>8091</v>
      </c>
      <c r="K3068" s="53" t="s">
        <v>8124</v>
      </c>
      <c r="L3068" s="53" t="s">
        <v>8111</v>
      </c>
      <c r="M3068" s="53" t="s">
        <v>8094</v>
      </c>
      <c r="N3068" s="53" t="s">
        <v>8112</v>
      </c>
      <c r="O3068" s="53" t="s">
        <v>8104</v>
      </c>
      <c r="P3068" s="53">
        <v>796</v>
      </c>
      <c r="Q3068" s="53" t="s">
        <v>8106</v>
      </c>
      <c r="R3068" s="73">
        <v>4</v>
      </c>
      <c r="S3068" s="74">
        <v>650000</v>
      </c>
      <c r="T3068" s="75">
        <v>0</v>
      </c>
      <c r="U3068" s="75">
        <f t="shared" si="494"/>
        <v>0</v>
      </c>
      <c r="V3068" s="48"/>
      <c r="W3068" s="48">
        <v>2017</v>
      </c>
      <c r="X3068" s="53" t="s">
        <v>8287</v>
      </c>
      <c r="Y3068" s="1">
        <f>VLOOKUP(A3068,'[1]план на 2017'!$A:$X,20,0)</f>
        <v>0</v>
      </c>
      <c r="Z3068" s="156">
        <f t="shared" si="495"/>
        <v>0</v>
      </c>
    </row>
    <row r="3069" spans="1:26" ht="49.5" customHeight="1" x14ac:dyDescent="0.25">
      <c r="A3069" s="48" t="s">
        <v>3121</v>
      </c>
      <c r="B3069" s="53" t="s">
        <v>3273</v>
      </c>
      <c r="C3069" s="53" t="s">
        <v>4766</v>
      </c>
      <c r="D3069" s="53" t="s">
        <v>3702</v>
      </c>
      <c r="E3069" s="53" t="s">
        <v>4767</v>
      </c>
      <c r="F3069" s="53" t="s">
        <v>7770</v>
      </c>
      <c r="G3069" s="54" t="s">
        <v>8876</v>
      </c>
      <c r="H3069" s="53">
        <v>0</v>
      </c>
      <c r="I3069" s="53">
        <v>430000000</v>
      </c>
      <c r="J3069" s="53" t="s">
        <v>8091</v>
      </c>
      <c r="K3069" s="53" t="s">
        <v>8280</v>
      </c>
      <c r="L3069" s="53" t="s">
        <v>8111</v>
      </c>
      <c r="M3069" s="53" t="s">
        <v>8094</v>
      </c>
      <c r="N3069" s="53" t="s">
        <v>8112</v>
      </c>
      <c r="O3069" s="53" t="s">
        <v>8104</v>
      </c>
      <c r="P3069" s="53">
        <v>796</v>
      </c>
      <c r="Q3069" s="53" t="s">
        <v>8106</v>
      </c>
      <c r="R3069" s="73">
        <v>4</v>
      </c>
      <c r="S3069" s="74">
        <v>650000</v>
      </c>
      <c r="T3069" s="75">
        <v>2600000</v>
      </c>
      <c r="U3069" s="75">
        <f t="shared" si="494"/>
        <v>2912000.0000000005</v>
      </c>
      <c r="V3069" s="48"/>
      <c r="W3069" s="48">
        <v>2017</v>
      </c>
      <c r="X3069" s="53" t="s">
        <v>8100</v>
      </c>
      <c r="Y3069" s="1">
        <f>VLOOKUP(A3069,'[1]план на 2017'!$A:$X,20,0)</f>
        <v>2600000</v>
      </c>
      <c r="Z3069" s="156">
        <f t="shared" si="495"/>
        <v>0</v>
      </c>
    </row>
    <row r="3070" spans="1:26" ht="49.5" customHeight="1" x14ac:dyDescent="0.25">
      <c r="A3070" s="48" t="s">
        <v>3122</v>
      </c>
      <c r="B3070" s="53" t="s">
        <v>3273</v>
      </c>
      <c r="C3070" s="53" t="s">
        <v>5745</v>
      </c>
      <c r="D3070" s="53" t="s">
        <v>5746</v>
      </c>
      <c r="E3070" s="53" t="s">
        <v>5747</v>
      </c>
      <c r="F3070" s="53" t="s">
        <v>7771</v>
      </c>
      <c r="G3070" s="54" t="s">
        <v>8876</v>
      </c>
      <c r="H3070" s="53">
        <v>0</v>
      </c>
      <c r="I3070" s="53">
        <v>430000000</v>
      </c>
      <c r="J3070" s="53" t="s">
        <v>8091</v>
      </c>
      <c r="K3070" s="53" t="s">
        <v>8124</v>
      </c>
      <c r="L3070" s="53" t="s">
        <v>8111</v>
      </c>
      <c r="M3070" s="53" t="s">
        <v>8094</v>
      </c>
      <c r="N3070" s="53" t="s">
        <v>8112</v>
      </c>
      <c r="O3070" s="53" t="s">
        <v>8104</v>
      </c>
      <c r="P3070" s="53">
        <v>839</v>
      </c>
      <c r="Q3070" s="53" t="s">
        <v>8123</v>
      </c>
      <c r="R3070" s="73">
        <v>1</v>
      </c>
      <c r="S3070" s="74">
        <v>250000</v>
      </c>
      <c r="T3070" s="75">
        <v>0</v>
      </c>
      <c r="U3070" s="75">
        <f t="shared" si="494"/>
        <v>0</v>
      </c>
      <c r="V3070" s="48"/>
      <c r="W3070" s="48">
        <v>2017</v>
      </c>
      <c r="X3070" s="53" t="s">
        <v>8287</v>
      </c>
      <c r="Y3070" s="1">
        <f>VLOOKUP(A3070,'[1]план на 2017'!$A:$X,20,0)</f>
        <v>0</v>
      </c>
      <c r="Z3070" s="156">
        <f t="shared" si="495"/>
        <v>0</v>
      </c>
    </row>
    <row r="3071" spans="1:26" ht="49.5" customHeight="1" x14ac:dyDescent="0.25">
      <c r="A3071" s="48" t="s">
        <v>3123</v>
      </c>
      <c r="B3071" s="53" t="s">
        <v>3273</v>
      </c>
      <c r="C3071" s="53" t="s">
        <v>5745</v>
      </c>
      <c r="D3071" s="53" t="s">
        <v>5746</v>
      </c>
      <c r="E3071" s="53" t="s">
        <v>5747</v>
      </c>
      <c r="F3071" s="53" t="s">
        <v>7771</v>
      </c>
      <c r="G3071" s="54" t="s">
        <v>8876</v>
      </c>
      <c r="H3071" s="53">
        <v>0</v>
      </c>
      <c r="I3071" s="53">
        <v>430000000</v>
      </c>
      <c r="J3071" s="53" t="s">
        <v>8091</v>
      </c>
      <c r="K3071" s="53" t="s">
        <v>8099</v>
      </c>
      <c r="L3071" s="53" t="s">
        <v>8111</v>
      </c>
      <c r="M3071" s="53" t="s">
        <v>8094</v>
      </c>
      <c r="N3071" s="53" t="s">
        <v>8112</v>
      </c>
      <c r="O3071" s="53" t="s">
        <v>8104</v>
      </c>
      <c r="P3071" s="53">
        <v>839</v>
      </c>
      <c r="Q3071" s="53" t="s">
        <v>8123</v>
      </c>
      <c r="R3071" s="73">
        <v>1</v>
      </c>
      <c r="S3071" s="74">
        <v>250000</v>
      </c>
      <c r="T3071" s="75">
        <v>250000</v>
      </c>
      <c r="U3071" s="75">
        <f t="shared" si="494"/>
        <v>280000</v>
      </c>
      <c r="V3071" s="48"/>
      <c r="W3071" s="48">
        <v>2017</v>
      </c>
      <c r="X3071" s="53" t="s">
        <v>8100</v>
      </c>
      <c r="Y3071" s="1">
        <f>VLOOKUP(A3071,'[1]план на 2017'!$A:$X,20,0)</f>
        <v>250000</v>
      </c>
      <c r="Z3071" s="156">
        <f t="shared" si="495"/>
        <v>0</v>
      </c>
    </row>
    <row r="3072" spans="1:26" ht="49.5" customHeight="1" x14ac:dyDescent="0.25">
      <c r="A3072" s="48" t="s">
        <v>3124</v>
      </c>
      <c r="B3072" s="53" t="s">
        <v>3273</v>
      </c>
      <c r="C3072" s="53" t="s">
        <v>3296</v>
      </c>
      <c r="D3072" s="53" t="s">
        <v>3297</v>
      </c>
      <c r="E3072" s="53" t="s">
        <v>3298</v>
      </c>
      <c r="F3072" s="53" t="s">
        <v>7772</v>
      </c>
      <c r="G3072" s="53" t="s">
        <v>3278</v>
      </c>
      <c r="H3072" s="53">
        <v>90</v>
      </c>
      <c r="I3072" s="53">
        <v>430000000</v>
      </c>
      <c r="J3072" s="53" t="s">
        <v>8091</v>
      </c>
      <c r="K3072" s="53" t="s">
        <v>8124</v>
      </c>
      <c r="L3072" s="53" t="s">
        <v>8111</v>
      </c>
      <c r="M3072" s="53" t="s">
        <v>8094</v>
      </c>
      <c r="N3072" s="53" t="s">
        <v>8112</v>
      </c>
      <c r="O3072" s="53" t="s">
        <v>8096</v>
      </c>
      <c r="P3072" s="53">
        <v>839</v>
      </c>
      <c r="Q3072" s="53" t="s">
        <v>8123</v>
      </c>
      <c r="R3072" s="73">
        <v>9</v>
      </c>
      <c r="S3072" s="74">
        <v>7710120</v>
      </c>
      <c r="T3072" s="75">
        <v>0</v>
      </c>
      <c r="U3072" s="75">
        <f t="shared" si="494"/>
        <v>0</v>
      </c>
      <c r="V3072" s="48" t="s">
        <v>8098</v>
      </c>
      <c r="W3072" s="48">
        <v>2017</v>
      </c>
      <c r="X3072" s="53" t="s">
        <v>8287</v>
      </c>
      <c r="Y3072" s="1">
        <f>VLOOKUP(A3072,'[1]план на 2017'!$A:$X,20,0)</f>
        <v>0</v>
      </c>
      <c r="Z3072" s="156">
        <f t="shared" si="495"/>
        <v>0</v>
      </c>
    </row>
    <row r="3073" spans="1:26" ht="49.5" customHeight="1" x14ac:dyDescent="0.25">
      <c r="A3073" s="48" t="s">
        <v>3125</v>
      </c>
      <c r="B3073" s="53" t="s">
        <v>3273</v>
      </c>
      <c r="C3073" s="53" t="s">
        <v>3296</v>
      </c>
      <c r="D3073" s="53" t="s">
        <v>3297</v>
      </c>
      <c r="E3073" s="53" t="s">
        <v>3298</v>
      </c>
      <c r="F3073" s="53" t="s">
        <v>7772</v>
      </c>
      <c r="G3073" s="53" t="s">
        <v>3278</v>
      </c>
      <c r="H3073" s="53">
        <v>90</v>
      </c>
      <c r="I3073" s="53">
        <v>430000000</v>
      </c>
      <c r="J3073" s="53" t="s">
        <v>8091</v>
      </c>
      <c r="K3073" s="53" t="s">
        <v>8124</v>
      </c>
      <c r="L3073" s="53" t="s">
        <v>8111</v>
      </c>
      <c r="M3073" s="53" t="s">
        <v>8094</v>
      </c>
      <c r="N3073" s="53" t="s">
        <v>8112</v>
      </c>
      <c r="O3073" s="53" t="s">
        <v>8104</v>
      </c>
      <c r="P3073" s="53">
        <v>839</v>
      </c>
      <c r="Q3073" s="53" t="s">
        <v>8123</v>
      </c>
      <c r="R3073" s="73">
        <v>9</v>
      </c>
      <c r="S3073" s="74">
        <v>7710120</v>
      </c>
      <c r="T3073" s="75">
        <v>69391080</v>
      </c>
      <c r="U3073" s="75">
        <f t="shared" si="494"/>
        <v>77718009.600000009</v>
      </c>
      <c r="V3073" s="48" t="s">
        <v>8126</v>
      </c>
      <c r="W3073" s="48">
        <v>2017</v>
      </c>
      <c r="X3073" s="53" t="s">
        <v>8310</v>
      </c>
      <c r="Y3073" s="1">
        <f>VLOOKUP(A3073,'[1]план на 2017'!$A:$X,20,0)</f>
        <v>69391080</v>
      </c>
      <c r="Z3073" s="156">
        <f t="shared" si="495"/>
        <v>0</v>
      </c>
    </row>
    <row r="3074" spans="1:26" ht="49.5" customHeight="1" x14ac:dyDescent="0.25">
      <c r="A3074" s="48" t="s">
        <v>3126</v>
      </c>
      <c r="B3074" s="53" t="s">
        <v>3273</v>
      </c>
      <c r="C3074" s="53" t="s">
        <v>7281</v>
      </c>
      <c r="D3074" s="53" t="s">
        <v>9857</v>
      </c>
      <c r="E3074" s="53" t="s">
        <v>7282</v>
      </c>
      <c r="F3074" s="53" t="s">
        <v>7773</v>
      </c>
      <c r="G3074" s="53" t="s">
        <v>3278</v>
      </c>
      <c r="H3074" s="53">
        <v>0</v>
      </c>
      <c r="I3074" s="53">
        <v>430000000</v>
      </c>
      <c r="J3074" s="53" t="s">
        <v>8091</v>
      </c>
      <c r="K3074" s="53" t="s">
        <v>8124</v>
      </c>
      <c r="L3074" s="53" t="s">
        <v>8093</v>
      </c>
      <c r="M3074" s="53" t="s">
        <v>8094</v>
      </c>
      <c r="N3074" s="53" t="s">
        <v>8112</v>
      </c>
      <c r="O3074" s="53" t="s">
        <v>8104</v>
      </c>
      <c r="P3074" s="53">
        <v>839</v>
      </c>
      <c r="Q3074" s="53" t="s">
        <v>8123</v>
      </c>
      <c r="R3074" s="73">
        <v>2</v>
      </c>
      <c r="S3074" s="74">
        <v>477000</v>
      </c>
      <c r="T3074" s="75">
        <v>954000</v>
      </c>
      <c r="U3074" s="75">
        <f t="shared" si="494"/>
        <v>1068480</v>
      </c>
      <c r="V3074" s="48"/>
      <c r="W3074" s="48">
        <v>2017</v>
      </c>
      <c r="X3074" s="53" t="s">
        <v>8287</v>
      </c>
      <c r="Y3074" s="1">
        <f>VLOOKUP(A3074,'[1]план на 2017'!$A:$X,20,0)</f>
        <v>954000</v>
      </c>
      <c r="Z3074" s="156">
        <f t="shared" si="495"/>
        <v>0</v>
      </c>
    </row>
    <row r="3075" spans="1:26" ht="49.5" customHeight="1" x14ac:dyDescent="0.25">
      <c r="A3075" s="48" t="s">
        <v>3127</v>
      </c>
      <c r="B3075" s="53" t="s">
        <v>3273</v>
      </c>
      <c r="C3075" s="53" t="s">
        <v>6018</v>
      </c>
      <c r="D3075" s="53" t="s">
        <v>6019</v>
      </c>
      <c r="E3075" s="53" t="s">
        <v>6020</v>
      </c>
      <c r="F3075" s="53" t="s">
        <v>7774</v>
      </c>
      <c r="G3075" s="54" t="s">
        <v>8876</v>
      </c>
      <c r="H3075" s="53">
        <v>0</v>
      </c>
      <c r="I3075" s="53">
        <v>430000000</v>
      </c>
      <c r="J3075" s="53" t="s">
        <v>8091</v>
      </c>
      <c r="K3075" s="53" t="s">
        <v>8099</v>
      </c>
      <c r="L3075" s="53" t="s">
        <v>8111</v>
      </c>
      <c r="M3075" s="53" t="s">
        <v>8094</v>
      </c>
      <c r="N3075" s="53" t="s">
        <v>8112</v>
      </c>
      <c r="O3075" s="53" t="s">
        <v>8104</v>
      </c>
      <c r="P3075" s="53" t="s">
        <v>8105</v>
      </c>
      <c r="Q3075" s="53" t="s">
        <v>8106</v>
      </c>
      <c r="R3075" s="73">
        <v>21</v>
      </c>
      <c r="S3075" s="74">
        <v>829302</v>
      </c>
      <c r="T3075" s="75">
        <f t="shared" ref="T3075" si="499">R3075*S3075</f>
        <v>17415342</v>
      </c>
      <c r="U3075" s="75">
        <f t="shared" si="494"/>
        <v>19505183.040000003</v>
      </c>
      <c r="V3075" s="48"/>
      <c r="W3075" s="48">
        <v>2017</v>
      </c>
      <c r="X3075" s="48"/>
      <c r="Y3075" s="1">
        <f>VLOOKUP(A3075,'[1]план на 2017'!$A:$X,20,0)</f>
        <v>17415342</v>
      </c>
      <c r="Z3075" s="156">
        <f t="shared" si="495"/>
        <v>0</v>
      </c>
    </row>
    <row r="3076" spans="1:26" ht="49.5" customHeight="1" x14ac:dyDescent="0.25">
      <c r="A3076" s="48" t="s">
        <v>3128</v>
      </c>
      <c r="B3076" s="53" t="s">
        <v>3273</v>
      </c>
      <c r="C3076" s="53" t="s">
        <v>6018</v>
      </c>
      <c r="D3076" s="53" t="s">
        <v>6019</v>
      </c>
      <c r="E3076" s="53" t="s">
        <v>6020</v>
      </c>
      <c r="F3076" s="53" t="s">
        <v>6022</v>
      </c>
      <c r="G3076" s="54" t="s">
        <v>8876</v>
      </c>
      <c r="H3076" s="53">
        <v>0</v>
      </c>
      <c r="I3076" s="53">
        <v>430000000</v>
      </c>
      <c r="J3076" s="53" t="s">
        <v>8091</v>
      </c>
      <c r="K3076" s="53" t="s">
        <v>8099</v>
      </c>
      <c r="L3076" s="53" t="s">
        <v>8111</v>
      </c>
      <c r="M3076" s="53" t="s">
        <v>8094</v>
      </c>
      <c r="N3076" s="53" t="s">
        <v>8112</v>
      </c>
      <c r="O3076" s="53" t="s">
        <v>8104</v>
      </c>
      <c r="P3076" s="53" t="s">
        <v>8105</v>
      </c>
      <c r="Q3076" s="53" t="s">
        <v>8106</v>
      </c>
      <c r="R3076" s="73">
        <v>18</v>
      </c>
      <c r="S3076" s="74">
        <v>170405.5</v>
      </c>
      <c r="T3076" s="75">
        <v>3067299</v>
      </c>
      <c r="U3076" s="75">
        <v>3435374.8800000004</v>
      </c>
      <c r="V3076" s="48"/>
      <c r="W3076" s="48">
        <v>2017</v>
      </c>
      <c r="X3076" s="53"/>
      <c r="Y3076" s="1">
        <f>VLOOKUP(A3076,'[1]план на 2017'!$A:$X,20,0)</f>
        <v>3067299</v>
      </c>
      <c r="Z3076" s="156">
        <f t="shared" si="495"/>
        <v>0</v>
      </c>
    </row>
    <row r="3077" spans="1:26" ht="49.5" customHeight="1" x14ac:dyDescent="0.25">
      <c r="A3077" s="48" t="s">
        <v>3129</v>
      </c>
      <c r="B3077" s="53" t="s">
        <v>3273</v>
      </c>
      <c r="C3077" s="53" t="s">
        <v>6018</v>
      </c>
      <c r="D3077" s="53" t="s">
        <v>6019</v>
      </c>
      <c r="E3077" s="53" t="s">
        <v>6020</v>
      </c>
      <c r="F3077" s="53" t="s">
        <v>6023</v>
      </c>
      <c r="G3077" s="54" t="s">
        <v>8876</v>
      </c>
      <c r="H3077" s="53">
        <v>0</v>
      </c>
      <c r="I3077" s="53">
        <v>430000000</v>
      </c>
      <c r="J3077" s="53" t="s">
        <v>8091</v>
      </c>
      <c r="K3077" s="53" t="s">
        <v>8099</v>
      </c>
      <c r="L3077" s="53" t="s">
        <v>8111</v>
      </c>
      <c r="M3077" s="53" t="s">
        <v>8094</v>
      </c>
      <c r="N3077" s="53" t="s">
        <v>8112</v>
      </c>
      <c r="O3077" s="53" t="s">
        <v>8104</v>
      </c>
      <c r="P3077" s="53" t="s">
        <v>8105</v>
      </c>
      <c r="Q3077" s="53" t="s">
        <v>8106</v>
      </c>
      <c r="R3077" s="73">
        <v>21</v>
      </c>
      <c r="S3077" s="74">
        <v>23090</v>
      </c>
      <c r="T3077" s="75">
        <v>484890</v>
      </c>
      <c r="U3077" s="75">
        <v>543076.80000000005</v>
      </c>
      <c r="V3077" s="48"/>
      <c r="W3077" s="48">
        <v>2017</v>
      </c>
      <c r="X3077" s="53"/>
      <c r="Y3077" s="1">
        <f>VLOOKUP(A3077,'[1]план на 2017'!$A:$X,20,0)</f>
        <v>484890</v>
      </c>
      <c r="Z3077" s="156">
        <f t="shared" si="495"/>
        <v>0</v>
      </c>
    </row>
    <row r="3078" spans="1:26" ht="49.5" customHeight="1" x14ac:dyDescent="0.25">
      <c r="A3078" s="50" t="s">
        <v>3130</v>
      </c>
      <c r="B3078" s="60" t="s">
        <v>3273</v>
      </c>
      <c r="C3078" s="53" t="s">
        <v>6018</v>
      </c>
      <c r="D3078" s="53" t="s">
        <v>6019</v>
      </c>
      <c r="E3078" s="53" t="s">
        <v>6020</v>
      </c>
      <c r="F3078" s="53" t="s">
        <v>6024</v>
      </c>
      <c r="G3078" s="54" t="s">
        <v>8876</v>
      </c>
      <c r="H3078" s="53">
        <v>0</v>
      </c>
      <c r="I3078" s="53">
        <v>430000000</v>
      </c>
      <c r="J3078" s="53" t="s">
        <v>8091</v>
      </c>
      <c r="K3078" s="60" t="s">
        <v>8099</v>
      </c>
      <c r="L3078" s="53" t="s">
        <v>8111</v>
      </c>
      <c r="M3078" s="53" t="s">
        <v>8094</v>
      </c>
      <c r="N3078" s="60" t="s">
        <v>8112</v>
      </c>
      <c r="O3078" s="53" t="s">
        <v>8104</v>
      </c>
      <c r="P3078" s="53" t="s">
        <v>8105</v>
      </c>
      <c r="Q3078" s="60" t="s">
        <v>8106</v>
      </c>
      <c r="R3078" s="79">
        <v>15</v>
      </c>
      <c r="S3078" s="80">
        <v>16122</v>
      </c>
      <c r="T3078" s="81">
        <v>241830</v>
      </c>
      <c r="U3078" s="81">
        <v>270849.60000000003</v>
      </c>
      <c r="V3078" s="50"/>
      <c r="W3078" s="50">
        <v>2017</v>
      </c>
      <c r="X3078" s="60"/>
      <c r="Y3078" s="1">
        <f>VLOOKUP(A3078,'[1]план на 2017'!$A:$X,20,0)</f>
        <v>241830</v>
      </c>
      <c r="Z3078" s="156">
        <f t="shared" si="495"/>
        <v>0</v>
      </c>
    </row>
    <row r="3079" spans="1:26" ht="49.5" customHeight="1" x14ac:dyDescent="0.25">
      <c r="A3079" s="48" t="s">
        <v>3131</v>
      </c>
      <c r="B3079" s="53" t="s">
        <v>3273</v>
      </c>
      <c r="C3079" s="53" t="s">
        <v>4039</v>
      </c>
      <c r="D3079" s="53" t="s">
        <v>4040</v>
      </c>
      <c r="E3079" s="53" t="s">
        <v>4041</v>
      </c>
      <c r="F3079" s="53" t="s">
        <v>4042</v>
      </c>
      <c r="G3079" s="54" t="s">
        <v>3278</v>
      </c>
      <c r="H3079" s="53">
        <v>60</v>
      </c>
      <c r="I3079" s="53">
        <v>430000000</v>
      </c>
      <c r="J3079" s="53" t="s">
        <v>8091</v>
      </c>
      <c r="K3079" s="53" t="s">
        <v>8311</v>
      </c>
      <c r="L3079" s="53" t="s">
        <v>8111</v>
      </c>
      <c r="M3079" s="53" t="s">
        <v>8094</v>
      </c>
      <c r="N3079" s="53" t="s">
        <v>8112</v>
      </c>
      <c r="O3079" s="53" t="s">
        <v>8096</v>
      </c>
      <c r="P3079" s="53">
        <v>166</v>
      </c>
      <c r="Q3079" s="53" t="s">
        <v>8131</v>
      </c>
      <c r="R3079" s="73">
        <v>24000</v>
      </c>
      <c r="S3079" s="74">
        <v>940</v>
      </c>
      <c r="T3079" s="75">
        <f t="shared" ref="T3079:T3082" si="500">R3079*S3079</f>
        <v>22560000</v>
      </c>
      <c r="U3079" s="75">
        <f t="shared" ref="U3079:U3220" si="501">T3079*1.12</f>
        <v>25267200.000000004</v>
      </c>
      <c r="V3079" s="48"/>
      <c r="W3079" s="48">
        <v>2017</v>
      </c>
      <c r="X3079" s="48" t="s">
        <v>8287</v>
      </c>
      <c r="Y3079" s="1">
        <f>VLOOKUP(A3079,'[1]план на 2017'!$A:$X,20,0)</f>
        <v>22560000</v>
      </c>
      <c r="Z3079" s="156">
        <f t="shared" si="495"/>
        <v>0</v>
      </c>
    </row>
    <row r="3080" spans="1:26" ht="49.5" customHeight="1" x14ac:dyDescent="0.25">
      <c r="A3080" s="48" t="s">
        <v>3132</v>
      </c>
      <c r="B3080" s="53" t="s">
        <v>3273</v>
      </c>
      <c r="C3080" s="53" t="s">
        <v>7775</v>
      </c>
      <c r="D3080" s="53" t="s">
        <v>6778</v>
      </c>
      <c r="E3080" s="53" t="s">
        <v>7776</v>
      </c>
      <c r="F3080" s="53" t="s">
        <v>7777</v>
      </c>
      <c r="G3080" s="54" t="s">
        <v>8876</v>
      </c>
      <c r="H3080" s="53">
        <v>60</v>
      </c>
      <c r="I3080" s="53">
        <v>430000000</v>
      </c>
      <c r="J3080" s="53" t="s">
        <v>8091</v>
      </c>
      <c r="K3080" s="53" t="s">
        <v>8312</v>
      </c>
      <c r="L3080" s="53" t="s">
        <v>8111</v>
      </c>
      <c r="M3080" s="53" t="s">
        <v>8094</v>
      </c>
      <c r="N3080" s="53" t="s">
        <v>8112</v>
      </c>
      <c r="O3080" s="53" t="s">
        <v>8104</v>
      </c>
      <c r="P3080" s="53">
        <v>839</v>
      </c>
      <c r="Q3080" s="53" t="s">
        <v>8123</v>
      </c>
      <c r="R3080" s="73">
        <v>2</v>
      </c>
      <c r="S3080" s="74">
        <v>12787000</v>
      </c>
      <c r="T3080" s="75">
        <f t="shared" si="500"/>
        <v>25574000</v>
      </c>
      <c r="U3080" s="75">
        <f t="shared" si="501"/>
        <v>28642880.000000004</v>
      </c>
      <c r="V3080" s="48"/>
      <c r="W3080" s="48">
        <v>2017</v>
      </c>
      <c r="X3080" s="48" t="s">
        <v>8313</v>
      </c>
      <c r="Y3080" s="1">
        <f>VLOOKUP(A3080,'[1]план на 2017'!$A:$X,20,0)</f>
        <v>25574000</v>
      </c>
      <c r="Z3080" s="156">
        <f t="shared" si="495"/>
        <v>0</v>
      </c>
    </row>
    <row r="3081" spans="1:26" ht="49.5" customHeight="1" x14ac:dyDescent="0.25">
      <c r="A3081" s="48" t="s">
        <v>3133</v>
      </c>
      <c r="B3081" s="53" t="s">
        <v>3273</v>
      </c>
      <c r="C3081" s="53" t="s">
        <v>7778</v>
      </c>
      <c r="D3081" s="53" t="s">
        <v>3971</v>
      </c>
      <c r="E3081" s="53" t="s">
        <v>7779</v>
      </c>
      <c r="F3081" s="53" t="s">
        <v>7780</v>
      </c>
      <c r="G3081" s="54" t="s">
        <v>8876</v>
      </c>
      <c r="H3081" s="53">
        <v>60</v>
      </c>
      <c r="I3081" s="53">
        <v>430000000</v>
      </c>
      <c r="J3081" s="53" t="s">
        <v>8091</v>
      </c>
      <c r="K3081" s="53" t="s">
        <v>8312</v>
      </c>
      <c r="L3081" s="53" t="s">
        <v>8111</v>
      </c>
      <c r="M3081" s="53" t="s">
        <v>8094</v>
      </c>
      <c r="N3081" s="53" t="s">
        <v>8112</v>
      </c>
      <c r="O3081" s="53" t="s">
        <v>8104</v>
      </c>
      <c r="P3081" s="53">
        <v>839</v>
      </c>
      <c r="Q3081" s="53" t="s">
        <v>8123</v>
      </c>
      <c r="R3081" s="73">
        <v>5</v>
      </c>
      <c r="S3081" s="74">
        <v>14129200</v>
      </c>
      <c r="T3081" s="75">
        <f t="shared" si="500"/>
        <v>70646000</v>
      </c>
      <c r="U3081" s="75">
        <f t="shared" si="501"/>
        <v>79123520.000000015</v>
      </c>
      <c r="V3081" s="48"/>
      <c r="W3081" s="48">
        <v>2017</v>
      </c>
      <c r="X3081" s="48" t="s">
        <v>8313</v>
      </c>
      <c r="Y3081" s="1">
        <f>VLOOKUP(A3081,'[1]план на 2017'!$A:$X,20,0)</f>
        <v>70646000</v>
      </c>
      <c r="Z3081" s="156">
        <f t="shared" si="495"/>
        <v>0</v>
      </c>
    </row>
    <row r="3082" spans="1:26" ht="49.5" customHeight="1" x14ac:dyDescent="0.25">
      <c r="A3082" s="48" t="s">
        <v>3134</v>
      </c>
      <c r="B3082" s="53" t="s">
        <v>3273</v>
      </c>
      <c r="C3082" s="53" t="s">
        <v>7781</v>
      </c>
      <c r="D3082" s="53" t="s">
        <v>3971</v>
      </c>
      <c r="E3082" s="53" t="s">
        <v>7782</v>
      </c>
      <c r="F3082" s="53" t="s">
        <v>7783</v>
      </c>
      <c r="G3082" s="54" t="s">
        <v>8876</v>
      </c>
      <c r="H3082" s="53">
        <v>60</v>
      </c>
      <c r="I3082" s="53">
        <v>430000000</v>
      </c>
      <c r="J3082" s="53" t="s">
        <v>8091</v>
      </c>
      <c r="K3082" s="53" t="s">
        <v>8312</v>
      </c>
      <c r="L3082" s="53" t="s">
        <v>8111</v>
      </c>
      <c r="M3082" s="53" t="s">
        <v>8094</v>
      </c>
      <c r="N3082" s="53" t="s">
        <v>8112</v>
      </c>
      <c r="O3082" s="53" t="s">
        <v>8104</v>
      </c>
      <c r="P3082" s="53">
        <v>839</v>
      </c>
      <c r="Q3082" s="53" t="s">
        <v>8123</v>
      </c>
      <c r="R3082" s="73">
        <v>3</v>
      </c>
      <c r="S3082" s="74">
        <v>14994000</v>
      </c>
      <c r="T3082" s="75">
        <f t="shared" si="500"/>
        <v>44982000</v>
      </c>
      <c r="U3082" s="75">
        <f t="shared" si="501"/>
        <v>50379840.000000007</v>
      </c>
      <c r="V3082" s="48"/>
      <c r="W3082" s="48">
        <v>2017</v>
      </c>
      <c r="X3082" s="48" t="s">
        <v>8313</v>
      </c>
      <c r="Y3082" s="1">
        <f>VLOOKUP(A3082,'[1]план на 2017'!$A:$X,20,0)</f>
        <v>44982000</v>
      </c>
      <c r="Z3082" s="156">
        <f t="shared" si="495"/>
        <v>0</v>
      </c>
    </row>
    <row r="3083" spans="1:26" ht="49.5" customHeight="1" x14ac:dyDescent="0.25">
      <c r="A3083" s="48" t="s">
        <v>3135</v>
      </c>
      <c r="B3083" s="53" t="s">
        <v>3273</v>
      </c>
      <c r="C3083" s="53" t="s">
        <v>3290</v>
      </c>
      <c r="D3083" s="53" t="s">
        <v>3286</v>
      </c>
      <c r="E3083" s="53" t="s">
        <v>3291</v>
      </c>
      <c r="F3083" s="53" t="s">
        <v>3292</v>
      </c>
      <c r="G3083" s="55" t="s">
        <v>3278</v>
      </c>
      <c r="H3083" s="53">
        <v>90</v>
      </c>
      <c r="I3083" s="53">
        <v>430000000</v>
      </c>
      <c r="J3083" s="53" t="s">
        <v>8091</v>
      </c>
      <c r="K3083" s="53" t="s">
        <v>8119</v>
      </c>
      <c r="L3083" s="53" t="s">
        <v>8111</v>
      </c>
      <c r="M3083" s="53" t="s">
        <v>8094</v>
      </c>
      <c r="N3083" s="53" t="s">
        <v>8311</v>
      </c>
      <c r="O3083" s="53" t="s">
        <v>8104</v>
      </c>
      <c r="P3083" s="48" t="s">
        <v>8113</v>
      </c>
      <c r="Q3083" s="53" t="s">
        <v>8114</v>
      </c>
      <c r="R3083" s="73">
        <v>3000</v>
      </c>
      <c r="S3083" s="74">
        <v>18425</v>
      </c>
      <c r="T3083" s="75">
        <f t="shared" ref="T3083:T3084" si="502">S3083*R3083</f>
        <v>55275000</v>
      </c>
      <c r="U3083" s="75">
        <f t="shared" si="501"/>
        <v>61908000.000000007</v>
      </c>
      <c r="V3083" s="48" t="s">
        <v>8098</v>
      </c>
      <c r="W3083" s="48">
        <v>2017</v>
      </c>
      <c r="X3083" s="48" t="s">
        <v>8314</v>
      </c>
      <c r="Y3083" s="1">
        <f>VLOOKUP(A3083,'[1]план на 2017'!$A:$X,20,0)</f>
        <v>55275000</v>
      </c>
      <c r="Z3083" s="156">
        <f t="shared" si="495"/>
        <v>0</v>
      </c>
    </row>
    <row r="3084" spans="1:26" ht="49.5" customHeight="1" x14ac:dyDescent="0.25">
      <c r="A3084" s="48" t="s">
        <v>3136</v>
      </c>
      <c r="B3084" s="53" t="s">
        <v>3273</v>
      </c>
      <c r="C3084" s="53" t="s">
        <v>3301</v>
      </c>
      <c r="D3084" s="53" t="s">
        <v>3286</v>
      </c>
      <c r="E3084" s="53" t="s">
        <v>3302</v>
      </c>
      <c r="F3084" s="53" t="s">
        <v>3303</v>
      </c>
      <c r="G3084" s="55" t="s">
        <v>3278</v>
      </c>
      <c r="H3084" s="53">
        <v>90</v>
      </c>
      <c r="I3084" s="53">
        <v>430000000</v>
      </c>
      <c r="J3084" s="53" t="s">
        <v>8091</v>
      </c>
      <c r="K3084" s="53" t="s">
        <v>8119</v>
      </c>
      <c r="L3084" s="53" t="s">
        <v>8111</v>
      </c>
      <c r="M3084" s="53" t="s">
        <v>8094</v>
      </c>
      <c r="N3084" s="53" t="s">
        <v>8311</v>
      </c>
      <c r="O3084" s="53" t="s">
        <v>8104</v>
      </c>
      <c r="P3084" s="48" t="s">
        <v>8113</v>
      </c>
      <c r="Q3084" s="53" t="s">
        <v>8114</v>
      </c>
      <c r="R3084" s="73">
        <v>5400</v>
      </c>
      <c r="S3084" s="74">
        <v>11942</v>
      </c>
      <c r="T3084" s="75">
        <f t="shared" si="502"/>
        <v>64486800</v>
      </c>
      <c r="U3084" s="75">
        <f t="shared" si="501"/>
        <v>72225216</v>
      </c>
      <c r="V3084" s="48" t="s">
        <v>8098</v>
      </c>
      <c r="W3084" s="48">
        <v>2017</v>
      </c>
      <c r="X3084" s="48" t="s">
        <v>8314</v>
      </c>
      <c r="Y3084" s="1">
        <f>VLOOKUP(A3084,'[1]план на 2017'!$A:$X,20,0)</f>
        <v>64486800</v>
      </c>
      <c r="Z3084" s="156">
        <f t="shared" si="495"/>
        <v>0</v>
      </c>
    </row>
    <row r="3085" spans="1:26" ht="49.5" customHeight="1" x14ac:dyDescent="0.25">
      <c r="A3085" s="48" t="s">
        <v>3137</v>
      </c>
      <c r="B3085" s="53" t="s">
        <v>3273</v>
      </c>
      <c r="C3085" s="53" t="s">
        <v>7784</v>
      </c>
      <c r="D3085" s="53" t="s">
        <v>3286</v>
      </c>
      <c r="E3085" s="53" t="s">
        <v>7785</v>
      </c>
      <c r="F3085" s="53" t="s">
        <v>7786</v>
      </c>
      <c r="G3085" s="53" t="s">
        <v>3284</v>
      </c>
      <c r="H3085" s="53">
        <v>0</v>
      </c>
      <c r="I3085" s="53">
        <v>430000000</v>
      </c>
      <c r="J3085" s="53" t="s">
        <v>8091</v>
      </c>
      <c r="K3085" s="53" t="s">
        <v>8110</v>
      </c>
      <c r="L3085" s="53" t="s">
        <v>8111</v>
      </c>
      <c r="M3085" s="53" t="s">
        <v>8094</v>
      </c>
      <c r="N3085" s="53" t="s">
        <v>8112</v>
      </c>
      <c r="O3085" s="53" t="s">
        <v>8104</v>
      </c>
      <c r="P3085" s="53" t="s">
        <v>8142</v>
      </c>
      <c r="Q3085" s="53" t="s">
        <v>8237</v>
      </c>
      <c r="R3085" s="74">
        <v>15</v>
      </c>
      <c r="S3085" s="74">
        <v>12008.87</v>
      </c>
      <c r="T3085" s="75">
        <v>0</v>
      </c>
      <c r="U3085" s="75">
        <f t="shared" si="501"/>
        <v>0</v>
      </c>
      <c r="V3085" s="48"/>
      <c r="W3085" s="48">
        <v>2017</v>
      </c>
      <c r="X3085" s="53" t="s">
        <v>8210</v>
      </c>
      <c r="Y3085" s="1">
        <f>VLOOKUP(A3085,'[1]план на 2017'!$A:$X,20,0)</f>
        <v>0</v>
      </c>
      <c r="Z3085" s="156">
        <f t="shared" si="495"/>
        <v>0</v>
      </c>
    </row>
    <row r="3086" spans="1:26" ht="49.5" customHeight="1" x14ac:dyDescent="0.25">
      <c r="A3086" s="48" t="s">
        <v>3138</v>
      </c>
      <c r="B3086" s="53" t="s">
        <v>3273</v>
      </c>
      <c r="C3086" s="53" t="s">
        <v>7787</v>
      </c>
      <c r="D3086" s="53" t="s">
        <v>3286</v>
      </c>
      <c r="E3086" s="53" t="s">
        <v>7788</v>
      </c>
      <c r="F3086" s="53" t="s">
        <v>7789</v>
      </c>
      <c r="G3086" s="53" t="s">
        <v>3284</v>
      </c>
      <c r="H3086" s="53">
        <v>0</v>
      </c>
      <c r="I3086" s="53">
        <v>430000000</v>
      </c>
      <c r="J3086" s="53" t="s">
        <v>8091</v>
      </c>
      <c r="K3086" s="53" t="s">
        <v>8110</v>
      </c>
      <c r="L3086" s="53" t="s">
        <v>8111</v>
      </c>
      <c r="M3086" s="53" t="s">
        <v>8094</v>
      </c>
      <c r="N3086" s="53" t="s">
        <v>8112</v>
      </c>
      <c r="O3086" s="53" t="s">
        <v>8104</v>
      </c>
      <c r="P3086" s="53" t="s">
        <v>8142</v>
      </c>
      <c r="Q3086" s="53" t="s">
        <v>8237</v>
      </c>
      <c r="R3086" s="74">
        <v>30</v>
      </c>
      <c r="S3086" s="74">
        <v>7529.68</v>
      </c>
      <c r="T3086" s="75">
        <v>0</v>
      </c>
      <c r="U3086" s="75">
        <f t="shared" si="501"/>
        <v>0</v>
      </c>
      <c r="V3086" s="48"/>
      <c r="W3086" s="48">
        <v>2017</v>
      </c>
      <c r="X3086" s="53" t="s">
        <v>8210</v>
      </c>
      <c r="Y3086" s="1">
        <f>VLOOKUP(A3086,'[1]план на 2017'!$A:$X,20,0)</f>
        <v>0</v>
      </c>
      <c r="Z3086" s="156">
        <f t="shared" si="495"/>
        <v>0</v>
      </c>
    </row>
    <row r="3087" spans="1:26" ht="49.5" customHeight="1" x14ac:dyDescent="0.25">
      <c r="A3087" s="48" t="s">
        <v>3139</v>
      </c>
      <c r="B3087" s="53" t="s">
        <v>3273</v>
      </c>
      <c r="C3087" s="53" t="s">
        <v>7790</v>
      </c>
      <c r="D3087" s="53" t="s">
        <v>3613</v>
      </c>
      <c r="E3087" s="53" t="s">
        <v>7791</v>
      </c>
      <c r="F3087" s="53" t="s">
        <v>7792</v>
      </c>
      <c r="G3087" s="53" t="s">
        <v>3284</v>
      </c>
      <c r="H3087" s="53">
        <v>0</v>
      </c>
      <c r="I3087" s="53">
        <v>430000000</v>
      </c>
      <c r="J3087" s="53" t="s">
        <v>8091</v>
      </c>
      <c r="K3087" s="53" t="s">
        <v>8110</v>
      </c>
      <c r="L3087" s="53" t="s">
        <v>8111</v>
      </c>
      <c r="M3087" s="53" t="s">
        <v>8094</v>
      </c>
      <c r="N3087" s="53" t="s">
        <v>8112</v>
      </c>
      <c r="O3087" s="53" t="s">
        <v>8104</v>
      </c>
      <c r="P3087" s="53">
        <v>796</v>
      </c>
      <c r="Q3087" s="53" t="s">
        <v>8106</v>
      </c>
      <c r="R3087" s="74">
        <v>2</v>
      </c>
      <c r="S3087" s="74">
        <v>23906.25</v>
      </c>
      <c r="T3087" s="75">
        <v>0</v>
      </c>
      <c r="U3087" s="75">
        <f t="shared" si="501"/>
        <v>0</v>
      </c>
      <c r="V3087" s="48"/>
      <c r="W3087" s="48">
        <v>2017</v>
      </c>
      <c r="X3087" s="53" t="s">
        <v>8210</v>
      </c>
      <c r="Y3087" s="1">
        <f>VLOOKUP(A3087,'[1]план на 2017'!$A:$X,20,0)</f>
        <v>0</v>
      </c>
      <c r="Z3087" s="156">
        <f t="shared" si="495"/>
        <v>0</v>
      </c>
    </row>
    <row r="3088" spans="1:26" ht="49.5" customHeight="1" x14ac:dyDescent="0.25">
      <c r="A3088" s="48" t="s">
        <v>3140</v>
      </c>
      <c r="B3088" s="53" t="s">
        <v>3273</v>
      </c>
      <c r="C3088" s="53" t="s">
        <v>7793</v>
      </c>
      <c r="D3088" s="53" t="s">
        <v>3659</v>
      </c>
      <c r="E3088" s="53" t="s">
        <v>7794</v>
      </c>
      <c r="F3088" s="53" t="s">
        <v>7795</v>
      </c>
      <c r="G3088" s="53" t="s">
        <v>3284</v>
      </c>
      <c r="H3088" s="53">
        <v>0</v>
      </c>
      <c r="I3088" s="53">
        <v>430000000</v>
      </c>
      <c r="J3088" s="53" t="s">
        <v>8091</v>
      </c>
      <c r="K3088" s="53" t="s">
        <v>8110</v>
      </c>
      <c r="L3088" s="53" t="s">
        <v>8111</v>
      </c>
      <c r="M3088" s="53" t="s">
        <v>8094</v>
      </c>
      <c r="N3088" s="53" t="s">
        <v>8112</v>
      </c>
      <c r="O3088" s="53" t="s">
        <v>8104</v>
      </c>
      <c r="P3088" s="53">
        <v>796</v>
      </c>
      <c r="Q3088" s="53" t="s">
        <v>8106</v>
      </c>
      <c r="R3088" s="74">
        <v>14</v>
      </c>
      <c r="S3088" s="74">
        <v>3455.35</v>
      </c>
      <c r="T3088" s="75">
        <v>0</v>
      </c>
      <c r="U3088" s="75">
        <f t="shared" si="501"/>
        <v>0</v>
      </c>
      <c r="V3088" s="48"/>
      <c r="W3088" s="48">
        <v>2017</v>
      </c>
      <c r="X3088" s="53" t="s">
        <v>8210</v>
      </c>
      <c r="Y3088" s="1">
        <f>VLOOKUP(A3088,'[1]план на 2017'!$A:$X,20,0)</f>
        <v>0</v>
      </c>
      <c r="Z3088" s="156">
        <f t="shared" si="495"/>
        <v>0</v>
      </c>
    </row>
    <row r="3089" spans="1:26" ht="49.5" customHeight="1" x14ac:dyDescent="0.25">
      <c r="A3089" s="49" t="s">
        <v>3141</v>
      </c>
      <c r="B3089" s="49" t="s">
        <v>3273</v>
      </c>
      <c r="C3089" s="53" t="s">
        <v>7796</v>
      </c>
      <c r="D3089" s="53" t="s">
        <v>3971</v>
      </c>
      <c r="E3089" s="53" t="s">
        <v>7797</v>
      </c>
      <c r="F3089" s="53" t="s">
        <v>7798</v>
      </c>
      <c r="G3089" s="49" t="s">
        <v>4139</v>
      </c>
      <c r="H3089" s="49">
        <v>0</v>
      </c>
      <c r="I3089" s="49">
        <v>430000000</v>
      </c>
      <c r="J3089" s="49" t="s">
        <v>8091</v>
      </c>
      <c r="K3089" s="49" t="s">
        <v>8117</v>
      </c>
      <c r="L3089" s="49" t="s">
        <v>8111</v>
      </c>
      <c r="M3089" s="49" t="s">
        <v>8094</v>
      </c>
      <c r="N3089" s="49" t="s">
        <v>8112</v>
      </c>
      <c r="O3089" s="49" t="s">
        <v>8104</v>
      </c>
      <c r="P3089" s="49">
        <v>5</v>
      </c>
      <c r="Q3089" s="49" t="s">
        <v>8243</v>
      </c>
      <c r="R3089" s="49">
        <v>5</v>
      </c>
      <c r="S3089" s="76">
        <v>575000</v>
      </c>
      <c r="T3089" s="76">
        <f>S3089*R3089</f>
        <v>2875000</v>
      </c>
      <c r="U3089" s="76">
        <f t="shared" si="501"/>
        <v>3220000.0000000005</v>
      </c>
      <c r="V3089" s="49"/>
      <c r="W3089" s="49">
        <v>2017</v>
      </c>
      <c r="X3089" s="49" t="s">
        <v>8315</v>
      </c>
      <c r="Y3089" s="1">
        <f>VLOOKUP(A3089,'[1]план на 2017'!$A:$X,20,0)</f>
        <v>2875000</v>
      </c>
      <c r="Z3089" s="156">
        <f t="shared" si="495"/>
        <v>0</v>
      </c>
    </row>
    <row r="3090" spans="1:26" ht="49.5" customHeight="1" x14ac:dyDescent="0.25">
      <c r="A3090" s="49" t="s">
        <v>3142</v>
      </c>
      <c r="B3090" s="49" t="s">
        <v>3273</v>
      </c>
      <c r="C3090" s="53" t="s">
        <v>7799</v>
      </c>
      <c r="D3090" s="53" t="s">
        <v>7800</v>
      </c>
      <c r="E3090" s="53" t="s">
        <v>7801</v>
      </c>
      <c r="F3090" s="53" t="s">
        <v>7802</v>
      </c>
      <c r="G3090" s="49" t="s">
        <v>4139</v>
      </c>
      <c r="H3090" s="49">
        <v>0</v>
      </c>
      <c r="I3090" s="49">
        <v>430000000</v>
      </c>
      <c r="J3090" s="49" t="s">
        <v>8091</v>
      </c>
      <c r="K3090" s="49" t="s">
        <v>8117</v>
      </c>
      <c r="L3090" s="49" t="s">
        <v>8111</v>
      </c>
      <c r="M3090" s="49" t="s">
        <v>8094</v>
      </c>
      <c r="N3090" s="49" t="s">
        <v>8112</v>
      </c>
      <c r="O3090" s="49" t="s">
        <v>8104</v>
      </c>
      <c r="P3090" s="49">
        <v>796</v>
      </c>
      <c r="Q3090" s="49" t="s">
        <v>8316</v>
      </c>
      <c r="R3090" s="49">
        <v>4</v>
      </c>
      <c r="S3090" s="76">
        <v>9897.5</v>
      </c>
      <c r="T3090" s="76">
        <v>39590</v>
      </c>
      <c r="U3090" s="76">
        <f t="shared" si="501"/>
        <v>44340.800000000003</v>
      </c>
      <c r="V3090" s="49"/>
      <c r="W3090" s="49">
        <v>2017</v>
      </c>
      <c r="X3090" s="49" t="s">
        <v>8315</v>
      </c>
      <c r="Y3090" s="1">
        <f>VLOOKUP(A3090,'[1]план на 2017'!$A:$X,20,0)</f>
        <v>39590</v>
      </c>
      <c r="Z3090" s="156">
        <f t="shared" ref="Z3090:Z3153" si="503">T3090-Y3090</f>
        <v>0</v>
      </c>
    </row>
    <row r="3091" spans="1:26" ht="49.5" customHeight="1" x14ac:dyDescent="0.25">
      <c r="A3091" s="49" t="s">
        <v>3143</v>
      </c>
      <c r="B3091" s="49" t="s">
        <v>3273</v>
      </c>
      <c r="C3091" s="53" t="s">
        <v>7799</v>
      </c>
      <c r="D3091" s="53" t="s">
        <v>7800</v>
      </c>
      <c r="E3091" s="53" t="s">
        <v>7801</v>
      </c>
      <c r="F3091" s="53" t="s">
        <v>7803</v>
      </c>
      <c r="G3091" s="49" t="s">
        <v>4139</v>
      </c>
      <c r="H3091" s="49">
        <v>0</v>
      </c>
      <c r="I3091" s="49">
        <v>430000000</v>
      </c>
      <c r="J3091" s="49" t="s">
        <v>8091</v>
      </c>
      <c r="K3091" s="49" t="s">
        <v>8117</v>
      </c>
      <c r="L3091" s="49" t="s">
        <v>8111</v>
      </c>
      <c r="M3091" s="49" t="s">
        <v>8094</v>
      </c>
      <c r="N3091" s="49" t="s">
        <v>8112</v>
      </c>
      <c r="O3091" s="49" t="s">
        <v>8104</v>
      </c>
      <c r="P3091" s="49">
        <v>796</v>
      </c>
      <c r="Q3091" s="49" t="s">
        <v>8316</v>
      </c>
      <c r="R3091" s="49">
        <v>40</v>
      </c>
      <c r="S3091" s="76">
        <v>15664.800000000001</v>
      </c>
      <c r="T3091" s="76">
        <v>626592</v>
      </c>
      <c r="U3091" s="76">
        <f t="shared" si="501"/>
        <v>701783.04000000004</v>
      </c>
      <c r="V3091" s="49"/>
      <c r="W3091" s="49">
        <v>2017</v>
      </c>
      <c r="X3091" s="49" t="s">
        <v>8315</v>
      </c>
      <c r="Y3091" s="1">
        <f>VLOOKUP(A3091,'[1]план на 2017'!$A:$X,20,0)</f>
        <v>626592</v>
      </c>
      <c r="Z3091" s="156">
        <f t="shared" si="503"/>
        <v>0</v>
      </c>
    </row>
    <row r="3092" spans="1:26" ht="49.5" customHeight="1" x14ac:dyDescent="0.25">
      <c r="A3092" s="49" t="s">
        <v>3144</v>
      </c>
      <c r="B3092" s="49" t="s">
        <v>3273</v>
      </c>
      <c r="C3092" s="53" t="s">
        <v>7804</v>
      </c>
      <c r="D3092" s="53" t="s">
        <v>3565</v>
      </c>
      <c r="E3092" s="53" t="s">
        <v>7805</v>
      </c>
      <c r="F3092" s="53" t="s">
        <v>7806</v>
      </c>
      <c r="G3092" s="49" t="s">
        <v>4139</v>
      </c>
      <c r="H3092" s="49">
        <v>0</v>
      </c>
      <c r="I3092" s="49">
        <v>430000000</v>
      </c>
      <c r="J3092" s="49" t="s">
        <v>8091</v>
      </c>
      <c r="K3092" s="49" t="s">
        <v>8117</v>
      </c>
      <c r="L3092" s="49" t="s">
        <v>8111</v>
      </c>
      <c r="M3092" s="49" t="s">
        <v>8094</v>
      </c>
      <c r="N3092" s="49" t="s">
        <v>8112</v>
      </c>
      <c r="O3092" s="49" t="s">
        <v>8104</v>
      </c>
      <c r="P3092" s="49">
        <v>778</v>
      </c>
      <c r="Q3092" s="49" t="s">
        <v>8317</v>
      </c>
      <c r="R3092" s="49">
        <v>8</v>
      </c>
      <c r="S3092" s="76">
        <v>100000</v>
      </c>
      <c r="T3092" s="76">
        <v>800000</v>
      </c>
      <c r="U3092" s="76">
        <f t="shared" si="501"/>
        <v>896000.00000000012</v>
      </c>
      <c r="V3092" s="49"/>
      <c r="W3092" s="49">
        <v>2017</v>
      </c>
      <c r="X3092" s="49" t="s">
        <v>8315</v>
      </c>
      <c r="Y3092" s="1">
        <f>VLOOKUP(A3092,'[1]план на 2017'!$A:$X,20,0)</f>
        <v>800000</v>
      </c>
      <c r="Z3092" s="156">
        <f t="shared" si="503"/>
        <v>0</v>
      </c>
    </row>
    <row r="3093" spans="1:26" ht="49.5" customHeight="1" x14ac:dyDescent="0.25">
      <c r="A3093" s="49" t="s">
        <v>3145</v>
      </c>
      <c r="B3093" s="49" t="s">
        <v>3273</v>
      </c>
      <c r="C3093" s="53" t="s">
        <v>7807</v>
      </c>
      <c r="D3093" s="53" t="s">
        <v>3971</v>
      </c>
      <c r="E3093" s="53" t="s">
        <v>7808</v>
      </c>
      <c r="F3093" s="53" t="s">
        <v>7809</v>
      </c>
      <c r="G3093" s="49" t="s">
        <v>4139</v>
      </c>
      <c r="H3093" s="49">
        <v>0</v>
      </c>
      <c r="I3093" s="49">
        <v>430000000</v>
      </c>
      <c r="J3093" s="49" t="s">
        <v>8091</v>
      </c>
      <c r="K3093" s="49" t="s">
        <v>8117</v>
      </c>
      <c r="L3093" s="49" t="s">
        <v>8111</v>
      </c>
      <c r="M3093" s="49" t="s">
        <v>8094</v>
      </c>
      <c r="N3093" s="49" t="s">
        <v>8112</v>
      </c>
      <c r="O3093" s="49" t="s">
        <v>8104</v>
      </c>
      <c r="P3093" s="49">
        <v>796</v>
      </c>
      <c r="Q3093" s="49" t="s">
        <v>8316</v>
      </c>
      <c r="R3093" s="49">
        <v>1</v>
      </c>
      <c r="S3093" s="76">
        <v>700000</v>
      </c>
      <c r="T3093" s="76">
        <v>700000</v>
      </c>
      <c r="U3093" s="76">
        <f t="shared" si="501"/>
        <v>784000.00000000012</v>
      </c>
      <c r="V3093" s="49"/>
      <c r="W3093" s="49">
        <v>2017</v>
      </c>
      <c r="X3093" s="49" t="s">
        <v>8315</v>
      </c>
      <c r="Y3093" s="1">
        <f>VLOOKUP(A3093,'[1]план на 2017'!$A:$X,20,0)</f>
        <v>700000</v>
      </c>
      <c r="Z3093" s="156">
        <f t="shared" si="503"/>
        <v>0</v>
      </c>
    </row>
    <row r="3094" spans="1:26" ht="49.5" customHeight="1" x14ac:dyDescent="0.25">
      <c r="A3094" s="49" t="s">
        <v>3146</v>
      </c>
      <c r="B3094" s="49" t="s">
        <v>3273</v>
      </c>
      <c r="C3094" s="53" t="s">
        <v>7799</v>
      </c>
      <c r="D3094" s="53" t="s">
        <v>7800</v>
      </c>
      <c r="E3094" s="53" t="s">
        <v>7801</v>
      </c>
      <c r="F3094" s="53" t="s">
        <v>7810</v>
      </c>
      <c r="G3094" s="49" t="s">
        <v>4139</v>
      </c>
      <c r="H3094" s="49">
        <v>0</v>
      </c>
      <c r="I3094" s="49">
        <v>430000000</v>
      </c>
      <c r="J3094" s="49" t="s">
        <v>8091</v>
      </c>
      <c r="K3094" s="49" t="s">
        <v>8117</v>
      </c>
      <c r="L3094" s="49" t="s">
        <v>8111</v>
      </c>
      <c r="M3094" s="49" t="s">
        <v>8094</v>
      </c>
      <c r="N3094" s="49" t="s">
        <v>8112</v>
      </c>
      <c r="O3094" s="49" t="s">
        <v>8104</v>
      </c>
      <c r="P3094" s="49">
        <v>778</v>
      </c>
      <c r="Q3094" s="49" t="s">
        <v>8317</v>
      </c>
      <c r="R3094" s="49">
        <v>2</v>
      </c>
      <c r="S3094" s="76">
        <v>70000</v>
      </c>
      <c r="T3094" s="76">
        <v>140000</v>
      </c>
      <c r="U3094" s="76">
        <f t="shared" si="501"/>
        <v>156800.00000000003</v>
      </c>
      <c r="V3094" s="49"/>
      <c r="W3094" s="49">
        <v>2017</v>
      </c>
      <c r="X3094" s="49" t="s">
        <v>8315</v>
      </c>
      <c r="Y3094" s="1">
        <f>VLOOKUP(A3094,'[1]план на 2017'!$A:$X,20,0)</f>
        <v>140000</v>
      </c>
      <c r="Z3094" s="156">
        <f t="shared" si="503"/>
        <v>0</v>
      </c>
    </row>
    <row r="3095" spans="1:26" ht="49.5" customHeight="1" x14ac:dyDescent="0.25">
      <c r="A3095" s="49" t="s">
        <v>3147</v>
      </c>
      <c r="B3095" s="49" t="s">
        <v>3273</v>
      </c>
      <c r="C3095" s="53" t="s">
        <v>7811</v>
      </c>
      <c r="D3095" s="53" t="s">
        <v>7812</v>
      </c>
      <c r="E3095" s="53" t="s">
        <v>7813</v>
      </c>
      <c r="F3095" s="53" t="s">
        <v>7814</v>
      </c>
      <c r="G3095" s="49" t="s">
        <v>4139</v>
      </c>
      <c r="H3095" s="49">
        <v>0</v>
      </c>
      <c r="I3095" s="49">
        <v>430000000</v>
      </c>
      <c r="J3095" s="49" t="s">
        <v>8091</v>
      </c>
      <c r="K3095" s="49" t="s">
        <v>8117</v>
      </c>
      <c r="L3095" s="49" t="s">
        <v>8111</v>
      </c>
      <c r="M3095" s="49" t="s">
        <v>8094</v>
      </c>
      <c r="N3095" s="49" t="s">
        <v>8112</v>
      </c>
      <c r="O3095" s="49" t="s">
        <v>8104</v>
      </c>
      <c r="P3095" s="49">
        <v>778</v>
      </c>
      <c r="Q3095" s="49" t="s">
        <v>8317</v>
      </c>
      <c r="R3095" s="49">
        <v>2</v>
      </c>
      <c r="S3095" s="76">
        <v>200000</v>
      </c>
      <c r="T3095" s="76">
        <v>400000</v>
      </c>
      <c r="U3095" s="76">
        <f t="shared" si="501"/>
        <v>448000.00000000006</v>
      </c>
      <c r="V3095" s="49"/>
      <c r="W3095" s="49">
        <v>2017</v>
      </c>
      <c r="X3095" s="49" t="s">
        <v>8315</v>
      </c>
      <c r="Y3095" s="1">
        <f>VLOOKUP(A3095,'[1]план на 2017'!$A:$X,20,0)</f>
        <v>400000</v>
      </c>
      <c r="Z3095" s="156">
        <f t="shared" si="503"/>
        <v>0</v>
      </c>
    </row>
    <row r="3096" spans="1:26" ht="49.5" customHeight="1" x14ac:dyDescent="0.25">
      <c r="A3096" s="49" t="s">
        <v>3148</v>
      </c>
      <c r="B3096" s="49" t="s">
        <v>3273</v>
      </c>
      <c r="C3096" s="53" t="s">
        <v>6903</v>
      </c>
      <c r="D3096" s="53" t="s">
        <v>6904</v>
      </c>
      <c r="E3096" s="53" t="s">
        <v>7815</v>
      </c>
      <c r="F3096" s="53" t="s">
        <v>7816</v>
      </c>
      <c r="G3096" s="49" t="s">
        <v>4139</v>
      </c>
      <c r="H3096" s="49">
        <v>0</v>
      </c>
      <c r="I3096" s="49">
        <v>430000000</v>
      </c>
      <c r="J3096" s="49" t="s">
        <v>8091</v>
      </c>
      <c r="K3096" s="49" t="s">
        <v>8117</v>
      </c>
      <c r="L3096" s="49" t="s">
        <v>8111</v>
      </c>
      <c r="M3096" s="49" t="s">
        <v>8094</v>
      </c>
      <c r="N3096" s="49" t="s">
        <v>8112</v>
      </c>
      <c r="O3096" s="49" t="s">
        <v>8104</v>
      </c>
      <c r="P3096" s="49" t="s">
        <v>8142</v>
      </c>
      <c r="Q3096" s="49" t="s">
        <v>8143</v>
      </c>
      <c r="R3096" s="49">
        <v>10</v>
      </c>
      <c r="S3096" s="76">
        <v>7000</v>
      </c>
      <c r="T3096" s="76">
        <v>70000</v>
      </c>
      <c r="U3096" s="76">
        <f t="shared" si="501"/>
        <v>78400.000000000015</v>
      </c>
      <c r="V3096" s="49"/>
      <c r="W3096" s="49">
        <v>2017</v>
      </c>
      <c r="X3096" s="49" t="s">
        <v>8315</v>
      </c>
      <c r="Y3096" s="1">
        <f>VLOOKUP(A3096,'[1]план на 2017'!$A:$X,20,0)</f>
        <v>70000</v>
      </c>
      <c r="Z3096" s="156">
        <f t="shared" si="503"/>
        <v>0</v>
      </c>
    </row>
    <row r="3097" spans="1:26" ht="49.5" customHeight="1" x14ac:dyDescent="0.25">
      <c r="A3097" s="49" t="s">
        <v>3149</v>
      </c>
      <c r="B3097" s="49" t="s">
        <v>3273</v>
      </c>
      <c r="C3097" s="53" t="s">
        <v>7817</v>
      </c>
      <c r="D3097" s="53" t="s">
        <v>4720</v>
      </c>
      <c r="E3097" s="53" t="s">
        <v>5820</v>
      </c>
      <c r="F3097" s="53" t="s">
        <v>7818</v>
      </c>
      <c r="G3097" s="49" t="s">
        <v>4139</v>
      </c>
      <c r="H3097" s="49">
        <v>0</v>
      </c>
      <c r="I3097" s="49">
        <v>430000000</v>
      </c>
      <c r="J3097" s="49" t="s">
        <v>8091</v>
      </c>
      <c r="K3097" s="49" t="s">
        <v>8117</v>
      </c>
      <c r="L3097" s="49" t="s">
        <v>8111</v>
      </c>
      <c r="M3097" s="49" t="s">
        <v>8094</v>
      </c>
      <c r="N3097" s="49" t="s">
        <v>8112</v>
      </c>
      <c r="O3097" s="49" t="s">
        <v>8104</v>
      </c>
      <c r="P3097" s="49">
        <v>796</v>
      </c>
      <c r="Q3097" s="49" t="s">
        <v>8316</v>
      </c>
      <c r="R3097" s="49">
        <v>10</v>
      </c>
      <c r="S3097" s="76">
        <v>218000</v>
      </c>
      <c r="T3097" s="76">
        <v>2180000</v>
      </c>
      <c r="U3097" s="76">
        <f t="shared" si="501"/>
        <v>2441600</v>
      </c>
      <c r="V3097" s="49"/>
      <c r="W3097" s="49">
        <v>2017</v>
      </c>
      <c r="X3097" s="49" t="s">
        <v>8315</v>
      </c>
      <c r="Y3097" s="1">
        <f>VLOOKUP(A3097,'[1]план на 2017'!$A:$X,20,0)</f>
        <v>2180000</v>
      </c>
      <c r="Z3097" s="156">
        <f t="shared" si="503"/>
        <v>0</v>
      </c>
    </row>
    <row r="3098" spans="1:26" ht="49.5" customHeight="1" x14ac:dyDescent="0.25">
      <c r="A3098" s="49" t="s">
        <v>3150</v>
      </c>
      <c r="B3098" s="49" t="s">
        <v>3273</v>
      </c>
      <c r="C3098" s="53" t="s">
        <v>7819</v>
      </c>
      <c r="D3098" s="53" t="s">
        <v>7820</v>
      </c>
      <c r="E3098" s="53" t="s">
        <v>7821</v>
      </c>
      <c r="F3098" s="53" t="s">
        <v>7822</v>
      </c>
      <c r="G3098" s="49" t="s">
        <v>4139</v>
      </c>
      <c r="H3098" s="49">
        <v>0</v>
      </c>
      <c r="I3098" s="49">
        <v>430000000</v>
      </c>
      <c r="J3098" s="49" t="s">
        <v>8091</v>
      </c>
      <c r="K3098" s="49" t="s">
        <v>8117</v>
      </c>
      <c r="L3098" s="49" t="s">
        <v>8111</v>
      </c>
      <c r="M3098" s="49" t="s">
        <v>8094</v>
      </c>
      <c r="N3098" s="49" t="s">
        <v>8112</v>
      </c>
      <c r="O3098" s="49" t="s">
        <v>8104</v>
      </c>
      <c r="P3098" s="49">
        <v>796</v>
      </c>
      <c r="Q3098" s="49" t="s">
        <v>8316</v>
      </c>
      <c r="R3098" s="49">
        <v>2</v>
      </c>
      <c r="S3098" s="76">
        <v>39950</v>
      </c>
      <c r="T3098" s="76">
        <f>S3098*R3098</f>
        <v>79900</v>
      </c>
      <c r="U3098" s="76">
        <f t="shared" si="501"/>
        <v>89488.000000000015</v>
      </c>
      <c r="V3098" s="49"/>
      <c r="W3098" s="49">
        <v>2017</v>
      </c>
      <c r="X3098" s="49" t="s">
        <v>8315</v>
      </c>
      <c r="Y3098" s="1">
        <f>VLOOKUP(A3098,'[1]план на 2017'!$A:$X,20,0)</f>
        <v>79900</v>
      </c>
      <c r="Z3098" s="156">
        <f t="shared" si="503"/>
        <v>0</v>
      </c>
    </row>
    <row r="3099" spans="1:26" ht="49.5" customHeight="1" x14ac:dyDescent="0.25">
      <c r="A3099" s="49" t="s">
        <v>3151</v>
      </c>
      <c r="B3099" s="49" t="s">
        <v>3273</v>
      </c>
      <c r="C3099" s="53" t="s">
        <v>7823</v>
      </c>
      <c r="D3099" s="53" t="s">
        <v>7824</v>
      </c>
      <c r="E3099" s="53" t="s">
        <v>7825</v>
      </c>
      <c r="F3099" s="53" t="s">
        <v>7826</v>
      </c>
      <c r="G3099" s="49" t="s">
        <v>3278</v>
      </c>
      <c r="H3099" s="49">
        <v>0</v>
      </c>
      <c r="I3099" s="49">
        <v>430000000</v>
      </c>
      <c r="J3099" s="49" t="s">
        <v>8091</v>
      </c>
      <c r="K3099" s="49" t="s">
        <v>8117</v>
      </c>
      <c r="L3099" s="49" t="s">
        <v>8111</v>
      </c>
      <c r="M3099" s="49" t="s">
        <v>8094</v>
      </c>
      <c r="N3099" s="49" t="s">
        <v>8112</v>
      </c>
      <c r="O3099" s="49" t="s">
        <v>8104</v>
      </c>
      <c r="P3099" s="49">
        <v>796</v>
      </c>
      <c r="Q3099" s="49" t="s">
        <v>8316</v>
      </c>
      <c r="R3099" s="49">
        <v>300</v>
      </c>
      <c r="S3099" s="76">
        <v>283.39999999999998</v>
      </c>
      <c r="T3099" s="76">
        <v>85020</v>
      </c>
      <c r="U3099" s="76">
        <f t="shared" si="501"/>
        <v>95222.400000000009</v>
      </c>
      <c r="V3099" s="49"/>
      <c r="W3099" s="49">
        <v>2017</v>
      </c>
      <c r="X3099" s="49" t="s">
        <v>8315</v>
      </c>
      <c r="Y3099" s="1">
        <f>VLOOKUP(A3099,'[1]план на 2017'!$A:$X,20,0)</f>
        <v>85020</v>
      </c>
      <c r="Z3099" s="156">
        <f t="shared" si="503"/>
        <v>0</v>
      </c>
    </row>
    <row r="3100" spans="1:26" ht="49.5" customHeight="1" x14ac:dyDescent="0.25">
      <c r="A3100" s="49" t="s">
        <v>3152</v>
      </c>
      <c r="B3100" s="49" t="s">
        <v>3273</v>
      </c>
      <c r="C3100" s="53" t="s">
        <v>7823</v>
      </c>
      <c r="D3100" s="53" t="s">
        <v>7824</v>
      </c>
      <c r="E3100" s="53" t="s">
        <v>7825</v>
      </c>
      <c r="F3100" s="53" t="s">
        <v>7827</v>
      </c>
      <c r="G3100" s="49" t="s">
        <v>3278</v>
      </c>
      <c r="H3100" s="49">
        <v>0</v>
      </c>
      <c r="I3100" s="49">
        <v>430000000</v>
      </c>
      <c r="J3100" s="49" t="s">
        <v>8091</v>
      </c>
      <c r="K3100" s="49" t="s">
        <v>8117</v>
      </c>
      <c r="L3100" s="49" t="s">
        <v>8111</v>
      </c>
      <c r="M3100" s="49" t="s">
        <v>8094</v>
      </c>
      <c r="N3100" s="49" t="s">
        <v>8112</v>
      </c>
      <c r="O3100" s="49" t="s">
        <v>8104</v>
      </c>
      <c r="P3100" s="49">
        <v>796</v>
      </c>
      <c r="Q3100" s="49" t="s">
        <v>8316</v>
      </c>
      <c r="R3100" s="49">
        <v>300</v>
      </c>
      <c r="S3100" s="76">
        <v>287</v>
      </c>
      <c r="T3100" s="76">
        <v>86100</v>
      </c>
      <c r="U3100" s="76">
        <f t="shared" si="501"/>
        <v>96432.000000000015</v>
      </c>
      <c r="V3100" s="49"/>
      <c r="W3100" s="49">
        <v>2017</v>
      </c>
      <c r="X3100" s="49" t="s">
        <v>8315</v>
      </c>
      <c r="Y3100" s="1">
        <f>VLOOKUP(A3100,'[1]план на 2017'!$A:$X,20,0)</f>
        <v>86100</v>
      </c>
      <c r="Z3100" s="156">
        <f t="shared" si="503"/>
        <v>0</v>
      </c>
    </row>
    <row r="3101" spans="1:26" ht="49.5" customHeight="1" x14ac:dyDescent="0.25">
      <c r="A3101" s="49" t="s">
        <v>3153</v>
      </c>
      <c r="B3101" s="49" t="s">
        <v>3273</v>
      </c>
      <c r="C3101" s="53" t="s">
        <v>7828</v>
      </c>
      <c r="D3101" s="53" t="s">
        <v>3593</v>
      </c>
      <c r="E3101" s="53" t="s">
        <v>7829</v>
      </c>
      <c r="F3101" s="53" t="s">
        <v>7830</v>
      </c>
      <c r="G3101" s="49" t="s">
        <v>3289</v>
      </c>
      <c r="H3101" s="49">
        <v>0</v>
      </c>
      <c r="I3101" s="49">
        <v>430000000</v>
      </c>
      <c r="J3101" s="49" t="s">
        <v>8091</v>
      </c>
      <c r="K3101" s="49" t="s">
        <v>8117</v>
      </c>
      <c r="L3101" s="49" t="s">
        <v>8111</v>
      </c>
      <c r="M3101" s="49" t="s">
        <v>8094</v>
      </c>
      <c r="N3101" s="49" t="s">
        <v>8112</v>
      </c>
      <c r="O3101" s="49" t="s">
        <v>8104</v>
      </c>
      <c r="P3101" s="49">
        <v>796</v>
      </c>
      <c r="Q3101" s="49" t="s">
        <v>8316</v>
      </c>
      <c r="R3101" s="49">
        <v>30</v>
      </c>
      <c r="S3101" s="76">
        <v>283600</v>
      </c>
      <c r="T3101" s="76">
        <v>8508000</v>
      </c>
      <c r="U3101" s="76">
        <f t="shared" si="501"/>
        <v>9528960</v>
      </c>
      <c r="V3101" s="49"/>
      <c r="W3101" s="49">
        <v>2017</v>
      </c>
      <c r="X3101" s="49" t="s">
        <v>8315</v>
      </c>
      <c r="Y3101" s="1">
        <f>VLOOKUP(A3101,'[1]план на 2017'!$A:$X,20,0)</f>
        <v>8508000</v>
      </c>
      <c r="Z3101" s="156">
        <f t="shared" si="503"/>
        <v>0</v>
      </c>
    </row>
    <row r="3102" spans="1:26" ht="49.5" customHeight="1" x14ac:dyDescent="0.25">
      <c r="A3102" s="49" t="s">
        <v>3154</v>
      </c>
      <c r="B3102" s="49" t="s">
        <v>3273</v>
      </c>
      <c r="C3102" s="53" t="s">
        <v>6759</v>
      </c>
      <c r="D3102" s="53" t="s">
        <v>6760</v>
      </c>
      <c r="E3102" s="53" t="s">
        <v>6761</v>
      </c>
      <c r="F3102" s="53" t="s">
        <v>7831</v>
      </c>
      <c r="G3102" s="49" t="s">
        <v>4139</v>
      </c>
      <c r="H3102" s="49">
        <v>0</v>
      </c>
      <c r="I3102" s="49">
        <v>430000000</v>
      </c>
      <c r="J3102" s="49" t="s">
        <v>8091</v>
      </c>
      <c r="K3102" s="49" t="s">
        <v>8117</v>
      </c>
      <c r="L3102" s="49" t="s">
        <v>8111</v>
      </c>
      <c r="M3102" s="49" t="s">
        <v>8094</v>
      </c>
      <c r="N3102" s="49" t="s">
        <v>8112</v>
      </c>
      <c r="O3102" s="49" t="s">
        <v>8104</v>
      </c>
      <c r="P3102" s="49">
        <v>839</v>
      </c>
      <c r="Q3102" s="49" t="s">
        <v>8243</v>
      </c>
      <c r="R3102" s="49">
        <v>1</v>
      </c>
      <c r="S3102" s="76">
        <v>1868160</v>
      </c>
      <c r="T3102" s="76">
        <v>1868160</v>
      </c>
      <c r="U3102" s="76">
        <f t="shared" si="501"/>
        <v>2092339.2000000002</v>
      </c>
      <c r="V3102" s="49"/>
      <c r="W3102" s="49">
        <v>2017</v>
      </c>
      <c r="X3102" s="49" t="s">
        <v>8315</v>
      </c>
      <c r="Y3102" s="1">
        <f>VLOOKUP(A3102,'[1]план на 2017'!$A:$X,20,0)</f>
        <v>1868160</v>
      </c>
      <c r="Z3102" s="156">
        <f t="shared" si="503"/>
        <v>0</v>
      </c>
    </row>
    <row r="3103" spans="1:26" ht="49.5" customHeight="1" x14ac:dyDescent="0.25">
      <c r="A3103" s="49" t="s">
        <v>3155</v>
      </c>
      <c r="B3103" s="49" t="s">
        <v>3273</v>
      </c>
      <c r="C3103" s="53" t="s">
        <v>7832</v>
      </c>
      <c r="D3103" s="53" t="s">
        <v>3650</v>
      </c>
      <c r="E3103" s="53" t="s">
        <v>7833</v>
      </c>
      <c r="F3103" s="53" t="s">
        <v>7834</v>
      </c>
      <c r="G3103" s="49" t="s">
        <v>4139</v>
      </c>
      <c r="H3103" s="49">
        <v>0</v>
      </c>
      <c r="I3103" s="49">
        <v>430000000</v>
      </c>
      <c r="J3103" s="49" t="s">
        <v>8091</v>
      </c>
      <c r="K3103" s="49" t="s">
        <v>8117</v>
      </c>
      <c r="L3103" s="49" t="s">
        <v>8111</v>
      </c>
      <c r="M3103" s="49" t="s">
        <v>8094</v>
      </c>
      <c r="N3103" s="49" t="s">
        <v>8112</v>
      </c>
      <c r="O3103" s="49" t="s">
        <v>8104</v>
      </c>
      <c r="P3103" s="49">
        <v>839</v>
      </c>
      <c r="Q3103" s="49" t="s">
        <v>8243</v>
      </c>
      <c r="R3103" s="49">
        <v>3</v>
      </c>
      <c r="S3103" s="76">
        <v>1332150</v>
      </c>
      <c r="T3103" s="76">
        <v>3996450</v>
      </c>
      <c r="U3103" s="76">
        <f t="shared" si="501"/>
        <v>4476024</v>
      </c>
      <c r="V3103" s="49"/>
      <c r="W3103" s="49">
        <v>2017</v>
      </c>
      <c r="X3103" s="49" t="s">
        <v>8315</v>
      </c>
      <c r="Y3103" s="1">
        <f>VLOOKUP(A3103,'[1]план на 2017'!$A:$X,20,0)</f>
        <v>3996450</v>
      </c>
      <c r="Z3103" s="156">
        <f t="shared" si="503"/>
        <v>0</v>
      </c>
    </row>
    <row r="3104" spans="1:26" ht="49.5" customHeight="1" x14ac:dyDescent="0.25">
      <c r="A3104" s="49" t="s">
        <v>3156</v>
      </c>
      <c r="B3104" s="49" t="s">
        <v>3273</v>
      </c>
      <c r="C3104" s="53" t="s">
        <v>7835</v>
      </c>
      <c r="D3104" s="53" t="s">
        <v>7836</v>
      </c>
      <c r="E3104" s="53" t="s">
        <v>7837</v>
      </c>
      <c r="F3104" s="53" t="s">
        <v>7838</v>
      </c>
      <c r="G3104" s="49" t="s">
        <v>4139</v>
      </c>
      <c r="H3104" s="49">
        <v>0</v>
      </c>
      <c r="I3104" s="49">
        <v>430000000</v>
      </c>
      <c r="J3104" s="49" t="s">
        <v>8091</v>
      </c>
      <c r="K3104" s="49" t="s">
        <v>8117</v>
      </c>
      <c r="L3104" s="49" t="s">
        <v>8111</v>
      </c>
      <c r="M3104" s="49" t="s">
        <v>8094</v>
      </c>
      <c r="N3104" s="49" t="s">
        <v>8112</v>
      </c>
      <c r="O3104" s="49" t="s">
        <v>8104</v>
      </c>
      <c r="P3104" s="49">
        <v>715</v>
      </c>
      <c r="Q3104" s="49" t="s">
        <v>8318</v>
      </c>
      <c r="R3104" s="49">
        <v>2500</v>
      </c>
      <c r="S3104" s="76">
        <v>320</v>
      </c>
      <c r="T3104" s="76">
        <v>800000</v>
      </c>
      <c r="U3104" s="76">
        <f t="shared" si="501"/>
        <v>896000.00000000012</v>
      </c>
      <c r="V3104" s="49"/>
      <c r="W3104" s="49">
        <v>2017</v>
      </c>
      <c r="X3104" s="49" t="s">
        <v>8315</v>
      </c>
      <c r="Y3104" s="1">
        <f>VLOOKUP(A3104,'[1]план на 2017'!$A:$X,20,0)</f>
        <v>800000</v>
      </c>
      <c r="Z3104" s="156">
        <f t="shared" si="503"/>
        <v>0</v>
      </c>
    </row>
    <row r="3105" spans="1:26" ht="49.5" customHeight="1" x14ac:dyDescent="0.25">
      <c r="A3105" s="49" t="s">
        <v>3157</v>
      </c>
      <c r="B3105" s="49" t="s">
        <v>3273</v>
      </c>
      <c r="C3105" s="53" t="s">
        <v>7839</v>
      </c>
      <c r="D3105" s="53" t="s">
        <v>7840</v>
      </c>
      <c r="E3105" s="53" t="s">
        <v>7841</v>
      </c>
      <c r="F3105" s="53" t="s">
        <v>7842</v>
      </c>
      <c r="G3105" s="49" t="s">
        <v>4139</v>
      </c>
      <c r="H3105" s="49">
        <v>0</v>
      </c>
      <c r="I3105" s="49">
        <v>430000000</v>
      </c>
      <c r="J3105" s="49" t="s">
        <v>8091</v>
      </c>
      <c r="K3105" s="49" t="s">
        <v>8117</v>
      </c>
      <c r="L3105" s="49" t="s">
        <v>8111</v>
      </c>
      <c r="M3105" s="49" t="s">
        <v>8094</v>
      </c>
      <c r="N3105" s="49" t="s">
        <v>8112</v>
      </c>
      <c r="O3105" s="49" t="s">
        <v>8104</v>
      </c>
      <c r="P3105" s="49" t="s">
        <v>8105</v>
      </c>
      <c r="Q3105" s="49" t="s">
        <v>8106</v>
      </c>
      <c r="R3105" s="49">
        <v>3</v>
      </c>
      <c r="S3105" s="76">
        <v>151700</v>
      </c>
      <c r="T3105" s="76">
        <v>455100</v>
      </c>
      <c r="U3105" s="76">
        <f t="shared" si="501"/>
        <v>509712.00000000006</v>
      </c>
      <c r="V3105" s="49"/>
      <c r="W3105" s="49">
        <v>2017</v>
      </c>
      <c r="X3105" s="49" t="s">
        <v>8315</v>
      </c>
      <c r="Y3105" s="1">
        <f>VLOOKUP(A3105,'[1]план на 2017'!$A:$X,20,0)</f>
        <v>455100</v>
      </c>
      <c r="Z3105" s="156">
        <f t="shared" si="503"/>
        <v>0</v>
      </c>
    </row>
    <row r="3106" spans="1:26" ht="49.5" customHeight="1" x14ac:dyDescent="0.25">
      <c r="A3106" s="49" t="s">
        <v>3158</v>
      </c>
      <c r="B3106" s="49" t="s">
        <v>3273</v>
      </c>
      <c r="C3106" s="53" t="s">
        <v>7839</v>
      </c>
      <c r="D3106" s="53" t="s">
        <v>7840</v>
      </c>
      <c r="E3106" s="53" t="s">
        <v>7841</v>
      </c>
      <c r="F3106" s="53" t="s">
        <v>7843</v>
      </c>
      <c r="G3106" s="49" t="s">
        <v>4139</v>
      </c>
      <c r="H3106" s="49">
        <v>0</v>
      </c>
      <c r="I3106" s="49">
        <v>430000000</v>
      </c>
      <c r="J3106" s="49" t="s">
        <v>8091</v>
      </c>
      <c r="K3106" s="49" t="s">
        <v>8117</v>
      </c>
      <c r="L3106" s="49" t="s">
        <v>8111</v>
      </c>
      <c r="M3106" s="49" t="s">
        <v>8094</v>
      </c>
      <c r="N3106" s="49" t="s">
        <v>8112</v>
      </c>
      <c r="O3106" s="49" t="s">
        <v>8104</v>
      </c>
      <c r="P3106" s="49" t="s">
        <v>8105</v>
      </c>
      <c r="Q3106" s="49" t="s">
        <v>8106</v>
      </c>
      <c r="R3106" s="49">
        <v>2</v>
      </c>
      <c r="S3106" s="76">
        <v>197100</v>
      </c>
      <c r="T3106" s="76">
        <v>394200</v>
      </c>
      <c r="U3106" s="76">
        <f t="shared" si="501"/>
        <v>441504.00000000006</v>
      </c>
      <c r="V3106" s="49"/>
      <c r="W3106" s="49">
        <v>2017</v>
      </c>
      <c r="X3106" s="49" t="s">
        <v>8315</v>
      </c>
      <c r="Y3106" s="1">
        <f>VLOOKUP(A3106,'[1]план на 2017'!$A:$X,20,0)</f>
        <v>394200</v>
      </c>
      <c r="Z3106" s="156">
        <f t="shared" si="503"/>
        <v>0</v>
      </c>
    </row>
    <row r="3107" spans="1:26" ht="49.5" customHeight="1" x14ac:dyDescent="0.25">
      <c r="A3107" s="49" t="s">
        <v>3159</v>
      </c>
      <c r="B3107" s="49" t="s">
        <v>3273</v>
      </c>
      <c r="C3107" s="53" t="s">
        <v>7844</v>
      </c>
      <c r="D3107" s="53" t="s">
        <v>4573</v>
      </c>
      <c r="E3107" s="53" t="s">
        <v>7845</v>
      </c>
      <c r="F3107" s="53" t="s">
        <v>7846</v>
      </c>
      <c r="G3107" s="49" t="s">
        <v>4139</v>
      </c>
      <c r="H3107" s="49">
        <v>0</v>
      </c>
      <c r="I3107" s="49">
        <v>430000000</v>
      </c>
      <c r="J3107" s="49" t="s">
        <v>8091</v>
      </c>
      <c r="K3107" s="49" t="s">
        <v>8117</v>
      </c>
      <c r="L3107" s="49" t="s">
        <v>8111</v>
      </c>
      <c r="M3107" s="49" t="s">
        <v>8094</v>
      </c>
      <c r="N3107" s="49" t="s">
        <v>8112</v>
      </c>
      <c r="O3107" s="49" t="s">
        <v>8104</v>
      </c>
      <c r="P3107" s="49" t="s">
        <v>8105</v>
      </c>
      <c r="Q3107" s="49" t="s">
        <v>8106</v>
      </c>
      <c r="R3107" s="49">
        <v>6</v>
      </c>
      <c r="S3107" s="76">
        <v>30000</v>
      </c>
      <c r="T3107" s="76">
        <v>180000</v>
      </c>
      <c r="U3107" s="76">
        <f t="shared" si="501"/>
        <v>201600.00000000003</v>
      </c>
      <c r="V3107" s="49"/>
      <c r="W3107" s="49">
        <v>2017</v>
      </c>
      <c r="X3107" s="49" t="s">
        <v>8315</v>
      </c>
      <c r="Y3107" s="1">
        <f>VLOOKUP(A3107,'[1]план на 2017'!$A:$X,20,0)</f>
        <v>180000</v>
      </c>
      <c r="Z3107" s="156">
        <f t="shared" si="503"/>
        <v>0</v>
      </c>
    </row>
    <row r="3108" spans="1:26" ht="49.5" customHeight="1" x14ac:dyDescent="0.25">
      <c r="A3108" s="49" t="s">
        <v>3160</v>
      </c>
      <c r="B3108" s="49" t="s">
        <v>3273</v>
      </c>
      <c r="C3108" s="53" t="s">
        <v>7844</v>
      </c>
      <c r="D3108" s="53" t="s">
        <v>4573</v>
      </c>
      <c r="E3108" s="53" t="s">
        <v>7845</v>
      </c>
      <c r="F3108" s="53" t="s">
        <v>7847</v>
      </c>
      <c r="G3108" s="49" t="s">
        <v>4139</v>
      </c>
      <c r="H3108" s="49">
        <v>0</v>
      </c>
      <c r="I3108" s="49">
        <v>430000000</v>
      </c>
      <c r="J3108" s="49" t="s">
        <v>8091</v>
      </c>
      <c r="K3108" s="49" t="s">
        <v>8117</v>
      </c>
      <c r="L3108" s="49" t="s">
        <v>8111</v>
      </c>
      <c r="M3108" s="49" t="s">
        <v>8094</v>
      </c>
      <c r="N3108" s="49" t="s">
        <v>8112</v>
      </c>
      <c r="O3108" s="49" t="s">
        <v>8104</v>
      </c>
      <c r="P3108" s="49" t="s">
        <v>8105</v>
      </c>
      <c r="Q3108" s="49" t="s">
        <v>8106</v>
      </c>
      <c r="R3108" s="49">
        <v>6</v>
      </c>
      <c r="S3108" s="76">
        <v>30000</v>
      </c>
      <c r="T3108" s="76">
        <v>180000</v>
      </c>
      <c r="U3108" s="76">
        <f t="shared" si="501"/>
        <v>201600.00000000003</v>
      </c>
      <c r="V3108" s="49"/>
      <c r="W3108" s="49">
        <v>2017</v>
      </c>
      <c r="X3108" s="49" t="s">
        <v>8315</v>
      </c>
      <c r="Y3108" s="1">
        <f>VLOOKUP(A3108,'[1]план на 2017'!$A:$X,20,0)</f>
        <v>180000</v>
      </c>
      <c r="Z3108" s="156">
        <f t="shared" si="503"/>
        <v>0</v>
      </c>
    </row>
    <row r="3109" spans="1:26" ht="49.5" customHeight="1" x14ac:dyDescent="0.25">
      <c r="A3109" s="49" t="s">
        <v>3161</v>
      </c>
      <c r="B3109" s="49" t="s">
        <v>3273</v>
      </c>
      <c r="C3109" s="53" t="s">
        <v>4829</v>
      </c>
      <c r="D3109" s="53" t="s">
        <v>4830</v>
      </c>
      <c r="E3109" s="53" t="s">
        <v>4831</v>
      </c>
      <c r="F3109" s="53" t="s">
        <v>7848</v>
      </c>
      <c r="G3109" s="49" t="s">
        <v>4139</v>
      </c>
      <c r="H3109" s="49">
        <v>0</v>
      </c>
      <c r="I3109" s="49">
        <v>430000000</v>
      </c>
      <c r="J3109" s="49" t="s">
        <v>8091</v>
      </c>
      <c r="K3109" s="49" t="s">
        <v>8117</v>
      </c>
      <c r="L3109" s="49" t="s">
        <v>8111</v>
      </c>
      <c r="M3109" s="49" t="s">
        <v>8094</v>
      </c>
      <c r="N3109" s="49" t="s">
        <v>8112</v>
      </c>
      <c r="O3109" s="49" t="s">
        <v>8104</v>
      </c>
      <c r="P3109" s="49" t="s">
        <v>8105</v>
      </c>
      <c r="Q3109" s="49" t="s">
        <v>8106</v>
      </c>
      <c r="R3109" s="49">
        <v>1</v>
      </c>
      <c r="S3109" s="76">
        <v>610409.52</v>
      </c>
      <c r="T3109" s="76">
        <v>610409.52</v>
      </c>
      <c r="U3109" s="76">
        <f t="shared" si="501"/>
        <v>683658.66240000003</v>
      </c>
      <c r="V3109" s="49"/>
      <c r="W3109" s="49">
        <v>2017</v>
      </c>
      <c r="X3109" s="49" t="s">
        <v>8315</v>
      </c>
      <c r="Y3109" s="1">
        <f>VLOOKUP(A3109,'[1]план на 2017'!$A:$X,20,0)</f>
        <v>610409.52</v>
      </c>
      <c r="Z3109" s="156">
        <f t="shared" si="503"/>
        <v>0</v>
      </c>
    </row>
    <row r="3110" spans="1:26" ht="49.5" customHeight="1" x14ac:dyDescent="0.25">
      <c r="A3110" s="49" t="s">
        <v>3162</v>
      </c>
      <c r="B3110" s="49" t="s">
        <v>3273</v>
      </c>
      <c r="C3110" s="53" t="s">
        <v>7849</v>
      </c>
      <c r="D3110" s="53" t="s">
        <v>7850</v>
      </c>
      <c r="E3110" s="53" t="s">
        <v>7851</v>
      </c>
      <c r="F3110" s="53" t="s">
        <v>7852</v>
      </c>
      <c r="G3110" s="49" t="s">
        <v>4139</v>
      </c>
      <c r="H3110" s="49">
        <v>0</v>
      </c>
      <c r="I3110" s="49">
        <v>430000000</v>
      </c>
      <c r="J3110" s="49" t="s">
        <v>8091</v>
      </c>
      <c r="K3110" s="49" t="s">
        <v>8117</v>
      </c>
      <c r="L3110" s="49" t="s">
        <v>8111</v>
      </c>
      <c r="M3110" s="49" t="s">
        <v>8094</v>
      </c>
      <c r="N3110" s="49" t="s">
        <v>8112</v>
      </c>
      <c r="O3110" s="49" t="s">
        <v>8104</v>
      </c>
      <c r="P3110" s="49" t="s">
        <v>8105</v>
      </c>
      <c r="Q3110" s="49" t="s">
        <v>8106</v>
      </c>
      <c r="R3110" s="49">
        <v>2</v>
      </c>
      <c r="S3110" s="76">
        <v>1068962.1299999999</v>
      </c>
      <c r="T3110" s="76">
        <v>2137924.2599999998</v>
      </c>
      <c r="U3110" s="76">
        <f t="shared" si="501"/>
        <v>2394475.1711999997</v>
      </c>
      <c r="V3110" s="49"/>
      <c r="W3110" s="49">
        <v>2017</v>
      </c>
      <c r="X3110" s="49" t="s">
        <v>8315</v>
      </c>
      <c r="Y3110" s="1">
        <f>VLOOKUP(A3110,'[1]план на 2017'!$A:$X,20,0)</f>
        <v>2137924.2599999998</v>
      </c>
      <c r="Z3110" s="156">
        <f t="shared" si="503"/>
        <v>0</v>
      </c>
    </row>
    <row r="3111" spans="1:26" ht="49.5" customHeight="1" x14ac:dyDescent="0.25">
      <c r="A3111" s="49" t="s">
        <v>3163</v>
      </c>
      <c r="B3111" s="49" t="s">
        <v>3273</v>
      </c>
      <c r="C3111" s="53" t="s">
        <v>7853</v>
      </c>
      <c r="D3111" s="53" t="s">
        <v>7854</v>
      </c>
      <c r="E3111" s="53" t="s">
        <v>7855</v>
      </c>
      <c r="F3111" s="53" t="s">
        <v>7856</v>
      </c>
      <c r="G3111" s="49" t="s">
        <v>4139</v>
      </c>
      <c r="H3111" s="49">
        <v>0</v>
      </c>
      <c r="I3111" s="49">
        <v>430000000</v>
      </c>
      <c r="J3111" s="49" t="s">
        <v>8091</v>
      </c>
      <c r="K3111" s="49" t="s">
        <v>8117</v>
      </c>
      <c r="L3111" s="49" t="s">
        <v>8111</v>
      </c>
      <c r="M3111" s="49" t="s">
        <v>8094</v>
      </c>
      <c r="N3111" s="49" t="s">
        <v>8112</v>
      </c>
      <c r="O3111" s="49" t="s">
        <v>8104</v>
      </c>
      <c r="P3111" s="49" t="s">
        <v>8105</v>
      </c>
      <c r="Q3111" s="49" t="s">
        <v>8106</v>
      </c>
      <c r="R3111" s="49">
        <v>1</v>
      </c>
      <c r="S3111" s="76">
        <v>1509600</v>
      </c>
      <c r="T3111" s="76">
        <v>1509600</v>
      </c>
      <c r="U3111" s="76">
        <f t="shared" si="501"/>
        <v>1690752.0000000002</v>
      </c>
      <c r="V3111" s="49"/>
      <c r="W3111" s="49">
        <v>2017</v>
      </c>
      <c r="X3111" s="49" t="s">
        <v>8315</v>
      </c>
      <c r="Y3111" s="1">
        <f>VLOOKUP(A3111,'[1]план на 2017'!$A:$X,20,0)</f>
        <v>1509600</v>
      </c>
      <c r="Z3111" s="156">
        <f t="shared" si="503"/>
        <v>0</v>
      </c>
    </row>
    <row r="3112" spans="1:26" ht="49.5" customHeight="1" x14ac:dyDescent="0.25">
      <c r="A3112" s="49" t="s">
        <v>3164</v>
      </c>
      <c r="B3112" s="49" t="s">
        <v>3273</v>
      </c>
      <c r="C3112" s="53" t="s">
        <v>7857</v>
      </c>
      <c r="D3112" s="53" t="s">
        <v>5065</v>
      </c>
      <c r="E3112" s="53" t="s">
        <v>7858</v>
      </c>
      <c r="F3112" s="53" t="s">
        <v>7859</v>
      </c>
      <c r="G3112" s="49" t="s">
        <v>4139</v>
      </c>
      <c r="H3112" s="49">
        <v>0</v>
      </c>
      <c r="I3112" s="49">
        <v>430000000</v>
      </c>
      <c r="J3112" s="49" t="s">
        <v>8091</v>
      </c>
      <c r="K3112" s="49" t="s">
        <v>8117</v>
      </c>
      <c r="L3112" s="49" t="s">
        <v>8111</v>
      </c>
      <c r="M3112" s="49" t="s">
        <v>8094</v>
      </c>
      <c r="N3112" s="49" t="s">
        <v>8112</v>
      </c>
      <c r="O3112" s="49" t="s">
        <v>8104</v>
      </c>
      <c r="P3112" s="49" t="s">
        <v>8105</v>
      </c>
      <c r="Q3112" s="49" t="s">
        <v>8106</v>
      </c>
      <c r="R3112" s="49">
        <v>2</v>
      </c>
      <c r="S3112" s="76">
        <v>1078100</v>
      </c>
      <c r="T3112" s="76">
        <v>2156200</v>
      </c>
      <c r="U3112" s="76">
        <f t="shared" si="501"/>
        <v>2414944</v>
      </c>
      <c r="V3112" s="49"/>
      <c r="W3112" s="49">
        <v>2017</v>
      </c>
      <c r="X3112" s="49" t="s">
        <v>8315</v>
      </c>
      <c r="Y3112" s="1">
        <f>VLOOKUP(A3112,'[1]план на 2017'!$A:$X,20,0)</f>
        <v>2156200</v>
      </c>
      <c r="Z3112" s="156">
        <f t="shared" si="503"/>
        <v>0</v>
      </c>
    </row>
    <row r="3113" spans="1:26" ht="49.5" customHeight="1" x14ac:dyDescent="0.25">
      <c r="A3113" s="49" t="s">
        <v>3165</v>
      </c>
      <c r="B3113" s="49" t="s">
        <v>3273</v>
      </c>
      <c r="C3113" s="53" t="s">
        <v>3525</v>
      </c>
      <c r="D3113" s="53" t="s">
        <v>3526</v>
      </c>
      <c r="E3113" s="53" t="s">
        <v>3527</v>
      </c>
      <c r="F3113" s="53" t="s">
        <v>7860</v>
      </c>
      <c r="G3113" s="49" t="s">
        <v>4139</v>
      </c>
      <c r="H3113" s="49">
        <v>0</v>
      </c>
      <c r="I3113" s="49">
        <v>430000000</v>
      </c>
      <c r="J3113" s="49" t="s">
        <v>8091</v>
      </c>
      <c r="K3113" s="49" t="s">
        <v>8117</v>
      </c>
      <c r="L3113" s="49" t="s">
        <v>8111</v>
      </c>
      <c r="M3113" s="49" t="s">
        <v>8094</v>
      </c>
      <c r="N3113" s="49" t="s">
        <v>8112</v>
      </c>
      <c r="O3113" s="49" t="s">
        <v>8104</v>
      </c>
      <c r="P3113" s="49" t="s">
        <v>8105</v>
      </c>
      <c r="Q3113" s="49" t="s">
        <v>8106</v>
      </c>
      <c r="R3113" s="49">
        <v>1</v>
      </c>
      <c r="S3113" s="76">
        <v>300000</v>
      </c>
      <c r="T3113" s="76">
        <v>300000</v>
      </c>
      <c r="U3113" s="76">
        <f t="shared" si="501"/>
        <v>336000.00000000006</v>
      </c>
      <c r="V3113" s="49"/>
      <c r="W3113" s="49">
        <v>2017</v>
      </c>
      <c r="X3113" s="49" t="s">
        <v>8315</v>
      </c>
      <c r="Y3113" s="1">
        <f>VLOOKUP(A3113,'[1]план на 2017'!$A:$X,20,0)</f>
        <v>300000</v>
      </c>
      <c r="Z3113" s="156">
        <f t="shared" si="503"/>
        <v>0</v>
      </c>
    </row>
    <row r="3114" spans="1:26" ht="49.5" customHeight="1" x14ac:dyDescent="0.25">
      <c r="A3114" s="49" t="s">
        <v>3166</v>
      </c>
      <c r="B3114" s="49" t="s">
        <v>3273</v>
      </c>
      <c r="C3114" s="53" t="s">
        <v>5066</v>
      </c>
      <c r="D3114" s="53" t="s">
        <v>5024</v>
      </c>
      <c r="E3114" s="53" t="s">
        <v>5068</v>
      </c>
      <c r="F3114" s="53" t="s">
        <v>7861</v>
      </c>
      <c r="G3114" s="49" t="s">
        <v>4139</v>
      </c>
      <c r="H3114" s="49">
        <v>0</v>
      </c>
      <c r="I3114" s="49">
        <v>430000000</v>
      </c>
      <c r="J3114" s="49" t="s">
        <v>8091</v>
      </c>
      <c r="K3114" s="49" t="s">
        <v>8117</v>
      </c>
      <c r="L3114" s="49" t="s">
        <v>8111</v>
      </c>
      <c r="M3114" s="49" t="s">
        <v>8094</v>
      </c>
      <c r="N3114" s="49" t="s">
        <v>8112</v>
      </c>
      <c r="O3114" s="49" t="s">
        <v>8096</v>
      </c>
      <c r="P3114" s="49" t="s">
        <v>8105</v>
      </c>
      <c r="Q3114" s="49" t="s">
        <v>8106</v>
      </c>
      <c r="R3114" s="49">
        <v>24</v>
      </c>
      <c r="S3114" s="76">
        <v>5000</v>
      </c>
      <c r="T3114" s="76">
        <v>120000</v>
      </c>
      <c r="U3114" s="76">
        <f t="shared" si="501"/>
        <v>134400</v>
      </c>
      <c r="V3114" s="49" t="s">
        <v>8098</v>
      </c>
      <c r="W3114" s="49">
        <v>2017</v>
      </c>
      <c r="X3114" s="49" t="s">
        <v>8315</v>
      </c>
      <c r="Y3114" s="1">
        <f>VLOOKUP(A3114,'[1]план на 2017'!$A:$X,20,0)</f>
        <v>120000</v>
      </c>
      <c r="Z3114" s="156">
        <f t="shared" si="503"/>
        <v>0</v>
      </c>
    </row>
    <row r="3115" spans="1:26" ht="49.5" customHeight="1" x14ac:dyDescent="0.25">
      <c r="A3115" s="49" t="s">
        <v>3167</v>
      </c>
      <c r="B3115" s="49" t="s">
        <v>3273</v>
      </c>
      <c r="C3115" s="53" t="s">
        <v>7796</v>
      </c>
      <c r="D3115" s="53" t="s">
        <v>3971</v>
      </c>
      <c r="E3115" s="53" t="s">
        <v>7797</v>
      </c>
      <c r="F3115" s="53" t="s">
        <v>7862</v>
      </c>
      <c r="G3115" s="49" t="s">
        <v>4139</v>
      </c>
      <c r="H3115" s="49">
        <v>0</v>
      </c>
      <c r="I3115" s="49">
        <v>430000000</v>
      </c>
      <c r="J3115" s="49" t="s">
        <v>8091</v>
      </c>
      <c r="K3115" s="49" t="s">
        <v>8117</v>
      </c>
      <c r="L3115" s="49" t="s">
        <v>8111</v>
      </c>
      <c r="M3115" s="49" t="s">
        <v>8094</v>
      </c>
      <c r="N3115" s="49" t="s">
        <v>8112</v>
      </c>
      <c r="O3115" s="49" t="s">
        <v>8104</v>
      </c>
      <c r="P3115" s="49">
        <v>839</v>
      </c>
      <c r="Q3115" s="49" t="s">
        <v>8243</v>
      </c>
      <c r="R3115" s="49">
        <v>5</v>
      </c>
      <c r="S3115" s="76">
        <v>570000</v>
      </c>
      <c r="T3115" s="76">
        <v>2850000</v>
      </c>
      <c r="U3115" s="76">
        <f t="shared" si="501"/>
        <v>3192000.0000000005</v>
      </c>
      <c r="V3115" s="49"/>
      <c r="W3115" s="49">
        <v>2017</v>
      </c>
      <c r="X3115" s="49" t="s">
        <v>8315</v>
      </c>
      <c r="Y3115" s="1">
        <f>VLOOKUP(A3115,'[1]план на 2017'!$A:$X,20,0)</f>
        <v>2850000</v>
      </c>
      <c r="Z3115" s="156">
        <f t="shared" si="503"/>
        <v>0</v>
      </c>
    </row>
    <row r="3116" spans="1:26" ht="49.5" customHeight="1" x14ac:dyDescent="0.25">
      <c r="A3116" s="49" t="s">
        <v>3168</v>
      </c>
      <c r="B3116" s="49" t="s">
        <v>3273</v>
      </c>
      <c r="C3116" s="53" t="s">
        <v>7863</v>
      </c>
      <c r="D3116" s="53" t="s">
        <v>7864</v>
      </c>
      <c r="E3116" s="53" t="s">
        <v>7865</v>
      </c>
      <c r="F3116" s="53" t="s">
        <v>7866</v>
      </c>
      <c r="G3116" s="49" t="s">
        <v>4139</v>
      </c>
      <c r="H3116" s="49">
        <v>0</v>
      </c>
      <c r="I3116" s="49">
        <v>430000000</v>
      </c>
      <c r="J3116" s="49" t="s">
        <v>8091</v>
      </c>
      <c r="K3116" s="49" t="s">
        <v>8117</v>
      </c>
      <c r="L3116" s="49" t="s">
        <v>8111</v>
      </c>
      <c r="M3116" s="49" t="s">
        <v>8094</v>
      </c>
      <c r="N3116" s="49" t="s">
        <v>8112</v>
      </c>
      <c r="O3116" s="49" t="s">
        <v>8104</v>
      </c>
      <c r="P3116" s="49" t="s">
        <v>8105</v>
      </c>
      <c r="Q3116" s="49" t="s">
        <v>8106</v>
      </c>
      <c r="R3116" s="49">
        <v>2</v>
      </c>
      <c r="S3116" s="76">
        <v>76400</v>
      </c>
      <c r="T3116" s="76">
        <v>152800</v>
      </c>
      <c r="U3116" s="76">
        <f t="shared" si="501"/>
        <v>171136.00000000003</v>
      </c>
      <c r="V3116" s="49"/>
      <c r="W3116" s="49">
        <v>2017</v>
      </c>
      <c r="X3116" s="49" t="s">
        <v>8315</v>
      </c>
      <c r="Y3116" s="1">
        <f>VLOOKUP(A3116,'[1]план на 2017'!$A:$X,20,0)</f>
        <v>152800</v>
      </c>
      <c r="Z3116" s="156">
        <f t="shared" si="503"/>
        <v>0</v>
      </c>
    </row>
    <row r="3117" spans="1:26" ht="49.5" customHeight="1" x14ac:dyDescent="0.25">
      <c r="A3117" s="49" t="s">
        <v>3169</v>
      </c>
      <c r="B3117" s="49" t="s">
        <v>3273</v>
      </c>
      <c r="C3117" s="53" t="s">
        <v>7863</v>
      </c>
      <c r="D3117" s="53" t="s">
        <v>7864</v>
      </c>
      <c r="E3117" s="53" t="s">
        <v>7865</v>
      </c>
      <c r="F3117" s="53" t="s">
        <v>7867</v>
      </c>
      <c r="G3117" s="49" t="s">
        <v>4139</v>
      </c>
      <c r="H3117" s="49">
        <v>0</v>
      </c>
      <c r="I3117" s="49">
        <v>430000000</v>
      </c>
      <c r="J3117" s="49" t="s">
        <v>8091</v>
      </c>
      <c r="K3117" s="49" t="s">
        <v>8117</v>
      </c>
      <c r="L3117" s="49" t="s">
        <v>8111</v>
      </c>
      <c r="M3117" s="49" t="s">
        <v>8094</v>
      </c>
      <c r="N3117" s="49" t="s">
        <v>8112</v>
      </c>
      <c r="O3117" s="49" t="s">
        <v>8104</v>
      </c>
      <c r="P3117" s="49" t="s">
        <v>8105</v>
      </c>
      <c r="Q3117" s="49" t="s">
        <v>8106</v>
      </c>
      <c r="R3117" s="49">
        <v>2</v>
      </c>
      <c r="S3117" s="76">
        <v>61480</v>
      </c>
      <c r="T3117" s="76">
        <v>122960</v>
      </c>
      <c r="U3117" s="76">
        <f t="shared" si="501"/>
        <v>137715.20000000001</v>
      </c>
      <c r="V3117" s="49"/>
      <c r="W3117" s="49">
        <v>2017</v>
      </c>
      <c r="X3117" s="49" t="s">
        <v>8315</v>
      </c>
      <c r="Y3117" s="1">
        <f>VLOOKUP(A3117,'[1]план на 2017'!$A:$X,20,0)</f>
        <v>122960</v>
      </c>
      <c r="Z3117" s="156">
        <f t="shared" si="503"/>
        <v>0</v>
      </c>
    </row>
    <row r="3118" spans="1:26" ht="49.5" customHeight="1" x14ac:dyDescent="0.25">
      <c r="A3118" s="49" t="s">
        <v>3170</v>
      </c>
      <c r="B3118" s="49" t="s">
        <v>3273</v>
      </c>
      <c r="C3118" s="53" t="s">
        <v>7868</v>
      </c>
      <c r="D3118" s="53" t="s">
        <v>3845</v>
      </c>
      <c r="E3118" s="53" t="s">
        <v>5964</v>
      </c>
      <c r="F3118" s="53" t="s">
        <v>7869</v>
      </c>
      <c r="G3118" s="49" t="s">
        <v>4139</v>
      </c>
      <c r="H3118" s="49">
        <v>0</v>
      </c>
      <c r="I3118" s="49">
        <v>430000000</v>
      </c>
      <c r="J3118" s="49" t="s">
        <v>8091</v>
      </c>
      <c r="K3118" s="49" t="s">
        <v>8117</v>
      </c>
      <c r="L3118" s="49" t="s">
        <v>8111</v>
      </c>
      <c r="M3118" s="49" t="s">
        <v>8094</v>
      </c>
      <c r="N3118" s="49" t="s">
        <v>8112</v>
      </c>
      <c r="O3118" s="49" t="s">
        <v>8104</v>
      </c>
      <c r="P3118" s="49" t="s">
        <v>8105</v>
      </c>
      <c r="Q3118" s="49" t="s">
        <v>8106</v>
      </c>
      <c r="R3118" s="49">
        <v>1</v>
      </c>
      <c r="S3118" s="76">
        <v>62370</v>
      </c>
      <c r="T3118" s="76">
        <v>62370</v>
      </c>
      <c r="U3118" s="76">
        <f t="shared" si="501"/>
        <v>69854.400000000009</v>
      </c>
      <c r="V3118" s="49"/>
      <c r="W3118" s="49">
        <v>2017</v>
      </c>
      <c r="X3118" s="49" t="s">
        <v>8315</v>
      </c>
      <c r="Y3118" s="1">
        <f>VLOOKUP(A3118,'[1]план на 2017'!$A:$X,20,0)</f>
        <v>62370</v>
      </c>
      <c r="Z3118" s="156">
        <f t="shared" si="503"/>
        <v>0</v>
      </c>
    </row>
    <row r="3119" spans="1:26" ht="49.5" customHeight="1" x14ac:dyDescent="0.25">
      <c r="A3119" s="49" t="s">
        <v>3171</v>
      </c>
      <c r="B3119" s="49" t="s">
        <v>3273</v>
      </c>
      <c r="C3119" s="53" t="s">
        <v>7870</v>
      </c>
      <c r="D3119" s="53" t="s">
        <v>3781</v>
      </c>
      <c r="E3119" s="53" t="s">
        <v>7871</v>
      </c>
      <c r="F3119" s="53" t="s">
        <v>7872</v>
      </c>
      <c r="G3119" s="49" t="s">
        <v>4139</v>
      </c>
      <c r="H3119" s="49">
        <v>0</v>
      </c>
      <c r="I3119" s="49">
        <v>430000000</v>
      </c>
      <c r="J3119" s="49" t="s">
        <v>8091</v>
      </c>
      <c r="K3119" s="49" t="s">
        <v>8117</v>
      </c>
      <c r="L3119" s="49" t="s">
        <v>8111</v>
      </c>
      <c r="M3119" s="49" t="s">
        <v>8094</v>
      </c>
      <c r="N3119" s="49" t="s">
        <v>8112</v>
      </c>
      <c r="O3119" s="49" t="s">
        <v>8104</v>
      </c>
      <c r="P3119" s="49" t="s">
        <v>8142</v>
      </c>
      <c r="Q3119" s="49" t="s">
        <v>8237</v>
      </c>
      <c r="R3119" s="49">
        <v>10</v>
      </c>
      <c r="S3119" s="76">
        <v>938.96</v>
      </c>
      <c r="T3119" s="76">
        <v>9389.6</v>
      </c>
      <c r="U3119" s="76">
        <f t="shared" si="501"/>
        <v>10516.352000000001</v>
      </c>
      <c r="V3119" s="49"/>
      <c r="W3119" s="49">
        <v>2017</v>
      </c>
      <c r="X3119" s="49" t="s">
        <v>8315</v>
      </c>
      <c r="Y3119" s="1">
        <f>VLOOKUP(A3119,'[1]план на 2017'!$A:$X,20,0)</f>
        <v>9389.6</v>
      </c>
      <c r="Z3119" s="156">
        <f t="shared" si="503"/>
        <v>0</v>
      </c>
    </row>
    <row r="3120" spans="1:26" ht="49.5" customHeight="1" x14ac:dyDescent="0.25">
      <c r="A3120" s="49" t="s">
        <v>3172</v>
      </c>
      <c r="B3120" s="49" t="s">
        <v>3273</v>
      </c>
      <c r="C3120" s="53" t="s">
        <v>7870</v>
      </c>
      <c r="D3120" s="53" t="s">
        <v>3781</v>
      </c>
      <c r="E3120" s="53" t="s">
        <v>7871</v>
      </c>
      <c r="F3120" s="53" t="s">
        <v>7873</v>
      </c>
      <c r="G3120" s="49" t="s">
        <v>4139</v>
      </c>
      <c r="H3120" s="49">
        <v>0</v>
      </c>
      <c r="I3120" s="49">
        <v>430000000</v>
      </c>
      <c r="J3120" s="49" t="s">
        <v>8091</v>
      </c>
      <c r="K3120" s="49" t="s">
        <v>8117</v>
      </c>
      <c r="L3120" s="49" t="s">
        <v>8111</v>
      </c>
      <c r="M3120" s="49" t="s">
        <v>8094</v>
      </c>
      <c r="N3120" s="49" t="s">
        <v>8112</v>
      </c>
      <c r="O3120" s="49" t="s">
        <v>8104</v>
      </c>
      <c r="P3120" s="49" t="s">
        <v>8142</v>
      </c>
      <c r="Q3120" s="49" t="s">
        <v>8237</v>
      </c>
      <c r="R3120" s="49">
        <v>10</v>
      </c>
      <c r="S3120" s="76">
        <v>1410</v>
      </c>
      <c r="T3120" s="76">
        <v>14100</v>
      </c>
      <c r="U3120" s="76">
        <f t="shared" si="501"/>
        <v>15792.000000000002</v>
      </c>
      <c r="V3120" s="49"/>
      <c r="W3120" s="49">
        <v>2017</v>
      </c>
      <c r="X3120" s="49" t="s">
        <v>8315</v>
      </c>
      <c r="Y3120" s="1">
        <f>VLOOKUP(A3120,'[1]план на 2017'!$A:$X,20,0)</f>
        <v>14100</v>
      </c>
      <c r="Z3120" s="156">
        <f t="shared" si="503"/>
        <v>0</v>
      </c>
    </row>
    <row r="3121" spans="1:26" ht="49.5" customHeight="1" x14ac:dyDescent="0.25">
      <c r="A3121" s="49" t="s">
        <v>3173</v>
      </c>
      <c r="B3121" s="49" t="s">
        <v>3273</v>
      </c>
      <c r="C3121" s="53" t="s">
        <v>7874</v>
      </c>
      <c r="D3121" s="53" t="s">
        <v>7875</v>
      </c>
      <c r="E3121" s="53" t="s">
        <v>7876</v>
      </c>
      <c r="F3121" s="53" t="s">
        <v>7877</v>
      </c>
      <c r="G3121" s="49" t="s">
        <v>4139</v>
      </c>
      <c r="H3121" s="49">
        <v>0</v>
      </c>
      <c r="I3121" s="49">
        <v>430000000</v>
      </c>
      <c r="J3121" s="49" t="s">
        <v>8091</v>
      </c>
      <c r="K3121" s="49" t="s">
        <v>8117</v>
      </c>
      <c r="L3121" s="49" t="s">
        <v>8111</v>
      </c>
      <c r="M3121" s="49" t="s">
        <v>8094</v>
      </c>
      <c r="N3121" s="49" t="s">
        <v>8112</v>
      </c>
      <c r="O3121" s="49" t="s">
        <v>8104</v>
      </c>
      <c r="P3121" s="49" t="s">
        <v>8105</v>
      </c>
      <c r="Q3121" s="49" t="s">
        <v>8106</v>
      </c>
      <c r="R3121" s="49">
        <v>2</v>
      </c>
      <c r="S3121" s="76">
        <v>90000</v>
      </c>
      <c r="T3121" s="76">
        <v>180000</v>
      </c>
      <c r="U3121" s="76">
        <f t="shared" si="501"/>
        <v>201600.00000000003</v>
      </c>
      <c r="V3121" s="49"/>
      <c r="W3121" s="49">
        <v>2017</v>
      </c>
      <c r="X3121" s="49" t="s">
        <v>8315</v>
      </c>
      <c r="Y3121" s="1">
        <f>VLOOKUP(A3121,'[1]план на 2017'!$A:$X,20,0)</f>
        <v>180000</v>
      </c>
      <c r="Z3121" s="156">
        <f t="shared" si="503"/>
        <v>0</v>
      </c>
    </row>
    <row r="3122" spans="1:26" ht="49.5" customHeight="1" x14ac:dyDescent="0.25">
      <c r="A3122" s="49" t="s">
        <v>3174</v>
      </c>
      <c r="B3122" s="49" t="s">
        <v>3273</v>
      </c>
      <c r="C3122" s="53" t="s">
        <v>7874</v>
      </c>
      <c r="D3122" s="53" t="s">
        <v>7875</v>
      </c>
      <c r="E3122" s="53" t="s">
        <v>7876</v>
      </c>
      <c r="F3122" s="53" t="s">
        <v>7878</v>
      </c>
      <c r="G3122" s="49" t="s">
        <v>4139</v>
      </c>
      <c r="H3122" s="49">
        <v>0</v>
      </c>
      <c r="I3122" s="49">
        <v>430000000</v>
      </c>
      <c r="J3122" s="49" t="s">
        <v>8091</v>
      </c>
      <c r="K3122" s="49" t="s">
        <v>8117</v>
      </c>
      <c r="L3122" s="49" t="s">
        <v>8111</v>
      </c>
      <c r="M3122" s="49" t="s">
        <v>8094</v>
      </c>
      <c r="N3122" s="49" t="s">
        <v>8112</v>
      </c>
      <c r="O3122" s="49" t="s">
        <v>8104</v>
      </c>
      <c r="P3122" s="49" t="s">
        <v>8105</v>
      </c>
      <c r="Q3122" s="49" t="s">
        <v>8106</v>
      </c>
      <c r="R3122" s="49">
        <v>2</v>
      </c>
      <c r="S3122" s="76">
        <v>107630</v>
      </c>
      <c r="T3122" s="76">
        <v>215260</v>
      </c>
      <c r="U3122" s="76">
        <f t="shared" si="501"/>
        <v>241091.20000000001</v>
      </c>
      <c r="V3122" s="49"/>
      <c r="W3122" s="49">
        <v>2017</v>
      </c>
      <c r="X3122" s="49" t="s">
        <v>8315</v>
      </c>
      <c r="Y3122" s="1">
        <f>VLOOKUP(A3122,'[1]план на 2017'!$A:$X,20,0)</f>
        <v>215260</v>
      </c>
      <c r="Z3122" s="156">
        <f t="shared" si="503"/>
        <v>0</v>
      </c>
    </row>
    <row r="3123" spans="1:26" ht="49.5" customHeight="1" x14ac:dyDescent="0.25">
      <c r="A3123" s="49" t="s">
        <v>3175</v>
      </c>
      <c r="B3123" s="49" t="s">
        <v>3273</v>
      </c>
      <c r="C3123" s="53" t="s">
        <v>3494</v>
      </c>
      <c r="D3123" s="53" t="s">
        <v>3495</v>
      </c>
      <c r="E3123" s="53" t="s">
        <v>3496</v>
      </c>
      <c r="F3123" s="53" t="s">
        <v>7879</v>
      </c>
      <c r="G3123" s="49" t="s">
        <v>4139</v>
      </c>
      <c r="H3123" s="49">
        <v>0</v>
      </c>
      <c r="I3123" s="49">
        <v>430000000</v>
      </c>
      <c r="J3123" s="49" t="s">
        <v>8091</v>
      </c>
      <c r="K3123" s="49" t="s">
        <v>8117</v>
      </c>
      <c r="L3123" s="49" t="s">
        <v>8111</v>
      </c>
      <c r="M3123" s="49" t="s">
        <v>8094</v>
      </c>
      <c r="N3123" s="49" t="s">
        <v>8112</v>
      </c>
      <c r="O3123" s="49" t="s">
        <v>8104</v>
      </c>
      <c r="P3123" s="49" t="s">
        <v>8105</v>
      </c>
      <c r="Q3123" s="49" t="s">
        <v>8106</v>
      </c>
      <c r="R3123" s="49">
        <v>2</v>
      </c>
      <c r="S3123" s="76">
        <v>170000</v>
      </c>
      <c r="T3123" s="76">
        <v>340000</v>
      </c>
      <c r="U3123" s="76">
        <f t="shared" si="501"/>
        <v>380800.00000000006</v>
      </c>
      <c r="V3123" s="49"/>
      <c r="W3123" s="49">
        <v>2017</v>
      </c>
      <c r="X3123" s="49" t="s">
        <v>8315</v>
      </c>
      <c r="Y3123" s="1">
        <f>VLOOKUP(A3123,'[1]план на 2017'!$A:$X,20,0)</f>
        <v>340000</v>
      </c>
      <c r="Z3123" s="156">
        <f t="shared" si="503"/>
        <v>0</v>
      </c>
    </row>
    <row r="3124" spans="1:26" ht="49.5" customHeight="1" x14ac:dyDescent="0.25">
      <c r="A3124" s="49" t="s">
        <v>3176</v>
      </c>
      <c r="B3124" s="49" t="s">
        <v>3273</v>
      </c>
      <c r="C3124" s="53" t="s">
        <v>5066</v>
      </c>
      <c r="D3124" s="53" t="s">
        <v>5024</v>
      </c>
      <c r="E3124" s="53" t="s">
        <v>5068</v>
      </c>
      <c r="F3124" s="53" t="s">
        <v>7880</v>
      </c>
      <c r="G3124" s="49" t="s">
        <v>4139</v>
      </c>
      <c r="H3124" s="49">
        <v>0</v>
      </c>
      <c r="I3124" s="49">
        <v>430000000</v>
      </c>
      <c r="J3124" s="49" t="s">
        <v>8091</v>
      </c>
      <c r="K3124" s="49" t="s">
        <v>8117</v>
      </c>
      <c r="L3124" s="49" t="s">
        <v>8111</v>
      </c>
      <c r="M3124" s="49" t="s">
        <v>8094</v>
      </c>
      <c r="N3124" s="49" t="s">
        <v>8112</v>
      </c>
      <c r="O3124" s="49" t="s">
        <v>8096</v>
      </c>
      <c r="P3124" s="49" t="s">
        <v>8105</v>
      </c>
      <c r="Q3124" s="49" t="s">
        <v>8106</v>
      </c>
      <c r="R3124" s="49">
        <v>17</v>
      </c>
      <c r="S3124" s="76">
        <v>85000</v>
      </c>
      <c r="T3124" s="76">
        <v>1445000</v>
      </c>
      <c r="U3124" s="76">
        <f t="shared" si="501"/>
        <v>1618400.0000000002</v>
      </c>
      <c r="V3124" s="49" t="s">
        <v>8098</v>
      </c>
      <c r="W3124" s="49">
        <v>2017</v>
      </c>
      <c r="X3124" s="49" t="s">
        <v>8315</v>
      </c>
      <c r="Y3124" s="1">
        <f>VLOOKUP(A3124,'[1]план на 2017'!$A:$X,20,0)</f>
        <v>1445000</v>
      </c>
      <c r="Z3124" s="156">
        <f t="shared" si="503"/>
        <v>0</v>
      </c>
    </row>
    <row r="3125" spans="1:26" ht="49.5" customHeight="1" x14ac:dyDescent="0.25">
      <c r="A3125" s="49" t="s">
        <v>3177</v>
      </c>
      <c r="B3125" s="49" t="s">
        <v>3273</v>
      </c>
      <c r="C3125" s="53" t="s">
        <v>4056</v>
      </c>
      <c r="D3125" s="53" t="s">
        <v>4057</v>
      </c>
      <c r="E3125" s="53" t="s">
        <v>4058</v>
      </c>
      <c r="F3125" s="53" t="s">
        <v>7881</v>
      </c>
      <c r="G3125" s="49" t="s">
        <v>4139</v>
      </c>
      <c r="H3125" s="49">
        <v>0</v>
      </c>
      <c r="I3125" s="49">
        <v>430000000</v>
      </c>
      <c r="J3125" s="49" t="s">
        <v>8091</v>
      </c>
      <c r="K3125" s="49" t="s">
        <v>8117</v>
      </c>
      <c r="L3125" s="49" t="s">
        <v>8111</v>
      </c>
      <c r="M3125" s="49" t="s">
        <v>8094</v>
      </c>
      <c r="N3125" s="49" t="s">
        <v>8112</v>
      </c>
      <c r="O3125" s="49" t="s">
        <v>8104</v>
      </c>
      <c r="P3125" s="49" t="s">
        <v>8105</v>
      </c>
      <c r="Q3125" s="49" t="s">
        <v>8106</v>
      </c>
      <c r="R3125" s="49">
        <v>1</v>
      </c>
      <c r="S3125" s="76">
        <v>205267</v>
      </c>
      <c r="T3125" s="76">
        <v>205267</v>
      </c>
      <c r="U3125" s="76">
        <f t="shared" si="501"/>
        <v>229899.04</v>
      </c>
      <c r="V3125" s="49"/>
      <c r="W3125" s="49">
        <v>2017</v>
      </c>
      <c r="X3125" s="49" t="s">
        <v>8315</v>
      </c>
      <c r="Y3125" s="1">
        <f>VLOOKUP(A3125,'[1]план на 2017'!$A:$X,20,0)</f>
        <v>205267</v>
      </c>
      <c r="Z3125" s="156">
        <f t="shared" si="503"/>
        <v>0</v>
      </c>
    </row>
    <row r="3126" spans="1:26" ht="49.5" customHeight="1" x14ac:dyDescent="0.25">
      <c r="A3126" s="49" t="s">
        <v>3178</v>
      </c>
      <c r="B3126" s="49" t="s">
        <v>3273</v>
      </c>
      <c r="C3126" s="53" t="s">
        <v>7882</v>
      </c>
      <c r="D3126" s="53" t="s">
        <v>9860</v>
      </c>
      <c r="E3126" s="53" t="s">
        <v>7883</v>
      </c>
      <c r="F3126" s="53" t="s">
        <v>7884</v>
      </c>
      <c r="G3126" s="49" t="s">
        <v>4139</v>
      </c>
      <c r="H3126" s="49">
        <v>0</v>
      </c>
      <c r="I3126" s="49">
        <v>430000000</v>
      </c>
      <c r="J3126" s="49" t="s">
        <v>8091</v>
      </c>
      <c r="K3126" s="49" t="s">
        <v>8117</v>
      </c>
      <c r="L3126" s="49" t="s">
        <v>8111</v>
      </c>
      <c r="M3126" s="49" t="s">
        <v>8094</v>
      </c>
      <c r="N3126" s="49" t="s">
        <v>8112</v>
      </c>
      <c r="O3126" s="49" t="s">
        <v>8104</v>
      </c>
      <c r="P3126" s="49" t="s">
        <v>8105</v>
      </c>
      <c r="Q3126" s="49" t="s">
        <v>8106</v>
      </c>
      <c r="R3126" s="49">
        <v>60</v>
      </c>
      <c r="S3126" s="76">
        <v>660</v>
      </c>
      <c r="T3126" s="76">
        <v>39600</v>
      </c>
      <c r="U3126" s="76">
        <f t="shared" si="501"/>
        <v>44352.000000000007</v>
      </c>
      <c r="V3126" s="49"/>
      <c r="W3126" s="49">
        <v>2017</v>
      </c>
      <c r="X3126" s="49" t="s">
        <v>8315</v>
      </c>
      <c r="Y3126" s="1">
        <f>VLOOKUP(A3126,'[1]план на 2017'!$A:$X,20,0)</f>
        <v>39600</v>
      </c>
      <c r="Z3126" s="156">
        <f t="shared" si="503"/>
        <v>0</v>
      </c>
    </row>
    <row r="3127" spans="1:26" ht="49.5" customHeight="1" x14ac:dyDescent="0.25">
      <c r="A3127" s="49" t="s">
        <v>3179</v>
      </c>
      <c r="B3127" s="49" t="s">
        <v>3273</v>
      </c>
      <c r="C3127" s="53" t="s">
        <v>3722</v>
      </c>
      <c r="D3127" s="53" t="s">
        <v>3723</v>
      </c>
      <c r="E3127" s="53" t="s">
        <v>3519</v>
      </c>
      <c r="F3127" s="53" t="s">
        <v>7885</v>
      </c>
      <c r="G3127" s="49" t="s">
        <v>4139</v>
      </c>
      <c r="H3127" s="49">
        <v>0</v>
      </c>
      <c r="I3127" s="49">
        <v>430000000</v>
      </c>
      <c r="J3127" s="49" t="s">
        <v>8091</v>
      </c>
      <c r="K3127" s="49" t="s">
        <v>8117</v>
      </c>
      <c r="L3127" s="49" t="s">
        <v>8111</v>
      </c>
      <c r="M3127" s="49" t="s">
        <v>8094</v>
      </c>
      <c r="N3127" s="49" t="s">
        <v>8112</v>
      </c>
      <c r="O3127" s="49" t="s">
        <v>8104</v>
      </c>
      <c r="P3127" s="49" t="s">
        <v>8105</v>
      </c>
      <c r="Q3127" s="49" t="s">
        <v>8106</v>
      </c>
      <c r="R3127" s="49">
        <v>10</v>
      </c>
      <c r="S3127" s="76">
        <v>1775</v>
      </c>
      <c r="T3127" s="76">
        <v>17750</v>
      </c>
      <c r="U3127" s="76">
        <f t="shared" si="501"/>
        <v>19880.000000000004</v>
      </c>
      <c r="V3127" s="49"/>
      <c r="W3127" s="49">
        <v>2017</v>
      </c>
      <c r="X3127" s="49" t="s">
        <v>8315</v>
      </c>
      <c r="Y3127" s="1">
        <f>VLOOKUP(A3127,'[1]план на 2017'!$A:$X,20,0)</f>
        <v>17750</v>
      </c>
      <c r="Z3127" s="156">
        <f t="shared" si="503"/>
        <v>0</v>
      </c>
    </row>
    <row r="3128" spans="1:26" ht="49.5" customHeight="1" x14ac:dyDescent="0.25">
      <c r="A3128" s="49" t="s">
        <v>3180</v>
      </c>
      <c r="B3128" s="49" t="s">
        <v>3273</v>
      </c>
      <c r="C3128" s="53" t="s">
        <v>7241</v>
      </c>
      <c r="D3128" s="53" t="s">
        <v>7242</v>
      </c>
      <c r="E3128" s="53" t="s">
        <v>7243</v>
      </c>
      <c r="F3128" s="53" t="s">
        <v>7886</v>
      </c>
      <c r="G3128" s="49" t="s">
        <v>4139</v>
      </c>
      <c r="H3128" s="49">
        <v>0</v>
      </c>
      <c r="I3128" s="49">
        <v>430000000</v>
      </c>
      <c r="J3128" s="49" t="s">
        <v>8091</v>
      </c>
      <c r="K3128" s="49" t="s">
        <v>8117</v>
      </c>
      <c r="L3128" s="49" t="s">
        <v>8111</v>
      </c>
      <c r="M3128" s="49" t="s">
        <v>8094</v>
      </c>
      <c r="N3128" s="49" t="s">
        <v>8112</v>
      </c>
      <c r="O3128" s="49" t="s">
        <v>8104</v>
      </c>
      <c r="P3128" s="49" t="s">
        <v>8105</v>
      </c>
      <c r="Q3128" s="49" t="s">
        <v>8106</v>
      </c>
      <c r="R3128" s="49">
        <v>5</v>
      </c>
      <c r="S3128" s="76">
        <v>17200</v>
      </c>
      <c r="T3128" s="76">
        <v>86000</v>
      </c>
      <c r="U3128" s="76">
        <f t="shared" si="501"/>
        <v>96320.000000000015</v>
      </c>
      <c r="V3128" s="49"/>
      <c r="W3128" s="49">
        <v>2017</v>
      </c>
      <c r="X3128" s="49" t="s">
        <v>8315</v>
      </c>
      <c r="Y3128" s="1">
        <f>VLOOKUP(A3128,'[1]план на 2017'!$A:$X,20,0)</f>
        <v>86000</v>
      </c>
      <c r="Z3128" s="156">
        <f t="shared" si="503"/>
        <v>0</v>
      </c>
    </row>
    <row r="3129" spans="1:26" ht="49.5" customHeight="1" x14ac:dyDescent="0.25">
      <c r="A3129" s="49" t="s">
        <v>3181</v>
      </c>
      <c r="B3129" s="49" t="s">
        <v>3273</v>
      </c>
      <c r="C3129" s="53" t="s">
        <v>7887</v>
      </c>
      <c r="D3129" s="53" t="s">
        <v>7888</v>
      </c>
      <c r="E3129" s="53" t="s">
        <v>9861</v>
      </c>
      <c r="F3129" s="53" t="s">
        <v>7889</v>
      </c>
      <c r="G3129" s="49" t="s">
        <v>4139</v>
      </c>
      <c r="H3129" s="49">
        <v>0</v>
      </c>
      <c r="I3129" s="49">
        <v>430000000</v>
      </c>
      <c r="J3129" s="49" t="s">
        <v>8091</v>
      </c>
      <c r="K3129" s="49" t="s">
        <v>8117</v>
      </c>
      <c r="L3129" s="49" t="s">
        <v>8111</v>
      </c>
      <c r="M3129" s="49" t="s">
        <v>8094</v>
      </c>
      <c r="N3129" s="49" t="s">
        <v>8112</v>
      </c>
      <c r="O3129" s="49" t="s">
        <v>8104</v>
      </c>
      <c r="P3129" s="49">
        <v>839</v>
      </c>
      <c r="Q3129" s="49" t="s">
        <v>8243</v>
      </c>
      <c r="R3129" s="49">
        <v>1</v>
      </c>
      <c r="S3129" s="76">
        <v>145820</v>
      </c>
      <c r="T3129" s="76">
        <v>145820</v>
      </c>
      <c r="U3129" s="76">
        <f t="shared" si="501"/>
        <v>163318.40000000002</v>
      </c>
      <c r="V3129" s="49"/>
      <c r="W3129" s="49">
        <v>2017</v>
      </c>
      <c r="X3129" s="49" t="s">
        <v>8315</v>
      </c>
      <c r="Y3129" s="1">
        <f>VLOOKUP(A3129,'[1]план на 2017'!$A:$X,20,0)</f>
        <v>145820</v>
      </c>
      <c r="Z3129" s="156">
        <f t="shared" si="503"/>
        <v>0</v>
      </c>
    </row>
    <row r="3130" spans="1:26" ht="49.5" customHeight="1" x14ac:dyDescent="0.25">
      <c r="A3130" s="49" t="s">
        <v>3182</v>
      </c>
      <c r="B3130" s="49" t="s">
        <v>3273</v>
      </c>
      <c r="C3130" s="53" t="s">
        <v>7890</v>
      </c>
      <c r="D3130" s="53" t="s">
        <v>7891</v>
      </c>
      <c r="E3130" s="53" t="s">
        <v>7892</v>
      </c>
      <c r="F3130" s="53" t="s">
        <v>7893</v>
      </c>
      <c r="G3130" s="49" t="s">
        <v>4139</v>
      </c>
      <c r="H3130" s="49">
        <v>0</v>
      </c>
      <c r="I3130" s="49">
        <v>430000000</v>
      </c>
      <c r="J3130" s="49" t="s">
        <v>8091</v>
      </c>
      <c r="K3130" s="49" t="s">
        <v>8117</v>
      </c>
      <c r="L3130" s="49" t="s">
        <v>8111</v>
      </c>
      <c r="M3130" s="49" t="s">
        <v>8094</v>
      </c>
      <c r="N3130" s="49" t="s">
        <v>8112</v>
      </c>
      <c r="O3130" s="49" t="s">
        <v>8104</v>
      </c>
      <c r="P3130" s="49">
        <v>839</v>
      </c>
      <c r="Q3130" s="49" t="s">
        <v>8243</v>
      </c>
      <c r="R3130" s="49">
        <v>4</v>
      </c>
      <c r="S3130" s="76">
        <v>108100</v>
      </c>
      <c r="T3130" s="76">
        <v>432400</v>
      </c>
      <c r="U3130" s="76">
        <f t="shared" si="501"/>
        <v>484288.00000000006</v>
      </c>
      <c r="V3130" s="49"/>
      <c r="W3130" s="49">
        <v>2017</v>
      </c>
      <c r="X3130" s="49" t="s">
        <v>8315</v>
      </c>
      <c r="Y3130" s="1">
        <f>VLOOKUP(A3130,'[1]план на 2017'!$A:$X,20,0)</f>
        <v>432400</v>
      </c>
      <c r="Z3130" s="156">
        <f t="shared" si="503"/>
        <v>0</v>
      </c>
    </row>
    <row r="3131" spans="1:26" ht="49.5" customHeight="1" x14ac:dyDescent="0.25">
      <c r="A3131" s="49" t="s">
        <v>3183</v>
      </c>
      <c r="B3131" s="49" t="s">
        <v>3273</v>
      </c>
      <c r="C3131" s="53" t="s">
        <v>7894</v>
      </c>
      <c r="D3131" s="53" t="s">
        <v>7895</v>
      </c>
      <c r="E3131" s="53" t="s">
        <v>7896</v>
      </c>
      <c r="F3131" s="53" t="s">
        <v>7897</v>
      </c>
      <c r="G3131" s="49" t="s">
        <v>4139</v>
      </c>
      <c r="H3131" s="49">
        <v>0</v>
      </c>
      <c r="I3131" s="49">
        <v>430000000</v>
      </c>
      <c r="J3131" s="49" t="s">
        <v>8091</v>
      </c>
      <c r="K3131" s="49" t="s">
        <v>8117</v>
      </c>
      <c r="L3131" s="49" t="s">
        <v>8111</v>
      </c>
      <c r="M3131" s="49" t="s">
        <v>8094</v>
      </c>
      <c r="N3131" s="49" t="s">
        <v>8112</v>
      </c>
      <c r="O3131" s="49" t="s">
        <v>8104</v>
      </c>
      <c r="P3131" s="49">
        <v>839</v>
      </c>
      <c r="Q3131" s="49" t="s">
        <v>8243</v>
      </c>
      <c r="R3131" s="49">
        <v>8</v>
      </c>
      <c r="S3131" s="76">
        <v>22310</v>
      </c>
      <c r="T3131" s="76">
        <v>178480</v>
      </c>
      <c r="U3131" s="76">
        <f t="shared" si="501"/>
        <v>199897.60000000001</v>
      </c>
      <c r="V3131" s="49"/>
      <c r="W3131" s="49">
        <v>2017</v>
      </c>
      <c r="X3131" s="49" t="s">
        <v>8315</v>
      </c>
      <c r="Y3131" s="1">
        <f>VLOOKUP(A3131,'[1]план на 2017'!$A:$X,20,0)</f>
        <v>178480</v>
      </c>
      <c r="Z3131" s="156">
        <f t="shared" si="503"/>
        <v>0</v>
      </c>
    </row>
    <row r="3132" spans="1:26" ht="49.5" customHeight="1" x14ac:dyDescent="0.25">
      <c r="A3132" s="49" t="s">
        <v>3184</v>
      </c>
      <c r="B3132" s="49" t="s">
        <v>3273</v>
      </c>
      <c r="C3132" s="53" t="s">
        <v>7894</v>
      </c>
      <c r="D3132" s="53" t="s">
        <v>7895</v>
      </c>
      <c r="E3132" s="53" t="s">
        <v>7896</v>
      </c>
      <c r="F3132" s="53" t="s">
        <v>7898</v>
      </c>
      <c r="G3132" s="49" t="s">
        <v>4139</v>
      </c>
      <c r="H3132" s="49">
        <v>0</v>
      </c>
      <c r="I3132" s="49">
        <v>430000000</v>
      </c>
      <c r="J3132" s="49" t="s">
        <v>8091</v>
      </c>
      <c r="K3132" s="49" t="s">
        <v>8117</v>
      </c>
      <c r="L3132" s="49" t="s">
        <v>8111</v>
      </c>
      <c r="M3132" s="49" t="s">
        <v>8094</v>
      </c>
      <c r="N3132" s="49" t="s">
        <v>8112</v>
      </c>
      <c r="O3132" s="49" t="s">
        <v>8104</v>
      </c>
      <c r="P3132" s="49">
        <v>839</v>
      </c>
      <c r="Q3132" s="49" t="s">
        <v>8243</v>
      </c>
      <c r="R3132" s="49">
        <v>5</v>
      </c>
      <c r="S3132" s="76">
        <v>35420</v>
      </c>
      <c r="T3132" s="76">
        <v>177100</v>
      </c>
      <c r="U3132" s="76">
        <f t="shared" si="501"/>
        <v>198352.00000000003</v>
      </c>
      <c r="V3132" s="49"/>
      <c r="W3132" s="49">
        <v>2017</v>
      </c>
      <c r="X3132" s="49" t="s">
        <v>8315</v>
      </c>
      <c r="Y3132" s="1">
        <f>VLOOKUP(A3132,'[1]план на 2017'!$A:$X,20,0)</f>
        <v>177100</v>
      </c>
      <c r="Z3132" s="156">
        <f t="shared" si="503"/>
        <v>0</v>
      </c>
    </row>
    <row r="3133" spans="1:26" ht="49.5" customHeight="1" x14ac:dyDescent="0.25">
      <c r="A3133" s="49" t="s">
        <v>3185</v>
      </c>
      <c r="B3133" s="49" t="s">
        <v>3273</v>
      </c>
      <c r="C3133" s="53" t="s">
        <v>7894</v>
      </c>
      <c r="D3133" s="53" t="s">
        <v>7895</v>
      </c>
      <c r="E3133" s="53" t="s">
        <v>7896</v>
      </c>
      <c r="F3133" s="53" t="s">
        <v>7899</v>
      </c>
      <c r="G3133" s="49" t="s">
        <v>4139</v>
      </c>
      <c r="H3133" s="49">
        <v>0</v>
      </c>
      <c r="I3133" s="49">
        <v>430000000</v>
      </c>
      <c r="J3133" s="49" t="s">
        <v>8091</v>
      </c>
      <c r="K3133" s="49" t="s">
        <v>8117</v>
      </c>
      <c r="L3133" s="49" t="s">
        <v>8111</v>
      </c>
      <c r="M3133" s="49" t="s">
        <v>8094</v>
      </c>
      <c r="N3133" s="49" t="s">
        <v>8112</v>
      </c>
      <c r="O3133" s="49" t="s">
        <v>8104</v>
      </c>
      <c r="P3133" s="49">
        <v>839</v>
      </c>
      <c r="Q3133" s="49" t="s">
        <v>8243</v>
      </c>
      <c r="R3133" s="49">
        <v>5</v>
      </c>
      <c r="S3133" s="76">
        <v>35420</v>
      </c>
      <c r="T3133" s="76">
        <v>177100</v>
      </c>
      <c r="U3133" s="76">
        <f t="shared" si="501"/>
        <v>198352.00000000003</v>
      </c>
      <c r="V3133" s="49"/>
      <c r="W3133" s="49">
        <v>2017</v>
      </c>
      <c r="X3133" s="49" t="s">
        <v>8315</v>
      </c>
      <c r="Y3133" s="1">
        <f>VLOOKUP(A3133,'[1]план на 2017'!$A:$X,20,0)</f>
        <v>177100</v>
      </c>
      <c r="Z3133" s="156">
        <f t="shared" si="503"/>
        <v>0</v>
      </c>
    </row>
    <row r="3134" spans="1:26" ht="49.5" customHeight="1" x14ac:dyDescent="0.25">
      <c r="A3134" s="49" t="s">
        <v>3186</v>
      </c>
      <c r="B3134" s="49" t="s">
        <v>3273</v>
      </c>
      <c r="C3134" s="53" t="s">
        <v>7900</v>
      </c>
      <c r="D3134" s="53" t="s">
        <v>7901</v>
      </c>
      <c r="E3134" s="53" t="s">
        <v>7902</v>
      </c>
      <c r="F3134" s="53" t="s">
        <v>7903</v>
      </c>
      <c r="G3134" s="49" t="s">
        <v>4139</v>
      </c>
      <c r="H3134" s="49">
        <v>0</v>
      </c>
      <c r="I3134" s="49">
        <v>430000000</v>
      </c>
      <c r="J3134" s="49" t="s">
        <v>8091</v>
      </c>
      <c r="K3134" s="49" t="s">
        <v>8117</v>
      </c>
      <c r="L3134" s="49" t="s">
        <v>8111</v>
      </c>
      <c r="M3134" s="49" t="s">
        <v>8094</v>
      </c>
      <c r="N3134" s="49" t="s">
        <v>8112</v>
      </c>
      <c r="O3134" s="49" t="s">
        <v>8104</v>
      </c>
      <c r="P3134" s="49" t="s">
        <v>8105</v>
      </c>
      <c r="Q3134" s="49" t="s">
        <v>8106</v>
      </c>
      <c r="R3134" s="49">
        <v>2</v>
      </c>
      <c r="S3134" s="76">
        <v>2990</v>
      </c>
      <c r="T3134" s="76">
        <v>5980</v>
      </c>
      <c r="U3134" s="76">
        <f t="shared" si="501"/>
        <v>6697.6</v>
      </c>
      <c r="V3134" s="49"/>
      <c r="W3134" s="49">
        <v>2017</v>
      </c>
      <c r="X3134" s="49" t="s">
        <v>8315</v>
      </c>
      <c r="Y3134" s="1">
        <f>VLOOKUP(A3134,'[1]план на 2017'!$A:$X,20,0)</f>
        <v>5980</v>
      </c>
      <c r="Z3134" s="156">
        <f t="shared" si="503"/>
        <v>0</v>
      </c>
    </row>
    <row r="3135" spans="1:26" ht="49.5" customHeight="1" x14ac:dyDescent="0.25">
      <c r="A3135" s="49" t="s">
        <v>3187</v>
      </c>
      <c r="B3135" s="49" t="s">
        <v>3273</v>
      </c>
      <c r="C3135" s="53" t="s">
        <v>7900</v>
      </c>
      <c r="D3135" s="53" t="s">
        <v>7901</v>
      </c>
      <c r="E3135" s="53" t="s">
        <v>7902</v>
      </c>
      <c r="F3135" s="53" t="s">
        <v>7904</v>
      </c>
      <c r="G3135" s="49" t="s">
        <v>4139</v>
      </c>
      <c r="H3135" s="49">
        <v>0</v>
      </c>
      <c r="I3135" s="49">
        <v>430000000</v>
      </c>
      <c r="J3135" s="49" t="s">
        <v>8091</v>
      </c>
      <c r="K3135" s="49" t="s">
        <v>8117</v>
      </c>
      <c r="L3135" s="49" t="s">
        <v>8111</v>
      </c>
      <c r="M3135" s="49" t="s">
        <v>8094</v>
      </c>
      <c r="N3135" s="49" t="s">
        <v>8112</v>
      </c>
      <c r="O3135" s="49" t="s">
        <v>8104</v>
      </c>
      <c r="P3135" s="49" t="s">
        <v>8105</v>
      </c>
      <c r="Q3135" s="49" t="s">
        <v>8106</v>
      </c>
      <c r="R3135" s="49">
        <v>2</v>
      </c>
      <c r="S3135" s="76">
        <v>2990</v>
      </c>
      <c r="T3135" s="76">
        <v>5980</v>
      </c>
      <c r="U3135" s="76">
        <f t="shared" si="501"/>
        <v>6697.6</v>
      </c>
      <c r="V3135" s="49"/>
      <c r="W3135" s="49">
        <v>2017</v>
      </c>
      <c r="X3135" s="49" t="s">
        <v>8315</v>
      </c>
      <c r="Y3135" s="1">
        <f>VLOOKUP(A3135,'[1]план на 2017'!$A:$X,20,0)</f>
        <v>5980</v>
      </c>
      <c r="Z3135" s="156">
        <f t="shared" si="503"/>
        <v>0</v>
      </c>
    </row>
    <row r="3136" spans="1:26" ht="49.5" customHeight="1" x14ac:dyDescent="0.25">
      <c r="A3136" s="49" t="s">
        <v>3188</v>
      </c>
      <c r="B3136" s="49" t="s">
        <v>3273</v>
      </c>
      <c r="C3136" s="53" t="s">
        <v>7905</v>
      </c>
      <c r="D3136" s="53" t="s">
        <v>6968</v>
      </c>
      <c r="E3136" s="53" t="s">
        <v>7906</v>
      </c>
      <c r="F3136" s="53" t="s">
        <v>7907</v>
      </c>
      <c r="G3136" s="49" t="s">
        <v>4139</v>
      </c>
      <c r="H3136" s="49">
        <v>0</v>
      </c>
      <c r="I3136" s="49">
        <v>430000000</v>
      </c>
      <c r="J3136" s="49" t="s">
        <v>8091</v>
      </c>
      <c r="K3136" s="49" t="s">
        <v>8117</v>
      </c>
      <c r="L3136" s="49" t="s">
        <v>8111</v>
      </c>
      <c r="M3136" s="49" t="s">
        <v>8094</v>
      </c>
      <c r="N3136" s="49" t="s">
        <v>8112</v>
      </c>
      <c r="O3136" s="49" t="s">
        <v>8104</v>
      </c>
      <c r="P3136" s="49" t="s">
        <v>8105</v>
      </c>
      <c r="Q3136" s="49" t="s">
        <v>8106</v>
      </c>
      <c r="R3136" s="49">
        <v>1</v>
      </c>
      <c r="S3136" s="76">
        <v>33350</v>
      </c>
      <c r="T3136" s="76">
        <v>33350</v>
      </c>
      <c r="U3136" s="76">
        <f t="shared" si="501"/>
        <v>37352</v>
      </c>
      <c r="V3136" s="49"/>
      <c r="W3136" s="49">
        <v>2017</v>
      </c>
      <c r="X3136" s="49" t="s">
        <v>8315</v>
      </c>
      <c r="Y3136" s="1">
        <f>VLOOKUP(A3136,'[1]план на 2017'!$A:$X,20,0)</f>
        <v>33350</v>
      </c>
      <c r="Z3136" s="156">
        <f t="shared" si="503"/>
        <v>0</v>
      </c>
    </row>
    <row r="3137" spans="1:26" ht="49.5" customHeight="1" x14ac:dyDescent="0.25">
      <c r="A3137" s="49" t="s">
        <v>3189</v>
      </c>
      <c r="B3137" s="49" t="s">
        <v>3273</v>
      </c>
      <c r="C3137" s="53" t="s">
        <v>7908</v>
      </c>
      <c r="D3137" s="53" t="s">
        <v>7909</v>
      </c>
      <c r="E3137" s="53" t="s">
        <v>7910</v>
      </c>
      <c r="F3137" s="53" t="s">
        <v>7911</v>
      </c>
      <c r="G3137" s="49" t="s">
        <v>4139</v>
      </c>
      <c r="H3137" s="49">
        <v>0</v>
      </c>
      <c r="I3137" s="49">
        <v>430000000</v>
      </c>
      <c r="J3137" s="49" t="s">
        <v>8091</v>
      </c>
      <c r="K3137" s="49" t="s">
        <v>8117</v>
      </c>
      <c r="L3137" s="49" t="s">
        <v>8111</v>
      </c>
      <c r="M3137" s="49" t="s">
        <v>8094</v>
      </c>
      <c r="N3137" s="49" t="s">
        <v>8112</v>
      </c>
      <c r="O3137" s="49" t="s">
        <v>8104</v>
      </c>
      <c r="P3137" s="49" t="s">
        <v>8105</v>
      </c>
      <c r="Q3137" s="49" t="s">
        <v>8106</v>
      </c>
      <c r="R3137" s="49">
        <v>2</v>
      </c>
      <c r="S3137" s="76">
        <v>16650</v>
      </c>
      <c r="T3137" s="76">
        <v>33300</v>
      </c>
      <c r="U3137" s="76">
        <f t="shared" si="501"/>
        <v>37296</v>
      </c>
      <c r="V3137" s="49"/>
      <c r="W3137" s="49">
        <v>2017</v>
      </c>
      <c r="X3137" s="49" t="s">
        <v>8315</v>
      </c>
      <c r="Y3137" s="1">
        <f>VLOOKUP(A3137,'[1]план на 2017'!$A:$X,20,0)</f>
        <v>33300</v>
      </c>
      <c r="Z3137" s="156">
        <f t="shared" si="503"/>
        <v>0</v>
      </c>
    </row>
    <row r="3138" spans="1:26" ht="49.5" customHeight="1" x14ac:dyDescent="0.25">
      <c r="A3138" s="49" t="s">
        <v>3190</v>
      </c>
      <c r="B3138" s="49" t="s">
        <v>3273</v>
      </c>
      <c r="C3138" s="53" t="s">
        <v>7912</v>
      </c>
      <c r="D3138" s="53" t="s">
        <v>7913</v>
      </c>
      <c r="E3138" s="53" t="s">
        <v>7914</v>
      </c>
      <c r="F3138" s="53" t="s">
        <v>7915</v>
      </c>
      <c r="G3138" s="49" t="s">
        <v>4139</v>
      </c>
      <c r="H3138" s="49">
        <v>0</v>
      </c>
      <c r="I3138" s="49">
        <v>430000000</v>
      </c>
      <c r="J3138" s="49" t="s">
        <v>8091</v>
      </c>
      <c r="K3138" s="49" t="s">
        <v>8117</v>
      </c>
      <c r="L3138" s="49" t="s">
        <v>8111</v>
      </c>
      <c r="M3138" s="49" t="s">
        <v>8094</v>
      </c>
      <c r="N3138" s="49" t="s">
        <v>8112</v>
      </c>
      <c r="O3138" s="49" t="s">
        <v>8104</v>
      </c>
      <c r="P3138" s="49" t="s">
        <v>8105</v>
      </c>
      <c r="Q3138" s="49" t="s">
        <v>8106</v>
      </c>
      <c r="R3138" s="49">
        <v>2</v>
      </c>
      <c r="S3138" s="76">
        <v>251380</v>
      </c>
      <c r="T3138" s="76">
        <v>502760</v>
      </c>
      <c r="U3138" s="76">
        <f t="shared" si="501"/>
        <v>563091.20000000007</v>
      </c>
      <c r="V3138" s="49"/>
      <c r="W3138" s="49">
        <v>2017</v>
      </c>
      <c r="X3138" s="49" t="s">
        <v>8315</v>
      </c>
      <c r="Y3138" s="1">
        <f>VLOOKUP(A3138,'[1]план на 2017'!$A:$X,20,0)</f>
        <v>502760</v>
      </c>
      <c r="Z3138" s="156">
        <f t="shared" si="503"/>
        <v>0</v>
      </c>
    </row>
    <row r="3139" spans="1:26" ht="49.5" customHeight="1" x14ac:dyDescent="0.25">
      <c r="A3139" s="49" t="s">
        <v>3191</v>
      </c>
      <c r="B3139" s="49" t="s">
        <v>3273</v>
      </c>
      <c r="C3139" s="53" t="s">
        <v>7916</v>
      </c>
      <c r="D3139" s="53" t="s">
        <v>7917</v>
      </c>
      <c r="E3139" s="53" t="s">
        <v>7918</v>
      </c>
      <c r="F3139" s="53" t="s">
        <v>7915</v>
      </c>
      <c r="G3139" s="49" t="s">
        <v>4139</v>
      </c>
      <c r="H3139" s="49">
        <v>0</v>
      </c>
      <c r="I3139" s="49">
        <v>430000000</v>
      </c>
      <c r="J3139" s="49" t="s">
        <v>8091</v>
      </c>
      <c r="K3139" s="49" t="s">
        <v>8117</v>
      </c>
      <c r="L3139" s="49" t="s">
        <v>8111</v>
      </c>
      <c r="M3139" s="49" t="s">
        <v>8094</v>
      </c>
      <c r="N3139" s="49" t="s">
        <v>8112</v>
      </c>
      <c r="O3139" s="49" t="s">
        <v>8104</v>
      </c>
      <c r="P3139" s="49" t="s">
        <v>8105</v>
      </c>
      <c r="Q3139" s="49" t="s">
        <v>8106</v>
      </c>
      <c r="R3139" s="49">
        <v>6</v>
      </c>
      <c r="S3139" s="76">
        <v>88320</v>
      </c>
      <c r="T3139" s="76">
        <v>529920</v>
      </c>
      <c r="U3139" s="76">
        <f t="shared" si="501"/>
        <v>593510.40000000002</v>
      </c>
      <c r="V3139" s="49"/>
      <c r="W3139" s="49">
        <v>2017</v>
      </c>
      <c r="X3139" s="49" t="s">
        <v>8315</v>
      </c>
      <c r="Y3139" s="1">
        <f>VLOOKUP(A3139,'[1]план на 2017'!$A:$X,20,0)</f>
        <v>529920</v>
      </c>
      <c r="Z3139" s="156">
        <f t="shared" si="503"/>
        <v>0</v>
      </c>
    </row>
    <row r="3140" spans="1:26" ht="49.5" customHeight="1" x14ac:dyDescent="0.25">
      <c r="A3140" s="49" t="s">
        <v>3192</v>
      </c>
      <c r="B3140" s="49" t="s">
        <v>3273</v>
      </c>
      <c r="C3140" s="53" t="s">
        <v>7919</v>
      </c>
      <c r="D3140" s="53" t="s">
        <v>4325</v>
      </c>
      <c r="E3140" s="53" t="s">
        <v>7920</v>
      </c>
      <c r="F3140" s="53" t="s">
        <v>7921</v>
      </c>
      <c r="G3140" s="49" t="s">
        <v>4139</v>
      </c>
      <c r="H3140" s="49">
        <v>0</v>
      </c>
      <c r="I3140" s="49">
        <v>430000000</v>
      </c>
      <c r="J3140" s="49" t="s">
        <v>8091</v>
      </c>
      <c r="K3140" s="49" t="s">
        <v>8117</v>
      </c>
      <c r="L3140" s="49" t="s">
        <v>8111</v>
      </c>
      <c r="M3140" s="49" t="s">
        <v>8094</v>
      </c>
      <c r="N3140" s="49" t="s">
        <v>8112</v>
      </c>
      <c r="O3140" s="49" t="s">
        <v>8104</v>
      </c>
      <c r="P3140" s="49" t="s">
        <v>8105</v>
      </c>
      <c r="Q3140" s="49" t="s">
        <v>8106</v>
      </c>
      <c r="R3140" s="49">
        <v>6</v>
      </c>
      <c r="S3140" s="76">
        <v>8011</v>
      </c>
      <c r="T3140" s="76">
        <v>48066</v>
      </c>
      <c r="U3140" s="76">
        <f t="shared" si="501"/>
        <v>53833.920000000006</v>
      </c>
      <c r="V3140" s="49"/>
      <c r="W3140" s="49">
        <v>2017</v>
      </c>
      <c r="X3140" s="49" t="s">
        <v>8315</v>
      </c>
      <c r="Y3140" s="1">
        <f>VLOOKUP(A3140,'[1]план на 2017'!$A:$X,20,0)</f>
        <v>48066</v>
      </c>
      <c r="Z3140" s="156">
        <f t="shared" si="503"/>
        <v>0</v>
      </c>
    </row>
    <row r="3141" spans="1:26" ht="49.5" customHeight="1" x14ac:dyDescent="0.25">
      <c r="A3141" s="49" t="s">
        <v>3193</v>
      </c>
      <c r="B3141" s="49" t="s">
        <v>3273</v>
      </c>
      <c r="C3141" s="53" t="s">
        <v>7919</v>
      </c>
      <c r="D3141" s="53" t="s">
        <v>4325</v>
      </c>
      <c r="E3141" s="53" t="s">
        <v>7920</v>
      </c>
      <c r="F3141" s="53" t="s">
        <v>7921</v>
      </c>
      <c r="G3141" s="49" t="s">
        <v>4139</v>
      </c>
      <c r="H3141" s="49">
        <v>0</v>
      </c>
      <c r="I3141" s="49">
        <v>430000000</v>
      </c>
      <c r="J3141" s="49" t="s">
        <v>8091</v>
      </c>
      <c r="K3141" s="49" t="s">
        <v>8117</v>
      </c>
      <c r="L3141" s="49" t="s">
        <v>8111</v>
      </c>
      <c r="M3141" s="49" t="s">
        <v>8094</v>
      </c>
      <c r="N3141" s="49" t="s">
        <v>8112</v>
      </c>
      <c r="O3141" s="49" t="s">
        <v>8104</v>
      </c>
      <c r="P3141" s="49" t="s">
        <v>8105</v>
      </c>
      <c r="Q3141" s="49" t="s">
        <v>8106</v>
      </c>
      <c r="R3141" s="49">
        <v>6</v>
      </c>
      <c r="S3141" s="76">
        <v>4948</v>
      </c>
      <c r="T3141" s="76">
        <v>29688</v>
      </c>
      <c r="U3141" s="76">
        <f t="shared" si="501"/>
        <v>33250.560000000005</v>
      </c>
      <c r="V3141" s="49"/>
      <c r="W3141" s="49">
        <v>2017</v>
      </c>
      <c r="X3141" s="49" t="s">
        <v>8315</v>
      </c>
      <c r="Y3141" s="1">
        <f>VLOOKUP(A3141,'[1]план на 2017'!$A:$X,20,0)</f>
        <v>29688</v>
      </c>
      <c r="Z3141" s="156">
        <f t="shared" si="503"/>
        <v>0</v>
      </c>
    </row>
    <row r="3142" spans="1:26" ht="49.5" customHeight="1" x14ac:dyDescent="0.25">
      <c r="A3142" s="49" t="s">
        <v>3194</v>
      </c>
      <c r="B3142" s="49" t="s">
        <v>3273</v>
      </c>
      <c r="C3142" s="53" t="s">
        <v>7919</v>
      </c>
      <c r="D3142" s="53" t="s">
        <v>4325</v>
      </c>
      <c r="E3142" s="53" t="s">
        <v>7920</v>
      </c>
      <c r="F3142" s="53" t="s">
        <v>7921</v>
      </c>
      <c r="G3142" s="49" t="s">
        <v>4139</v>
      </c>
      <c r="H3142" s="49">
        <v>0</v>
      </c>
      <c r="I3142" s="49">
        <v>430000000</v>
      </c>
      <c r="J3142" s="49" t="s">
        <v>8091</v>
      </c>
      <c r="K3142" s="49" t="s">
        <v>8117</v>
      </c>
      <c r="L3142" s="49" t="s">
        <v>8111</v>
      </c>
      <c r="M3142" s="49" t="s">
        <v>8094</v>
      </c>
      <c r="N3142" s="49" t="s">
        <v>8112</v>
      </c>
      <c r="O3142" s="49" t="s">
        <v>8104</v>
      </c>
      <c r="P3142" s="49" t="s">
        <v>8105</v>
      </c>
      <c r="Q3142" s="49" t="s">
        <v>8106</v>
      </c>
      <c r="R3142" s="49">
        <v>6</v>
      </c>
      <c r="S3142" s="76">
        <v>56000</v>
      </c>
      <c r="T3142" s="76">
        <v>336000</v>
      </c>
      <c r="U3142" s="76">
        <f t="shared" si="501"/>
        <v>376320.00000000006</v>
      </c>
      <c r="V3142" s="49"/>
      <c r="W3142" s="49">
        <v>2017</v>
      </c>
      <c r="X3142" s="49" t="s">
        <v>8315</v>
      </c>
      <c r="Y3142" s="1">
        <f>VLOOKUP(A3142,'[1]план на 2017'!$A:$X,20,0)</f>
        <v>336000</v>
      </c>
      <c r="Z3142" s="156">
        <f t="shared" si="503"/>
        <v>0</v>
      </c>
    </row>
    <row r="3143" spans="1:26" ht="49.5" customHeight="1" x14ac:dyDescent="0.25">
      <c r="A3143" s="49" t="s">
        <v>3195</v>
      </c>
      <c r="B3143" s="49" t="s">
        <v>3273</v>
      </c>
      <c r="C3143" s="53" t="s">
        <v>7922</v>
      </c>
      <c r="D3143" s="53" t="s">
        <v>5403</v>
      </c>
      <c r="E3143" s="53" t="s">
        <v>7923</v>
      </c>
      <c r="F3143" s="53" t="s">
        <v>7924</v>
      </c>
      <c r="G3143" s="49" t="s">
        <v>4139</v>
      </c>
      <c r="H3143" s="49">
        <v>0</v>
      </c>
      <c r="I3143" s="49">
        <v>430000000</v>
      </c>
      <c r="J3143" s="49" t="s">
        <v>8091</v>
      </c>
      <c r="K3143" s="49" t="s">
        <v>8117</v>
      </c>
      <c r="L3143" s="49" t="s">
        <v>8111</v>
      </c>
      <c r="M3143" s="49" t="s">
        <v>8094</v>
      </c>
      <c r="N3143" s="49" t="s">
        <v>8112</v>
      </c>
      <c r="O3143" s="49" t="s">
        <v>8104</v>
      </c>
      <c r="P3143" s="49" t="s">
        <v>8105</v>
      </c>
      <c r="Q3143" s="49" t="s">
        <v>8106</v>
      </c>
      <c r="R3143" s="49">
        <v>12</v>
      </c>
      <c r="S3143" s="76">
        <v>19665</v>
      </c>
      <c r="T3143" s="76">
        <v>235980</v>
      </c>
      <c r="U3143" s="76">
        <f t="shared" si="501"/>
        <v>264297.60000000003</v>
      </c>
      <c r="V3143" s="49"/>
      <c r="W3143" s="49">
        <v>2017</v>
      </c>
      <c r="X3143" s="49" t="s">
        <v>8315</v>
      </c>
      <c r="Y3143" s="1">
        <f>VLOOKUP(A3143,'[1]план на 2017'!$A:$X,20,0)</f>
        <v>235980</v>
      </c>
      <c r="Z3143" s="156">
        <f t="shared" si="503"/>
        <v>0</v>
      </c>
    </row>
    <row r="3144" spans="1:26" ht="49.5" customHeight="1" x14ac:dyDescent="0.25">
      <c r="A3144" s="49" t="s">
        <v>3196</v>
      </c>
      <c r="B3144" s="49" t="s">
        <v>3273</v>
      </c>
      <c r="C3144" s="53" t="s">
        <v>7925</v>
      </c>
      <c r="D3144" s="53" t="s">
        <v>5403</v>
      </c>
      <c r="E3144" s="53" t="s">
        <v>7926</v>
      </c>
      <c r="F3144" s="53" t="s">
        <v>7927</v>
      </c>
      <c r="G3144" s="49" t="s">
        <v>4139</v>
      </c>
      <c r="H3144" s="49">
        <v>0</v>
      </c>
      <c r="I3144" s="49">
        <v>430000000</v>
      </c>
      <c r="J3144" s="49" t="s">
        <v>8091</v>
      </c>
      <c r="K3144" s="49" t="s">
        <v>8117</v>
      </c>
      <c r="L3144" s="49" t="s">
        <v>8111</v>
      </c>
      <c r="M3144" s="49" t="s">
        <v>8094</v>
      </c>
      <c r="N3144" s="49" t="s">
        <v>8112</v>
      </c>
      <c r="O3144" s="49" t="s">
        <v>8104</v>
      </c>
      <c r="P3144" s="49" t="s">
        <v>8105</v>
      </c>
      <c r="Q3144" s="49" t="s">
        <v>8106</v>
      </c>
      <c r="R3144" s="49">
        <v>12</v>
      </c>
      <c r="S3144" s="76">
        <v>19665</v>
      </c>
      <c r="T3144" s="76">
        <v>235980</v>
      </c>
      <c r="U3144" s="76">
        <f t="shared" si="501"/>
        <v>264297.60000000003</v>
      </c>
      <c r="V3144" s="49"/>
      <c r="W3144" s="49">
        <v>2017</v>
      </c>
      <c r="X3144" s="49" t="s">
        <v>8315</v>
      </c>
      <c r="Y3144" s="1">
        <f>VLOOKUP(A3144,'[1]план на 2017'!$A:$X,20,0)</f>
        <v>235980</v>
      </c>
      <c r="Z3144" s="156">
        <f t="shared" si="503"/>
        <v>0</v>
      </c>
    </row>
    <row r="3145" spans="1:26" ht="49.5" customHeight="1" x14ac:dyDescent="0.25">
      <c r="A3145" s="49" t="s">
        <v>3197</v>
      </c>
      <c r="B3145" s="49" t="s">
        <v>3273</v>
      </c>
      <c r="C3145" s="53" t="s">
        <v>7928</v>
      </c>
      <c r="D3145" s="53" t="s">
        <v>7929</v>
      </c>
      <c r="E3145" s="53" t="s">
        <v>7930</v>
      </c>
      <c r="F3145" s="53" t="s">
        <v>7921</v>
      </c>
      <c r="G3145" s="49" t="s">
        <v>4139</v>
      </c>
      <c r="H3145" s="49">
        <v>0</v>
      </c>
      <c r="I3145" s="49">
        <v>430000000</v>
      </c>
      <c r="J3145" s="49" t="s">
        <v>8091</v>
      </c>
      <c r="K3145" s="49" t="s">
        <v>8117</v>
      </c>
      <c r="L3145" s="49" t="s">
        <v>8111</v>
      </c>
      <c r="M3145" s="49" t="s">
        <v>8094</v>
      </c>
      <c r="N3145" s="49" t="s">
        <v>8112</v>
      </c>
      <c r="O3145" s="49" t="s">
        <v>8104</v>
      </c>
      <c r="P3145" s="49" t="s">
        <v>8105</v>
      </c>
      <c r="Q3145" s="49" t="s">
        <v>8106</v>
      </c>
      <c r="R3145" s="49">
        <v>24</v>
      </c>
      <c r="S3145" s="76">
        <v>9970</v>
      </c>
      <c r="T3145" s="76">
        <v>239280</v>
      </c>
      <c r="U3145" s="76">
        <f t="shared" si="501"/>
        <v>267993.60000000003</v>
      </c>
      <c r="V3145" s="49"/>
      <c r="W3145" s="49">
        <v>2017</v>
      </c>
      <c r="X3145" s="49" t="s">
        <v>8315</v>
      </c>
      <c r="Y3145" s="1">
        <f>VLOOKUP(A3145,'[1]план на 2017'!$A:$X,20,0)</f>
        <v>239280</v>
      </c>
      <c r="Z3145" s="156">
        <f t="shared" si="503"/>
        <v>0</v>
      </c>
    </row>
    <row r="3146" spans="1:26" ht="49.5" customHeight="1" x14ac:dyDescent="0.25">
      <c r="A3146" s="49" t="s">
        <v>3198</v>
      </c>
      <c r="B3146" s="49" t="s">
        <v>3273</v>
      </c>
      <c r="C3146" s="53" t="s">
        <v>7922</v>
      </c>
      <c r="D3146" s="53" t="s">
        <v>5403</v>
      </c>
      <c r="E3146" s="53" t="s">
        <v>7923</v>
      </c>
      <c r="F3146" s="53" t="s">
        <v>7921</v>
      </c>
      <c r="G3146" s="49" t="s">
        <v>4139</v>
      </c>
      <c r="H3146" s="49">
        <v>0</v>
      </c>
      <c r="I3146" s="49">
        <v>430000000</v>
      </c>
      <c r="J3146" s="49" t="s">
        <v>8091</v>
      </c>
      <c r="K3146" s="49" t="s">
        <v>8117</v>
      </c>
      <c r="L3146" s="49" t="s">
        <v>8111</v>
      </c>
      <c r="M3146" s="49" t="s">
        <v>8094</v>
      </c>
      <c r="N3146" s="49" t="s">
        <v>8112</v>
      </c>
      <c r="O3146" s="49" t="s">
        <v>8104</v>
      </c>
      <c r="P3146" s="49" t="s">
        <v>8105</v>
      </c>
      <c r="Q3146" s="49" t="s">
        <v>8106</v>
      </c>
      <c r="R3146" s="49">
        <v>24</v>
      </c>
      <c r="S3146" s="76">
        <v>3360</v>
      </c>
      <c r="T3146" s="76">
        <v>80640</v>
      </c>
      <c r="U3146" s="76">
        <f t="shared" si="501"/>
        <v>90316.800000000003</v>
      </c>
      <c r="V3146" s="49"/>
      <c r="W3146" s="49">
        <v>2017</v>
      </c>
      <c r="X3146" s="49" t="s">
        <v>8315</v>
      </c>
      <c r="Y3146" s="1">
        <f>VLOOKUP(A3146,'[1]план на 2017'!$A:$X,20,0)</f>
        <v>80640</v>
      </c>
      <c r="Z3146" s="156">
        <f t="shared" si="503"/>
        <v>0</v>
      </c>
    </row>
    <row r="3147" spans="1:26" ht="49.5" customHeight="1" x14ac:dyDescent="0.25">
      <c r="A3147" s="49" t="s">
        <v>3199</v>
      </c>
      <c r="B3147" s="49" t="s">
        <v>3273</v>
      </c>
      <c r="C3147" s="53" t="s">
        <v>7922</v>
      </c>
      <c r="D3147" s="53" t="s">
        <v>5403</v>
      </c>
      <c r="E3147" s="53" t="s">
        <v>7923</v>
      </c>
      <c r="F3147" s="53" t="s">
        <v>7921</v>
      </c>
      <c r="G3147" s="49" t="s">
        <v>4139</v>
      </c>
      <c r="H3147" s="49">
        <v>0</v>
      </c>
      <c r="I3147" s="49">
        <v>430000000</v>
      </c>
      <c r="J3147" s="49" t="s">
        <v>8091</v>
      </c>
      <c r="K3147" s="49" t="s">
        <v>8117</v>
      </c>
      <c r="L3147" s="49" t="s">
        <v>8111</v>
      </c>
      <c r="M3147" s="49" t="s">
        <v>8094</v>
      </c>
      <c r="N3147" s="49" t="s">
        <v>8112</v>
      </c>
      <c r="O3147" s="49" t="s">
        <v>8104</v>
      </c>
      <c r="P3147" s="49" t="s">
        <v>8105</v>
      </c>
      <c r="Q3147" s="49" t="s">
        <v>8106</v>
      </c>
      <c r="R3147" s="49">
        <v>24</v>
      </c>
      <c r="S3147" s="76">
        <v>21771</v>
      </c>
      <c r="T3147" s="76">
        <v>522504</v>
      </c>
      <c r="U3147" s="76">
        <f t="shared" si="501"/>
        <v>585204.4800000001</v>
      </c>
      <c r="V3147" s="49"/>
      <c r="W3147" s="49">
        <v>2017</v>
      </c>
      <c r="X3147" s="49" t="s">
        <v>8315</v>
      </c>
      <c r="Y3147" s="1">
        <f>VLOOKUP(A3147,'[1]план на 2017'!$A:$X,20,0)</f>
        <v>522504</v>
      </c>
      <c r="Z3147" s="156">
        <f t="shared" si="503"/>
        <v>0</v>
      </c>
    </row>
    <row r="3148" spans="1:26" ht="49.5" customHeight="1" x14ac:dyDescent="0.25">
      <c r="A3148" s="49" t="s">
        <v>3200</v>
      </c>
      <c r="B3148" s="49" t="s">
        <v>3273</v>
      </c>
      <c r="C3148" s="53" t="s">
        <v>7870</v>
      </c>
      <c r="D3148" s="53" t="s">
        <v>3781</v>
      </c>
      <c r="E3148" s="53" t="s">
        <v>7871</v>
      </c>
      <c r="F3148" s="53" t="s">
        <v>7921</v>
      </c>
      <c r="G3148" s="49" t="s">
        <v>4139</v>
      </c>
      <c r="H3148" s="49">
        <v>0</v>
      </c>
      <c r="I3148" s="49">
        <v>430000000</v>
      </c>
      <c r="J3148" s="49" t="s">
        <v>8091</v>
      </c>
      <c r="K3148" s="49" t="s">
        <v>8117</v>
      </c>
      <c r="L3148" s="49" t="s">
        <v>8111</v>
      </c>
      <c r="M3148" s="49" t="s">
        <v>8094</v>
      </c>
      <c r="N3148" s="49" t="s">
        <v>8112</v>
      </c>
      <c r="O3148" s="49" t="s">
        <v>8104</v>
      </c>
      <c r="P3148" s="49" t="s">
        <v>8105</v>
      </c>
      <c r="Q3148" s="49" t="s">
        <v>8106</v>
      </c>
      <c r="R3148" s="49">
        <v>10</v>
      </c>
      <c r="S3148" s="76">
        <v>938.96</v>
      </c>
      <c r="T3148" s="76">
        <v>9389.6</v>
      </c>
      <c r="U3148" s="76">
        <f t="shared" si="501"/>
        <v>10516.352000000001</v>
      </c>
      <c r="V3148" s="49"/>
      <c r="W3148" s="49">
        <v>2017</v>
      </c>
      <c r="X3148" s="49" t="s">
        <v>8315</v>
      </c>
      <c r="Y3148" s="1">
        <f>VLOOKUP(A3148,'[1]план на 2017'!$A:$X,20,0)</f>
        <v>9389.6</v>
      </c>
      <c r="Z3148" s="156">
        <f t="shared" si="503"/>
        <v>0</v>
      </c>
    </row>
    <row r="3149" spans="1:26" ht="49.5" customHeight="1" x14ac:dyDescent="0.25">
      <c r="A3149" s="49" t="s">
        <v>3201</v>
      </c>
      <c r="B3149" s="49" t="s">
        <v>3273</v>
      </c>
      <c r="C3149" s="53" t="s">
        <v>7908</v>
      </c>
      <c r="D3149" s="53" t="s">
        <v>7909</v>
      </c>
      <c r="E3149" s="53" t="s">
        <v>7910</v>
      </c>
      <c r="F3149" s="53" t="s">
        <v>7931</v>
      </c>
      <c r="G3149" s="49" t="s">
        <v>4139</v>
      </c>
      <c r="H3149" s="49">
        <v>0</v>
      </c>
      <c r="I3149" s="49">
        <v>430000000</v>
      </c>
      <c r="J3149" s="49" t="s">
        <v>8091</v>
      </c>
      <c r="K3149" s="49" t="s">
        <v>8117</v>
      </c>
      <c r="L3149" s="49" t="s">
        <v>8111</v>
      </c>
      <c r="M3149" s="49" t="s">
        <v>8094</v>
      </c>
      <c r="N3149" s="49" t="s">
        <v>8112</v>
      </c>
      <c r="O3149" s="49" t="s">
        <v>8104</v>
      </c>
      <c r="P3149" s="49" t="s">
        <v>8105</v>
      </c>
      <c r="Q3149" s="49" t="s">
        <v>8106</v>
      </c>
      <c r="R3149" s="49">
        <v>2</v>
      </c>
      <c r="S3149" s="76">
        <v>16650</v>
      </c>
      <c r="T3149" s="76">
        <v>33300</v>
      </c>
      <c r="U3149" s="76">
        <f t="shared" si="501"/>
        <v>37296</v>
      </c>
      <c r="V3149" s="49"/>
      <c r="W3149" s="49">
        <v>2017</v>
      </c>
      <c r="X3149" s="49" t="s">
        <v>8315</v>
      </c>
      <c r="Y3149" s="1">
        <f>VLOOKUP(A3149,'[1]план на 2017'!$A:$X,20,0)</f>
        <v>33300</v>
      </c>
      <c r="Z3149" s="156">
        <f t="shared" si="503"/>
        <v>0</v>
      </c>
    </row>
    <row r="3150" spans="1:26" ht="49.5" customHeight="1" x14ac:dyDescent="0.25">
      <c r="A3150" s="49" t="s">
        <v>3202</v>
      </c>
      <c r="B3150" s="49" t="s">
        <v>3273</v>
      </c>
      <c r="C3150" s="53" t="s">
        <v>7912</v>
      </c>
      <c r="D3150" s="53" t="s">
        <v>7913</v>
      </c>
      <c r="E3150" s="53" t="s">
        <v>7914</v>
      </c>
      <c r="F3150" s="53" t="s">
        <v>7931</v>
      </c>
      <c r="G3150" s="49" t="s">
        <v>4139</v>
      </c>
      <c r="H3150" s="49">
        <v>0</v>
      </c>
      <c r="I3150" s="49">
        <v>430000000</v>
      </c>
      <c r="J3150" s="49" t="s">
        <v>8091</v>
      </c>
      <c r="K3150" s="49" t="s">
        <v>8117</v>
      </c>
      <c r="L3150" s="49" t="s">
        <v>8111</v>
      </c>
      <c r="M3150" s="49" t="s">
        <v>8094</v>
      </c>
      <c r="N3150" s="49" t="s">
        <v>8112</v>
      </c>
      <c r="O3150" s="49" t="s">
        <v>8104</v>
      </c>
      <c r="P3150" s="49" t="s">
        <v>8105</v>
      </c>
      <c r="Q3150" s="49" t="s">
        <v>8106</v>
      </c>
      <c r="R3150" s="49">
        <v>2</v>
      </c>
      <c r="S3150" s="76">
        <v>251380</v>
      </c>
      <c r="T3150" s="76">
        <v>502760</v>
      </c>
      <c r="U3150" s="76">
        <f t="shared" si="501"/>
        <v>563091.20000000007</v>
      </c>
      <c r="V3150" s="49"/>
      <c r="W3150" s="49">
        <v>2017</v>
      </c>
      <c r="X3150" s="49" t="s">
        <v>8315</v>
      </c>
      <c r="Y3150" s="1">
        <f>VLOOKUP(A3150,'[1]план на 2017'!$A:$X,20,0)</f>
        <v>502760</v>
      </c>
      <c r="Z3150" s="156">
        <f t="shared" si="503"/>
        <v>0</v>
      </c>
    </row>
    <row r="3151" spans="1:26" ht="49.5" customHeight="1" x14ac:dyDescent="0.25">
      <c r="A3151" s="49" t="s">
        <v>3203</v>
      </c>
      <c r="B3151" s="49" t="s">
        <v>3273</v>
      </c>
      <c r="C3151" s="53" t="s">
        <v>7916</v>
      </c>
      <c r="D3151" s="53" t="s">
        <v>7917</v>
      </c>
      <c r="E3151" s="53" t="s">
        <v>7918</v>
      </c>
      <c r="F3151" s="53" t="s">
        <v>7931</v>
      </c>
      <c r="G3151" s="49" t="s">
        <v>4139</v>
      </c>
      <c r="H3151" s="49">
        <v>0</v>
      </c>
      <c r="I3151" s="49">
        <v>430000000</v>
      </c>
      <c r="J3151" s="49" t="s">
        <v>8091</v>
      </c>
      <c r="K3151" s="49" t="s">
        <v>8117</v>
      </c>
      <c r="L3151" s="49" t="s">
        <v>8111</v>
      </c>
      <c r="M3151" s="49" t="s">
        <v>8094</v>
      </c>
      <c r="N3151" s="49" t="s">
        <v>8112</v>
      </c>
      <c r="O3151" s="49" t="s">
        <v>8104</v>
      </c>
      <c r="P3151" s="49" t="s">
        <v>8105</v>
      </c>
      <c r="Q3151" s="49" t="s">
        <v>8106</v>
      </c>
      <c r="R3151" s="49">
        <v>6</v>
      </c>
      <c r="S3151" s="76">
        <v>88320</v>
      </c>
      <c r="T3151" s="76">
        <v>529920</v>
      </c>
      <c r="U3151" s="76">
        <f t="shared" si="501"/>
        <v>593510.40000000002</v>
      </c>
      <c r="V3151" s="49"/>
      <c r="W3151" s="49">
        <v>2017</v>
      </c>
      <c r="X3151" s="49" t="s">
        <v>8315</v>
      </c>
      <c r="Y3151" s="1">
        <f>VLOOKUP(A3151,'[1]план на 2017'!$A:$X,20,0)</f>
        <v>529920</v>
      </c>
      <c r="Z3151" s="156">
        <f t="shared" si="503"/>
        <v>0</v>
      </c>
    </row>
    <row r="3152" spans="1:26" ht="49.5" customHeight="1" x14ac:dyDescent="0.25">
      <c r="A3152" s="49" t="s">
        <v>3204</v>
      </c>
      <c r="B3152" s="49" t="s">
        <v>3273</v>
      </c>
      <c r="C3152" s="53" t="s">
        <v>7932</v>
      </c>
      <c r="D3152" s="53" t="s">
        <v>6767</v>
      </c>
      <c r="E3152" s="53" t="s">
        <v>7933</v>
      </c>
      <c r="F3152" s="53" t="s">
        <v>7934</v>
      </c>
      <c r="G3152" s="49" t="s">
        <v>4139</v>
      </c>
      <c r="H3152" s="49">
        <v>0</v>
      </c>
      <c r="I3152" s="49">
        <v>430000000</v>
      </c>
      <c r="J3152" s="49" t="s">
        <v>8091</v>
      </c>
      <c r="K3152" s="49" t="s">
        <v>8117</v>
      </c>
      <c r="L3152" s="49" t="s">
        <v>8111</v>
      </c>
      <c r="M3152" s="49" t="s">
        <v>8094</v>
      </c>
      <c r="N3152" s="49" t="s">
        <v>8112</v>
      </c>
      <c r="O3152" s="49" t="s">
        <v>8104</v>
      </c>
      <c r="P3152" s="49" t="s">
        <v>8105</v>
      </c>
      <c r="Q3152" s="49" t="s">
        <v>8106</v>
      </c>
      <c r="R3152" s="49">
        <v>1</v>
      </c>
      <c r="S3152" s="76">
        <v>2500000</v>
      </c>
      <c r="T3152" s="76">
        <v>2500000</v>
      </c>
      <c r="U3152" s="76">
        <f t="shared" si="501"/>
        <v>2800000.0000000005</v>
      </c>
      <c r="V3152" s="49"/>
      <c r="W3152" s="49">
        <v>2017</v>
      </c>
      <c r="X3152" s="49" t="s">
        <v>8315</v>
      </c>
      <c r="Y3152" s="1">
        <f>VLOOKUP(A3152,'[1]план на 2017'!$A:$X,20,0)</f>
        <v>2500000</v>
      </c>
      <c r="Z3152" s="156">
        <f t="shared" si="503"/>
        <v>0</v>
      </c>
    </row>
    <row r="3153" spans="1:26" ht="49.5" customHeight="1" x14ac:dyDescent="0.25">
      <c r="A3153" s="49" t="s">
        <v>3205</v>
      </c>
      <c r="B3153" s="49" t="s">
        <v>3273</v>
      </c>
      <c r="C3153" s="53" t="s">
        <v>6107</v>
      </c>
      <c r="D3153" s="53" t="s">
        <v>3830</v>
      </c>
      <c r="E3153" s="53" t="s">
        <v>6108</v>
      </c>
      <c r="F3153" s="53" t="s">
        <v>7935</v>
      </c>
      <c r="G3153" s="49" t="s">
        <v>4139</v>
      </c>
      <c r="H3153" s="49">
        <v>0</v>
      </c>
      <c r="I3153" s="49">
        <v>430000000</v>
      </c>
      <c r="J3153" s="49" t="s">
        <v>8091</v>
      </c>
      <c r="K3153" s="49" t="s">
        <v>8117</v>
      </c>
      <c r="L3153" s="49" t="s">
        <v>8111</v>
      </c>
      <c r="M3153" s="49" t="s">
        <v>8094</v>
      </c>
      <c r="N3153" s="49" t="s">
        <v>8112</v>
      </c>
      <c r="O3153" s="49" t="s">
        <v>8104</v>
      </c>
      <c r="P3153" s="49">
        <v>839</v>
      </c>
      <c r="Q3153" s="49" t="s">
        <v>8243</v>
      </c>
      <c r="R3153" s="49">
        <v>2</v>
      </c>
      <c r="S3153" s="76">
        <v>1510795</v>
      </c>
      <c r="T3153" s="76">
        <v>3021590</v>
      </c>
      <c r="U3153" s="76">
        <f t="shared" si="501"/>
        <v>3384180.8000000003</v>
      </c>
      <c r="V3153" s="49"/>
      <c r="W3153" s="49">
        <v>2017</v>
      </c>
      <c r="X3153" s="49" t="s">
        <v>8315</v>
      </c>
      <c r="Y3153" s="1">
        <f>VLOOKUP(A3153,'[1]план на 2017'!$A:$X,20,0)</f>
        <v>3021590</v>
      </c>
      <c r="Z3153" s="156">
        <f t="shared" si="503"/>
        <v>0</v>
      </c>
    </row>
    <row r="3154" spans="1:26" ht="49.5" customHeight="1" x14ac:dyDescent="0.25">
      <c r="A3154" s="49" t="s">
        <v>3206</v>
      </c>
      <c r="B3154" s="49" t="s">
        <v>3273</v>
      </c>
      <c r="C3154" s="53" t="s">
        <v>7936</v>
      </c>
      <c r="D3154" s="53" t="s">
        <v>3542</v>
      </c>
      <c r="E3154" s="53" t="s">
        <v>7937</v>
      </c>
      <c r="F3154" s="53" t="s">
        <v>7938</v>
      </c>
      <c r="G3154" s="49" t="s">
        <v>4139</v>
      </c>
      <c r="H3154" s="49">
        <v>0</v>
      </c>
      <c r="I3154" s="49">
        <v>430000000</v>
      </c>
      <c r="J3154" s="49" t="s">
        <v>8091</v>
      </c>
      <c r="K3154" s="49" t="s">
        <v>8117</v>
      </c>
      <c r="L3154" s="49" t="s">
        <v>8111</v>
      </c>
      <c r="M3154" s="49" t="s">
        <v>8094</v>
      </c>
      <c r="N3154" s="49" t="s">
        <v>8112</v>
      </c>
      <c r="O3154" s="49" t="s">
        <v>8104</v>
      </c>
      <c r="P3154" s="49" t="s">
        <v>8142</v>
      </c>
      <c r="Q3154" s="49" t="s">
        <v>8237</v>
      </c>
      <c r="R3154" s="49">
        <v>20</v>
      </c>
      <c r="S3154" s="76">
        <v>11206.8</v>
      </c>
      <c r="T3154" s="76">
        <v>224136</v>
      </c>
      <c r="U3154" s="76">
        <f t="shared" si="501"/>
        <v>251032.32000000004</v>
      </c>
      <c r="V3154" s="49"/>
      <c r="W3154" s="49">
        <v>2017</v>
      </c>
      <c r="X3154" s="49" t="s">
        <v>8315</v>
      </c>
      <c r="Y3154" s="1">
        <f>VLOOKUP(A3154,'[1]план на 2017'!$A:$X,20,0)</f>
        <v>224136</v>
      </c>
      <c r="Z3154" s="156">
        <f t="shared" ref="Z3154:Z3217" si="504">T3154-Y3154</f>
        <v>0</v>
      </c>
    </row>
    <row r="3155" spans="1:26" ht="49.5" customHeight="1" x14ac:dyDescent="0.25">
      <c r="A3155" s="49" t="s">
        <v>3207</v>
      </c>
      <c r="B3155" s="49" t="s">
        <v>3273</v>
      </c>
      <c r="C3155" s="53" t="s">
        <v>7939</v>
      </c>
      <c r="D3155" s="53" t="s">
        <v>4399</v>
      </c>
      <c r="E3155" s="53" t="s">
        <v>7940</v>
      </c>
      <c r="F3155" s="53" t="s">
        <v>7941</v>
      </c>
      <c r="G3155" s="49" t="s">
        <v>4139</v>
      </c>
      <c r="H3155" s="49">
        <v>0</v>
      </c>
      <c r="I3155" s="49">
        <v>430000000</v>
      </c>
      <c r="J3155" s="49" t="s">
        <v>8091</v>
      </c>
      <c r="K3155" s="49" t="s">
        <v>8117</v>
      </c>
      <c r="L3155" s="49" t="s">
        <v>8111</v>
      </c>
      <c r="M3155" s="49" t="s">
        <v>8094</v>
      </c>
      <c r="N3155" s="49" t="s">
        <v>8112</v>
      </c>
      <c r="O3155" s="49" t="s">
        <v>8104</v>
      </c>
      <c r="P3155" s="49" t="s">
        <v>8105</v>
      </c>
      <c r="Q3155" s="49" t="s">
        <v>8106</v>
      </c>
      <c r="R3155" s="49">
        <v>20</v>
      </c>
      <c r="S3155" s="76">
        <v>26000</v>
      </c>
      <c r="T3155" s="76">
        <v>520000</v>
      </c>
      <c r="U3155" s="76">
        <f t="shared" si="501"/>
        <v>582400</v>
      </c>
      <c r="V3155" s="49"/>
      <c r="W3155" s="49">
        <v>2017</v>
      </c>
      <c r="X3155" s="49" t="s">
        <v>8315</v>
      </c>
      <c r="Y3155" s="1">
        <f>VLOOKUP(A3155,'[1]план на 2017'!$A:$X,20,0)</f>
        <v>520000</v>
      </c>
      <c r="Z3155" s="156">
        <f t="shared" si="504"/>
        <v>0</v>
      </c>
    </row>
    <row r="3156" spans="1:26" ht="49.5" customHeight="1" x14ac:dyDescent="0.25">
      <c r="A3156" s="49" t="s">
        <v>3208</v>
      </c>
      <c r="B3156" s="49" t="s">
        <v>3273</v>
      </c>
      <c r="C3156" s="53" t="s">
        <v>7942</v>
      </c>
      <c r="D3156" s="53" t="s">
        <v>3542</v>
      </c>
      <c r="E3156" s="53" t="s">
        <v>7943</v>
      </c>
      <c r="F3156" s="53" t="s">
        <v>7944</v>
      </c>
      <c r="G3156" s="49" t="s">
        <v>4139</v>
      </c>
      <c r="H3156" s="49">
        <v>0</v>
      </c>
      <c r="I3156" s="49">
        <v>430000000</v>
      </c>
      <c r="J3156" s="49" t="s">
        <v>8091</v>
      </c>
      <c r="K3156" s="49" t="s">
        <v>8117</v>
      </c>
      <c r="L3156" s="49" t="s">
        <v>8111</v>
      </c>
      <c r="M3156" s="49" t="s">
        <v>8094</v>
      </c>
      <c r="N3156" s="49" t="s">
        <v>8112</v>
      </c>
      <c r="O3156" s="49" t="s">
        <v>8096</v>
      </c>
      <c r="P3156" s="49" t="s">
        <v>8142</v>
      </c>
      <c r="Q3156" s="49" t="s">
        <v>8237</v>
      </c>
      <c r="R3156" s="49">
        <v>1500</v>
      </c>
      <c r="S3156" s="76">
        <v>207</v>
      </c>
      <c r="T3156" s="76">
        <v>310500</v>
      </c>
      <c r="U3156" s="76">
        <f t="shared" si="501"/>
        <v>347760.00000000006</v>
      </c>
      <c r="V3156" s="49" t="s">
        <v>8098</v>
      </c>
      <c r="W3156" s="49">
        <v>2017</v>
      </c>
      <c r="X3156" s="49" t="s">
        <v>8315</v>
      </c>
      <c r="Y3156" s="1">
        <f>VLOOKUP(A3156,'[1]план на 2017'!$A:$X,20,0)</f>
        <v>310500</v>
      </c>
      <c r="Z3156" s="156">
        <f t="shared" si="504"/>
        <v>0</v>
      </c>
    </row>
    <row r="3157" spans="1:26" ht="49.5" customHeight="1" x14ac:dyDescent="0.25">
      <c r="A3157" s="49" t="s">
        <v>3209</v>
      </c>
      <c r="B3157" s="49" t="s">
        <v>3273</v>
      </c>
      <c r="C3157" s="53" t="s">
        <v>7945</v>
      </c>
      <c r="D3157" s="53" t="s">
        <v>3542</v>
      </c>
      <c r="E3157" s="53" t="s">
        <v>7946</v>
      </c>
      <c r="F3157" s="53" t="s">
        <v>7947</v>
      </c>
      <c r="G3157" s="49" t="s">
        <v>4139</v>
      </c>
      <c r="H3157" s="49">
        <v>0</v>
      </c>
      <c r="I3157" s="49">
        <v>430000000</v>
      </c>
      <c r="J3157" s="49" t="s">
        <v>8091</v>
      </c>
      <c r="K3157" s="49" t="s">
        <v>8117</v>
      </c>
      <c r="L3157" s="49" t="s">
        <v>8111</v>
      </c>
      <c r="M3157" s="49" t="s">
        <v>8094</v>
      </c>
      <c r="N3157" s="49" t="s">
        <v>8112</v>
      </c>
      <c r="O3157" s="49" t="s">
        <v>8096</v>
      </c>
      <c r="P3157" s="49" t="s">
        <v>8142</v>
      </c>
      <c r="Q3157" s="49" t="s">
        <v>8237</v>
      </c>
      <c r="R3157" s="49">
        <v>1000</v>
      </c>
      <c r="S3157" s="76">
        <v>621.04999999999995</v>
      </c>
      <c r="T3157" s="76">
        <v>621050</v>
      </c>
      <c r="U3157" s="76">
        <f t="shared" si="501"/>
        <v>695576.00000000012</v>
      </c>
      <c r="V3157" s="49" t="s">
        <v>8098</v>
      </c>
      <c r="W3157" s="49">
        <v>2017</v>
      </c>
      <c r="X3157" s="49" t="s">
        <v>8315</v>
      </c>
      <c r="Y3157" s="1">
        <f>VLOOKUP(A3157,'[1]план на 2017'!$A:$X,20,0)</f>
        <v>621050</v>
      </c>
      <c r="Z3157" s="156">
        <f t="shared" si="504"/>
        <v>0</v>
      </c>
    </row>
    <row r="3158" spans="1:26" ht="49.5" customHeight="1" x14ac:dyDescent="0.25">
      <c r="A3158" s="49" t="s">
        <v>3210</v>
      </c>
      <c r="B3158" s="49" t="s">
        <v>3273</v>
      </c>
      <c r="C3158" s="53" t="s">
        <v>7948</v>
      </c>
      <c r="D3158" s="53" t="s">
        <v>3938</v>
      </c>
      <c r="E3158" s="53" t="s">
        <v>7949</v>
      </c>
      <c r="F3158" s="53" t="s">
        <v>7950</v>
      </c>
      <c r="G3158" s="49" t="s">
        <v>4139</v>
      </c>
      <c r="H3158" s="49">
        <v>0</v>
      </c>
      <c r="I3158" s="49">
        <v>430000000</v>
      </c>
      <c r="J3158" s="49" t="s">
        <v>8091</v>
      </c>
      <c r="K3158" s="49" t="s">
        <v>8117</v>
      </c>
      <c r="L3158" s="49" t="s">
        <v>8111</v>
      </c>
      <c r="M3158" s="49" t="s">
        <v>8094</v>
      </c>
      <c r="N3158" s="49" t="s">
        <v>8112</v>
      </c>
      <c r="O3158" s="49" t="s">
        <v>8104</v>
      </c>
      <c r="P3158" s="49" t="s">
        <v>8105</v>
      </c>
      <c r="Q3158" s="49" t="s">
        <v>8106</v>
      </c>
      <c r="R3158" s="49">
        <v>60</v>
      </c>
      <c r="S3158" s="76">
        <v>1687.5</v>
      </c>
      <c r="T3158" s="76">
        <v>101250</v>
      </c>
      <c r="U3158" s="76">
        <f t="shared" si="501"/>
        <v>113400.00000000001</v>
      </c>
      <c r="V3158" s="49"/>
      <c r="W3158" s="49">
        <v>2017</v>
      </c>
      <c r="X3158" s="49" t="s">
        <v>8315</v>
      </c>
      <c r="Y3158" s="1">
        <f>VLOOKUP(A3158,'[1]план на 2017'!$A:$X,20,0)</f>
        <v>101250</v>
      </c>
      <c r="Z3158" s="156">
        <f t="shared" si="504"/>
        <v>0</v>
      </c>
    </row>
    <row r="3159" spans="1:26" ht="49.5" customHeight="1" x14ac:dyDescent="0.25">
      <c r="A3159" s="49" t="s">
        <v>3211</v>
      </c>
      <c r="B3159" s="49" t="s">
        <v>3273</v>
      </c>
      <c r="C3159" s="53" t="s">
        <v>7948</v>
      </c>
      <c r="D3159" s="53" t="s">
        <v>3938</v>
      </c>
      <c r="E3159" s="53" t="s">
        <v>7949</v>
      </c>
      <c r="F3159" s="53" t="s">
        <v>7951</v>
      </c>
      <c r="G3159" s="49" t="s">
        <v>4139</v>
      </c>
      <c r="H3159" s="49">
        <v>0</v>
      </c>
      <c r="I3159" s="49">
        <v>430000000</v>
      </c>
      <c r="J3159" s="49" t="s">
        <v>8091</v>
      </c>
      <c r="K3159" s="49" t="s">
        <v>8117</v>
      </c>
      <c r="L3159" s="49" t="s">
        <v>8111</v>
      </c>
      <c r="M3159" s="49" t="s">
        <v>8094</v>
      </c>
      <c r="N3159" s="49" t="s">
        <v>8112</v>
      </c>
      <c r="O3159" s="49" t="s">
        <v>8104</v>
      </c>
      <c r="P3159" s="49" t="s">
        <v>8105</v>
      </c>
      <c r="Q3159" s="49" t="s">
        <v>8106</v>
      </c>
      <c r="R3159" s="49">
        <v>20</v>
      </c>
      <c r="S3159" s="76">
        <v>626.54</v>
      </c>
      <c r="T3159" s="76">
        <v>12530.8</v>
      </c>
      <c r="U3159" s="76">
        <f t="shared" si="501"/>
        <v>14034.496000000001</v>
      </c>
      <c r="V3159" s="49"/>
      <c r="W3159" s="49">
        <v>2017</v>
      </c>
      <c r="X3159" s="49" t="s">
        <v>8315</v>
      </c>
      <c r="Y3159" s="1">
        <f>VLOOKUP(A3159,'[1]план на 2017'!$A:$X,20,0)</f>
        <v>12530.8</v>
      </c>
      <c r="Z3159" s="156">
        <f t="shared" si="504"/>
        <v>0</v>
      </c>
    </row>
    <row r="3160" spans="1:26" ht="49.5" customHeight="1" x14ac:dyDescent="0.25">
      <c r="A3160" s="49" t="s">
        <v>3212</v>
      </c>
      <c r="B3160" s="49" t="s">
        <v>3273</v>
      </c>
      <c r="C3160" s="53" t="s">
        <v>7948</v>
      </c>
      <c r="D3160" s="53" t="s">
        <v>3938</v>
      </c>
      <c r="E3160" s="53" t="s">
        <v>7949</v>
      </c>
      <c r="F3160" s="53" t="s">
        <v>7952</v>
      </c>
      <c r="G3160" s="49" t="s">
        <v>4139</v>
      </c>
      <c r="H3160" s="49">
        <v>0</v>
      </c>
      <c r="I3160" s="49">
        <v>430000000</v>
      </c>
      <c r="J3160" s="49" t="s">
        <v>8091</v>
      </c>
      <c r="K3160" s="49" t="s">
        <v>8117</v>
      </c>
      <c r="L3160" s="49" t="s">
        <v>8111</v>
      </c>
      <c r="M3160" s="49" t="s">
        <v>8094</v>
      </c>
      <c r="N3160" s="49" t="s">
        <v>8112</v>
      </c>
      <c r="O3160" s="49" t="s">
        <v>8104</v>
      </c>
      <c r="P3160" s="49" t="s">
        <v>8105</v>
      </c>
      <c r="Q3160" s="49" t="s">
        <v>8106</v>
      </c>
      <c r="R3160" s="49">
        <v>8</v>
      </c>
      <c r="S3160" s="76">
        <v>337.85</v>
      </c>
      <c r="T3160" s="76">
        <v>2702.8</v>
      </c>
      <c r="U3160" s="76">
        <f t="shared" si="501"/>
        <v>3027.1360000000004</v>
      </c>
      <c r="V3160" s="49"/>
      <c r="W3160" s="49">
        <v>2017</v>
      </c>
      <c r="X3160" s="49" t="s">
        <v>8315</v>
      </c>
      <c r="Y3160" s="1">
        <f>VLOOKUP(A3160,'[1]план на 2017'!$A:$X,20,0)</f>
        <v>2702.8</v>
      </c>
      <c r="Z3160" s="156">
        <f t="shared" si="504"/>
        <v>0</v>
      </c>
    </row>
    <row r="3161" spans="1:26" ht="49.5" customHeight="1" x14ac:dyDescent="0.25">
      <c r="A3161" s="49" t="s">
        <v>3213</v>
      </c>
      <c r="B3161" s="49" t="s">
        <v>3273</v>
      </c>
      <c r="C3161" s="53" t="s">
        <v>7953</v>
      </c>
      <c r="D3161" s="53" t="s">
        <v>5563</v>
      </c>
      <c r="E3161" s="53" t="s">
        <v>7954</v>
      </c>
      <c r="F3161" s="53" t="s">
        <v>7955</v>
      </c>
      <c r="G3161" s="49" t="s">
        <v>4139</v>
      </c>
      <c r="H3161" s="49">
        <v>0</v>
      </c>
      <c r="I3161" s="49">
        <v>430000000</v>
      </c>
      <c r="J3161" s="49" t="s">
        <v>8091</v>
      </c>
      <c r="K3161" s="49" t="s">
        <v>8117</v>
      </c>
      <c r="L3161" s="49" t="s">
        <v>8111</v>
      </c>
      <c r="M3161" s="49" t="s">
        <v>8094</v>
      </c>
      <c r="N3161" s="49" t="s">
        <v>8112</v>
      </c>
      <c r="O3161" s="49" t="s">
        <v>8104</v>
      </c>
      <c r="P3161" s="49" t="s">
        <v>8105</v>
      </c>
      <c r="Q3161" s="49" t="s">
        <v>8106</v>
      </c>
      <c r="R3161" s="49">
        <v>2</v>
      </c>
      <c r="S3161" s="76">
        <v>7935</v>
      </c>
      <c r="T3161" s="76">
        <v>15870</v>
      </c>
      <c r="U3161" s="76">
        <f t="shared" si="501"/>
        <v>17774.400000000001</v>
      </c>
      <c r="V3161" s="49"/>
      <c r="W3161" s="49">
        <v>2017</v>
      </c>
      <c r="X3161" s="49" t="s">
        <v>8315</v>
      </c>
      <c r="Y3161" s="1">
        <f>VLOOKUP(A3161,'[1]план на 2017'!$A:$X,20,0)</f>
        <v>15870</v>
      </c>
      <c r="Z3161" s="156">
        <f t="shared" si="504"/>
        <v>0</v>
      </c>
    </row>
    <row r="3162" spans="1:26" ht="49.5" customHeight="1" x14ac:dyDescent="0.25">
      <c r="A3162" s="49" t="s">
        <v>3214</v>
      </c>
      <c r="B3162" s="49" t="s">
        <v>3273</v>
      </c>
      <c r="C3162" s="53" t="s">
        <v>7956</v>
      </c>
      <c r="D3162" s="53" t="s">
        <v>7957</v>
      </c>
      <c r="E3162" s="53" t="s">
        <v>7958</v>
      </c>
      <c r="F3162" s="53" t="s">
        <v>7959</v>
      </c>
      <c r="G3162" s="49" t="s">
        <v>4139</v>
      </c>
      <c r="H3162" s="49">
        <v>0</v>
      </c>
      <c r="I3162" s="49">
        <v>430000000</v>
      </c>
      <c r="J3162" s="49" t="s">
        <v>8091</v>
      </c>
      <c r="K3162" s="49" t="s">
        <v>8117</v>
      </c>
      <c r="L3162" s="49" t="s">
        <v>8111</v>
      </c>
      <c r="M3162" s="49" t="s">
        <v>8094</v>
      </c>
      <c r="N3162" s="49" t="s">
        <v>8112</v>
      </c>
      <c r="O3162" s="49" t="s">
        <v>8104</v>
      </c>
      <c r="P3162" s="49" t="s">
        <v>8105</v>
      </c>
      <c r="Q3162" s="49" t="s">
        <v>8106</v>
      </c>
      <c r="R3162" s="49">
        <v>1</v>
      </c>
      <c r="S3162" s="76">
        <v>48639</v>
      </c>
      <c r="T3162" s="76">
        <v>48639</v>
      </c>
      <c r="U3162" s="76">
        <f t="shared" si="501"/>
        <v>54475.680000000008</v>
      </c>
      <c r="V3162" s="49"/>
      <c r="W3162" s="49">
        <v>2017</v>
      </c>
      <c r="X3162" s="49" t="s">
        <v>8315</v>
      </c>
      <c r="Y3162" s="1">
        <f>VLOOKUP(A3162,'[1]план на 2017'!$A:$X,20,0)</f>
        <v>48639</v>
      </c>
      <c r="Z3162" s="156">
        <f t="shared" si="504"/>
        <v>0</v>
      </c>
    </row>
    <row r="3163" spans="1:26" ht="49.5" customHeight="1" x14ac:dyDescent="0.25">
      <c r="A3163" s="49" t="s">
        <v>3215</v>
      </c>
      <c r="B3163" s="49" t="s">
        <v>3273</v>
      </c>
      <c r="C3163" s="53" t="s">
        <v>7956</v>
      </c>
      <c r="D3163" s="53" t="s">
        <v>7957</v>
      </c>
      <c r="E3163" s="53" t="s">
        <v>7958</v>
      </c>
      <c r="F3163" s="53" t="s">
        <v>7960</v>
      </c>
      <c r="G3163" s="49" t="s">
        <v>4139</v>
      </c>
      <c r="H3163" s="49">
        <v>0</v>
      </c>
      <c r="I3163" s="49">
        <v>430000000</v>
      </c>
      <c r="J3163" s="49" t="s">
        <v>8091</v>
      </c>
      <c r="K3163" s="49" t="s">
        <v>8117</v>
      </c>
      <c r="L3163" s="49" t="s">
        <v>8111</v>
      </c>
      <c r="M3163" s="49" t="s">
        <v>8094</v>
      </c>
      <c r="N3163" s="49" t="s">
        <v>8112</v>
      </c>
      <c r="O3163" s="49" t="s">
        <v>8104</v>
      </c>
      <c r="P3163" s="49" t="s">
        <v>8105</v>
      </c>
      <c r="Q3163" s="49" t="s">
        <v>8106</v>
      </c>
      <c r="R3163" s="49">
        <v>1</v>
      </c>
      <c r="S3163" s="76">
        <v>769684</v>
      </c>
      <c r="T3163" s="76">
        <v>769684</v>
      </c>
      <c r="U3163" s="76">
        <f t="shared" si="501"/>
        <v>862046.08000000007</v>
      </c>
      <c r="V3163" s="49"/>
      <c r="W3163" s="49">
        <v>2017</v>
      </c>
      <c r="X3163" s="49" t="s">
        <v>8315</v>
      </c>
      <c r="Y3163" s="1">
        <f>VLOOKUP(A3163,'[1]план на 2017'!$A:$X,20,0)</f>
        <v>769684</v>
      </c>
      <c r="Z3163" s="156">
        <f t="shared" si="504"/>
        <v>0</v>
      </c>
    </row>
    <row r="3164" spans="1:26" ht="49.5" customHeight="1" x14ac:dyDescent="0.25">
      <c r="A3164" s="49" t="s">
        <v>3216</v>
      </c>
      <c r="B3164" s="49" t="s">
        <v>3273</v>
      </c>
      <c r="C3164" s="53" t="s">
        <v>7961</v>
      </c>
      <c r="D3164" s="53" t="s">
        <v>7962</v>
      </c>
      <c r="E3164" s="53" t="s">
        <v>7963</v>
      </c>
      <c r="F3164" s="53" t="s">
        <v>7964</v>
      </c>
      <c r="G3164" s="49" t="s">
        <v>4139</v>
      </c>
      <c r="H3164" s="49">
        <v>0</v>
      </c>
      <c r="I3164" s="49">
        <v>430000000</v>
      </c>
      <c r="J3164" s="49" t="s">
        <v>8091</v>
      </c>
      <c r="K3164" s="49" t="s">
        <v>8117</v>
      </c>
      <c r="L3164" s="49" t="s">
        <v>8111</v>
      </c>
      <c r="M3164" s="49" t="s">
        <v>8094</v>
      </c>
      <c r="N3164" s="49" t="s">
        <v>8112</v>
      </c>
      <c r="O3164" s="49" t="s">
        <v>8104</v>
      </c>
      <c r="P3164" s="49" t="s">
        <v>8105</v>
      </c>
      <c r="Q3164" s="49" t="s">
        <v>8106</v>
      </c>
      <c r="R3164" s="49">
        <v>1</v>
      </c>
      <c r="S3164" s="76">
        <v>19596</v>
      </c>
      <c r="T3164" s="76">
        <v>19596</v>
      </c>
      <c r="U3164" s="76">
        <f t="shared" si="501"/>
        <v>21947.52</v>
      </c>
      <c r="V3164" s="49"/>
      <c r="W3164" s="49">
        <v>2017</v>
      </c>
      <c r="X3164" s="49" t="s">
        <v>8315</v>
      </c>
      <c r="Y3164" s="1">
        <f>VLOOKUP(A3164,'[1]план на 2017'!$A:$X,20,0)</f>
        <v>19596</v>
      </c>
      <c r="Z3164" s="156">
        <f t="shared" si="504"/>
        <v>0</v>
      </c>
    </row>
    <row r="3165" spans="1:26" ht="49.5" customHeight="1" x14ac:dyDescent="0.25">
      <c r="A3165" s="49" t="s">
        <v>3217</v>
      </c>
      <c r="B3165" s="49" t="s">
        <v>3273</v>
      </c>
      <c r="C3165" s="53" t="s">
        <v>7965</v>
      </c>
      <c r="D3165" s="53" t="s">
        <v>3650</v>
      </c>
      <c r="E3165" s="53" t="s">
        <v>7966</v>
      </c>
      <c r="F3165" s="53" t="s">
        <v>7967</v>
      </c>
      <c r="G3165" s="49" t="s">
        <v>4139</v>
      </c>
      <c r="H3165" s="49">
        <v>0</v>
      </c>
      <c r="I3165" s="49">
        <v>430000000</v>
      </c>
      <c r="J3165" s="49" t="s">
        <v>8091</v>
      </c>
      <c r="K3165" s="49" t="s">
        <v>8117</v>
      </c>
      <c r="L3165" s="49" t="s">
        <v>8111</v>
      </c>
      <c r="M3165" s="49" t="s">
        <v>8094</v>
      </c>
      <c r="N3165" s="49" t="s">
        <v>8112</v>
      </c>
      <c r="O3165" s="49" t="s">
        <v>8104</v>
      </c>
      <c r="P3165" s="49" t="s">
        <v>8105</v>
      </c>
      <c r="Q3165" s="49" t="s">
        <v>8106</v>
      </c>
      <c r="R3165" s="49">
        <v>1</v>
      </c>
      <c r="S3165" s="76">
        <v>1197</v>
      </c>
      <c r="T3165" s="76">
        <v>1197</v>
      </c>
      <c r="U3165" s="76">
        <f t="shared" si="501"/>
        <v>1340.64</v>
      </c>
      <c r="V3165" s="49"/>
      <c r="W3165" s="49">
        <v>2017</v>
      </c>
      <c r="X3165" s="49" t="s">
        <v>8315</v>
      </c>
      <c r="Y3165" s="1">
        <f>VLOOKUP(A3165,'[1]план на 2017'!$A:$X,20,0)</f>
        <v>1197</v>
      </c>
      <c r="Z3165" s="156">
        <f t="shared" si="504"/>
        <v>0</v>
      </c>
    </row>
    <row r="3166" spans="1:26" ht="49.5" customHeight="1" x14ac:dyDescent="0.25">
      <c r="A3166" s="49" t="s">
        <v>3218</v>
      </c>
      <c r="B3166" s="49" t="s">
        <v>3273</v>
      </c>
      <c r="C3166" s="53" t="s">
        <v>7968</v>
      </c>
      <c r="D3166" s="53" t="s">
        <v>7439</v>
      </c>
      <c r="E3166" s="53" t="s">
        <v>7969</v>
      </c>
      <c r="F3166" s="53" t="s">
        <v>7970</v>
      </c>
      <c r="G3166" s="49" t="s">
        <v>4139</v>
      </c>
      <c r="H3166" s="49">
        <v>0</v>
      </c>
      <c r="I3166" s="49">
        <v>430000000</v>
      </c>
      <c r="J3166" s="49" t="s">
        <v>8091</v>
      </c>
      <c r="K3166" s="49" t="s">
        <v>8117</v>
      </c>
      <c r="L3166" s="49" t="s">
        <v>8111</v>
      </c>
      <c r="M3166" s="49" t="s">
        <v>8094</v>
      </c>
      <c r="N3166" s="49" t="s">
        <v>8112</v>
      </c>
      <c r="O3166" s="49" t="s">
        <v>8104</v>
      </c>
      <c r="P3166" s="49" t="s">
        <v>8105</v>
      </c>
      <c r="Q3166" s="49" t="s">
        <v>8106</v>
      </c>
      <c r="R3166" s="49">
        <v>1</v>
      </c>
      <c r="S3166" s="76">
        <v>36672</v>
      </c>
      <c r="T3166" s="76">
        <v>36672</v>
      </c>
      <c r="U3166" s="76">
        <f t="shared" si="501"/>
        <v>41072.640000000007</v>
      </c>
      <c r="V3166" s="49"/>
      <c r="W3166" s="49">
        <v>2017</v>
      </c>
      <c r="X3166" s="49" t="s">
        <v>8315</v>
      </c>
      <c r="Y3166" s="1">
        <f>VLOOKUP(A3166,'[1]план на 2017'!$A:$X,20,0)</f>
        <v>36672</v>
      </c>
      <c r="Z3166" s="156">
        <f t="shared" si="504"/>
        <v>0</v>
      </c>
    </row>
    <row r="3167" spans="1:26" ht="49.5" customHeight="1" x14ac:dyDescent="0.25">
      <c r="A3167" s="49" t="s">
        <v>3219</v>
      </c>
      <c r="B3167" s="49" t="s">
        <v>3273</v>
      </c>
      <c r="C3167" s="53" t="s">
        <v>7971</v>
      </c>
      <c r="D3167" s="53" t="s">
        <v>5921</v>
      </c>
      <c r="E3167" s="53" t="s">
        <v>7972</v>
      </c>
      <c r="F3167" s="53" t="s">
        <v>7973</v>
      </c>
      <c r="G3167" s="49" t="s">
        <v>4139</v>
      </c>
      <c r="H3167" s="49">
        <v>0</v>
      </c>
      <c r="I3167" s="49">
        <v>430000000</v>
      </c>
      <c r="J3167" s="49" t="s">
        <v>8091</v>
      </c>
      <c r="K3167" s="49" t="s">
        <v>8117</v>
      </c>
      <c r="L3167" s="49" t="s">
        <v>8111</v>
      </c>
      <c r="M3167" s="49" t="s">
        <v>8094</v>
      </c>
      <c r="N3167" s="49" t="s">
        <v>8112</v>
      </c>
      <c r="O3167" s="49" t="s">
        <v>8104</v>
      </c>
      <c r="P3167" s="49" t="s">
        <v>8105</v>
      </c>
      <c r="Q3167" s="49" t="s">
        <v>8106</v>
      </c>
      <c r="R3167" s="49">
        <v>3</v>
      </c>
      <c r="S3167" s="76">
        <v>5627</v>
      </c>
      <c r="T3167" s="76">
        <v>16881</v>
      </c>
      <c r="U3167" s="76">
        <f t="shared" si="501"/>
        <v>18906.72</v>
      </c>
      <c r="V3167" s="49"/>
      <c r="W3167" s="49">
        <v>2017</v>
      </c>
      <c r="X3167" s="49" t="s">
        <v>8315</v>
      </c>
      <c r="Y3167" s="1">
        <f>VLOOKUP(A3167,'[1]план на 2017'!$A:$X,20,0)</f>
        <v>16881</v>
      </c>
      <c r="Z3167" s="156">
        <f t="shared" si="504"/>
        <v>0</v>
      </c>
    </row>
    <row r="3168" spans="1:26" ht="49.5" customHeight="1" x14ac:dyDescent="0.25">
      <c r="A3168" s="49" t="s">
        <v>3220</v>
      </c>
      <c r="B3168" s="49" t="s">
        <v>3273</v>
      </c>
      <c r="C3168" s="53" t="s">
        <v>7974</v>
      </c>
      <c r="D3168" s="53" t="s">
        <v>9862</v>
      </c>
      <c r="E3168" s="53" t="s">
        <v>7975</v>
      </c>
      <c r="F3168" s="53" t="s">
        <v>7976</v>
      </c>
      <c r="G3168" s="49" t="s">
        <v>4139</v>
      </c>
      <c r="H3168" s="49">
        <v>0</v>
      </c>
      <c r="I3168" s="49">
        <v>430000000</v>
      </c>
      <c r="J3168" s="49" t="s">
        <v>8091</v>
      </c>
      <c r="K3168" s="49" t="s">
        <v>8117</v>
      </c>
      <c r="L3168" s="49" t="s">
        <v>8111</v>
      </c>
      <c r="M3168" s="49" t="s">
        <v>8094</v>
      </c>
      <c r="N3168" s="49" t="s">
        <v>8112</v>
      </c>
      <c r="O3168" s="49" t="s">
        <v>8104</v>
      </c>
      <c r="P3168" s="49" t="s">
        <v>8105</v>
      </c>
      <c r="Q3168" s="49" t="s">
        <v>8106</v>
      </c>
      <c r="R3168" s="49">
        <v>1</v>
      </c>
      <c r="S3168" s="76">
        <v>76842</v>
      </c>
      <c r="T3168" s="76">
        <v>76842</v>
      </c>
      <c r="U3168" s="76">
        <f t="shared" si="501"/>
        <v>86063.040000000008</v>
      </c>
      <c r="V3168" s="49"/>
      <c r="W3168" s="49">
        <v>2017</v>
      </c>
      <c r="X3168" s="49" t="s">
        <v>8315</v>
      </c>
      <c r="Y3168" s="1">
        <f>VLOOKUP(A3168,'[1]план на 2017'!$A:$X,20,0)</f>
        <v>76842</v>
      </c>
      <c r="Z3168" s="156">
        <f t="shared" si="504"/>
        <v>0</v>
      </c>
    </row>
    <row r="3169" spans="1:26" ht="49.5" customHeight="1" x14ac:dyDescent="0.25">
      <c r="A3169" s="49" t="s">
        <v>3221</v>
      </c>
      <c r="B3169" s="49" t="s">
        <v>3273</v>
      </c>
      <c r="C3169" s="53" t="s">
        <v>7977</v>
      </c>
      <c r="D3169" s="53" t="s">
        <v>7978</v>
      </c>
      <c r="E3169" s="53" t="s">
        <v>7979</v>
      </c>
      <c r="F3169" s="53" t="s">
        <v>7980</v>
      </c>
      <c r="G3169" s="49" t="s">
        <v>4139</v>
      </c>
      <c r="H3169" s="49">
        <v>0</v>
      </c>
      <c r="I3169" s="49">
        <v>430000000</v>
      </c>
      <c r="J3169" s="49" t="s">
        <v>8091</v>
      </c>
      <c r="K3169" s="49" t="s">
        <v>8117</v>
      </c>
      <c r="L3169" s="49" t="s">
        <v>8111</v>
      </c>
      <c r="M3169" s="49" t="s">
        <v>8094</v>
      </c>
      <c r="N3169" s="49" t="s">
        <v>8112</v>
      </c>
      <c r="O3169" s="49" t="s">
        <v>8104</v>
      </c>
      <c r="P3169" s="49" t="s">
        <v>8105</v>
      </c>
      <c r="Q3169" s="49" t="s">
        <v>8106</v>
      </c>
      <c r="R3169" s="49">
        <v>3</v>
      </c>
      <c r="S3169" s="76">
        <v>8856</v>
      </c>
      <c r="T3169" s="76">
        <v>26568</v>
      </c>
      <c r="U3169" s="76">
        <f t="shared" si="501"/>
        <v>29756.160000000003</v>
      </c>
      <c r="V3169" s="49"/>
      <c r="W3169" s="49">
        <v>2017</v>
      </c>
      <c r="X3169" s="49" t="s">
        <v>8315</v>
      </c>
      <c r="Y3169" s="1">
        <f>VLOOKUP(A3169,'[1]план на 2017'!$A:$X,20,0)</f>
        <v>26568</v>
      </c>
      <c r="Z3169" s="156">
        <f t="shared" si="504"/>
        <v>0</v>
      </c>
    </row>
    <row r="3170" spans="1:26" ht="49.5" customHeight="1" x14ac:dyDescent="0.25">
      <c r="A3170" s="49" t="s">
        <v>3222</v>
      </c>
      <c r="B3170" s="49" t="s">
        <v>3273</v>
      </c>
      <c r="C3170" s="53" t="s">
        <v>7953</v>
      </c>
      <c r="D3170" s="53" t="s">
        <v>5563</v>
      </c>
      <c r="E3170" s="53" t="s">
        <v>7954</v>
      </c>
      <c r="F3170" s="53" t="s">
        <v>7981</v>
      </c>
      <c r="G3170" s="49" t="s">
        <v>4139</v>
      </c>
      <c r="H3170" s="49">
        <v>0</v>
      </c>
      <c r="I3170" s="49">
        <v>430000000</v>
      </c>
      <c r="J3170" s="49" t="s">
        <v>8091</v>
      </c>
      <c r="K3170" s="49" t="s">
        <v>8117</v>
      </c>
      <c r="L3170" s="49" t="s">
        <v>8111</v>
      </c>
      <c r="M3170" s="49" t="s">
        <v>8094</v>
      </c>
      <c r="N3170" s="49" t="s">
        <v>8112</v>
      </c>
      <c r="O3170" s="49" t="s">
        <v>8104</v>
      </c>
      <c r="P3170" s="49" t="s">
        <v>8105</v>
      </c>
      <c r="Q3170" s="49" t="s">
        <v>8106</v>
      </c>
      <c r="R3170" s="49">
        <v>2</v>
      </c>
      <c r="S3170" s="76">
        <v>12549</v>
      </c>
      <c r="T3170" s="76">
        <v>25098</v>
      </c>
      <c r="U3170" s="76">
        <f t="shared" si="501"/>
        <v>28109.760000000002</v>
      </c>
      <c r="V3170" s="49"/>
      <c r="W3170" s="49">
        <v>2017</v>
      </c>
      <c r="X3170" s="49" t="s">
        <v>8315</v>
      </c>
      <c r="Y3170" s="1">
        <f>VLOOKUP(A3170,'[1]план на 2017'!$A:$X,20,0)</f>
        <v>25098</v>
      </c>
      <c r="Z3170" s="156">
        <f t="shared" si="504"/>
        <v>0</v>
      </c>
    </row>
    <row r="3171" spans="1:26" ht="49.5" customHeight="1" x14ac:dyDescent="0.25">
      <c r="A3171" s="49" t="s">
        <v>3223</v>
      </c>
      <c r="B3171" s="49" t="s">
        <v>3273</v>
      </c>
      <c r="C3171" s="53" t="s">
        <v>7953</v>
      </c>
      <c r="D3171" s="53" t="s">
        <v>5563</v>
      </c>
      <c r="E3171" s="53" t="s">
        <v>7954</v>
      </c>
      <c r="F3171" s="53" t="s">
        <v>7982</v>
      </c>
      <c r="G3171" s="49" t="s">
        <v>4139</v>
      </c>
      <c r="H3171" s="49">
        <v>0</v>
      </c>
      <c r="I3171" s="49">
        <v>430000000</v>
      </c>
      <c r="J3171" s="49" t="s">
        <v>8091</v>
      </c>
      <c r="K3171" s="49" t="s">
        <v>8117</v>
      </c>
      <c r="L3171" s="49" t="s">
        <v>8111</v>
      </c>
      <c r="M3171" s="49" t="s">
        <v>8094</v>
      </c>
      <c r="N3171" s="49" t="s">
        <v>8112</v>
      </c>
      <c r="O3171" s="49" t="s">
        <v>8104</v>
      </c>
      <c r="P3171" s="49" t="s">
        <v>8105</v>
      </c>
      <c r="Q3171" s="49" t="s">
        <v>8106</v>
      </c>
      <c r="R3171" s="49">
        <v>2</v>
      </c>
      <c r="S3171" s="76">
        <v>18185</v>
      </c>
      <c r="T3171" s="76">
        <v>36370</v>
      </c>
      <c r="U3171" s="76">
        <f t="shared" si="501"/>
        <v>40734.400000000001</v>
      </c>
      <c r="V3171" s="49"/>
      <c r="W3171" s="49">
        <v>2017</v>
      </c>
      <c r="X3171" s="49" t="s">
        <v>8315</v>
      </c>
      <c r="Y3171" s="1">
        <f>VLOOKUP(A3171,'[1]план на 2017'!$A:$X,20,0)</f>
        <v>36370</v>
      </c>
      <c r="Z3171" s="156">
        <f t="shared" si="504"/>
        <v>0</v>
      </c>
    </row>
    <row r="3172" spans="1:26" ht="49.5" customHeight="1" x14ac:dyDescent="0.25">
      <c r="A3172" s="49" t="s">
        <v>3224</v>
      </c>
      <c r="B3172" s="49" t="s">
        <v>3273</v>
      </c>
      <c r="C3172" s="53" t="s">
        <v>7983</v>
      </c>
      <c r="D3172" s="53" t="s">
        <v>7984</v>
      </c>
      <c r="E3172" s="53" t="s">
        <v>7985</v>
      </c>
      <c r="F3172" s="53" t="s">
        <v>7986</v>
      </c>
      <c r="G3172" s="49" t="s">
        <v>4139</v>
      </c>
      <c r="H3172" s="49">
        <v>0</v>
      </c>
      <c r="I3172" s="49">
        <v>430000000</v>
      </c>
      <c r="J3172" s="49" t="s">
        <v>8091</v>
      </c>
      <c r="K3172" s="49" t="s">
        <v>8117</v>
      </c>
      <c r="L3172" s="49" t="s">
        <v>8111</v>
      </c>
      <c r="M3172" s="49" t="s">
        <v>8094</v>
      </c>
      <c r="N3172" s="49" t="s">
        <v>8112</v>
      </c>
      <c r="O3172" s="49" t="s">
        <v>8104</v>
      </c>
      <c r="P3172" s="49" t="s">
        <v>8105</v>
      </c>
      <c r="Q3172" s="49" t="s">
        <v>8106</v>
      </c>
      <c r="R3172" s="49">
        <v>12</v>
      </c>
      <c r="S3172" s="76">
        <v>98401.78571428571</v>
      </c>
      <c r="T3172" s="76">
        <v>1180821.4285714286</v>
      </c>
      <c r="U3172" s="76">
        <f t="shared" si="501"/>
        <v>1322520.0000000002</v>
      </c>
      <c r="V3172" s="49"/>
      <c r="W3172" s="49">
        <v>2017</v>
      </c>
      <c r="X3172" s="49" t="s">
        <v>8315</v>
      </c>
      <c r="Y3172" s="1">
        <f>VLOOKUP(A3172,'[1]план на 2017'!$A:$X,20,0)</f>
        <v>1180821.4285714286</v>
      </c>
      <c r="Z3172" s="156">
        <f t="shared" si="504"/>
        <v>0</v>
      </c>
    </row>
    <row r="3173" spans="1:26" ht="49.5" customHeight="1" x14ac:dyDescent="0.25">
      <c r="A3173" s="49" t="s">
        <v>3225</v>
      </c>
      <c r="B3173" s="49" t="s">
        <v>3273</v>
      </c>
      <c r="C3173" s="53" t="s">
        <v>7303</v>
      </c>
      <c r="D3173" s="53" t="s">
        <v>7304</v>
      </c>
      <c r="E3173" s="53" t="s">
        <v>7305</v>
      </c>
      <c r="F3173" s="53" t="s">
        <v>7987</v>
      </c>
      <c r="G3173" s="49" t="s">
        <v>4139</v>
      </c>
      <c r="H3173" s="49">
        <v>0</v>
      </c>
      <c r="I3173" s="49">
        <v>430000000</v>
      </c>
      <c r="J3173" s="49" t="s">
        <v>8091</v>
      </c>
      <c r="K3173" s="49" t="s">
        <v>8117</v>
      </c>
      <c r="L3173" s="49" t="s">
        <v>8111</v>
      </c>
      <c r="M3173" s="49" t="s">
        <v>8094</v>
      </c>
      <c r="N3173" s="49" t="s">
        <v>8112</v>
      </c>
      <c r="O3173" s="49" t="s">
        <v>8104</v>
      </c>
      <c r="P3173" s="49" t="s">
        <v>8105</v>
      </c>
      <c r="Q3173" s="49" t="s">
        <v>8106</v>
      </c>
      <c r="R3173" s="49">
        <v>2</v>
      </c>
      <c r="S3173" s="76">
        <v>1200000</v>
      </c>
      <c r="T3173" s="76">
        <v>2400000</v>
      </c>
      <c r="U3173" s="76">
        <f t="shared" si="501"/>
        <v>2688000.0000000005</v>
      </c>
      <c r="V3173" s="49"/>
      <c r="W3173" s="49">
        <v>2017</v>
      </c>
      <c r="X3173" s="49" t="s">
        <v>8315</v>
      </c>
      <c r="Y3173" s="1">
        <f>VLOOKUP(A3173,'[1]план на 2017'!$A:$X,20,0)</f>
        <v>2400000</v>
      </c>
      <c r="Z3173" s="156">
        <f t="shared" si="504"/>
        <v>0</v>
      </c>
    </row>
    <row r="3174" spans="1:26" ht="49.5" customHeight="1" x14ac:dyDescent="0.25">
      <c r="A3174" s="49" t="s">
        <v>3226</v>
      </c>
      <c r="B3174" s="49" t="s">
        <v>3273</v>
      </c>
      <c r="C3174" s="53" t="s">
        <v>7968</v>
      </c>
      <c r="D3174" s="53" t="s">
        <v>7439</v>
      </c>
      <c r="E3174" s="53" t="s">
        <v>7969</v>
      </c>
      <c r="F3174" s="53" t="s">
        <v>7988</v>
      </c>
      <c r="G3174" s="49" t="s">
        <v>3289</v>
      </c>
      <c r="H3174" s="49">
        <v>0</v>
      </c>
      <c r="I3174" s="49">
        <v>430000000</v>
      </c>
      <c r="J3174" s="49" t="s">
        <v>8091</v>
      </c>
      <c r="K3174" s="49" t="s">
        <v>8117</v>
      </c>
      <c r="L3174" s="49" t="s">
        <v>8111</v>
      </c>
      <c r="M3174" s="49" t="s">
        <v>8094</v>
      </c>
      <c r="N3174" s="49" t="s">
        <v>8112</v>
      </c>
      <c r="O3174" s="49" t="s">
        <v>8104</v>
      </c>
      <c r="P3174" s="49" t="s">
        <v>8105</v>
      </c>
      <c r="Q3174" s="49" t="s">
        <v>8106</v>
      </c>
      <c r="R3174" s="49">
        <v>5</v>
      </c>
      <c r="S3174" s="76">
        <v>316000</v>
      </c>
      <c r="T3174" s="76">
        <v>1580000</v>
      </c>
      <c r="U3174" s="76">
        <f t="shared" si="501"/>
        <v>1769600.0000000002</v>
      </c>
      <c r="V3174" s="49"/>
      <c r="W3174" s="49">
        <v>2017</v>
      </c>
      <c r="X3174" s="49" t="s">
        <v>8315</v>
      </c>
      <c r="Y3174" s="1">
        <f>VLOOKUP(A3174,'[1]план на 2017'!$A:$X,20,0)</f>
        <v>1580000</v>
      </c>
      <c r="Z3174" s="156">
        <f t="shared" si="504"/>
        <v>0</v>
      </c>
    </row>
    <row r="3175" spans="1:26" ht="49.5" customHeight="1" x14ac:dyDescent="0.25">
      <c r="A3175" s="49" t="s">
        <v>3227</v>
      </c>
      <c r="B3175" s="49" t="s">
        <v>3273</v>
      </c>
      <c r="C3175" s="53" t="s">
        <v>7968</v>
      </c>
      <c r="D3175" s="53" t="s">
        <v>7439</v>
      </c>
      <c r="E3175" s="53" t="s">
        <v>7969</v>
      </c>
      <c r="F3175" s="53" t="s">
        <v>7989</v>
      </c>
      <c r="G3175" s="49" t="s">
        <v>3289</v>
      </c>
      <c r="H3175" s="49">
        <v>0</v>
      </c>
      <c r="I3175" s="49">
        <v>430000000</v>
      </c>
      <c r="J3175" s="49" t="s">
        <v>8091</v>
      </c>
      <c r="K3175" s="49" t="s">
        <v>8117</v>
      </c>
      <c r="L3175" s="49" t="s">
        <v>8111</v>
      </c>
      <c r="M3175" s="49" t="s">
        <v>8094</v>
      </c>
      <c r="N3175" s="49" t="s">
        <v>8112</v>
      </c>
      <c r="O3175" s="49" t="s">
        <v>8104</v>
      </c>
      <c r="P3175" s="49" t="s">
        <v>8105</v>
      </c>
      <c r="Q3175" s="49" t="s">
        <v>8106</v>
      </c>
      <c r="R3175" s="49">
        <v>15</v>
      </c>
      <c r="S3175" s="76">
        <v>343700</v>
      </c>
      <c r="T3175" s="76">
        <v>5155500</v>
      </c>
      <c r="U3175" s="76">
        <f t="shared" si="501"/>
        <v>5774160.0000000009</v>
      </c>
      <c r="V3175" s="49"/>
      <c r="W3175" s="49">
        <v>2017</v>
      </c>
      <c r="X3175" s="49" t="s">
        <v>8315</v>
      </c>
      <c r="Y3175" s="1">
        <f>VLOOKUP(A3175,'[1]план на 2017'!$A:$X,20,0)</f>
        <v>5155500</v>
      </c>
      <c r="Z3175" s="156">
        <f t="shared" si="504"/>
        <v>0</v>
      </c>
    </row>
    <row r="3176" spans="1:26" ht="49.5" customHeight="1" x14ac:dyDescent="0.25">
      <c r="A3176" s="49" t="s">
        <v>3228</v>
      </c>
      <c r="B3176" s="49" t="s">
        <v>3273</v>
      </c>
      <c r="C3176" s="53" t="s">
        <v>7968</v>
      </c>
      <c r="D3176" s="53" t="s">
        <v>7439</v>
      </c>
      <c r="E3176" s="53" t="s">
        <v>7969</v>
      </c>
      <c r="F3176" s="53" t="s">
        <v>7990</v>
      </c>
      <c r="G3176" s="49" t="s">
        <v>3289</v>
      </c>
      <c r="H3176" s="49">
        <v>0</v>
      </c>
      <c r="I3176" s="49">
        <v>430000000</v>
      </c>
      <c r="J3176" s="49" t="s">
        <v>8091</v>
      </c>
      <c r="K3176" s="49" t="s">
        <v>8117</v>
      </c>
      <c r="L3176" s="49" t="s">
        <v>8111</v>
      </c>
      <c r="M3176" s="49" t="s">
        <v>8094</v>
      </c>
      <c r="N3176" s="49" t="s">
        <v>8112</v>
      </c>
      <c r="O3176" s="49" t="s">
        <v>8104</v>
      </c>
      <c r="P3176" s="49" t="s">
        <v>8105</v>
      </c>
      <c r="Q3176" s="49" t="s">
        <v>8106</v>
      </c>
      <c r="R3176" s="49">
        <v>3</v>
      </c>
      <c r="S3176" s="76">
        <v>295053</v>
      </c>
      <c r="T3176" s="76">
        <v>885159</v>
      </c>
      <c r="U3176" s="76">
        <f t="shared" si="501"/>
        <v>991378.08000000007</v>
      </c>
      <c r="V3176" s="49"/>
      <c r="W3176" s="49">
        <v>2017</v>
      </c>
      <c r="X3176" s="49" t="s">
        <v>8315</v>
      </c>
      <c r="Y3176" s="1">
        <f>VLOOKUP(A3176,'[1]план на 2017'!$A:$X,20,0)</f>
        <v>885159</v>
      </c>
      <c r="Z3176" s="156">
        <f t="shared" si="504"/>
        <v>0</v>
      </c>
    </row>
    <row r="3177" spans="1:26" ht="49.5" customHeight="1" x14ac:dyDescent="0.25">
      <c r="A3177" s="49" t="s">
        <v>3229</v>
      </c>
      <c r="B3177" s="49" t="s">
        <v>3273</v>
      </c>
      <c r="C3177" s="53" t="s">
        <v>7991</v>
      </c>
      <c r="D3177" s="53" t="s">
        <v>3534</v>
      </c>
      <c r="E3177" s="53" t="s">
        <v>7992</v>
      </c>
      <c r="F3177" s="53" t="s">
        <v>7993</v>
      </c>
      <c r="G3177" s="49" t="s">
        <v>3289</v>
      </c>
      <c r="H3177" s="49">
        <v>0</v>
      </c>
      <c r="I3177" s="49">
        <v>430000000</v>
      </c>
      <c r="J3177" s="49" t="s">
        <v>8091</v>
      </c>
      <c r="K3177" s="49" t="s">
        <v>8117</v>
      </c>
      <c r="L3177" s="49" t="s">
        <v>8111</v>
      </c>
      <c r="M3177" s="49" t="s">
        <v>8094</v>
      </c>
      <c r="N3177" s="49" t="s">
        <v>8112</v>
      </c>
      <c r="O3177" s="49" t="s">
        <v>8104</v>
      </c>
      <c r="P3177" s="49" t="s">
        <v>8105</v>
      </c>
      <c r="Q3177" s="49" t="s">
        <v>8106</v>
      </c>
      <c r="R3177" s="49">
        <v>1</v>
      </c>
      <c r="S3177" s="76">
        <v>236280</v>
      </c>
      <c r="T3177" s="76">
        <v>236280</v>
      </c>
      <c r="U3177" s="76">
        <f t="shared" si="501"/>
        <v>264633.60000000003</v>
      </c>
      <c r="V3177" s="49"/>
      <c r="W3177" s="49">
        <v>2017</v>
      </c>
      <c r="X3177" s="49" t="s">
        <v>8315</v>
      </c>
      <c r="Y3177" s="1">
        <f>VLOOKUP(A3177,'[1]план на 2017'!$A:$X,20,0)</f>
        <v>236280</v>
      </c>
      <c r="Z3177" s="156">
        <f t="shared" si="504"/>
        <v>0</v>
      </c>
    </row>
    <row r="3178" spans="1:26" ht="49.5" customHeight="1" x14ac:dyDescent="0.25">
      <c r="A3178" s="49" t="s">
        <v>3230</v>
      </c>
      <c r="B3178" s="49" t="s">
        <v>3273</v>
      </c>
      <c r="C3178" s="53" t="s">
        <v>7968</v>
      </c>
      <c r="D3178" s="53" t="s">
        <v>7439</v>
      </c>
      <c r="E3178" s="53" t="s">
        <v>7969</v>
      </c>
      <c r="F3178" s="53" t="s">
        <v>7994</v>
      </c>
      <c r="G3178" s="49" t="s">
        <v>3289</v>
      </c>
      <c r="H3178" s="49">
        <v>0</v>
      </c>
      <c r="I3178" s="49">
        <v>430000000</v>
      </c>
      <c r="J3178" s="49" t="s">
        <v>8091</v>
      </c>
      <c r="K3178" s="49" t="s">
        <v>8117</v>
      </c>
      <c r="L3178" s="49" t="s">
        <v>8111</v>
      </c>
      <c r="M3178" s="49" t="s">
        <v>8094</v>
      </c>
      <c r="N3178" s="49" t="s">
        <v>8112</v>
      </c>
      <c r="O3178" s="49" t="s">
        <v>8104</v>
      </c>
      <c r="P3178" s="49" t="s">
        <v>8105</v>
      </c>
      <c r="Q3178" s="49" t="s">
        <v>8106</v>
      </c>
      <c r="R3178" s="49">
        <v>4</v>
      </c>
      <c r="S3178" s="76">
        <v>146147</v>
      </c>
      <c r="T3178" s="76">
        <v>584588</v>
      </c>
      <c r="U3178" s="76">
        <f t="shared" si="501"/>
        <v>654738.56000000006</v>
      </c>
      <c r="V3178" s="49"/>
      <c r="W3178" s="49">
        <v>2017</v>
      </c>
      <c r="X3178" s="49" t="s">
        <v>8315</v>
      </c>
      <c r="Y3178" s="1">
        <f>VLOOKUP(A3178,'[1]план на 2017'!$A:$X,20,0)</f>
        <v>584588</v>
      </c>
      <c r="Z3178" s="156">
        <f t="shared" si="504"/>
        <v>0</v>
      </c>
    </row>
    <row r="3179" spans="1:26" ht="49.5" customHeight="1" x14ac:dyDescent="0.25">
      <c r="A3179" s="49" t="s">
        <v>3231</v>
      </c>
      <c r="B3179" s="49" t="s">
        <v>3273</v>
      </c>
      <c r="C3179" s="53" t="s">
        <v>7968</v>
      </c>
      <c r="D3179" s="53" t="s">
        <v>7439</v>
      </c>
      <c r="E3179" s="53" t="s">
        <v>7969</v>
      </c>
      <c r="F3179" s="53" t="s">
        <v>7995</v>
      </c>
      <c r="G3179" s="49" t="s">
        <v>3289</v>
      </c>
      <c r="H3179" s="49">
        <v>0</v>
      </c>
      <c r="I3179" s="49">
        <v>430000000</v>
      </c>
      <c r="J3179" s="49" t="s">
        <v>8091</v>
      </c>
      <c r="K3179" s="49" t="s">
        <v>8117</v>
      </c>
      <c r="L3179" s="49" t="s">
        <v>8111</v>
      </c>
      <c r="M3179" s="49" t="s">
        <v>8094</v>
      </c>
      <c r="N3179" s="49" t="s">
        <v>8112</v>
      </c>
      <c r="O3179" s="49" t="s">
        <v>8104</v>
      </c>
      <c r="P3179" s="49" t="s">
        <v>8105</v>
      </c>
      <c r="Q3179" s="49" t="s">
        <v>8106</v>
      </c>
      <c r="R3179" s="49">
        <v>3</v>
      </c>
      <c r="S3179" s="76">
        <v>218636</v>
      </c>
      <c r="T3179" s="76">
        <v>655908</v>
      </c>
      <c r="U3179" s="76">
        <f t="shared" si="501"/>
        <v>734616.96000000008</v>
      </c>
      <c r="V3179" s="49"/>
      <c r="W3179" s="49">
        <v>2017</v>
      </c>
      <c r="X3179" s="49" t="s">
        <v>8315</v>
      </c>
      <c r="Y3179" s="1">
        <f>VLOOKUP(A3179,'[1]план на 2017'!$A:$X,20,0)</f>
        <v>655908</v>
      </c>
      <c r="Z3179" s="156">
        <f t="shared" si="504"/>
        <v>0</v>
      </c>
    </row>
    <row r="3180" spans="1:26" ht="49.5" customHeight="1" x14ac:dyDescent="0.25">
      <c r="A3180" s="49" t="s">
        <v>3232</v>
      </c>
      <c r="B3180" s="49" t="s">
        <v>3273</v>
      </c>
      <c r="C3180" s="53" t="s">
        <v>7996</v>
      </c>
      <c r="D3180" s="53" t="s">
        <v>7469</v>
      </c>
      <c r="E3180" s="53" t="s">
        <v>7997</v>
      </c>
      <c r="F3180" s="53" t="s">
        <v>7998</v>
      </c>
      <c r="G3180" s="49" t="s">
        <v>3289</v>
      </c>
      <c r="H3180" s="49">
        <v>0</v>
      </c>
      <c r="I3180" s="49">
        <v>430000000</v>
      </c>
      <c r="J3180" s="49" t="s">
        <v>8091</v>
      </c>
      <c r="K3180" s="49" t="s">
        <v>8117</v>
      </c>
      <c r="L3180" s="49" t="s">
        <v>8111</v>
      </c>
      <c r="M3180" s="49" t="s">
        <v>8094</v>
      </c>
      <c r="N3180" s="49" t="s">
        <v>8112</v>
      </c>
      <c r="O3180" s="49" t="s">
        <v>8104</v>
      </c>
      <c r="P3180" s="49" t="s">
        <v>8105</v>
      </c>
      <c r="Q3180" s="49" t="s">
        <v>8106</v>
      </c>
      <c r="R3180" s="49">
        <v>1</v>
      </c>
      <c r="S3180" s="76">
        <v>364000</v>
      </c>
      <c r="T3180" s="76">
        <v>364000</v>
      </c>
      <c r="U3180" s="76">
        <f t="shared" si="501"/>
        <v>407680.00000000006</v>
      </c>
      <c r="V3180" s="49"/>
      <c r="W3180" s="49">
        <v>2017</v>
      </c>
      <c r="X3180" s="49" t="s">
        <v>8315</v>
      </c>
      <c r="Y3180" s="1">
        <f>VLOOKUP(A3180,'[1]план на 2017'!$A:$X,20,0)</f>
        <v>364000</v>
      </c>
      <c r="Z3180" s="156">
        <f t="shared" si="504"/>
        <v>0</v>
      </c>
    </row>
    <row r="3181" spans="1:26" ht="49.5" customHeight="1" x14ac:dyDescent="0.25">
      <c r="A3181" s="49" t="s">
        <v>3233</v>
      </c>
      <c r="B3181" s="49" t="s">
        <v>3273</v>
      </c>
      <c r="C3181" s="53" t="s">
        <v>7999</v>
      </c>
      <c r="D3181" s="53" t="s">
        <v>3971</v>
      </c>
      <c r="E3181" s="53" t="s">
        <v>8000</v>
      </c>
      <c r="F3181" s="53" t="s">
        <v>8001</v>
      </c>
      <c r="G3181" s="49" t="s">
        <v>3289</v>
      </c>
      <c r="H3181" s="49">
        <v>0</v>
      </c>
      <c r="I3181" s="49">
        <v>430000000</v>
      </c>
      <c r="J3181" s="49" t="s">
        <v>8091</v>
      </c>
      <c r="K3181" s="49" t="s">
        <v>8117</v>
      </c>
      <c r="L3181" s="49" t="s">
        <v>8111</v>
      </c>
      <c r="M3181" s="49" t="s">
        <v>8094</v>
      </c>
      <c r="N3181" s="49" t="s">
        <v>8112</v>
      </c>
      <c r="O3181" s="49" t="s">
        <v>8104</v>
      </c>
      <c r="P3181" s="49">
        <v>839</v>
      </c>
      <c r="Q3181" s="49" t="s">
        <v>8243</v>
      </c>
      <c r="R3181" s="49">
        <v>3</v>
      </c>
      <c r="S3181" s="76">
        <v>20000000</v>
      </c>
      <c r="T3181" s="76">
        <v>60000000</v>
      </c>
      <c r="U3181" s="76">
        <f t="shared" si="501"/>
        <v>67200000</v>
      </c>
      <c r="V3181" s="49"/>
      <c r="W3181" s="49">
        <v>2017</v>
      </c>
      <c r="X3181" s="49" t="s">
        <v>8315</v>
      </c>
      <c r="Y3181" s="1">
        <f>VLOOKUP(A3181,'[1]план на 2017'!$A:$X,20,0)</f>
        <v>60000000</v>
      </c>
      <c r="Z3181" s="156">
        <f t="shared" si="504"/>
        <v>0</v>
      </c>
    </row>
    <row r="3182" spans="1:26" ht="49.5" customHeight="1" x14ac:dyDescent="0.25">
      <c r="A3182" s="49" t="s">
        <v>3234</v>
      </c>
      <c r="B3182" s="49" t="s">
        <v>3273</v>
      </c>
      <c r="C3182" s="53" t="s">
        <v>4417</v>
      </c>
      <c r="D3182" s="53" t="s">
        <v>4418</v>
      </c>
      <c r="E3182" s="53" t="s">
        <v>4419</v>
      </c>
      <c r="F3182" s="53" t="s">
        <v>8002</v>
      </c>
      <c r="G3182" s="49" t="s">
        <v>4139</v>
      </c>
      <c r="H3182" s="49">
        <v>0</v>
      </c>
      <c r="I3182" s="49">
        <v>430000000</v>
      </c>
      <c r="J3182" s="49" t="s">
        <v>8091</v>
      </c>
      <c r="K3182" s="49" t="s">
        <v>8117</v>
      </c>
      <c r="L3182" s="49" t="s">
        <v>8111</v>
      </c>
      <c r="M3182" s="49" t="s">
        <v>8094</v>
      </c>
      <c r="N3182" s="49" t="s">
        <v>8112</v>
      </c>
      <c r="O3182" s="49" t="s">
        <v>8104</v>
      </c>
      <c r="P3182" s="49" t="s">
        <v>8105</v>
      </c>
      <c r="Q3182" s="49" t="s">
        <v>8106</v>
      </c>
      <c r="R3182" s="49">
        <v>4</v>
      </c>
      <c r="S3182" s="76">
        <v>125600</v>
      </c>
      <c r="T3182" s="76">
        <v>502400</v>
      </c>
      <c r="U3182" s="76">
        <f t="shared" si="501"/>
        <v>562688</v>
      </c>
      <c r="V3182" s="49"/>
      <c r="W3182" s="49">
        <v>2017</v>
      </c>
      <c r="X3182" s="49" t="s">
        <v>8315</v>
      </c>
      <c r="Y3182" s="1">
        <f>VLOOKUP(A3182,'[1]план на 2017'!$A:$X,20,0)</f>
        <v>502400</v>
      </c>
      <c r="Z3182" s="156">
        <f t="shared" si="504"/>
        <v>0</v>
      </c>
    </row>
    <row r="3183" spans="1:26" ht="49.5" customHeight="1" x14ac:dyDescent="0.25">
      <c r="A3183" s="49" t="s">
        <v>3235</v>
      </c>
      <c r="B3183" s="49" t="s">
        <v>3273</v>
      </c>
      <c r="C3183" s="53" t="s">
        <v>5162</v>
      </c>
      <c r="D3183" s="53" t="s">
        <v>8003</v>
      </c>
      <c r="E3183" s="53" t="s">
        <v>5163</v>
      </c>
      <c r="F3183" s="53" t="s">
        <v>8004</v>
      </c>
      <c r="G3183" s="49" t="s">
        <v>3289</v>
      </c>
      <c r="H3183" s="49">
        <v>0</v>
      </c>
      <c r="I3183" s="49">
        <v>430000000</v>
      </c>
      <c r="J3183" s="49" t="s">
        <v>8091</v>
      </c>
      <c r="K3183" s="49" t="s">
        <v>8117</v>
      </c>
      <c r="L3183" s="49" t="s">
        <v>8111</v>
      </c>
      <c r="M3183" s="49" t="s">
        <v>8094</v>
      </c>
      <c r="N3183" s="49" t="s">
        <v>8112</v>
      </c>
      <c r="O3183" s="49" t="s">
        <v>8104</v>
      </c>
      <c r="P3183" s="49" t="s">
        <v>8105</v>
      </c>
      <c r="Q3183" s="49" t="s">
        <v>8106</v>
      </c>
      <c r="R3183" s="49">
        <v>2</v>
      </c>
      <c r="S3183" s="76">
        <v>4480400</v>
      </c>
      <c r="T3183" s="76">
        <v>8960800</v>
      </c>
      <c r="U3183" s="76">
        <f t="shared" si="501"/>
        <v>10036096.000000002</v>
      </c>
      <c r="V3183" s="49"/>
      <c r="W3183" s="49">
        <v>2017</v>
      </c>
      <c r="X3183" s="49" t="s">
        <v>8315</v>
      </c>
      <c r="Y3183" s="1">
        <f>VLOOKUP(A3183,'[1]план на 2017'!$A:$X,20,0)</f>
        <v>8960800</v>
      </c>
      <c r="Z3183" s="156">
        <f t="shared" si="504"/>
        <v>0</v>
      </c>
    </row>
    <row r="3184" spans="1:26" ht="49.5" customHeight="1" x14ac:dyDescent="0.25">
      <c r="A3184" s="49" t="s">
        <v>3236</v>
      </c>
      <c r="B3184" s="49" t="s">
        <v>3273</v>
      </c>
      <c r="C3184" s="53" t="s">
        <v>5162</v>
      </c>
      <c r="D3184" s="53" t="s">
        <v>8003</v>
      </c>
      <c r="E3184" s="53" t="s">
        <v>5163</v>
      </c>
      <c r="F3184" s="53" t="s">
        <v>8005</v>
      </c>
      <c r="G3184" s="49" t="s">
        <v>3289</v>
      </c>
      <c r="H3184" s="49">
        <v>0</v>
      </c>
      <c r="I3184" s="49">
        <v>430000000</v>
      </c>
      <c r="J3184" s="49" t="s">
        <v>8091</v>
      </c>
      <c r="K3184" s="49" t="s">
        <v>8117</v>
      </c>
      <c r="L3184" s="49" t="s">
        <v>8111</v>
      </c>
      <c r="M3184" s="49" t="s">
        <v>8094</v>
      </c>
      <c r="N3184" s="49" t="s">
        <v>8112</v>
      </c>
      <c r="O3184" s="49" t="s">
        <v>8104</v>
      </c>
      <c r="P3184" s="49" t="s">
        <v>8105</v>
      </c>
      <c r="Q3184" s="49" t="s">
        <v>8106</v>
      </c>
      <c r="R3184" s="49">
        <v>2</v>
      </c>
      <c r="S3184" s="76">
        <v>1502300</v>
      </c>
      <c r="T3184" s="76">
        <v>3004600</v>
      </c>
      <c r="U3184" s="76">
        <f t="shared" si="501"/>
        <v>3365152.0000000005</v>
      </c>
      <c r="V3184" s="49"/>
      <c r="W3184" s="49">
        <v>2017</v>
      </c>
      <c r="X3184" s="49" t="s">
        <v>8315</v>
      </c>
      <c r="Y3184" s="1">
        <f>VLOOKUP(A3184,'[1]план на 2017'!$A:$X,20,0)</f>
        <v>3004600</v>
      </c>
      <c r="Z3184" s="156">
        <f t="shared" si="504"/>
        <v>0</v>
      </c>
    </row>
    <row r="3185" spans="1:26" ht="49.5" customHeight="1" x14ac:dyDescent="0.25">
      <c r="A3185" s="49" t="s">
        <v>3237</v>
      </c>
      <c r="B3185" s="49" t="s">
        <v>3273</v>
      </c>
      <c r="C3185" s="53" t="s">
        <v>5162</v>
      </c>
      <c r="D3185" s="53" t="s">
        <v>8003</v>
      </c>
      <c r="E3185" s="53" t="s">
        <v>5163</v>
      </c>
      <c r="F3185" s="53" t="s">
        <v>8006</v>
      </c>
      <c r="G3185" s="49" t="s">
        <v>3289</v>
      </c>
      <c r="H3185" s="49">
        <v>0</v>
      </c>
      <c r="I3185" s="49">
        <v>430000000</v>
      </c>
      <c r="J3185" s="49" t="s">
        <v>8091</v>
      </c>
      <c r="K3185" s="49" t="s">
        <v>8117</v>
      </c>
      <c r="L3185" s="49" t="s">
        <v>8111</v>
      </c>
      <c r="M3185" s="49" t="s">
        <v>8094</v>
      </c>
      <c r="N3185" s="49" t="s">
        <v>8112</v>
      </c>
      <c r="O3185" s="49" t="s">
        <v>8104</v>
      </c>
      <c r="P3185" s="49" t="s">
        <v>8105</v>
      </c>
      <c r="Q3185" s="49" t="s">
        <v>8106</v>
      </c>
      <c r="R3185" s="49">
        <v>1</v>
      </c>
      <c r="S3185" s="76">
        <v>1468500</v>
      </c>
      <c r="T3185" s="76">
        <v>1468500</v>
      </c>
      <c r="U3185" s="76">
        <f t="shared" si="501"/>
        <v>1644720.0000000002</v>
      </c>
      <c r="V3185" s="49"/>
      <c r="W3185" s="49">
        <v>2017</v>
      </c>
      <c r="X3185" s="49" t="s">
        <v>8315</v>
      </c>
      <c r="Y3185" s="1">
        <f>VLOOKUP(A3185,'[1]план на 2017'!$A:$X,20,0)</f>
        <v>1468500</v>
      </c>
      <c r="Z3185" s="156">
        <f t="shared" si="504"/>
        <v>0</v>
      </c>
    </row>
    <row r="3186" spans="1:26" ht="49.5" customHeight="1" x14ac:dyDescent="0.25">
      <c r="A3186" s="49" t="s">
        <v>3238</v>
      </c>
      <c r="B3186" s="49" t="s">
        <v>3273</v>
      </c>
      <c r="C3186" s="53" t="s">
        <v>5162</v>
      </c>
      <c r="D3186" s="53" t="s">
        <v>8003</v>
      </c>
      <c r="E3186" s="53" t="s">
        <v>5163</v>
      </c>
      <c r="F3186" s="53" t="s">
        <v>8007</v>
      </c>
      <c r="G3186" s="49" t="s">
        <v>3289</v>
      </c>
      <c r="H3186" s="49">
        <v>0</v>
      </c>
      <c r="I3186" s="49">
        <v>430000000</v>
      </c>
      <c r="J3186" s="49" t="s">
        <v>8091</v>
      </c>
      <c r="K3186" s="49" t="s">
        <v>8117</v>
      </c>
      <c r="L3186" s="49" t="s">
        <v>8111</v>
      </c>
      <c r="M3186" s="49" t="s">
        <v>8094</v>
      </c>
      <c r="N3186" s="49" t="s">
        <v>8112</v>
      </c>
      <c r="O3186" s="49" t="s">
        <v>8104</v>
      </c>
      <c r="P3186" s="49" t="s">
        <v>8105</v>
      </c>
      <c r="Q3186" s="49" t="s">
        <v>8106</v>
      </c>
      <c r="R3186" s="49">
        <v>1</v>
      </c>
      <c r="S3186" s="76">
        <v>1639700</v>
      </c>
      <c r="T3186" s="76">
        <v>1639700</v>
      </c>
      <c r="U3186" s="76">
        <f t="shared" si="501"/>
        <v>1836464.0000000002</v>
      </c>
      <c r="V3186" s="49"/>
      <c r="W3186" s="49">
        <v>2017</v>
      </c>
      <c r="X3186" s="49" t="s">
        <v>8315</v>
      </c>
      <c r="Y3186" s="1">
        <f>VLOOKUP(A3186,'[1]план на 2017'!$A:$X,20,0)</f>
        <v>1639700</v>
      </c>
      <c r="Z3186" s="156">
        <f t="shared" si="504"/>
        <v>0</v>
      </c>
    </row>
    <row r="3187" spans="1:26" ht="49.5" customHeight="1" x14ac:dyDescent="0.25">
      <c r="A3187" s="49" t="s">
        <v>3239</v>
      </c>
      <c r="B3187" s="49" t="s">
        <v>3273</v>
      </c>
      <c r="C3187" s="53" t="s">
        <v>5162</v>
      </c>
      <c r="D3187" s="53" t="s">
        <v>8003</v>
      </c>
      <c r="E3187" s="53" t="s">
        <v>5163</v>
      </c>
      <c r="F3187" s="53" t="s">
        <v>8008</v>
      </c>
      <c r="G3187" s="49" t="s">
        <v>3289</v>
      </c>
      <c r="H3187" s="49">
        <v>0</v>
      </c>
      <c r="I3187" s="49">
        <v>430000000</v>
      </c>
      <c r="J3187" s="49" t="s">
        <v>8091</v>
      </c>
      <c r="K3187" s="49" t="s">
        <v>8117</v>
      </c>
      <c r="L3187" s="49" t="s">
        <v>8111</v>
      </c>
      <c r="M3187" s="49" t="s">
        <v>8094</v>
      </c>
      <c r="N3187" s="49" t="s">
        <v>8112</v>
      </c>
      <c r="O3187" s="49" t="s">
        <v>8104</v>
      </c>
      <c r="P3187" s="49" t="s">
        <v>8105</v>
      </c>
      <c r="Q3187" s="49" t="s">
        <v>8106</v>
      </c>
      <c r="R3187" s="49">
        <v>2</v>
      </c>
      <c r="S3187" s="76">
        <v>762000</v>
      </c>
      <c r="T3187" s="76">
        <v>1524000</v>
      </c>
      <c r="U3187" s="76">
        <f t="shared" si="501"/>
        <v>1706880.0000000002</v>
      </c>
      <c r="V3187" s="49"/>
      <c r="W3187" s="49">
        <v>2017</v>
      </c>
      <c r="X3187" s="49" t="s">
        <v>8315</v>
      </c>
      <c r="Y3187" s="1">
        <f>VLOOKUP(A3187,'[1]план на 2017'!$A:$X,20,0)</f>
        <v>1524000</v>
      </c>
      <c r="Z3187" s="156">
        <f t="shared" si="504"/>
        <v>0</v>
      </c>
    </row>
    <row r="3188" spans="1:26" ht="49.5" customHeight="1" x14ac:dyDescent="0.25">
      <c r="A3188" s="49" t="s">
        <v>3240</v>
      </c>
      <c r="B3188" s="49" t="s">
        <v>3273</v>
      </c>
      <c r="C3188" s="53" t="s">
        <v>5162</v>
      </c>
      <c r="D3188" s="53" t="s">
        <v>8003</v>
      </c>
      <c r="E3188" s="53" t="s">
        <v>5163</v>
      </c>
      <c r="F3188" s="53" t="s">
        <v>8009</v>
      </c>
      <c r="G3188" s="49" t="s">
        <v>3289</v>
      </c>
      <c r="H3188" s="49">
        <v>0</v>
      </c>
      <c r="I3188" s="49">
        <v>430000000</v>
      </c>
      <c r="J3188" s="49" t="s">
        <v>8091</v>
      </c>
      <c r="K3188" s="49" t="s">
        <v>8117</v>
      </c>
      <c r="L3188" s="49" t="s">
        <v>8111</v>
      </c>
      <c r="M3188" s="49" t="s">
        <v>8094</v>
      </c>
      <c r="N3188" s="49" t="s">
        <v>8112</v>
      </c>
      <c r="O3188" s="49" t="s">
        <v>8104</v>
      </c>
      <c r="P3188" s="49" t="s">
        <v>8105</v>
      </c>
      <c r="Q3188" s="49" t="s">
        <v>8106</v>
      </c>
      <c r="R3188" s="49">
        <v>1</v>
      </c>
      <c r="S3188" s="76">
        <v>1524000</v>
      </c>
      <c r="T3188" s="76">
        <v>1524000</v>
      </c>
      <c r="U3188" s="76">
        <f t="shared" si="501"/>
        <v>1706880.0000000002</v>
      </c>
      <c r="V3188" s="49"/>
      <c r="W3188" s="49">
        <v>2017</v>
      </c>
      <c r="X3188" s="49" t="s">
        <v>8315</v>
      </c>
      <c r="Y3188" s="1">
        <f>VLOOKUP(A3188,'[1]план на 2017'!$A:$X,20,0)</f>
        <v>1524000</v>
      </c>
      <c r="Z3188" s="156">
        <f t="shared" si="504"/>
        <v>0</v>
      </c>
    </row>
    <row r="3189" spans="1:26" ht="49.5" customHeight="1" x14ac:dyDescent="0.25">
      <c r="A3189" s="49" t="s">
        <v>3241</v>
      </c>
      <c r="B3189" s="49" t="s">
        <v>3273</v>
      </c>
      <c r="C3189" s="53" t="s">
        <v>5162</v>
      </c>
      <c r="D3189" s="53" t="s">
        <v>8003</v>
      </c>
      <c r="E3189" s="53" t="s">
        <v>5163</v>
      </c>
      <c r="F3189" s="53" t="s">
        <v>8010</v>
      </c>
      <c r="G3189" s="49" t="s">
        <v>3289</v>
      </c>
      <c r="H3189" s="49">
        <v>0</v>
      </c>
      <c r="I3189" s="49">
        <v>430000000</v>
      </c>
      <c r="J3189" s="49" t="s">
        <v>8091</v>
      </c>
      <c r="K3189" s="49" t="s">
        <v>8117</v>
      </c>
      <c r="L3189" s="49" t="s">
        <v>8111</v>
      </c>
      <c r="M3189" s="49" t="s">
        <v>8094</v>
      </c>
      <c r="N3189" s="49" t="s">
        <v>8112</v>
      </c>
      <c r="O3189" s="49" t="s">
        <v>8104</v>
      </c>
      <c r="P3189" s="49" t="s">
        <v>8105</v>
      </c>
      <c r="Q3189" s="49" t="s">
        <v>8106</v>
      </c>
      <c r="R3189" s="49">
        <v>2</v>
      </c>
      <c r="S3189" s="76">
        <v>1642500</v>
      </c>
      <c r="T3189" s="76">
        <v>3285000</v>
      </c>
      <c r="U3189" s="76">
        <f t="shared" si="501"/>
        <v>3679200.0000000005</v>
      </c>
      <c r="V3189" s="49"/>
      <c r="W3189" s="49">
        <v>2017</v>
      </c>
      <c r="X3189" s="49" t="s">
        <v>8315</v>
      </c>
      <c r="Y3189" s="1">
        <f>VLOOKUP(A3189,'[1]план на 2017'!$A:$X,20,0)</f>
        <v>3285000</v>
      </c>
      <c r="Z3189" s="156">
        <f t="shared" si="504"/>
        <v>0</v>
      </c>
    </row>
    <row r="3190" spans="1:26" ht="49.5" customHeight="1" x14ac:dyDescent="0.25">
      <c r="A3190" s="49" t="s">
        <v>3242</v>
      </c>
      <c r="B3190" s="49" t="s">
        <v>3273</v>
      </c>
      <c r="C3190" s="53" t="s">
        <v>5162</v>
      </c>
      <c r="D3190" s="53" t="s">
        <v>8003</v>
      </c>
      <c r="E3190" s="53" t="s">
        <v>5163</v>
      </c>
      <c r="F3190" s="53" t="s">
        <v>8011</v>
      </c>
      <c r="G3190" s="49" t="s">
        <v>3289</v>
      </c>
      <c r="H3190" s="49">
        <v>0</v>
      </c>
      <c r="I3190" s="49">
        <v>430000000</v>
      </c>
      <c r="J3190" s="49" t="s">
        <v>8091</v>
      </c>
      <c r="K3190" s="49" t="s">
        <v>8117</v>
      </c>
      <c r="L3190" s="49" t="s">
        <v>8111</v>
      </c>
      <c r="M3190" s="49" t="s">
        <v>8094</v>
      </c>
      <c r="N3190" s="49" t="s">
        <v>8112</v>
      </c>
      <c r="O3190" s="49" t="s">
        <v>8104</v>
      </c>
      <c r="P3190" s="49" t="s">
        <v>8105</v>
      </c>
      <c r="Q3190" s="49" t="s">
        <v>8106</v>
      </c>
      <c r="R3190" s="49">
        <v>1</v>
      </c>
      <c r="S3190" s="76">
        <v>2540900</v>
      </c>
      <c r="T3190" s="76">
        <v>2540900</v>
      </c>
      <c r="U3190" s="76">
        <f t="shared" si="501"/>
        <v>2845808.0000000005</v>
      </c>
      <c r="V3190" s="49"/>
      <c r="W3190" s="49">
        <v>2017</v>
      </c>
      <c r="X3190" s="49" t="s">
        <v>8315</v>
      </c>
      <c r="Y3190" s="1">
        <f>VLOOKUP(A3190,'[1]план на 2017'!$A:$X,20,0)</f>
        <v>2540900</v>
      </c>
      <c r="Z3190" s="156">
        <f t="shared" si="504"/>
        <v>0</v>
      </c>
    </row>
    <row r="3191" spans="1:26" ht="49.5" customHeight="1" x14ac:dyDescent="0.25">
      <c r="A3191" s="49" t="s">
        <v>3243</v>
      </c>
      <c r="B3191" s="49" t="s">
        <v>3273</v>
      </c>
      <c r="C3191" s="53" t="s">
        <v>5162</v>
      </c>
      <c r="D3191" s="53" t="s">
        <v>8003</v>
      </c>
      <c r="E3191" s="53" t="s">
        <v>5163</v>
      </c>
      <c r="F3191" s="53" t="s">
        <v>8012</v>
      </c>
      <c r="G3191" s="49" t="s">
        <v>3289</v>
      </c>
      <c r="H3191" s="49">
        <v>0</v>
      </c>
      <c r="I3191" s="49">
        <v>430000000</v>
      </c>
      <c r="J3191" s="49" t="s">
        <v>8091</v>
      </c>
      <c r="K3191" s="49" t="s">
        <v>8117</v>
      </c>
      <c r="L3191" s="49" t="s">
        <v>8111</v>
      </c>
      <c r="M3191" s="49" t="s">
        <v>8094</v>
      </c>
      <c r="N3191" s="49" t="s">
        <v>8112</v>
      </c>
      <c r="O3191" s="49" t="s">
        <v>8104</v>
      </c>
      <c r="P3191" s="49" t="s">
        <v>8105</v>
      </c>
      <c r="Q3191" s="49" t="s">
        <v>8106</v>
      </c>
      <c r="R3191" s="49">
        <v>1</v>
      </c>
      <c r="S3191" s="76">
        <v>1223600</v>
      </c>
      <c r="T3191" s="76">
        <v>1223600</v>
      </c>
      <c r="U3191" s="76">
        <f t="shared" si="501"/>
        <v>1370432.0000000002</v>
      </c>
      <c r="V3191" s="49"/>
      <c r="W3191" s="49">
        <v>2017</v>
      </c>
      <c r="X3191" s="49" t="s">
        <v>8315</v>
      </c>
      <c r="Y3191" s="1">
        <f>VLOOKUP(A3191,'[1]план на 2017'!$A:$X,20,0)</f>
        <v>1223600</v>
      </c>
      <c r="Z3191" s="156">
        <f t="shared" si="504"/>
        <v>0</v>
      </c>
    </row>
    <row r="3192" spans="1:26" ht="49.5" customHeight="1" x14ac:dyDescent="0.25">
      <c r="A3192" s="49" t="s">
        <v>3244</v>
      </c>
      <c r="B3192" s="49" t="s">
        <v>3273</v>
      </c>
      <c r="C3192" s="53" t="s">
        <v>5162</v>
      </c>
      <c r="D3192" s="53" t="s">
        <v>8003</v>
      </c>
      <c r="E3192" s="53" t="s">
        <v>5163</v>
      </c>
      <c r="F3192" s="53" t="s">
        <v>8013</v>
      </c>
      <c r="G3192" s="49" t="s">
        <v>3289</v>
      </c>
      <c r="H3192" s="49">
        <v>0</v>
      </c>
      <c r="I3192" s="49">
        <v>430000000</v>
      </c>
      <c r="J3192" s="49" t="s">
        <v>8091</v>
      </c>
      <c r="K3192" s="49" t="s">
        <v>8117</v>
      </c>
      <c r="L3192" s="49" t="s">
        <v>8111</v>
      </c>
      <c r="M3192" s="49" t="s">
        <v>8094</v>
      </c>
      <c r="N3192" s="49" t="s">
        <v>8112</v>
      </c>
      <c r="O3192" s="49" t="s">
        <v>8104</v>
      </c>
      <c r="P3192" s="49" t="s">
        <v>8105</v>
      </c>
      <c r="Q3192" s="49" t="s">
        <v>8106</v>
      </c>
      <c r="R3192" s="49">
        <v>1</v>
      </c>
      <c r="S3192" s="76">
        <v>675190</v>
      </c>
      <c r="T3192" s="76">
        <v>675190</v>
      </c>
      <c r="U3192" s="76">
        <f t="shared" si="501"/>
        <v>756212.8</v>
      </c>
      <c r="V3192" s="49"/>
      <c r="W3192" s="49">
        <v>2017</v>
      </c>
      <c r="X3192" s="49" t="s">
        <v>8315</v>
      </c>
      <c r="Y3192" s="1">
        <f>VLOOKUP(A3192,'[1]план на 2017'!$A:$X,20,0)</f>
        <v>675190</v>
      </c>
      <c r="Z3192" s="156">
        <f t="shared" si="504"/>
        <v>0</v>
      </c>
    </row>
    <row r="3193" spans="1:26" ht="49.5" customHeight="1" x14ac:dyDescent="0.25">
      <c r="A3193" s="49" t="s">
        <v>3245</v>
      </c>
      <c r="B3193" s="49" t="s">
        <v>3273</v>
      </c>
      <c r="C3193" s="53" t="s">
        <v>8014</v>
      </c>
      <c r="D3193" s="53" t="s">
        <v>3884</v>
      </c>
      <c r="E3193" s="53" t="s">
        <v>8015</v>
      </c>
      <c r="F3193" s="53" t="s">
        <v>8016</v>
      </c>
      <c r="G3193" s="49" t="s">
        <v>3278</v>
      </c>
      <c r="H3193" s="49">
        <v>0</v>
      </c>
      <c r="I3193" s="49">
        <v>430000000</v>
      </c>
      <c r="J3193" s="49" t="s">
        <v>8091</v>
      </c>
      <c r="K3193" s="49" t="s">
        <v>8117</v>
      </c>
      <c r="L3193" s="49" t="s">
        <v>8111</v>
      </c>
      <c r="M3193" s="49" t="s">
        <v>8094</v>
      </c>
      <c r="N3193" s="49" t="s">
        <v>8112</v>
      </c>
      <c r="O3193" s="49" t="s">
        <v>8104</v>
      </c>
      <c r="P3193" s="49" t="s">
        <v>8105</v>
      </c>
      <c r="Q3193" s="49" t="s">
        <v>8106</v>
      </c>
      <c r="R3193" s="49">
        <v>5</v>
      </c>
      <c r="S3193" s="76">
        <v>3080</v>
      </c>
      <c r="T3193" s="76">
        <v>15400</v>
      </c>
      <c r="U3193" s="76">
        <f t="shared" si="501"/>
        <v>17248</v>
      </c>
      <c r="V3193" s="49"/>
      <c r="W3193" s="49">
        <v>2017</v>
      </c>
      <c r="X3193" s="49" t="s">
        <v>8315</v>
      </c>
      <c r="Y3193" s="1">
        <f>VLOOKUP(A3193,'[1]план на 2017'!$A:$X,20,0)</f>
        <v>15400</v>
      </c>
      <c r="Z3193" s="156">
        <f t="shared" si="504"/>
        <v>0</v>
      </c>
    </row>
    <row r="3194" spans="1:26" ht="49.5" customHeight="1" x14ac:dyDescent="0.25">
      <c r="A3194" s="49" t="s">
        <v>3246</v>
      </c>
      <c r="B3194" s="49" t="s">
        <v>3273</v>
      </c>
      <c r="C3194" s="53" t="s">
        <v>8017</v>
      </c>
      <c r="D3194" s="53" t="s">
        <v>3884</v>
      </c>
      <c r="E3194" s="53" t="s">
        <v>8018</v>
      </c>
      <c r="F3194" s="53" t="s">
        <v>8019</v>
      </c>
      <c r="G3194" s="49" t="s">
        <v>3278</v>
      </c>
      <c r="H3194" s="49">
        <v>0</v>
      </c>
      <c r="I3194" s="49">
        <v>430000000</v>
      </c>
      <c r="J3194" s="49" t="s">
        <v>8091</v>
      </c>
      <c r="K3194" s="49" t="s">
        <v>8117</v>
      </c>
      <c r="L3194" s="49" t="s">
        <v>8111</v>
      </c>
      <c r="M3194" s="49" t="s">
        <v>8094</v>
      </c>
      <c r="N3194" s="49" t="s">
        <v>8112</v>
      </c>
      <c r="O3194" s="49" t="s">
        <v>8104</v>
      </c>
      <c r="P3194" s="49" t="s">
        <v>8105</v>
      </c>
      <c r="Q3194" s="49" t="s">
        <v>8106</v>
      </c>
      <c r="R3194" s="49">
        <v>5</v>
      </c>
      <c r="S3194" s="76">
        <v>3500</v>
      </c>
      <c r="T3194" s="76">
        <v>17500</v>
      </c>
      <c r="U3194" s="76">
        <f t="shared" si="501"/>
        <v>19600.000000000004</v>
      </c>
      <c r="V3194" s="49"/>
      <c r="W3194" s="49">
        <v>2017</v>
      </c>
      <c r="X3194" s="49" t="s">
        <v>8315</v>
      </c>
      <c r="Y3194" s="1">
        <f>VLOOKUP(A3194,'[1]план на 2017'!$A:$X,20,0)</f>
        <v>17500</v>
      </c>
      <c r="Z3194" s="156">
        <f t="shared" si="504"/>
        <v>0</v>
      </c>
    </row>
    <row r="3195" spans="1:26" ht="49.5" customHeight="1" x14ac:dyDescent="0.25">
      <c r="A3195" s="49" t="s">
        <v>3247</v>
      </c>
      <c r="B3195" s="49" t="s">
        <v>3273</v>
      </c>
      <c r="C3195" s="53" t="s">
        <v>8017</v>
      </c>
      <c r="D3195" s="53" t="s">
        <v>3884</v>
      </c>
      <c r="E3195" s="53" t="s">
        <v>8018</v>
      </c>
      <c r="F3195" s="53" t="s">
        <v>8020</v>
      </c>
      <c r="G3195" s="49" t="s">
        <v>3278</v>
      </c>
      <c r="H3195" s="49">
        <v>0</v>
      </c>
      <c r="I3195" s="49">
        <v>430000000</v>
      </c>
      <c r="J3195" s="49" t="s">
        <v>8091</v>
      </c>
      <c r="K3195" s="49" t="s">
        <v>8117</v>
      </c>
      <c r="L3195" s="49" t="s">
        <v>8111</v>
      </c>
      <c r="M3195" s="49" t="s">
        <v>8094</v>
      </c>
      <c r="N3195" s="49" t="s">
        <v>8112</v>
      </c>
      <c r="O3195" s="49" t="s">
        <v>8104</v>
      </c>
      <c r="P3195" s="49" t="s">
        <v>8105</v>
      </c>
      <c r="Q3195" s="49" t="s">
        <v>8106</v>
      </c>
      <c r="R3195" s="49">
        <v>10</v>
      </c>
      <c r="S3195" s="76">
        <v>4431</v>
      </c>
      <c r="T3195" s="76">
        <v>44310</v>
      </c>
      <c r="U3195" s="76">
        <f t="shared" si="501"/>
        <v>49627.200000000004</v>
      </c>
      <c r="V3195" s="49"/>
      <c r="W3195" s="49">
        <v>2017</v>
      </c>
      <c r="X3195" s="49" t="s">
        <v>8315</v>
      </c>
      <c r="Y3195" s="1">
        <f>VLOOKUP(A3195,'[1]план на 2017'!$A:$X,20,0)</f>
        <v>44310</v>
      </c>
      <c r="Z3195" s="156">
        <f t="shared" si="504"/>
        <v>0</v>
      </c>
    </row>
    <row r="3196" spans="1:26" ht="49.5" customHeight="1" x14ac:dyDescent="0.25">
      <c r="A3196" s="49" t="s">
        <v>3248</v>
      </c>
      <c r="B3196" s="49" t="s">
        <v>3273</v>
      </c>
      <c r="C3196" s="53" t="s">
        <v>8021</v>
      </c>
      <c r="D3196" s="53" t="s">
        <v>8022</v>
      </c>
      <c r="E3196" s="53" t="s">
        <v>8023</v>
      </c>
      <c r="F3196" s="53" t="s">
        <v>8024</v>
      </c>
      <c r="G3196" s="49" t="s">
        <v>3289</v>
      </c>
      <c r="H3196" s="49">
        <v>0</v>
      </c>
      <c r="I3196" s="49">
        <v>430000000</v>
      </c>
      <c r="J3196" s="49" t="s">
        <v>8091</v>
      </c>
      <c r="K3196" s="49" t="s">
        <v>8117</v>
      </c>
      <c r="L3196" s="49" t="s">
        <v>8111</v>
      </c>
      <c r="M3196" s="49" t="s">
        <v>8094</v>
      </c>
      <c r="N3196" s="49" t="s">
        <v>8112</v>
      </c>
      <c r="O3196" s="49" t="s">
        <v>8104</v>
      </c>
      <c r="P3196" s="49" t="s">
        <v>8105</v>
      </c>
      <c r="Q3196" s="49" t="s">
        <v>8106</v>
      </c>
      <c r="R3196" s="49">
        <v>2</v>
      </c>
      <c r="S3196" s="76">
        <v>8500000</v>
      </c>
      <c r="T3196" s="76">
        <f>S3196*R3196</f>
        <v>17000000</v>
      </c>
      <c r="U3196" s="76">
        <f t="shared" si="501"/>
        <v>19040000</v>
      </c>
      <c r="V3196" s="49"/>
      <c r="W3196" s="49">
        <v>2017</v>
      </c>
      <c r="X3196" s="49" t="s">
        <v>8315</v>
      </c>
      <c r="Y3196" s="1">
        <f>VLOOKUP(A3196,'[1]план на 2017'!$A:$X,20,0)</f>
        <v>17000000</v>
      </c>
      <c r="Z3196" s="156">
        <f t="shared" si="504"/>
        <v>0</v>
      </c>
    </row>
    <row r="3197" spans="1:26" ht="49.5" customHeight="1" x14ac:dyDescent="0.25">
      <c r="A3197" s="49" t="s">
        <v>3249</v>
      </c>
      <c r="B3197" s="49" t="s">
        <v>3273</v>
      </c>
      <c r="C3197" s="53" t="s">
        <v>8025</v>
      </c>
      <c r="D3197" s="53" t="s">
        <v>8026</v>
      </c>
      <c r="E3197" s="53" t="s">
        <v>8027</v>
      </c>
      <c r="F3197" s="53" t="s">
        <v>8028</v>
      </c>
      <c r="G3197" s="49" t="s">
        <v>4139</v>
      </c>
      <c r="H3197" s="49">
        <v>0</v>
      </c>
      <c r="I3197" s="49">
        <v>430000000</v>
      </c>
      <c r="J3197" s="49" t="s">
        <v>8091</v>
      </c>
      <c r="K3197" s="49" t="s">
        <v>8117</v>
      </c>
      <c r="L3197" s="49" t="s">
        <v>8111</v>
      </c>
      <c r="M3197" s="49" t="s">
        <v>8094</v>
      </c>
      <c r="N3197" s="49" t="s">
        <v>8112</v>
      </c>
      <c r="O3197" s="49" t="s">
        <v>8104</v>
      </c>
      <c r="P3197" s="49">
        <v>166</v>
      </c>
      <c r="Q3197" s="49" t="s">
        <v>8319</v>
      </c>
      <c r="R3197" s="49">
        <v>20</v>
      </c>
      <c r="S3197" s="76">
        <v>20000</v>
      </c>
      <c r="T3197" s="76">
        <f>S3197*R3197</f>
        <v>400000</v>
      </c>
      <c r="U3197" s="76">
        <f t="shared" si="501"/>
        <v>448000.00000000006</v>
      </c>
      <c r="V3197" s="49"/>
      <c r="W3197" s="49">
        <v>2017</v>
      </c>
      <c r="X3197" s="49" t="s">
        <v>8315</v>
      </c>
      <c r="Y3197" s="1">
        <f>VLOOKUP(A3197,'[1]план на 2017'!$A:$X,20,0)</f>
        <v>400000</v>
      </c>
      <c r="Z3197" s="156">
        <f t="shared" si="504"/>
        <v>0</v>
      </c>
    </row>
    <row r="3198" spans="1:26" ht="49.5" customHeight="1" x14ac:dyDescent="0.25">
      <c r="A3198" s="49" t="s">
        <v>3250</v>
      </c>
      <c r="B3198" s="49" t="s">
        <v>3273</v>
      </c>
      <c r="C3198" s="53" t="s">
        <v>8029</v>
      </c>
      <c r="D3198" s="53" t="s">
        <v>8030</v>
      </c>
      <c r="E3198" s="53" t="s">
        <v>8031</v>
      </c>
      <c r="F3198" s="53" t="s">
        <v>8032</v>
      </c>
      <c r="G3198" s="49" t="s">
        <v>3289</v>
      </c>
      <c r="H3198" s="49">
        <v>0</v>
      </c>
      <c r="I3198" s="49">
        <v>430000000</v>
      </c>
      <c r="J3198" s="49" t="s">
        <v>8091</v>
      </c>
      <c r="K3198" s="49" t="s">
        <v>8117</v>
      </c>
      <c r="L3198" s="49" t="s">
        <v>8111</v>
      </c>
      <c r="M3198" s="49" t="s">
        <v>8094</v>
      </c>
      <c r="N3198" s="49" t="s">
        <v>8112</v>
      </c>
      <c r="O3198" s="49" t="s">
        <v>8104</v>
      </c>
      <c r="P3198" s="49" t="s">
        <v>8105</v>
      </c>
      <c r="Q3198" s="49" t="s">
        <v>8106</v>
      </c>
      <c r="R3198" s="49">
        <v>1</v>
      </c>
      <c r="S3198" s="76">
        <v>47100000</v>
      </c>
      <c r="T3198" s="76">
        <v>47100000</v>
      </c>
      <c r="U3198" s="76">
        <f t="shared" si="501"/>
        <v>52752000.000000007</v>
      </c>
      <c r="V3198" s="49"/>
      <c r="W3198" s="49">
        <v>2017</v>
      </c>
      <c r="X3198" s="49" t="s">
        <v>8315</v>
      </c>
      <c r="Y3198" s="1">
        <f>VLOOKUP(A3198,'[1]план на 2017'!$A:$X,20,0)</f>
        <v>47100000</v>
      </c>
      <c r="Z3198" s="156">
        <f t="shared" si="504"/>
        <v>0</v>
      </c>
    </row>
    <row r="3199" spans="1:26" ht="49.5" customHeight="1" x14ac:dyDescent="0.25">
      <c r="A3199" s="49" t="s">
        <v>3251</v>
      </c>
      <c r="B3199" s="49" t="s">
        <v>3273</v>
      </c>
      <c r="C3199" s="53" t="s">
        <v>3974</v>
      </c>
      <c r="D3199" s="53" t="s">
        <v>3971</v>
      </c>
      <c r="E3199" s="53" t="s">
        <v>3975</v>
      </c>
      <c r="F3199" s="53" t="s">
        <v>8033</v>
      </c>
      <c r="G3199" s="49" t="s">
        <v>3289</v>
      </c>
      <c r="H3199" s="49">
        <v>0</v>
      </c>
      <c r="I3199" s="49">
        <v>430000000</v>
      </c>
      <c r="J3199" s="49" t="s">
        <v>8091</v>
      </c>
      <c r="K3199" s="49" t="s">
        <v>8117</v>
      </c>
      <c r="L3199" s="49" t="s">
        <v>8111</v>
      </c>
      <c r="M3199" s="49" t="s">
        <v>8094</v>
      </c>
      <c r="N3199" s="49" t="s">
        <v>8112</v>
      </c>
      <c r="O3199" s="49" t="s">
        <v>8104</v>
      </c>
      <c r="P3199" s="49" t="s">
        <v>8105</v>
      </c>
      <c r="Q3199" s="49" t="s">
        <v>8106</v>
      </c>
      <c r="R3199" s="49">
        <v>1</v>
      </c>
      <c r="S3199" s="76">
        <v>2030082.92</v>
      </c>
      <c r="T3199" s="76">
        <v>2030082.92</v>
      </c>
      <c r="U3199" s="76">
        <f t="shared" si="501"/>
        <v>2273692.8704000004</v>
      </c>
      <c r="V3199" s="49"/>
      <c r="W3199" s="49">
        <v>2017</v>
      </c>
      <c r="X3199" s="49" t="s">
        <v>8315</v>
      </c>
      <c r="Y3199" s="1">
        <f>VLOOKUP(A3199,'[1]план на 2017'!$A:$X,20,0)</f>
        <v>2030082.92</v>
      </c>
      <c r="Z3199" s="156">
        <f t="shared" si="504"/>
        <v>0</v>
      </c>
    </row>
    <row r="3200" spans="1:26" ht="49.5" customHeight="1" x14ac:dyDescent="0.25">
      <c r="A3200" s="49" t="s">
        <v>3252</v>
      </c>
      <c r="B3200" s="49" t="s">
        <v>3273</v>
      </c>
      <c r="C3200" s="53" t="s">
        <v>8034</v>
      </c>
      <c r="D3200" s="53" t="s">
        <v>8035</v>
      </c>
      <c r="E3200" s="53" t="s">
        <v>8036</v>
      </c>
      <c r="F3200" s="53" t="s">
        <v>8037</v>
      </c>
      <c r="G3200" s="49" t="s">
        <v>4139</v>
      </c>
      <c r="H3200" s="49">
        <v>0</v>
      </c>
      <c r="I3200" s="49">
        <v>430000000</v>
      </c>
      <c r="J3200" s="49" t="s">
        <v>8091</v>
      </c>
      <c r="K3200" s="49" t="s">
        <v>8117</v>
      </c>
      <c r="L3200" s="49" t="s">
        <v>8111</v>
      </c>
      <c r="M3200" s="49" t="s">
        <v>8094</v>
      </c>
      <c r="N3200" s="49" t="s">
        <v>8112</v>
      </c>
      <c r="O3200" s="49" t="s">
        <v>8104</v>
      </c>
      <c r="P3200" s="49" t="s">
        <v>8105</v>
      </c>
      <c r="Q3200" s="49" t="s">
        <v>8106</v>
      </c>
      <c r="R3200" s="49">
        <v>60</v>
      </c>
      <c r="S3200" s="76">
        <v>20250</v>
      </c>
      <c r="T3200" s="76">
        <f>S3200*R3200</f>
        <v>1215000</v>
      </c>
      <c r="U3200" s="76">
        <f t="shared" si="501"/>
        <v>1360800.0000000002</v>
      </c>
      <c r="V3200" s="49"/>
      <c r="W3200" s="49">
        <v>2017</v>
      </c>
      <c r="X3200" s="49" t="s">
        <v>8315</v>
      </c>
      <c r="Y3200" s="1">
        <f>VLOOKUP(A3200,'[1]план на 2017'!$A:$X,20,0)</f>
        <v>1215000</v>
      </c>
      <c r="Z3200" s="156">
        <f t="shared" si="504"/>
        <v>0</v>
      </c>
    </row>
    <row r="3201" spans="1:26" ht="49.5" customHeight="1" x14ac:dyDescent="0.25">
      <c r="A3201" s="49" t="s">
        <v>3253</v>
      </c>
      <c r="B3201" s="49" t="s">
        <v>3273</v>
      </c>
      <c r="C3201" s="53" t="s">
        <v>8038</v>
      </c>
      <c r="D3201" s="53" t="s">
        <v>8039</v>
      </c>
      <c r="E3201" s="53" t="s">
        <v>8040</v>
      </c>
      <c r="F3201" s="53" t="s">
        <v>8041</v>
      </c>
      <c r="G3201" s="49" t="s">
        <v>3289</v>
      </c>
      <c r="H3201" s="49">
        <v>0</v>
      </c>
      <c r="I3201" s="49">
        <v>430000000</v>
      </c>
      <c r="J3201" s="49" t="s">
        <v>8091</v>
      </c>
      <c r="K3201" s="49" t="s">
        <v>8117</v>
      </c>
      <c r="L3201" s="49" t="s">
        <v>8111</v>
      </c>
      <c r="M3201" s="49" t="s">
        <v>8094</v>
      </c>
      <c r="N3201" s="49" t="s">
        <v>8112</v>
      </c>
      <c r="O3201" s="49" t="s">
        <v>8104</v>
      </c>
      <c r="P3201" s="49" t="s">
        <v>8105</v>
      </c>
      <c r="Q3201" s="49" t="s">
        <v>8106</v>
      </c>
      <c r="R3201" s="49">
        <v>1</v>
      </c>
      <c r="S3201" s="76">
        <v>11821600</v>
      </c>
      <c r="T3201" s="76">
        <f>S3201*R3201</f>
        <v>11821600</v>
      </c>
      <c r="U3201" s="76">
        <f t="shared" si="501"/>
        <v>13240192.000000002</v>
      </c>
      <c r="V3201" s="49"/>
      <c r="W3201" s="49">
        <v>2017</v>
      </c>
      <c r="X3201" s="49" t="s">
        <v>8315</v>
      </c>
      <c r="Y3201" s="1">
        <f>VLOOKUP(A3201,'[1]план на 2017'!$A:$X,20,0)</f>
        <v>11821600</v>
      </c>
      <c r="Z3201" s="156">
        <f t="shared" si="504"/>
        <v>0</v>
      </c>
    </row>
    <row r="3202" spans="1:26" ht="49.5" customHeight="1" x14ac:dyDescent="0.25">
      <c r="A3202" s="49" t="s">
        <v>3254</v>
      </c>
      <c r="B3202" s="49" t="s">
        <v>3273</v>
      </c>
      <c r="C3202" s="53" t="s">
        <v>8042</v>
      </c>
      <c r="D3202" s="53" t="s">
        <v>8043</v>
      </c>
      <c r="E3202" s="53" t="s">
        <v>8044</v>
      </c>
      <c r="F3202" s="53" t="s">
        <v>8045</v>
      </c>
      <c r="G3202" s="49" t="s">
        <v>3278</v>
      </c>
      <c r="H3202" s="49">
        <v>0</v>
      </c>
      <c r="I3202" s="49">
        <v>430000000</v>
      </c>
      <c r="J3202" s="49" t="s">
        <v>8091</v>
      </c>
      <c r="K3202" s="49" t="s">
        <v>8117</v>
      </c>
      <c r="L3202" s="49" t="s">
        <v>8111</v>
      </c>
      <c r="M3202" s="49" t="s">
        <v>8094</v>
      </c>
      <c r="N3202" s="49" t="s">
        <v>8112</v>
      </c>
      <c r="O3202" s="49" t="s">
        <v>8104</v>
      </c>
      <c r="P3202" s="49">
        <v>796</v>
      </c>
      <c r="Q3202" s="49" t="s">
        <v>8106</v>
      </c>
      <c r="R3202" s="49">
        <v>8</v>
      </c>
      <c r="S3202" s="76">
        <f>'[2]Бюджет 2017'!$AJ$4242</f>
        <v>19800</v>
      </c>
      <c r="T3202" s="76">
        <f>S3202*R3202</f>
        <v>158400</v>
      </c>
      <c r="U3202" s="76">
        <f t="shared" si="501"/>
        <v>177408.00000000003</v>
      </c>
      <c r="V3202" s="49"/>
      <c r="W3202" s="49">
        <v>2017</v>
      </c>
      <c r="X3202" s="49" t="s">
        <v>8315</v>
      </c>
      <c r="Y3202" s="1">
        <f>VLOOKUP(A3202,'[1]план на 2017'!$A:$X,20,0)</f>
        <v>158400</v>
      </c>
      <c r="Z3202" s="156">
        <f t="shared" si="504"/>
        <v>0</v>
      </c>
    </row>
    <row r="3203" spans="1:26" ht="49.5" customHeight="1" x14ac:dyDescent="0.25">
      <c r="A3203" s="49" t="s">
        <v>3255</v>
      </c>
      <c r="B3203" s="49" t="s">
        <v>3273</v>
      </c>
      <c r="C3203" s="53" t="s">
        <v>8046</v>
      </c>
      <c r="D3203" s="53" t="s">
        <v>8047</v>
      </c>
      <c r="E3203" s="53" t="s">
        <v>8048</v>
      </c>
      <c r="F3203" s="53" t="s">
        <v>8049</v>
      </c>
      <c r="G3203" s="49" t="s">
        <v>3278</v>
      </c>
      <c r="H3203" s="49">
        <v>0</v>
      </c>
      <c r="I3203" s="49">
        <v>430000000</v>
      </c>
      <c r="J3203" s="49" t="s">
        <v>8091</v>
      </c>
      <c r="K3203" s="49" t="s">
        <v>8117</v>
      </c>
      <c r="L3203" s="49" t="s">
        <v>8111</v>
      </c>
      <c r="M3203" s="49" t="s">
        <v>8094</v>
      </c>
      <c r="N3203" s="49" t="s">
        <v>8112</v>
      </c>
      <c r="O3203" s="49" t="s">
        <v>8104</v>
      </c>
      <c r="P3203" s="49">
        <v>796</v>
      </c>
      <c r="Q3203" s="49" t="s">
        <v>8106</v>
      </c>
      <c r="R3203" s="49">
        <v>4</v>
      </c>
      <c r="S3203" s="76">
        <v>25000</v>
      </c>
      <c r="T3203" s="76">
        <f>S3203*R3203</f>
        <v>100000</v>
      </c>
      <c r="U3203" s="76">
        <f t="shared" si="501"/>
        <v>112000.00000000001</v>
      </c>
      <c r="V3203" s="49"/>
      <c r="W3203" s="49">
        <v>2017</v>
      </c>
      <c r="X3203" s="49" t="s">
        <v>8315</v>
      </c>
      <c r="Y3203" s="1">
        <f>VLOOKUP(A3203,'[1]план на 2017'!$A:$X,20,0)</f>
        <v>100000</v>
      </c>
      <c r="Z3203" s="156">
        <f t="shared" si="504"/>
        <v>0</v>
      </c>
    </row>
    <row r="3204" spans="1:26" ht="49.5" customHeight="1" x14ac:dyDescent="0.25">
      <c r="A3204" s="49" t="s">
        <v>3256</v>
      </c>
      <c r="B3204" s="49" t="s">
        <v>3273</v>
      </c>
      <c r="C3204" s="53" t="s">
        <v>8050</v>
      </c>
      <c r="D3204" s="53" t="s">
        <v>8051</v>
      </c>
      <c r="E3204" s="53" t="s">
        <v>8052</v>
      </c>
      <c r="F3204" s="53" t="s">
        <v>8053</v>
      </c>
      <c r="G3204" s="49" t="s">
        <v>3278</v>
      </c>
      <c r="H3204" s="49">
        <v>0</v>
      </c>
      <c r="I3204" s="49">
        <v>430000000</v>
      </c>
      <c r="J3204" s="49" t="s">
        <v>8091</v>
      </c>
      <c r="K3204" s="49" t="s">
        <v>8117</v>
      </c>
      <c r="L3204" s="49" t="s">
        <v>8111</v>
      </c>
      <c r="M3204" s="49" t="s">
        <v>8094</v>
      </c>
      <c r="N3204" s="49" t="s">
        <v>8112</v>
      </c>
      <c r="O3204" s="49" t="s">
        <v>8104</v>
      </c>
      <c r="P3204" s="49">
        <v>796</v>
      </c>
      <c r="Q3204" s="49" t="s">
        <v>8106</v>
      </c>
      <c r="R3204" s="49">
        <v>10</v>
      </c>
      <c r="S3204" s="76">
        <v>4500</v>
      </c>
      <c r="T3204" s="76">
        <f>S3204*R3204</f>
        <v>45000</v>
      </c>
      <c r="U3204" s="76">
        <f t="shared" si="501"/>
        <v>50400.000000000007</v>
      </c>
      <c r="V3204" s="49"/>
      <c r="W3204" s="49">
        <v>2017</v>
      </c>
      <c r="X3204" s="49" t="s">
        <v>8315</v>
      </c>
      <c r="Y3204" s="1">
        <f>VLOOKUP(A3204,'[1]план на 2017'!$A:$X,20,0)</f>
        <v>45000</v>
      </c>
      <c r="Z3204" s="156">
        <f t="shared" si="504"/>
        <v>0</v>
      </c>
    </row>
    <row r="3205" spans="1:26" ht="49.5" customHeight="1" x14ac:dyDescent="0.25">
      <c r="A3205" s="49" t="s">
        <v>3257</v>
      </c>
      <c r="B3205" s="49" t="s">
        <v>3273</v>
      </c>
      <c r="C3205" s="53" t="s">
        <v>8054</v>
      </c>
      <c r="D3205" s="53" t="s">
        <v>8055</v>
      </c>
      <c r="E3205" s="53" t="s">
        <v>8056</v>
      </c>
      <c r="F3205" s="53" t="s">
        <v>8057</v>
      </c>
      <c r="G3205" s="49" t="s">
        <v>3278</v>
      </c>
      <c r="H3205" s="49">
        <v>0</v>
      </c>
      <c r="I3205" s="49">
        <v>430000000</v>
      </c>
      <c r="J3205" s="49" t="s">
        <v>8091</v>
      </c>
      <c r="K3205" s="49" t="s">
        <v>8117</v>
      </c>
      <c r="L3205" s="49" t="s">
        <v>8111</v>
      </c>
      <c r="M3205" s="49" t="s">
        <v>8094</v>
      </c>
      <c r="N3205" s="49" t="s">
        <v>8112</v>
      </c>
      <c r="O3205" s="49" t="s">
        <v>8104</v>
      </c>
      <c r="P3205" s="49">
        <v>796</v>
      </c>
      <c r="Q3205" s="49" t="s">
        <v>8106</v>
      </c>
      <c r="R3205" s="49">
        <v>4</v>
      </c>
      <c r="S3205" s="76">
        <v>20830</v>
      </c>
      <c r="T3205" s="76">
        <f t="shared" ref="T3205:T3218" si="505">S3205*R3205</f>
        <v>83320</v>
      </c>
      <c r="U3205" s="76">
        <f t="shared" si="501"/>
        <v>93318.400000000009</v>
      </c>
      <c r="V3205" s="49"/>
      <c r="W3205" s="49">
        <v>2017</v>
      </c>
      <c r="X3205" s="49" t="s">
        <v>8315</v>
      </c>
      <c r="Y3205" s="1">
        <f>VLOOKUP(A3205,'[1]план на 2017'!$A:$X,20,0)</f>
        <v>83320</v>
      </c>
      <c r="Z3205" s="156">
        <f t="shared" si="504"/>
        <v>0</v>
      </c>
    </row>
    <row r="3206" spans="1:26" ht="49.5" customHeight="1" x14ac:dyDescent="0.25">
      <c r="A3206" s="49" t="s">
        <v>3258</v>
      </c>
      <c r="B3206" s="49" t="s">
        <v>3273</v>
      </c>
      <c r="C3206" s="53" t="s">
        <v>8058</v>
      </c>
      <c r="D3206" s="53" t="s">
        <v>8059</v>
      </c>
      <c r="E3206" s="53" t="s">
        <v>8060</v>
      </c>
      <c r="F3206" s="53" t="s">
        <v>8061</v>
      </c>
      <c r="G3206" s="49" t="s">
        <v>3278</v>
      </c>
      <c r="H3206" s="49">
        <v>0</v>
      </c>
      <c r="I3206" s="49">
        <v>430000000</v>
      </c>
      <c r="J3206" s="49" t="s">
        <v>8091</v>
      </c>
      <c r="K3206" s="49" t="s">
        <v>8117</v>
      </c>
      <c r="L3206" s="49" t="s">
        <v>8111</v>
      </c>
      <c r="M3206" s="49" t="s">
        <v>8094</v>
      </c>
      <c r="N3206" s="49" t="s">
        <v>8112</v>
      </c>
      <c r="O3206" s="49" t="s">
        <v>8104</v>
      </c>
      <c r="P3206" s="49">
        <v>796</v>
      </c>
      <c r="Q3206" s="49" t="s">
        <v>8106</v>
      </c>
      <c r="R3206" s="49">
        <v>2</v>
      </c>
      <c r="S3206" s="76">
        <v>21500</v>
      </c>
      <c r="T3206" s="76">
        <f t="shared" si="505"/>
        <v>43000</v>
      </c>
      <c r="U3206" s="76">
        <f t="shared" si="501"/>
        <v>48160.000000000007</v>
      </c>
      <c r="V3206" s="49"/>
      <c r="W3206" s="49">
        <v>2017</v>
      </c>
      <c r="X3206" s="49" t="s">
        <v>8315</v>
      </c>
      <c r="Y3206" s="1">
        <f>VLOOKUP(A3206,'[1]план на 2017'!$A:$X,20,0)</f>
        <v>43000</v>
      </c>
      <c r="Z3206" s="156">
        <f t="shared" si="504"/>
        <v>0</v>
      </c>
    </row>
    <row r="3207" spans="1:26" ht="49.5" customHeight="1" x14ac:dyDescent="0.25">
      <c r="A3207" s="49" t="s">
        <v>3259</v>
      </c>
      <c r="B3207" s="49" t="s">
        <v>3273</v>
      </c>
      <c r="C3207" s="53" t="s">
        <v>8062</v>
      </c>
      <c r="D3207" s="53" t="s">
        <v>8059</v>
      </c>
      <c r="E3207" s="53" t="s">
        <v>8063</v>
      </c>
      <c r="F3207" s="53" t="s">
        <v>8064</v>
      </c>
      <c r="G3207" s="49" t="s">
        <v>3278</v>
      </c>
      <c r="H3207" s="49">
        <v>0</v>
      </c>
      <c r="I3207" s="49">
        <v>430000000</v>
      </c>
      <c r="J3207" s="49" t="s">
        <v>8091</v>
      </c>
      <c r="K3207" s="49" t="s">
        <v>8117</v>
      </c>
      <c r="L3207" s="49" t="s">
        <v>8111</v>
      </c>
      <c r="M3207" s="49" t="s">
        <v>8094</v>
      </c>
      <c r="N3207" s="49" t="s">
        <v>8112</v>
      </c>
      <c r="O3207" s="49" t="s">
        <v>8104</v>
      </c>
      <c r="P3207" s="49">
        <v>796</v>
      </c>
      <c r="Q3207" s="49" t="s">
        <v>8106</v>
      </c>
      <c r="R3207" s="49">
        <v>2</v>
      </c>
      <c r="S3207" s="76">
        <v>21500</v>
      </c>
      <c r="T3207" s="76">
        <f t="shared" si="505"/>
        <v>43000</v>
      </c>
      <c r="U3207" s="76">
        <f t="shared" si="501"/>
        <v>48160.000000000007</v>
      </c>
      <c r="V3207" s="49"/>
      <c r="W3207" s="49">
        <v>2017</v>
      </c>
      <c r="X3207" s="49" t="s">
        <v>8315</v>
      </c>
      <c r="Y3207" s="1">
        <f>VLOOKUP(A3207,'[1]план на 2017'!$A:$X,20,0)</f>
        <v>43000</v>
      </c>
      <c r="Z3207" s="156">
        <f t="shared" si="504"/>
        <v>0</v>
      </c>
    </row>
    <row r="3208" spans="1:26" ht="49.5" customHeight="1" x14ac:dyDescent="0.25">
      <c r="A3208" s="49" t="s">
        <v>3260</v>
      </c>
      <c r="B3208" s="49" t="s">
        <v>3273</v>
      </c>
      <c r="C3208" s="53" t="s">
        <v>8065</v>
      </c>
      <c r="D3208" s="53" t="s">
        <v>8066</v>
      </c>
      <c r="E3208" s="53" t="s">
        <v>8067</v>
      </c>
      <c r="F3208" s="53" t="s">
        <v>8068</v>
      </c>
      <c r="G3208" s="49" t="s">
        <v>3278</v>
      </c>
      <c r="H3208" s="49">
        <v>0</v>
      </c>
      <c r="I3208" s="49">
        <v>430000000</v>
      </c>
      <c r="J3208" s="49" t="s">
        <v>8091</v>
      </c>
      <c r="K3208" s="49" t="s">
        <v>8117</v>
      </c>
      <c r="L3208" s="49" t="s">
        <v>8111</v>
      </c>
      <c r="M3208" s="49" t="s">
        <v>8094</v>
      </c>
      <c r="N3208" s="49" t="s">
        <v>8112</v>
      </c>
      <c r="O3208" s="49" t="s">
        <v>8104</v>
      </c>
      <c r="P3208" s="49">
        <v>796</v>
      </c>
      <c r="Q3208" s="49" t="s">
        <v>8106</v>
      </c>
      <c r="R3208" s="49">
        <v>1</v>
      </c>
      <c r="S3208" s="76">
        <v>14300</v>
      </c>
      <c r="T3208" s="76">
        <f t="shared" si="505"/>
        <v>14300</v>
      </c>
      <c r="U3208" s="76">
        <f t="shared" si="501"/>
        <v>16016.000000000002</v>
      </c>
      <c r="V3208" s="49"/>
      <c r="W3208" s="49">
        <v>2017</v>
      </c>
      <c r="X3208" s="49" t="s">
        <v>8315</v>
      </c>
      <c r="Y3208" s="1">
        <f>VLOOKUP(A3208,'[1]план на 2017'!$A:$X,20,0)</f>
        <v>14300</v>
      </c>
      <c r="Z3208" s="156">
        <f t="shared" si="504"/>
        <v>0</v>
      </c>
    </row>
    <row r="3209" spans="1:26" ht="49.5" customHeight="1" x14ac:dyDescent="0.25">
      <c r="A3209" s="49" t="s">
        <v>3261</v>
      </c>
      <c r="B3209" s="49" t="s">
        <v>3273</v>
      </c>
      <c r="C3209" s="53" t="s">
        <v>8069</v>
      </c>
      <c r="D3209" s="53" t="s">
        <v>8070</v>
      </c>
      <c r="E3209" s="53" t="s">
        <v>8071</v>
      </c>
      <c r="F3209" s="53" t="s">
        <v>8072</v>
      </c>
      <c r="G3209" s="49" t="s">
        <v>3278</v>
      </c>
      <c r="H3209" s="49">
        <v>0</v>
      </c>
      <c r="I3209" s="49">
        <v>430000000</v>
      </c>
      <c r="J3209" s="49" t="s">
        <v>8091</v>
      </c>
      <c r="K3209" s="49" t="s">
        <v>8117</v>
      </c>
      <c r="L3209" s="49" t="s">
        <v>8111</v>
      </c>
      <c r="M3209" s="49" t="s">
        <v>8094</v>
      </c>
      <c r="N3209" s="49" t="s">
        <v>8112</v>
      </c>
      <c r="O3209" s="49" t="s">
        <v>8104</v>
      </c>
      <c r="P3209" s="49">
        <v>796</v>
      </c>
      <c r="Q3209" s="49" t="s">
        <v>8106</v>
      </c>
      <c r="R3209" s="49">
        <v>1</v>
      </c>
      <c r="S3209" s="76">
        <v>15000</v>
      </c>
      <c r="T3209" s="76">
        <f t="shared" si="505"/>
        <v>15000</v>
      </c>
      <c r="U3209" s="76">
        <f t="shared" si="501"/>
        <v>16800</v>
      </c>
      <c r="V3209" s="49"/>
      <c r="W3209" s="49">
        <v>2017</v>
      </c>
      <c r="X3209" s="49" t="s">
        <v>8315</v>
      </c>
      <c r="Y3209" s="1">
        <f>VLOOKUP(A3209,'[1]план на 2017'!$A:$X,20,0)</f>
        <v>15000</v>
      </c>
      <c r="Z3209" s="156">
        <f t="shared" si="504"/>
        <v>0</v>
      </c>
    </row>
    <row r="3210" spans="1:26" ht="49.5" customHeight="1" x14ac:dyDescent="0.25">
      <c r="A3210" s="49" t="s">
        <v>3262</v>
      </c>
      <c r="B3210" s="49" t="s">
        <v>3273</v>
      </c>
      <c r="C3210" s="53" t="s">
        <v>6087</v>
      </c>
      <c r="D3210" s="53" t="s">
        <v>6088</v>
      </c>
      <c r="E3210" s="53" t="s">
        <v>6089</v>
      </c>
      <c r="F3210" s="53" t="s">
        <v>8073</v>
      </c>
      <c r="G3210" s="49" t="s">
        <v>3278</v>
      </c>
      <c r="H3210" s="49">
        <v>0</v>
      </c>
      <c r="I3210" s="49">
        <v>430000000</v>
      </c>
      <c r="J3210" s="49" t="s">
        <v>8091</v>
      </c>
      <c r="K3210" s="49" t="s">
        <v>8117</v>
      </c>
      <c r="L3210" s="49" t="s">
        <v>8111</v>
      </c>
      <c r="M3210" s="49" t="s">
        <v>8094</v>
      </c>
      <c r="N3210" s="49" t="s">
        <v>8112</v>
      </c>
      <c r="O3210" s="49" t="s">
        <v>8104</v>
      </c>
      <c r="P3210" s="49">
        <v>796</v>
      </c>
      <c r="Q3210" s="49" t="s">
        <v>8106</v>
      </c>
      <c r="R3210" s="49">
        <v>1</v>
      </c>
      <c r="S3210" s="76">
        <f>'[2]Бюджет 2017'!$AJ$4250</f>
        <v>510000</v>
      </c>
      <c r="T3210" s="76">
        <f t="shared" si="505"/>
        <v>510000</v>
      </c>
      <c r="U3210" s="76">
        <f t="shared" si="501"/>
        <v>571200</v>
      </c>
      <c r="V3210" s="49"/>
      <c r="W3210" s="49">
        <v>2017</v>
      </c>
      <c r="X3210" s="49" t="s">
        <v>8315</v>
      </c>
      <c r="Y3210" s="1">
        <f>VLOOKUP(A3210,'[1]план на 2017'!$A:$X,20,0)</f>
        <v>510000</v>
      </c>
      <c r="Z3210" s="156">
        <f t="shared" si="504"/>
        <v>0</v>
      </c>
    </row>
    <row r="3211" spans="1:26" ht="49.5" customHeight="1" x14ac:dyDescent="0.25">
      <c r="A3211" s="49" t="s">
        <v>3263</v>
      </c>
      <c r="B3211" s="49" t="s">
        <v>3273</v>
      </c>
      <c r="C3211" s="53" t="s">
        <v>8074</v>
      </c>
      <c r="D3211" s="53" t="s">
        <v>4802</v>
      </c>
      <c r="E3211" s="53" t="s">
        <v>8075</v>
      </c>
      <c r="F3211" s="53" t="s">
        <v>8076</v>
      </c>
      <c r="G3211" s="49" t="s">
        <v>3278</v>
      </c>
      <c r="H3211" s="49">
        <v>0</v>
      </c>
      <c r="I3211" s="49">
        <v>430000000</v>
      </c>
      <c r="J3211" s="49" t="s">
        <v>8091</v>
      </c>
      <c r="K3211" s="49" t="s">
        <v>8117</v>
      </c>
      <c r="L3211" s="49" t="s">
        <v>8111</v>
      </c>
      <c r="M3211" s="49" t="s">
        <v>8094</v>
      </c>
      <c r="N3211" s="49" t="s">
        <v>8112</v>
      </c>
      <c r="O3211" s="49" t="s">
        <v>8104</v>
      </c>
      <c r="P3211" s="49">
        <v>796</v>
      </c>
      <c r="Q3211" s="49" t="s">
        <v>8106</v>
      </c>
      <c r="R3211" s="49">
        <v>6</v>
      </c>
      <c r="S3211" s="76">
        <f>'[2]Бюджет 2017'!$AJ$4251</f>
        <v>4480</v>
      </c>
      <c r="T3211" s="76">
        <f t="shared" si="505"/>
        <v>26880</v>
      </c>
      <c r="U3211" s="76">
        <f t="shared" si="501"/>
        <v>30105.600000000002</v>
      </c>
      <c r="V3211" s="49"/>
      <c r="W3211" s="49">
        <v>2017</v>
      </c>
      <c r="X3211" s="49" t="s">
        <v>8315</v>
      </c>
      <c r="Y3211" s="1">
        <f>VLOOKUP(A3211,'[1]план на 2017'!$A:$X,20,0)</f>
        <v>26880</v>
      </c>
      <c r="Z3211" s="156">
        <f t="shared" si="504"/>
        <v>0</v>
      </c>
    </row>
    <row r="3212" spans="1:26" ht="49.5" customHeight="1" x14ac:dyDescent="0.25">
      <c r="A3212" s="49" t="s">
        <v>3264</v>
      </c>
      <c r="B3212" s="49" t="s">
        <v>3273</v>
      </c>
      <c r="C3212" s="53" t="s">
        <v>8074</v>
      </c>
      <c r="D3212" s="53" t="s">
        <v>4802</v>
      </c>
      <c r="E3212" s="53" t="s">
        <v>8075</v>
      </c>
      <c r="F3212" s="53" t="s">
        <v>8077</v>
      </c>
      <c r="G3212" s="49" t="s">
        <v>3278</v>
      </c>
      <c r="H3212" s="49">
        <v>0</v>
      </c>
      <c r="I3212" s="49">
        <v>430000000</v>
      </c>
      <c r="J3212" s="49" t="s">
        <v>8091</v>
      </c>
      <c r="K3212" s="49" t="s">
        <v>8117</v>
      </c>
      <c r="L3212" s="49" t="s">
        <v>8111</v>
      </c>
      <c r="M3212" s="49" t="s">
        <v>8094</v>
      </c>
      <c r="N3212" s="49" t="s">
        <v>8112</v>
      </c>
      <c r="O3212" s="49" t="s">
        <v>8104</v>
      </c>
      <c r="P3212" s="49">
        <v>796</v>
      </c>
      <c r="Q3212" s="49" t="s">
        <v>8106</v>
      </c>
      <c r="R3212" s="49">
        <v>6</v>
      </c>
      <c r="S3212" s="76">
        <f>'[2]Бюджет 2017'!$AJ$4252</f>
        <v>8960</v>
      </c>
      <c r="T3212" s="76">
        <f t="shared" si="505"/>
        <v>53760</v>
      </c>
      <c r="U3212" s="76">
        <f t="shared" si="501"/>
        <v>60211.200000000004</v>
      </c>
      <c r="V3212" s="49"/>
      <c r="W3212" s="49">
        <v>2017</v>
      </c>
      <c r="X3212" s="49" t="s">
        <v>8315</v>
      </c>
      <c r="Y3212" s="1">
        <f>VLOOKUP(A3212,'[1]план на 2017'!$A:$X,20,0)</f>
        <v>53760</v>
      </c>
      <c r="Z3212" s="156">
        <f t="shared" si="504"/>
        <v>0</v>
      </c>
    </row>
    <row r="3213" spans="1:26" ht="49.5" customHeight="1" x14ac:dyDescent="0.25">
      <c r="A3213" s="49" t="s">
        <v>3265</v>
      </c>
      <c r="B3213" s="49" t="s">
        <v>3273</v>
      </c>
      <c r="C3213" s="53" t="s">
        <v>8074</v>
      </c>
      <c r="D3213" s="53" t="s">
        <v>4802</v>
      </c>
      <c r="E3213" s="53" t="s">
        <v>8075</v>
      </c>
      <c r="F3213" s="53" t="s">
        <v>8078</v>
      </c>
      <c r="G3213" s="49" t="s">
        <v>3278</v>
      </c>
      <c r="H3213" s="49">
        <v>0</v>
      </c>
      <c r="I3213" s="49">
        <v>430000000</v>
      </c>
      <c r="J3213" s="49" t="s">
        <v>8091</v>
      </c>
      <c r="K3213" s="49" t="s">
        <v>8117</v>
      </c>
      <c r="L3213" s="49" t="s">
        <v>8111</v>
      </c>
      <c r="M3213" s="49" t="s">
        <v>8094</v>
      </c>
      <c r="N3213" s="49" t="s">
        <v>8112</v>
      </c>
      <c r="O3213" s="49" t="s">
        <v>8104</v>
      </c>
      <c r="P3213" s="49">
        <v>796</v>
      </c>
      <c r="Q3213" s="49" t="s">
        <v>8106</v>
      </c>
      <c r="R3213" s="49">
        <v>10</v>
      </c>
      <c r="S3213" s="76">
        <f>'[2]Бюджет 2017'!$AJ$4253</f>
        <v>18240</v>
      </c>
      <c r="T3213" s="76">
        <f t="shared" si="505"/>
        <v>182400</v>
      </c>
      <c r="U3213" s="76">
        <f t="shared" si="501"/>
        <v>204288.00000000003</v>
      </c>
      <c r="V3213" s="49"/>
      <c r="W3213" s="49">
        <v>2017</v>
      </c>
      <c r="X3213" s="49" t="s">
        <v>8315</v>
      </c>
      <c r="Y3213" s="1">
        <f>VLOOKUP(A3213,'[1]план на 2017'!$A:$X,20,0)</f>
        <v>182400</v>
      </c>
      <c r="Z3213" s="156">
        <f t="shared" si="504"/>
        <v>0</v>
      </c>
    </row>
    <row r="3214" spans="1:26" ht="49.5" customHeight="1" x14ac:dyDescent="0.25">
      <c r="A3214" s="49" t="s">
        <v>3266</v>
      </c>
      <c r="B3214" s="49" t="s">
        <v>3273</v>
      </c>
      <c r="C3214" s="53" t="s">
        <v>8074</v>
      </c>
      <c r="D3214" s="53" t="s">
        <v>4802</v>
      </c>
      <c r="E3214" s="53" t="s">
        <v>8075</v>
      </c>
      <c r="F3214" s="53" t="s">
        <v>8079</v>
      </c>
      <c r="G3214" s="49" t="s">
        <v>3278</v>
      </c>
      <c r="H3214" s="49">
        <v>0</v>
      </c>
      <c r="I3214" s="49">
        <v>430000000</v>
      </c>
      <c r="J3214" s="49" t="s">
        <v>8091</v>
      </c>
      <c r="K3214" s="49" t="s">
        <v>8117</v>
      </c>
      <c r="L3214" s="49" t="s">
        <v>8111</v>
      </c>
      <c r="M3214" s="49" t="s">
        <v>8094</v>
      </c>
      <c r="N3214" s="49" t="s">
        <v>8112</v>
      </c>
      <c r="O3214" s="49" t="s">
        <v>8104</v>
      </c>
      <c r="P3214" s="49">
        <v>796</v>
      </c>
      <c r="Q3214" s="49" t="s">
        <v>8106</v>
      </c>
      <c r="R3214" s="49">
        <v>6</v>
      </c>
      <c r="S3214" s="76">
        <f>'[2]Бюджет 2017'!$AJ$4254</f>
        <v>27520</v>
      </c>
      <c r="T3214" s="76">
        <f t="shared" si="505"/>
        <v>165120</v>
      </c>
      <c r="U3214" s="76">
        <f t="shared" si="501"/>
        <v>184934.40000000002</v>
      </c>
      <c r="V3214" s="49"/>
      <c r="W3214" s="49">
        <v>2017</v>
      </c>
      <c r="X3214" s="49" t="s">
        <v>8315</v>
      </c>
      <c r="Y3214" s="1">
        <f>VLOOKUP(A3214,'[1]план на 2017'!$A:$X,20,0)</f>
        <v>165120</v>
      </c>
      <c r="Z3214" s="156">
        <f t="shared" si="504"/>
        <v>0</v>
      </c>
    </row>
    <row r="3215" spans="1:26" ht="49.5" customHeight="1" x14ac:dyDescent="0.25">
      <c r="A3215" s="49" t="s">
        <v>3267</v>
      </c>
      <c r="B3215" s="49" t="s">
        <v>3273</v>
      </c>
      <c r="C3215" s="53" t="s">
        <v>8074</v>
      </c>
      <c r="D3215" s="53" t="s">
        <v>4802</v>
      </c>
      <c r="E3215" s="53" t="s">
        <v>8075</v>
      </c>
      <c r="F3215" s="53" t="s">
        <v>8080</v>
      </c>
      <c r="G3215" s="49" t="s">
        <v>3278</v>
      </c>
      <c r="H3215" s="49">
        <v>0</v>
      </c>
      <c r="I3215" s="49">
        <v>430000000</v>
      </c>
      <c r="J3215" s="49" t="s">
        <v>8091</v>
      </c>
      <c r="K3215" s="49" t="s">
        <v>8117</v>
      </c>
      <c r="L3215" s="49" t="s">
        <v>8111</v>
      </c>
      <c r="M3215" s="49" t="s">
        <v>8094</v>
      </c>
      <c r="N3215" s="49" t="s">
        <v>8112</v>
      </c>
      <c r="O3215" s="49" t="s">
        <v>8104</v>
      </c>
      <c r="P3215" s="49">
        <v>796</v>
      </c>
      <c r="Q3215" s="49" t="s">
        <v>8106</v>
      </c>
      <c r="R3215" s="49">
        <v>6</v>
      </c>
      <c r="S3215" s="76">
        <f>'[2]Бюджет 2017'!$AJ$4255</f>
        <v>36800</v>
      </c>
      <c r="T3215" s="76">
        <f t="shared" si="505"/>
        <v>220800</v>
      </c>
      <c r="U3215" s="76">
        <f t="shared" si="501"/>
        <v>247296.00000000003</v>
      </c>
      <c r="V3215" s="49"/>
      <c r="W3215" s="49">
        <v>2017</v>
      </c>
      <c r="X3215" s="49" t="s">
        <v>8315</v>
      </c>
      <c r="Y3215" s="1">
        <f>VLOOKUP(A3215,'[1]план на 2017'!$A:$X,20,0)</f>
        <v>220800</v>
      </c>
      <c r="Z3215" s="156">
        <f t="shared" si="504"/>
        <v>0</v>
      </c>
    </row>
    <row r="3216" spans="1:26" ht="49.5" customHeight="1" x14ac:dyDescent="0.25">
      <c r="A3216" s="49" t="s">
        <v>3268</v>
      </c>
      <c r="B3216" s="49" t="s">
        <v>3273</v>
      </c>
      <c r="C3216" s="53" t="s">
        <v>8074</v>
      </c>
      <c r="D3216" s="53" t="s">
        <v>4802</v>
      </c>
      <c r="E3216" s="53" t="s">
        <v>8075</v>
      </c>
      <c r="F3216" s="53" t="s">
        <v>8081</v>
      </c>
      <c r="G3216" s="49" t="s">
        <v>3278</v>
      </c>
      <c r="H3216" s="49">
        <v>0</v>
      </c>
      <c r="I3216" s="49">
        <v>430000000</v>
      </c>
      <c r="J3216" s="49" t="s">
        <v>8091</v>
      </c>
      <c r="K3216" s="49" t="s">
        <v>8117</v>
      </c>
      <c r="L3216" s="49" t="s">
        <v>8111</v>
      </c>
      <c r="M3216" s="49" t="s">
        <v>8094</v>
      </c>
      <c r="N3216" s="49" t="s">
        <v>8112</v>
      </c>
      <c r="O3216" s="49" t="s">
        <v>8104</v>
      </c>
      <c r="P3216" s="49">
        <v>796</v>
      </c>
      <c r="Q3216" s="49" t="s">
        <v>8106</v>
      </c>
      <c r="R3216" s="49">
        <v>6</v>
      </c>
      <c r="S3216" s="76">
        <f>'[2]Бюджет 2017'!$AJ$4256</f>
        <v>45760</v>
      </c>
      <c r="T3216" s="76">
        <f t="shared" si="505"/>
        <v>274560</v>
      </c>
      <c r="U3216" s="76">
        <f t="shared" si="501"/>
        <v>307507.20000000001</v>
      </c>
      <c r="V3216" s="49"/>
      <c r="W3216" s="49">
        <v>2017</v>
      </c>
      <c r="X3216" s="49" t="s">
        <v>8315</v>
      </c>
      <c r="Y3216" s="1">
        <f>VLOOKUP(A3216,'[1]план на 2017'!$A:$X,20,0)</f>
        <v>274560</v>
      </c>
      <c r="Z3216" s="156">
        <f t="shared" si="504"/>
        <v>0</v>
      </c>
    </row>
    <row r="3217" spans="1:38" ht="49.5" customHeight="1" x14ac:dyDescent="0.25">
      <c r="A3217" s="49" t="s">
        <v>3269</v>
      </c>
      <c r="B3217" s="49" t="s">
        <v>3273</v>
      </c>
      <c r="C3217" s="53" t="s">
        <v>8082</v>
      </c>
      <c r="D3217" s="53" t="s">
        <v>3638</v>
      </c>
      <c r="E3217" s="53" t="s">
        <v>8083</v>
      </c>
      <c r="F3217" s="53" t="s">
        <v>8084</v>
      </c>
      <c r="G3217" s="49" t="s">
        <v>3278</v>
      </c>
      <c r="H3217" s="49">
        <v>0</v>
      </c>
      <c r="I3217" s="49">
        <v>430000000</v>
      </c>
      <c r="J3217" s="49" t="s">
        <v>8091</v>
      </c>
      <c r="K3217" s="49" t="s">
        <v>8117</v>
      </c>
      <c r="L3217" s="49" t="s">
        <v>8111</v>
      </c>
      <c r="M3217" s="49" t="s">
        <v>8094</v>
      </c>
      <c r="N3217" s="49" t="s">
        <v>8112</v>
      </c>
      <c r="O3217" s="49" t="s">
        <v>8104</v>
      </c>
      <c r="P3217" s="49">
        <v>796</v>
      </c>
      <c r="Q3217" s="49" t="s">
        <v>8106</v>
      </c>
      <c r="R3217" s="49">
        <v>4</v>
      </c>
      <c r="S3217" s="76">
        <f>'[2]Бюджет 2017'!$AJ$4257</f>
        <v>2560</v>
      </c>
      <c r="T3217" s="76">
        <f t="shared" si="505"/>
        <v>10240</v>
      </c>
      <c r="U3217" s="76">
        <f t="shared" si="501"/>
        <v>11468.800000000001</v>
      </c>
      <c r="V3217" s="49"/>
      <c r="W3217" s="49">
        <v>2017</v>
      </c>
      <c r="X3217" s="49" t="s">
        <v>8315</v>
      </c>
      <c r="Y3217" s="1">
        <f>VLOOKUP(A3217,'[1]план на 2017'!$A:$X,20,0)</f>
        <v>10240</v>
      </c>
      <c r="Z3217" s="156">
        <f t="shared" si="504"/>
        <v>0</v>
      </c>
    </row>
    <row r="3218" spans="1:38" ht="49.5" customHeight="1" x14ac:dyDescent="0.25">
      <c r="A3218" s="49" t="s">
        <v>3270</v>
      </c>
      <c r="B3218" s="49" t="s">
        <v>3273</v>
      </c>
      <c r="C3218" s="53" t="s">
        <v>8085</v>
      </c>
      <c r="D3218" s="53" t="s">
        <v>8086</v>
      </c>
      <c r="E3218" s="53" t="s">
        <v>8087</v>
      </c>
      <c r="F3218" s="53" t="s">
        <v>8088</v>
      </c>
      <c r="G3218" s="49" t="s">
        <v>3278</v>
      </c>
      <c r="H3218" s="49">
        <v>0</v>
      </c>
      <c r="I3218" s="49">
        <v>430000000</v>
      </c>
      <c r="J3218" s="49" t="s">
        <v>8091</v>
      </c>
      <c r="K3218" s="49" t="s">
        <v>8117</v>
      </c>
      <c r="L3218" s="49" t="s">
        <v>8111</v>
      </c>
      <c r="M3218" s="49" t="s">
        <v>8094</v>
      </c>
      <c r="N3218" s="49" t="s">
        <v>8112</v>
      </c>
      <c r="O3218" s="49" t="s">
        <v>8104</v>
      </c>
      <c r="P3218" s="49">
        <v>796</v>
      </c>
      <c r="Q3218" s="49" t="s">
        <v>8106</v>
      </c>
      <c r="R3218" s="49">
        <v>100</v>
      </c>
      <c r="S3218" s="76">
        <f>'[2]Бюджет 2017'!$AJ$1081</f>
        <v>1286</v>
      </c>
      <c r="T3218" s="76">
        <f t="shared" si="505"/>
        <v>128600</v>
      </c>
      <c r="U3218" s="76">
        <f t="shared" si="501"/>
        <v>144032</v>
      </c>
      <c r="V3218" s="49"/>
      <c r="W3218" s="49">
        <v>2017</v>
      </c>
      <c r="X3218" s="49" t="s">
        <v>8315</v>
      </c>
      <c r="Y3218" s="1">
        <f>VLOOKUP(A3218,'[1]план на 2017'!$A:$X,20,0)</f>
        <v>128600</v>
      </c>
      <c r="Z3218" s="156">
        <f t="shared" ref="Z3218:Z3281" si="506">T3218-Y3218</f>
        <v>0</v>
      </c>
    </row>
    <row r="3219" spans="1:38" ht="49.5" customHeight="1" x14ac:dyDescent="0.25">
      <c r="A3219" s="49" t="s">
        <v>3271</v>
      </c>
      <c r="B3219" s="49" t="s">
        <v>3273</v>
      </c>
      <c r="C3219" s="53" t="s">
        <v>7129</v>
      </c>
      <c r="D3219" s="53" t="s">
        <v>7130</v>
      </c>
      <c r="E3219" s="53" t="s">
        <v>7131</v>
      </c>
      <c r="F3219" s="53" t="s">
        <v>8089</v>
      </c>
      <c r="G3219" s="49" t="s">
        <v>4139</v>
      </c>
      <c r="H3219" s="49">
        <v>0</v>
      </c>
      <c r="I3219" s="49">
        <v>430000000</v>
      </c>
      <c r="J3219" s="49" t="s">
        <v>8091</v>
      </c>
      <c r="K3219" s="49" t="s">
        <v>8117</v>
      </c>
      <c r="L3219" s="49" t="s">
        <v>8111</v>
      </c>
      <c r="M3219" s="49" t="s">
        <v>8094</v>
      </c>
      <c r="N3219" s="49" t="s">
        <v>8112</v>
      </c>
      <c r="O3219" s="49" t="s">
        <v>8104</v>
      </c>
      <c r="P3219" s="49">
        <v>796</v>
      </c>
      <c r="Q3219" s="49" t="s">
        <v>8106</v>
      </c>
      <c r="R3219" s="49">
        <v>1</v>
      </c>
      <c r="S3219" s="76">
        <v>873000</v>
      </c>
      <c r="T3219" s="76">
        <f>S3219*R3219</f>
        <v>873000</v>
      </c>
      <c r="U3219" s="76">
        <f t="shared" si="501"/>
        <v>977760.00000000012</v>
      </c>
      <c r="V3219" s="49"/>
      <c r="W3219" s="49">
        <v>2017</v>
      </c>
      <c r="X3219" s="49" t="s">
        <v>8315</v>
      </c>
      <c r="Y3219" s="1">
        <f>VLOOKUP(A3219,'[1]план на 2017'!$A:$X,20,0)</f>
        <v>873000</v>
      </c>
      <c r="Z3219" s="156">
        <f t="shared" si="506"/>
        <v>0</v>
      </c>
    </row>
    <row r="3220" spans="1:38" ht="49.5" customHeight="1" x14ac:dyDescent="0.25">
      <c r="A3220" s="49" t="s">
        <v>3272</v>
      </c>
      <c r="B3220" s="49" t="s">
        <v>3273</v>
      </c>
      <c r="C3220" s="53" t="s">
        <v>7129</v>
      </c>
      <c r="D3220" s="53" t="s">
        <v>7130</v>
      </c>
      <c r="E3220" s="53" t="s">
        <v>7131</v>
      </c>
      <c r="F3220" s="53" t="s">
        <v>8090</v>
      </c>
      <c r="G3220" s="49" t="s">
        <v>4139</v>
      </c>
      <c r="H3220" s="49">
        <v>0</v>
      </c>
      <c r="I3220" s="49">
        <v>430000000</v>
      </c>
      <c r="J3220" s="49" t="s">
        <v>8091</v>
      </c>
      <c r="K3220" s="49" t="s">
        <v>8117</v>
      </c>
      <c r="L3220" s="49" t="s">
        <v>8111</v>
      </c>
      <c r="M3220" s="49" t="s">
        <v>8094</v>
      </c>
      <c r="N3220" s="49" t="s">
        <v>8112</v>
      </c>
      <c r="O3220" s="49" t="s">
        <v>8104</v>
      </c>
      <c r="P3220" s="49">
        <v>796</v>
      </c>
      <c r="Q3220" s="49" t="s">
        <v>8106</v>
      </c>
      <c r="R3220" s="49">
        <v>1</v>
      </c>
      <c r="S3220" s="76">
        <v>146000</v>
      </c>
      <c r="T3220" s="76">
        <f>S3220*R3220</f>
        <v>146000</v>
      </c>
      <c r="U3220" s="76">
        <f t="shared" si="501"/>
        <v>163520.00000000003</v>
      </c>
      <c r="V3220" s="49"/>
      <c r="W3220" s="49">
        <v>2017</v>
      </c>
      <c r="X3220" s="49" t="s">
        <v>8315</v>
      </c>
      <c r="Y3220" s="1">
        <f>VLOOKUP(A3220,'[1]план на 2017'!$A:$X,20,0)</f>
        <v>146000</v>
      </c>
      <c r="Z3220" s="156">
        <f t="shared" si="506"/>
        <v>0</v>
      </c>
    </row>
    <row r="3221" spans="1:38" s="125" customFormat="1" ht="34.5" customHeight="1" x14ac:dyDescent="0.25">
      <c r="A3221" s="112" t="s">
        <v>9937</v>
      </c>
      <c r="B3221" s="113" t="s">
        <v>3273</v>
      </c>
      <c r="C3221" s="113" t="s">
        <v>3762</v>
      </c>
      <c r="D3221" s="113" t="s">
        <v>3763</v>
      </c>
      <c r="E3221" s="113" t="s">
        <v>3764</v>
      </c>
      <c r="F3221" s="113" t="s">
        <v>3766</v>
      </c>
      <c r="G3221" s="114" t="s">
        <v>3278</v>
      </c>
      <c r="H3221" s="113">
        <v>0</v>
      </c>
      <c r="I3221" s="113">
        <v>430000000</v>
      </c>
      <c r="J3221" s="113" t="s">
        <v>8091</v>
      </c>
      <c r="K3221" s="113" t="s">
        <v>9936</v>
      </c>
      <c r="L3221" s="113" t="s">
        <v>8111</v>
      </c>
      <c r="M3221" s="113" t="s">
        <v>8094</v>
      </c>
      <c r="N3221" s="113" t="s">
        <v>9938</v>
      </c>
      <c r="O3221" s="113" t="s">
        <v>8104</v>
      </c>
      <c r="P3221" s="113">
        <v>112</v>
      </c>
      <c r="Q3221" s="113" t="s">
        <v>8170</v>
      </c>
      <c r="R3221" s="115">
        <v>14000</v>
      </c>
      <c r="S3221" s="116">
        <v>1042</v>
      </c>
      <c r="T3221" s="117">
        <f>R3221*S3221</f>
        <v>14588000</v>
      </c>
      <c r="U3221" s="117">
        <f t="shared" ref="U3221" si="507">T3221*1.12</f>
        <v>16338560.000000002</v>
      </c>
      <c r="V3221" s="112"/>
      <c r="W3221" s="112">
        <v>2017</v>
      </c>
      <c r="X3221" s="113" t="s">
        <v>9939</v>
      </c>
      <c r="Y3221" s="1">
        <f>VLOOKUP(A3221,'[1]план на 2017'!$A:$X,20,0)</f>
        <v>14588000</v>
      </c>
      <c r="Z3221" s="156">
        <f t="shared" si="506"/>
        <v>0</v>
      </c>
      <c r="AA3221" s="124"/>
      <c r="AB3221" s="124"/>
      <c r="AC3221" s="124"/>
      <c r="AD3221" s="124"/>
      <c r="AE3221" s="124"/>
      <c r="AF3221" s="124"/>
      <c r="AG3221" s="124"/>
      <c r="AH3221" s="124"/>
      <c r="AI3221" s="124"/>
      <c r="AJ3221" s="124"/>
      <c r="AK3221" s="124"/>
      <c r="AL3221" s="124"/>
    </row>
    <row r="3222" spans="1:38" ht="18" customHeight="1" x14ac:dyDescent="0.25">
      <c r="A3222" s="95" t="s">
        <v>8320</v>
      </c>
      <c r="B3222" s="119"/>
      <c r="C3222" s="120"/>
      <c r="D3222" s="120"/>
      <c r="E3222" s="120"/>
      <c r="F3222" s="120"/>
      <c r="G3222" s="120"/>
      <c r="H3222" s="120"/>
      <c r="I3222" s="120"/>
      <c r="J3222" s="120"/>
      <c r="K3222" s="120"/>
      <c r="L3222" s="120"/>
      <c r="M3222" s="120"/>
      <c r="N3222" s="120"/>
      <c r="O3222" s="120"/>
      <c r="P3222" s="120"/>
      <c r="Q3222" s="120"/>
      <c r="R3222" s="120"/>
      <c r="S3222" s="121"/>
      <c r="T3222" s="121">
        <f>SUM(T17:T3221)</f>
        <v>4756721357.7313805</v>
      </c>
      <c r="U3222" s="121">
        <f>SUM(U17:U3221)</f>
        <v>5327527920.6591511</v>
      </c>
      <c r="V3222" s="122"/>
      <c r="W3222" s="123"/>
      <c r="X3222" s="123"/>
      <c r="Y3222" s="1" t="e">
        <f>VLOOKUP(A3222,'[1]план на 2017'!$A:$X,20,0)</f>
        <v>#N/A</v>
      </c>
      <c r="Z3222" s="156" t="e">
        <f t="shared" si="506"/>
        <v>#N/A</v>
      </c>
    </row>
    <row r="3223" spans="1:38" ht="49.5" customHeight="1" x14ac:dyDescent="0.25">
      <c r="A3223" s="15" t="s">
        <v>34</v>
      </c>
      <c r="B3223" s="16"/>
      <c r="C3223" s="16"/>
      <c r="D3223" s="16"/>
      <c r="E3223" s="16"/>
      <c r="F3223" s="16"/>
      <c r="G3223" s="16"/>
      <c r="H3223" s="16"/>
      <c r="I3223" s="16"/>
      <c r="J3223" s="16"/>
      <c r="K3223" s="16"/>
      <c r="L3223" s="16"/>
      <c r="M3223" s="16"/>
      <c r="N3223" s="16"/>
      <c r="O3223" s="16"/>
      <c r="P3223" s="16"/>
      <c r="Q3223" s="16"/>
      <c r="R3223" s="16"/>
      <c r="S3223" s="16"/>
      <c r="T3223" s="16"/>
      <c r="U3223" s="17"/>
      <c r="V3223" s="17"/>
      <c r="W3223" s="18"/>
      <c r="X3223" s="18"/>
      <c r="Y3223" s="1" t="e">
        <f>VLOOKUP(A3223,'[1]план на 2017'!$A:$X,20,0)</f>
        <v>#N/A</v>
      </c>
      <c r="Z3223" s="156" t="e">
        <f t="shared" si="506"/>
        <v>#N/A</v>
      </c>
    </row>
    <row r="3224" spans="1:38" ht="49.5" customHeight="1" x14ac:dyDescent="0.25">
      <c r="A3224" s="48" t="s">
        <v>35</v>
      </c>
      <c r="B3224" s="53" t="s">
        <v>3273</v>
      </c>
      <c r="C3224" s="53" t="s">
        <v>8321</v>
      </c>
      <c r="D3224" s="53" t="s">
        <v>8322</v>
      </c>
      <c r="E3224" s="53" t="s">
        <v>8322</v>
      </c>
      <c r="F3224" s="53" t="s">
        <v>8323</v>
      </c>
      <c r="G3224" s="53" t="s">
        <v>3284</v>
      </c>
      <c r="H3224" s="53">
        <v>90</v>
      </c>
      <c r="I3224" s="53">
        <v>430000000</v>
      </c>
      <c r="J3224" s="53" t="s">
        <v>8091</v>
      </c>
      <c r="K3224" s="53" t="s">
        <v>8856</v>
      </c>
      <c r="L3224" s="53" t="s">
        <v>8857</v>
      </c>
      <c r="M3224" s="53"/>
      <c r="N3224" s="53" t="s">
        <v>8858</v>
      </c>
      <c r="O3224" s="53" t="s">
        <v>8859</v>
      </c>
      <c r="P3224" s="48"/>
      <c r="Q3224" s="53"/>
      <c r="R3224" s="73"/>
      <c r="S3224" s="74"/>
      <c r="T3224" s="75">
        <v>3515000</v>
      </c>
      <c r="U3224" s="75">
        <f t="shared" ref="U3224:U3293" si="508">T3224*1.12</f>
        <v>3936800.0000000005</v>
      </c>
      <c r="V3224" s="48"/>
      <c r="W3224" s="48">
        <v>2017</v>
      </c>
      <c r="X3224" s="48"/>
      <c r="Y3224" s="1">
        <f>VLOOKUP(A3224,'[1]план на 2017'!$A:$X,20,0)</f>
        <v>3515000</v>
      </c>
      <c r="Z3224" s="156">
        <f t="shared" si="506"/>
        <v>0</v>
      </c>
    </row>
    <row r="3225" spans="1:38" ht="49.5" customHeight="1" x14ac:dyDescent="0.25">
      <c r="A3225" s="48" t="s">
        <v>36</v>
      </c>
      <c r="B3225" s="53" t="s">
        <v>3273</v>
      </c>
      <c r="C3225" s="53" t="s">
        <v>8321</v>
      </c>
      <c r="D3225" s="53" t="s">
        <v>8322</v>
      </c>
      <c r="E3225" s="53" t="s">
        <v>8322</v>
      </c>
      <c r="F3225" s="53" t="s">
        <v>8323</v>
      </c>
      <c r="G3225" s="53" t="s">
        <v>3284</v>
      </c>
      <c r="H3225" s="53">
        <v>90</v>
      </c>
      <c r="I3225" s="53">
        <v>430000000</v>
      </c>
      <c r="J3225" s="53" t="s">
        <v>8091</v>
      </c>
      <c r="K3225" s="53" t="s">
        <v>8856</v>
      </c>
      <c r="L3225" s="53" t="s">
        <v>8860</v>
      </c>
      <c r="M3225" s="53"/>
      <c r="N3225" s="53" t="s">
        <v>8858</v>
      </c>
      <c r="O3225" s="53" t="s">
        <v>8859</v>
      </c>
      <c r="P3225" s="48"/>
      <c r="Q3225" s="53"/>
      <c r="R3225" s="73"/>
      <c r="S3225" s="74"/>
      <c r="T3225" s="75">
        <v>2090000</v>
      </c>
      <c r="U3225" s="75">
        <f t="shared" si="508"/>
        <v>2340800</v>
      </c>
      <c r="V3225" s="48"/>
      <c r="W3225" s="48">
        <v>2017</v>
      </c>
      <c r="X3225" s="48"/>
      <c r="Y3225" s="1">
        <f>VLOOKUP(A3225,'[1]план на 2017'!$A:$X,20,0)</f>
        <v>2090000</v>
      </c>
      <c r="Z3225" s="156">
        <f t="shared" si="506"/>
        <v>0</v>
      </c>
    </row>
    <row r="3226" spans="1:38" ht="49.5" customHeight="1" x14ac:dyDescent="0.25">
      <c r="A3226" s="48" t="s">
        <v>37</v>
      </c>
      <c r="B3226" s="53" t="s">
        <v>3273</v>
      </c>
      <c r="C3226" s="53" t="s">
        <v>8321</v>
      </c>
      <c r="D3226" s="53" t="s">
        <v>8322</v>
      </c>
      <c r="E3226" s="53" t="s">
        <v>8322</v>
      </c>
      <c r="F3226" s="53" t="s">
        <v>8323</v>
      </c>
      <c r="G3226" s="53" t="s">
        <v>3284</v>
      </c>
      <c r="H3226" s="53">
        <v>90</v>
      </c>
      <c r="I3226" s="53">
        <v>430000000</v>
      </c>
      <c r="J3226" s="53" t="s">
        <v>8091</v>
      </c>
      <c r="K3226" s="53" t="s">
        <v>8856</v>
      </c>
      <c r="L3226" s="53" t="s">
        <v>8861</v>
      </c>
      <c r="M3226" s="53"/>
      <c r="N3226" s="53" t="s">
        <v>8858</v>
      </c>
      <c r="O3226" s="53" t="s">
        <v>8859</v>
      </c>
      <c r="P3226" s="48"/>
      <c r="Q3226" s="53"/>
      <c r="R3226" s="73"/>
      <c r="S3226" s="74"/>
      <c r="T3226" s="75">
        <v>1326061</v>
      </c>
      <c r="U3226" s="75">
        <f t="shared" si="508"/>
        <v>1485188.32</v>
      </c>
      <c r="V3226" s="48"/>
      <c r="W3226" s="48">
        <v>2017</v>
      </c>
      <c r="X3226" s="48"/>
      <c r="Y3226" s="1">
        <f>VLOOKUP(A3226,'[1]план на 2017'!$A:$X,20,0)</f>
        <v>1326061</v>
      </c>
      <c r="Z3226" s="156">
        <f t="shared" si="506"/>
        <v>0</v>
      </c>
    </row>
    <row r="3227" spans="1:38" ht="49.5" customHeight="1" x14ac:dyDescent="0.25">
      <c r="A3227" s="48" t="s">
        <v>8324</v>
      </c>
      <c r="B3227" s="53" t="s">
        <v>3273</v>
      </c>
      <c r="C3227" s="53" t="s">
        <v>8325</v>
      </c>
      <c r="D3227" s="53" t="s">
        <v>8326</v>
      </c>
      <c r="E3227" s="53" t="s">
        <v>8326</v>
      </c>
      <c r="F3227" s="53" t="s">
        <v>8327</v>
      </c>
      <c r="G3227" s="53" t="s">
        <v>3284</v>
      </c>
      <c r="H3227" s="53">
        <v>90</v>
      </c>
      <c r="I3227" s="53">
        <v>430000000</v>
      </c>
      <c r="J3227" s="53" t="s">
        <v>8091</v>
      </c>
      <c r="K3227" s="53" t="s">
        <v>8856</v>
      </c>
      <c r="L3227" s="53" t="s">
        <v>8857</v>
      </c>
      <c r="M3227" s="53"/>
      <c r="N3227" s="53" t="s">
        <v>8862</v>
      </c>
      <c r="O3227" s="53" t="s">
        <v>8859</v>
      </c>
      <c r="P3227" s="48"/>
      <c r="Q3227" s="53"/>
      <c r="R3227" s="73"/>
      <c r="S3227" s="74"/>
      <c r="T3227" s="75">
        <v>1250000</v>
      </c>
      <c r="U3227" s="75">
        <f t="shared" si="508"/>
        <v>1400000.0000000002</v>
      </c>
      <c r="V3227" s="48"/>
      <c r="W3227" s="48">
        <v>2017</v>
      </c>
      <c r="X3227" s="48"/>
      <c r="Y3227" s="1">
        <f>VLOOKUP(A3227,'[1]план на 2017'!$A:$X,20,0)</f>
        <v>1250000</v>
      </c>
      <c r="Z3227" s="156">
        <f t="shared" si="506"/>
        <v>0</v>
      </c>
    </row>
    <row r="3228" spans="1:38" ht="49.5" customHeight="1" x14ac:dyDescent="0.25">
      <c r="A3228" s="48" t="s">
        <v>8328</v>
      </c>
      <c r="B3228" s="53" t="s">
        <v>3273</v>
      </c>
      <c r="C3228" s="53" t="s">
        <v>8325</v>
      </c>
      <c r="D3228" s="53" t="s">
        <v>8326</v>
      </c>
      <c r="E3228" s="53" t="s">
        <v>8326</v>
      </c>
      <c r="F3228" s="53" t="s">
        <v>8327</v>
      </c>
      <c r="G3228" s="53" t="s">
        <v>3284</v>
      </c>
      <c r="H3228" s="53">
        <v>90</v>
      </c>
      <c r="I3228" s="53">
        <v>430000000</v>
      </c>
      <c r="J3228" s="53" t="s">
        <v>8091</v>
      </c>
      <c r="K3228" s="53" t="s">
        <v>8856</v>
      </c>
      <c r="L3228" s="53" t="s">
        <v>8860</v>
      </c>
      <c r="M3228" s="53"/>
      <c r="N3228" s="53" t="s">
        <v>8862</v>
      </c>
      <c r="O3228" s="53" t="s">
        <v>8859</v>
      </c>
      <c r="P3228" s="48"/>
      <c r="Q3228" s="53"/>
      <c r="R3228" s="73"/>
      <c r="S3228" s="74"/>
      <c r="T3228" s="75">
        <v>700400</v>
      </c>
      <c r="U3228" s="75">
        <f t="shared" si="508"/>
        <v>784448.00000000012</v>
      </c>
      <c r="V3228" s="48"/>
      <c r="W3228" s="48">
        <v>2017</v>
      </c>
      <c r="X3228" s="48"/>
      <c r="Y3228" s="1">
        <f>VLOOKUP(A3228,'[1]план на 2017'!$A:$X,20,0)</f>
        <v>700400</v>
      </c>
      <c r="Z3228" s="156">
        <f t="shared" si="506"/>
        <v>0</v>
      </c>
    </row>
    <row r="3229" spans="1:38" ht="49.5" customHeight="1" x14ac:dyDescent="0.25">
      <c r="A3229" s="48" t="s">
        <v>8329</v>
      </c>
      <c r="B3229" s="53" t="s">
        <v>3273</v>
      </c>
      <c r="C3229" s="53" t="s">
        <v>8325</v>
      </c>
      <c r="D3229" s="53" t="s">
        <v>8326</v>
      </c>
      <c r="E3229" s="53" t="s">
        <v>8326</v>
      </c>
      <c r="F3229" s="53" t="s">
        <v>8327</v>
      </c>
      <c r="G3229" s="53" t="s">
        <v>3284</v>
      </c>
      <c r="H3229" s="53">
        <v>90</v>
      </c>
      <c r="I3229" s="53">
        <v>430000000</v>
      </c>
      <c r="J3229" s="53" t="s">
        <v>8091</v>
      </c>
      <c r="K3229" s="53" t="s">
        <v>8856</v>
      </c>
      <c r="L3229" s="53" t="s">
        <v>8861</v>
      </c>
      <c r="M3229" s="53"/>
      <c r="N3229" s="53" t="s">
        <v>8862</v>
      </c>
      <c r="O3229" s="53" t="s">
        <v>8859</v>
      </c>
      <c r="P3229" s="48"/>
      <c r="Q3229" s="53"/>
      <c r="R3229" s="73"/>
      <c r="S3229" s="74"/>
      <c r="T3229" s="75">
        <v>710000</v>
      </c>
      <c r="U3229" s="75">
        <f t="shared" si="508"/>
        <v>795200.00000000012</v>
      </c>
      <c r="V3229" s="48"/>
      <c r="W3229" s="48">
        <v>2017</v>
      </c>
      <c r="X3229" s="48"/>
      <c r="Y3229" s="1">
        <f>VLOOKUP(A3229,'[1]план на 2017'!$A:$X,20,0)</f>
        <v>710000</v>
      </c>
      <c r="Z3229" s="156">
        <f t="shared" si="506"/>
        <v>0</v>
      </c>
    </row>
    <row r="3230" spans="1:38" ht="49.5" customHeight="1" x14ac:dyDescent="0.25">
      <c r="A3230" s="48" t="s">
        <v>8330</v>
      </c>
      <c r="B3230" s="53" t="s">
        <v>3273</v>
      </c>
      <c r="C3230" s="53" t="s">
        <v>8331</v>
      </c>
      <c r="D3230" s="53" t="s">
        <v>8332</v>
      </c>
      <c r="E3230" s="53" t="s">
        <v>8332</v>
      </c>
      <c r="F3230" s="53" t="s">
        <v>8333</v>
      </c>
      <c r="G3230" s="53" t="s">
        <v>3284</v>
      </c>
      <c r="H3230" s="53">
        <v>90</v>
      </c>
      <c r="I3230" s="53">
        <v>430000000</v>
      </c>
      <c r="J3230" s="53" t="s">
        <v>8091</v>
      </c>
      <c r="K3230" s="53" t="s">
        <v>8856</v>
      </c>
      <c r="L3230" s="53" t="s">
        <v>8863</v>
      </c>
      <c r="M3230" s="53"/>
      <c r="N3230" s="53" t="s">
        <v>8862</v>
      </c>
      <c r="O3230" s="53" t="s">
        <v>8859</v>
      </c>
      <c r="P3230" s="48"/>
      <c r="Q3230" s="53"/>
      <c r="R3230" s="73"/>
      <c r="S3230" s="74"/>
      <c r="T3230" s="75">
        <v>2971015.5</v>
      </c>
      <c r="U3230" s="75">
        <f t="shared" si="508"/>
        <v>3327537.3600000003</v>
      </c>
      <c r="V3230" s="48"/>
      <c r="W3230" s="48">
        <v>2017</v>
      </c>
      <c r="X3230" s="48"/>
      <c r="Y3230" s="1">
        <f>VLOOKUP(A3230,'[1]план на 2017'!$A:$X,20,0)</f>
        <v>2971015.5</v>
      </c>
      <c r="Z3230" s="156">
        <f t="shared" si="506"/>
        <v>0</v>
      </c>
    </row>
    <row r="3231" spans="1:38" ht="49.5" customHeight="1" x14ac:dyDescent="0.25">
      <c r="A3231" s="48" t="s">
        <v>8334</v>
      </c>
      <c r="B3231" s="53" t="s">
        <v>3273</v>
      </c>
      <c r="C3231" s="53" t="s">
        <v>8331</v>
      </c>
      <c r="D3231" s="53" t="s">
        <v>8332</v>
      </c>
      <c r="E3231" s="53" t="s">
        <v>8332</v>
      </c>
      <c r="F3231" s="53" t="s">
        <v>8333</v>
      </c>
      <c r="G3231" s="53" t="s">
        <v>3284</v>
      </c>
      <c r="H3231" s="53">
        <v>90</v>
      </c>
      <c r="I3231" s="53">
        <v>430000000</v>
      </c>
      <c r="J3231" s="53" t="s">
        <v>8091</v>
      </c>
      <c r="K3231" s="53" t="s">
        <v>8856</v>
      </c>
      <c r="L3231" s="53" t="s">
        <v>8861</v>
      </c>
      <c r="M3231" s="53"/>
      <c r="N3231" s="53" t="s">
        <v>8862</v>
      </c>
      <c r="O3231" s="53" t="s">
        <v>8859</v>
      </c>
      <c r="P3231" s="48"/>
      <c r="Q3231" s="53"/>
      <c r="R3231" s="73"/>
      <c r="S3231" s="74"/>
      <c r="T3231" s="75">
        <v>2000000</v>
      </c>
      <c r="U3231" s="75">
        <f t="shared" si="508"/>
        <v>2240000</v>
      </c>
      <c r="V3231" s="48"/>
      <c r="W3231" s="48">
        <v>2017</v>
      </c>
      <c r="X3231" s="48"/>
      <c r="Y3231" s="1">
        <f>VLOOKUP(A3231,'[1]план на 2017'!$A:$X,20,0)</f>
        <v>2000000</v>
      </c>
      <c r="Z3231" s="156">
        <f t="shared" si="506"/>
        <v>0</v>
      </c>
    </row>
    <row r="3232" spans="1:38" ht="49.5" customHeight="1" x14ac:dyDescent="0.25">
      <c r="A3232" s="48" t="s">
        <v>8335</v>
      </c>
      <c r="B3232" s="53" t="s">
        <v>3273</v>
      </c>
      <c r="C3232" s="53" t="s">
        <v>8331</v>
      </c>
      <c r="D3232" s="53" t="s">
        <v>8332</v>
      </c>
      <c r="E3232" s="53" t="s">
        <v>8332</v>
      </c>
      <c r="F3232" s="53" t="s">
        <v>8333</v>
      </c>
      <c r="G3232" s="53" t="s">
        <v>3284</v>
      </c>
      <c r="H3232" s="53">
        <v>90</v>
      </c>
      <c r="I3232" s="53">
        <v>430000000</v>
      </c>
      <c r="J3232" s="53" t="s">
        <v>8091</v>
      </c>
      <c r="K3232" s="53" t="s">
        <v>8856</v>
      </c>
      <c r="L3232" s="53" t="s">
        <v>8864</v>
      </c>
      <c r="M3232" s="53"/>
      <c r="N3232" s="53" t="s">
        <v>8862</v>
      </c>
      <c r="O3232" s="53" t="s">
        <v>8859</v>
      </c>
      <c r="P3232" s="48"/>
      <c r="Q3232" s="53"/>
      <c r="R3232" s="73"/>
      <c r="S3232" s="74"/>
      <c r="T3232" s="75">
        <v>580000</v>
      </c>
      <c r="U3232" s="75">
        <f t="shared" si="508"/>
        <v>649600.00000000012</v>
      </c>
      <c r="V3232" s="48"/>
      <c r="W3232" s="48">
        <v>2017</v>
      </c>
      <c r="X3232" s="48"/>
      <c r="Y3232" s="1">
        <f>VLOOKUP(A3232,'[1]план на 2017'!$A:$X,20,0)</f>
        <v>580000</v>
      </c>
      <c r="Z3232" s="156">
        <f t="shared" si="506"/>
        <v>0</v>
      </c>
    </row>
    <row r="3233" spans="1:38" ht="49.5" customHeight="1" x14ac:dyDescent="0.25">
      <c r="A3233" s="48" t="s">
        <v>8336</v>
      </c>
      <c r="B3233" s="53" t="s">
        <v>3273</v>
      </c>
      <c r="C3233" s="53" t="s">
        <v>8331</v>
      </c>
      <c r="D3233" s="53" t="s">
        <v>8332</v>
      </c>
      <c r="E3233" s="53" t="s">
        <v>8332</v>
      </c>
      <c r="F3233" s="53" t="s">
        <v>8333</v>
      </c>
      <c r="G3233" s="53" t="s">
        <v>3284</v>
      </c>
      <c r="H3233" s="53">
        <v>90</v>
      </c>
      <c r="I3233" s="53">
        <v>430000000</v>
      </c>
      <c r="J3233" s="53" t="s">
        <v>8091</v>
      </c>
      <c r="K3233" s="53" t="s">
        <v>8856</v>
      </c>
      <c r="L3233" s="53" t="s">
        <v>8101</v>
      </c>
      <c r="M3233" s="53"/>
      <c r="N3233" s="53" t="s">
        <v>8862</v>
      </c>
      <c r="O3233" s="53" t="s">
        <v>8859</v>
      </c>
      <c r="P3233" s="48"/>
      <c r="Q3233" s="53"/>
      <c r="R3233" s="73"/>
      <c r="S3233" s="74"/>
      <c r="T3233" s="75">
        <v>460000</v>
      </c>
      <c r="U3233" s="75">
        <f t="shared" si="508"/>
        <v>515200.00000000006</v>
      </c>
      <c r="V3233" s="48"/>
      <c r="W3233" s="48">
        <v>2017</v>
      </c>
      <c r="X3233" s="48"/>
      <c r="Y3233" s="1">
        <f>VLOOKUP(A3233,'[1]план на 2017'!$A:$X,20,0)</f>
        <v>460000</v>
      </c>
      <c r="Z3233" s="156">
        <f t="shared" si="506"/>
        <v>0</v>
      </c>
    </row>
    <row r="3234" spans="1:38" ht="49.5" customHeight="1" x14ac:dyDescent="0.25">
      <c r="A3234" s="48" t="s">
        <v>8337</v>
      </c>
      <c r="B3234" s="53" t="s">
        <v>3273</v>
      </c>
      <c r="C3234" s="109" t="s">
        <v>8342</v>
      </c>
      <c r="D3234" s="109" t="s">
        <v>8338</v>
      </c>
      <c r="E3234" s="109" t="s">
        <v>8338</v>
      </c>
      <c r="F3234" s="53" t="s">
        <v>8339</v>
      </c>
      <c r="G3234" s="53" t="s">
        <v>3284</v>
      </c>
      <c r="H3234" s="53">
        <v>90</v>
      </c>
      <c r="I3234" s="53">
        <v>430000000</v>
      </c>
      <c r="J3234" s="53" t="s">
        <v>8091</v>
      </c>
      <c r="K3234" s="53" t="s">
        <v>8856</v>
      </c>
      <c r="L3234" s="53" t="s">
        <v>8861</v>
      </c>
      <c r="M3234" s="53"/>
      <c r="N3234" s="53" t="s">
        <v>8862</v>
      </c>
      <c r="O3234" s="53" t="s">
        <v>8859</v>
      </c>
      <c r="P3234" s="48"/>
      <c r="Q3234" s="53"/>
      <c r="R3234" s="73"/>
      <c r="S3234" s="74"/>
      <c r="T3234" s="75">
        <v>0</v>
      </c>
      <c r="U3234" s="75">
        <f t="shared" si="508"/>
        <v>0</v>
      </c>
      <c r="V3234" s="48"/>
      <c r="W3234" s="48">
        <v>2017</v>
      </c>
      <c r="X3234" s="48"/>
      <c r="Y3234" s="1">
        <f>VLOOKUP(A3234,'[1]план на 2017'!$A:$X,20,0)</f>
        <v>0</v>
      </c>
      <c r="Z3234" s="156">
        <f t="shared" si="506"/>
        <v>0</v>
      </c>
    </row>
    <row r="3235" spans="1:38" ht="49.5" customHeight="1" x14ac:dyDescent="0.25">
      <c r="A3235" s="48" t="s">
        <v>8340</v>
      </c>
      <c r="B3235" s="53" t="s">
        <v>3273</v>
      </c>
      <c r="C3235" s="109" t="s">
        <v>8342</v>
      </c>
      <c r="D3235" s="109" t="s">
        <v>8338</v>
      </c>
      <c r="E3235" s="109" t="s">
        <v>8338</v>
      </c>
      <c r="F3235" s="53" t="s">
        <v>8339</v>
      </c>
      <c r="G3235" s="53" t="s">
        <v>3284</v>
      </c>
      <c r="H3235" s="53">
        <v>90</v>
      </c>
      <c r="I3235" s="53">
        <v>430000000</v>
      </c>
      <c r="J3235" s="53" t="s">
        <v>8091</v>
      </c>
      <c r="K3235" s="53" t="s">
        <v>8129</v>
      </c>
      <c r="L3235" s="53" t="s">
        <v>8861</v>
      </c>
      <c r="M3235" s="53"/>
      <c r="N3235" s="53" t="s">
        <v>8862</v>
      </c>
      <c r="O3235" s="53" t="s">
        <v>8859</v>
      </c>
      <c r="P3235" s="48"/>
      <c r="Q3235" s="53"/>
      <c r="R3235" s="73"/>
      <c r="S3235" s="74"/>
      <c r="T3235" s="75">
        <v>0</v>
      </c>
      <c r="U3235" s="75">
        <f t="shared" si="508"/>
        <v>0</v>
      </c>
      <c r="V3235" s="48"/>
      <c r="W3235" s="48">
        <v>2017</v>
      </c>
      <c r="X3235" s="48" t="s">
        <v>8865</v>
      </c>
      <c r="Y3235" s="1">
        <f>VLOOKUP(A3235,'[1]план на 2017'!$A:$X,20,0)</f>
        <v>0</v>
      </c>
      <c r="Z3235" s="156">
        <f t="shared" si="506"/>
        <v>0</v>
      </c>
    </row>
    <row r="3236" spans="1:38" ht="49.5" customHeight="1" x14ac:dyDescent="0.25">
      <c r="A3236" s="48" t="s">
        <v>8341</v>
      </c>
      <c r="B3236" s="53" t="s">
        <v>3273</v>
      </c>
      <c r="C3236" s="53" t="s">
        <v>8342</v>
      </c>
      <c r="D3236" s="53" t="s">
        <v>8338</v>
      </c>
      <c r="E3236" s="53" t="s">
        <v>8338</v>
      </c>
      <c r="F3236" s="53" t="s">
        <v>8343</v>
      </c>
      <c r="G3236" s="53" t="s">
        <v>3284</v>
      </c>
      <c r="H3236" s="53">
        <v>90</v>
      </c>
      <c r="I3236" s="53">
        <v>430000000</v>
      </c>
      <c r="J3236" s="53" t="s">
        <v>8091</v>
      </c>
      <c r="K3236" s="53" t="s">
        <v>8856</v>
      </c>
      <c r="L3236" s="53" t="s">
        <v>8861</v>
      </c>
      <c r="M3236" s="53"/>
      <c r="N3236" s="53" t="s">
        <v>8862</v>
      </c>
      <c r="O3236" s="53" t="s">
        <v>8859</v>
      </c>
      <c r="P3236" s="48"/>
      <c r="Q3236" s="53"/>
      <c r="R3236" s="73"/>
      <c r="S3236" s="74"/>
      <c r="T3236" s="75">
        <v>0</v>
      </c>
      <c r="U3236" s="75">
        <f t="shared" si="508"/>
        <v>0</v>
      </c>
      <c r="V3236" s="48"/>
      <c r="W3236" s="48">
        <v>2017</v>
      </c>
      <c r="X3236" s="48"/>
      <c r="Y3236" s="1">
        <f>VLOOKUP(A3236,'[1]план на 2017'!$A:$X,20,0)</f>
        <v>0</v>
      </c>
      <c r="Z3236" s="156">
        <f t="shared" si="506"/>
        <v>0</v>
      </c>
    </row>
    <row r="3237" spans="1:38" ht="49.5" customHeight="1" x14ac:dyDescent="0.25">
      <c r="A3237" s="48" t="s">
        <v>8344</v>
      </c>
      <c r="B3237" s="53" t="s">
        <v>3273</v>
      </c>
      <c r="C3237" s="53" t="s">
        <v>8342</v>
      </c>
      <c r="D3237" s="53" t="s">
        <v>8338</v>
      </c>
      <c r="E3237" s="53" t="s">
        <v>8338</v>
      </c>
      <c r="F3237" s="53" t="s">
        <v>8343</v>
      </c>
      <c r="G3237" s="53" t="s">
        <v>3284</v>
      </c>
      <c r="H3237" s="53">
        <v>90</v>
      </c>
      <c r="I3237" s="53">
        <v>430000000</v>
      </c>
      <c r="J3237" s="53" t="s">
        <v>8091</v>
      </c>
      <c r="K3237" s="53" t="s">
        <v>8129</v>
      </c>
      <c r="L3237" s="53" t="s">
        <v>8861</v>
      </c>
      <c r="M3237" s="53"/>
      <c r="N3237" s="53" t="s">
        <v>8862</v>
      </c>
      <c r="O3237" s="53" t="s">
        <v>8859</v>
      </c>
      <c r="P3237" s="48"/>
      <c r="Q3237" s="53"/>
      <c r="R3237" s="73"/>
      <c r="S3237" s="74"/>
      <c r="T3237" s="75">
        <v>0</v>
      </c>
      <c r="U3237" s="75">
        <f t="shared" si="508"/>
        <v>0</v>
      </c>
      <c r="V3237" s="48"/>
      <c r="W3237" s="48">
        <v>2017</v>
      </c>
      <c r="X3237" s="48" t="s">
        <v>8865</v>
      </c>
      <c r="Y3237" s="1">
        <f>VLOOKUP(A3237,'[1]план на 2017'!$A:$X,20,0)</f>
        <v>0</v>
      </c>
      <c r="Z3237" s="156">
        <f t="shared" si="506"/>
        <v>0</v>
      </c>
    </row>
    <row r="3238" spans="1:38" ht="49.5" customHeight="1" x14ac:dyDescent="0.25">
      <c r="A3238" s="48" t="s">
        <v>8345</v>
      </c>
      <c r="B3238" s="53" t="s">
        <v>3273</v>
      </c>
      <c r="C3238" s="53" t="s">
        <v>8342</v>
      </c>
      <c r="D3238" s="53" t="s">
        <v>8338</v>
      </c>
      <c r="E3238" s="53" t="s">
        <v>8338</v>
      </c>
      <c r="F3238" s="53" t="s">
        <v>8346</v>
      </c>
      <c r="G3238" s="53" t="s">
        <v>3284</v>
      </c>
      <c r="H3238" s="53">
        <v>90</v>
      </c>
      <c r="I3238" s="53">
        <v>430000000</v>
      </c>
      <c r="J3238" s="53" t="s">
        <v>8091</v>
      </c>
      <c r="K3238" s="53" t="s">
        <v>8856</v>
      </c>
      <c r="L3238" s="53" t="s">
        <v>8857</v>
      </c>
      <c r="M3238" s="53"/>
      <c r="N3238" s="53" t="s">
        <v>8862</v>
      </c>
      <c r="O3238" s="53" t="s">
        <v>8859</v>
      </c>
      <c r="P3238" s="48"/>
      <c r="Q3238" s="53"/>
      <c r="R3238" s="73"/>
      <c r="S3238" s="74"/>
      <c r="T3238" s="75">
        <v>0</v>
      </c>
      <c r="U3238" s="75">
        <f t="shared" si="508"/>
        <v>0</v>
      </c>
      <c r="V3238" s="48"/>
      <c r="W3238" s="48">
        <v>2017</v>
      </c>
      <c r="X3238" s="48"/>
      <c r="Y3238" s="1">
        <f>VLOOKUP(A3238,'[1]план на 2017'!$A:$X,20,0)</f>
        <v>0</v>
      </c>
      <c r="Z3238" s="156">
        <f t="shared" si="506"/>
        <v>0</v>
      </c>
    </row>
    <row r="3239" spans="1:38" ht="49.5" customHeight="1" x14ac:dyDescent="0.25">
      <c r="A3239" s="48" t="s">
        <v>8347</v>
      </c>
      <c r="B3239" s="53" t="s">
        <v>3273</v>
      </c>
      <c r="C3239" s="53" t="s">
        <v>8342</v>
      </c>
      <c r="D3239" s="53" t="s">
        <v>8338</v>
      </c>
      <c r="E3239" s="53" t="s">
        <v>8338</v>
      </c>
      <c r="F3239" s="53" t="s">
        <v>8346</v>
      </c>
      <c r="G3239" s="53" t="s">
        <v>3284</v>
      </c>
      <c r="H3239" s="53">
        <v>90</v>
      </c>
      <c r="I3239" s="53">
        <v>430000000</v>
      </c>
      <c r="J3239" s="53" t="s">
        <v>8091</v>
      </c>
      <c r="K3239" s="53" t="s">
        <v>8129</v>
      </c>
      <c r="L3239" s="53" t="s">
        <v>8857</v>
      </c>
      <c r="M3239" s="53"/>
      <c r="N3239" s="53" t="s">
        <v>8862</v>
      </c>
      <c r="O3239" s="53" t="s">
        <v>8859</v>
      </c>
      <c r="P3239" s="48"/>
      <c r="Q3239" s="53"/>
      <c r="R3239" s="73"/>
      <c r="S3239" s="74"/>
      <c r="T3239" s="75">
        <v>417300</v>
      </c>
      <c r="U3239" s="75">
        <f t="shared" si="508"/>
        <v>467376.00000000006</v>
      </c>
      <c r="V3239" s="48"/>
      <c r="W3239" s="48">
        <v>2017</v>
      </c>
      <c r="X3239" s="48" t="s">
        <v>8100</v>
      </c>
      <c r="Y3239" s="1">
        <f>VLOOKUP(A3239,'[1]план на 2017'!$A:$X,20,0)</f>
        <v>417300</v>
      </c>
      <c r="Z3239" s="156">
        <f t="shared" si="506"/>
        <v>0</v>
      </c>
    </row>
    <row r="3240" spans="1:38" ht="49.5" customHeight="1" x14ac:dyDescent="0.25">
      <c r="A3240" s="48" t="s">
        <v>8348</v>
      </c>
      <c r="B3240" s="53" t="s">
        <v>3273</v>
      </c>
      <c r="C3240" s="53" t="s">
        <v>8349</v>
      </c>
      <c r="D3240" s="53" t="s">
        <v>8350</v>
      </c>
      <c r="E3240" s="53" t="s">
        <v>8350</v>
      </c>
      <c r="F3240" s="53" t="s">
        <v>8351</v>
      </c>
      <c r="G3240" s="54" t="s">
        <v>8876</v>
      </c>
      <c r="H3240" s="53">
        <v>90</v>
      </c>
      <c r="I3240" s="53">
        <v>430000000</v>
      </c>
      <c r="J3240" s="53" t="s">
        <v>8091</v>
      </c>
      <c r="K3240" s="53" t="s">
        <v>8856</v>
      </c>
      <c r="L3240" s="53" t="s">
        <v>8863</v>
      </c>
      <c r="M3240" s="53"/>
      <c r="N3240" s="53" t="s">
        <v>8858</v>
      </c>
      <c r="O3240" s="53" t="s">
        <v>8859</v>
      </c>
      <c r="P3240" s="48"/>
      <c r="Q3240" s="53"/>
      <c r="R3240" s="73"/>
      <c r="S3240" s="74"/>
      <c r="T3240" s="75">
        <v>24250000</v>
      </c>
      <c r="U3240" s="75">
        <f t="shared" si="508"/>
        <v>27160000.000000004</v>
      </c>
      <c r="V3240" s="48"/>
      <c r="W3240" s="48">
        <v>2017</v>
      </c>
      <c r="X3240" s="48"/>
      <c r="Y3240" s="1">
        <f>VLOOKUP(A3240,'[1]план на 2017'!$A:$X,20,0)</f>
        <v>24250000</v>
      </c>
      <c r="Z3240" s="156">
        <f t="shared" si="506"/>
        <v>0</v>
      </c>
    </row>
    <row r="3241" spans="1:38" ht="49.5" customHeight="1" x14ac:dyDescent="0.25">
      <c r="A3241" s="48" t="s">
        <v>8352</v>
      </c>
      <c r="B3241" s="53" t="s">
        <v>3273</v>
      </c>
      <c r="C3241" s="53" t="s">
        <v>8353</v>
      </c>
      <c r="D3241" s="53" t="s">
        <v>8354</v>
      </c>
      <c r="E3241" s="53" t="s">
        <v>8354</v>
      </c>
      <c r="F3241" s="53" t="s">
        <v>8355</v>
      </c>
      <c r="G3241" s="54" t="s">
        <v>8876</v>
      </c>
      <c r="H3241" s="53">
        <v>90</v>
      </c>
      <c r="I3241" s="53">
        <v>430000000</v>
      </c>
      <c r="J3241" s="53" t="s">
        <v>8091</v>
      </c>
      <c r="K3241" s="53" t="s">
        <v>8856</v>
      </c>
      <c r="L3241" s="53" t="s">
        <v>8863</v>
      </c>
      <c r="M3241" s="53"/>
      <c r="N3241" s="53" t="s">
        <v>8858</v>
      </c>
      <c r="O3241" s="53" t="s">
        <v>8859</v>
      </c>
      <c r="P3241" s="48"/>
      <c r="Q3241" s="53"/>
      <c r="R3241" s="73"/>
      <c r="S3241" s="74"/>
      <c r="T3241" s="75">
        <v>22730000</v>
      </c>
      <c r="U3241" s="75">
        <f t="shared" si="508"/>
        <v>25457600.000000004</v>
      </c>
      <c r="V3241" s="48"/>
      <c r="W3241" s="48">
        <v>2017</v>
      </c>
      <c r="X3241" s="48"/>
      <c r="Y3241" s="1">
        <f>VLOOKUP(A3241,'[1]план на 2017'!$A:$X,20,0)</f>
        <v>22730000</v>
      </c>
      <c r="Z3241" s="156">
        <f t="shared" si="506"/>
        <v>0</v>
      </c>
    </row>
    <row r="3242" spans="1:38" ht="49.5" customHeight="1" x14ac:dyDescent="0.25">
      <c r="A3242" s="48" t="s">
        <v>8356</v>
      </c>
      <c r="B3242" s="53" t="s">
        <v>3273</v>
      </c>
      <c r="C3242" s="53" t="s">
        <v>8353</v>
      </c>
      <c r="D3242" s="53" t="s">
        <v>8354</v>
      </c>
      <c r="E3242" s="53" t="s">
        <v>8354</v>
      </c>
      <c r="F3242" s="53" t="s">
        <v>8357</v>
      </c>
      <c r="G3242" s="54" t="s">
        <v>8876</v>
      </c>
      <c r="H3242" s="53">
        <v>90</v>
      </c>
      <c r="I3242" s="53">
        <v>430000000</v>
      </c>
      <c r="J3242" s="53" t="s">
        <v>8091</v>
      </c>
      <c r="K3242" s="53" t="s">
        <v>8856</v>
      </c>
      <c r="L3242" s="53" t="s">
        <v>8863</v>
      </c>
      <c r="M3242" s="53"/>
      <c r="N3242" s="53" t="s">
        <v>8858</v>
      </c>
      <c r="O3242" s="53" t="s">
        <v>8859</v>
      </c>
      <c r="P3242" s="48"/>
      <c r="Q3242" s="53"/>
      <c r="R3242" s="73"/>
      <c r="S3242" s="74"/>
      <c r="T3242" s="75">
        <v>0</v>
      </c>
      <c r="U3242" s="75">
        <f t="shared" si="508"/>
        <v>0</v>
      </c>
      <c r="V3242" s="48"/>
      <c r="W3242" s="48">
        <v>2017</v>
      </c>
      <c r="X3242" s="48"/>
      <c r="Y3242" s="1">
        <f>VLOOKUP(A3242,'[1]план на 2017'!$A:$X,20,0)</f>
        <v>0</v>
      </c>
      <c r="Z3242" s="156">
        <f t="shared" si="506"/>
        <v>0</v>
      </c>
    </row>
    <row r="3243" spans="1:38" s="137" customFormat="1" ht="49.5" customHeight="1" x14ac:dyDescent="0.25">
      <c r="A3243" s="131" t="s">
        <v>8358</v>
      </c>
      <c r="B3243" s="132" t="s">
        <v>3273</v>
      </c>
      <c r="C3243" s="132" t="s">
        <v>8353</v>
      </c>
      <c r="D3243" s="132" t="s">
        <v>8354</v>
      </c>
      <c r="E3243" s="132" t="s">
        <v>8354</v>
      </c>
      <c r="F3243" s="132" t="s">
        <v>8357</v>
      </c>
      <c r="G3243" s="133" t="s">
        <v>8876</v>
      </c>
      <c r="H3243" s="53">
        <v>90</v>
      </c>
      <c r="I3243" s="53">
        <v>430000000</v>
      </c>
      <c r="J3243" s="53" t="s">
        <v>8091</v>
      </c>
      <c r="K3243" s="132" t="s">
        <v>8092</v>
      </c>
      <c r="L3243" s="53" t="s">
        <v>8863</v>
      </c>
      <c r="M3243" s="53"/>
      <c r="N3243" s="53" t="s">
        <v>8858</v>
      </c>
      <c r="O3243" s="132" t="s">
        <v>8859</v>
      </c>
      <c r="P3243" s="131"/>
      <c r="Q3243" s="132"/>
      <c r="R3243" s="134"/>
      <c r="S3243" s="158">
        <v>22730000</v>
      </c>
      <c r="T3243" s="158">
        <v>0</v>
      </c>
      <c r="U3243" s="158">
        <f t="shared" si="508"/>
        <v>0</v>
      </c>
      <c r="V3243" s="131"/>
      <c r="W3243" s="131">
        <v>2017</v>
      </c>
      <c r="X3243" s="131" t="s">
        <v>8100</v>
      </c>
      <c r="Y3243" s="159">
        <f>VLOOKUP(A3243,'[1]план на 2017'!$A:$X,20,0)</f>
        <v>22730000</v>
      </c>
      <c r="Z3243" s="157">
        <f t="shared" si="506"/>
        <v>-22730000</v>
      </c>
      <c r="AA3243" s="159"/>
      <c r="AB3243" s="159"/>
      <c r="AC3243" s="159"/>
      <c r="AD3243" s="159"/>
      <c r="AE3243" s="159"/>
      <c r="AF3243" s="159"/>
      <c r="AG3243" s="159"/>
      <c r="AH3243" s="159"/>
      <c r="AI3243" s="159"/>
      <c r="AJ3243" s="159"/>
      <c r="AK3243" s="159"/>
      <c r="AL3243" s="159"/>
    </row>
    <row r="3244" spans="1:38" ht="42" customHeight="1" x14ac:dyDescent="0.25">
      <c r="A3244" s="112" t="s">
        <v>9957</v>
      </c>
      <c r="B3244" s="113" t="s">
        <v>3273</v>
      </c>
      <c r="C3244" s="113" t="s">
        <v>8353</v>
      </c>
      <c r="D3244" s="113" t="s">
        <v>8354</v>
      </c>
      <c r="E3244" s="113" t="s">
        <v>8354</v>
      </c>
      <c r="F3244" s="113" t="s">
        <v>8357</v>
      </c>
      <c r="G3244" s="133" t="s">
        <v>8876</v>
      </c>
      <c r="H3244" s="113">
        <v>90</v>
      </c>
      <c r="I3244" s="113">
        <v>430000000</v>
      </c>
      <c r="J3244" s="113" t="s">
        <v>8091</v>
      </c>
      <c r="K3244" s="113" t="s">
        <v>8117</v>
      </c>
      <c r="L3244" s="113" t="s">
        <v>8863</v>
      </c>
      <c r="M3244" s="113"/>
      <c r="N3244" s="113" t="s">
        <v>8858</v>
      </c>
      <c r="O3244" s="113" t="s">
        <v>8859</v>
      </c>
      <c r="P3244" s="112"/>
      <c r="Q3244" s="113"/>
      <c r="R3244" s="115"/>
      <c r="S3244" s="116"/>
      <c r="T3244" s="130">
        <v>45460000</v>
      </c>
      <c r="U3244" s="130">
        <f t="shared" si="508"/>
        <v>50915200.000000007</v>
      </c>
      <c r="V3244" s="112"/>
      <c r="W3244" s="112">
        <v>2017</v>
      </c>
      <c r="X3244" s="112" t="s">
        <v>8877</v>
      </c>
      <c r="Y3244" s="1" t="e">
        <f>VLOOKUP(A3244,'[1]план на 2017'!$A:$X,20,0)</f>
        <v>#N/A</v>
      </c>
      <c r="Z3244" s="156" t="e">
        <f t="shared" si="506"/>
        <v>#N/A</v>
      </c>
      <c r="AA3244"/>
      <c r="AB3244"/>
      <c r="AC3244"/>
      <c r="AD3244"/>
      <c r="AE3244"/>
      <c r="AF3244"/>
      <c r="AG3244"/>
      <c r="AH3244"/>
      <c r="AI3244"/>
      <c r="AJ3244"/>
      <c r="AK3244"/>
      <c r="AL3244"/>
    </row>
    <row r="3245" spans="1:38" ht="49.5" customHeight="1" x14ac:dyDescent="0.25">
      <c r="A3245" s="48" t="s">
        <v>8359</v>
      </c>
      <c r="B3245" s="53" t="s">
        <v>3273</v>
      </c>
      <c r="C3245" s="53" t="s">
        <v>8360</v>
      </c>
      <c r="D3245" s="53" t="s">
        <v>8361</v>
      </c>
      <c r="E3245" s="53" t="s">
        <v>8361</v>
      </c>
      <c r="F3245" s="53" t="s">
        <v>8362</v>
      </c>
      <c r="G3245" s="54" t="s">
        <v>8876</v>
      </c>
      <c r="H3245" s="53">
        <v>90</v>
      </c>
      <c r="I3245" s="53">
        <v>430000000</v>
      </c>
      <c r="J3245" s="53" t="s">
        <v>8091</v>
      </c>
      <c r="K3245" s="53" t="s">
        <v>8856</v>
      </c>
      <c r="L3245" s="53" t="s">
        <v>8863</v>
      </c>
      <c r="M3245" s="53"/>
      <c r="N3245" s="53" t="s">
        <v>8858</v>
      </c>
      <c r="O3245" s="53" t="s">
        <v>8859</v>
      </c>
      <c r="P3245" s="48"/>
      <c r="Q3245" s="53"/>
      <c r="R3245" s="73"/>
      <c r="S3245" s="74"/>
      <c r="T3245" s="75">
        <v>12305000</v>
      </c>
      <c r="U3245" s="75">
        <f t="shared" si="508"/>
        <v>13781600.000000002</v>
      </c>
      <c r="V3245" s="48"/>
      <c r="W3245" s="48">
        <v>2017</v>
      </c>
      <c r="X3245" s="48"/>
      <c r="Y3245" s="1">
        <f>VLOOKUP(A3245,'[1]план на 2017'!$A:$X,20,0)</f>
        <v>12305000</v>
      </c>
      <c r="Z3245" s="156">
        <f t="shared" si="506"/>
        <v>0</v>
      </c>
    </row>
    <row r="3246" spans="1:38" ht="49.5" customHeight="1" x14ac:dyDescent="0.25">
      <c r="A3246" s="48" t="s">
        <v>8363</v>
      </c>
      <c r="B3246" s="53" t="s">
        <v>3273</v>
      </c>
      <c r="C3246" s="53" t="s">
        <v>8364</v>
      </c>
      <c r="D3246" s="53" t="s">
        <v>8365</v>
      </c>
      <c r="E3246" s="53" t="s">
        <v>8365</v>
      </c>
      <c r="F3246" s="53" t="s">
        <v>8366</v>
      </c>
      <c r="G3246" s="54" t="s">
        <v>8876</v>
      </c>
      <c r="H3246" s="53">
        <v>90</v>
      </c>
      <c r="I3246" s="53">
        <v>430000000</v>
      </c>
      <c r="J3246" s="53" t="s">
        <v>8091</v>
      </c>
      <c r="K3246" s="53" t="s">
        <v>8092</v>
      </c>
      <c r="L3246" s="53" t="s">
        <v>8863</v>
      </c>
      <c r="M3246" s="53"/>
      <c r="N3246" s="53" t="s">
        <v>8858</v>
      </c>
      <c r="O3246" s="53" t="s">
        <v>8859</v>
      </c>
      <c r="P3246" s="48"/>
      <c r="Q3246" s="53"/>
      <c r="R3246" s="73"/>
      <c r="S3246" s="74"/>
      <c r="T3246" s="75">
        <v>6880000</v>
      </c>
      <c r="U3246" s="75">
        <f t="shared" si="508"/>
        <v>7705600.0000000009</v>
      </c>
      <c r="V3246" s="48"/>
      <c r="W3246" s="48">
        <v>2017</v>
      </c>
      <c r="X3246" s="48"/>
      <c r="Y3246" s="1">
        <f>VLOOKUP(A3246,'[1]план на 2017'!$A:$X,20,0)</f>
        <v>6880000</v>
      </c>
      <c r="Z3246" s="156">
        <f t="shared" si="506"/>
        <v>0</v>
      </c>
    </row>
    <row r="3247" spans="1:38" ht="49.5" customHeight="1" x14ac:dyDescent="0.25">
      <c r="A3247" s="48" t="s">
        <v>8367</v>
      </c>
      <c r="B3247" s="53" t="s">
        <v>3273</v>
      </c>
      <c r="C3247" s="53" t="s">
        <v>8364</v>
      </c>
      <c r="D3247" s="53" t="s">
        <v>8365</v>
      </c>
      <c r="E3247" s="53" t="s">
        <v>8365</v>
      </c>
      <c r="F3247" s="53" t="s">
        <v>8368</v>
      </c>
      <c r="G3247" s="54" t="s">
        <v>8876</v>
      </c>
      <c r="H3247" s="53">
        <v>90</v>
      </c>
      <c r="I3247" s="53">
        <v>430000000</v>
      </c>
      <c r="J3247" s="53" t="s">
        <v>8091</v>
      </c>
      <c r="K3247" s="53" t="s">
        <v>8092</v>
      </c>
      <c r="L3247" s="53" t="s">
        <v>8863</v>
      </c>
      <c r="M3247" s="53"/>
      <c r="N3247" s="53" t="s">
        <v>8858</v>
      </c>
      <c r="O3247" s="53" t="s">
        <v>8859</v>
      </c>
      <c r="P3247" s="48"/>
      <c r="Q3247" s="53"/>
      <c r="R3247" s="73"/>
      <c r="S3247" s="74"/>
      <c r="T3247" s="75">
        <v>10731346.153846152</v>
      </c>
      <c r="U3247" s="75">
        <f t="shared" si="508"/>
        <v>12019107.692307692</v>
      </c>
      <c r="V3247" s="48"/>
      <c r="W3247" s="48">
        <v>2017</v>
      </c>
      <c r="X3247" s="48"/>
      <c r="Y3247" s="1">
        <f>VLOOKUP(A3247,'[1]план на 2017'!$A:$X,20,0)</f>
        <v>10731346.153846152</v>
      </c>
      <c r="Z3247" s="156">
        <f t="shared" si="506"/>
        <v>0</v>
      </c>
    </row>
    <row r="3248" spans="1:38" ht="49.5" customHeight="1" x14ac:dyDescent="0.25">
      <c r="A3248" s="48" t="s">
        <v>8369</v>
      </c>
      <c r="B3248" s="53" t="s">
        <v>3273</v>
      </c>
      <c r="C3248" s="53" t="s">
        <v>8370</v>
      </c>
      <c r="D3248" s="53" t="s">
        <v>8371</v>
      </c>
      <c r="E3248" s="53" t="s">
        <v>8371</v>
      </c>
      <c r="F3248" s="53" t="s">
        <v>8372</v>
      </c>
      <c r="G3248" s="53" t="s">
        <v>3284</v>
      </c>
      <c r="H3248" s="53">
        <v>90</v>
      </c>
      <c r="I3248" s="53">
        <v>430000000</v>
      </c>
      <c r="J3248" s="53" t="s">
        <v>8091</v>
      </c>
      <c r="K3248" s="53" t="s">
        <v>8092</v>
      </c>
      <c r="L3248" s="53" t="s">
        <v>8857</v>
      </c>
      <c r="M3248" s="53"/>
      <c r="N3248" s="53" t="s">
        <v>8858</v>
      </c>
      <c r="O3248" s="53" t="s">
        <v>8859</v>
      </c>
      <c r="P3248" s="48"/>
      <c r="Q3248" s="53"/>
      <c r="R3248" s="73"/>
      <c r="S3248" s="74"/>
      <c r="T3248" s="75">
        <v>3220000</v>
      </c>
      <c r="U3248" s="75">
        <f t="shared" si="508"/>
        <v>3606400.0000000005</v>
      </c>
      <c r="V3248" s="48"/>
      <c r="W3248" s="48">
        <v>2017</v>
      </c>
      <c r="X3248" s="48"/>
      <c r="Y3248" s="1">
        <f>VLOOKUP(A3248,'[1]план на 2017'!$A:$X,20,0)</f>
        <v>3220000</v>
      </c>
      <c r="Z3248" s="156">
        <f t="shared" si="506"/>
        <v>0</v>
      </c>
    </row>
    <row r="3249" spans="1:26" ht="49.5" customHeight="1" x14ac:dyDescent="0.25">
      <c r="A3249" s="48" t="s">
        <v>8373</v>
      </c>
      <c r="B3249" s="53" t="s">
        <v>3273</v>
      </c>
      <c r="C3249" s="53" t="s">
        <v>8374</v>
      </c>
      <c r="D3249" s="53" t="s">
        <v>8375</v>
      </c>
      <c r="E3249" s="53" t="s">
        <v>8375</v>
      </c>
      <c r="F3249" s="53" t="s">
        <v>8376</v>
      </c>
      <c r="G3249" s="53" t="s">
        <v>3284</v>
      </c>
      <c r="H3249" s="53">
        <v>90</v>
      </c>
      <c r="I3249" s="53">
        <v>430000000</v>
      </c>
      <c r="J3249" s="53" t="s">
        <v>8091</v>
      </c>
      <c r="K3249" s="53" t="s">
        <v>8092</v>
      </c>
      <c r="L3249" s="53" t="s">
        <v>8857</v>
      </c>
      <c r="M3249" s="53"/>
      <c r="N3249" s="53" t="s">
        <v>8858</v>
      </c>
      <c r="O3249" s="53" t="s">
        <v>8859</v>
      </c>
      <c r="P3249" s="48"/>
      <c r="Q3249" s="53"/>
      <c r="R3249" s="73"/>
      <c r="S3249" s="74"/>
      <c r="T3249" s="75">
        <v>518000</v>
      </c>
      <c r="U3249" s="75">
        <f t="shared" si="508"/>
        <v>580160</v>
      </c>
      <c r="V3249" s="48"/>
      <c r="W3249" s="48">
        <v>2017</v>
      </c>
      <c r="X3249" s="48"/>
      <c r="Y3249" s="1">
        <f>VLOOKUP(A3249,'[1]план на 2017'!$A:$X,20,0)</f>
        <v>518000</v>
      </c>
      <c r="Z3249" s="156">
        <f t="shared" si="506"/>
        <v>0</v>
      </c>
    </row>
    <row r="3250" spans="1:26" ht="49.5" customHeight="1" x14ac:dyDescent="0.25">
      <c r="A3250" s="48" t="s">
        <v>8377</v>
      </c>
      <c r="B3250" s="53" t="s">
        <v>3273</v>
      </c>
      <c r="C3250" s="53" t="s">
        <v>8349</v>
      </c>
      <c r="D3250" s="53" t="s">
        <v>8350</v>
      </c>
      <c r="E3250" s="53" t="s">
        <v>8350</v>
      </c>
      <c r="F3250" s="53" t="s">
        <v>8378</v>
      </c>
      <c r="G3250" s="53" t="s">
        <v>3284</v>
      </c>
      <c r="H3250" s="53">
        <v>90</v>
      </c>
      <c r="I3250" s="53">
        <v>430000000</v>
      </c>
      <c r="J3250" s="53" t="s">
        <v>8091</v>
      </c>
      <c r="K3250" s="53" t="s">
        <v>8856</v>
      </c>
      <c r="L3250" s="53" t="s">
        <v>8863</v>
      </c>
      <c r="M3250" s="53"/>
      <c r="N3250" s="53" t="s">
        <v>8858</v>
      </c>
      <c r="O3250" s="53" t="s">
        <v>8859</v>
      </c>
      <c r="P3250" s="48"/>
      <c r="Q3250" s="53"/>
      <c r="R3250" s="73"/>
      <c r="S3250" s="74"/>
      <c r="T3250" s="75">
        <v>2500000</v>
      </c>
      <c r="U3250" s="75">
        <f t="shared" si="508"/>
        <v>2800000.0000000005</v>
      </c>
      <c r="V3250" s="48"/>
      <c r="W3250" s="48">
        <v>2017</v>
      </c>
      <c r="X3250" s="48"/>
      <c r="Y3250" s="1">
        <f>VLOOKUP(A3250,'[1]план на 2017'!$A:$X,20,0)</f>
        <v>2500000</v>
      </c>
      <c r="Z3250" s="156">
        <f t="shared" si="506"/>
        <v>0</v>
      </c>
    </row>
    <row r="3251" spans="1:26" ht="49.5" customHeight="1" x14ac:dyDescent="0.25">
      <c r="A3251" s="48" t="s">
        <v>8379</v>
      </c>
      <c r="B3251" s="53" t="s">
        <v>3273</v>
      </c>
      <c r="C3251" s="53" t="s">
        <v>8374</v>
      </c>
      <c r="D3251" s="53" t="s">
        <v>8375</v>
      </c>
      <c r="E3251" s="53" t="s">
        <v>8375</v>
      </c>
      <c r="F3251" s="53" t="s">
        <v>8380</v>
      </c>
      <c r="G3251" s="54" t="s">
        <v>8876</v>
      </c>
      <c r="H3251" s="53">
        <v>90</v>
      </c>
      <c r="I3251" s="53">
        <v>430000000</v>
      </c>
      <c r="J3251" s="53" t="s">
        <v>8091</v>
      </c>
      <c r="K3251" s="53" t="s">
        <v>8129</v>
      </c>
      <c r="L3251" s="53" t="s">
        <v>8863</v>
      </c>
      <c r="M3251" s="53"/>
      <c r="N3251" s="53" t="s">
        <v>8858</v>
      </c>
      <c r="O3251" s="53" t="s">
        <v>8859</v>
      </c>
      <c r="P3251" s="48"/>
      <c r="Q3251" s="53"/>
      <c r="R3251" s="73"/>
      <c r="S3251" s="74"/>
      <c r="T3251" s="75">
        <v>24700000</v>
      </c>
      <c r="U3251" s="75">
        <f t="shared" si="508"/>
        <v>27664000.000000004</v>
      </c>
      <c r="V3251" s="48"/>
      <c r="W3251" s="48">
        <v>2017</v>
      </c>
      <c r="X3251" s="48"/>
      <c r="Y3251" s="1">
        <f>VLOOKUP(A3251,'[1]план на 2017'!$A:$X,20,0)</f>
        <v>24700000</v>
      </c>
      <c r="Z3251" s="156">
        <f t="shared" si="506"/>
        <v>0</v>
      </c>
    </row>
    <row r="3252" spans="1:26" ht="49.5" customHeight="1" x14ac:dyDescent="0.25">
      <c r="A3252" s="48" t="s">
        <v>8381</v>
      </c>
      <c r="B3252" s="53" t="s">
        <v>3273</v>
      </c>
      <c r="C3252" s="53" t="s">
        <v>8382</v>
      </c>
      <c r="D3252" s="53" t="s">
        <v>8383</v>
      </c>
      <c r="E3252" s="53" t="s">
        <v>8383</v>
      </c>
      <c r="F3252" s="53" t="s">
        <v>8384</v>
      </c>
      <c r="G3252" s="54" t="s">
        <v>8876</v>
      </c>
      <c r="H3252" s="53">
        <v>90</v>
      </c>
      <c r="I3252" s="53">
        <v>430000000</v>
      </c>
      <c r="J3252" s="53" t="s">
        <v>8091</v>
      </c>
      <c r="K3252" s="53" t="s">
        <v>8124</v>
      </c>
      <c r="L3252" s="53" t="s">
        <v>8863</v>
      </c>
      <c r="M3252" s="53"/>
      <c r="N3252" s="53" t="s">
        <v>8858</v>
      </c>
      <c r="O3252" s="53" t="s">
        <v>8859</v>
      </c>
      <c r="P3252" s="48"/>
      <c r="Q3252" s="53"/>
      <c r="R3252" s="73"/>
      <c r="S3252" s="97">
        <v>40000000</v>
      </c>
      <c r="T3252" s="75">
        <v>0</v>
      </c>
      <c r="U3252" s="75">
        <f t="shared" si="508"/>
        <v>0</v>
      </c>
      <c r="V3252" s="48"/>
      <c r="W3252" s="48">
        <v>2017</v>
      </c>
      <c r="X3252" s="48"/>
      <c r="Y3252" s="1">
        <f>VLOOKUP(A3252,'[1]план на 2017'!$A:$X,20,0)</f>
        <v>0</v>
      </c>
      <c r="Z3252" s="156">
        <f t="shared" si="506"/>
        <v>0</v>
      </c>
    </row>
    <row r="3253" spans="1:26" ht="49.5" customHeight="1" x14ac:dyDescent="0.25">
      <c r="A3253" s="48" t="s">
        <v>8385</v>
      </c>
      <c r="B3253" s="53" t="s">
        <v>3273</v>
      </c>
      <c r="C3253" s="53" t="s">
        <v>8382</v>
      </c>
      <c r="D3253" s="53" t="s">
        <v>8383</v>
      </c>
      <c r="E3253" s="53" t="s">
        <v>8383</v>
      </c>
      <c r="F3253" s="53" t="s">
        <v>8384</v>
      </c>
      <c r="G3253" s="54" t="s">
        <v>8876</v>
      </c>
      <c r="H3253" s="53">
        <v>90</v>
      </c>
      <c r="I3253" s="53">
        <v>430000000</v>
      </c>
      <c r="J3253" s="53" t="s">
        <v>8091</v>
      </c>
      <c r="K3253" s="53" t="s">
        <v>8119</v>
      </c>
      <c r="L3253" s="53" t="s">
        <v>8863</v>
      </c>
      <c r="M3253" s="53"/>
      <c r="N3253" s="53" t="s">
        <v>8858</v>
      </c>
      <c r="O3253" s="53" t="s">
        <v>8859</v>
      </c>
      <c r="P3253" s="48"/>
      <c r="Q3253" s="53"/>
      <c r="R3253" s="73"/>
      <c r="S3253" s="97">
        <v>31090857.140000001</v>
      </c>
      <c r="T3253" s="75">
        <v>0</v>
      </c>
      <c r="U3253" s="75">
        <f t="shared" si="508"/>
        <v>0</v>
      </c>
      <c r="V3253" s="48"/>
      <c r="W3253" s="48">
        <v>2017</v>
      </c>
      <c r="X3253" s="48" t="s">
        <v>8866</v>
      </c>
      <c r="Y3253" s="1">
        <f>VLOOKUP(A3253,'[1]план на 2017'!$A:$X,20,0)</f>
        <v>0</v>
      </c>
      <c r="Z3253" s="156">
        <f t="shared" si="506"/>
        <v>0</v>
      </c>
    </row>
    <row r="3254" spans="1:26" ht="49.5" customHeight="1" x14ac:dyDescent="0.25">
      <c r="A3254" s="48" t="s">
        <v>8386</v>
      </c>
      <c r="B3254" s="53" t="s">
        <v>3273</v>
      </c>
      <c r="C3254" s="53" t="s">
        <v>8382</v>
      </c>
      <c r="D3254" s="53" t="s">
        <v>8383</v>
      </c>
      <c r="E3254" s="53" t="s">
        <v>8383</v>
      </c>
      <c r="F3254" s="53" t="s">
        <v>8384</v>
      </c>
      <c r="G3254" s="54" t="s">
        <v>8876</v>
      </c>
      <c r="H3254" s="53">
        <v>90</v>
      </c>
      <c r="I3254" s="53">
        <v>430000000</v>
      </c>
      <c r="J3254" s="53" t="s">
        <v>8091</v>
      </c>
      <c r="K3254" s="53" t="s">
        <v>8119</v>
      </c>
      <c r="L3254" s="53" t="s">
        <v>8863</v>
      </c>
      <c r="M3254" s="53"/>
      <c r="N3254" s="53" t="s">
        <v>8858</v>
      </c>
      <c r="O3254" s="53" t="s">
        <v>8859</v>
      </c>
      <c r="P3254" s="48"/>
      <c r="Q3254" s="53"/>
      <c r="R3254" s="73"/>
      <c r="S3254" s="97">
        <v>30120857.140000001</v>
      </c>
      <c r="T3254" s="75">
        <v>0</v>
      </c>
      <c r="U3254" s="75">
        <v>0</v>
      </c>
      <c r="V3254" s="48"/>
      <c r="W3254" s="48">
        <v>2017</v>
      </c>
      <c r="X3254" s="48" t="s">
        <v>8867</v>
      </c>
      <c r="Y3254" s="1">
        <f>VLOOKUP(A3254,'[1]план на 2017'!$A:$X,20,0)</f>
        <v>0</v>
      </c>
      <c r="Z3254" s="156">
        <f t="shared" si="506"/>
        <v>0</v>
      </c>
    </row>
    <row r="3255" spans="1:26" ht="49.5" customHeight="1" x14ac:dyDescent="0.25">
      <c r="A3255" s="96" t="s">
        <v>8387</v>
      </c>
      <c r="B3255" s="96" t="s">
        <v>3273</v>
      </c>
      <c r="C3255" s="96" t="s">
        <v>8382</v>
      </c>
      <c r="D3255" s="96" t="s">
        <v>8383</v>
      </c>
      <c r="E3255" s="96" t="s">
        <v>8383</v>
      </c>
      <c r="F3255" s="96" t="s">
        <v>8384</v>
      </c>
      <c r="G3255" s="54" t="s">
        <v>8876</v>
      </c>
      <c r="H3255" s="98">
        <v>90</v>
      </c>
      <c r="I3255" s="98">
        <v>430000000</v>
      </c>
      <c r="J3255" s="96" t="s">
        <v>8091</v>
      </c>
      <c r="K3255" s="96" t="s">
        <v>8190</v>
      </c>
      <c r="L3255" s="96" t="s">
        <v>8863</v>
      </c>
      <c r="M3255" s="96"/>
      <c r="N3255" s="96" t="s">
        <v>8858</v>
      </c>
      <c r="O3255" s="96" t="s">
        <v>8859</v>
      </c>
      <c r="P3255" s="96"/>
      <c r="Q3255" s="96"/>
      <c r="R3255" s="96"/>
      <c r="S3255" s="96"/>
      <c r="T3255" s="99">
        <v>21828646.289999999</v>
      </c>
      <c r="U3255" s="99">
        <v>33735360</v>
      </c>
      <c r="V3255" s="96"/>
      <c r="W3255" s="98">
        <v>2017</v>
      </c>
      <c r="X3255" s="96" t="s">
        <v>8868</v>
      </c>
      <c r="Y3255" s="1">
        <f>VLOOKUP(A3255,'[1]план на 2017'!$A:$X,20,0)</f>
        <v>21828646.289999999</v>
      </c>
      <c r="Z3255" s="156">
        <f t="shared" si="506"/>
        <v>0</v>
      </c>
    </row>
    <row r="3256" spans="1:26" ht="49.5" customHeight="1" x14ac:dyDescent="0.25">
      <c r="A3256" s="48" t="s">
        <v>8388</v>
      </c>
      <c r="B3256" s="53" t="s">
        <v>3273</v>
      </c>
      <c r="C3256" s="53" t="s">
        <v>8389</v>
      </c>
      <c r="D3256" s="53" t="s">
        <v>8390</v>
      </c>
      <c r="E3256" s="53" t="s">
        <v>8390</v>
      </c>
      <c r="F3256" s="53" t="s">
        <v>8391</v>
      </c>
      <c r="G3256" s="53" t="s">
        <v>3284</v>
      </c>
      <c r="H3256" s="53">
        <v>90</v>
      </c>
      <c r="I3256" s="53">
        <v>430000000</v>
      </c>
      <c r="J3256" s="53" t="s">
        <v>8091</v>
      </c>
      <c r="K3256" s="53" t="s">
        <v>8124</v>
      </c>
      <c r="L3256" s="53" t="s">
        <v>8863</v>
      </c>
      <c r="M3256" s="53"/>
      <c r="N3256" s="53" t="s">
        <v>8858</v>
      </c>
      <c r="O3256" s="53" t="s">
        <v>8859</v>
      </c>
      <c r="P3256" s="48"/>
      <c r="Q3256" s="53"/>
      <c r="R3256" s="73"/>
      <c r="S3256" s="74"/>
      <c r="T3256" s="75">
        <v>1050000</v>
      </c>
      <c r="U3256" s="75">
        <f t="shared" si="508"/>
        <v>1176000</v>
      </c>
      <c r="V3256" s="48"/>
      <c r="W3256" s="48">
        <v>2017</v>
      </c>
      <c r="X3256" s="48"/>
      <c r="Y3256" s="1">
        <f>VLOOKUP(A3256,'[1]план на 2017'!$A:$X,20,0)</f>
        <v>1050000</v>
      </c>
      <c r="Z3256" s="156">
        <f t="shared" si="506"/>
        <v>0</v>
      </c>
    </row>
    <row r="3257" spans="1:26" ht="49.5" customHeight="1" x14ac:dyDescent="0.25">
      <c r="A3257" s="48" t="s">
        <v>8392</v>
      </c>
      <c r="B3257" s="53" t="s">
        <v>3273</v>
      </c>
      <c r="C3257" s="53" t="s">
        <v>8349</v>
      </c>
      <c r="D3257" s="53" t="s">
        <v>8350</v>
      </c>
      <c r="E3257" s="53" t="s">
        <v>8350</v>
      </c>
      <c r="F3257" s="53" t="s">
        <v>8393</v>
      </c>
      <c r="G3257" s="53" t="s">
        <v>3284</v>
      </c>
      <c r="H3257" s="53">
        <v>90</v>
      </c>
      <c r="I3257" s="53">
        <v>430000000</v>
      </c>
      <c r="J3257" s="53" t="s">
        <v>8091</v>
      </c>
      <c r="K3257" s="53" t="s">
        <v>8092</v>
      </c>
      <c r="L3257" s="53" t="s">
        <v>8863</v>
      </c>
      <c r="M3257" s="53"/>
      <c r="N3257" s="53" t="s">
        <v>8858</v>
      </c>
      <c r="O3257" s="53" t="s">
        <v>8859</v>
      </c>
      <c r="P3257" s="48"/>
      <c r="Q3257" s="53"/>
      <c r="R3257" s="73"/>
      <c r="S3257" s="74"/>
      <c r="T3257" s="75">
        <v>5358000</v>
      </c>
      <c r="U3257" s="75">
        <f t="shared" si="508"/>
        <v>6000960.0000000009</v>
      </c>
      <c r="V3257" s="48"/>
      <c r="W3257" s="48">
        <v>2017</v>
      </c>
      <c r="X3257" s="48"/>
      <c r="Y3257" s="1">
        <f>VLOOKUP(A3257,'[1]план на 2017'!$A:$X,20,0)</f>
        <v>5358000</v>
      </c>
      <c r="Z3257" s="156">
        <f t="shared" si="506"/>
        <v>0</v>
      </c>
    </row>
    <row r="3258" spans="1:26" ht="49.5" customHeight="1" x14ac:dyDescent="0.25">
      <c r="A3258" s="48" t="s">
        <v>8394</v>
      </c>
      <c r="B3258" s="53" t="s">
        <v>3273</v>
      </c>
      <c r="C3258" s="53" t="s">
        <v>8364</v>
      </c>
      <c r="D3258" s="53" t="s">
        <v>8365</v>
      </c>
      <c r="E3258" s="53" t="s">
        <v>8365</v>
      </c>
      <c r="F3258" s="53" t="s">
        <v>8395</v>
      </c>
      <c r="G3258" s="54" t="s">
        <v>8876</v>
      </c>
      <c r="H3258" s="53">
        <v>90</v>
      </c>
      <c r="I3258" s="53">
        <v>430000000</v>
      </c>
      <c r="J3258" s="53" t="s">
        <v>8091</v>
      </c>
      <c r="K3258" s="53" t="s">
        <v>8129</v>
      </c>
      <c r="L3258" s="53" t="s">
        <v>8863</v>
      </c>
      <c r="M3258" s="53"/>
      <c r="N3258" s="53" t="s">
        <v>8858</v>
      </c>
      <c r="O3258" s="53" t="s">
        <v>8859</v>
      </c>
      <c r="P3258" s="48"/>
      <c r="Q3258" s="53"/>
      <c r="R3258" s="73"/>
      <c r="S3258" s="74"/>
      <c r="T3258" s="75">
        <v>0</v>
      </c>
      <c r="U3258" s="75">
        <f t="shared" si="508"/>
        <v>0</v>
      </c>
      <c r="V3258" s="48"/>
      <c r="W3258" s="48">
        <v>2017</v>
      </c>
      <c r="X3258" s="48"/>
      <c r="Y3258" s="1">
        <f>VLOOKUP(A3258,'[1]план на 2017'!$A:$X,20,0)</f>
        <v>0</v>
      </c>
      <c r="Z3258" s="156">
        <f t="shared" si="506"/>
        <v>0</v>
      </c>
    </row>
    <row r="3259" spans="1:26" ht="49.5" customHeight="1" x14ac:dyDescent="0.25">
      <c r="A3259" s="48" t="s">
        <v>8396</v>
      </c>
      <c r="B3259" s="53" t="s">
        <v>3273</v>
      </c>
      <c r="C3259" s="53" t="s">
        <v>8364</v>
      </c>
      <c r="D3259" s="53" t="s">
        <v>8365</v>
      </c>
      <c r="E3259" s="53" t="s">
        <v>8365</v>
      </c>
      <c r="F3259" s="53" t="s">
        <v>8395</v>
      </c>
      <c r="G3259" s="54" t="s">
        <v>8876</v>
      </c>
      <c r="H3259" s="53">
        <v>90</v>
      </c>
      <c r="I3259" s="53">
        <v>430000000</v>
      </c>
      <c r="J3259" s="53" t="s">
        <v>8091</v>
      </c>
      <c r="K3259" s="53" t="s">
        <v>8092</v>
      </c>
      <c r="L3259" s="53" t="s">
        <v>8863</v>
      </c>
      <c r="M3259" s="53"/>
      <c r="N3259" s="53" t="s">
        <v>8858</v>
      </c>
      <c r="O3259" s="53" t="s">
        <v>8859</v>
      </c>
      <c r="P3259" s="48"/>
      <c r="Q3259" s="53"/>
      <c r="R3259" s="73"/>
      <c r="S3259" s="74"/>
      <c r="T3259" s="75">
        <v>8718000</v>
      </c>
      <c r="U3259" s="75">
        <f t="shared" si="508"/>
        <v>9764160</v>
      </c>
      <c r="V3259" s="48"/>
      <c r="W3259" s="48">
        <v>2017</v>
      </c>
      <c r="X3259" s="48" t="s">
        <v>8100</v>
      </c>
      <c r="Y3259" s="1">
        <f>VLOOKUP(A3259,'[1]план на 2017'!$A:$X,20,0)</f>
        <v>8718000</v>
      </c>
      <c r="Z3259" s="156">
        <f t="shared" si="506"/>
        <v>0</v>
      </c>
    </row>
    <row r="3260" spans="1:26" ht="49.5" customHeight="1" x14ac:dyDescent="0.25">
      <c r="A3260" s="48" t="s">
        <v>8397</v>
      </c>
      <c r="B3260" s="53" t="s">
        <v>3273</v>
      </c>
      <c r="C3260" s="53" t="s">
        <v>8398</v>
      </c>
      <c r="D3260" s="53" t="s">
        <v>8399</v>
      </c>
      <c r="E3260" s="53" t="s">
        <v>8399</v>
      </c>
      <c r="F3260" s="53" t="s">
        <v>8400</v>
      </c>
      <c r="G3260" s="53" t="s">
        <v>3284</v>
      </c>
      <c r="H3260" s="53">
        <v>90</v>
      </c>
      <c r="I3260" s="53">
        <v>430000000</v>
      </c>
      <c r="J3260" s="53" t="s">
        <v>8091</v>
      </c>
      <c r="K3260" s="53" t="s">
        <v>8092</v>
      </c>
      <c r="L3260" s="53" t="s">
        <v>8863</v>
      </c>
      <c r="M3260" s="53"/>
      <c r="N3260" s="53" t="s">
        <v>8858</v>
      </c>
      <c r="O3260" s="53" t="s">
        <v>8859</v>
      </c>
      <c r="P3260" s="48"/>
      <c r="Q3260" s="53"/>
      <c r="R3260" s="73"/>
      <c r="S3260" s="74"/>
      <c r="T3260" s="75">
        <v>3500000</v>
      </c>
      <c r="U3260" s="75">
        <f t="shared" si="508"/>
        <v>3920000.0000000005</v>
      </c>
      <c r="V3260" s="48"/>
      <c r="W3260" s="48">
        <v>2017</v>
      </c>
      <c r="X3260" s="48"/>
      <c r="Y3260" s="1">
        <f>VLOOKUP(A3260,'[1]план на 2017'!$A:$X,20,0)</f>
        <v>3500000</v>
      </c>
      <c r="Z3260" s="156">
        <f t="shared" si="506"/>
        <v>0</v>
      </c>
    </row>
    <row r="3261" spans="1:26" ht="49.5" customHeight="1" x14ac:dyDescent="0.25">
      <c r="A3261" s="48" t="s">
        <v>8401</v>
      </c>
      <c r="B3261" s="53" t="s">
        <v>3273</v>
      </c>
      <c r="C3261" s="53" t="s">
        <v>8402</v>
      </c>
      <c r="D3261" s="53" t="s">
        <v>8403</v>
      </c>
      <c r="E3261" s="53" t="s">
        <v>8403</v>
      </c>
      <c r="F3261" s="53" t="s">
        <v>8404</v>
      </c>
      <c r="G3261" s="54" t="s">
        <v>8876</v>
      </c>
      <c r="H3261" s="53">
        <v>90</v>
      </c>
      <c r="I3261" s="53">
        <v>430000000</v>
      </c>
      <c r="J3261" s="53" t="s">
        <v>8091</v>
      </c>
      <c r="K3261" s="53" t="s">
        <v>8092</v>
      </c>
      <c r="L3261" s="53" t="s">
        <v>8863</v>
      </c>
      <c r="M3261" s="53"/>
      <c r="N3261" s="53" t="s">
        <v>8858</v>
      </c>
      <c r="O3261" s="53" t="s">
        <v>8859</v>
      </c>
      <c r="P3261" s="48"/>
      <c r="Q3261" s="53"/>
      <c r="R3261" s="73"/>
      <c r="S3261" s="74"/>
      <c r="T3261" s="75">
        <v>24947650</v>
      </c>
      <c r="U3261" s="75">
        <f t="shared" si="508"/>
        <v>27941368.000000004</v>
      </c>
      <c r="V3261" s="48"/>
      <c r="W3261" s="48">
        <v>2017</v>
      </c>
      <c r="X3261" s="48"/>
      <c r="Y3261" s="1">
        <f>VLOOKUP(A3261,'[1]план на 2017'!$A:$X,20,0)</f>
        <v>24947650</v>
      </c>
      <c r="Z3261" s="156">
        <f t="shared" si="506"/>
        <v>0</v>
      </c>
    </row>
    <row r="3262" spans="1:26" ht="49.5" customHeight="1" x14ac:dyDescent="0.25">
      <c r="A3262" s="48" t="s">
        <v>8405</v>
      </c>
      <c r="B3262" s="53" t="s">
        <v>3273</v>
      </c>
      <c r="C3262" s="53" t="s">
        <v>8402</v>
      </c>
      <c r="D3262" s="53" t="s">
        <v>8403</v>
      </c>
      <c r="E3262" s="53" t="s">
        <v>8403</v>
      </c>
      <c r="F3262" s="53" t="s">
        <v>8406</v>
      </c>
      <c r="G3262" s="54" t="s">
        <v>8876</v>
      </c>
      <c r="H3262" s="53">
        <v>90</v>
      </c>
      <c r="I3262" s="53">
        <v>430000000</v>
      </c>
      <c r="J3262" s="53" t="s">
        <v>8091</v>
      </c>
      <c r="K3262" s="53" t="s">
        <v>8092</v>
      </c>
      <c r="L3262" s="53" t="s">
        <v>8863</v>
      </c>
      <c r="M3262" s="53"/>
      <c r="N3262" s="53" t="s">
        <v>8858</v>
      </c>
      <c r="O3262" s="53" t="s">
        <v>8859</v>
      </c>
      <c r="P3262" s="48"/>
      <c r="Q3262" s="53"/>
      <c r="R3262" s="73"/>
      <c r="S3262" s="74"/>
      <c r="T3262" s="75">
        <v>19980000</v>
      </c>
      <c r="U3262" s="75">
        <f t="shared" si="508"/>
        <v>22377600.000000004</v>
      </c>
      <c r="V3262" s="48"/>
      <c r="W3262" s="48">
        <v>2017</v>
      </c>
      <c r="X3262" s="48"/>
      <c r="Y3262" s="1">
        <f>VLOOKUP(A3262,'[1]план на 2017'!$A:$X,20,0)</f>
        <v>19980000</v>
      </c>
      <c r="Z3262" s="156">
        <f t="shared" si="506"/>
        <v>0</v>
      </c>
    </row>
    <row r="3263" spans="1:26" ht="49.5" customHeight="1" x14ac:dyDescent="0.25">
      <c r="A3263" s="48" t="s">
        <v>8407</v>
      </c>
      <c r="B3263" s="53" t="s">
        <v>3273</v>
      </c>
      <c r="C3263" s="53" t="s">
        <v>8408</v>
      </c>
      <c r="D3263" s="53" t="s">
        <v>8409</v>
      </c>
      <c r="E3263" s="53" t="s">
        <v>8409</v>
      </c>
      <c r="F3263" s="53" t="s">
        <v>8410</v>
      </c>
      <c r="G3263" s="54" t="s">
        <v>8876</v>
      </c>
      <c r="H3263" s="53">
        <v>90</v>
      </c>
      <c r="I3263" s="53">
        <v>430000000</v>
      </c>
      <c r="J3263" s="53" t="s">
        <v>8091</v>
      </c>
      <c r="K3263" s="53" t="s">
        <v>8092</v>
      </c>
      <c r="L3263" s="53" t="s">
        <v>8869</v>
      </c>
      <c r="M3263" s="53"/>
      <c r="N3263" s="53" t="s">
        <v>8858</v>
      </c>
      <c r="O3263" s="53" t="s">
        <v>8859</v>
      </c>
      <c r="P3263" s="48"/>
      <c r="Q3263" s="53"/>
      <c r="R3263" s="73"/>
      <c r="S3263" s="74"/>
      <c r="T3263" s="75">
        <v>9275000</v>
      </c>
      <c r="U3263" s="75">
        <f t="shared" si="508"/>
        <v>10388000.000000002</v>
      </c>
      <c r="V3263" s="48"/>
      <c r="W3263" s="48">
        <v>2017</v>
      </c>
      <c r="X3263" s="48"/>
      <c r="Y3263" s="1">
        <f>VLOOKUP(A3263,'[1]план на 2017'!$A:$X,20,0)</f>
        <v>9275000</v>
      </c>
      <c r="Z3263" s="156">
        <f t="shared" si="506"/>
        <v>0</v>
      </c>
    </row>
    <row r="3264" spans="1:26" ht="49.5" customHeight="1" x14ac:dyDescent="0.25">
      <c r="A3264" s="48" t="s">
        <v>8411</v>
      </c>
      <c r="B3264" s="53" t="s">
        <v>3273</v>
      </c>
      <c r="C3264" s="53" t="s">
        <v>8408</v>
      </c>
      <c r="D3264" s="53" t="s">
        <v>8409</v>
      </c>
      <c r="E3264" s="53" t="s">
        <v>8409</v>
      </c>
      <c r="F3264" s="53" t="s">
        <v>8410</v>
      </c>
      <c r="G3264" s="54" t="s">
        <v>8876</v>
      </c>
      <c r="H3264" s="53">
        <v>90</v>
      </c>
      <c r="I3264" s="53">
        <v>430000000</v>
      </c>
      <c r="J3264" s="53" t="s">
        <v>8091</v>
      </c>
      <c r="K3264" s="53" t="s">
        <v>8092</v>
      </c>
      <c r="L3264" s="53" t="s">
        <v>8870</v>
      </c>
      <c r="M3264" s="53"/>
      <c r="N3264" s="53" t="s">
        <v>8858</v>
      </c>
      <c r="O3264" s="53" t="s">
        <v>8859</v>
      </c>
      <c r="P3264" s="48"/>
      <c r="Q3264" s="53"/>
      <c r="R3264" s="73"/>
      <c r="S3264" s="74"/>
      <c r="T3264" s="75">
        <v>9275000</v>
      </c>
      <c r="U3264" s="75">
        <f t="shared" si="508"/>
        <v>10388000.000000002</v>
      </c>
      <c r="V3264" s="48"/>
      <c r="W3264" s="48">
        <v>2017</v>
      </c>
      <c r="X3264" s="48"/>
      <c r="Y3264" s="1">
        <f>VLOOKUP(A3264,'[1]план на 2017'!$A:$X,20,0)</f>
        <v>9275000</v>
      </c>
      <c r="Z3264" s="156">
        <f t="shared" si="506"/>
        <v>0</v>
      </c>
    </row>
    <row r="3265" spans="1:26" ht="49.5" customHeight="1" x14ac:dyDescent="0.25">
      <c r="A3265" s="48" t="s">
        <v>8412</v>
      </c>
      <c r="B3265" s="53" t="s">
        <v>3273</v>
      </c>
      <c r="C3265" s="53" t="s">
        <v>8413</v>
      </c>
      <c r="D3265" s="53" t="s">
        <v>8414</v>
      </c>
      <c r="E3265" s="53" t="s">
        <v>8414</v>
      </c>
      <c r="F3265" s="53" t="s">
        <v>8415</v>
      </c>
      <c r="G3265" s="53" t="s">
        <v>3278</v>
      </c>
      <c r="H3265" s="53">
        <v>60</v>
      </c>
      <c r="I3265" s="53">
        <v>430000000</v>
      </c>
      <c r="J3265" s="53" t="s">
        <v>8091</v>
      </c>
      <c r="K3265" s="53" t="s">
        <v>8092</v>
      </c>
      <c r="L3265" s="53" t="s">
        <v>8869</v>
      </c>
      <c r="M3265" s="53"/>
      <c r="N3265" s="53" t="s">
        <v>8858</v>
      </c>
      <c r="O3265" s="53" t="s">
        <v>8859</v>
      </c>
      <c r="P3265" s="48"/>
      <c r="Q3265" s="53"/>
      <c r="R3265" s="73"/>
      <c r="S3265" s="74"/>
      <c r="T3265" s="75">
        <v>0</v>
      </c>
      <c r="U3265" s="75">
        <f t="shared" si="508"/>
        <v>0</v>
      </c>
      <c r="V3265" s="48"/>
      <c r="W3265" s="48">
        <v>2017</v>
      </c>
      <c r="X3265" s="48"/>
      <c r="Y3265" s="1">
        <f>VLOOKUP(A3265,'[1]план на 2017'!$A:$X,20,0)</f>
        <v>0</v>
      </c>
      <c r="Z3265" s="156">
        <f t="shared" si="506"/>
        <v>0</v>
      </c>
    </row>
    <row r="3266" spans="1:26" ht="49.5" customHeight="1" x14ac:dyDescent="0.25">
      <c r="A3266" s="48" t="s">
        <v>8416</v>
      </c>
      <c r="B3266" s="53" t="s">
        <v>3273</v>
      </c>
      <c r="C3266" s="53" t="s">
        <v>8413</v>
      </c>
      <c r="D3266" s="53" t="s">
        <v>8414</v>
      </c>
      <c r="E3266" s="53" t="s">
        <v>8414</v>
      </c>
      <c r="F3266" s="53" t="s">
        <v>8415</v>
      </c>
      <c r="G3266" s="53" t="s">
        <v>3278</v>
      </c>
      <c r="H3266" s="53">
        <v>60</v>
      </c>
      <c r="I3266" s="53">
        <v>430000000</v>
      </c>
      <c r="J3266" s="53" t="s">
        <v>8091</v>
      </c>
      <c r="K3266" s="53" t="s">
        <v>8107</v>
      </c>
      <c r="L3266" s="53" t="s">
        <v>8869</v>
      </c>
      <c r="M3266" s="53"/>
      <c r="N3266" s="53" t="s">
        <v>8858</v>
      </c>
      <c r="O3266" s="53" t="s">
        <v>8859</v>
      </c>
      <c r="P3266" s="48"/>
      <c r="Q3266" s="53"/>
      <c r="R3266" s="73"/>
      <c r="S3266" s="74"/>
      <c r="T3266" s="75">
        <v>2666666</v>
      </c>
      <c r="U3266" s="75">
        <f t="shared" si="508"/>
        <v>2986665.9200000004</v>
      </c>
      <c r="V3266" s="48" t="s">
        <v>8126</v>
      </c>
      <c r="W3266" s="48">
        <v>2017</v>
      </c>
      <c r="X3266" s="53" t="s">
        <v>8871</v>
      </c>
      <c r="Y3266" s="1">
        <f>VLOOKUP(A3266,'[1]план на 2017'!$A:$X,20,0)</f>
        <v>2666666</v>
      </c>
      <c r="Z3266" s="156">
        <f t="shared" si="506"/>
        <v>0</v>
      </c>
    </row>
    <row r="3267" spans="1:26" ht="49.5" customHeight="1" x14ac:dyDescent="0.25">
      <c r="A3267" s="48" t="s">
        <v>8417</v>
      </c>
      <c r="B3267" s="53" t="s">
        <v>3273</v>
      </c>
      <c r="C3267" s="53" t="s">
        <v>8413</v>
      </c>
      <c r="D3267" s="53" t="s">
        <v>8414</v>
      </c>
      <c r="E3267" s="53" t="s">
        <v>8414</v>
      </c>
      <c r="F3267" s="53" t="s">
        <v>8415</v>
      </c>
      <c r="G3267" s="53" t="s">
        <v>3278</v>
      </c>
      <c r="H3267" s="53">
        <v>60</v>
      </c>
      <c r="I3267" s="53">
        <v>430000000</v>
      </c>
      <c r="J3267" s="53" t="s">
        <v>8091</v>
      </c>
      <c r="K3267" s="53" t="s">
        <v>8092</v>
      </c>
      <c r="L3267" s="53" t="s">
        <v>8870</v>
      </c>
      <c r="M3267" s="53"/>
      <c r="N3267" s="53" t="s">
        <v>8858</v>
      </c>
      <c r="O3267" s="53" t="s">
        <v>8859</v>
      </c>
      <c r="P3267" s="48"/>
      <c r="Q3267" s="53"/>
      <c r="R3267" s="73"/>
      <c r="S3267" s="74"/>
      <c r="T3267" s="75">
        <v>0</v>
      </c>
      <c r="U3267" s="75">
        <f t="shared" si="508"/>
        <v>0</v>
      </c>
      <c r="V3267" s="48"/>
      <c r="W3267" s="48">
        <v>2017</v>
      </c>
      <c r="X3267" s="48"/>
      <c r="Y3267" s="1">
        <f>VLOOKUP(A3267,'[1]план на 2017'!$A:$X,20,0)</f>
        <v>0</v>
      </c>
      <c r="Z3267" s="156">
        <f t="shared" si="506"/>
        <v>0</v>
      </c>
    </row>
    <row r="3268" spans="1:26" ht="49.5" customHeight="1" x14ac:dyDescent="0.25">
      <c r="A3268" s="48" t="s">
        <v>8418</v>
      </c>
      <c r="B3268" s="53" t="s">
        <v>3273</v>
      </c>
      <c r="C3268" s="53" t="s">
        <v>8413</v>
      </c>
      <c r="D3268" s="53" t="s">
        <v>8414</v>
      </c>
      <c r="E3268" s="53" t="s">
        <v>8414</v>
      </c>
      <c r="F3268" s="53" t="s">
        <v>8415</v>
      </c>
      <c r="G3268" s="53" t="s">
        <v>3278</v>
      </c>
      <c r="H3268" s="53">
        <v>60</v>
      </c>
      <c r="I3268" s="53">
        <v>430000000</v>
      </c>
      <c r="J3268" s="53" t="s">
        <v>8091</v>
      </c>
      <c r="K3268" s="53" t="s">
        <v>8107</v>
      </c>
      <c r="L3268" s="53" t="s">
        <v>8870</v>
      </c>
      <c r="M3268" s="53"/>
      <c r="N3268" s="53" t="s">
        <v>8858</v>
      </c>
      <c r="O3268" s="53" t="s">
        <v>8859</v>
      </c>
      <c r="P3268" s="48"/>
      <c r="Q3268" s="53"/>
      <c r="R3268" s="73"/>
      <c r="S3268" s="74"/>
      <c r="T3268" s="75">
        <v>2666666</v>
      </c>
      <c r="U3268" s="75">
        <f t="shared" si="508"/>
        <v>2986665.9200000004</v>
      </c>
      <c r="V3268" s="48" t="s">
        <v>8126</v>
      </c>
      <c r="W3268" s="48">
        <v>2017</v>
      </c>
      <c r="X3268" s="53" t="s">
        <v>8871</v>
      </c>
      <c r="Y3268" s="1">
        <f>VLOOKUP(A3268,'[1]план на 2017'!$A:$X,20,0)</f>
        <v>2666666</v>
      </c>
      <c r="Z3268" s="156">
        <f t="shared" si="506"/>
        <v>0</v>
      </c>
    </row>
    <row r="3269" spans="1:26" ht="49.5" customHeight="1" x14ac:dyDescent="0.25">
      <c r="A3269" s="48" t="s">
        <v>8419</v>
      </c>
      <c r="B3269" s="53" t="s">
        <v>3273</v>
      </c>
      <c r="C3269" s="53" t="s">
        <v>8408</v>
      </c>
      <c r="D3269" s="53" t="s">
        <v>8409</v>
      </c>
      <c r="E3269" s="53" t="s">
        <v>8409</v>
      </c>
      <c r="F3269" s="53" t="s">
        <v>8420</v>
      </c>
      <c r="G3269" s="54" t="s">
        <v>8876</v>
      </c>
      <c r="H3269" s="53">
        <v>90</v>
      </c>
      <c r="I3269" s="53">
        <v>430000000</v>
      </c>
      <c r="J3269" s="53" t="s">
        <v>8091</v>
      </c>
      <c r="K3269" s="53" t="s">
        <v>8092</v>
      </c>
      <c r="L3269" s="53" t="s">
        <v>8863</v>
      </c>
      <c r="M3269" s="53"/>
      <c r="N3269" s="53" t="s">
        <v>8858</v>
      </c>
      <c r="O3269" s="53" t="s">
        <v>8859</v>
      </c>
      <c r="P3269" s="48"/>
      <c r="Q3269" s="53"/>
      <c r="R3269" s="73"/>
      <c r="S3269" s="74"/>
      <c r="T3269" s="75">
        <v>75053450</v>
      </c>
      <c r="U3269" s="75">
        <f t="shared" si="508"/>
        <v>84059864.000000015</v>
      </c>
      <c r="V3269" s="48"/>
      <c r="W3269" s="48">
        <v>2017</v>
      </c>
      <c r="X3269" s="48"/>
      <c r="Y3269" s="1">
        <f>VLOOKUP(A3269,'[1]план на 2017'!$A:$X,20,0)</f>
        <v>75053450</v>
      </c>
      <c r="Z3269" s="156">
        <f t="shared" si="506"/>
        <v>0</v>
      </c>
    </row>
    <row r="3270" spans="1:26" ht="49.5" customHeight="1" x14ac:dyDescent="0.25">
      <c r="A3270" s="48" t="s">
        <v>8421</v>
      </c>
      <c r="B3270" s="53" t="s">
        <v>3273</v>
      </c>
      <c r="C3270" s="53" t="s">
        <v>8422</v>
      </c>
      <c r="D3270" s="53" t="s">
        <v>8423</v>
      </c>
      <c r="E3270" s="53" t="s">
        <v>8424</v>
      </c>
      <c r="F3270" s="53" t="s">
        <v>8425</v>
      </c>
      <c r="G3270" s="53" t="s">
        <v>3278</v>
      </c>
      <c r="H3270" s="53">
        <v>90</v>
      </c>
      <c r="I3270" s="53">
        <v>430000000</v>
      </c>
      <c r="J3270" s="53" t="s">
        <v>8091</v>
      </c>
      <c r="K3270" s="53" t="s">
        <v>8092</v>
      </c>
      <c r="L3270" s="53" t="s">
        <v>8857</v>
      </c>
      <c r="M3270" s="53"/>
      <c r="N3270" s="53" t="s">
        <v>8858</v>
      </c>
      <c r="O3270" s="53" t="s">
        <v>8859</v>
      </c>
      <c r="P3270" s="48"/>
      <c r="Q3270" s="53"/>
      <c r="R3270" s="73"/>
      <c r="S3270" s="97">
        <v>30000000</v>
      </c>
      <c r="T3270" s="75">
        <v>0</v>
      </c>
      <c r="U3270" s="75">
        <f t="shared" si="508"/>
        <v>0</v>
      </c>
      <c r="V3270" s="48"/>
      <c r="W3270" s="48">
        <v>2017</v>
      </c>
      <c r="X3270" s="48"/>
      <c r="Y3270" s="1">
        <f>VLOOKUP(A3270,'[1]план на 2017'!$A:$X,20,0)</f>
        <v>0</v>
      </c>
      <c r="Z3270" s="156">
        <f t="shared" si="506"/>
        <v>0</v>
      </c>
    </row>
    <row r="3271" spans="1:26" ht="49.5" customHeight="1" x14ac:dyDescent="0.25">
      <c r="A3271" s="48" t="s">
        <v>8426</v>
      </c>
      <c r="B3271" s="53" t="s">
        <v>3273</v>
      </c>
      <c r="C3271" s="53" t="s">
        <v>8422</v>
      </c>
      <c r="D3271" s="53" t="s">
        <v>8423</v>
      </c>
      <c r="E3271" s="53" t="s">
        <v>8424</v>
      </c>
      <c r="F3271" s="53" t="s">
        <v>8425</v>
      </c>
      <c r="G3271" s="53" t="s">
        <v>3278</v>
      </c>
      <c r="H3271" s="53">
        <v>90</v>
      </c>
      <c r="I3271" s="53">
        <v>430000000</v>
      </c>
      <c r="J3271" s="53" t="s">
        <v>8091</v>
      </c>
      <c r="K3271" s="53" t="s">
        <v>8129</v>
      </c>
      <c r="L3271" s="53" t="s">
        <v>8857</v>
      </c>
      <c r="M3271" s="53"/>
      <c r="N3271" s="53" t="s">
        <v>8858</v>
      </c>
      <c r="O3271" s="53" t="s">
        <v>8859</v>
      </c>
      <c r="P3271" s="48"/>
      <c r="Q3271" s="53"/>
      <c r="R3271" s="73"/>
      <c r="S3271" s="74"/>
      <c r="T3271" s="75">
        <v>30000000</v>
      </c>
      <c r="U3271" s="75">
        <f t="shared" si="508"/>
        <v>33600000</v>
      </c>
      <c r="V3271" s="48" t="s">
        <v>8126</v>
      </c>
      <c r="W3271" s="48">
        <v>2017</v>
      </c>
      <c r="X3271" s="53" t="s">
        <v>8871</v>
      </c>
      <c r="Y3271" s="1">
        <f>VLOOKUP(A3271,'[1]план на 2017'!$A:$X,20,0)</f>
        <v>30000000</v>
      </c>
      <c r="Z3271" s="156">
        <f t="shared" si="506"/>
        <v>0</v>
      </c>
    </row>
    <row r="3272" spans="1:26" ht="49.5" customHeight="1" x14ac:dyDescent="0.25">
      <c r="A3272" s="48" t="s">
        <v>8427</v>
      </c>
      <c r="B3272" s="53" t="s">
        <v>3273</v>
      </c>
      <c r="C3272" s="53" t="s">
        <v>8413</v>
      </c>
      <c r="D3272" s="53" t="s">
        <v>8414</v>
      </c>
      <c r="E3272" s="53" t="s">
        <v>8414</v>
      </c>
      <c r="F3272" s="53" t="s">
        <v>8428</v>
      </c>
      <c r="G3272" s="53" t="s">
        <v>3278</v>
      </c>
      <c r="H3272" s="53">
        <v>90</v>
      </c>
      <c r="I3272" s="53">
        <v>430000000</v>
      </c>
      <c r="J3272" s="53" t="s">
        <v>8091</v>
      </c>
      <c r="K3272" s="53" t="s">
        <v>8092</v>
      </c>
      <c r="L3272" s="53" t="s">
        <v>8857</v>
      </c>
      <c r="M3272" s="53"/>
      <c r="N3272" s="53" t="s">
        <v>8858</v>
      </c>
      <c r="O3272" s="53" t="s">
        <v>8859</v>
      </c>
      <c r="P3272" s="48"/>
      <c r="Q3272" s="53"/>
      <c r="R3272" s="73"/>
      <c r="S3272" s="97">
        <v>25000000</v>
      </c>
      <c r="T3272" s="75">
        <v>0</v>
      </c>
      <c r="U3272" s="75">
        <f t="shared" si="508"/>
        <v>0</v>
      </c>
      <c r="V3272" s="48"/>
      <c r="W3272" s="48">
        <v>2017</v>
      </c>
      <c r="X3272" s="48"/>
      <c r="Y3272" s="1">
        <f>VLOOKUP(A3272,'[1]план на 2017'!$A:$X,20,0)</f>
        <v>0</v>
      </c>
      <c r="Z3272" s="156">
        <f t="shared" si="506"/>
        <v>0</v>
      </c>
    </row>
    <row r="3273" spans="1:26" ht="49.5" customHeight="1" x14ac:dyDescent="0.25">
      <c r="A3273" s="48" t="s">
        <v>8429</v>
      </c>
      <c r="B3273" s="53" t="s">
        <v>3273</v>
      </c>
      <c r="C3273" s="53" t="s">
        <v>8413</v>
      </c>
      <c r="D3273" s="53" t="s">
        <v>8414</v>
      </c>
      <c r="E3273" s="53" t="s">
        <v>8414</v>
      </c>
      <c r="F3273" s="53" t="s">
        <v>8428</v>
      </c>
      <c r="G3273" s="53" t="s">
        <v>3278</v>
      </c>
      <c r="H3273" s="53">
        <v>90</v>
      </c>
      <c r="I3273" s="53">
        <v>430000000</v>
      </c>
      <c r="J3273" s="53" t="s">
        <v>8091</v>
      </c>
      <c r="K3273" s="53" t="s">
        <v>8129</v>
      </c>
      <c r="L3273" s="53" t="s">
        <v>8857</v>
      </c>
      <c r="M3273" s="53"/>
      <c r="N3273" s="53" t="s">
        <v>8858</v>
      </c>
      <c r="O3273" s="53" t="s">
        <v>8859</v>
      </c>
      <c r="P3273" s="48"/>
      <c r="Q3273" s="53"/>
      <c r="R3273" s="73"/>
      <c r="S3273" s="74"/>
      <c r="T3273" s="75">
        <v>25000000</v>
      </c>
      <c r="U3273" s="75">
        <f t="shared" si="508"/>
        <v>28000000.000000004</v>
      </c>
      <c r="V3273" s="48" t="s">
        <v>8126</v>
      </c>
      <c r="W3273" s="48">
        <v>2017</v>
      </c>
      <c r="X3273" s="53" t="s">
        <v>8871</v>
      </c>
      <c r="Y3273" s="1">
        <f>VLOOKUP(A3273,'[1]план на 2017'!$A:$X,20,0)</f>
        <v>25000000</v>
      </c>
      <c r="Z3273" s="156">
        <f t="shared" si="506"/>
        <v>0</v>
      </c>
    </row>
    <row r="3274" spans="1:26" ht="49.5" customHeight="1" x14ac:dyDescent="0.25">
      <c r="A3274" s="48" t="s">
        <v>8430</v>
      </c>
      <c r="B3274" s="53" t="s">
        <v>3273</v>
      </c>
      <c r="C3274" s="53" t="s">
        <v>8422</v>
      </c>
      <c r="D3274" s="53" t="s">
        <v>8423</v>
      </c>
      <c r="E3274" s="53" t="s">
        <v>8424</v>
      </c>
      <c r="F3274" s="53" t="s">
        <v>8431</v>
      </c>
      <c r="G3274" s="53" t="s">
        <v>3278</v>
      </c>
      <c r="H3274" s="53">
        <v>90</v>
      </c>
      <c r="I3274" s="53">
        <v>430000000</v>
      </c>
      <c r="J3274" s="53" t="s">
        <v>8091</v>
      </c>
      <c r="K3274" s="53" t="s">
        <v>8092</v>
      </c>
      <c r="L3274" s="53" t="s">
        <v>8857</v>
      </c>
      <c r="M3274" s="53"/>
      <c r="N3274" s="53" t="s">
        <v>8858</v>
      </c>
      <c r="O3274" s="53" t="s">
        <v>8859</v>
      </c>
      <c r="P3274" s="48"/>
      <c r="Q3274" s="53"/>
      <c r="R3274" s="73"/>
      <c r="S3274" s="97">
        <v>15000000</v>
      </c>
      <c r="T3274" s="75">
        <v>0</v>
      </c>
      <c r="U3274" s="75">
        <f t="shared" si="508"/>
        <v>0</v>
      </c>
      <c r="V3274" s="48"/>
      <c r="W3274" s="48">
        <v>2017</v>
      </c>
      <c r="X3274" s="48" t="s">
        <v>8122</v>
      </c>
      <c r="Y3274" s="1">
        <f>VLOOKUP(A3274,'[1]план на 2017'!$A:$X,20,0)</f>
        <v>0</v>
      </c>
      <c r="Z3274" s="156">
        <f t="shared" si="506"/>
        <v>0</v>
      </c>
    </row>
    <row r="3275" spans="1:26" ht="49.5" customHeight="1" x14ac:dyDescent="0.25">
      <c r="A3275" s="48" t="s">
        <v>8432</v>
      </c>
      <c r="B3275" s="53" t="s">
        <v>3273</v>
      </c>
      <c r="C3275" s="53" t="s">
        <v>8422</v>
      </c>
      <c r="D3275" s="53" t="s">
        <v>8423</v>
      </c>
      <c r="E3275" s="53" t="s">
        <v>8424</v>
      </c>
      <c r="F3275" s="53" t="s">
        <v>8433</v>
      </c>
      <c r="G3275" s="53" t="s">
        <v>3278</v>
      </c>
      <c r="H3275" s="53">
        <v>90</v>
      </c>
      <c r="I3275" s="53">
        <v>430000000</v>
      </c>
      <c r="J3275" s="53" t="s">
        <v>8091</v>
      </c>
      <c r="K3275" s="53" t="s">
        <v>8092</v>
      </c>
      <c r="L3275" s="53" t="s">
        <v>8857</v>
      </c>
      <c r="M3275" s="53"/>
      <c r="N3275" s="53" t="s">
        <v>8858</v>
      </c>
      <c r="O3275" s="53" t="s">
        <v>8859</v>
      </c>
      <c r="P3275" s="48"/>
      <c r="Q3275" s="53"/>
      <c r="R3275" s="73"/>
      <c r="S3275" s="97">
        <v>5000000</v>
      </c>
      <c r="T3275" s="75">
        <v>0</v>
      </c>
      <c r="U3275" s="75">
        <f t="shared" si="508"/>
        <v>0</v>
      </c>
      <c r="V3275" s="48"/>
      <c r="W3275" s="48">
        <v>2017</v>
      </c>
      <c r="X3275" s="48" t="s">
        <v>8122</v>
      </c>
      <c r="Y3275" s="1">
        <f>VLOOKUP(A3275,'[1]план на 2017'!$A:$X,20,0)</f>
        <v>0</v>
      </c>
      <c r="Z3275" s="156">
        <f t="shared" si="506"/>
        <v>0</v>
      </c>
    </row>
    <row r="3276" spans="1:26" ht="49.5" customHeight="1" x14ac:dyDescent="0.25">
      <c r="A3276" s="48" t="s">
        <v>8434</v>
      </c>
      <c r="B3276" s="53" t="s">
        <v>3273</v>
      </c>
      <c r="C3276" s="53" t="s">
        <v>8422</v>
      </c>
      <c r="D3276" s="53" t="s">
        <v>8423</v>
      </c>
      <c r="E3276" s="53" t="s">
        <v>8424</v>
      </c>
      <c r="F3276" s="53" t="s">
        <v>8435</v>
      </c>
      <c r="G3276" s="53" t="s">
        <v>3278</v>
      </c>
      <c r="H3276" s="53">
        <v>90</v>
      </c>
      <c r="I3276" s="53">
        <v>430000000</v>
      </c>
      <c r="J3276" s="53" t="s">
        <v>8091</v>
      </c>
      <c r="K3276" s="53" t="s">
        <v>8092</v>
      </c>
      <c r="L3276" s="53" t="s">
        <v>8857</v>
      </c>
      <c r="M3276" s="53"/>
      <c r="N3276" s="53" t="s">
        <v>8858</v>
      </c>
      <c r="O3276" s="53" t="s">
        <v>8859</v>
      </c>
      <c r="P3276" s="48"/>
      <c r="Q3276" s="53"/>
      <c r="R3276" s="73"/>
      <c r="S3276" s="97">
        <v>10000000</v>
      </c>
      <c r="T3276" s="75">
        <v>0</v>
      </c>
      <c r="U3276" s="75">
        <f t="shared" si="508"/>
        <v>0</v>
      </c>
      <c r="V3276" s="48"/>
      <c r="W3276" s="48">
        <v>2017</v>
      </c>
      <c r="X3276" s="48"/>
      <c r="Y3276" s="1">
        <f>VLOOKUP(A3276,'[1]план на 2017'!$A:$X,20,0)</f>
        <v>0</v>
      </c>
      <c r="Z3276" s="156">
        <f t="shared" si="506"/>
        <v>0</v>
      </c>
    </row>
    <row r="3277" spans="1:26" ht="49.5" customHeight="1" x14ac:dyDescent="0.25">
      <c r="A3277" s="48" t="s">
        <v>8436</v>
      </c>
      <c r="B3277" s="53" t="s">
        <v>3273</v>
      </c>
      <c r="C3277" s="53" t="s">
        <v>8422</v>
      </c>
      <c r="D3277" s="53" t="s">
        <v>8423</v>
      </c>
      <c r="E3277" s="53" t="s">
        <v>8424</v>
      </c>
      <c r="F3277" s="53" t="s">
        <v>8435</v>
      </c>
      <c r="G3277" s="53" t="s">
        <v>3278</v>
      </c>
      <c r="H3277" s="53">
        <v>90</v>
      </c>
      <c r="I3277" s="53">
        <v>430000000</v>
      </c>
      <c r="J3277" s="53" t="s">
        <v>8091</v>
      </c>
      <c r="K3277" s="53" t="s">
        <v>8129</v>
      </c>
      <c r="L3277" s="53" t="s">
        <v>8857</v>
      </c>
      <c r="M3277" s="53"/>
      <c r="N3277" s="53" t="s">
        <v>8858</v>
      </c>
      <c r="O3277" s="53" t="s">
        <v>8859</v>
      </c>
      <c r="P3277" s="48"/>
      <c r="Q3277" s="53"/>
      <c r="R3277" s="73"/>
      <c r="S3277" s="74"/>
      <c r="T3277" s="75">
        <v>10000000</v>
      </c>
      <c r="U3277" s="75">
        <f t="shared" si="508"/>
        <v>11200000.000000002</v>
      </c>
      <c r="V3277" s="48" t="s">
        <v>8126</v>
      </c>
      <c r="W3277" s="48">
        <v>2017</v>
      </c>
      <c r="X3277" s="53" t="s">
        <v>8871</v>
      </c>
      <c r="Y3277" s="1">
        <f>VLOOKUP(A3277,'[1]план на 2017'!$A:$X,20,0)</f>
        <v>10000000</v>
      </c>
      <c r="Z3277" s="156">
        <f t="shared" si="506"/>
        <v>0</v>
      </c>
    </row>
    <row r="3278" spans="1:26" ht="49.5" customHeight="1" x14ac:dyDescent="0.25">
      <c r="A3278" s="48" t="s">
        <v>8437</v>
      </c>
      <c r="B3278" s="53" t="s">
        <v>3273</v>
      </c>
      <c r="C3278" s="53" t="s">
        <v>8438</v>
      </c>
      <c r="D3278" s="53" t="s">
        <v>8439</v>
      </c>
      <c r="E3278" s="53" t="s">
        <v>8439</v>
      </c>
      <c r="F3278" s="53" t="s">
        <v>8440</v>
      </c>
      <c r="G3278" s="54" t="s">
        <v>8876</v>
      </c>
      <c r="H3278" s="53">
        <v>90</v>
      </c>
      <c r="I3278" s="53">
        <v>430000000</v>
      </c>
      <c r="J3278" s="53" t="s">
        <v>8091</v>
      </c>
      <c r="K3278" s="53" t="s">
        <v>8129</v>
      </c>
      <c r="L3278" s="53" t="s">
        <v>8857</v>
      </c>
      <c r="M3278" s="53"/>
      <c r="N3278" s="53" t="s">
        <v>8858</v>
      </c>
      <c r="O3278" s="53" t="s">
        <v>8859</v>
      </c>
      <c r="P3278" s="48"/>
      <c r="Q3278" s="53"/>
      <c r="R3278" s="73"/>
      <c r="S3278" s="74"/>
      <c r="T3278" s="75">
        <v>800000</v>
      </c>
      <c r="U3278" s="75">
        <f t="shared" si="508"/>
        <v>896000.00000000012</v>
      </c>
      <c r="V3278" s="48"/>
      <c r="W3278" s="48">
        <v>2017</v>
      </c>
      <c r="X3278" s="48"/>
      <c r="Y3278" s="1">
        <f>VLOOKUP(A3278,'[1]план на 2017'!$A:$X,20,0)</f>
        <v>800000</v>
      </c>
      <c r="Z3278" s="156">
        <f t="shared" si="506"/>
        <v>0</v>
      </c>
    </row>
    <row r="3279" spans="1:26" ht="49.5" customHeight="1" x14ac:dyDescent="0.25">
      <c r="A3279" s="48" t="s">
        <v>8441</v>
      </c>
      <c r="B3279" s="53" t="s">
        <v>3273</v>
      </c>
      <c r="C3279" s="53" t="s">
        <v>8438</v>
      </c>
      <c r="D3279" s="53" t="s">
        <v>8439</v>
      </c>
      <c r="E3279" s="53" t="s">
        <v>8439</v>
      </c>
      <c r="F3279" s="53" t="s">
        <v>8440</v>
      </c>
      <c r="G3279" s="54" t="s">
        <v>8876</v>
      </c>
      <c r="H3279" s="53">
        <v>90</v>
      </c>
      <c r="I3279" s="53">
        <v>430000000</v>
      </c>
      <c r="J3279" s="53" t="s">
        <v>8091</v>
      </c>
      <c r="K3279" s="53" t="s">
        <v>8129</v>
      </c>
      <c r="L3279" s="53" t="s">
        <v>8860</v>
      </c>
      <c r="M3279" s="53"/>
      <c r="N3279" s="53" t="s">
        <v>8858</v>
      </c>
      <c r="O3279" s="53" t="s">
        <v>8859</v>
      </c>
      <c r="P3279" s="48"/>
      <c r="Q3279" s="53"/>
      <c r="R3279" s="73"/>
      <c r="S3279" s="74"/>
      <c r="T3279" s="75">
        <v>800000</v>
      </c>
      <c r="U3279" s="75">
        <f t="shared" si="508"/>
        <v>896000.00000000012</v>
      </c>
      <c r="V3279" s="48"/>
      <c r="W3279" s="48">
        <v>2017</v>
      </c>
      <c r="X3279" s="48"/>
      <c r="Y3279" s="1">
        <f>VLOOKUP(A3279,'[1]план на 2017'!$A:$X,20,0)</f>
        <v>800000</v>
      </c>
      <c r="Z3279" s="156">
        <f t="shared" si="506"/>
        <v>0</v>
      </c>
    </row>
    <row r="3280" spans="1:26" ht="49.5" customHeight="1" x14ac:dyDescent="0.25">
      <c r="A3280" s="48" t="s">
        <v>8442</v>
      </c>
      <c r="B3280" s="53" t="s">
        <v>3273</v>
      </c>
      <c r="C3280" s="53" t="s">
        <v>8438</v>
      </c>
      <c r="D3280" s="53" t="s">
        <v>8439</v>
      </c>
      <c r="E3280" s="53" t="s">
        <v>8439</v>
      </c>
      <c r="F3280" s="53" t="s">
        <v>8440</v>
      </c>
      <c r="G3280" s="54" t="s">
        <v>8876</v>
      </c>
      <c r="H3280" s="53">
        <v>90</v>
      </c>
      <c r="I3280" s="53">
        <v>430000000</v>
      </c>
      <c r="J3280" s="53" t="s">
        <v>8091</v>
      </c>
      <c r="K3280" s="53" t="s">
        <v>8129</v>
      </c>
      <c r="L3280" s="53" t="s">
        <v>8872</v>
      </c>
      <c r="M3280" s="53"/>
      <c r="N3280" s="53" t="s">
        <v>8858</v>
      </c>
      <c r="O3280" s="53" t="s">
        <v>8859</v>
      </c>
      <c r="P3280" s="48"/>
      <c r="Q3280" s="53"/>
      <c r="R3280" s="73"/>
      <c r="S3280" s="74"/>
      <c r="T3280" s="75">
        <v>1200000</v>
      </c>
      <c r="U3280" s="75">
        <f t="shared" si="508"/>
        <v>1344000.0000000002</v>
      </c>
      <c r="V3280" s="48"/>
      <c r="W3280" s="48">
        <v>2017</v>
      </c>
      <c r="X3280" s="48"/>
      <c r="Y3280" s="1">
        <f>VLOOKUP(A3280,'[1]план на 2017'!$A:$X,20,0)</f>
        <v>1200000</v>
      </c>
      <c r="Z3280" s="156">
        <f t="shared" si="506"/>
        <v>0</v>
      </c>
    </row>
    <row r="3281" spans="1:26" ht="49.5" customHeight="1" x14ac:dyDescent="0.25">
      <c r="A3281" s="48" t="s">
        <v>8443</v>
      </c>
      <c r="B3281" s="53" t="s">
        <v>3273</v>
      </c>
      <c r="C3281" s="53" t="s">
        <v>8444</v>
      </c>
      <c r="D3281" s="53" t="s">
        <v>8445</v>
      </c>
      <c r="E3281" s="53" t="s">
        <v>8445</v>
      </c>
      <c r="F3281" s="53" t="s">
        <v>8446</v>
      </c>
      <c r="G3281" s="53" t="s">
        <v>3284</v>
      </c>
      <c r="H3281" s="53">
        <v>90</v>
      </c>
      <c r="I3281" s="53">
        <v>430000000</v>
      </c>
      <c r="J3281" s="53" t="s">
        <v>8091</v>
      </c>
      <c r="K3281" s="53" t="s">
        <v>8129</v>
      </c>
      <c r="L3281" s="53" t="s">
        <v>8863</v>
      </c>
      <c r="M3281" s="53"/>
      <c r="N3281" s="53" t="s">
        <v>8858</v>
      </c>
      <c r="O3281" s="53" t="s">
        <v>8859</v>
      </c>
      <c r="P3281" s="48"/>
      <c r="Q3281" s="53"/>
      <c r="R3281" s="73"/>
      <c r="S3281" s="74"/>
      <c r="T3281" s="75">
        <v>0</v>
      </c>
      <c r="U3281" s="75">
        <f t="shared" si="508"/>
        <v>0</v>
      </c>
      <c r="V3281" s="48"/>
      <c r="W3281" s="48">
        <v>2017</v>
      </c>
      <c r="X3281" s="48"/>
      <c r="Y3281" s="1">
        <f>VLOOKUP(A3281,'[1]план на 2017'!$A:$X,20,0)</f>
        <v>0</v>
      </c>
      <c r="Z3281" s="156">
        <f t="shared" si="506"/>
        <v>0</v>
      </c>
    </row>
    <row r="3282" spans="1:26" ht="49.5" customHeight="1" x14ac:dyDescent="0.25">
      <c r="A3282" s="48" t="s">
        <v>8447</v>
      </c>
      <c r="B3282" s="53" t="s">
        <v>3273</v>
      </c>
      <c r="C3282" s="53" t="s">
        <v>8444</v>
      </c>
      <c r="D3282" s="53" t="s">
        <v>8445</v>
      </c>
      <c r="E3282" s="53" t="s">
        <v>8445</v>
      </c>
      <c r="F3282" s="53" t="s">
        <v>8446</v>
      </c>
      <c r="G3282" s="53" t="s">
        <v>3284</v>
      </c>
      <c r="H3282" s="53">
        <v>90</v>
      </c>
      <c r="I3282" s="53">
        <v>430000000</v>
      </c>
      <c r="J3282" s="53" t="s">
        <v>8091</v>
      </c>
      <c r="K3282" s="53" t="s">
        <v>8092</v>
      </c>
      <c r="L3282" s="53" t="s">
        <v>8863</v>
      </c>
      <c r="M3282" s="53"/>
      <c r="N3282" s="53" t="s">
        <v>8858</v>
      </c>
      <c r="O3282" s="53" t="s">
        <v>8859</v>
      </c>
      <c r="P3282" s="48"/>
      <c r="Q3282" s="53"/>
      <c r="R3282" s="73"/>
      <c r="S3282" s="74"/>
      <c r="T3282" s="75">
        <v>1000000</v>
      </c>
      <c r="U3282" s="75">
        <f t="shared" si="508"/>
        <v>1120000</v>
      </c>
      <c r="V3282" s="48"/>
      <c r="W3282" s="48">
        <v>2017</v>
      </c>
      <c r="X3282" s="48" t="s">
        <v>8100</v>
      </c>
      <c r="Y3282" s="1">
        <f>VLOOKUP(A3282,'[1]план на 2017'!$A:$X,20,0)</f>
        <v>1000000</v>
      </c>
      <c r="Z3282" s="156">
        <f t="shared" ref="Z3282:Z3345" si="509">T3282-Y3282</f>
        <v>0</v>
      </c>
    </row>
    <row r="3283" spans="1:26" ht="49.5" customHeight="1" x14ac:dyDescent="0.25">
      <c r="A3283" s="48" t="s">
        <v>8448</v>
      </c>
      <c r="B3283" s="53" t="s">
        <v>3273</v>
      </c>
      <c r="C3283" s="53" t="s">
        <v>8413</v>
      </c>
      <c r="D3283" s="53" t="s">
        <v>8414</v>
      </c>
      <c r="E3283" s="53" t="s">
        <v>8414</v>
      </c>
      <c r="F3283" s="53" t="s">
        <v>8449</v>
      </c>
      <c r="G3283" s="53" t="s">
        <v>3284</v>
      </c>
      <c r="H3283" s="53">
        <v>90</v>
      </c>
      <c r="I3283" s="53">
        <v>430000000</v>
      </c>
      <c r="J3283" s="53" t="s">
        <v>8091</v>
      </c>
      <c r="K3283" s="53" t="s">
        <v>8129</v>
      </c>
      <c r="L3283" s="53" t="s">
        <v>8863</v>
      </c>
      <c r="M3283" s="53"/>
      <c r="N3283" s="53" t="s">
        <v>8858</v>
      </c>
      <c r="O3283" s="53" t="s">
        <v>8859</v>
      </c>
      <c r="P3283" s="48"/>
      <c r="Q3283" s="53"/>
      <c r="R3283" s="73"/>
      <c r="S3283" s="74"/>
      <c r="T3283" s="75">
        <v>2000000</v>
      </c>
      <c r="U3283" s="75">
        <f t="shared" si="508"/>
        <v>2240000</v>
      </c>
      <c r="V3283" s="48"/>
      <c r="W3283" s="48">
        <v>2017</v>
      </c>
      <c r="X3283" s="48"/>
      <c r="Y3283" s="1">
        <f>VLOOKUP(A3283,'[1]план на 2017'!$A:$X,20,0)</f>
        <v>2000000</v>
      </c>
      <c r="Z3283" s="156">
        <f t="shared" si="509"/>
        <v>0</v>
      </c>
    </row>
    <row r="3284" spans="1:26" ht="49.5" customHeight="1" x14ac:dyDescent="0.25">
      <c r="A3284" s="48" t="s">
        <v>8450</v>
      </c>
      <c r="B3284" s="53" t="s">
        <v>3273</v>
      </c>
      <c r="C3284" s="53" t="s">
        <v>8451</v>
      </c>
      <c r="D3284" s="53" t="s">
        <v>8452</v>
      </c>
      <c r="E3284" s="53" t="s">
        <v>8452</v>
      </c>
      <c r="F3284" s="53" t="s">
        <v>8453</v>
      </c>
      <c r="G3284" s="54" t="s">
        <v>8876</v>
      </c>
      <c r="H3284" s="53">
        <v>90</v>
      </c>
      <c r="I3284" s="53">
        <v>430000000</v>
      </c>
      <c r="J3284" s="53" t="s">
        <v>8091</v>
      </c>
      <c r="K3284" s="53" t="s">
        <v>8129</v>
      </c>
      <c r="L3284" s="53" t="s">
        <v>8872</v>
      </c>
      <c r="M3284" s="53"/>
      <c r="N3284" s="53" t="s">
        <v>8858</v>
      </c>
      <c r="O3284" s="53" t="s">
        <v>8859</v>
      </c>
      <c r="P3284" s="48"/>
      <c r="Q3284" s="53"/>
      <c r="R3284" s="73"/>
      <c r="S3284" s="74"/>
      <c r="T3284" s="75">
        <v>1500000</v>
      </c>
      <c r="U3284" s="75">
        <f t="shared" si="508"/>
        <v>1680000.0000000002</v>
      </c>
      <c r="V3284" s="48"/>
      <c r="W3284" s="48">
        <v>2017</v>
      </c>
      <c r="X3284" s="48"/>
      <c r="Y3284" s="1">
        <f>VLOOKUP(A3284,'[1]план на 2017'!$A:$X,20,0)</f>
        <v>1500000</v>
      </c>
      <c r="Z3284" s="156">
        <f t="shared" si="509"/>
        <v>0</v>
      </c>
    </row>
    <row r="3285" spans="1:26" ht="49.5" customHeight="1" x14ac:dyDescent="0.25">
      <c r="A3285" s="48" t="s">
        <v>8454</v>
      </c>
      <c r="B3285" s="53" t="s">
        <v>3273</v>
      </c>
      <c r="C3285" s="53" t="s">
        <v>8451</v>
      </c>
      <c r="D3285" s="53" t="s">
        <v>8452</v>
      </c>
      <c r="E3285" s="53" t="s">
        <v>8452</v>
      </c>
      <c r="F3285" s="53" t="s">
        <v>8455</v>
      </c>
      <c r="G3285" s="54" t="s">
        <v>8876</v>
      </c>
      <c r="H3285" s="53">
        <v>90</v>
      </c>
      <c r="I3285" s="53">
        <v>430000000</v>
      </c>
      <c r="J3285" s="53" t="s">
        <v>8091</v>
      </c>
      <c r="K3285" s="53" t="s">
        <v>8129</v>
      </c>
      <c r="L3285" s="53" t="s">
        <v>8872</v>
      </c>
      <c r="M3285" s="53"/>
      <c r="N3285" s="53" t="s">
        <v>8858</v>
      </c>
      <c r="O3285" s="53" t="s">
        <v>8859</v>
      </c>
      <c r="P3285" s="48"/>
      <c r="Q3285" s="53"/>
      <c r="R3285" s="73"/>
      <c r="S3285" s="74"/>
      <c r="T3285" s="75">
        <v>1900000</v>
      </c>
      <c r="U3285" s="75">
        <f t="shared" si="508"/>
        <v>2128000</v>
      </c>
      <c r="V3285" s="48"/>
      <c r="W3285" s="48">
        <v>2017</v>
      </c>
      <c r="X3285" s="48"/>
      <c r="Y3285" s="1">
        <f>VLOOKUP(A3285,'[1]план на 2017'!$A:$X,20,0)</f>
        <v>1900000</v>
      </c>
      <c r="Z3285" s="156">
        <f t="shared" si="509"/>
        <v>0</v>
      </c>
    </row>
    <row r="3286" spans="1:26" ht="49.5" customHeight="1" x14ac:dyDescent="0.25">
      <c r="A3286" s="48" t="s">
        <v>8456</v>
      </c>
      <c r="B3286" s="53" t="s">
        <v>3273</v>
      </c>
      <c r="C3286" s="53" t="s">
        <v>8451</v>
      </c>
      <c r="D3286" s="53" t="s">
        <v>8452</v>
      </c>
      <c r="E3286" s="53" t="s">
        <v>8452</v>
      </c>
      <c r="F3286" s="53" t="s">
        <v>8457</v>
      </c>
      <c r="G3286" s="54" t="s">
        <v>8876</v>
      </c>
      <c r="H3286" s="53">
        <v>90</v>
      </c>
      <c r="I3286" s="53">
        <v>430000000</v>
      </c>
      <c r="J3286" s="53" t="s">
        <v>8091</v>
      </c>
      <c r="K3286" s="53" t="s">
        <v>8129</v>
      </c>
      <c r="L3286" s="53" t="s">
        <v>8860</v>
      </c>
      <c r="M3286" s="53"/>
      <c r="N3286" s="53" t="s">
        <v>8858</v>
      </c>
      <c r="O3286" s="53" t="s">
        <v>8859</v>
      </c>
      <c r="P3286" s="48"/>
      <c r="Q3286" s="53"/>
      <c r="R3286" s="73"/>
      <c r="S3286" s="74"/>
      <c r="T3286" s="75">
        <v>1800000</v>
      </c>
      <c r="U3286" s="75">
        <f t="shared" si="508"/>
        <v>2016000.0000000002</v>
      </c>
      <c r="V3286" s="48"/>
      <c r="W3286" s="48">
        <v>2017</v>
      </c>
      <c r="X3286" s="48"/>
      <c r="Y3286" s="1">
        <f>VLOOKUP(A3286,'[1]план на 2017'!$A:$X,20,0)</f>
        <v>1800000</v>
      </c>
      <c r="Z3286" s="156">
        <f t="shared" si="509"/>
        <v>0</v>
      </c>
    </row>
    <row r="3287" spans="1:26" ht="49.5" customHeight="1" x14ac:dyDescent="0.25">
      <c r="A3287" s="48" t="s">
        <v>8458</v>
      </c>
      <c r="B3287" s="53" t="s">
        <v>3273</v>
      </c>
      <c r="C3287" s="53" t="s">
        <v>8451</v>
      </c>
      <c r="D3287" s="53" t="s">
        <v>8452</v>
      </c>
      <c r="E3287" s="53" t="s">
        <v>8452</v>
      </c>
      <c r="F3287" s="53" t="s">
        <v>8459</v>
      </c>
      <c r="G3287" s="54" t="s">
        <v>8876</v>
      </c>
      <c r="H3287" s="53">
        <v>90</v>
      </c>
      <c r="I3287" s="53">
        <v>430000000</v>
      </c>
      <c r="J3287" s="53" t="s">
        <v>8091</v>
      </c>
      <c r="K3287" s="53" t="s">
        <v>8129</v>
      </c>
      <c r="L3287" s="53" t="s">
        <v>8860</v>
      </c>
      <c r="M3287" s="53"/>
      <c r="N3287" s="53" t="s">
        <v>8858</v>
      </c>
      <c r="O3287" s="53" t="s">
        <v>8859</v>
      </c>
      <c r="P3287" s="48"/>
      <c r="Q3287" s="53"/>
      <c r="R3287" s="73"/>
      <c r="S3287" s="74"/>
      <c r="T3287" s="75">
        <v>1800000</v>
      </c>
      <c r="U3287" s="75">
        <f t="shared" si="508"/>
        <v>2016000.0000000002</v>
      </c>
      <c r="V3287" s="48"/>
      <c r="W3287" s="48">
        <v>2017</v>
      </c>
      <c r="X3287" s="48"/>
      <c r="Y3287" s="1">
        <f>VLOOKUP(A3287,'[1]план на 2017'!$A:$X,20,0)</f>
        <v>1800000</v>
      </c>
      <c r="Z3287" s="156">
        <f t="shared" si="509"/>
        <v>0</v>
      </c>
    </row>
    <row r="3288" spans="1:26" ht="49.5" customHeight="1" x14ac:dyDescent="0.25">
      <c r="A3288" s="48" t="s">
        <v>8460</v>
      </c>
      <c r="B3288" s="53" t="s">
        <v>3273</v>
      </c>
      <c r="C3288" s="53" t="s">
        <v>8451</v>
      </c>
      <c r="D3288" s="53" t="s">
        <v>8452</v>
      </c>
      <c r="E3288" s="53" t="s">
        <v>8452</v>
      </c>
      <c r="F3288" s="53" t="s">
        <v>8461</v>
      </c>
      <c r="G3288" s="54" t="s">
        <v>8876</v>
      </c>
      <c r="H3288" s="53">
        <v>90</v>
      </c>
      <c r="I3288" s="53">
        <v>430000000</v>
      </c>
      <c r="J3288" s="53" t="s">
        <v>8091</v>
      </c>
      <c r="K3288" s="53" t="s">
        <v>8129</v>
      </c>
      <c r="L3288" s="53" t="s">
        <v>8857</v>
      </c>
      <c r="M3288" s="53"/>
      <c r="N3288" s="53" t="s">
        <v>8858</v>
      </c>
      <c r="O3288" s="53" t="s">
        <v>8859</v>
      </c>
      <c r="P3288" s="48"/>
      <c r="Q3288" s="53"/>
      <c r="R3288" s="73"/>
      <c r="S3288" s="74"/>
      <c r="T3288" s="75">
        <v>1900000</v>
      </c>
      <c r="U3288" s="75">
        <f t="shared" si="508"/>
        <v>2128000</v>
      </c>
      <c r="V3288" s="48"/>
      <c r="W3288" s="48">
        <v>2017</v>
      </c>
      <c r="X3288" s="48"/>
      <c r="Y3288" s="1">
        <f>VLOOKUP(A3288,'[1]план на 2017'!$A:$X,20,0)</f>
        <v>1900000</v>
      </c>
      <c r="Z3288" s="156">
        <f t="shared" si="509"/>
        <v>0</v>
      </c>
    </row>
    <row r="3289" spans="1:26" ht="49.5" customHeight="1" x14ac:dyDescent="0.25">
      <c r="A3289" s="48" t="s">
        <v>8462</v>
      </c>
      <c r="B3289" s="53" t="s">
        <v>3273</v>
      </c>
      <c r="C3289" s="53" t="s">
        <v>8451</v>
      </c>
      <c r="D3289" s="53" t="s">
        <v>8452</v>
      </c>
      <c r="E3289" s="53" t="s">
        <v>8452</v>
      </c>
      <c r="F3289" s="53" t="s">
        <v>8463</v>
      </c>
      <c r="G3289" s="54" t="s">
        <v>8876</v>
      </c>
      <c r="H3289" s="53">
        <v>90</v>
      </c>
      <c r="I3289" s="53">
        <v>430000000</v>
      </c>
      <c r="J3289" s="53" t="s">
        <v>8091</v>
      </c>
      <c r="K3289" s="53" t="s">
        <v>8129</v>
      </c>
      <c r="L3289" s="53" t="s">
        <v>8873</v>
      </c>
      <c r="M3289" s="53"/>
      <c r="N3289" s="53" t="s">
        <v>8858</v>
      </c>
      <c r="O3289" s="53" t="s">
        <v>8859</v>
      </c>
      <c r="P3289" s="48"/>
      <c r="Q3289" s="53"/>
      <c r="R3289" s="73"/>
      <c r="S3289" s="74"/>
      <c r="T3289" s="75">
        <v>1700000</v>
      </c>
      <c r="U3289" s="75">
        <f t="shared" si="508"/>
        <v>1904000.0000000002</v>
      </c>
      <c r="V3289" s="48"/>
      <c r="W3289" s="48">
        <v>2017</v>
      </c>
      <c r="X3289" s="48"/>
      <c r="Y3289" s="1">
        <f>VLOOKUP(A3289,'[1]план на 2017'!$A:$X,20,0)</f>
        <v>1700000</v>
      </c>
      <c r="Z3289" s="156">
        <f t="shared" si="509"/>
        <v>0</v>
      </c>
    </row>
    <row r="3290" spans="1:26" ht="49.5" customHeight="1" x14ac:dyDescent="0.25">
      <c r="A3290" s="48" t="s">
        <v>8464</v>
      </c>
      <c r="B3290" s="53" t="s">
        <v>3273</v>
      </c>
      <c r="C3290" s="53" t="s">
        <v>8451</v>
      </c>
      <c r="D3290" s="53" t="s">
        <v>8452</v>
      </c>
      <c r="E3290" s="53" t="s">
        <v>8452</v>
      </c>
      <c r="F3290" s="53" t="s">
        <v>8465</v>
      </c>
      <c r="G3290" s="54" t="s">
        <v>8876</v>
      </c>
      <c r="H3290" s="53">
        <v>90</v>
      </c>
      <c r="I3290" s="53">
        <v>430000000</v>
      </c>
      <c r="J3290" s="53" t="s">
        <v>8091</v>
      </c>
      <c r="K3290" s="53" t="s">
        <v>8129</v>
      </c>
      <c r="L3290" s="53" t="s">
        <v>8872</v>
      </c>
      <c r="M3290" s="53"/>
      <c r="N3290" s="53" t="s">
        <v>8858</v>
      </c>
      <c r="O3290" s="53" t="s">
        <v>8859</v>
      </c>
      <c r="P3290" s="48"/>
      <c r="Q3290" s="53"/>
      <c r="R3290" s="73"/>
      <c r="S3290" s="74"/>
      <c r="T3290" s="75">
        <v>1800000</v>
      </c>
      <c r="U3290" s="75">
        <f t="shared" si="508"/>
        <v>2016000.0000000002</v>
      </c>
      <c r="V3290" s="48"/>
      <c r="W3290" s="48">
        <v>2017</v>
      </c>
      <c r="X3290" s="48"/>
      <c r="Y3290" s="1">
        <f>VLOOKUP(A3290,'[1]план на 2017'!$A:$X,20,0)</f>
        <v>1800000</v>
      </c>
      <c r="Z3290" s="156">
        <f t="shared" si="509"/>
        <v>0</v>
      </c>
    </row>
    <row r="3291" spans="1:26" ht="49.5" customHeight="1" x14ac:dyDescent="0.25">
      <c r="A3291" s="48" t="s">
        <v>8466</v>
      </c>
      <c r="B3291" s="53" t="s">
        <v>3273</v>
      </c>
      <c r="C3291" s="53" t="s">
        <v>8467</v>
      </c>
      <c r="D3291" s="53" t="s">
        <v>8468</v>
      </c>
      <c r="E3291" s="53" t="s">
        <v>8468</v>
      </c>
      <c r="F3291" s="53" t="s">
        <v>8469</v>
      </c>
      <c r="G3291" s="54" t="s">
        <v>8876</v>
      </c>
      <c r="H3291" s="53">
        <v>90</v>
      </c>
      <c r="I3291" s="53">
        <v>430000000</v>
      </c>
      <c r="J3291" s="53" t="s">
        <v>8091</v>
      </c>
      <c r="K3291" s="53" t="s">
        <v>8092</v>
      </c>
      <c r="L3291" s="53" t="s">
        <v>8860</v>
      </c>
      <c r="M3291" s="53"/>
      <c r="N3291" s="53" t="s">
        <v>8858</v>
      </c>
      <c r="O3291" s="53" t="s">
        <v>8859</v>
      </c>
      <c r="P3291" s="48"/>
      <c r="Q3291" s="53"/>
      <c r="R3291" s="73"/>
      <c r="S3291" s="74"/>
      <c r="T3291" s="75">
        <v>0</v>
      </c>
      <c r="U3291" s="75">
        <f t="shared" si="508"/>
        <v>0</v>
      </c>
      <c r="V3291" s="48"/>
      <c r="W3291" s="48">
        <v>2017</v>
      </c>
      <c r="X3291" s="48"/>
      <c r="Y3291" s="1">
        <f>VLOOKUP(A3291,'[1]план на 2017'!$A:$X,20,0)</f>
        <v>0</v>
      </c>
      <c r="Z3291" s="156">
        <f t="shared" si="509"/>
        <v>0</v>
      </c>
    </row>
    <row r="3292" spans="1:26" ht="49.5" customHeight="1" x14ac:dyDescent="0.25">
      <c r="A3292" s="48" t="s">
        <v>8470</v>
      </c>
      <c r="B3292" s="53" t="s">
        <v>3273</v>
      </c>
      <c r="C3292" s="53" t="s">
        <v>8467</v>
      </c>
      <c r="D3292" s="53" t="s">
        <v>8468</v>
      </c>
      <c r="E3292" s="53" t="s">
        <v>8468</v>
      </c>
      <c r="F3292" s="53" t="s">
        <v>8469</v>
      </c>
      <c r="G3292" s="54" t="s">
        <v>8876</v>
      </c>
      <c r="H3292" s="53">
        <v>90</v>
      </c>
      <c r="I3292" s="53">
        <v>430000000</v>
      </c>
      <c r="J3292" s="53" t="s">
        <v>8091</v>
      </c>
      <c r="K3292" s="53" t="s">
        <v>8129</v>
      </c>
      <c r="L3292" s="53" t="s">
        <v>8860</v>
      </c>
      <c r="M3292" s="53"/>
      <c r="N3292" s="53" t="s">
        <v>8858</v>
      </c>
      <c r="O3292" s="53" t="s">
        <v>8859</v>
      </c>
      <c r="P3292" s="48"/>
      <c r="Q3292" s="53"/>
      <c r="R3292" s="73"/>
      <c r="S3292" s="74"/>
      <c r="T3292" s="75">
        <v>799900000</v>
      </c>
      <c r="U3292" s="75">
        <f t="shared" si="508"/>
        <v>895888000.00000012</v>
      </c>
      <c r="V3292" s="48"/>
      <c r="W3292" s="48">
        <v>2017</v>
      </c>
      <c r="X3292" s="48" t="s">
        <v>8100</v>
      </c>
      <c r="Y3292" s="1">
        <f>VLOOKUP(A3292,'[1]план на 2017'!$A:$X,20,0)</f>
        <v>799900000</v>
      </c>
      <c r="Z3292" s="156">
        <f t="shared" si="509"/>
        <v>0</v>
      </c>
    </row>
    <row r="3293" spans="1:26" ht="49.5" customHeight="1" x14ac:dyDescent="0.25">
      <c r="A3293" s="48" t="s">
        <v>8471</v>
      </c>
      <c r="B3293" s="53" t="s">
        <v>3273</v>
      </c>
      <c r="C3293" s="53" t="s">
        <v>8360</v>
      </c>
      <c r="D3293" s="53" t="s">
        <v>8361</v>
      </c>
      <c r="E3293" s="53" t="s">
        <v>8361</v>
      </c>
      <c r="F3293" s="53" t="s">
        <v>8472</v>
      </c>
      <c r="G3293" s="54" t="s">
        <v>8876</v>
      </c>
      <c r="H3293" s="53">
        <v>90</v>
      </c>
      <c r="I3293" s="53">
        <v>430000000</v>
      </c>
      <c r="J3293" s="53" t="s">
        <v>8091</v>
      </c>
      <c r="K3293" s="53" t="s">
        <v>8092</v>
      </c>
      <c r="L3293" s="53" t="s">
        <v>8863</v>
      </c>
      <c r="M3293" s="53"/>
      <c r="N3293" s="53" t="s">
        <v>8858</v>
      </c>
      <c r="O3293" s="53" t="s">
        <v>8859</v>
      </c>
      <c r="P3293" s="48"/>
      <c r="Q3293" s="53"/>
      <c r="R3293" s="73"/>
      <c r="S3293" s="74"/>
      <c r="T3293" s="75">
        <v>12000000</v>
      </c>
      <c r="U3293" s="75">
        <f t="shared" si="508"/>
        <v>13440000.000000002</v>
      </c>
      <c r="V3293" s="48"/>
      <c r="W3293" s="48">
        <v>2017</v>
      </c>
      <c r="X3293" s="48"/>
      <c r="Y3293" s="1">
        <f>VLOOKUP(A3293,'[1]план на 2017'!$A:$X,20,0)</f>
        <v>12000000</v>
      </c>
      <c r="Z3293" s="156">
        <f t="shared" si="509"/>
        <v>0</v>
      </c>
    </row>
    <row r="3294" spans="1:26" ht="49.5" customHeight="1" x14ac:dyDescent="0.25">
      <c r="A3294" s="48" t="s">
        <v>8473</v>
      </c>
      <c r="B3294" s="53" t="s">
        <v>3273</v>
      </c>
      <c r="C3294" s="53" t="s">
        <v>8422</v>
      </c>
      <c r="D3294" s="53" t="s">
        <v>8423</v>
      </c>
      <c r="E3294" s="53" t="s">
        <v>8424</v>
      </c>
      <c r="F3294" s="53" t="s">
        <v>8474</v>
      </c>
      <c r="G3294" s="53" t="s">
        <v>3284</v>
      </c>
      <c r="H3294" s="53">
        <v>75</v>
      </c>
      <c r="I3294" s="53">
        <v>430000000</v>
      </c>
      <c r="J3294" s="53" t="s">
        <v>8091</v>
      </c>
      <c r="K3294" s="53" t="s">
        <v>8856</v>
      </c>
      <c r="L3294" s="53" t="s">
        <v>8863</v>
      </c>
      <c r="M3294" s="53"/>
      <c r="N3294" s="53" t="s">
        <v>8858</v>
      </c>
      <c r="O3294" s="53" t="s">
        <v>8874</v>
      </c>
      <c r="P3294" s="48"/>
      <c r="Q3294" s="53"/>
      <c r="R3294" s="73"/>
      <c r="S3294" s="74"/>
      <c r="T3294" s="75">
        <v>0</v>
      </c>
      <c r="U3294" s="75">
        <f t="shared" ref="U3294:U3362" si="510">T3294*1.12</f>
        <v>0</v>
      </c>
      <c r="V3294" s="48"/>
      <c r="W3294" s="48">
        <v>2017</v>
      </c>
      <c r="X3294" s="48"/>
      <c r="Y3294" s="1">
        <f>VLOOKUP(A3294,'[1]план на 2017'!$A:$X,20,0)</f>
        <v>0</v>
      </c>
      <c r="Z3294" s="156">
        <f t="shared" si="509"/>
        <v>0</v>
      </c>
    </row>
    <row r="3295" spans="1:26" ht="49.5" customHeight="1" x14ac:dyDescent="0.25">
      <c r="A3295" s="48" t="s">
        <v>8475</v>
      </c>
      <c r="B3295" s="53" t="s">
        <v>3273</v>
      </c>
      <c r="C3295" s="53" t="s">
        <v>8422</v>
      </c>
      <c r="D3295" s="53" t="s">
        <v>8423</v>
      </c>
      <c r="E3295" s="53" t="s">
        <v>8424</v>
      </c>
      <c r="F3295" s="53" t="s">
        <v>8474</v>
      </c>
      <c r="G3295" s="53" t="s">
        <v>3284</v>
      </c>
      <c r="H3295" s="53">
        <v>75</v>
      </c>
      <c r="I3295" s="53">
        <v>430000000</v>
      </c>
      <c r="J3295" s="53" t="s">
        <v>8091</v>
      </c>
      <c r="K3295" s="53" t="s">
        <v>8092</v>
      </c>
      <c r="L3295" s="53" t="s">
        <v>8863</v>
      </c>
      <c r="M3295" s="53"/>
      <c r="N3295" s="53" t="s">
        <v>8858</v>
      </c>
      <c r="O3295" s="53" t="s">
        <v>8874</v>
      </c>
      <c r="P3295" s="48"/>
      <c r="Q3295" s="53"/>
      <c r="R3295" s="73"/>
      <c r="S3295" s="74"/>
      <c r="T3295" s="75">
        <v>5344500</v>
      </c>
      <c r="U3295" s="75">
        <f t="shared" si="510"/>
        <v>5985840.0000000009</v>
      </c>
      <c r="V3295" s="48"/>
      <c r="W3295" s="48">
        <v>2017</v>
      </c>
      <c r="X3295" s="48" t="s">
        <v>8100</v>
      </c>
      <c r="Y3295" s="1">
        <f>VLOOKUP(A3295,'[1]план на 2017'!$A:$X,20,0)</f>
        <v>5344500</v>
      </c>
      <c r="Z3295" s="156">
        <f t="shared" si="509"/>
        <v>0</v>
      </c>
    </row>
    <row r="3296" spans="1:26" ht="49.5" customHeight="1" x14ac:dyDescent="0.25">
      <c r="A3296" s="48" t="s">
        <v>8476</v>
      </c>
      <c r="B3296" s="53" t="s">
        <v>3273</v>
      </c>
      <c r="C3296" s="53" t="s">
        <v>8477</v>
      </c>
      <c r="D3296" s="53" t="s">
        <v>8478</v>
      </c>
      <c r="E3296" s="53" t="s">
        <v>8478</v>
      </c>
      <c r="F3296" s="53" t="s">
        <v>8479</v>
      </c>
      <c r="G3296" s="53" t="s">
        <v>3284</v>
      </c>
      <c r="H3296" s="53">
        <v>75</v>
      </c>
      <c r="I3296" s="53">
        <v>430000000</v>
      </c>
      <c r="J3296" s="53" t="s">
        <v>8091</v>
      </c>
      <c r="K3296" s="53" t="s">
        <v>8092</v>
      </c>
      <c r="L3296" s="53" t="s">
        <v>8861</v>
      </c>
      <c r="M3296" s="53"/>
      <c r="N3296" s="53" t="s">
        <v>8858</v>
      </c>
      <c r="O3296" s="53" t="s">
        <v>8874</v>
      </c>
      <c r="P3296" s="48"/>
      <c r="Q3296" s="53"/>
      <c r="R3296" s="73"/>
      <c r="S3296" s="74"/>
      <c r="T3296" s="75">
        <v>1942500</v>
      </c>
      <c r="U3296" s="75">
        <f t="shared" si="510"/>
        <v>2175600</v>
      </c>
      <c r="V3296" s="48"/>
      <c r="W3296" s="48">
        <v>2017</v>
      </c>
      <c r="X3296" s="48"/>
      <c r="Y3296" s="1">
        <f>VLOOKUP(A3296,'[1]план на 2017'!$A:$X,20,0)</f>
        <v>1942500</v>
      </c>
      <c r="Z3296" s="156">
        <f t="shared" si="509"/>
        <v>0</v>
      </c>
    </row>
    <row r="3297" spans="1:26" ht="49.5" customHeight="1" x14ac:dyDescent="0.25">
      <c r="A3297" s="48" t="s">
        <v>8480</v>
      </c>
      <c r="B3297" s="53" t="s">
        <v>3273</v>
      </c>
      <c r="C3297" s="53" t="s">
        <v>8481</v>
      </c>
      <c r="D3297" s="53" t="s">
        <v>8482</v>
      </c>
      <c r="E3297" s="53" t="s">
        <v>8482</v>
      </c>
      <c r="F3297" s="53" t="s">
        <v>8483</v>
      </c>
      <c r="G3297" s="54" t="s">
        <v>8876</v>
      </c>
      <c r="H3297" s="53">
        <v>75</v>
      </c>
      <c r="I3297" s="53">
        <v>430000000</v>
      </c>
      <c r="J3297" s="53" t="s">
        <v>8091</v>
      </c>
      <c r="K3297" s="53" t="s">
        <v>8107</v>
      </c>
      <c r="L3297" s="53" t="s">
        <v>8861</v>
      </c>
      <c r="M3297" s="53"/>
      <c r="N3297" s="53" t="s">
        <v>8858</v>
      </c>
      <c r="O3297" s="53" t="s">
        <v>8874</v>
      </c>
      <c r="P3297" s="48"/>
      <c r="Q3297" s="53"/>
      <c r="R3297" s="73"/>
      <c r="S3297" s="74"/>
      <c r="T3297" s="75">
        <v>10000000</v>
      </c>
      <c r="U3297" s="75">
        <f t="shared" si="510"/>
        <v>11200000.000000002</v>
      </c>
      <c r="V3297" s="48"/>
      <c r="W3297" s="48">
        <v>2017</v>
      </c>
      <c r="X3297" s="48"/>
      <c r="Y3297" s="1">
        <f>VLOOKUP(A3297,'[1]план на 2017'!$A:$X,20,0)</f>
        <v>10000000</v>
      </c>
      <c r="Z3297" s="156">
        <f t="shared" si="509"/>
        <v>0</v>
      </c>
    </row>
    <row r="3298" spans="1:26" ht="49.5" customHeight="1" x14ac:dyDescent="0.25">
      <c r="A3298" s="48" t="s">
        <v>8484</v>
      </c>
      <c r="B3298" s="53" t="s">
        <v>3273</v>
      </c>
      <c r="C3298" s="53" t="s">
        <v>8481</v>
      </c>
      <c r="D3298" s="53" t="s">
        <v>8482</v>
      </c>
      <c r="E3298" s="53" t="s">
        <v>8482</v>
      </c>
      <c r="F3298" s="53" t="s">
        <v>8485</v>
      </c>
      <c r="G3298" s="53" t="s">
        <v>3278</v>
      </c>
      <c r="H3298" s="53">
        <v>95</v>
      </c>
      <c r="I3298" s="53">
        <v>430000000</v>
      </c>
      <c r="J3298" s="53" t="s">
        <v>8091</v>
      </c>
      <c r="K3298" s="53" t="s">
        <v>8092</v>
      </c>
      <c r="L3298" s="53" t="s">
        <v>8864</v>
      </c>
      <c r="M3298" s="53"/>
      <c r="N3298" s="53" t="s">
        <v>8858</v>
      </c>
      <c r="O3298" s="53" t="s">
        <v>8874</v>
      </c>
      <c r="P3298" s="48"/>
      <c r="Q3298" s="53"/>
      <c r="R3298" s="73"/>
      <c r="S3298" s="74"/>
      <c r="T3298" s="75">
        <v>1560000</v>
      </c>
      <c r="U3298" s="75">
        <f t="shared" si="510"/>
        <v>1747200.0000000002</v>
      </c>
      <c r="V3298" s="48"/>
      <c r="W3298" s="48">
        <v>2017</v>
      </c>
      <c r="X3298" s="48"/>
      <c r="Y3298" s="1">
        <f>VLOOKUP(A3298,'[1]план на 2017'!$A:$X,20,0)</f>
        <v>1560000</v>
      </c>
      <c r="Z3298" s="156">
        <f t="shared" si="509"/>
        <v>0</v>
      </c>
    </row>
    <row r="3299" spans="1:26" ht="49.5" customHeight="1" x14ac:dyDescent="0.25">
      <c r="A3299" s="48" t="s">
        <v>8486</v>
      </c>
      <c r="B3299" s="53" t="s">
        <v>3273</v>
      </c>
      <c r="C3299" s="53" t="s">
        <v>8481</v>
      </c>
      <c r="D3299" s="53" t="s">
        <v>8482</v>
      </c>
      <c r="E3299" s="53" t="s">
        <v>8482</v>
      </c>
      <c r="F3299" s="53" t="s">
        <v>8487</v>
      </c>
      <c r="G3299" s="53" t="s">
        <v>3278</v>
      </c>
      <c r="H3299" s="53">
        <v>95</v>
      </c>
      <c r="I3299" s="53">
        <v>430000000</v>
      </c>
      <c r="J3299" s="53" t="s">
        <v>8091</v>
      </c>
      <c r="K3299" s="53" t="s">
        <v>8092</v>
      </c>
      <c r="L3299" s="53" t="s">
        <v>8864</v>
      </c>
      <c r="M3299" s="53"/>
      <c r="N3299" s="53" t="s">
        <v>8858</v>
      </c>
      <c r="O3299" s="53" t="s">
        <v>8874</v>
      </c>
      <c r="P3299" s="48"/>
      <c r="Q3299" s="53"/>
      <c r="R3299" s="73"/>
      <c r="S3299" s="74"/>
      <c r="T3299" s="75">
        <v>1236000</v>
      </c>
      <c r="U3299" s="75">
        <f t="shared" si="510"/>
        <v>1384320.0000000002</v>
      </c>
      <c r="V3299" s="48"/>
      <c r="W3299" s="48">
        <v>2017</v>
      </c>
      <c r="X3299" s="48"/>
      <c r="Y3299" s="1">
        <f>VLOOKUP(A3299,'[1]план на 2017'!$A:$X,20,0)</f>
        <v>1236000</v>
      </c>
      <c r="Z3299" s="156">
        <f t="shared" si="509"/>
        <v>0</v>
      </c>
    </row>
    <row r="3300" spans="1:26" ht="49.5" customHeight="1" x14ac:dyDescent="0.25">
      <c r="A3300" s="48" t="s">
        <v>8488</v>
      </c>
      <c r="B3300" s="53" t="s">
        <v>3273</v>
      </c>
      <c r="C3300" s="53" t="s">
        <v>8489</v>
      </c>
      <c r="D3300" s="53" t="s">
        <v>8490</v>
      </c>
      <c r="E3300" s="53" t="s">
        <v>8490</v>
      </c>
      <c r="F3300" s="53" t="s">
        <v>8491</v>
      </c>
      <c r="G3300" s="54" t="s">
        <v>8876</v>
      </c>
      <c r="H3300" s="53">
        <v>95</v>
      </c>
      <c r="I3300" s="53">
        <v>430000000</v>
      </c>
      <c r="J3300" s="53" t="s">
        <v>8091</v>
      </c>
      <c r="K3300" s="53" t="s">
        <v>8107</v>
      </c>
      <c r="L3300" s="53" t="s">
        <v>8861</v>
      </c>
      <c r="M3300" s="53"/>
      <c r="N3300" s="53" t="s">
        <v>8858</v>
      </c>
      <c r="O3300" s="53" t="s">
        <v>8874</v>
      </c>
      <c r="P3300" s="48"/>
      <c r="Q3300" s="53"/>
      <c r="R3300" s="73"/>
      <c r="S3300" s="74"/>
      <c r="T3300" s="75">
        <v>9000000</v>
      </c>
      <c r="U3300" s="75">
        <f t="shared" si="510"/>
        <v>10080000.000000002</v>
      </c>
      <c r="V3300" s="48"/>
      <c r="W3300" s="48">
        <v>2017</v>
      </c>
      <c r="X3300" s="48"/>
      <c r="Y3300" s="1">
        <f>VLOOKUP(A3300,'[1]план на 2017'!$A:$X,20,0)</f>
        <v>9000000</v>
      </c>
      <c r="Z3300" s="156">
        <f t="shared" si="509"/>
        <v>0</v>
      </c>
    </row>
    <row r="3301" spans="1:26" ht="49.5" customHeight="1" x14ac:dyDescent="0.25">
      <c r="A3301" s="48" t="s">
        <v>8492</v>
      </c>
      <c r="B3301" s="53" t="s">
        <v>3273</v>
      </c>
      <c r="C3301" s="53" t="s">
        <v>8493</v>
      </c>
      <c r="D3301" s="53" t="s">
        <v>8494</v>
      </c>
      <c r="E3301" s="53" t="s">
        <v>8494</v>
      </c>
      <c r="F3301" s="53" t="s">
        <v>8495</v>
      </c>
      <c r="G3301" s="53" t="s">
        <v>3278</v>
      </c>
      <c r="H3301" s="53">
        <v>95</v>
      </c>
      <c r="I3301" s="53">
        <v>430000000</v>
      </c>
      <c r="J3301" s="53" t="s">
        <v>8091</v>
      </c>
      <c r="K3301" s="53" t="s">
        <v>8875</v>
      </c>
      <c r="L3301" s="53" t="s">
        <v>8864</v>
      </c>
      <c r="M3301" s="53"/>
      <c r="N3301" s="53" t="s">
        <v>8858</v>
      </c>
      <c r="O3301" s="53" t="s">
        <v>8874</v>
      </c>
      <c r="P3301" s="48"/>
      <c r="Q3301" s="53"/>
      <c r="R3301" s="73"/>
      <c r="S3301" s="74"/>
      <c r="T3301" s="75">
        <v>0</v>
      </c>
      <c r="U3301" s="75">
        <f t="shared" si="510"/>
        <v>0</v>
      </c>
      <c r="V3301" s="48"/>
      <c r="W3301" s="48">
        <v>2017</v>
      </c>
      <c r="X3301" s="48" t="s">
        <v>8865</v>
      </c>
      <c r="Y3301" s="1">
        <f>VLOOKUP(A3301,'[1]план на 2017'!$A:$X,20,0)</f>
        <v>0</v>
      </c>
      <c r="Z3301" s="156">
        <f t="shared" si="509"/>
        <v>0</v>
      </c>
    </row>
    <row r="3302" spans="1:26" ht="49.5" customHeight="1" x14ac:dyDescent="0.25">
      <c r="A3302" s="48" t="s">
        <v>8496</v>
      </c>
      <c r="B3302" s="53" t="s">
        <v>3273</v>
      </c>
      <c r="C3302" s="53" t="s">
        <v>8342</v>
      </c>
      <c r="D3302" s="53" t="s">
        <v>8338</v>
      </c>
      <c r="E3302" s="53" t="s">
        <v>8338</v>
      </c>
      <c r="F3302" s="53" t="s">
        <v>8497</v>
      </c>
      <c r="G3302" s="53" t="s">
        <v>3284</v>
      </c>
      <c r="H3302" s="53">
        <v>100</v>
      </c>
      <c r="I3302" s="53">
        <v>430000000</v>
      </c>
      <c r="J3302" s="53" t="s">
        <v>8091</v>
      </c>
      <c r="K3302" s="53" t="s">
        <v>8856</v>
      </c>
      <c r="L3302" s="53" t="s">
        <v>8861</v>
      </c>
      <c r="M3302" s="53"/>
      <c r="N3302" s="53" t="s">
        <v>8858</v>
      </c>
      <c r="O3302" s="53" t="s">
        <v>8859</v>
      </c>
      <c r="P3302" s="48"/>
      <c r="Q3302" s="53"/>
      <c r="R3302" s="73"/>
      <c r="S3302" s="74"/>
      <c r="T3302" s="75">
        <v>0</v>
      </c>
      <c r="U3302" s="75">
        <f t="shared" si="510"/>
        <v>0</v>
      </c>
      <c r="V3302" s="48"/>
      <c r="W3302" s="48">
        <v>2017</v>
      </c>
      <c r="X3302" s="48"/>
      <c r="Y3302" s="1">
        <f>VLOOKUP(A3302,'[1]план на 2017'!$A:$X,20,0)</f>
        <v>0</v>
      </c>
      <c r="Z3302" s="156">
        <f t="shared" si="509"/>
        <v>0</v>
      </c>
    </row>
    <row r="3303" spans="1:26" ht="49.5" customHeight="1" x14ac:dyDescent="0.25">
      <c r="A3303" s="48" t="s">
        <v>8498</v>
      </c>
      <c r="B3303" s="53" t="s">
        <v>3273</v>
      </c>
      <c r="C3303" s="53" t="s">
        <v>8342</v>
      </c>
      <c r="D3303" s="53" t="s">
        <v>8338</v>
      </c>
      <c r="E3303" s="53" t="s">
        <v>8338</v>
      </c>
      <c r="F3303" s="53" t="s">
        <v>8497</v>
      </c>
      <c r="G3303" s="53" t="s">
        <v>3284</v>
      </c>
      <c r="H3303" s="53">
        <v>100</v>
      </c>
      <c r="I3303" s="53">
        <v>430000000</v>
      </c>
      <c r="J3303" s="53" t="s">
        <v>8091</v>
      </c>
      <c r="K3303" s="53" t="s">
        <v>8129</v>
      </c>
      <c r="L3303" s="53" t="s">
        <v>8861</v>
      </c>
      <c r="M3303" s="53"/>
      <c r="N3303" s="53" t="s">
        <v>8858</v>
      </c>
      <c r="O3303" s="53" t="s">
        <v>8859</v>
      </c>
      <c r="P3303" s="48"/>
      <c r="Q3303" s="53"/>
      <c r="R3303" s="73"/>
      <c r="S3303" s="74"/>
      <c r="T3303" s="75">
        <v>856000</v>
      </c>
      <c r="U3303" s="75">
        <f t="shared" si="510"/>
        <v>958720.00000000012</v>
      </c>
      <c r="V3303" s="48"/>
      <c r="W3303" s="48">
        <v>2017</v>
      </c>
      <c r="X3303" s="48" t="s">
        <v>8100</v>
      </c>
      <c r="Y3303" s="1">
        <f>VLOOKUP(A3303,'[1]план на 2017'!$A:$X,20,0)</f>
        <v>856000</v>
      </c>
      <c r="Z3303" s="156">
        <f t="shared" si="509"/>
        <v>0</v>
      </c>
    </row>
    <row r="3304" spans="1:26" ht="49.5" customHeight="1" x14ac:dyDescent="0.25">
      <c r="A3304" s="48" t="s">
        <v>8499</v>
      </c>
      <c r="B3304" s="53" t="s">
        <v>3273</v>
      </c>
      <c r="C3304" s="53" t="s">
        <v>8342</v>
      </c>
      <c r="D3304" s="53" t="s">
        <v>8338</v>
      </c>
      <c r="E3304" s="53" t="s">
        <v>8338</v>
      </c>
      <c r="F3304" s="53" t="s">
        <v>8500</v>
      </c>
      <c r="G3304" s="53" t="s">
        <v>3284</v>
      </c>
      <c r="H3304" s="53">
        <v>100</v>
      </c>
      <c r="I3304" s="53">
        <v>430000000</v>
      </c>
      <c r="J3304" s="53" t="s">
        <v>8091</v>
      </c>
      <c r="K3304" s="53" t="s">
        <v>8856</v>
      </c>
      <c r="L3304" s="53" t="s">
        <v>8861</v>
      </c>
      <c r="M3304" s="53"/>
      <c r="N3304" s="53" t="s">
        <v>8858</v>
      </c>
      <c r="O3304" s="53" t="s">
        <v>8859</v>
      </c>
      <c r="P3304" s="48"/>
      <c r="Q3304" s="53"/>
      <c r="R3304" s="73"/>
      <c r="S3304" s="74"/>
      <c r="T3304" s="75">
        <v>0</v>
      </c>
      <c r="U3304" s="75">
        <f t="shared" si="510"/>
        <v>0</v>
      </c>
      <c r="V3304" s="48"/>
      <c r="W3304" s="48">
        <v>2017</v>
      </c>
      <c r="X3304" s="48"/>
      <c r="Y3304" s="1">
        <f>VLOOKUP(A3304,'[1]план на 2017'!$A:$X,20,0)</f>
        <v>0</v>
      </c>
      <c r="Z3304" s="156">
        <f t="shared" si="509"/>
        <v>0</v>
      </c>
    </row>
    <row r="3305" spans="1:26" ht="49.5" customHeight="1" x14ac:dyDescent="0.25">
      <c r="A3305" s="48" t="s">
        <v>8501</v>
      </c>
      <c r="B3305" s="53" t="s">
        <v>3273</v>
      </c>
      <c r="C3305" s="53" t="s">
        <v>8342</v>
      </c>
      <c r="D3305" s="53" t="s">
        <v>8338</v>
      </c>
      <c r="E3305" s="53" t="s">
        <v>8338</v>
      </c>
      <c r="F3305" s="53" t="s">
        <v>8500</v>
      </c>
      <c r="G3305" s="53" t="s">
        <v>3284</v>
      </c>
      <c r="H3305" s="53">
        <v>100</v>
      </c>
      <c r="I3305" s="53">
        <v>430000000</v>
      </c>
      <c r="J3305" s="53" t="s">
        <v>8091</v>
      </c>
      <c r="K3305" s="53" t="s">
        <v>8129</v>
      </c>
      <c r="L3305" s="53" t="s">
        <v>8861</v>
      </c>
      <c r="M3305" s="53"/>
      <c r="N3305" s="53" t="s">
        <v>8858</v>
      </c>
      <c r="O3305" s="53" t="s">
        <v>8859</v>
      </c>
      <c r="P3305" s="48"/>
      <c r="Q3305" s="53"/>
      <c r="R3305" s="73"/>
      <c r="S3305" s="74"/>
      <c r="T3305" s="75">
        <v>529650</v>
      </c>
      <c r="U3305" s="75">
        <f t="shared" si="510"/>
        <v>593208</v>
      </c>
      <c r="V3305" s="48"/>
      <c r="W3305" s="48">
        <v>2017</v>
      </c>
      <c r="X3305" s="48" t="s">
        <v>8100</v>
      </c>
      <c r="Y3305" s="1">
        <f>VLOOKUP(A3305,'[1]план на 2017'!$A:$X,20,0)</f>
        <v>529650</v>
      </c>
      <c r="Z3305" s="156">
        <f t="shared" si="509"/>
        <v>0</v>
      </c>
    </row>
    <row r="3306" spans="1:26" ht="49.5" customHeight="1" x14ac:dyDescent="0.25">
      <c r="A3306" s="48" t="s">
        <v>8502</v>
      </c>
      <c r="B3306" s="53" t="s">
        <v>3273</v>
      </c>
      <c r="C3306" s="53" t="s">
        <v>8342</v>
      </c>
      <c r="D3306" s="53" t="s">
        <v>8338</v>
      </c>
      <c r="E3306" s="53" t="s">
        <v>8338</v>
      </c>
      <c r="F3306" s="53" t="s">
        <v>8503</v>
      </c>
      <c r="G3306" s="53" t="s">
        <v>3278</v>
      </c>
      <c r="H3306" s="53">
        <v>100</v>
      </c>
      <c r="I3306" s="53">
        <v>430000000</v>
      </c>
      <c r="J3306" s="53" t="s">
        <v>8091</v>
      </c>
      <c r="K3306" s="53" t="s">
        <v>8856</v>
      </c>
      <c r="L3306" s="53" t="s">
        <v>8861</v>
      </c>
      <c r="M3306" s="53"/>
      <c r="N3306" s="53" t="s">
        <v>8858</v>
      </c>
      <c r="O3306" s="53" t="s">
        <v>8859</v>
      </c>
      <c r="P3306" s="48"/>
      <c r="Q3306" s="53"/>
      <c r="R3306" s="73"/>
      <c r="S3306" s="74"/>
      <c r="T3306" s="75">
        <v>450000</v>
      </c>
      <c r="U3306" s="75">
        <f t="shared" si="510"/>
        <v>504000.00000000006</v>
      </c>
      <c r="V3306" s="48"/>
      <c r="W3306" s="48">
        <v>2017</v>
      </c>
      <c r="X3306" s="48"/>
      <c r="Y3306" s="1">
        <f>VLOOKUP(A3306,'[1]план на 2017'!$A:$X,20,0)</f>
        <v>450000</v>
      </c>
      <c r="Z3306" s="156">
        <f t="shared" si="509"/>
        <v>0</v>
      </c>
    </row>
    <row r="3307" spans="1:26" ht="49.5" customHeight="1" x14ac:dyDescent="0.25">
      <c r="A3307" s="48" t="s">
        <v>8504</v>
      </c>
      <c r="B3307" s="53" t="s">
        <v>3273</v>
      </c>
      <c r="C3307" s="53" t="s">
        <v>8505</v>
      </c>
      <c r="D3307" s="53" t="s">
        <v>8506</v>
      </c>
      <c r="E3307" s="53" t="s">
        <v>8506</v>
      </c>
      <c r="F3307" s="53" t="s">
        <v>8507</v>
      </c>
      <c r="G3307" s="53" t="s">
        <v>3278</v>
      </c>
      <c r="H3307" s="53">
        <v>100</v>
      </c>
      <c r="I3307" s="53">
        <v>430000000</v>
      </c>
      <c r="J3307" s="53" t="s">
        <v>8091</v>
      </c>
      <c r="K3307" s="53" t="s">
        <v>8107</v>
      </c>
      <c r="L3307" s="53" t="s">
        <v>8861</v>
      </c>
      <c r="M3307" s="53"/>
      <c r="N3307" s="53" t="s">
        <v>8858</v>
      </c>
      <c r="O3307" s="53" t="s">
        <v>8859</v>
      </c>
      <c r="P3307" s="48"/>
      <c r="Q3307" s="53"/>
      <c r="R3307" s="73"/>
      <c r="S3307" s="74"/>
      <c r="T3307" s="75">
        <v>585920</v>
      </c>
      <c r="U3307" s="75">
        <f t="shared" si="510"/>
        <v>656230.40000000002</v>
      </c>
      <c r="V3307" s="48"/>
      <c r="W3307" s="48">
        <v>2017</v>
      </c>
      <c r="X3307" s="48"/>
      <c r="Y3307" s="1">
        <f>VLOOKUP(A3307,'[1]план на 2017'!$A:$X,20,0)</f>
        <v>585920</v>
      </c>
      <c r="Z3307" s="156">
        <f t="shared" si="509"/>
        <v>0</v>
      </c>
    </row>
    <row r="3308" spans="1:26" ht="49.5" customHeight="1" x14ac:dyDescent="0.25">
      <c r="A3308" s="48" t="s">
        <v>8508</v>
      </c>
      <c r="B3308" s="53" t="s">
        <v>3273</v>
      </c>
      <c r="C3308" s="53" t="s">
        <v>8408</v>
      </c>
      <c r="D3308" s="53" t="s">
        <v>8409</v>
      </c>
      <c r="E3308" s="53" t="s">
        <v>8409</v>
      </c>
      <c r="F3308" s="53" t="s">
        <v>8509</v>
      </c>
      <c r="G3308" s="54" t="s">
        <v>8876</v>
      </c>
      <c r="H3308" s="53">
        <v>60</v>
      </c>
      <c r="I3308" s="53">
        <v>430000000</v>
      </c>
      <c r="J3308" s="53" t="s">
        <v>8091</v>
      </c>
      <c r="K3308" s="53" t="s">
        <v>8092</v>
      </c>
      <c r="L3308" s="53" t="s">
        <v>8857</v>
      </c>
      <c r="M3308" s="53"/>
      <c r="N3308" s="53" t="s">
        <v>8858</v>
      </c>
      <c r="O3308" s="53" t="s">
        <v>8859</v>
      </c>
      <c r="P3308" s="48"/>
      <c r="Q3308" s="53"/>
      <c r="R3308" s="73"/>
      <c r="S3308" s="74"/>
      <c r="T3308" s="75">
        <v>56840000</v>
      </c>
      <c r="U3308" s="75">
        <f t="shared" si="510"/>
        <v>63660800.000000007</v>
      </c>
      <c r="V3308" s="48"/>
      <c r="W3308" s="48">
        <v>2017</v>
      </c>
      <c r="X3308" s="48"/>
      <c r="Y3308" s="1">
        <f>VLOOKUP(A3308,'[1]план на 2017'!$A:$X,20,0)</f>
        <v>56840000</v>
      </c>
      <c r="Z3308" s="156">
        <f t="shared" si="509"/>
        <v>0</v>
      </c>
    </row>
    <row r="3309" spans="1:26" ht="49.5" customHeight="1" x14ac:dyDescent="0.25">
      <c r="A3309" s="48" t="s">
        <v>8510</v>
      </c>
      <c r="B3309" s="53" t="s">
        <v>3273</v>
      </c>
      <c r="C3309" s="53" t="s">
        <v>8408</v>
      </c>
      <c r="D3309" s="53" t="s">
        <v>8409</v>
      </c>
      <c r="E3309" s="53" t="s">
        <v>8409</v>
      </c>
      <c r="F3309" s="53" t="s">
        <v>8511</v>
      </c>
      <c r="G3309" s="54" t="s">
        <v>8876</v>
      </c>
      <c r="H3309" s="53">
        <v>60</v>
      </c>
      <c r="I3309" s="53">
        <v>430000000</v>
      </c>
      <c r="J3309" s="53" t="s">
        <v>8091</v>
      </c>
      <c r="K3309" s="53" t="s">
        <v>8092</v>
      </c>
      <c r="L3309" s="53" t="s">
        <v>8857</v>
      </c>
      <c r="M3309" s="53"/>
      <c r="N3309" s="53" t="s">
        <v>8858</v>
      </c>
      <c r="O3309" s="53" t="s">
        <v>8859</v>
      </c>
      <c r="P3309" s="48"/>
      <c r="Q3309" s="53"/>
      <c r="R3309" s="73"/>
      <c r="S3309" s="74"/>
      <c r="T3309" s="75">
        <v>26523000</v>
      </c>
      <c r="U3309" s="75">
        <f t="shared" si="510"/>
        <v>29705760.000000004</v>
      </c>
      <c r="V3309" s="48"/>
      <c r="W3309" s="48">
        <v>2017</v>
      </c>
      <c r="X3309" s="48"/>
      <c r="Y3309" s="1">
        <f>VLOOKUP(A3309,'[1]план на 2017'!$A:$X,20,0)</f>
        <v>26523000</v>
      </c>
      <c r="Z3309" s="156">
        <f t="shared" si="509"/>
        <v>0</v>
      </c>
    </row>
    <row r="3310" spans="1:26" ht="49.5" customHeight="1" x14ac:dyDescent="0.25">
      <c r="A3310" s="48" t="s">
        <v>8512</v>
      </c>
      <c r="B3310" s="53" t="s">
        <v>3273</v>
      </c>
      <c r="C3310" s="53" t="s">
        <v>8408</v>
      </c>
      <c r="D3310" s="53" t="s">
        <v>8409</v>
      </c>
      <c r="E3310" s="53" t="s">
        <v>8409</v>
      </c>
      <c r="F3310" s="53" t="s">
        <v>8509</v>
      </c>
      <c r="G3310" s="54" t="s">
        <v>8876</v>
      </c>
      <c r="H3310" s="53">
        <v>60</v>
      </c>
      <c r="I3310" s="53">
        <v>430000000</v>
      </c>
      <c r="J3310" s="53" t="s">
        <v>8091</v>
      </c>
      <c r="K3310" s="53" t="s">
        <v>8092</v>
      </c>
      <c r="L3310" s="53" t="s">
        <v>8860</v>
      </c>
      <c r="M3310" s="53"/>
      <c r="N3310" s="53" t="s">
        <v>8858</v>
      </c>
      <c r="O3310" s="53" t="s">
        <v>8859</v>
      </c>
      <c r="P3310" s="48"/>
      <c r="Q3310" s="53"/>
      <c r="R3310" s="73"/>
      <c r="S3310" s="74"/>
      <c r="T3310" s="75">
        <v>4060000</v>
      </c>
      <c r="U3310" s="75">
        <f t="shared" si="510"/>
        <v>4547200</v>
      </c>
      <c r="V3310" s="48"/>
      <c r="W3310" s="48">
        <v>2017</v>
      </c>
      <c r="X3310" s="48"/>
      <c r="Y3310" s="1">
        <f>VLOOKUP(A3310,'[1]план на 2017'!$A:$X,20,0)</f>
        <v>4060000</v>
      </c>
      <c r="Z3310" s="156">
        <f t="shared" si="509"/>
        <v>0</v>
      </c>
    </row>
    <row r="3311" spans="1:26" ht="49.5" customHeight="1" x14ac:dyDescent="0.25">
      <c r="A3311" s="48" t="s">
        <v>8513</v>
      </c>
      <c r="B3311" s="53" t="s">
        <v>3273</v>
      </c>
      <c r="C3311" s="53" t="s">
        <v>8408</v>
      </c>
      <c r="D3311" s="53" t="s">
        <v>8409</v>
      </c>
      <c r="E3311" s="53" t="s">
        <v>8409</v>
      </c>
      <c r="F3311" s="53" t="s">
        <v>8509</v>
      </c>
      <c r="G3311" s="54" t="s">
        <v>8876</v>
      </c>
      <c r="H3311" s="53">
        <v>60</v>
      </c>
      <c r="I3311" s="53">
        <v>430000000</v>
      </c>
      <c r="J3311" s="53" t="s">
        <v>8091</v>
      </c>
      <c r="K3311" s="53" t="s">
        <v>8092</v>
      </c>
      <c r="L3311" s="53" t="s">
        <v>8872</v>
      </c>
      <c r="M3311" s="53"/>
      <c r="N3311" s="53" t="s">
        <v>8858</v>
      </c>
      <c r="O3311" s="53" t="s">
        <v>8859</v>
      </c>
      <c r="P3311" s="48"/>
      <c r="Q3311" s="53"/>
      <c r="R3311" s="73"/>
      <c r="S3311" s="74"/>
      <c r="T3311" s="75">
        <v>8120000</v>
      </c>
      <c r="U3311" s="75">
        <f t="shared" si="510"/>
        <v>9094400</v>
      </c>
      <c r="V3311" s="48"/>
      <c r="W3311" s="48">
        <v>2017</v>
      </c>
      <c r="X3311" s="48"/>
      <c r="Y3311" s="1">
        <f>VLOOKUP(A3311,'[1]план на 2017'!$A:$X,20,0)</f>
        <v>8120000</v>
      </c>
      <c r="Z3311" s="156">
        <f t="shared" si="509"/>
        <v>0</v>
      </c>
    </row>
    <row r="3312" spans="1:26" ht="49.5" customHeight="1" x14ac:dyDescent="0.25">
      <c r="A3312" s="48" t="s">
        <v>8514</v>
      </c>
      <c r="B3312" s="53" t="s">
        <v>3273</v>
      </c>
      <c r="C3312" s="53" t="s">
        <v>8408</v>
      </c>
      <c r="D3312" s="53" t="s">
        <v>8409</v>
      </c>
      <c r="E3312" s="53" t="s">
        <v>8409</v>
      </c>
      <c r="F3312" s="53" t="s">
        <v>8511</v>
      </c>
      <c r="G3312" s="54" t="s">
        <v>8876</v>
      </c>
      <c r="H3312" s="53">
        <v>60</v>
      </c>
      <c r="I3312" s="53">
        <v>430000000</v>
      </c>
      <c r="J3312" s="53" t="s">
        <v>8091</v>
      </c>
      <c r="K3312" s="53" t="s">
        <v>8092</v>
      </c>
      <c r="L3312" s="53" t="s">
        <v>8872</v>
      </c>
      <c r="M3312" s="53"/>
      <c r="N3312" s="53" t="s">
        <v>8858</v>
      </c>
      <c r="O3312" s="53" t="s">
        <v>8859</v>
      </c>
      <c r="P3312" s="48"/>
      <c r="Q3312" s="53"/>
      <c r="R3312" s="73"/>
      <c r="S3312" s="74"/>
      <c r="T3312" s="75">
        <v>17682000</v>
      </c>
      <c r="U3312" s="75">
        <f t="shared" si="510"/>
        <v>19803840.000000004</v>
      </c>
      <c r="V3312" s="48"/>
      <c r="W3312" s="48">
        <v>2017</v>
      </c>
      <c r="X3312" s="48"/>
      <c r="Y3312" s="1">
        <f>VLOOKUP(A3312,'[1]план на 2017'!$A:$X,20,0)</f>
        <v>17682000</v>
      </c>
      <c r="Z3312" s="156">
        <f t="shared" si="509"/>
        <v>0</v>
      </c>
    </row>
    <row r="3313" spans="1:26" ht="49.5" customHeight="1" x14ac:dyDescent="0.25">
      <c r="A3313" s="48" t="s">
        <v>8515</v>
      </c>
      <c r="B3313" s="53" t="s">
        <v>3273</v>
      </c>
      <c r="C3313" s="53" t="s">
        <v>8402</v>
      </c>
      <c r="D3313" s="53" t="s">
        <v>8403</v>
      </c>
      <c r="E3313" s="53" t="s">
        <v>8403</v>
      </c>
      <c r="F3313" s="53" t="s">
        <v>8516</v>
      </c>
      <c r="G3313" s="54" t="s">
        <v>8876</v>
      </c>
      <c r="H3313" s="53">
        <v>60</v>
      </c>
      <c r="I3313" s="53">
        <v>430000000</v>
      </c>
      <c r="J3313" s="53" t="s">
        <v>8091</v>
      </c>
      <c r="K3313" s="53" t="s">
        <v>8092</v>
      </c>
      <c r="L3313" s="53" t="s">
        <v>8857</v>
      </c>
      <c r="M3313" s="53"/>
      <c r="N3313" s="53" t="s">
        <v>8858</v>
      </c>
      <c r="O3313" s="53" t="s">
        <v>8859</v>
      </c>
      <c r="P3313" s="48"/>
      <c r="Q3313" s="53"/>
      <c r="R3313" s="73"/>
      <c r="S3313" s="74"/>
      <c r="T3313" s="75">
        <v>43863400</v>
      </c>
      <c r="U3313" s="75">
        <f t="shared" si="510"/>
        <v>49127008.000000007</v>
      </c>
      <c r="V3313" s="48"/>
      <c r="W3313" s="48">
        <v>2017</v>
      </c>
      <c r="X3313" s="48"/>
      <c r="Y3313" s="1">
        <f>VLOOKUP(A3313,'[1]план на 2017'!$A:$X,20,0)</f>
        <v>43863400</v>
      </c>
      <c r="Z3313" s="156">
        <f t="shared" si="509"/>
        <v>0</v>
      </c>
    </row>
    <row r="3314" spans="1:26" ht="49.5" customHeight="1" x14ac:dyDescent="0.25">
      <c r="A3314" s="48" t="s">
        <v>8517</v>
      </c>
      <c r="B3314" s="53" t="s">
        <v>3273</v>
      </c>
      <c r="C3314" s="53" t="s">
        <v>8402</v>
      </c>
      <c r="D3314" s="53" t="s">
        <v>8403</v>
      </c>
      <c r="E3314" s="53" t="s">
        <v>8403</v>
      </c>
      <c r="F3314" s="53" t="s">
        <v>8518</v>
      </c>
      <c r="G3314" s="54" t="s">
        <v>8876</v>
      </c>
      <c r="H3314" s="53">
        <v>60</v>
      </c>
      <c r="I3314" s="53">
        <v>430000000</v>
      </c>
      <c r="J3314" s="53" t="s">
        <v>8091</v>
      </c>
      <c r="K3314" s="53" t="s">
        <v>8092</v>
      </c>
      <c r="L3314" s="53" t="s">
        <v>8857</v>
      </c>
      <c r="M3314" s="53"/>
      <c r="N3314" s="53" t="s">
        <v>8858</v>
      </c>
      <c r="O3314" s="53" t="s">
        <v>8859</v>
      </c>
      <c r="P3314" s="48"/>
      <c r="Q3314" s="53"/>
      <c r="R3314" s="73"/>
      <c r="S3314" s="74"/>
      <c r="T3314" s="75">
        <v>47662255.200000003</v>
      </c>
      <c r="U3314" s="75">
        <f t="shared" si="510"/>
        <v>53381725.824000008</v>
      </c>
      <c r="V3314" s="48"/>
      <c r="W3314" s="48">
        <v>2017</v>
      </c>
      <c r="X3314" s="48"/>
      <c r="Y3314" s="1">
        <f>VLOOKUP(A3314,'[1]план на 2017'!$A:$X,20,0)</f>
        <v>47662255.200000003</v>
      </c>
      <c r="Z3314" s="156">
        <f t="shared" si="509"/>
        <v>0</v>
      </c>
    </row>
    <row r="3315" spans="1:26" ht="49.5" customHeight="1" x14ac:dyDescent="0.25">
      <c r="A3315" s="48" t="s">
        <v>8519</v>
      </c>
      <c r="B3315" s="53" t="s">
        <v>3273</v>
      </c>
      <c r="C3315" s="53" t="s">
        <v>8402</v>
      </c>
      <c r="D3315" s="53" t="s">
        <v>8403</v>
      </c>
      <c r="E3315" s="53" t="s">
        <v>8403</v>
      </c>
      <c r="F3315" s="53" t="s">
        <v>8518</v>
      </c>
      <c r="G3315" s="54" t="s">
        <v>8876</v>
      </c>
      <c r="H3315" s="53">
        <v>60</v>
      </c>
      <c r="I3315" s="53">
        <v>430000000</v>
      </c>
      <c r="J3315" s="53" t="s">
        <v>8091</v>
      </c>
      <c r="K3315" s="53" t="s">
        <v>8092</v>
      </c>
      <c r="L3315" s="53" t="s">
        <v>8860</v>
      </c>
      <c r="M3315" s="53"/>
      <c r="N3315" s="53" t="s">
        <v>8858</v>
      </c>
      <c r="O3315" s="53" t="s">
        <v>8859</v>
      </c>
      <c r="P3315" s="48"/>
      <c r="Q3315" s="53"/>
      <c r="R3315" s="73"/>
      <c r="S3315" s="74"/>
      <c r="T3315" s="75">
        <v>3133100</v>
      </c>
      <c r="U3315" s="75">
        <f t="shared" si="510"/>
        <v>3509072.0000000005</v>
      </c>
      <c r="V3315" s="48"/>
      <c r="W3315" s="48">
        <v>2017</v>
      </c>
      <c r="X3315" s="48"/>
      <c r="Y3315" s="1">
        <f>VLOOKUP(A3315,'[1]план на 2017'!$A:$X,20,0)</f>
        <v>3133100</v>
      </c>
      <c r="Z3315" s="156">
        <f t="shared" si="509"/>
        <v>0</v>
      </c>
    </row>
    <row r="3316" spans="1:26" ht="49.5" customHeight="1" x14ac:dyDescent="0.25">
      <c r="A3316" s="48" t="s">
        <v>8520</v>
      </c>
      <c r="B3316" s="53" t="s">
        <v>3273</v>
      </c>
      <c r="C3316" s="53" t="s">
        <v>8402</v>
      </c>
      <c r="D3316" s="53" t="s">
        <v>8403</v>
      </c>
      <c r="E3316" s="53" t="s">
        <v>8403</v>
      </c>
      <c r="F3316" s="53" t="s">
        <v>8516</v>
      </c>
      <c r="G3316" s="54" t="s">
        <v>8876</v>
      </c>
      <c r="H3316" s="53">
        <v>60</v>
      </c>
      <c r="I3316" s="53">
        <v>430000000</v>
      </c>
      <c r="J3316" s="53" t="s">
        <v>8091</v>
      </c>
      <c r="K3316" s="53" t="s">
        <v>8092</v>
      </c>
      <c r="L3316" s="53" t="s">
        <v>8872</v>
      </c>
      <c r="M3316" s="53"/>
      <c r="N3316" s="53" t="s">
        <v>8858</v>
      </c>
      <c r="O3316" s="53" t="s">
        <v>8859</v>
      </c>
      <c r="P3316" s="48"/>
      <c r="Q3316" s="53"/>
      <c r="R3316" s="73"/>
      <c r="S3316" s="74"/>
      <c r="T3316" s="75">
        <v>6266200</v>
      </c>
      <c r="U3316" s="75">
        <f t="shared" si="510"/>
        <v>7018144.0000000009</v>
      </c>
      <c r="V3316" s="48"/>
      <c r="W3316" s="48">
        <v>2017</v>
      </c>
      <c r="X3316" s="48"/>
      <c r="Y3316" s="1">
        <f>VLOOKUP(A3316,'[1]план на 2017'!$A:$X,20,0)</f>
        <v>6266200</v>
      </c>
      <c r="Z3316" s="156">
        <f t="shared" si="509"/>
        <v>0</v>
      </c>
    </row>
    <row r="3317" spans="1:26" ht="49.5" customHeight="1" x14ac:dyDescent="0.25">
      <c r="A3317" s="48" t="s">
        <v>8521</v>
      </c>
      <c r="B3317" s="53" t="s">
        <v>3273</v>
      </c>
      <c r="C3317" s="53" t="s">
        <v>8402</v>
      </c>
      <c r="D3317" s="53" t="s">
        <v>8403</v>
      </c>
      <c r="E3317" s="53" t="s">
        <v>8403</v>
      </c>
      <c r="F3317" s="53" t="s">
        <v>8518</v>
      </c>
      <c r="G3317" s="54" t="s">
        <v>8876</v>
      </c>
      <c r="H3317" s="53">
        <v>60</v>
      </c>
      <c r="I3317" s="53">
        <v>430000000</v>
      </c>
      <c r="J3317" s="53" t="s">
        <v>8091</v>
      </c>
      <c r="K3317" s="53" t="s">
        <v>8092</v>
      </c>
      <c r="L3317" s="53" t="s">
        <v>8872</v>
      </c>
      <c r="M3317" s="53"/>
      <c r="N3317" s="53" t="s">
        <v>8858</v>
      </c>
      <c r="O3317" s="53" t="s">
        <v>8859</v>
      </c>
      <c r="P3317" s="48"/>
      <c r="Q3317" s="53"/>
      <c r="R3317" s="73"/>
      <c r="S3317" s="74"/>
      <c r="T3317" s="75">
        <v>31774836.800000001</v>
      </c>
      <c r="U3317" s="75">
        <f t="shared" si="510"/>
        <v>35587817.216000006</v>
      </c>
      <c r="V3317" s="48"/>
      <c r="W3317" s="48">
        <v>2017</v>
      </c>
      <c r="X3317" s="48"/>
      <c r="Y3317" s="1">
        <f>VLOOKUP(A3317,'[1]план на 2017'!$A:$X,20,0)</f>
        <v>31774836.800000001</v>
      </c>
      <c r="Z3317" s="156">
        <f t="shared" si="509"/>
        <v>0</v>
      </c>
    </row>
    <row r="3318" spans="1:26" ht="49.5" customHeight="1" x14ac:dyDescent="0.25">
      <c r="A3318" s="48" t="s">
        <v>8522</v>
      </c>
      <c r="B3318" s="53" t="s">
        <v>3273</v>
      </c>
      <c r="C3318" s="53" t="s">
        <v>8523</v>
      </c>
      <c r="D3318" s="53" t="s">
        <v>8524</v>
      </c>
      <c r="E3318" s="53" t="s">
        <v>8524</v>
      </c>
      <c r="F3318" s="53" t="s">
        <v>8525</v>
      </c>
      <c r="G3318" s="54" t="s">
        <v>8876</v>
      </c>
      <c r="H3318" s="53">
        <v>60</v>
      </c>
      <c r="I3318" s="53">
        <v>430000000</v>
      </c>
      <c r="J3318" s="53" t="s">
        <v>8091</v>
      </c>
      <c r="K3318" s="53" t="s">
        <v>8092</v>
      </c>
      <c r="L3318" s="53" t="s">
        <v>8857</v>
      </c>
      <c r="M3318" s="53"/>
      <c r="N3318" s="53" t="s">
        <v>8858</v>
      </c>
      <c r="O3318" s="53" t="s">
        <v>8859</v>
      </c>
      <c r="P3318" s="48"/>
      <c r="Q3318" s="53"/>
      <c r="R3318" s="73"/>
      <c r="S3318" s="74"/>
      <c r="T3318" s="75">
        <v>0</v>
      </c>
      <c r="U3318" s="75">
        <f t="shared" si="510"/>
        <v>0</v>
      </c>
      <c r="V3318" s="48"/>
      <c r="W3318" s="48">
        <v>2017</v>
      </c>
      <c r="X3318" s="48"/>
      <c r="Y3318" s="1">
        <f>VLOOKUP(A3318,'[1]план на 2017'!$A:$X,20,0)</f>
        <v>0</v>
      </c>
      <c r="Z3318" s="156">
        <f t="shared" si="509"/>
        <v>0</v>
      </c>
    </row>
    <row r="3319" spans="1:26" ht="49.5" customHeight="1" x14ac:dyDescent="0.25">
      <c r="A3319" s="48" t="s">
        <v>8526</v>
      </c>
      <c r="B3319" s="53" t="s">
        <v>3273</v>
      </c>
      <c r="C3319" s="53" t="s">
        <v>8523</v>
      </c>
      <c r="D3319" s="53" t="s">
        <v>8524</v>
      </c>
      <c r="E3319" s="53" t="s">
        <v>8524</v>
      </c>
      <c r="F3319" s="53" t="s">
        <v>8525</v>
      </c>
      <c r="G3319" s="54" t="s">
        <v>8876</v>
      </c>
      <c r="H3319" s="53">
        <v>60</v>
      </c>
      <c r="I3319" s="53">
        <v>430000000</v>
      </c>
      <c r="J3319" s="53" t="s">
        <v>8091</v>
      </c>
      <c r="K3319" s="53" t="s">
        <v>8129</v>
      </c>
      <c r="L3319" s="53" t="s">
        <v>8857</v>
      </c>
      <c r="M3319" s="53"/>
      <c r="N3319" s="53" t="s">
        <v>8858</v>
      </c>
      <c r="O3319" s="53" t="s">
        <v>8859</v>
      </c>
      <c r="P3319" s="48"/>
      <c r="Q3319" s="53"/>
      <c r="R3319" s="73"/>
      <c r="S3319" s="74"/>
      <c r="T3319" s="75">
        <v>23510102</v>
      </c>
      <c r="U3319" s="75">
        <f t="shared" si="510"/>
        <v>26331314.240000002</v>
      </c>
      <c r="V3319" s="48"/>
      <c r="W3319" s="48">
        <v>2017</v>
      </c>
      <c r="X3319" s="48" t="s">
        <v>8100</v>
      </c>
      <c r="Y3319" s="1">
        <f>VLOOKUP(A3319,'[1]план на 2017'!$A:$X,20,0)</f>
        <v>23510102</v>
      </c>
      <c r="Z3319" s="156">
        <f t="shared" si="509"/>
        <v>0</v>
      </c>
    </row>
    <row r="3320" spans="1:26" ht="49.5" customHeight="1" x14ac:dyDescent="0.25">
      <c r="A3320" s="48" t="s">
        <v>8527</v>
      </c>
      <c r="B3320" s="53" t="s">
        <v>3273</v>
      </c>
      <c r="C3320" s="53" t="s">
        <v>8523</v>
      </c>
      <c r="D3320" s="53" t="s">
        <v>8524</v>
      </c>
      <c r="E3320" s="53" t="s">
        <v>8524</v>
      </c>
      <c r="F3320" s="53" t="s">
        <v>8525</v>
      </c>
      <c r="G3320" s="54" t="s">
        <v>8876</v>
      </c>
      <c r="H3320" s="53">
        <v>60</v>
      </c>
      <c r="I3320" s="53">
        <v>430000000</v>
      </c>
      <c r="J3320" s="53" t="s">
        <v>8091</v>
      </c>
      <c r="K3320" s="53" t="s">
        <v>8092</v>
      </c>
      <c r="L3320" s="53" t="s">
        <v>8860</v>
      </c>
      <c r="M3320" s="53"/>
      <c r="N3320" s="53" t="s">
        <v>8858</v>
      </c>
      <c r="O3320" s="53" t="s">
        <v>8859</v>
      </c>
      <c r="P3320" s="48"/>
      <c r="Q3320" s="53"/>
      <c r="R3320" s="73"/>
      <c r="S3320" s="74"/>
      <c r="T3320" s="75">
        <v>0</v>
      </c>
      <c r="U3320" s="75">
        <f t="shared" si="510"/>
        <v>0</v>
      </c>
      <c r="V3320" s="48"/>
      <c r="W3320" s="48">
        <v>2017</v>
      </c>
      <c r="X3320" s="48"/>
      <c r="Y3320" s="1">
        <f>VLOOKUP(A3320,'[1]план на 2017'!$A:$X,20,0)</f>
        <v>0</v>
      </c>
      <c r="Z3320" s="156">
        <f t="shared" si="509"/>
        <v>0</v>
      </c>
    </row>
    <row r="3321" spans="1:26" ht="49.5" customHeight="1" x14ac:dyDescent="0.25">
      <c r="A3321" s="48" t="s">
        <v>8528</v>
      </c>
      <c r="B3321" s="53" t="s">
        <v>3273</v>
      </c>
      <c r="C3321" s="53" t="s">
        <v>8523</v>
      </c>
      <c r="D3321" s="53" t="s">
        <v>8524</v>
      </c>
      <c r="E3321" s="53" t="s">
        <v>8524</v>
      </c>
      <c r="F3321" s="53" t="s">
        <v>8525</v>
      </c>
      <c r="G3321" s="54" t="s">
        <v>8876</v>
      </c>
      <c r="H3321" s="53">
        <v>60</v>
      </c>
      <c r="I3321" s="53">
        <v>430000000</v>
      </c>
      <c r="J3321" s="53" t="s">
        <v>8091</v>
      </c>
      <c r="K3321" s="53" t="s">
        <v>8129</v>
      </c>
      <c r="L3321" s="53" t="s">
        <v>8860</v>
      </c>
      <c r="M3321" s="53"/>
      <c r="N3321" s="53" t="s">
        <v>8858</v>
      </c>
      <c r="O3321" s="53" t="s">
        <v>8859</v>
      </c>
      <c r="P3321" s="48"/>
      <c r="Q3321" s="53"/>
      <c r="R3321" s="73"/>
      <c r="S3321" s="74"/>
      <c r="T3321" s="75">
        <v>1679293</v>
      </c>
      <c r="U3321" s="75">
        <f t="shared" si="510"/>
        <v>1880808.1600000001</v>
      </c>
      <c r="V3321" s="48"/>
      <c r="W3321" s="48">
        <v>2017</v>
      </c>
      <c r="X3321" s="48" t="s">
        <v>8100</v>
      </c>
      <c r="Y3321" s="1">
        <f>VLOOKUP(A3321,'[1]план на 2017'!$A:$X,20,0)</f>
        <v>1679293</v>
      </c>
      <c r="Z3321" s="156">
        <f t="shared" si="509"/>
        <v>0</v>
      </c>
    </row>
    <row r="3322" spans="1:26" ht="49.5" customHeight="1" x14ac:dyDescent="0.25">
      <c r="A3322" s="48" t="s">
        <v>8529</v>
      </c>
      <c r="B3322" s="53" t="s">
        <v>3273</v>
      </c>
      <c r="C3322" s="53" t="s">
        <v>8523</v>
      </c>
      <c r="D3322" s="53" t="s">
        <v>8524</v>
      </c>
      <c r="E3322" s="53" t="s">
        <v>8524</v>
      </c>
      <c r="F3322" s="53" t="s">
        <v>8525</v>
      </c>
      <c r="G3322" s="54" t="s">
        <v>8876</v>
      </c>
      <c r="H3322" s="53">
        <v>60</v>
      </c>
      <c r="I3322" s="53">
        <v>430000000</v>
      </c>
      <c r="J3322" s="53" t="s">
        <v>8091</v>
      </c>
      <c r="K3322" s="53" t="s">
        <v>8092</v>
      </c>
      <c r="L3322" s="53" t="s">
        <v>8872</v>
      </c>
      <c r="M3322" s="53"/>
      <c r="N3322" s="53" t="s">
        <v>8858</v>
      </c>
      <c r="O3322" s="53" t="s">
        <v>8859</v>
      </c>
      <c r="P3322" s="48"/>
      <c r="Q3322" s="53"/>
      <c r="R3322" s="73"/>
      <c r="S3322" s="74"/>
      <c r="T3322" s="75">
        <v>0</v>
      </c>
      <c r="U3322" s="75">
        <f t="shared" si="510"/>
        <v>0</v>
      </c>
      <c r="V3322" s="48"/>
      <c r="W3322" s="48">
        <v>2017</v>
      </c>
      <c r="X3322" s="48"/>
      <c r="Y3322" s="1">
        <f>VLOOKUP(A3322,'[1]план на 2017'!$A:$X,20,0)</f>
        <v>0</v>
      </c>
      <c r="Z3322" s="156">
        <f t="shared" si="509"/>
        <v>0</v>
      </c>
    </row>
    <row r="3323" spans="1:26" ht="49.5" customHeight="1" x14ac:dyDescent="0.25">
      <c r="A3323" s="48" t="s">
        <v>8530</v>
      </c>
      <c r="B3323" s="53" t="s">
        <v>3273</v>
      </c>
      <c r="C3323" s="53" t="s">
        <v>8523</v>
      </c>
      <c r="D3323" s="53" t="s">
        <v>8524</v>
      </c>
      <c r="E3323" s="53" t="s">
        <v>8524</v>
      </c>
      <c r="F3323" s="53" t="s">
        <v>8525</v>
      </c>
      <c r="G3323" s="54" t="s">
        <v>8876</v>
      </c>
      <c r="H3323" s="53">
        <v>60</v>
      </c>
      <c r="I3323" s="53">
        <v>430000000</v>
      </c>
      <c r="J3323" s="53" t="s">
        <v>8091</v>
      </c>
      <c r="K3323" s="53" t="s">
        <v>8129</v>
      </c>
      <c r="L3323" s="53" t="s">
        <v>8872</v>
      </c>
      <c r="M3323" s="53"/>
      <c r="N3323" s="53" t="s">
        <v>8858</v>
      </c>
      <c r="O3323" s="53" t="s">
        <v>8859</v>
      </c>
      <c r="P3323" s="48"/>
      <c r="Q3323" s="53"/>
      <c r="R3323" s="73"/>
      <c r="S3323" s="74"/>
      <c r="T3323" s="75">
        <v>3358586</v>
      </c>
      <c r="U3323" s="75">
        <f t="shared" si="510"/>
        <v>3761616.3200000003</v>
      </c>
      <c r="V3323" s="48"/>
      <c r="W3323" s="48">
        <v>2017</v>
      </c>
      <c r="X3323" s="48" t="s">
        <v>8100</v>
      </c>
      <c r="Y3323" s="1">
        <f>VLOOKUP(A3323,'[1]план на 2017'!$A:$X,20,0)</f>
        <v>3358586</v>
      </c>
      <c r="Z3323" s="156">
        <f t="shared" si="509"/>
        <v>0</v>
      </c>
    </row>
    <row r="3324" spans="1:26" ht="49.5" customHeight="1" x14ac:dyDescent="0.25">
      <c r="A3324" s="48" t="s">
        <v>8531</v>
      </c>
      <c r="B3324" s="53" t="s">
        <v>3273</v>
      </c>
      <c r="C3324" s="53" t="s">
        <v>8413</v>
      </c>
      <c r="D3324" s="53" t="s">
        <v>8414</v>
      </c>
      <c r="E3324" s="53" t="s">
        <v>8414</v>
      </c>
      <c r="F3324" s="53" t="s">
        <v>8532</v>
      </c>
      <c r="G3324" s="54" t="s">
        <v>8876</v>
      </c>
      <c r="H3324" s="53">
        <v>90</v>
      </c>
      <c r="I3324" s="53">
        <v>430000000</v>
      </c>
      <c r="J3324" s="53" t="s">
        <v>8091</v>
      </c>
      <c r="K3324" s="53" t="s">
        <v>8092</v>
      </c>
      <c r="L3324" s="53" t="s">
        <v>8857</v>
      </c>
      <c r="M3324" s="53"/>
      <c r="N3324" s="53" t="s">
        <v>8858</v>
      </c>
      <c r="O3324" s="53" t="s">
        <v>8859</v>
      </c>
      <c r="P3324" s="48"/>
      <c r="Q3324" s="53"/>
      <c r="R3324" s="73"/>
      <c r="S3324" s="74"/>
      <c r="T3324" s="75">
        <v>0</v>
      </c>
      <c r="U3324" s="75">
        <f t="shared" si="510"/>
        <v>0</v>
      </c>
      <c r="V3324" s="48"/>
      <c r="W3324" s="48">
        <v>2017</v>
      </c>
      <c r="X3324" s="48"/>
      <c r="Y3324" s="1">
        <f>VLOOKUP(A3324,'[1]план на 2017'!$A:$X,20,0)</f>
        <v>0</v>
      </c>
      <c r="Z3324" s="156">
        <f t="shared" si="509"/>
        <v>0</v>
      </c>
    </row>
    <row r="3325" spans="1:26" ht="49.5" customHeight="1" x14ac:dyDescent="0.25">
      <c r="A3325" s="48" t="s">
        <v>8533</v>
      </c>
      <c r="B3325" s="53" t="s">
        <v>3273</v>
      </c>
      <c r="C3325" s="53" t="s">
        <v>8413</v>
      </c>
      <c r="D3325" s="53" t="s">
        <v>8414</v>
      </c>
      <c r="E3325" s="53" t="s">
        <v>8414</v>
      </c>
      <c r="F3325" s="53" t="s">
        <v>8532</v>
      </c>
      <c r="G3325" s="54" t="s">
        <v>8876</v>
      </c>
      <c r="H3325" s="53">
        <v>90</v>
      </c>
      <c r="I3325" s="53">
        <v>430000000</v>
      </c>
      <c r="J3325" s="53" t="s">
        <v>8091</v>
      </c>
      <c r="K3325" s="53" t="s">
        <v>8129</v>
      </c>
      <c r="L3325" s="53" t="s">
        <v>8857</v>
      </c>
      <c r="M3325" s="53"/>
      <c r="N3325" s="53" t="s">
        <v>8858</v>
      </c>
      <c r="O3325" s="53" t="s">
        <v>8859</v>
      </c>
      <c r="P3325" s="48"/>
      <c r="Q3325" s="53"/>
      <c r="R3325" s="73"/>
      <c r="S3325" s="74"/>
      <c r="T3325" s="75">
        <v>5834000</v>
      </c>
      <c r="U3325" s="75">
        <f t="shared" si="510"/>
        <v>6534080.0000000009</v>
      </c>
      <c r="V3325" s="48"/>
      <c r="W3325" s="48">
        <v>2017</v>
      </c>
      <c r="X3325" s="48" t="s">
        <v>8100</v>
      </c>
      <c r="Y3325" s="1">
        <f>VLOOKUP(A3325,'[1]план на 2017'!$A:$X,20,0)</f>
        <v>5834000</v>
      </c>
      <c r="Z3325" s="156">
        <f t="shared" si="509"/>
        <v>0</v>
      </c>
    </row>
    <row r="3326" spans="1:26" ht="49.5" customHeight="1" x14ac:dyDescent="0.25">
      <c r="A3326" s="48" t="s">
        <v>8534</v>
      </c>
      <c r="B3326" s="53" t="s">
        <v>3273</v>
      </c>
      <c r="C3326" s="53" t="s">
        <v>8535</v>
      </c>
      <c r="D3326" s="53" t="s">
        <v>8536</v>
      </c>
      <c r="E3326" s="53" t="s">
        <v>8536</v>
      </c>
      <c r="F3326" s="53" t="s">
        <v>8537</v>
      </c>
      <c r="G3326" s="53" t="s">
        <v>8876</v>
      </c>
      <c r="H3326" s="53">
        <v>60</v>
      </c>
      <c r="I3326" s="53">
        <v>430000000</v>
      </c>
      <c r="J3326" s="53" t="s">
        <v>8091</v>
      </c>
      <c r="K3326" s="53" t="s">
        <v>8092</v>
      </c>
      <c r="L3326" s="53" t="s">
        <v>8857</v>
      </c>
      <c r="M3326" s="53"/>
      <c r="N3326" s="53" t="s">
        <v>8858</v>
      </c>
      <c r="O3326" s="53" t="s">
        <v>8859</v>
      </c>
      <c r="P3326" s="48"/>
      <c r="Q3326" s="53"/>
      <c r="R3326" s="73"/>
      <c r="S3326" s="75">
        <v>169031992.13717088</v>
      </c>
      <c r="T3326" s="75">
        <v>0</v>
      </c>
      <c r="U3326" s="75">
        <f t="shared" si="510"/>
        <v>0</v>
      </c>
      <c r="V3326" s="48"/>
      <c r="W3326" s="48">
        <v>2017</v>
      </c>
      <c r="X3326" s="48"/>
      <c r="Y3326" s="1">
        <f>VLOOKUP(A3326,'[1]план на 2017'!$A:$X,20,0)</f>
        <v>0</v>
      </c>
      <c r="Z3326" s="156">
        <f t="shared" si="509"/>
        <v>0</v>
      </c>
    </row>
    <row r="3327" spans="1:26" ht="49.5" customHeight="1" x14ac:dyDescent="0.25">
      <c r="A3327" s="49" t="s">
        <v>8538</v>
      </c>
      <c r="B3327" s="49" t="s">
        <v>3273</v>
      </c>
      <c r="C3327" s="49" t="s">
        <v>8535</v>
      </c>
      <c r="D3327" s="49" t="s">
        <v>8536</v>
      </c>
      <c r="E3327" s="49" t="s">
        <v>8536</v>
      </c>
      <c r="F3327" s="49" t="s">
        <v>8537</v>
      </c>
      <c r="G3327" s="53" t="s">
        <v>8876</v>
      </c>
      <c r="H3327" s="49">
        <v>60</v>
      </c>
      <c r="I3327" s="49">
        <v>430000000</v>
      </c>
      <c r="J3327" s="49" t="s">
        <v>8091</v>
      </c>
      <c r="K3327" s="49" t="s">
        <v>8092</v>
      </c>
      <c r="L3327" s="49" t="s">
        <v>8857</v>
      </c>
      <c r="M3327" s="49"/>
      <c r="N3327" s="49" t="s">
        <v>8858</v>
      </c>
      <c r="O3327" s="49" t="s">
        <v>8859</v>
      </c>
      <c r="P3327" s="49"/>
      <c r="Q3327" s="49"/>
      <c r="R3327" s="49"/>
      <c r="S3327" s="76"/>
      <c r="T3327" s="76">
        <v>162375734.1151709</v>
      </c>
      <c r="U3327" s="76">
        <f t="shared" si="510"/>
        <v>181860822.20899141</v>
      </c>
      <c r="V3327" s="49"/>
      <c r="W3327" s="49">
        <v>2017</v>
      </c>
      <c r="X3327" s="49" t="s">
        <v>8877</v>
      </c>
      <c r="Y3327" s="1">
        <f>VLOOKUP(A3327,'[1]план на 2017'!$A:$X,20,0)</f>
        <v>162375734.1151709</v>
      </c>
      <c r="Z3327" s="156">
        <f t="shared" si="509"/>
        <v>0</v>
      </c>
    </row>
    <row r="3328" spans="1:26" ht="49.5" customHeight="1" x14ac:dyDescent="0.25">
      <c r="A3328" s="48" t="s">
        <v>8539</v>
      </c>
      <c r="B3328" s="53" t="s">
        <v>3273</v>
      </c>
      <c r="C3328" s="53" t="s">
        <v>8535</v>
      </c>
      <c r="D3328" s="53" t="s">
        <v>8536</v>
      </c>
      <c r="E3328" s="53" t="s">
        <v>8536</v>
      </c>
      <c r="F3328" s="53" t="s">
        <v>8537</v>
      </c>
      <c r="G3328" s="53" t="s">
        <v>8876</v>
      </c>
      <c r="H3328" s="53">
        <v>60</v>
      </c>
      <c r="I3328" s="53">
        <v>430000000</v>
      </c>
      <c r="J3328" s="53" t="s">
        <v>8091</v>
      </c>
      <c r="K3328" s="53" t="s">
        <v>8092</v>
      </c>
      <c r="L3328" s="53" t="s">
        <v>8860</v>
      </c>
      <c r="M3328" s="53"/>
      <c r="N3328" s="53" t="s">
        <v>8858</v>
      </c>
      <c r="O3328" s="53" t="s">
        <v>8859</v>
      </c>
      <c r="P3328" s="48"/>
      <c r="Q3328" s="53"/>
      <c r="R3328" s="73"/>
      <c r="S3328" s="75">
        <v>10701749.724358544</v>
      </c>
      <c r="T3328" s="75">
        <v>0</v>
      </c>
      <c r="U3328" s="75">
        <f t="shared" si="510"/>
        <v>0</v>
      </c>
      <c r="V3328" s="48"/>
      <c r="W3328" s="48">
        <v>2017</v>
      </c>
      <c r="X3328" s="48"/>
      <c r="Y3328" s="1">
        <f>VLOOKUP(A3328,'[1]план на 2017'!$A:$X,20,0)</f>
        <v>0</v>
      </c>
      <c r="Z3328" s="156">
        <f t="shared" si="509"/>
        <v>0</v>
      </c>
    </row>
    <row r="3329" spans="1:26" ht="49.5" customHeight="1" x14ac:dyDescent="0.25">
      <c r="A3329" s="49" t="s">
        <v>8540</v>
      </c>
      <c r="B3329" s="49" t="s">
        <v>3273</v>
      </c>
      <c r="C3329" s="49" t="s">
        <v>8535</v>
      </c>
      <c r="D3329" s="49" t="s">
        <v>8536</v>
      </c>
      <c r="E3329" s="49" t="s">
        <v>8536</v>
      </c>
      <c r="F3329" s="49" t="s">
        <v>8537</v>
      </c>
      <c r="G3329" s="53" t="s">
        <v>8876</v>
      </c>
      <c r="H3329" s="49">
        <v>60</v>
      </c>
      <c r="I3329" s="49">
        <v>430000000</v>
      </c>
      <c r="J3329" s="49" t="s">
        <v>8091</v>
      </c>
      <c r="K3329" s="49" t="s">
        <v>8092</v>
      </c>
      <c r="L3329" s="49" t="s">
        <v>8860</v>
      </c>
      <c r="M3329" s="49"/>
      <c r="N3329" s="49" t="s">
        <v>8858</v>
      </c>
      <c r="O3329" s="49" t="s">
        <v>8859</v>
      </c>
      <c r="P3329" s="49"/>
      <c r="Q3329" s="49"/>
      <c r="R3329" s="49"/>
      <c r="S3329" s="76"/>
      <c r="T3329" s="76">
        <v>11957647.464358499</v>
      </c>
      <c r="U3329" s="76">
        <f t="shared" si="510"/>
        <v>13392565.160081521</v>
      </c>
      <c r="V3329" s="49"/>
      <c r="W3329" s="49">
        <v>2017</v>
      </c>
      <c r="X3329" s="49" t="s">
        <v>8877</v>
      </c>
      <c r="Y3329" s="1">
        <f>VLOOKUP(A3329,'[1]план на 2017'!$A:$X,20,0)</f>
        <v>11957647.464358499</v>
      </c>
      <c r="Z3329" s="156">
        <f t="shared" si="509"/>
        <v>0</v>
      </c>
    </row>
    <row r="3330" spans="1:26" ht="49.5" customHeight="1" x14ac:dyDescent="0.25">
      <c r="A3330" s="48" t="s">
        <v>8541</v>
      </c>
      <c r="B3330" s="53" t="s">
        <v>3273</v>
      </c>
      <c r="C3330" s="53" t="s">
        <v>8535</v>
      </c>
      <c r="D3330" s="53" t="s">
        <v>8536</v>
      </c>
      <c r="E3330" s="53" t="s">
        <v>8536</v>
      </c>
      <c r="F3330" s="53" t="s">
        <v>8537</v>
      </c>
      <c r="G3330" s="53" t="s">
        <v>8876</v>
      </c>
      <c r="H3330" s="53">
        <v>60</v>
      </c>
      <c r="I3330" s="53">
        <v>430000000</v>
      </c>
      <c r="J3330" s="53" t="s">
        <v>8091</v>
      </c>
      <c r="K3330" s="53" t="s">
        <v>8092</v>
      </c>
      <c r="L3330" s="53" t="s">
        <v>8872</v>
      </c>
      <c r="M3330" s="53"/>
      <c r="N3330" s="53" t="s">
        <v>8858</v>
      </c>
      <c r="O3330" s="53" t="s">
        <v>8859</v>
      </c>
      <c r="P3330" s="48"/>
      <c r="Q3330" s="53"/>
      <c r="R3330" s="73"/>
      <c r="S3330" s="75">
        <v>5845612</v>
      </c>
      <c r="T3330" s="75">
        <v>0</v>
      </c>
      <c r="U3330" s="75">
        <v>0</v>
      </c>
      <c r="V3330" s="48"/>
      <c r="W3330" s="48">
        <v>2017</v>
      </c>
      <c r="X3330" s="48"/>
      <c r="Y3330" s="1">
        <f>VLOOKUP(A3330,'[1]план на 2017'!$A:$X,20,0)</f>
        <v>0</v>
      </c>
      <c r="Z3330" s="156">
        <f t="shared" si="509"/>
        <v>0</v>
      </c>
    </row>
    <row r="3331" spans="1:26" ht="49.5" customHeight="1" x14ac:dyDescent="0.25">
      <c r="A3331" s="49" t="s">
        <v>8542</v>
      </c>
      <c r="B3331" s="49" t="s">
        <v>3273</v>
      </c>
      <c r="C3331" s="49" t="s">
        <v>8535</v>
      </c>
      <c r="D3331" s="49" t="s">
        <v>8536</v>
      </c>
      <c r="E3331" s="49" t="s">
        <v>8536</v>
      </c>
      <c r="F3331" s="49" t="s">
        <v>8537</v>
      </c>
      <c r="G3331" s="53" t="s">
        <v>8876</v>
      </c>
      <c r="H3331" s="49">
        <v>60</v>
      </c>
      <c r="I3331" s="49">
        <v>430000000</v>
      </c>
      <c r="J3331" s="49" t="s">
        <v>8091</v>
      </c>
      <c r="K3331" s="49" t="s">
        <v>8092</v>
      </c>
      <c r="L3331" s="49" t="s">
        <v>8872</v>
      </c>
      <c r="M3331" s="49"/>
      <c r="N3331" s="49" t="s">
        <v>8858</v>
      </c>
      <c r="O3331" s="49" t="s">
        <v>8859</v>
      </c>
      <c r="P3331" s="49"/>
      <c r="Q3331" s="49"/>
      <c r="R3331" s="49"/>
      <c r="S3331" s="76"/>
      <c r="T3331" s="76">
        <v>11245972.282000002</v>
      </c>
      <c r="U3331" s="76">
        <f t="shared" si="510"/>
        <v>12595488.955840003</v>
      </c>
      <c r="V3331" s="49"/>
      <c r="W3331" s="49">
        <v>2017</v>
      </c>
      <c r="X3331" s="49" t="s">
        <v>8877</v>
      </c>
      <c r="Y3331" s="1">
        <f>VLOOKUP(A3331,'[1]план на 2017'!$A:$X,20,0)</f>
        <v>11245972.282000002</v>
      </c>
      <c r="Z3331" s="156">
        <f t="shared" si="509"/>
        <v>0</v>
      </c>
    </row>
    <row r="3332" spans="1:26" ht="49.5" customHeight="1" x14ac:dyDescent="0.25">
      <c r="A3332" s="48" t="s">
        <v>8543</v>
      </c>
      <c r="B3332" s="53" t="s">
        <v>3273</v>
      </c>
      <c r="C3332" s="53" t="s">
        <v>8544</v>
      </c>
      <c r="D3332" s="53" t="s">
        <v>8545</v>
      </c>
      <c r="E3332" s="53" t="s">
        <v>8545</v>
      </c>
      <c r="F3332" s="53" t="s">
        <v>8546</v>
      </c>
      <c r="G3332" s="54" t="s">
        <v>8876</v>
      </c>
      <c r="H3332" s="53">
        <v>60</v>
      </c>
      <c r="I3332" s="53">
        <v>430000000</v>
      </c>
      <c r="J3332" s="53" t="s">
        <v>8091</v>
      </c>
      <c r="K3332" s="53" t="s">
        <v>8092</v>
      </c>
      <c r="L3332" s="53" t="s">
        <v>8857</v>
      </c>
      <c r="M3332" s="53"/>
      <c r="N3332" s="53" t="s">
        <v>8858</v>
      </c>
      <c r="O3332" s="53" t="s">
        <v>8859</v>
      </c>
      <c r="P3332" s="48"/>
      <c r="Q3332" s="53"/>
      <c r="R3332" s="73"/>
      <c r="S3332" s="74"/>
      <c r="T3332" s="75">
        <v>0</v>
      </c>
      <c r="U3332" s="75">
        <f t="shared" si="510"/>
        <v>0</v>
      </c>
      <c r="V3332" s="48"/>
      <c r="W3332" s="48">
        <v>2017</v>
      </c>
      <c r="X3332" s="48"/>
      <c r="Y3332" s="1">
        <f>VLOOKUP(A3332,'[1]план на 2017'!$A:$X,20,0)</f>
        <v>0</v>
      </c>
      <c r="Z3332" s="156">
        <f t="shared" si="509"/>
        <v>0</v>
      </c>
    </row>
    <row r="3333" spans="1:26" ht="49.5" customHeight="1" x14ac:dyDescent="0.25">
      <c r="A3333" s="48" t="s">
        <v>8547</v>
      </c>
      <c r="B3333" s="53" t="s">
        <v>3273</v>
      </c>
      <c r="C3333" s="53" t="s">
        <v>8544</v>
      </c>
      <c r="D3333" s="53" t="s">
        <v>8545</v>
      </c>
      <c r="E3333" s="53" t="s">
        <v>8545</v>
      </c>
      <c r="F3333" s="53" t="s">
        <v>8546</v>
      </c>
      <c r="G3333" s="54" t="s">
        <v>8876</v>
      </c>
      <c r="H3333" s="53">
        <v>60</v>
      </c>
      <c r="I3333" s="53">
        <v>430000000</v>
      </c>
      <c r="J3333" s="53" t="s">
        <v>8091</v>
      </c>
      <c r="K3333" s="53" t="s">
        <v>8129</v>
      </c>
      <c r="L3333" s="53" t="s">
        <v>8857</v>
      </c>
      <c r="M3333" s="53"/>
      <c r="N3333" s="53" t="s">
        <v>8858</v>
      </c>
      <c r="O3333" s="53" t="s">
        <v>8859</v>
      </c>
      <c r="P3333" s="48"/>
      <c r="Q3333" s="53"/>
      <c r="R3333" s="73"/>
      <c r="S3333" s="74"/>
      <c r="T3333" s="75">
        <v>112103920</v>
      </c>
      <c r="U3333" s="75">
        <f t="shared" si="510"/>
        <v>125556390.40000001</v>
      </c>
      <c r="V3333" s="48"/>
      <c r="W3333" s="48">
        <v>2017</v>
      </c>
      <c r="X3333" s="48" t="s">
        <v>8100</v>
      </c>
      <c r="Y3333" s="1">
        <f>VLOOKUP(A3333,'[1]план на 2017'!$A:$X,20,0)</f>
        <v>112103920</v>
      </c>
      <c r="Z3333" s="156">
        <f t="shared" si="509"/>
        <v>0</v>
      </c>
    </row>
    <row r="3334" spans="1:26" ht="49.5" customHeight="1" x14ac:dyDescent="0.25">
      <c r="A3334" s="48" t="s">
        <v>8548</v>
      </c>
      <c r="B3334" s="53" t="s">
        <v>3273</v>
      </c>
      <c r="C3334" s="53" t="s">
        <v>8544</v>
      </c>
      <c r="D3334" s="53" t="s">
        <v>8545</v>
      </c>
      <c r="E3334" s="53" t="s">
        <v>8545</v>
      </c>
      <c r="F3334" s="53" t="s">
        <v>8546</v>
      </c>
      <c r="G3334" s="54" t="s">
        <v>8876</v>
      </c>
      <c r="H3334" s="53">
        <v>60</v>
      </c>
      <c r="I3334" s="53">
        <v>430000000</v>
      </c>
      <c r="J3334" s="53" t="s">
        <v>8091</v>
      </c>
      <c r="K3334" s="53" t="s">
        <v>8092</v>
      </c>
      <c r="L3334" s="53" t="s">
        <v>8860</v>
      </c>
      <c r="M3334" s="53"/>
      <c r="N3334" s="53" t="s">
        <v>8858</v>
      </c>
      <c r="O3334" s="53" t="s">
        <v>8859</v>
      </c>
      <c r="P3334" s="48"/>
      <c r="Q3334" s="53"/>
      <c r="R3334" s="73"/>
      <c r="S3334" s="74"/>
      <c r="T3334" s="75">
        <v>0</v>
      </c>
      <c r="U3334" s="75">
        <f t="shared" si="510"/>
        <v>0</v>
      </c>
      <c r="V3334" s="48"/>
      <c r="W3334" s="48">
        <v>2017</v>
      </c>
      <c r="X3334" s="48"/>
      <c r="Y3334" s="1">
        <f>VLOOKUP(A3334,'[1]план на 2017'!$A:$X,20,0)</f>
        <v>0</v>
      </c>
      <c r="Z3334" s="156">
        <f t="shared" si="509"/>
        <v>0</v>
      </c>
    </row>
    <row r="3335" spans="1:26" ht="49.5" customHeight="1" x14ac:dyDescent="0.25">
      <c r="A3335" s="48" t="s">
        <v>8549</v>
      </c>
      <c r="B3335" s="53" t="s">
        <v>3273</v>
      </c>
      <c r="C3335" s="53" t="s">
        <v>8544</v>
      </c>
      <c r="D3335" s="53" t="s">
        <v>8545</v>
      </c>
      <c r="E3335" s="53" t="s">
        <v>8545</v>
      </c>
      <c r="F3335" s="53" t="s">
        <v>8546</v>
      </c>
      <c r="G3335" s="54" t="s">
        <v>8876</v>
      </c>
      <c r="H3335" s="53">
        <v>60</v>
      </c>
      <c r="I3335" s="53">
        <v>430000000</v>
      </c>
      <c r="J3335" s="53" t="s">
        <v>8091</v>
      </c>
      <c r="K3335" s="53" t="s">
        <v>8129</v>
      </c>
      <c r="L3335" s="53" t="s">
        <v>8860</v>
      </c>
      <c r="M3335" s="53"/>
      <c r="N3335" s="53" t="s">
        <v>8858</v>
      </c>
      <c r="O3335" s="53" t="s">
        <v>8859</v>
      </c>
      <c r="P3335" s="48"/>
      <c r="Q3335" s="53"/>
      <c r="R3335" s="73"/>
      <c r="S3335" s="74"/>
      <c r="T3335" s="75">
        <v>4740740</v>
      </c>
      <c r="U3335" s="75">
        <f t="shared" si="510"/>
        <v>5309628.8000000007</v>
      </c>
      <c r="V3335" s="48"/>
      <c r="W3335" s="48">
        <v>2017</v>
      </c>
      <c r="X3335" s="48"/>
      <c r="Y3335" s="1">
        <f>VLOOKUP(A3335,'[1]план на 2017'!$A:$X,20,0)</f>
        <v>4740740</v>
      </c>
      <c r="Z3335" s="156">
        <f t="shared" si="509"/>
        <v>0</v>
      </c>
    </row>
    <row r="3336" spans="1:26" ht="49.5" customHeight="1" x14ac:dyDescent="0.25">
      <c r="A3336" s="48" t="s">
        <v>8550</v>
      </c>
      <c r="B3336" s="53" t="s">
        <v>3273</v>
      </c>
      <c r="C3336" s="53" t="s">
        <v>8544</v>
      </c>
      <c r="D3336" s="53" t="s">
        <v>8545</v>
      </c>
      <c r="E3336" s="53" t="s">
        <v>8545</v>
      </c>
      <c r="F3336" s="53" t="s">
        <v>8546</v>
      </c>
      <c r="G3336" s="54" t="s">
        <v>8876</v>
      </c>
      <c r="H3336" s="53">
        <v>60</v>
      </c>
      <c r="I3336" s="53">
        <v>430000000</v>
      </c>
      <c r="J3336" s="53" t="s">
        <v>8091</v>
      </c>
      <c r="K3336" s="53" t="s">
        <v>8092</v>
      </c>
      <c r="L3336" s="53" t="s">
        <v>8872</v>
      </c>
      <c r="M3336" s="53"/>
      <c r="N3336" s="53" t="s">
        <v>8858</v>
      </c>
      <c r="O3336" s="53" t="s">
        <v>8859</v>
      </c>
      <c r="P3336" s="48"/>
      <c r="Q3336" s="53"/>
      <c r="R3336" s="73"/>
      <c r="S3336" s="74"/>
      <c r="T3336" s="75">
        <v>0</v>
      </c>
      <c r="U3336" s="75">
        <f t="shared" si="510"/>
        <v>0</v>
      </c>
      <c r="V3336" s="48"/>
      <c r="W3336" s="48">
        <v>2017</v>
      </c>
      <c r="X3336" s="48"/>
      <c r="Y3336" s="1">
        <f>VLOOKUP(A3336,'[1]план на 2017'!$A:$X,20,0)</f>
        <v>0</v>
      </c>
      <c r="Z3336" s="156">
        <f t="shared" si="509"/>
        <v>0</v>
      </c>
    </row>
    <row r="3337" spans="1:26" ht="49.5" customHeight="1" x14ac:dyDescent="0.25">
      <c r="A3337" s="48" t="s">
        <v>8551</v>
      </c>
      <c r="B3337" s="53" t="s">
        <v>3273</v>
      </c>
      <c r="C3337" s="53" t="s">
        <v>8544</v>
      </c>
      <c r="D3337" s="53" t="s">
        <v>8545</v>
      </c>
      <c r="E3337" s="53" t="s">
        <v>8545</v>
      </c>
      <c r="F3337" s="53" t="s">
        <v>8546</v>
      </c>
      <c r="G3337" s="54" t="s">
        <v>8876</v>
      </c>
      <c r="H3337" s="53">
        <v>60</v>
      </c>
      <c r="I3337" s="53">
        <v>430000000</v>
      </c>
      <c r="J3337" s="53" t="s">
        <v>8091</v>
      </c>
      <c r="K3337" s="53" t="s">
        <v>8129</v>
      </c>
      <c r="L3337" s="53" t="s">
        <v>8872</v>
      </c>
      <c r="M3337" s="53"/>
      <c r="N3337" s="53" t="s">
        <v>8858</v>
      </c>
      <c r="O3337" s="53" t="s">
        <v>8859</v>
      </c>
      <c r="P3337" s="48"/>
      <c r="Q3337" s="53"/>
      <c r="R3337" s="73"/>
      <c r="S3337" s="74"/>
      <c r="T3337" s="75">
        <v>32968000</v>
      </c>
      <c r="U3337" s="75">
        <f t="shared" si="510"/>
        <v>36924160</v>
      </c>
      <c r="V3337" s="48"/>
      <c r="W3337" s="48">
        <v>2017</v>
      </c>
      <c r="X3337" s="48"/>
      <c r="Y3337" s="1">
        <f>VLOOKUP(A3337,'[1]план на 2017'!$A:$X,20,0)</f>
        <v>32968000</v>
      </c>
      <c r="Z3337" s="156">
        <f t="shared" si="509"/>
        <v>0</v>
      </c>
    </row>
    <row r="3338" spans="1:26" ht="49.5" customHeight="1" x14ac:dyDescent="0.25">
      <c r="A3338" s="48" t="s">
        <v>8552</v>
      </c>
      <c r="B3338" s="53" t="s">
        <v>3273</v>
      </c>
      <c r="C3338" s="53" t="s">
        <v>8553</v>
      </c>
      <c r="D3338" s="53" t="s">
        <v>8554</v>
      </c>
      <c r="E3338" s="53" t="s">
        <v>8554</v>
      </c>
      <c r="F3338" s="53" t="s">
        <v>8555</v>
      </c>
      <c r="G3338" s="54" t="s">
        <v>8876</v>
      </c>
      <c r="H3338" s="53">
        <v>80</v>
      </c>
      <c r="I3338" s="53">
        <v>430000000</v>
      </c>
      <c r="J3338" s="53" t="s">
        <v>8091</v>
      </c>
      <c r="K3338" s="53" t="s">
        <v>8092</v>
      </c>
      <c r="L3338" s="53" t="s">
        <v>8857</v>
      </c>
      <c r="M3338" s="53"/>
      <c r="N3338" s="53" t="s">
        <v>8858</v>
      </c>
      <c r="O3338" s="53" t="s">
        <v>8859</v>
      </c>
      <c r="P3338" s="48"/>
      <c r="Q3338" s="53"/>
      <c r="R3338" s="73"/>
      <c r="S3338" s="74"/>
      <c r="T3338" s="75">
        <v>0</v>
      </c>
      <c r="U3338" s="75">
        <f t="shared" si="510"/>
        <v>0</v>
      </c>
      <c r="V3338" s="48"/>
      <c r="W3338" s="48">
        <v>2017</v>
      </c>
      <c r="X3338" s="48"/>
      <c r="Y3338" s="1">
        <f>VLOOKUP(A3338,'[1]план на 2017'!$A:$X,20,0)</f>
        <v>0</v>
      </c>
      <c r="Z3338" s="156">
        <f t="shared" si="509"/>
        <v>0</v>
      </c>
    </row>
    <row r="3339" spans="1:26" ht="49.5" customHeight="1" x14ac:dyDescent="0.25">
      <c r="A3339" s="48" t="s">
        <v>8556</v>
      </c>
      <c r="B3339" s="53" t="s">
        <v>3273</v>
      </c>
      <c r="C3339" s="53" t="s">
        <v>8553</v>
      </c>
      <c r="D3339" s="53" t="s">
        <v>8554</v>
      </c>
      <c r="E3339" s="53" t="s">
        <v>8554</v>
      </c>
      <c r="F3339" s="53" t="s">
        <v>8555</v>
      </c>
      <c r="G3339" s="54" t="s">
        <v>8876</v>
      </c>
      <c r="H3339" s="53">
        <v>80</v>
      </c>
      <c r="I3339" s="53">
        <v>430000000</v>
      </c>
      <c r="J3339" s="53" t="s">
        <v>8091</v>
      </c>
      <c r="K3339" s="53" t="s">
        <v>8129</v>
      </c>
      <c r="L3339" s="53" t="s">
        <v>8857</v>
      </c>
      <c r="M3339" s="53"/>
      <c r="N3339" s="53" t="s">
        <v>8858</v>
      </c>
      <c r="O3339" s="53" t="s">
        <v>8859</v>
      </c>
      <c r="P3339" s="48"/>
      <c r="Q3339" s="53"/>
      <c r="R3339" s="73"/>
      <c r="S3339" s="74"/>
      <c r="T3339" s="75">
        <v>1642953685</v>
      </c>
      <c r="U3339" s="75">
        <f t="shared" si="510"/>
        <v>1840108127.2000003</v>
      </c>
      <c r="V3339" s="48"/>
      <c r="W3339" s="48">
        <v>2017</v>
      </c>
      <c r="X3339" s="48" t="s">
        <v>8100</v>
      </c>
      <c r="Y3339" s="1">
        <f>VLOOKUP(A3339,'[1]план на 2017'!$A:$X,20,0)</f>
        <v>1642953685</v>
      </c>
      <c r="Z3339" s="156">
        <f t="shared" si="509"/>
        <v>0</v>
      </c>
    </row>
    <row r="3340" spans="1:26" ht="49.5" customHeight="1" x14ac:dyDescent="0.25">
      <c r="A3340" s="48" t="s">
        <v>8557</v>
      </c>
      <c r="B3340" s="53" t="s">
        <v>3273</v>
      </c>
      <c r="C3340" s="53" t="s">
        <v>8553</v>
      </c>
      <c r="D3340" s="53" t="s">
        <v>8554</v>
      </c>
      <c r="E3340" s="53" t="s">
        <v>8554</v>
      </c>
      <c r="F3340" s="53" t="s">
        <v>8558</v>
      </c>
      <c r="G3340" s="54" t="s">
        <v>8876</v>
      </c>
      <c r="H3340" s="53">
        <v>80</v>
      </c>
      <c r="I3340" s="53">
        <v>430000000</v>
      </c>
      <c r="J3340" s="53" t="s">
        <v>8091</v>
      </c>
      <c r="K3340" s="53" t="s">
        <v>8092</v>
      </c>
      <c r="L3340" s="53" t="s">
        <v>8860</v>
      </c>
      <c r="M3340" s="53"/>
      <c r="N3340" s="53" t="s">
        <v>8858</v>
      </c>
      <c r="O3340" s="53" t="s">
        <v>8859</v>
      </c>
      <c r="P3340" s="48"/>
      <c r="Q3340" s="53"/>
      <c r="R3340" s="73"/>
      <c r="S3340" s="74"/>
      <c r="T3340" s="75">
        <v>0</v>
      </c>
      <c r="U3340" s="75">
        <f t="shared" si="510"/>
        <v>0</v>
      </c>
      <c r="V3340" s="48"/>
      <c r="W3340" s="48">
        <v>2017</v>
      </c>
      <c r="X3340" s="48"/>
      <c r="Y3340" s="1">
        <f>VLOOKUP(A3340,'[1]план на 2017'!$A:$X,20,0)</f>
        <v>0</v>
      </c>
      <c r="Z3340" s="156">
        <f t="shared" si="509"/>
        <v>0</v>
      </c>
    </row>
    <row r="3341" spans="1:26" ht="49.5" customHeight="1" x14ac:dyDescent="0.25">
      <c r="A3341" s="48" t="s">
        <v>8559</v>
      </c>
      <c r="B3341" s="53" t="s">
        <v>3273</v>
      </c>
      <c r="C3341" s="53" t="s">
        <v>8553</v>
      </c>
      <c r="D3341" s="53" t="s">
        <v>8554</v>
      </c>
      <c r="E3341" s="53" t="s">
        <v>8554</v>
      </c>
      <c r="F3341" s="53" t="s">
        <v>8558</v>
      </c>
      <c r="G3341" s="54" t="s">
        <v>8876</v>
      </c>
      <c r="H3341" s="53">
        <v>80</v>
      </c>
      <c r="I3341" s="53">
        <v>430000000</v>
      </c>
      <c r="J3341" s="53" t="s">
        <v>8091</v>
      </c>
      <c r="K3341" s="53" t="s">
        <v>8129</v>
      </c>
      <c r="L3341" s="53" t="s">
        <v>8860</v>
      </c>
      <c r="M3341" s="53"/>
      <c r="N3341" s="53" t="s">
        <v>8858</v>
      </c>
      <c r="O3341" s="53" t="s">
        <v>8859</v>
      </c>
      <c r="P3341" s="48"/>
      <c r="Q3341" s="53"/>
      <c r="R3341" s="73"/>
      <c r="S3341" s="74"/>
      <c r="T3341" s="75">
        <v>120025185</v>
      </c>
      <c r="U3341" s="75">
        <f t="shared" si="510"/>
        <v>134428207.20000002</v>
      </c>
      <c r="V3341" s="48"/>
      <c r="W3341" s="48">
        <v>2017</v>
      </c>
      <c r="X3341" s="48" t="s">
        <v>8100</v>
      </c>
      <c r="Y3341" s="1">
        <f>VLOOKUP(A3341,'[1]план на 2017'!$A:$X,20,0)</f>
        <v>120025185</v>
      </c>
      <c r="Z3341" s="156">
        <f t="shared" si="509"/>
        <v>0</v>
      </c>
    </row>
    <row r="3342" spans="1:26" ht="49.5" customHeight="1" x14ac:dyDescent="0.25">
      <c r="A3342" s="48" t="s">
        <v>8560</v>
      </c>
      <c r="B3342" s="53" t="s">
        <v>3273</v>
      </c>
      <c r="C3342" s="53" t="s">
        <v>8553</v>
      </c>
      <c r="D3342" s="53" t="s">
        <v>8554</v>
      </c>
      <c r="E3342" s="53" t="s">
        <v>8554</v>
      </c>
      <c r="F3342" s="53" t="s">
        <v>8561</v>
      </c>
      <c r="G3342" s="54" t="s">
        <v>8876</v>
      </c>
      <c r="H3342" s="53">
        <v>80</v>
      </c>
      <c r="I3342" s="53">
        <v>430000000</v>
      </c>
      <c r="J3342" s="53" t="s">
        <v>8091</v>
      </c>
      <c r="K3342" s="53" t="s">
        <v>8092</v>
      </c>
      <c r="L3342" s="53" t="s">
        <v>8872</v>
      </c>
      <c r="M3342" s="53"/>
      <c r="N3342" s="53" t="s">
        <v>8858</v>
      </c>
      <c r="O3342" s="53" t="s">
        <v>8859</v>
      </c>
      <c r="P3342" s="48"/>
      <c r="Q3342" s="53"/>
      <c r="R3342" s="73"/>
      <c r="S3342" s="74"/>
      <c r="T3342" s="75">
        <v>0</v>
      </c>
      <c r="U3342" s="75">
        <f t="shared" si="510"/>
        <v>0</v>
      </c>
      <c r="V3342" s="48"/>
      <c r="W3342" s="48">
        <v>2017</v>
      </c>
      <c r="X3342" s="48"/>
      <c r="Y3342" s="1">
        <f>VLOOKUP(A3342,'[1]план на 2017'!$A:$X,20,0)</f>
        <v>0</v>
      </c>
      <c r="Z3342" s="156">
        <f t="shared" si="509"/>
        <v>0</v>
      </c>
    </row>
    <row r="3343" spans="1:26" ht="49.5" customHeight="1" x14ac:dyDescent="0.25">
      <c r="A3343" s="48" t="s">
        <v>8562</v>
      </c>
      <c r="B3343" s="53" t="s">
        <v>3273</v>
      </c>
      <c r="C3343" s="53" t="s">
        <v>8553</v>
      </c>
      <c r="D3343" s="53" t="s">
        <v>8554</v>
      </c>
      <c r="E3343" s="53" t="s">
        <v>8554</v>
      </c>
      <c r="F3343" s="53" t="s">
        <v>8561</v>
      </c>
      <c r="G3343" s="54" t="s">
        <v>8876</v>
      </c>
      <c r="H3343" s="53">
        <v>80</v>
      </c>
      <c r="I3343" s="53">
        <v>430000000</v>
      </c>
      <c r="J3343" s="53" t="s">
        <v>8091</v>
      </c>
      <c r="K3343" s="53" t="s">
        <v>8129</v>
      </c>
      <c r="L3343" s="53" t="s">
        <v>8872</v>
      </c>
      <c r="M3343" s="53"/>
      <c r="N3343" s="53" t="s">
        <v>8858</v>
      </c>
      <c r="O3343" s="53" t="s">
        <v>8859</v>
      </c>
      <c r="P3343" s="48"/>
      <c r="Q3343" s="53"/>
      <c r="R3343" s="73"/>
      <c r="S3343" s="74"/>
      <c r="T3343" s="75">
        <v>210448180</v>
      </c>
      <c r="U3343" s="75">
        <f t="shared" si="510"/>
        <v>235701961.60000002</v>
      </c>
      <c r="V3343" s="48"/>
      <c r="W3343" s="48">
        <v>2017</v>
      </c>
      <c r="X3343" s="48" t="s">
        <v>8100</v>
      </c>
      <c r="Y3343" s="1">
        <f>VLOOKUP(A3343,'[1]план на 2017'!$A:$X,20,0)</f>
        <v>210448180</v>
      </c>
      <c r="Z3343" s="156">
        <f t="shared" si="509"/>
        <v>0</v>
      </c>
    </row>
    <row r="3344" spans="1:26" ht="49.5" customHeight="1" x14ac:dyDescent="0.25">
      <c r="A3344" s="48" t="s">
        <v>8563</v>
      </c>
      <c r="B3344" s="53" t="s">
        <v>3273</v>
      </c>
      <c r="C3344" s="53" t="s">
        <v>8553</v>
      </c>
      <c r="D3344" s="53" t="s">
        <v>8554</v>
      </c>
      <c r="E3344" s="53" t="s">
        <v>8554</v>
      </c>
      <c r="F3344" s="53" t="s">
        <v>8564</v>
      </c>
      <c r="G3344" s="54" t="s">
        <v>8876</v>
      </c>
      <c r="H3344" s="53">
        <v>80</v>
      </c>
      <c r="I3344" s="53">
        <v>430000000</v>
      </c>
      <c r="J3344" s="53" t="s">
        <v>8091</v>
      </c>
      <c r="K3344" s="53" t="s">
        <v>8092</v>
      </c>
      <c r="L3344" s="53" t="s">
        <v>8872</v>
      </c>
      <c r="M3344" s="53"/>
      <c r="N3344" s="53" t="s">
        <v>8858</v>
      </c>
      <c r="O3344" s="53" t="s">
        <v>8859</v>
      </c>
      <c r="P3344" s="48"/>
      <c r="Q3344" s="53"/>
      <c r="R3344" s="73"/>
      <c r="S3344" s="74"/>
      <c r="T3344" s="75">
        <v>0</v>
      </c>
      <c r="U3344" s="75">
        <f t="shared" si="510"/>
        <v>0</v>
      </c>
      <c r="V3344" s="48"/>
      <c r="W3344" s="48">
        <v>2017</v>
      </c>
      <c r="X3344" s="48"/>
      <c r="Y3344" s="1">
        <f>VLOOKUP(A3344,'[1]план на 2017'!$A:$X,20,0)</f>
        <v>0</v>
      </c>
      <c r="Z3344" s="156">
        <f t="shared" si="509"/>
        <v>0</v>
      </c>
    </row>
    <row r="3345" spans="1:26" ht="49.5" customHeight="1" x14ac:dyDescent="0.25">
      <c r="A3345" s="48" t="s">
        <v>8565</v>
      </c>
      <c r="B3345" s="53" t="s">
        <v>3273</v>
      </c>
      <c r="C3345" s="53" t="s">
        <v>8553</v>
      </c>
      <c r="D3345" s="53" t="s">
        <v>8554</v>
      </c>
      <c r="E3345" s="53" t="s">
        <v>8554</v>
      </c>
      <c r="F3345" s="53" t="s">
        <v>8564</v>
      </c>
      <c r="G3345" s="54" t="s">
        <v>8876</v>
      </c>
      <c r="H3345" s="53">
        <v>80</v>
      </c>
      <c r="I3345" s="53">
        <v>430000000</v>
      </c>
      <c r="J3345" s="53" t="s">
        <v>8091</v>
      </c>
      <c r="K3345" s="53" t="s">
        <v>8129</v>
      </c>
      <c r="L3345" s="53" t="s">
        <v>8872</v>
      </c>
      <c r="M3345" s="53"/>
      <c r="N3345" s="53" t="s">
        <v>8858</v>
      </c>
      <c r="O3345" s="53" t="s">
        <v>8859</v>
      </c>
      <c r="P3345" s="48"/>
      <c r="Q3345" s="53"/>
      <c r="R3345" s="73"/>
      <c r="S3345" s="74"/>
      <c r="T3345" s="75">
        <v>0</v>
      </c>
      <c r="U3345" s="75">
        <f t="shared" si="510"/>
        <v>0</v>
      </c>
      <c r="V3345" s="48"/>
      <c r="W3345" s="48">
        <v>2017</v>
      </c>
      <c r="X3345" s="48" t="s">
        <v>8100</v>
      </c>
      <c r="Y3345" s="1">
        <f>VLOOKUP(A3345,'[1]план на 2017'!$A:$X,20,0)</f>
        <v>0</v>
      </c>
      <c r="Z3345" s="156">
        <f t="shared" si="509"/>
        <v>0</v>
      </c>
    </row>
    <row r="3346" spans="1:26" ht="49.5" customHeight="1" x14ac:dyDescent="0.25">
      <c r="A3346" s="48" t="s">
        <v>8566</v>
      </c>
      <c r="B3346" s="53" t="s">
        <v>3273</v>
      </c>
      <c r="C3346" s="53" t="s">
        <v>8553</v>
      </c>
      <c r="D3346" s="53" t="s">
        <v>8554</v>
      </c>
      <c r="E3346" s="53" t="s">
        <v>8554</v>
      </c>
      <c r="F3346" s="53" t="s">
        <v>8564</v>
      </c>
      <c r="G3346" s="54" t="s">
        <v>8876</v>
      </c>
      <c r="H3346" s="53">
        <v>80</v>
      </c>
      <c r="I3346" s="53">
        <v>430000000</v>
      </c>
      <c r="J3346" s="53" t="s">
        <v>8091</v>
      </c>
      <c r="K3346" s="53" t="s">
        <v>8107</v>
      </c>
      <c r="L3346" s="53" t="s">
        <v>8872</v>
      </c>
      <c r="M3346" s="53"/>
      <c r="N3346" s="53" t="s">
        <v>8858</v>
      </c>
      <c r="O3346" s="53" t="s">
        <v>8859</v>
      </c>
      <c r="P3346" s="48"/>
      <c r="Q3346" s="53"/>
      <c r="R3346" s="73"/>
      <c r="S3346" s="74"/>
      <c r="T3346" s="75">
        <v>573904104</v>
      </c>
      <c r="U3346" s="75">
        <f t="shared" si="510"/>
        <v>642772596.48000002</v>
      </c>
      <c r="V3346" s="48"/>
      <c r="W3346" s="48">
        <v>2017</v>
      </c>
      <c r="X3346" s="48" t="s">
        <v>8866</v>
      </c>
      <c r="Y3346" s="1">
        <f>VLOOKUP(A3346,'[1]план на 2017'!$A:$X,20,0)</f>
        <v>573904104</v>
      </c>
      <c r="Z3346" s="156">
        <f t="shared" ref="Z3346:Z3409" si="511">T3346-Y3346</f>
        <v>0</v>
      </c>
    </row>
    <row r="3347" spans="1:26" ht="49.5" customHeight="1" x14ac:dyDescent="0.25">
      <c r="A3347" s="48" t="s">
        <v>8567</v>
      </c>
      <c r="B3347" s="53" t="s">
        <v>3273</v>
      </c>
      <c r="C3347" s="53" t="s">
        <v>8553</v>
      </c>
      <c r="D3347" s="53" t="s">
        <v>8554</v>
      </c>
      <c r="E3347" s="53" t="s">
        <v>8554</v>
      </c>
      <c r="F3347" s="53" t="s">
        <v>8568</v>
      </c>
      <c r="G3347" s="54" t="s">
        <v>8876</v>
      </c>
      <c r="H3347" s="53">
        <v>80</v>
      </c>
      <c r="I3347" s="53">
        <v>430000000</v>
      </c>
      <c r="J3347" s="53" t="s">
        <v>8091</v>
      </c>
      <c r="K3347" s="53" t="s">
        <v>8092</v>
      </c>
      <c r="L3347" s="53" t="s">
        <v>8857</v>
      </c>
      <c r="M3347" s="53"/>
      <c r="N3347" s="53" t="s">
        <v>8858</v>
      </c>
      <c r="O3347" s="53" t="s">
        <v>8859</v>
      </c>
      <c r="P3347" s="48"/>
      <c r="Q3347" s="53"/>
      <c r="R3347" s="73"/>
      <c r="S3347" s="74"/>
      <c r="T3347" s="75">
        <v>0</v>
      </c>
      <c r="U3347" s="75">
        <f t="shared" si="510"/>
        <v>0</v>
      </c>
      <c r="V3347" s="48"/>
      <c r="W3347" s="48">
        <v>2017</v>
      </c>
      <c r="X3347" s="48"/>
      <c r="Y3347" s="1">
        <f>VLOOKUP(A3347,'[1]план на 2017'!$A:$X,20,0)</f>
        <v>0</v>
      </c>
      <c r="Z3347" s="156">
        <f t="shared" si="511"/>
        <v>0</v>
      </c>
    </row>
    <row r="3348" spans="1:26" ht="49.5" customHeight="1" x14ac:dyDescent="0.25">
      <c r="A3348" s="48" t="s">
        <v>8569</v>
      </c>
      <c r="B3348" s="53" t="s">
        <v>3273</v>
      </c>
      <c r="C3348" s="53" t="s">
        <v>8553</v>
      </c>
      <c r="D3348" s="53" t="s">
        <v>8554</v>
      </c>
      <c r="E3348" s="53" t="s">
        <v>8554</v>
      </c>
      <c r="F3348" s="53" t="s">
        <v>8568</v>
      </c>
      <c r="G3348" s="54" t="s">
        <v>8876</v>
      </c>
      <c r="H3348" s="53">
        <v>80</v>
      </c>
      <c r="I3348" s="53">
        <v>430000000</v>
      </c>
      <c r="J3348" s="53" t="s">
        <v>8091</v>
      </c>
      <c r="K3348" s="53" t="s">
        <v>8129</v>
      </c>
      <c r="L3348" s="53" t="s">
        <v>8857</v>
      </c>
      <c r="M3348" s="53"/>
      <c r="N3348" s="53" t="s">
        <v>8858</v>
      </c>
      <c r="O3348" s="53" t="s">
        <v>8859</v>
      </c>
      <c r="P3348" s="48"/>
      <c r="Q3348" s="53"/>
      <c r="R3348" s="73"/>
      <c r="S3348" s="74"/>
      <c r="T3348" s="75">
        <v>0</v>
      </c>
      <c r="U3348" s="75">
        <f t="shared" si="510"/>
        <v>0</v>
      </c>
      <c r="V3348" s="48"/>
      <c r="W3348" s="48">
        <v>2017</v>
      </c>
      <c r="X3348" s="48" t="s">
        <v>8866</v>
      </c>
      <c r="Y3348" s="1">
        <f>VLOOKUP(A3348,'[1]план на 2017'!$A:$X,20,0)</f>
        <v>0</v>
      </c>
      <c r="Z3348" s="156">
        <f t="shared" si="511"/>
        <v>0</v>
      </c>
    </row>
    <row r="3349" spans="1:26" ht="49.5" customHeight="1" x14ac:dyDescent="0.25">
      <c r="A3349" s="48" t="s">
        <v>8570</v>
      </c>
      <c r="B3349" s="53" t="s">
        <v>3273</v>
      </c>
      <c r="C3349" s="53" t="s">
        <v>8553</v>
      </c>
      <c r="D3349" s="53" t="s">
        <v>8554</v>
      </c>
      <c r="E3349" s="53" t="s">
        <v>8554</v>
      </c>
      <c r="F3349" s="53" t="s">
        <v>8568</v>
      </c>
      <c r="G3349" s="54" t="s">
        <v>8876</v>
      </c>
      <c r="H3349" s="53">
        <v>80</v>
      </c>
      <c r="I3349" s="53">
        <v>430000000</v>
      </c>
      <c r="J3349" s="53" t="s">
        <v>8091</v>
      </c>
      <c r="K3349" s="53" t="s">
        <v>8107</v>
      </c>
      <c r="L3349" s="53" t="s">
        <v>8857</v>
      </c>
      <c r="M3349" s="53"/>
      <c r="N3349" s="53" t="s">
        <v>8858</v>
      </c>
      <c r="O3349" s="53" t="s">
        <v>8859</v>
      </c>
      <c r="P3349" s="48"/>
      <c r="Q3349" s="53"/>
      <c r="R3349" s="73"/>
      <c r="S3349" s="74"/>
      <c r="T3349" s="75">
        <v>902779348</v>
      </c>
      <c r="U3349" s="75">
        <f t="shared" si="510"/>
        <v>1011112869.7600001</v>
      </c>
      <c r="V3349" s="48"/>
      <c r="W3349" s="48">
        <v>2017</v>
      </c>
      <c r="X3349" s="48" t="s">
        <v>8866</v>
      </c>
      <c r="Y3349" s="1">
        <f>VLOOKUP(A3349,'[1]план на 2017'!$A:$X,20,0)</f>
        <v>902779348</v>
      </c>
      <c r="Z3349" s="156">
        <f t="shared" si="511"/>
        <v>0</v>
      </c>
    </row>
    <row r="3350" spans="1:26" ht="49.5" customHeight="1" x14ac:dyDescent="0.25">
      <c r="A3350" s="48" t="s">
        <v>8571</v>
      </c>
      <c r="B3350" s="53" t="s">
        <v>3273</v>
      </c>
      <c r="C3350" s="53" t="s">
        <v>8572</v>
      </c>
      <c r="D3350" s="53" t="s">
        <v>8573</v>
      </c>
      <c r="E3350" s="53" t="s">
        <v>8573</v>
      </c>
      <c r="F3350" s="53" t="s">
        <v>8574</v>
      </c>
      <c r="G3350" s="54" t="s">
        <v>8876</v>
      </c>
      <c r="H3350" s="53">
        <v>80</v>
      </c>
      <c r="I3350" s="53">
        <v>430000000</v>
      </c>
      <c r="J3350" s="53" t="s">
        <v>8091</v>
      </c>
      <c r="K3350" s="53" t="s">
        <v>8092</v>
      </c>
      <c r="L3350" s="53" t="s">
        <v>8857</v>
      </c>
      <c r="M3350" s="53"/>
      <c r="N3350" s="53" t="s">
        <v>8858</v>
      </c>
      <c r="O3350" s="53" t="s">
        <v>8859</v>
      </c>
      <c r="P3350" s="48"/>
      <c r="Q3350" s="53"/>
      <c r="R3350" s="73"/>
      <c r="S3350" s="97">
        <v>47641454</v>
      </c>
      <c r="T3350" s="75">
        <v>0</v>
      </c>
      <c r="U3350" s="75">
        <f t="shared" si="510"/>
        <v>0</v>
      </c>
      <c r="V3350" s="48"/>
      <c r="W3350" s="48">
        <v>2017</v>
      </c>
      <c r="X3350" s="48"/>
      <c r="Y3350" s="1">
        <f>VLOOKUP(A3350,'[1]план на 2017'!$A:$X,20,0)</f>
        <v>0</v>
      </c>
      <c r="Z3350" s="156">
        <f t="shared" si="511"/>
        <v>0</v>
      </c>
    </row>
    <row r="3351" spans="1:26" ht="49.5" customHeight="1" x14ac:dyDescent="0.25">
      <c r="A3351" s="48" t="s">
        <v>8575</v>
      </c>
      <c r="B3351" s="53" t="s">
        <v>3273</v>
      </c>
      <c r="C3351" s="53" t="s">
        <v>8572</v>
      </c>
      <c r="D3351" s="53" t="s">
        <v>8573</v>
      </c>
      <c r="E3351" s="53" t="s">
        <v>8573</v>
      </c>
      <c r="F3351" s="53" t="s">
        <v>8574</v>
      </c>
      <c r="G3351" s="54" t="s">
        <v>8876</v>
      </c>
      <c r="H3351" s="53">
        <v>80</v>
      </c>
      <c r="I3351" s="53">
        <v>430000000</v>
      </c>
      <c r="J3351" s="53" t="s">
        <v>8091</v>
      </c>
      <c r="K3351" s="53" t="s">
        <v>8124</v>
      </c>
      <c r="L3351" s="53" t="s">
        <v>8857</v>
      </c>
      <c r="M3351" s="53"/>
      <c r="N3351" s="53" t="s">
        <v>8858</v>
      </c>
      <c r="O3351" s="53" t="s">
        <v>8859</v>
      </c>
      <c r="P3351" s="48"/>
      <c r="Q3351" s="53"/>
      <c r="R3351" s="73"/>
      <c r="S3351" s="93">
        <v>149395000</v>
      </c>
      <c r="T3351" s="75">
        <v>0</v>
      </c>
      <c r="U3351" s="75">
        <f t="shared" si="510"/>
        <v>0</v>
      </c>
      <c r="V3351" s="48"/>
      <c r="W3351" s="48">
        <v>2017</v>
      </c>
      <c r="X3351" s="48" t="s">
        <v>8866</v>
      </c>
      <c r="Y3351" s="1">
        <f>VLOOKUP(A3351,'[1]план на 2017'!$A:$X,20,0)</f>
        <v>0</v>
      </c>
      <c r="Z3351" s="156">
        <f t="shared" si="511"/>
        <v>0</v>
      </c>
    </row>
    <row r="3352" spans="1:26" ht="49.5" customHeight="1" x14ac:dyDescent="0.25">
      <c r="A3352" s="48" t="s">
        <v>8576</v>
      </c>
      <c r="B3352" s="53" t="s">
        <v>3273</v>
      </c>
      <c r="C3352" s="53" t="s">
        <v>8572</v>
      </c>
      <c r="D3352" s="53" t="s">
        <v>8573</v>
      </c>
      <c r="E3352" s="53" t="s">
        <v>8573</v>
      </c>
      <c r="F3352" s="53" t="s">
        <v>8574</v>
      </c>
      <c r="G3352" s="54" t="s">
        <v>8876</v>
      </c>
      <c r="H3352" s="53">
        <v>80</v>
      </c>
      <c r="I3352" s="53">
        <v>430000000</v>
      </c>
      <c r="J3352" s="53" t="s">
        <v>8091</v>
      </c>
      <c r="K3352" s="53" t="s">
        <v>8190</v>
      </c>
      <c r="L3352" s="53" t="s">
        <v>8857</v>
      </c>
      <c r="M3352" s="53"/>
      <c r="N3352" s="53" t="s">
        <v>8858</v>
      </c>
      <c r="O3352" s="53" t="s">
        <v>8859</v>
      </c>
      <c r="P3352" s="48"/>
      <c r="Q3352" s="53"/>
      <c r="R3352" s="74"/>
      <c r="S3352" s="74"/>
      <c r="T3352" s="75">
        <v>149395000</v>
      </c>
      <c r="U3352" s="75">
        <f>T3352*1.12</f>
        <v>167322400.00000003</v>
      </c>
      <c r="V3352" s="48"/>
      <c r="W3352" s="53">
        <v>2017</v>
      </c>
      <c r="X3352" s="48" t="s">
        <v>8100</v>
      </c>
      <c r="Y3352" s="1">
        <f>VLOOKUP(A3352,'[1]план на 2017'!$A:$X,20,0)</f>
        <v>149395000</v>
      </c>
      <c r="Z3352" s="156">
        <f t="shared" si="511"/>
        <v>0</v>
      </c>
    </row>
    <row r="3353" spans="1:26" ht="49.5" customHeight="1" x14ac:dyDescent="0.25">
      <c r="A3353" s="48" t="s">
        <v>8577</v>
      </c>
      <c r="B3353" s="53" t="s">
        <v>3273</v>
      </c>
      <c r="C3353" s="53" t="s">
        <v>8572</v>
      </c>
      <c r="D3353" s="53" t="s">
        <v>8573</v>
      </c>
      <c r="E3353" s="53" t="s">
        <v>8573</v>
      </c>
      <c r="F3353" s="53" t="s">
        <v>8574</v>
      </c>
      <c r="G3353" s="54" t="s">
        <v>8876</v>
      </c>
      <c r="H3353" s="53">
        <v>80</v>
      </c>
      <c r="I3353" s="53">
        <v>430000000</v>
      </c>
      <c r="J3353" s="53" t="s">
        <v>8091</v>
      </c>
      <c r="K3353" s="53" t="s">
        <v>8092</v>
      </c>
      <c r="L3353" s="53" t="s">
        <v>8872</v>
      </c>
      <c r="M3353" s="53"/>
      <c r="N3353" s="53" t="s">
        <v>8858</v>
      </c>
      <c r="O3353" s="53" t="s">
        <v>8859</v>
      </c>
      <c r="P3353" s="48"/>
      <c r="Q3353" s="53"/>
      <c r="R3353" s="73"/>
      <c r="S3353" s="74"/>
      <c r="T3353" s="75">
        <v>95282908</v>
      </c>
      <c r="U3353" s="75">
        <f t="shared" si="510"/>
        <v>106716856.96000001</v>
      </c>
      <c r="V3353" s="48"/>
      <c r="W3353" s="48">
        <v>2017</v>
      </c>
      <c r="X3353" s="48"/>
      <c r="Y3353" s="1">
        <f>VLOOKUP(A3353,'[1]план на 2017'!$A:$X,20,0)</f>
        <v>95282908</v>
      </c>
      <c r="Z3353" s="156">
        <f t="shared" si="511"/>
        <v>0</v>
      </c>
    </row>
    <row r="3354" spans="1:26" ht="49.5" customHeight="1" x14ac:dyDescent="0.25">
      <c r="A3354" s="48" t="s">
        <v>8578</v>
      </c>
      <c r="B3354" s="53" t="s">
        <v>3273</v>
      </c>
      <c r="C3354" s="53" t="s">
        <v>8572</v>
      </c>
      <c r="D3354" s="53" t="s">
        <v>8573</v>
      </c>
      <c r="E3354" s="53" t="s">
        <v>8573</v>
      </c>
      <c r="F3354" s="53" t="s">
        <v>8579</v>
      </c>
      <c r="G3354" s="54" t="s">
        <v>8876</v>
      </c>
      <c r="H3354" s="53">
        <v>80</v>
      </c>
      <c r="I3354" s="53">
        <v>430000000</v>
      </c>
      <c r="J3354" s="53" t="s">
        <v>8091</v>
      </c>
      <c r="K3354" s="53" t="s">
        <v>8092</v>
      </c>
      <c r="L3354" s="53" t="s">
        <v>8857</v>
      </c>
      <c r="M3354" s="53"/>
      <c r="N3354" s="53" t="s">
        <v>8858</v>
      </c>
      <c r="O3354" s="53" t="s">
        <v>8859</v>
      </c>
      <c r="P3354" s="48"/>
      <c r="Q3354" s="53"/>
      <c r="R3354" s="73"/>
      <c r="S3354" s="74"/>
      <c r="T3354" s="75">
        <v>167418000</v>
      </c>
      <c r="U3354" s="75">
        <f t="shared" si="510"/>
        <v>187508160.00000003</v>
      </c>
      <c r="V3354" s="48"/>
      <c r="W3354" s="48">
        <v>2017</v>
      </c>
      <c r="X3354" s="48"/>
      <c r="Y3354" s="1">
        <f>VLOOKUP(A3354,'[1]план на 2017'!$A:$X,20,0)</f>
        <v>167418000</v>
      </c>
      <c r="Z3354" s="156">
        <f t="shared" si="511"/>
        <v>0</v>
      </c>
    </row>
    <row r="3355" spans="1:26" ht="49.5" customHeight="1" x14ac:dyDescent="0.25">
      <c r="A3355" s="48" t="s">
        <v>8580</v>
      </c>
      <c r="B3355" s="53" t="s">
        <v>3273</v>
      </c>
      <c r="C3355" s="53" t="s">
        <v>8572</v>
      </c>
      <c r="D3355" s="53" t="s">
        <v>8573</v>
      </c>
      <c r="E3355" s="53" t="s">
        <v>8573</v>
      </c>
      <c r="F3355" s="53" t="s">
        <v>8581</v>
      </c>
      <c r="G3355" s="54" t="s">
        <v>8876</v>
      </c>
      <c r="H3355" s="53">
        <v>80</v>
      </c>
      <c r="I3355" s="53">
        <v>430000000</v>
      </c>
      <c r="J3355" s="53" t="s">
        <v>8091</v>
      </c>
      <c r="K3355" s="53" t="s">
        <v>8092</v>
      </c>
      <c r="L3355" s="53" t="s">
        <v>8857</v>
      </c>
      <c r="M3355" s="53"/>
      <c r="N3355" s="53" t="s">
        <v>8858</v>
      </c>
      <c r="O3355" s="53" t="s">
        <v>8859</v>
      </c>
      <c r="P3355" s="48"/>
      <c r="Q3355" s="53"/>
      <c r="R3355" s="73"/>
      <c r="S3355" s="74"/>
      <c r="T3355" s="75">
        <v>116597425.91904761</v>
      </c>
      <c r="U3355" s="75">
        <f t="shared" si="510"/>
        <v>130589117.02933334</v>
      </c>
      <c r="V3355" s="48"/>
      <c r="W3355" s="48">
        <v>2017</v>
      </c>
      <c r="X3355" s="48"/>
      <c r="Y3355" s="1">
        <f>VLOOKUP(A3355,'[1]план на 2017'!$A:$X,20,0)</f>
        <v>116597425.91904761</v>
      </c>
      <c r="Z3355" s="156">
        <f t="shared" si="511"/>
        <v>0</v>
      </c>
    </row>
    <row r="3356" spans="1:26" ht="49.5" customHeight="1" x14ac:dyDescent="0.25">
      <c r="A3356" s="48" t="s">
        <v>8582</v>
      </c>
      <c r="B3356" s="53" t="s">
        <v>3273</v>
      </c>
      <c r="C3356" s="53" t="s">
        <v>8572</v>
      </c>
      <c r="D3356" s="53" t="s">
        <v>8573</v>
      </c>
      <c r="E3356" s="53" t="s">
        <v>8573</v>
      </c>
      <c r="F3356" s="53" t="s">
        <v>8581</v>
      </c>
      <c r="G3356" s="54" t="s">
        <v>8876</v>
      </c>
      <c r="H3356" s="53">
        <v>80</v>
      </c>
      <c r="I3356" s="53">
        <v>430000000</v>
      </c>
      <c r="J3356" s="53" t="s">
        <v>8091</v>
      </c>
      <c r="K3356" s="53" t="s">
        <v>8092</v>
      </c>
      <c r="L3356" s="53" t="s">
        <v>8872</v>
      </c>
      <c r="M3356" s="53"/>
      <c r="N3356" s="53" t="s">
        <v>8858</v>
      </c>
      <c r="O3356" s="53" t="s">
        <v>8859</v>
      </c>
      <c r="P3356" s="48"/>
      <c r="Q3356" s="53"/>
      <c r="R3356" s="73"/>
      <c r="S3356" s="74"/>
      <c r="T3356" s="75">
        <v>29149356.479761902</v>
      </c>
      <c r="U3356" s="75">
        <f t="shared" si="510"/>
        <v>32647279.257333335</v>
      </c>
      <c r="V3356" s="48"/>
      <c r="W3356" s="48">
        <v>2017</v>
      </c>
      <c r="X3356" s="48"/>
      <c r="Y3356" s="1">
        <f>VLOOKUP(A3356,'[1]план на 2017'!$A:$X,20,0)</f>
        <v>29149356.479761902</v>
      </c>
      <c r="Z3356" s="156">
        <f t="shared" si="511"/>
        <v>0</v>
      </c>
    </row>
    <row r="3357" spans="1:26" ht="49.5" customHeight="1" x14ac:dyDescent="0.25">
      <c r="A3357" s="48" t="s">
        <v>8583</v>
      </c>
      <c r="B3357" s="53" t="s">
        <v>3273</v>
      </c>
      <c r="C3357" s="53" t="s">
        <v>8584</v>
      </c>
      <c r="D3357" s="53" t="s">
        <v>8585</v>
      </c>
      <c r="E3357" s="53" t="s">
        <v>8585</v>
      </c>
      <c r="F3357" s="53" t="s">
        <v>8586</v>
      </c>
      <c r="G3357" s="54" t="s">
        <v>8876</v>
      </c>
      <c r="H3357" s="53">
        <v>80</v>
      </c>
      <c r="I3357" s="53">
        <v>430000000</v>
      </c>
      <c r="J3357" s="53" t="s">
        <v>8091</v>
      </c>
      <c r="K3357" s="53" t="s">
        <v>8092</v>
      </c>
      <c r="L3357" s="53" t="s">
        <v>8857</v>
      </c>
      <c r="M3357" s="53"/>
      <c r="N3357" s="53" t="s">
        <v>8858</v>
      </c>
      <c r="O3357" s="53" t="s">
        <v>8859</v>
      </c>
      <c r="P3357" s="48"/>
      <c r="Q3357" s="53"/>
      <c r="R3357" s="73"/>
      <c r="S3357" s="97">
        <v>23039420</v>
      </c>
      <c r="T3357" s="75">
        <v>0</v>
      </c>
      <c r="U3357" s="75">
        <f t="shared" si="510"/>
        <v>0</v>
      </c>
      <c r="V3357" s="48"/>
      <c r="W3357" s="48">
        <v>2017</v>
      </c>
      <c r="X3357" s="48"/>
      <c r="Y3357" s="1">
        <f>VLOOKUP(A3357,'[1]план на 2017'!$A:$X,20,0)</f>
        <v>0</v>
      </c>
      <c r="Z3357" s="156">
        <f t="shared" si="511"/>
        <v>0</v>
      </c>
    </row>
    <row r="3358" spans="1:26" ht="49.5" customHeight="1" x14ac:dyDescent="0.25">
      <c r="A3358" s="48" t="s">
        <v>8587</v>
      </c>
      <c r="B3358" s="53" t="s">
        <v>3273</v>
      </c>
      <c r="C3358" s="53" t="s">
        <v>8584</v>
      </c>
      <c r="D3358" s="53" t="s">
        <v>8585</v>
      </c>
      <c r="E3358" s="53" t="s">
        <v>8585</v>
      </c>
      <c r="F3358" s="53" t="s">
        <v>8586</v>
      </c>
      <c r="G3358" s="54" t="s">
        <v>8876</v>
      </c>
      <c r="H3358" s="53">
        <v>80</v>
      </c>
      <c r="I3358" s="53">
        <v>430000000</v>
      </c>
      <c r="J3358" s="53" t="s">
        <v>8091</v>
      </c>
      <c r="K3358" s="53" t="s">
        <v>8878</v>
      </c>
      <c r="L3358" s="53" t="s">
        <v>8857</v>
      </c>
      <c r="M3358" s="53"/>
      <c r="N3358" s="53" t="s">
        <v>8858</v>
      </c>
      <c r="O3358" s="53" t="s">
        <v>8859</v>
      </c>
      <c r="P3358" s="48"/>
      <c r="Q3358" s="53"/>
      <c r="R3358" s="73"/>
      <c r="S3358" s="74"/>
      <c r="T3358" s="75">
        <v>21684160</v>
      </c>
      <c r="U3358" s="75">
        <f t="shared" si="510"/>
        <v>24286259.200000003</v>
      </c>
      <c r="V3358" s="48"/>
      <c r="W3358" s="48">
        <v>2017</v>
      </c>
      <c r="X3358" s="48" t="s">
        <v>8866</v>
      </c>
      <c r="Y3358" s="1">
        <f>VLOOKUP(A3358,'[1]план на 2017'!$A:$X,20,0)</f>
        <v>21684160</v>
      </c>
      <c r="Z3358" s="156">
        <f t="shared" si="511"/>
        <v>0</v>
      </c>
    </row>
    <row r="3359" spans="1:26" ht="49.5" customHeight="1" x14ac:dyDescent="0.25">
      <c r="A3359" s="48" t="s">
        <v>8588</v>
      </c>
      <c r="B3359" s="53" t="s">
        <v>3273</v>
      </c>
      <c r="C3359" s="53" t="s">
        <v>8584</v>
      </c>
      <c r="D3359" s="53" t="s">
        <v>8585</v>
      </c>
      <c r="E3359" s="53" t="s">
        <v>8585</v>
      </c>
      <c r="F3359" s="53" t="s">
        <v>8586</v>
      </c>
      <c r="G3359" s="54" t="s">
        <v>8876</v>
      </c>
      <c r="H3359" s="53">
        <v>80</v>
      </c>
      <c r="I3359" s="53">
        <v>430000000</v>
      </c>
      <c r="J3359" s="53" t="s">
        <v>8091</v>
      </c>
      <c r="K3359" s="53" t="s">
        <v>8092</v>
      </c>
      <c r="L3359" s="53" t="s">
        <v>8860</v>
      </c>
      <c r="M3359" s="53"/>
      <c r="N3359" s="53" t="s">
        <v>8858</v>
      </c>
      <c r="O3359" s="53" t="s">
        <v>8859</v>
      </c>
      <c r="P3359" s="48"/>
      <c r="Q3359" s="53"/>
      <c r="R3359" s="73"/>
      <c r="S3359" s="74"/>
      <c r="T3359" s="75">
        <v>1355260</v>
      </c>
      <c r="U3359" s="75">
        <f t="shared" si="510"/>
        <v>1517891.2000000002</v>
      </c>
      <c r="V3359" s="48"/>
      <c r="W3359" s="48">
        <v>2017</v>
      </c>
      <c r="X3359" s="48"/>
      <c r="Y3359" s="1">
        <f>VLOOKUP(A3359,'[1]план на 2017'!$A:$X,20,0)</f>
        <v>1355260</v>
      </c>
      <c r="Z3359" s="156">
        <f t="shared" si="511"/>
        <v>0</v>
      </c>
    </row>
    <row r="3360" spans="1:26" ht="49.5" customHeight="1" x14ac:dyDescent="0.25">
      <c r="A3360" s="48" t="s">
        <v>8589</v>
      </c>
      <c r="B3360" s="53" t="s">
        <v>3273</v>
      </c>
      <c r="C3360" s="53" t="s">
        <v>8584</v>
      </c>
      <c r="D3360" s="53" t="s">
        <v>8585</v>
      </c>
      <c r="E3360" s="53" t="s">
        <v>8585</v>
      </c>
      <c r="F3360" s="53" t="s">
        <v>8586</v>
      </c>
      <c r="G3360" s="54" t="s">
        <v>8876</v>
      </c>
      <c r="H3360" s="53">
        <v>80</v>
      </c>
      <c r="I3360" s="53">
        <v>430000000</v>
      </c>
      <c r="J3360" s="53" t="s">
        <v>8091</v>
      </c>
      <c r="K3360" s="53" t="s">
        <v>8092</v>
      </c>
      <c r="L3360" s="53" t="s">
        <v>8872</v>
      </c>
      <c r="M3360" s="53"/>
      <c r="N3360" s="53" t="s">
        <v>8858</v>
      </c>
      <c r="O3360" s="53" t="s">
        <v>8859</v>
      </c>
      <c r="P3360" s="48"/>
      <c r="Q3360" s="53"/>
      <c r="R3360" s="73"/>
      <c r="S3360" s="74"/>
      <c r="T3360" s="75">
        <v>5421040</v>
      </c>
      <c r="U3360" s="75">
        <f t="shared" si="510"/>
        <v>6071564.8000000007</v>
      </c>
      <c r="V3360" s="48"/>
      <c r="W3360" s="48">
        <v>2017</v>
      </c>
      <c r="X3360" s="48"/>
      <c r="Y3360" s="1">
        <f>VLOOKUP(A3360,'[1]план на 2017'!$A:$X,20,0)</f>
        <v>5421040</v>
      </c>
      <c r="Z3360" s="156">
        <f t="shared" si="511"/>
        <v>0</v>
      </c>
    </row>
    <row r="3361" spans="1:26" ht="49.5" customHeight="1" x14ac:dyDescent="0.25">
      <c r="A3361" s="48" t="s">
        <v>8590</v>
      </c>
      <c r="B3361" s="53" t="s">
        <v>3273</v>
      </c>
      <c r="C3361" s="53" t="s">
        <v>8477</v>
      </c>
      <c r="D3361" s="53" t="s">
        <v>8478</v>
      </c>
      <c r="E3361" s="53" t="s">
        <v>8478</v>
      </c>
      <c r="F3361" s="53" t="s">
        <v>8591</v>
      </c>
      <c r="G3361" s="54" t="s">
        <v>8876</v>
      </c>
      <c r="H3361" s="53">
        <v>80</v>
      </c>
      <c r="I3361" s="53">
        <v>430000000</v>
      </c>
      <c r="J3361" s="53" t="s">
        <v>8091</v>
      </c>
      <c r="K3361" s="53" t="s">
        <v>8092</v>
      </c>
      <c r="L3361" s="53" t="s">
        <v>8860</v>
      </c>
      <c r="M3361" s="53"/>
      <c r="N3361" s="53" t="s">
        <v>8858</v>
      </c>
      <c r="O3361" s="53" t="s">
        <v>8859</v>
      </c>
      <c r="P3361" s="48"/>
      <c r="Q3361" s="53"/>
      <c r="R3361" s="73"/>
      <c r="S3361" s="74"/>
      <c r="T3361" s="75">
        <v>16240000</v>
      </c>
      <c r="U3361" s="75">
        <f t="shared" si="510"/>
        <v>18188800</v>
      </c>
      <c r="V3361" s="48"/>
      <c r="W3361" s="48">
        <v>2017</v>
      </c>
      <c r="X3361" s="48"/>
      <c r="Y3361" s="1">
        <f>VLOOKUP(A3361,'[1]план на 2017'!$A:$X,20,0)</f>
        <v>16240000</v>
      </c>
      <c r="Z3361" s="156">
        <f t="shared" si="511"/>
        <v>0</v>
      </c>
    </row>
    <row r="3362" spans="1:26" ht="49.5" customHeight="1" x14ac:dyDescent="0.25">
      <c r="A3362" s="48" t="s">
        <v>8592</v>
      </c>
      <c r="B3362" s="53" t="s">
        <v>3273</v>
      </c>
      <c r="C3362" s="53" t="s">
        <v>8477</v>
      </c>
      <c r="D3362" s="53" t="s">
        <v>8478</v>
      </c>
      <c r="E3362" s="53" t="s">
        <v>8478</v>
      </c>
      <c r="F3362" s="53" t="s">
        <v>8593</v>
      </c>
      <c r="G3362" s="54" t="s">
        <v>8876</v>
      </c>
      <c r="H3362" s="53">
        <v>80</v>
      </c>
      <c r="I3362" s="53">
        <v>430000000</v>
      </c>
      <c r="J3362" s="53" t="s">
        <v>8091</v>
      </c>
      <c r="K3362" s="53" t="s">
        <v>8092</v>
      </c>
      <c r="L3362" s="53" t="s">
        <v>8872</v>
      </c>
      <c r="M3362" s="53"/>
      <c r="N3362" s="53" t="s">
        <v>8858</v>
      </c>
      <c r="O3362" s="53" t="s">
        <v>8859</v>
      </c>
      <c r="P3362" s="48"/>
      <c r="Q3362" s="53"/>
      <c r="R3362" s="73"/>
      <c r="S3362" s="74"/>
      <c r="T3362" s="75">
        <v>16240000</v>
      </c>
      <c r="U3362" s="75">
        <f t="shared" si="510"/>
        <v>18188800</v>
      </c>
      <c r="V3362" s="48"/>
      <c r="W3362" s="48">
        <v>2017</v>
      </c>
      <c r="X3362" s="48"/>
      <c r="Y3362" s="1">
        <f>VLOOKUP(A3362,'[1]план на 2017'!$A:$X,20,0)</f>
        <v>16240000</v>
      </c>
      <c r="Z3362" s="156">
        <f t="shared" si="511"/>
        <v>0</v>
      </c>
    </row>
    <row r="3363" spans="1:26" ht="49.5" customHeight="1" x14ac:dyDescent="0.25">
      <c r="A3363" s="48" t="s">
        <v>8594</v>
      </c>
      <c r="B3363" s="53" t="s">
        <v>3273</v>
      </c>
      <c r="C3363" s="53" t="s">
        <v>8595</v>
      </c>
      <c r="D3363" s="53" t="s">
        <v>8596</v>
      </c>
      <c r="E3363" s="53" t="s">
        <v>8596</v>
      </c>
      <c r="F3363" s="53" t="s">
        <v>8597</v>
      </c>
      <c r="G3363" s="53" t="s">
        <v>8876</v>
      </c>
      <c r="H3363" s="53">
        <v>75</v>
      </c>
      <c r="I3363" s="53">
        <v>430000000</v>
      </c>
      <c r="J3363" s="53" t="s">
        <v>8091</v>
      </c>
      <c r="K3363" s="53" t="s">
        <v>8129</v>
      </c>
      <c r="L3363" s="53" t="s">
        <v>8872</v>
      </c>
      <c r="M3363" s="53"/>
      <c r="N3363" s="53" t="s">
        <v>8879</v>
      </c>
      <c r="O3363" s="53" t="s">
        <v>8880</v>
      </c>
      <c r="P3363" s="48"/>
      <c r="Q3363" s="53"/>
      <c r="R3363" s="73"/>
      <c r="S3363" s="74"/>
      <c r="T3363" s="75">
        <v>0</v>
      </c>
      <c r="U3363" s="75">
        <f t="shared" ref="U3363:U3444" si="512">T3363*1.12</f>
        <v>0</v>
      </c>
      <c r="V3363" s="48"/>
      <c r="W3363" s="48">
        <v>2017</v>
      </c>
      <c r="X3363" s="48"/>
      <c r="Y3363" s="1">
        <f>VLOOKUP(A3363,'[1]план на 2017'!$A:$X,20,0)</f>
        <v>0</v>
      </c>
      <c r="Z3363" s="156">
        <f t="shared" si="511"/>
        <v>0</v>
      </c>
    </row>
    <row r="3364" spans="1:26" ht="49.5" customHeight="1" x14ac:dyDescent="0.25">
      <c r="A3364" s="48" t="s">
        <v>8598</v>
      </c>
      <c r="B3364" s="53" t="s">
        <v>3273</v>
      </c>
      <c r="C3364" s="53" t="s">
        <v>8595</v>
      </c>
      <c r="D3364" s="53" t="s">
        <v>8596</v>
      </c>
      <c r="E3364" s="53" t="s">
        <v>8596</v>
      </c>
      <c r="F3364" s="53" t="s">
        <v>8597</v>
      </c>
      <c r="G3364" s="53" t="s">
        <v>8876</v>
      </c>
      <c r="H3364" s="53">
        <v>75</v>
      </c>
      <c r="I3364" s="53">
        <v>430000000</v>
      </c>
      <c r="J3364" s="53" t="s">
        <v>8091</v>
      </c>
      <c r="K3364" s="53" t="s">
        <v>8092</v>
      </c>
      <c r="L3364" s="53" t="s">
        <v>8872</v>
      </c>
      <c r="M3364" s="53"/>
      <c r="N3364" s="53" t="s">
        <v>8879</v>
      </c>
      <c r="O3364" s="53" t="s">
        <v>8880</v>
      </c>
      <c r="P3364" s="48"/>
      <c r="Q3364" s="53"/>
      <c r="R3364" s="73"/>
      <c r="S3364" s="74"/>
      <c r="T3364" s="75">
        <v>0</v>
      </c>
      <c r="U3364" s="75">
        <f t="shared" si="512"/>
        <v>0</v>
      </c>
      <c r="V3364" s="48"/>
      <c r="W3364" s="48">
        <v>2017</v>
      </c>
      <c r="X3364" s="48" t="s">
        <v>8100</v>
      </c>
      <c r="Y3364" s="1">
        <f>VLOOKUP(A3364,'[1]план на 2017'!$A:$X,20,0)</f>
        <v>0</v>
      </c>
      <c r="Z3364" s="156">
        <f t="shared" si="511"/>
        <v>0</v>
      </c>
    </row>
    <row r="3365" spans="1:26" ht="49.5" customHeight="1" x14ac:dyDescent="0.25">
      <c r="A3365" s="48" t="s">
        <v>8599</v>
      </c>
      <c r="B3365" s="53" t="s">
        <v>3273</v>
      </c>
      <c r="C3365" s="53" t="s">
        <v>8595</v>
      </c>
      <c r="D3365" s="53" t="s">
        <v>8596</v>
      </c>
      <c r="E3365" s="53" t="s">
        <v>8596</v>
      </c>
      <c r="F3365" s="53" t="s">
        <v>8597</v>
      </c>
      <c r="G3365" s="53" t="s">
        <v>8876</v>
      </c>
      <c r="H3365" s="53">
        <v>75</v>
      </c>
      <c r="I3365" s="53">
        <v>430000000</v>
      </c>
      <c r="J3365" s="53" t="s">
        <v>8091</v>
      </c>
      <c r="K3365" s="53" t="s">
        <v>8129</v>
      </c>
      <c r="L3365" s="53" t="s">
        <v>8872</v>
      </c>
      <c r="M3365" s="53"/>
      <c r="N3365" s="53" t="s">
        <v>8879</v>
      </c>
      <c r="O3365" s="53" t="s">
        <v>8880</v>
      </c>
      <c r="P3365" s="48"/>
      <c r="Q3365" s="53"/>
      <c r="R3365" s="73"/>
      <c r="S3365" s="74"/>
      <c r="T3365" s="75">
        <v>51701344</v>
      </c>
      <c r="U3365" s="75">
        <f t="shared" si="512"/>
        <v>57905505.280000009</v>
      </c>
      <c r="V3365" s="48"/>
      <c r="W3365" s="48">
        <v>2017</v>
      </c>
      <c r="X3365" s="48" t="s">
        <v>8866</v>
      </c>
      <c r="Y3365" s="1">
        <f>VLOOKUP(A3365,'[1]план на 2017'!$A:$X,20,0)</f>
        <v>51701344</v>
      </c>
      <c r="Z3365" s="156">
        <f t="shared" si="511"/>
        <v>0</v>
      </c>
    </row>
    <row r="3366" spans="1:26" ht="49.5" customHeight="1" x14ac:dyDescent="0.25">
      <c r="A3366" s="48" t="s">
        <v>8600</v>
      </c>
      <c r="B3366" s="53" t="s">
        <v>3273</v>
      </c>
      <c r="C3366" s="53" t="s">
        <v>8595</v>
      </c>
      <c r="D3366" s="53" t="s">
        <v>8596</v>
      </c>
      <c r="E3366" s="53" t="s">
        <v>8596</v>
      </c>
      <c r="F3366" s="53" t="s">
        <v>8601</v>
      </c>
      <c r="G3366" s="53" t="s">
        <v>8876</v>
      </c>
      <c r="H3366" s="53">
        <v>75</v>
      </c>
      <c r="I3366" s="53">
        <v>430000000</v>
      </c>
      <c r="J3366" s="53" t="s">
        <v>8091</v>
      </c>
      <c r="K3366" s="53" t="s">
        <v>8129</v>
      </c>
      <c r="L3366" s="53" t="s">
        <v>8857</v>
      </c>
      <c r="M3366" s="53"/>
      <c r="N3366" s="53" t="s">
        <v>8879</v>
      </c>
      <c r="O3366" s="53" t="s">
        <v>8880</v>
      </c>
      <c r="P3366" s="48"/>
      <c r="Q3366" s="53"/>
      <c r="R3366" s="73"/>
      <c r="S3366" s="74"/>
      <c r="T3366" s="75">
        <v>0</v>
      </c>
      <c r="U3366" s="75">
        <f t="shared" si="512"/>
        <v>0</v>
      </c>
      <c r="V3366" s="48"/>
      <c r="W3366" s="48">
        <v>2017</v>
      </c>
      <c r="X3366" s="48"/>
      <c r="Y3366" s="1">
        <f>VLOOKUP(A3366,'[1]план на 2017'!$A:$X,20,0)</f>
        <v>0</v>
      </c>
      <c r="Z3366" s="156">
        <f t="shared" si="511"/>
        <v>0</v>
      </c>
    </row>
    <row r="3367" spans="1:26" ht="49.5" customHeight="1" x14ac:dyDescent="0.25">
      <c r="A3367" s="48" t="s">
        <v>8602</v>
      </c>
      <c r="B3367" s="53" t="s">
        <v>3273</v>
      </c>
      <c r="C3367" s="53" t="s">
        <v>8595</v>
      </c>
      <c r="D3367" s="53" t="s">
        <v>8596</v>
      </c>
      <c r="E3367" s="53" t="s">
        <v>8596</v>
      </c>
      <c r="F3367" s="53" t="s">
        <v>8601</v>
      </c>
      <c r="G3367" s="53" t="s">
        <v>8876</v>
      </c>
      <c r="H3367" s="53">
        <v>75</v>
      </c>
      <c r="I3367" s="53">
        <v>430000000</v>
      </c>
      <c r="J3367" s="53" t="s">
        <v>8091</v>
      </c>
      <c r="K3367" s="53" t="s">
        <v>8092</v>
      </c>
      <c r="L3367" s="53" t="s">
        <v>8857</v>
      </c>
      <c r="M3367" s="53"/>
      <c r="N3367" s="53" t="s">
        <v>8879</v>
      </c>
      <c r="O3367" s="53" t="s">
        <v>8880</v>
      </c>
      <c r="P3367" s="48"/>
      <c r="Q3367" s="53"/>
      <c r="R3367" s="73"/>
      <c r="S3367" s="74"/>
      <c r="T3367" s="75">
        <v>71242001</v>
      </c>
      <c r="U3367" s="75">
        <f t="shared" si="512"/>
        <v>79791041.120000005</v>
      </c>
      <c r="V3367" s="48"/>
      <c r="W3367" s="48">
        <v>2017</v>
      </c>
      <c r="X3367" s="48" t="s">
        <v>8100</v>
      </c>
      <c r="Y3367" s="1">
        <f>VLOOKUP(A3367,'[1]план на 2017'!$A:$X,20,0)</f>
        <v>71242001</v>
      </c>
      <c r="Z3367" s="156">
        <f t="shared" si="511"/>
        <v>0</v>
      </c>
    </row>
    <row r="3368" spans="1:26" ht="49.5" customHeight="1" x14ac:dyDescent="0.25">
      <c r="A3368" s="48" t="s">
        <v>8603</v>
      </c>
      <c r="B3368" s="53" t="s">
        <v>3273</v>
      </c>
      <c r="C3368" s="53" t="s">
        <v>8595</v>
      </c>
      <c r="D3368" s="53" t="s">
        <v>8596</v>
      </c>
      <c r="E3368" s="53" t="s">
        <v>8596</v>
      </c>
      <c r="F3368" s="53" t="s">
        <v>8604</v>
      </c>
      <c r="G3368" s="53" t="s">
        <v>8876</v>
      </c>
      <c r="H3368" s="53">
        <v>75</v>
      </c>
      <c r="I3368" s="53">
        <v>430000000</v>
      </c>
      <c r="J3368" s="53" t="s">
        <v>8091</v>
      </c>
      <c r="K3368" s="53" t="s">
        <v>8129</v>
      </c>
      <c r="L3368" s="53" t="s">
        <v>8872</v>
      </c>
      <c r="M3368" s="53"/>
      <c r="N3368" s="53" t="s">
        <v>8881</v>
      </c>
      <c r="O3368" s="53" t="s">
        <v>8882</v>
      </c>
      <c r="P3368" s="48"/>
      <c r="Q3368" s="53"/>
      <c r="R3368" s="73"/>
      <c r="S3368" s="74"/>
      <c r="T3368" s="75">
        <v>0</v>
      </c>
      <c r="U3368" s="75">
        <f t="shared" si="512"/>
        <v>0</v>
      </c>
      <c r="V3368" s="48"/>
      <c r="W3368" s="48">
        <v>2017</v>
      </c>
      <c r="X3368" s="48"/>
      <c r="Y3368" s="1">
        <f>VLOOKUP(A3368,'[1]план на 2017'!$A:$X,20,0)</f>
        <v>0</v>
      </c>
      <c r="Z3368" s="156">
        <f t="shared" si="511"/>
        <v>0</v>
      </c>
    </row>
    <row r="3369" spans="1:26" ht="49.5" customHeight="1" x14ac:dyDescent="0.25">
      <c r="A3369" s="48" t="s">
        <v>8605</v>
      </c>
      <c r="B3369" s="53" t="s">
        <v>3273</v>
      </c>
      <c r="C3369" s="53" t="s">
        <v>8595</v>
      </c>
      <c r="D3369" s="53" t="s">
        <v>8596</v>
      </c>
      <c r="E3369" s="53" t="s">
        <v>8596</v>
      </c>
      <c r="F3369" s="53" t="s">
        <v>8604</v>
      </c>
      <c r="G3369" s="53" t="s">
        <v>8876</v>
      </c>
      <c r="H3369" s="53">
        <v>75</v>
      </c>
      <c r="I3369" s="53">
        <v>430000000</v>
      </c>
      <c r="J3369" s="53" t="s">
        <v>8091</v>
      </c>
      <c r="K3369" s="53" t="s">
        <v>8092</v>
      </c>
      <c r="L3369" s="53" t="s">
        <v>8872</v>
      </c>
      <c r="M3369" s="53"/>
      <c r="N3369" s="53" t="s">
        <v>8881</v>
      </c>
      <c r="O3369" s="53" t="s">
        <v>8882</v>
      </c>
      <c r="P3369" s="48"/>
      <c r="Q3369" s="53"/>
      <c r="R3369" s="73"/>
      <c r="S3369" s="74"/>
      <c r="T3369" s="75">
        <v>126426325.97999999</v>
      </c>
      <c r="U3369" s="75">
        <f t="shared" si="512"/>
        <v>141597485.09760001</v>
      </c>
      <c r="V3369" s="48"/>
      <c r="W3369" s="48">
        <v>2017</v>
      </c>
      <c r="X3369" s="48" t="s">
        <v>8100</v>
      </c>
      <c r="Y3369" s="1">
        <f>VLOOKUP(A3369,'[1]план на 2017'!$A:$X,20,0)</f>
        <v>126426325.97999999</v>
      </c>
      <c r="Z3369" s="156">
        <f t="shared" si="511"/>
        <v>0</v>
      </c>
    </row>
    <row r="3370" spans="1:26" ht="49.5" customHeight="1" x14ac:dyDescent="0.25">
      <c r="A3370" s="48" t="s">
        <v>8606</v>
      </c>
      <c r="B3370" s="53" t="s">
        <v>3273</v>
      </c>
      <c r="C3370" s="53" t="s">
        <v>8595</v>
      </c>
      <c r="D3370" s="53" t="s">
        <v>8596</v>
      </c>
      <c r="E3370" s="53" t="s">
        <v>8596</v>
      </c>
      <c r="F3370" s="53" t="s">
        <v>8607</v>
      </c>
      <c r="G3370" s="53" t="s">
        <v>8876</v>
      </c>
      <c r="H3370" s="53">
        <v>75</v>
      </c>
      <c r="I3370" s="53">
        <v>430000000</v>
      </c>
      <c r="J3370" s="53" t="s">
        <v>8091</v>
      </c>
      <c r="K3370" s="53" t="s">
        <v>8129</v>
      </c>
      <c r="L3370" s="53" t="s">
        <v>8857</v>
      </c>
      <c r="M3370" s="53"/>
      <c r="N3370" s="53" t="s">
        <v>8883</v>
      </c>
      <c r="O3370" s="53" t="s">
        <v>8882</v>
      </c>
      <c r="P3370" s="48"/>
      <c r="Q3370" s="53"/>
      <c r="R3370" s="73"/>
      <c r="S3370" s="74"/>
      <c r="T3370" s="75">
        <v>0</v>
      </c>
      <c r="U3370" s="75">
        <f t="shared" si="512"/>
        <v>0</v>
      </c>
      <c r="V3370" s="48"/>
      <c r="W3370" s="48">
        <v>2017</v>
      </c>
      <c r="X3370" s="48"/>
      <c r="Y3370" s="1">
        <f>VLOOKUP(A3370,'[1]план на 2017'!$A:$X,20,0)</f>
        <v>0</v>
      </c>
      <c r="Z3370" s="156">
        <f t="shared" si="511"/>
        <v>0</v>
      </c>
    </row>
    <row r="3371" spans="1:26" ht="49.5" customHeight="1" x14ac:dyDescent="0.25">
      <c r="A3371" s="48" t="s">
        <v>8608</v>
      </c>
      <c r="B3371" s="53" t="s">
        <v>3273</v>
      </c>
      <c r="C3371" s="53" t="s">
        <v>8595</v>
      </c>
      <c r="D3371" s="53" t="s">
        <v>8596</v>
      </c>
      <c r="E3371" s="53" t="s">
        <v>8596</v>
      </c>
      <c r="F3371" s="53" t="s">
        <v>8607</v>
      </c>
      <c r="G3371" s="53" t="s">
        <v>8876</v>
      </c>
      <c r="H3371" s="53">
        <v>75</v>
      </c>
      <c r="I3371" s="53">
        <v>430000000</v>
      </c>
      <c r="J3371" s="53" t="s">
        <v>8091</v>
      </c>
      <c r="K3371" s="53" t="s">
        <v>8092</v>
      </c>
      <c r="L3371" s="53" t="s">
        <v>8857</v>
      </c>
      <c r="M3371" s="53"/>
      <c r="N3371" s="53" t="s">
        <v>8883</v>
      </c>
      <c r="O3371" s="53" t="s">
        <v>8882</v>
      </c>
      <c r="P3371" s="48"/>
      <c r="Q3371" s="53"/>
      <c r="R3371" s="73"/>
      <c r="S3371" s="74"/>
      <c r="T3371" s="75">
        <v>414618231</v>
      </c>
      <c r="U3371" s="75">
        <f t="shared" si="512"/>
        <v>464372418.72000003</v>
      </c>
      <c r="V3371" s="48"/>
      <c r="W3371" s="48">
        <v>2017</v>
      </c>
      <c r="X3371" s="48" t="s">
        <v>8100</v>
      </c>
      <c r="Y3371" s="1">
        <f>VLOOKUP(A3371,'[1]план на 2017'!$A:$X,20,0)</f>
        <v>414618231</v>
      </c>
      <c r="Z3371" s="156">
        <f t="shared" si="511"/>
        <v>0</v>
      </c>
    </row>
    <row r="3372" spans="1:26" ht="49.5" customHeight="1" x14ac:dyDescent="0.25">
      <c r="A3372" s="48" t="s">
        <v>8609</v>
      </c>
      <c r="B3372" s="53" t="s">
        <v>3273</v>
      </c>
      <c r="C3372" s="53" t="s">
        <v>8610</v>
      </c>
      <c r="D3372" s="53" t="s">
        <v>8611</v>
      </c>
      <c r="E3372" s="53" t="s">
        <v>8611</v>
      </c>
      <c r="F3372" s="53" t="s">
        <v>8612</v>
      </c>
      <c r="G3372" s="54" t="s">
        <v>8876</v>
      </c>
      <c r="H3372" s="53">
        <v>80</v>
      </c>
      <c r="I3372" s="53">
        <v>430000000</v>
      </c>
      <c r="J3372" s="53" t="s">
        <v>8091</v>
      </c>
      <c r="K3372" s="53" t="s">
        <v>8092</v>
      </c>
      <c r="L3372" s="53" t="s">
        <v>8884</v>
      </c>
      <c r="M3372" s="53"/>
      <c r="N3372" s="53" t="s">
        <v>8858</v>
      </c>
      <c r="O3372" s="53" t="s">
        <v>8859</v>
      </c>
      <c r="P3372" s="48"/>
      <c r="Q3372" s="53"/>
      <c r="R3372" s="73"/>
      <c r="S3372" s="74"/>
      <c r="T3372" s="75">
        <v>64790000</v>
      </c>
      <c r="U3372" s="75">
        <f t="shared" si="512"/>
        <v>72564800</v>
      </c>
      <c r="V3372" s="48"/>
      <c r="W3372" s="48">
        <v>2017</v>
      </c>
      <c r="X3372" s="48"/>
      <c r="Y3372" s="1">
        <f>VLOOKUP(A3372,'[1]план на 2017'!$A:$X,20,0)</f>
        <v>64790000</v>
      </c>
      <c r="Z3372" s="156">
        <f t="shared" si="511"/>
        <v>0</v>
      </c>
    </row>
    <row r="3373" spans="1:26" ht="49.5" customHeight="1" x14ac:dyDescent="0.25">
      <c r="A3373" s="48" t="s">
        <v>8613</v>
      </c>
      <c r="B3373" s="53" t="s">
        <v>3273</v>
      </c>
      <c r="C3373" s="53" t="s">
        <v>8610</v>
      </c>
      <c r="D3373" s="53" t="s">
        <v>8611</v>
      </c>
      <c r="E3373" s="53" t="s">
        <v>8611</v>
      </c>
      <c r="F3373" s="53" t="s">
        <v>8614</v>
      </c>
      <c r="G3373" s="54" t="s">
        <v>8876</v>
      </c>
      <c r="H3373" s="53">
        <v>80</v>
      </c>
      <c r="I3373" s="53">
        <v>430000000</v>
      </c>
      <c r="J3373" s="53" t="s">
        <v>8091</v>
      </c>
      <c r="K3373" s="53" t="s">
        <v>8092</v>
      </c>
      <c r="L3373" s="53" t="s">
        <v>8884</v>
      </c>
      <c r="M3373" s="53"/>
      <c r="N3373" s="53" t="s">
        <v>8858</v>
      </c>
      <c r="O3373" s="53" t="s">
        <v>8859</v>
      </c>
      <c r="P3373" s="48"/>
      <c r="Q3373" s="53"/>
      <c r="R3373" s="73"/>
      <c r="S3373" s="74"/>
      <c r="T3373" s="75">
        <v>67594703</v>
      </c>
      <c r="U3373" s="75">
        <f t="shared" si="512"/>
        <v>75706067.360000014</v>
      </c>
      <c r="V3373" s="48"/>
      <c r="W3373" s="48">
        <v>2017</v>
      </c>
      <c r="X3373" s="48"/>
      <c r="Y3373" s="1">
        <f>VLOOKUP(A3373,'[1]план на 2017'!$A:$X,20,0)</f>
        <v>67594703</v>
      </c>
      <c r="Z3373" s="156">
        <f t="shared" si="511"/>
        <v>0</v>
      </c>
    </row>
    <row r="3374" spans="1:26" ht="49.5" customHeight="1" x14ac:dyDescent="0.25">
      <c r="A3374" s="48" t="s">
        <v>8615</v>
      </c>
      <c r="B3374" s="53" t="s">
        <v>3273</v>
      </c>
      <c r="C3374" s="53" t="s">
        <v>8610</v>
      </c>
      <c r="D3374" s="53" t="s">
        <v>8611</v>
      </c>
      <c r="E3374" s="53" t="s">
        <v>8611</v>
      </c>
      <c r="F3374" s="53" t="s">
        <v>8616</v>
      </c>
      <c r="G3374" s="54" t="s">
        <v>8876</v>
      </c>
      <c r="H3374" s="53">
        <v>80</v>
      </c>
      <c r="I3374" s="53">
        <v>430000000</v>
      </c>
      <c r="J3374" s="53" t="s">
        <v>8091</v>
      </c>
      <c r="K3374" s="53" t="s">
        <v>8092</v>
      </c>
      <c r="L3374" s="53" t="s">
        <v>8884</v>
      </c>
      <c r="M3374" s="53"/>
      <c r="N3374" s="53" t="s">
        <v>8858</v>
      </c>
      <c r="O3374" s="53" t="s">
        <v>8859</v>
      </c>
      <c r="P3374" s="48"/>
      <c r="Q3374" s="53"/>
      <c r="R3374" s="73"/>
      <c r="S3374" s="74"/>
      <c r="T3374" s="75">
        <v>18208335.199999996</v>
      </c>
      <c r="U3374" s="75">
        <f t="shared" si="512"/>
        <v>20393335.423999999</v>
      </c>
      <c r="V3374" s="48"/>
      <c r="W3374" s="48">
        <v>2017</v>
      </c>
      <c r="X3374" s="48"/>
      <c r="Y3374" s="1">
        <f>VLOOKUP(A3374,'[1]план на 2017'!$A:$X,20,0)</f>
        <v>18208335.199999996</v>
      </c>
      <c r="Z3374" s="156">
        <f t="shared" si="511"/>
        <v>0</v>
      </c>
    </row>
    <row r="3375" spans="1:26" ht="49.5" customHeight="1" x14ac:dyDescent="0.25">
      <c r="A3375" s="48" t="s">
        <v>8617</v>
      </c>
      <c r="B3375" s="53" t="s">
        <v>3273</v>
      </c>
      <c r="C3375" s="53" t="s">
        <v>8618</v>
      </c>
      <c r="D3375" s="53" t="s">
        <v>8619</v>
      </c>
      <c r="E3375" s="53" t="s">
        <v>8620</v>
      </c>
      <c r="F3375" s="53" t="s">
        <v>8621</v>
      </c>
      <c r="G3375" s="54" t="s">
        <v>8876</v>
      </c>
      <c r="H3375" s="53">
        <v>80</v>
      </c>
      <c r="I3375" s="53">
        <v>430000000</v>
      </c>
      <c r="J3375" s="53" t="s">
        <v>8091</v>
      </c>
      <c r="K3375" s="53" t="s">
        <v>8092</v>
      </c>
      <c r="L3375" s="53" t="s">
        <v>8884</v>
      </c>
      <c r="M3375" s="53"/>
      <c r="N3375" s="53" t="s">
        <v>8858</v>
      </c>
      <c r="O3375" s="53" t="s">
        <v>8859</v>
      </c>
      <c r="P3375" s="48"/>
      <c r="Q3375" s="53"/>
      <c r="R3375" s="73"/>
      <c r="S3375" s="74"/>
      <c r="T3375" s="75">
        <v>7053400</v>
      </c>
      <c r="U3375" s="75">
        <f t="shared" si="512"/>
        <v>7899808.0000000009</v>
      </c>
      <c r="V3375" s="48"/>
      <c r="W3375" s="48">
        <v>2017</v>
      </c>
      <c r="X3375" s="48"/>
      <c r="Y3375" s="1">
        <f>VLOOKUP(A3375,'[1]план на 2017'!$A:$X,20,0)</f>
        <v>7053400</v>
      </c>
      <c r="Z3375" s="156">
        <f t="shared" si="511"/>
        <v>0</v>
      </c>
    </row>
    <row r="3376" spans="1:26" ht="49.5" customHeight="1" x14ac:dyDescent="0.25">
      <c r="A3376" s="48" t="s">
        <v>8622</v>
      </c>
      <c r="B3376" s="53" t="s">
        <v>3273</v>
      </c>
      <c r="C3376" s="53" t="s">
        <v>8572</v>
      </c>
      <c r="D3376" s="53" t="s">
        <v>8573</v>
      </c>
      <c r="E3376" s="53" t="s">
        <v>8573</v>
      </c>
      <c r="F3376" s="53" t="s">
        <v>8623</v>
      </c>
      <c r="G3376" s="54" t="s">
        <v>8876</v>
      </c>
      <c r="H3376" s="53">
        <v>80</v>
      </c>
      <c r="I3376" s="53">
        <v>430000000</v>
      </c>
      <c r="J3376" s="53" t="s">
        <v>8091</v>
      </c>
      <c r="K3376" s="53" t="s">
        <v>8092</v>
      </c>
      <c r="L3376" s="53" t="s">
        <v>8884</v>
      </c>
      <c r="M3376" s="53"/>
      <c r="N3376" s="53" t="s">
        <v>8858</v>
      </c>
      <c r="O3376" s="53" t="s">
        <v>8859</v>
      </c>
      <c r="P3376" s="48"/>
      <c r="Q3376" s="53"/>
      <c r="R3376" s="73"/>
      <c r="S3376" s="74"/>
      <c r="T3376" s="75">
        <v>145746782.39880964</v>
      </c>
      <c r="U3376" s="75">
        <f t="shared" si="512"/>
        <v>163236396.28666681</v>
      </c>
      <c r="V3376" s="48"/>
      <c r="W3376" s="48">
        <v>2017</v>
      </c>
      <c r="X3376" s="48"/>
      <c r="Y3376" s="1">
        <f>VLOOKUP(A3376,'[1]план на 2017'!$A:$X,20,0)</f>
        <v>145746782.39880964</v>
      </c>
      <c r="Z3376" s="156">
        <f t="shared" si="511"/>
        <v>0</v>
      </c>
    </row>
    <row r="3377" spans="1:26" ht="49.5" customHeight="1" x14ac:dyDescent="0.25">
      <c r="A3377" s="48" t="s">
        <v>8624</v>
      </c>
      <c r="B3377" s="53" t="s">
        <v>3273</v>
      </c>
      <c r="C3377" s="53" t="s">
        <v>8353</v>
      </c>
      <c r="D3377" s="53" t="s">
        <v>8354</v>
      </c>
      <c r="E3377" s="53" t="s">
        <v>8354</v>
      </c>
      <c r="F3377" s="53" t="s">
        <v>8625</v>
      </c>
      <c r="G3377" s="54" t="s">
        <v>8876</v>
      </c>
      <c r="H3377" s="53">
        <v>80</v>
      </c>
      <c r="I3377" s="53">
        <v>430000000</v>
      </c>
      <c r="J3377" s="53" t="s">
        <v>8091</v>
      </c>
      <c r="K3377" s="53" t="s">
        <v>8092</v>
      </c>
      <c r="L3377" s="53" t="s">
        <v>8884</v>
      </c>
      <c r="M3377" s="53"/>
      <c r="N3377" s="53" t="s">
        <v>8858</v>
      </c>
      <c r="O3377" s="53" t="s">
        <v>8859</v>
      </c>
      <c r="P3377" s="48"/>
      <c r="Q3377" s="53"/>
      <c r="R3377" s="73"/>
      <c r="S3377" s="74"/>
      <c r="T3377" s="75">
        <v>82420000</v>
      </c>
      <c r="U3377" s="75">
        <f t="shared" si="512"/>
        <v>92310400.000000015</v>
      </c>
      <c r="V3377" s="48"/>
      <c r="W3377" s="48">
        <v>2017</v>
      </c>
      <c r="X3377" s="48"/>
      <c r="Y3377" s="1">
        <f>VLOOKUP(A3377,'[1]план на 2017'!$A:$X,20,0)</f>
        <v>82420000</v>
      </c>
      <c r="Z3377" s="156">
        <f t="shared" si="511"/>
        <v>0</v>
      </c>
    </row>
    <row r="3378" spans="1:26" ht="49.5" customHeight="1" x14ac:dyDescent="0.25">
      <c r="A3378" s="48" t="s">
        <v>8626</v>
      </c>
      <c r="B3378" s="53" t="s">
        <v>3273</v>
      </c>
      <c r="C3378" s="53" t="s">
        <v>8523</v>
      </c>
      <c r="D3378" s="53" t="s">
        <v>8524</v>
      </c>
      <c r="E3378" s="53" t="s">
        <v>8524</v>
      </c>
      <c r="F3378" s="53" t="s">
        <v>8627</v>
      </c>
      <c r="G3378" s="54" t="s">
        <v>8876</v>
      </c>
      <c r="H3378" s="53">
        <v>80</v>
      </c>
      <c r="I3378" s="53">
        <v>430000000</v>
      </c>
      <c r="J3378" s="53" t="s">
        <v>8091</v>
      </c>
      <c r="K3378" s="53" t="s">
        <v>8092</v>
      </c>
      <c r="L3378" s="53" t="s">
        <v>8884</v>
      </c>
      <c r="M3378" s="53"/>
      <c r="N3378" s="53" t="s">
        <v>8858</v>
      </c>
      <c r="O3378" s="53" t="s">
        <v>8859</v>
      </c>
      <c r="P3378" s="48"/>
      <c r="Q3378" s="53"/>
      <c r="R3378" s="73"/>
      <c r="S3378" s="74"/>
      <c r="T3378" s="75">
        <v>16553031.999999996</v>
      </c>
      <c r="U3378" s="75">
        <f t="shared" si="512"/>
        <v>18539395.839999996</v>
      </c>
      <c r="V3378" s="48"/>
      <c r="W3378" s="48">
        <v>2017</v>
      </c>
      <c r="X3378" s="48"/>
      <c r="Y3378" s="1">
        <f>VLOOKUP(A3378,'[1]план на 2017'!$A:$X,20,0)</f>
        <v>16553031.999999996</v>
      </c>
      <c r="Z3378" s="156">
        <f t="shared" si="511"/>
        <v>0</v>
      </c>
    </row>
    <row r="3379" spans="1:26" ht="49.5" customHeight="1" x14ac:dyDescent="0.25">
      <c r="A3379" s="48" t="s">
        <v>8628</v>
      </c>
      <c r="B3379" s="53" t="s">
        <v>3273</v>
      </c>
      <c r="C3379" s="53" t="s">
        <v>8353</v>
      </c>
      <c r="D3379" s="53" t="s">
        <v>8354</v>
      </c>
      <c r="E3379" s="53" t="s">
        <v>8354</v>
      </c>
      <c r="F3379" s="53" t="s">
        <v>8629</v>
      </c>
      <c r="G3379" s="54" t="s">
        <v>8876</v>
      </c>
      <c r="H3379" s="53">
        <v>80</v>
      </c>
      <c r="I3379" s="53">
        <v>430000000</v>
      </c>
      <c r="J3379" s="53" t="s">
        <v>8091</v>
      </c>
      <c r="K3379" s="53" t="s">
        <v>8092</v>
      </c>
      <c r="L3379" s="53" t="s">
        <v>8884</v>
      </c>
      <c r="M3379" s="53"/>
      <c r="N3379" s="53" t="s">
        <v>8858</v>
      </c>
      <c r="O3379" s="53" t="s">
        <v>8859</v>
      </c>
      <c r="P3379" s="48"/>
      <c r="Q3379" s="53"/>
      <c r="R3379" s="73"/>
      <c r="S3379" s="74"/>
      <c r="T3379" s="75">
        <v>29292000</v>
      </c>
      <c r="U3379" s="75">
        <f t="shared" si="512"/>
        <v>32807040.000000004</v>
      </c>
      <c r="V3379" s="48"/>
      <c r="W3379" s="48">
        <v>2017</v>
      </c>
      <c r="X3379" s="48"/>
      <c r="Y3379" s="1">
        <f>VLOOKUP(A3379,'[1]план на 2017'!$A:$X,20,0)</f>
        <v>29292000</v>
      </c>
      <c r="Z3379" s="156">
        <f t="shared" si="511"/>
        <v>0</v>
      </c>
    </row>
    <row r="3380" spans="1:26" ht="49.5" customHeight="1" x14ac:dyDescent="0.25">
      <c r="A3380" s="48" t="s">
        <v>8630</v>
      </c>
      <c r="B3380" s="53" t="s">
        <v>3273</v>
      </c>
      <c r="C3380" s="53" t="s">
        <v>8523</v>
      </c>
      <c r="D3380" s="53" t="s">
        <v>8524</v>
      </c>
      <c r="E3380" s="53" t="s">
        <v>8524</v>
      </c>
      <c r="F3380" s="53" t="s">
        <v>8631</v>
      </c>
      <c r="G3380" s="54" t="s">
        <v>8876</v>
      </c>
      <c r="H3380" s="53">
        <v>80</v>
      </c>
      <c r="I3380" s="53">
        <v>430000000</v>
      </c>
      <c r="J3380" s="53" t="s">
        <v>8091</v>
      </c>
      <c r="K3380" s="53" t="s">
        <v>8092</v>
      </c>
      <c r="L3380" s="53" t="s">
        <v>8884</v>
      </c>
      <c r="M3380" s="53"/>
      <c r="N3380" s="53" t="s">
        <v>8858</v>
      </c>
      <c r="O3380" s="53" t="s">
        <v>8859</v>
      </c>
      <c r="P3380" s="48"/>
      <c r="Q3380" s="53"/>
      <c r="R3380" s="73"/>
      <c r="S3380" s="74"/>
      <c r="T3380" s="75">
        <v>9931819.1999999993</v>
      </c>
      <c r="U3380" s="75">
        <f t="shared" si="512"/>
        <v>11123637.504000001</v>
      </c>
      <c r="V3380" s="48"/>
      <c r="W3380" s="48">
        <v>2017</v>
      </c>
      <c r="X3380" s="48"/>
      <c r="Y3380" s="1">
        <f>VLOOKUP(A3380,'[1]план на 2017'!$A:$X,20,0)</f>
        <v>9931819.1999999993</v>
      </c>
      <c r="Z3380" s="156">
        <f t="shared" si="511"/>
        <v>0</v>
      </c>
    </row>
    <row r="3381" spans="1:26" ht="49.5" customHeight="1" x14ac:dyDescent="0.25">
      <c r="A3381" s="48" t="s">
        <v>8632</v>
      </c>
      <c r="B3381" s="53" t="s">
        <v>3273</v>
      </c>
      <c r="C3381" s="53" t="s">
        <v>8353</v>
      </c>
      <c r="D3381" s="53" t="s">
        <v>8354</v>
      </c>
      <c r="E3381" s="53" t="s">
        <v>8354</v>
      </c>
      <c r="F3381" s="53" t="s">
        <v>8633</v>
      </c>
      <c r="G3381" s="54" t="s">
        <v>8876</v>
      </c>
      <c r="H3381" s="53">
        <v>80</v>
      </c>
      <c r="I3381" s="53">
        <v>430000000</v>
      </c>
      <c r="J3381" s="53" t="s">
        <v>8091</v>
      </c>
      <c r="K3381" s="53" t="s">
        <v>8092</v>
      </c>
      <c r="L3381" s="53" t="s">
        <v>8884</v>
      </c>
      <c r="M3381" s="53"/>
      <c r="N3381" s="53" t="s">
        <v>8858</v>
      </c>
      <c r="O3381" s="53" t="s">
        <v>8859</v>
      </c>
      <c r="P3381" s="48"/>
      <c r="Q3381" s="53"/>
      <c r="R3381" s="73"/>
      <c r="S3381" s="74"/>
      <c r="T3381" s="75">
        <v>27594100</v>
      </c>
      <c r="U3381" s="75">
        <f t="shared" si="512"/>
        <v>30905392.000000004</v>
      </c>
      <c r="V3381" s="48"/>
      <c r="W3381" s="48">
        <v>2017</v>
      </c>
      <c r="X3381" s="48"/>
      <c r="Y3381" s="1">
        <f>VLOOKUP(A3381,'[1]план на 2017'!$A:$X,20,0)</f>
        <v>27594100</v>
      </c>
      <c r="Z3381" s="156">
        <f t="shared" si="511"/>
        <v>0</v>
      </c>
    </row>
    <row r="3382" spans="1:26" ht="49.5" customHeight="1" x14ac:dyDescent="0.25">
      <c r="A3382" s="48" t="s">
        <v>8634</v>
      </c>
      <c r="B3382" s="53" t="s">
        <v>3273</v>
      </c>
      <c r="C3382" s="53" t="s">
        <v>8353</v>
      </c>
      <c r="D3382" s="53" t="s">
        <v>8354</v>
      </c>
      <c r="E3382" s="53" t="s">
        <v>8354</v>
      </c>
      <c r="F3382" s="53" t="s">
        <v>8635</v>
      </c>
      <c r="G3382" s="54" t="s">
        <v>8876</v>
      </c>
      <c r="H3382" s="53">
        <v>80</v>
      </c>
      <c r="I3382" s="53">
        <v>430000000</v>
      </c>
      <c r="J3382" s="53" t="s">
        <v>8091</v>
      </c>
      <c r="K3382" s="53" t="s">
        <v>8092</v>
      </c>
      <c r="L3382" s="53" t="s">
        <v>8884</v>
      </c>
      <c r="M3382" s="53"/>
      <c r="N3382" s="53" t="s">
        <v>8858</v>
      </c>
      <c r="O3382" s="53" t="s">
        <v>8859</v>
      </c>
      <c r="P3382" s="48"/>
      <c r="Q3382" s="53"/>
      <c r="R3382" s="73"/>
      <c r="S3382" s="74"/>
      <c r="T3382" s="75">
        <v>22730000</v>
      </c>
      <c r="U3382" s="75">
        <f t="shared" si="512"/>
        <v>25457600.000000004</v>
      </c>
      <c r="V3382" s="48"/>
      <c r="W3382" s="48">
        <v>2017</v>
      </c>
      <c r="X3382" s="48"/>
      <c r="Y3382" s="1">
        <f>VLOOKUP(A3382,'[1]план на 2017'!$A:$X,20,0)</f>
        <v>22730000</v>
      </c>
      <c r="Z3382" s="156">
        <f t="shared" si="511"/>
        <v>0</v>
      </c>
    </row>
    <row r="3383" spans="1:26" ht="49.5" customHeight="1" x14ac:dyDescent="0.25">
      <c r="A3383" s="48" t="s">
        <v>8636</v>
      </c>
      <c r="B3383" s="53" t="s">
        <v>3273</v>
      </c>
      <c r="C3383" s="53" t="s">
        <v>8523</v>
      </c>
      <c r="D3383" s="53" t="s">
        <v>8524</v>
      </c>
      <c r="E3383" s="53" t="s">
        <v>8524</v>
      </c>
      <c r="F3383" s="53" t="s">
        <v>8637</v>
      </c>
      <c r="G3383" s="54" t="s">
        <v>8876</v>
      </c>
      <c r="H3383" s="53">
        <v>80</v>
      </c>
      <c r="I3383" s="53">
        <v>430000000</v>
      </c>
      <c r="J3383" s="53" t="s">
        <v>8091</v>
      </c>
      <c r="K3383" s="53" t="s">
        <v>8092</v>
      </c>
      <c r="L3383" s="53" t="s">
        <v>8884</v>
      </c>
      <c r="M3383" s="53"/>
      <c r="N3383" s="53" t="s">
        <v>8858</v>
      </c>
      <c r="O3383" s="53" t="s">
        <v>8859</v>
      </c>
      <c r="P3383" s="48"/>
      <c r="Q3383" s="53"/>
      <c r="R3383" s="73"/>
      <c r="S3383" s="74"/>
      <c r="T3383" s="75">
        <v>8276516</v>
      </c>
      <c r="U3383" s="75">
        <f t="shared" si="512"/>
        <v>9269697.9200000018</v>
      </c>
      <c r="V3383" s="48"/>
      <c r="W3383" s="48">
        <v>2017</v>
      </c>
      <c r="X3383" s="48"/>
      <c r="Y3383" s="1">
        <f>VLOOKUP(A3383,'[1]план на 2017'!$A:$X,20,0)</f>
        <v>8276516</v>
      </c>
      <c r="Z3383" s="156">
        <f t="shared" si="511"/>
        <v>0</v>
      </c>
    </row>
    <row r="3384" spans="1:26" ht="49.5" customHeight="1" x14ac:dyDescent="0.25">
      <c r="A3384" s="48" t="s">
        <v>8638</v>
      </c>
      <c r="B3384" s="53" t="s">
        <v>3273</v>
      </c>
      <c r="C3384" s="53" t="s">
        <v>8639</v>
      </c>
      <c r="D3384" s="53" t="s">
        <v>8640</v>
      </c>
      <c r="E3384" s="53" t="s">
        <v>8640</v>
      </c>
      <c r="F3384" s="53" t="s">
        <v>8641</v>
      </c>
      <c r="G3384" s="53" t="s">
        <v>3278</v>
      </c>
      <c r="H3384" s="53">
        <v>80</v>
      </c>
      <c r="I3384" s="53">
        <v>430000000</v>
      </c>
      <c r="J3384" s="53" t="s">
        <v>8091</v>
      </c>
      <c r="K3384" s="53" t="s">
        <v>8107</v>
      </c>
      <c r="L3384" s="53" t="s">
        <v>8861</v>
      </c>
      <c r="M3384" s="53"/>
      <c r="N3384" s="53" t="s">
        <v>8858</v>
      </c>
      <c r="O3384" s="53" t="s">
        <v>8859</v>
      </c>
      <c r="P3384" s="48"/>
      <c r="Q3384" s="53"/>
      <c r="R3384" s="73"/>
      <c r="S3384" s="74"/>
      <c r="T3384" s="75">
        <v>700000</v>
      </c>
      <c r="U3384" s="75">
        <f t="shared" si="512"/>
        <v>784000.00000000012</v>
      </c>
      <c r="V3384" s="48"/>
      <c r="W3384" s="48">
        <v>2017</v>
      </c>
      <c r="X3384" s="48"/>
      <c r="Y3384" s="1">
        <f>VLOOKUP(A3384,'[1]план на 2017'!$A:$X,20,0)</f>
        <v>700000</v>
      </c>
      <c r="Z3384" s="156">
        <f t="shared" si="511"/>
        <v>0</v>
      </c>
    </row>
    <row r="3385" spans="1:26" ht="49.5" customHeight="1" x14ac:dyDescent="0.25">
      <c r="A3385" s="48" t="s">
        <v>8642</v>
      </c>
      <c r="B3385" s="53" t="s">
        <v>3273</v>
      </c>
      <c r="C3385" s="53" t="s">
        <v>8374</v>
      </c>
      <c r="D3385" s="53" t="s">
        <v>8375</v>
      </c>
      <c r="E3385" s="53" t="s">
        <v>8375</v>
      </c>
      <c r="F3385" s="53" t="s">
        <v>8643</v>
      </c>
      <c r="G3385" s="54" t="s">
        <v>8876</v>
      </c>
      <c r="H3385" s="53">
        <v>80</v>
      </c>
      <c r="I3385" s="53">
        <v>430000000</v>
      </c>
      <c r="J3385" s="53" t="s">
        <v>8091</v>
      </c>
      <c r="K3385" s="53" t="s">
        <v>8107</v>
      </c>
      <c r="L3385" s="53" t="s">
        <v>8857</v>
      </c>
      <c r="M3385" s="53"/>
      <c r="N3385" s="53" t="s">
        <v>8858</v>
      </c>
      <c r="O3385" s="53" t="s">
        <v>8859</v>
      </c>
      <c r="P3385" s="48"/>
      <c r="Q3385" s="53"/>
      <c r="R3385" s="73"/>
      <c r="S3385" s="74"/>
      <c r="T3385" s="75">
        <v>0</v>
      </c>
      <c r="U3385" s="75">
        <f t="shared" si="512"/>
        <v>0</v>
      </c>
      <c r="V3385" s="48"/>
      <c r="W3385" s="48">
        <v>2017</v>
      </c>
      <c r="X3385" s="48"/>
      <c r="Y3385" s="1">
        <f>VLOOKUP(A3385,'[1]план на 2017'!$A:$X,20,0)</f>
        <v>0</v>
      </c>
      <c r="Z3385" s="156">
        <f t="shared" si="511"/>
        <v>0</v>
      </c>
    </row>
    <row r="3386" spans="1:26" ht="49.5" customHeight="1" x14ac:dyDescent="0.25">
      <c r="A3386" s="48" t="s">
        <v>8644</v>
      </c>
      <c r="B3386" s="53" t="s">
        <v>3273</v>
      </c>
      <c r="C3386" s="53" t="s">
        <v>8374</v>
      </c>
      <c r="D3386" s="53" t="s">
        <v>8375</v>
      </c>
      <c r="E3386" s="53" t="s">
        <v>8375</v>
      </c>
      <c r="F3386" s="53" t="s">
        <v>8643</v>
      </c>
      <c r="G3386" s="54" t="s">
        <v>8876</v>
      </c>
      <c r="H3386" s="53">
        <v>80</v>
      </c>
      <c r="I3386" s="53">
        <v>430000000</v>
      </c>
      <c r="J3386" s="53" t="s">
        <v>8091</v>
      </c>
      <c r="K3386" s="53" t="s">
        <v>8107</v>
      </c>
      <c r="L3386" s="53" t="s">
        <v>8857</v>
      </c>
      <c r="M3386" s="53"/>
      <c r="N3386" s="53" t="s">
        <v>8885</v>
      </c>
      <c r="O3386" s="53" t="s">
        <v>8859</v>
      </c>
      <c r="P3386" s="48"/>
      <c r="Q3386" s="53"/>
      <c r="R3386" s="73"/>
      <c r="S3386" s="74"/>
      <c r="T3386" s="75">
        <v>3402800</v>
      </c>
      <c r="U3386" s="75">
        <f t="shared" si="512"/>
        <v>3811136.0000000005</v>
      </c>
      <c r="V3386" s="48"/>
      <c r="W3386" s="48">
        <v>2017</v>
      </c>
      <c r="X3386" s="48" t="s">
        <v>8158</v>
      </c>
      <c r="Y3386" s="1">
        <f>VLOOKUP(A3386,'[1]план на 2017'!$A:$X,20,0)</f>
        <v>3402800</v>
      </c>
      <c r="Z3386" s="156">
        <f t="shared" si="511"/>
        <v>0</v>
      </c>
    </row>
    <row r="3387" spans="1:26" ht="49.5" customHeight="1" x14ac:dyDescent="0.25">
      <c r="A3387" s="48" t="s">
        <v>8645</v>
      </c>
      <c r="B3387" s="53" t="s">
        <v>3273</v>
      </c>
      <c r="C3387" s="53" t="s">
        <v>8374</v>
      </c>
      <c r="D3387" s="53" t="s">
        <v>8375</v>
      </c>
      <c r="E3387" s="53" t="s">
        <v>8375</v>
      </c>
      <c r="F3387" s="53" t="s">
        <v>8646</v>
      </c>
      <c r="G3387" s="54" t="s">
        <v>8876</v>
      </c>
      <c r="H3387" s="53">
        <v>80</v>
      </c>
      <c r="I3387" s="53">
        <v>430000000</v>
      </c>
      <c r="J3387" s="53" t="s">
        <v>8091</v>
      </c>
      <c r="K3387" s="53" t="s">
        <v>8107</v>
      </c>
      <c r="L3387" s="53" t="s">
        <v>8857</v>
      </c>
      <c r="M3387" s="53"/>
      <c r="N3387" s="53" t="s">
        <v>8858</v>
      </c>
      <c r="O3387" s="53" t="s">
        <v>8859</v>
      </c>
      <c r="P3387" s="48"/>
      <c r="Q3387" s="53"/>
      <c r="R3387" s="73"/>
      <c r="S3387" s="74">
        <v>24587132</v>
      </c>
      <c r="T3387" s="75">
        <v>0</v>
      </c>
      <c r="U3387" s="75">
        <f t="shared" si="512"/>
        <v>0</v>
      </c>
      <c r="V3387" s="48"/>
      <c r="W3387" s="48">
        <v>2017</v>
      </c>
      <c r="X3387" s="48"/>
      <c r="Y3387" s="1">
        <f>VLOOKUP(A3387,'[1]план на 2017'!$A:$X,20,0)</f>
        <v>0</v>
      </c>
      <c r="Z3387" s="156">
        <f t="shared" si="511"/>
        <v>0</v>
      </c>
    </row>
    <row r="3388" spans="1:26" ht="49.5" customHeight="1" x14ac:dyDescent="0.25">
      <c r="A3388" s="48" t="s">
        <v>8647</v>
      </c>
      <c r="B3388" s="53" t="s">
        <v>3273</v>
      </c>
      <c r="C3388" s="53" t="s">
        <v>8374</v>
      </c>
      <c r="D3388" s="53" t="s">
        <v>8375</v>
      </c>
      <c r="E3388" s="53" t="s">
        <v>8375</v>
      </c>
      <c r="F3388" s="53" t="s">
        <v>8648</v>
      </c>
      <c r="G3388" s="54" t="s">
        <v>8876</v>
      </c>
      <c r="H3388" s="53">
        <v>80</v>
      </c>
      <c r="I3388" s="53">
        <v>430000000</v>
      </c>
      <c r="J3388" s="53" t="s">
        <v>8091</v>
      </c>
      <c r="K3388" s="53" t="s">
        <v>8124</v>
      </c>
      <c r="L3388" s="53" t="s">
        <v>8857</v>
      </c>
      <c r="M3388" s="53"/>
      <c r="N3388" s="53" t="s">
        <v>8858</v>
      </c>
      <c r="O3388" s="53" t="s">
        <v>8859</v>
      </c>
      <c r="P3388" s="48"/>
      <c r="Q3388" s="53"/>
      <c r="R3388" s="73"/>
      <c r="S3388" s="74"/>
      <c r="T3388" s="75">
        <v>24587132</v>
      </c>
      <c r="U3388" s="75">
        <f t="shared" si="512"/>
        <v>27537587.840000004</v>
      </c>
      <c r="V3388" s="48"/>
      <c r="W3388" s="48">
        <v>2017</v>
      </c>
      <c r="X3388" s="48" t="s">
        <v>8149</v>
      </c>
      <c r="Y3388" s="1">
        <f>VLOOKUP(A3388,'[1]план на 2017'!$A:$X,20,0)</f>
        <v>24587132</v>
      </c>
      <c r="Z3388" s="156">
        <f t="shared" si="511"/>
        <v>0</v>
      </c>
    </row>
    <row r="3389" spans="1:26" ht="49.5" customHeight="1" x14ac:dyDescent="0.25">
      <c r="A3389" s="48" t="s">
        <v>8649</v>
      </c>
      <c r="B3389" s="53" t="s">
        <v>3273</v>
      </c>
      <c r="C3389" s="53" t="s">
        <v>8438</v>
      </c>
      <c r="D3389" s="53" t="s">
        <v>8439</v>
      </c>
      <c r="E3389" s="53" t="s">
        <v>8439</v>
      </c>
      <c r="F3389" s="53" t="s">
        <v>8650</v>
      </c>
      <c r="G3389" s="54" t="s">
        <v>8876</v>
      </c>
      <c r="H3389" s="53">
        <v>80</v>
      </c>
      <c r="I3389" s="53">
        <v>430000000</v>
      </c>
      <c r="J3389" s="53" t="s">
        <v>8091</v>
      </c>
      <c r="K3389" s="53" t="s">
        <v>8107</v>
      </c>
      <c r="L3389" s="53" t="s">
        <v>8857</v>
      </c>
      <c r="M3389" s="53"/>
      <c r="N3389" s="53" t="s">
        <v>8858</v>
      </c>
      <c r="O3389" s="53" t="s">
        <v>8859</v>
      </c>
      <c r="P3389" s="48"/>
      <c r="Q3389" s="53"/>
      <c r="R3389" s="73"/>
      <c r="S3389" s="74"/>
      <c r="T3389" s="75">
        <v>9150000</v>
      </c>
      <c r="U3389" s="75">
        <f t="shared" si="512"/>
        <v>10248000.000000002</v>
      </c>
      <c r="V3389" s="48"/>
      <c r="W3389" s="48">
        <v>2017</v>
      </c>
      <c r="X3389" s="48"/>
      <c r="Y3389" s="1">
        <f>VLOOKUP(A3389,'[1]план на 2017'!$A:$X,20,0)</f>
        <v>9150000</v>
      </c>
      <c r="Z3389" s="156">
        <f t="shared" si="511"/>
        <v>0</v>
      </c>
    </row>
    <row r="3390" spans="1:26" ht="49.5" customHeight="1" x14ac:dyDescent="0.25">
      <c r="A3390" s="48" t="s">
        <v>8651</v>
      </c>
      <c r="B3390" s="53" t="s">
        <v>3273</v>
      </c>
      <c r="C3390" s="53" t="s">
        <v>8572</v>
      </c>
      <c r="D3390" s="53" t="s">
        <v>8573</v>
      </c>
      <c r="E3390" s="53" t="s">
        <v>8573</v>
      </c>
      <c r="F3390" s="53" t="s">
        <v>8573</v>
      </c>
      <c r="G3390" s="54" t="s">
        <v>8876</v>
      </c>
      <c r="H3390" s="53">
        <v>60</v>
      </c>
      <c r="I3390" s="53">
        <v>430000000</v>
      </c>
      <c r="J3390" s="53" t="s">
        <v>8091</v>
      </c>
      <c r="K3390" s="53" t="s">
        <v>8856</v>
      </c>
      <c r="L3390" s="53" t="s">
        <v>8863</v>
      </c>
      <c r="M3390" s="53"/>
      <c r="N3390" s="53" t="s">
        <v>8858</v>
      </c>
      <c r="O3390" s="53" t="s">
        <v>8859</v>
      </c>
      <c r="P3390" s="48"/>
      <c r="Q3390" s="53"/>
      <c r="R3390" s="73"/>
      <c r="S3390" s="74">
        <v>263880000</v>
      </c>
      <c r="T3390" s="75">
        <v>0</v>
      </c>
      <c r="U3390" s="75">
        <f t="shared" si="512"/>
        <v>0</v>
      </c>
      <c r="V3390" s="48"/>
      <c r="W3390" s="48">
        <v>2017</v>
      </c>
      <c r="X3390" s="48"/>
      <c r="Y3390" s="1">
        <f>VLOOKUP(A3390,'[1]план на 2017'!$A:$X,20,0)</f>
        <v>0</v>
      </c>
      <c r="Z3390" s="156">
        <f t="shared" si="511"/>
        <v>0</v>
      </c>
    </row>
    <row r="3391" spans="1:26" ht="49.5" customHeight="1" x14ac:dyDescent="0.25">
      <c r="A3391" s="48" t="s">
        <v>8652</v>
      </c>
      <c r="B3391" s="53" t="s">
        <v>3273</v>
      </c>
      <c r="C3391" s="53" t="s">
        <v>8572</v>
      </c>
      <c r="D3391" s="53" t="s">
        <v>8573</v>
      </c>
      <c r="E3391" s="53" t="s">
        <v>8573</v>
      </c>
      <c r="F3391" s="53" t="s">
        <v>8573</v>
      </c>
      <c r="G3391" s="54" t="s">
        <v>8876</v>
      </c>
      <c r="H3391" s="53">
        <v>60</v>
      </c>
      <c r="I3391" s="53">
        <v>430000000</v>
      </c>
      <c r="J3391" s="53" t="s">
        <v>8091</v>
      </c>
      <c r="K3391" s="53" t="s">
        <v>8129</v>
      </c>
      <c r="L3391" s="53" t="s">
        <v>8857</v>
      </c>
      <c r="M3391" s="53"/>
      <c r="N3391" s="53" t="s">
        <v>8858</v>
      </c>
      <c r="O3391" s="53" t="s">
        <v>8859</v>
      </c>
      <c r="P3391" s="48"/>
      <c r="Q3391" s="53"/>
      <c r="R3391" s="73"/>
      <c r="S3391" s="74"/>
      <c r="T3391" s="75">
        <v>75900000</v>
      </c>
      <c r="U3391" s="75">
        <f t="shared" si="512"/>
        <v>85008000.000000015</v>
      </c>
      <c r="V3391" s="48"/>
      <c r="W3391" s="48">
        <v>2017</v>
      </c>
      <c r="X3391" s="53" t="s">
        <v>8886</v>
      </c>
      <c r="Y3391" s="1">
        <f>VLOOKUP(A3391,'[1]план на 2017'!$A:$X,20,0)</f>
        <v>75900000</v>
      </c>
      <c r="Z3391" s="156">
        <f t="shared" si="511"/>
        <v>0</v>
      </c>
    </row>
    <row r="3392" spans="1:26" ht="49.5" customHeight="1" x14ac:dyDescent="0.25">
      <c r="A3392" s="48" t="s">
        <v>8653</v>
      </c>
      <c r="B3392" s="53" t="s">
        <v>3273</v>
      </c>
      <c r="C3392" s="53" t="s">
        <v>8489</v>
      </c>
      <c r="D3392" s="53" t="s">
        <v>8490</v>
      </c>
      <c r="E3392" s="53" t="s">
        <v>8490</v>
      </c>
      <c r="F3392" s="53" t="s">
        <v>8654</v>
      </c>
      <c r="G3392" s="53" t="s">
        <v>8876</v>
      </c>
      <c r="H3392" s="53">
        <v>75</v>
      </c>
      <c r="I3392" s="53">
        <v>430000000</v>
      </c>
      <c r="J3392" s="53" t="s">
        <v>8091</v>
      </c>
      <c r="K3392" s="53" t="s">
        <v>8129</v>
      </c>
      <c r="L3392" s="53" t="s">
        <v>8857</v>
      </c>
      <c r="M3392" s="53"/>
      <c r="N3392" s="53" t="s">
        <v>8887</v>
      </c>
      <c r="O3392" s="53" t="s">
        <v>8859</v>
      </c>
      <c r="P3392" s="48"/>
      <c r="Q3392" s="53"/>
      <c r="R3392" s="73"/>
      <c r="S3392" s="74"/>
      <c r="T3392" s="75">
        <v>0</v>
      </c>
      <c r="U3392" s="75">
        <f t="shared" si="512"/>
        <v>0</v>
      </c>
      <c r="V3392" s="48"/>
      <c r="W3392" s="48">
        <v>2017</v>
      </c>
      <c r="X3392" s="48"/>
      <c r="Y3392" s="1">
        <f>VLOOKUP(A3392,'[1]план на 2017'!$A:$X,20,0)</f>
        <v>0</v>
      </c>
      <c r="Z3392" s="156">
        <f t="shared" si="511"/>
        <v>0</v>
      </c>
    </row>
    <row r="3393" spans="1:38" ht="49.5" customHeight="1" x14ac:dyDescent="0.25">
      <c r="A3393" s="48" t="s">
        <v>8655</v>
      </c>
      <c r="B3393" s="53" t="s">
        <v>3273</v>
      </c>
      <c r="C3393" s="53" t="s">
        <v>8489</v>
      </c>
      <c r="D3393" s="53" t="s">
        <v>8490</v>
      </c>
      <c r="E3393" s="53" t="s">
        <v>8490</v>
      </c>
      <c r="F3393" s="53" t="s">
        <v>8654</v>
      </c>
      <c r="G3393" s="54" t="s">
        <v>8876</v>
      </c>
      <c r="H3393" s="53">
        <v>75</v>
      </c>
      <c r="I3393" s="53">
        <v>430000000</v>
      </c>
      <c r="J3393" s="53" t="s">
        <v>8091</v>
      </c>
      <c r="K3393" s="53" t="s">
        <v>8124</v>
      </c>
      <c r="L3393" s="53" t="s">
        <v>8857</v>
      </c>
      <c r="M3393" s="53"/>
      <c r="N3393" s="53" t="s">
        <v>8887</v>
      </c>
      <c r="O3393" s="53" t="s">
        <v>8859</v>
      </c>
      <c r="P3393" s="48"/>
      <c r="Q3393" s="53"/>
      <c r="R3393" s="73"/>
      <c r="S3393" s="74"/>
      <c r="T3393" s="75">
        <v>17869890</v>
      </c>
      <c r="U3393" s="75">
        <f t="shared" si="512"/>
        <v>20014276.800000001</v>
      </c>
      <c r="V3393" s="48"/>
      <c r="W3393" s="48">
        <v>2017</v>
      </c>
      <c r="X3393" s="48" t="s">
        <v>8213</v>
      </c>
      <c r="Y3393" s="1">
        <f>VLOOKUP(A3393,'[1]план на 2017'!$A:$X,20,0)</f>
        <v>17869890</v>
      </c>
      <c r="Z3393" s="156">
        <f t="shared" si="511"/>
        <v>0</v>
      </c>
    </row>
    <row r="3394" spans="1:38" ht="49.5" customHeight="1" x14ac:dyDescent="0.25">
      <c r="A3394" s="48" t="s">
        <v>8656</v>
      </c>
      <c r="B3394" s="53" t="s">
        <v>3273</v>
      </c>
      <c r="C3394" s="53" t="s">
        <v>8657</v>
      </c>
      <c r="D3394" s="53" t="s">
        <v>8658</v>
      </c>
      <c r="E3394" s="53" t="s">
        <v>8659</v>
      </c>
      <c r="F3394" s="53" t="s">
        <v>8660</v>
      </c>
      <c r="G3394" s="53" t="s">
        <v>3278</v>
      </c>
      <c r="H3394" s="53">
        <v>80</v>
      </c>
      <c r="I3394" s="53">
        <v>430000000</v>
      </c>
      <c r="J3394" s="53" t="s">
        <v>8091</v>
      </c>
      <c r="K3394" s="53" t="s">
        <v>8107</v>
      </c>
      <c r="L3394" s="53" t="s">
        <v>8861</v>
      </c>
      <c r="M3394" s="53"/>
      <c r="N3394" s="53" t="s">
        <v>8858</v>
      </c>
      <c r="O3394" s="53" t="s">
        <v>8859</v>
      </c>
      <c r="P3394" s="48"/>
      <c r="Q3394" s="53"/>
      <c r="R3394" s="73"/>
      <c r="S3394" s="74"/>
      <c r="T3394" s="75">
        <v>56000</v>
      </c>
      <c r="U3394" s="75">
        <f t="shared" si="512"/>
        <v>62720.000000000007</v>
      </c>
      <c r="V3394" s="48"/>
      <c r="W3394" s="48">
        <v>2017</v>
      </c>
      <c r="X3394" s="48"/>
      <c r="Y3394" s="1">
        <f>VLOOKUP(A3394,'[1]план на 2017'!$A:$X,20,0)</f>
        <v>56000</v>
      </c>
      <c r="Z3394" s="156">
        <f t="shared" si="511"/>
        <v>0</v>
      </c>
    </row>
    <row r="3395" spans="1:38" ht="49.5" customHeight="1" x14ac:dyDescent="0.25">
      <c r="A3395" s="48" t="s">
        <v>8661</v>
      </c>
      <c r="B3395" s="53" t="s">
        <v>3273</v>
      </c>
      <c r="C3395" s="53" t="s">
        <v>8572</v>
      </c>
      <c r="D3395" s="53" t="s">
        <v>8573</v>
      </c>
      <c r="E3395" s="53" t="s">
        <v>8573</v>
      </c>
      <c r="F3395" s="53" t="s">
        <v>8573</v>
      </c>
      <c r="G3395" s="54" t="s">
        <v>8876</v>
      </c>
      <c r="H3395" s="53">
        <v>60</v>
      </c>
      <c r="I3395" s="53">
        <v>430000000</v>
      </c>
      <c r="J3395" s="53" t="s">
        <v>8091</v>
      </c>
      <c r="K3395" s="53" t="s">
        <v>8856</v>
      </c>
      <c r="L3395" s="53" t="s">
        <v>8863</v>
      </c>
      <c r="M3395" s="53"/>
      <c r="N3395" s="53" t="s">
        <v>8858</v>
      </c>
      <c r="O3395" s="53" t="s">
        <v>8859</v>
      </c>
      <c r="P3395" s="48"/>
      <c r="Q3395" s="53"/>
      <c r="R3395" s="73"/>
      <c r="S3395" s="74">
        <v>263880000</v>
      </c>
      <c r="T3395" s="75">
        <v>0</v>
      </c>
      <c r="U3395" s="75">
        <f t="shared" si="512"/>
        <v>0</v>
      </c>
      <c r="V3395" s="48"/>
      <c r="W3395" s="48">
        <v>2017</v>
      </c>
      <c r="X3395" s="48"/>
      <c r="Y3395" s="1">
        <f>VLOOKUP(A3395,'[1]план на 2017'!$A:$X,20,0)</f>
        <v>0</v>
      </c>
      <c r="Z3395" s="156">
        <f t="shared" si="511"/>
        <v>0</v>
      </c>
    </row>
    <row r="3396" spans="1:38" ht="49.5" customHeight="1" x14ac:dyDescent="0.25">
      <c r="A3396" s="48" t="s">
        <v>8662</v>
      </c>
      <c r="B3396" s="53" t="s">
        <v>3273</v>
      </c>
      <c r="C3396" s="53" t="s">
        <v>8572</v>
      </c>
      <c r="D3396" s="53" t="s">
        <v>8573</v>
      </c>
      <c r="E3396" s="53" t="s">
        <v>8573</v>
      </c>
      <c r="F3396" s="53" t="s">
        <v>8573</v>
      </c>
      <c r="G3396" s="54" t="s">
        <v>8876</v>
      </c>
      <c r="H3396" s="53">
        <v>60</v>
      </c>
      <c r="I3396" s="53">
        <v>430000000</v>
      </c>
      <c r="J3396" s="53" t="s">
        <v>8091</v>
      </c>
      <c r="K3396" s="53" t="s">
        <v>8129</v>
      </c>
      <c r="L3396" s="53" t="s">
        <v>8888</v>
      </c>
      <c r="M3396" s="53"/>
      <c r="N3396" s="53" t="s">
        <v>8858</v>
      </c>
      <c r="O3396" s="53" t="s">
        <v>8859</v>
      </c>
      <c r="P3396" s="48"/>
      <c r="Q3396" s="53"/>
      <c r="R3396" s="73"/>
      <c r="S3396" s="74"/>
      <c r="T3396" s="75">
        <v>55000000</v>
      </c>
      <c r="U3396" s="75">
        <f t="shared" si="512"/>
        <v>61600000.000000007</v>
      </c>
      <c r="V3396" s="48"/>
      <c r="W3396" s="48">
        <v>2017</v>
      </c>
      <c r="X3396" s="53" t="s">
        <v>8886</v>
      </c>
      <c r="Y3396" s="1">
        <f>VLOOKUP(A3396,'[1]план на 2017'!$A:$X,20,0)</f>
        <v>55000000</v>
      </c>
      <c r="Z3396" s="156">
        <f t="shared" si="511"/>
        <v>0</v>
      </c>
    </row>
    <row r="3397" spans="1:38" ht="49.5" customHeight="1" x14ac:dyDescent="0.25">
      <c r="A3397" s="48" t="s">
        <v>8663</v>
      </c>
      <c r="B3397" s="53" t="s">
        <v>3273</v>
      </c>
      <c r="C3397" s="53" t="s">
        <v>8422</v>
      </c>
      <c r="D3397" s="53" t="s">
        <v>8423</v>
      </c>
      <c r="E3397" s="53" t="s">
        <v>8424</v>
      </c>
      <c r="F3397" s="53" t="s">
        <v>8664</v>
      </c>
      <c r="G3397" s="53" t="s">
        <v>8876</v>
      </c>
      <c r="H3397" s="53">
        <v>80</v>
      </c>
      <c r="I3397" s="53">
        <v>430000000</v>
      </c>
      <c r="J3397" s="53" t="s">
        <v>8091</v>
      </c>
      <c r="K3397" s="53" t="s">
        <v>8107</v>
      </c>
      <c r="L3397" s="53" t="s">
        <v>8857</v>
      </c>
      <c r="M3397" s="53"/>
      <c r="N3397" s="53" t="s">
        <v>8889</v>
      </c>
      <c r="O3397" s="53" t="s">
        <v>8859</v>
      </c>
      <c r="P3397" s="48"/>
      <c r="Q3397" s="53"/>
      <c r="R3397" s="73"/>
      <c r="S3397" s="74"/>
      <c r="T3397" s="75">
        <v>0</v>
      </c>
      <c r="U3397" s="75">
        <f t="shared" si="512"/>
        <v>0</v>
      </c>
      <c r="V3397" s="48"/>
      <c r="W3397" s="48">
        <v>2017</v>
      </c>
      <c r="X3397" s="48"/>
      <c r="Y3397" s="1">
        <f>VLOOKUP(A3397,'[1]план на 2017'!$A:$X,20,0)</f>
        <v>0</v>
      </c>
      <c r="Z3397" s="156">
        <f t="shared" si="511"/>
        <v>0</v>
      </c>
    </row>
    <row r="3398" spans="1:38" ht="49.5" customHeight="1" x14ac:dyDescent="0.25">
      <c r="A3398" s="48" t="s">
        <v>8665</v>
      </c>
      <c r="B3398" s="53" t="s">
        <v>3273</v>
      </c>
      <c r="C3398" s="53" t="s">
        <v>8422</v>
      </c>
      <c r="D3398" s="53" t="s">
        <v>8423</v>
      </c>
      <c r="E3398" s="53" t="s">
        <v>8424</v>
      </c>
      <c r="F3398" s="53" t="s">
        <v>8664</v>
      </c>
      <c r="G3398" s="53" t="s">
        <v>8876</v>
      </c>
      <c r="H3398" s="53">
        <v>80</v>
      </c>
      <c r="I3398" s="53">
        <v>430000000</v>
      </c>
      <c r="J3398" s="53" t="s">
        <v>8091</v>
      </c>
      <c r="K3398" s="53" t="s">
        <v>8092</v>
      </c>
      <c r="L3398" s="53" t="s">
        <v>8857</v>
      </c>
      <c r="M3398" s="53"/>
      <c r="N3398" s="53" t="s">
        <v>8889</v>
      </c>
      <c r="O3398" s="53" t="s">
        <v>8859</v>
      </c>
      <c r="P3398" s="48"/>
      <c r="Q3398" s="53"/>
      <c r="R3398" s="73"/>
      <c r="S3398" s="74"/>
      <c r="T3398" s="75">
        <v>9985951</v>
      </c>
      <c r="U3398" s="75">
        <f t="shared" si="512"/>
        <v>11184265.120000001</v>
      </c>
      <c r="V3398" s="48"/>
      <c r="W3398" s="48">
        <v>2017</v>
      </c>
      <c r="X3398" s="48" t="s">
        <v>8100</v>
      </c>
      <c r="Y3398" s="1">
        <f>VLOOKUP(A3398,'[1]план на 2017'!$A:$X,20,0)</f>
        <v>9985951</v>
      </c>
      <c r="Z3398" s="156">
        <f t="shared" si="511"/>
        <v>0</v>
      </c>
    </row>
    <row r="3399" spans="1:38" ht="49.5" customHeight="1" x14ac:dyDescent="0.25">
      <c r="A3399" s="48" t="s">
        <v>8666</v>
      </c>
      <c r="B3399" s="53" t="s">
        <v>3273</v>
      </c>
      <c r="C3399" s="53" t="s">
        <v>8422</v>
      </c>
      <c r="D3399" s="53" t="s">
        <v>8423</v>
      </c>
      <c r="E3399" s="53" t="s">
        <v>8424</v>
      </c>
      <c r="F3399" s="53" t="s">
        <v>8667</v>
      </c>
      <c r="G3399" s="53" t="s">
        <v>8876</v>
      </c>
      <c r="H3399" s="53">
        <v>80</v>
      </c>
      <c r="I3399" s="53">
        <v>430000000</v>
      </c>
      <c r="J3399" s="53" t="s">
        <v>8091</v>
      </c>
      <c r="K3399" s="53" t="s">
        <v>8107</v>
      </c>
      <c r="L3399" s="53" t="s">
        <v>8857</v>
      </c>
      <c r="M3399" s="53"/>
      <c r="N3399" s="53" t="s">
        <v>8889</v>
      </c>
      <c r="O3399" s="53" t="s">
        <v>8859</v>
      </c>
      <c r="P3399" s="48"/>
      <c r="Q3399" s="53"/>
      <c r="R3399" s="73"/>
      <c r="S3399" s="74"/>
      <c r="T3399" s="75">
        <v>0</v>
      </c>
      <c r="U3399" s="75">
        <f t="shared" si="512"/>
        <v>0</v>
      </c>
      <c r="V3399" s="48"/>
      <c r="W3399" s="48">
        <v>2017</v>
      </c>
      <c r="X3399" s="48"/>
      <c r="Y3399" s="1">
        <f>VLOOKUP(A3399,'[1]план на 2017'!$A:$X,20,0)</f>
        <v>0</v>
      </c>
      <c r="Z3399" s="156">
        <f t="shared" si="511"/>
        <v>0</v>
      </c>
    </row>
    <row r="3400" spans="1:38" ht="49.5" customHeight="1" x14ac:dyDescent="0.25">
      <c r="A3400" s="48" t="s">
        <v>8668</v>
      </c>
      <c r="B3400" s="53" t="s">
        <v>3273</v>
      </c>
      <c r="C3400" s="53" t="s">
        <v>8422</v>
      </c>
      <c r="D3400" s="53" t="s">
        <v>8423</v>
      </c>
      <c r="E3400" s="53" t="s">
        <v>8424</v>
      </c>
      <c r="F3400" s="53" t="s">
        <v>8667</v>
      </c>
      <c r="G3400" s="53" t="s">
        <v>8876</v>
      </c>
      <c r="H3400" s="53">
        <v>80</v>
      </c>
      <c r="I3400" s="53">
        <v>430000000</v>
      </c>
      <c r="J3400" s="53" t="s">
        <v>8091</v>
      </c>
      <c r="K3400" s="53" t="s">
        <v>8092</v>
      </c>
      <c r="L3400" s="53" t="s">
        <v>8857</v>
      </c>
      <c r="M3400" s="53"/>
      <c r="N3400" s="53" t="s">
        <v>8889</v>
      </c>
      <c r="O3400" s="53" t="s">
        <v>8859</v>
      </c>
      <c r="P3400" s="48"/>
      <c r="Q3400" s="53"/>
      <c r="R3400" s="73"/>
      <c r="S3400" s="74"/>
      <c r="T3400" s="75">
        <v>5816100</v>
      </c>
      <c r="U3400" s="75">
        <f t="shared" si="512"/>
        <v>6514032.0000000009</v>
      </c>
      <c r="V3400" s="48"/>
      <c r="W3400" s="48">
        <v>2017</v>
      </c>
      <c r="X3400" s="48" t="s">
        <v>8100</v>
      </c>
      <c r="Y3400" s="1">
        <f>VLOOKUP(A3400,'[1]план на 2017'!$A:$X,20,0)</f>
        <v>5816100</v>
      </c>
      <c r="Z3400" s="156">
        <f t="shared" si="511"/>
        <v>0</v>
      </c>
    </row>
    <row r="3401" spans="1:38" s="137" customFormat="1" ht="49.5" customHeight="1" x14ac:dyDescent="0.25">
      <c r="A3401" s="131" t="s">
        <v>8669</v>
      </c>
      <c r="B3401" s="132" t="s">
        <v>3273</v>
      </c>
      <c r="C3401" s="132" t="s">
        <v>8422</v>
      </c>
      <c r="D3401" s="132" t="s">
        <v>8423</v>
      </c>
      <c r="E3401" s="132" t="s">
        <v>8424</v>
      </c>
      <c r="F3401" s="132" t="s">
        <v>8670</v>
      </c>
      <c r="G3401" s="132" t="s">
        <v>8876</v>
      </c>
      <c r="H3401" s="53">
        <v>80</v>
      </c>
      <c r="I3401" s="53">
        <v>430000000</v>
      </c>
      <c r="J3401" s="53" t="s">
        <v>8091</v>
      </c>
      <c r="K3401" s="132" t="s">
        <v>8107</v>
      </c>
      <c r="L3401" s="53" t="s">
        <v>8857</v>
      </c>
      <c r="M3401" s="53"/>
      <c r="N3401" s="53" t="s">
        <v>8889</v>
      </c>
      <c r="O3401" s="132" t="s">
        <v>8859</v>
      </c>
      <c r="P3401" s="131"/>
      <c r="Q3401" s="132"/>
      <c r="R3401" s="134"/>
      <c r="S3401" s="135"/>
      <c r="T3401" s="158">
        <v>0</v>
      </c>
      <c r="U3401" s="158">
        <f t="shared" si="512"/>
        <v>0</v>
      </c>
      <c r="V3401" s="131"/>
      <c r="W3401" s="131">
        <v>2017</v>
      </c>
      <c r="X3401" s="131"/>
      <c r="Y3401" s="159">
        <f>VLOOKUP(A3401,'[1]план на 2017'!$A:$X,20,0)</f>
        <v>19702712</v>
      </c>
      <c r="Z3401" s="157">
        <f t="shared" si="511"/>
        <v>-19702712</v>
      </c>
      <c r="AA3401" s="159"/>
      <c r="AB3401" s="159"/>
      <c r="AC3401" s="159"/>
      <c r="AD3401" s="159"/>
      <c r="AE3401" s="159"/>
      <c r="AF3401" s="159"/>
      <c r="AG3401" s="159"/>
      <c r="AH3401" s="159"/>
      <c r="AI3401" s="159"/>
      <c r="AJ3401" s="159"/>
      <c r="AK3401" s="159"/>
      <c r="AL3401" s="159"/>
    </row>
    <row r="3402" spans="1:38" ht="52.5" customHeight="1" x14ac:dyDescent="0.25">
      <c r="A3402" s="112" t="s">
        <v>9958</v>
      </c>
      <c r="B3402" s="113" t="s">
        <v>3273</v>
      </c>
      <c r="C3402" s="113" t="s">
        <v>8422</v>
      </c>
      <c r="D3402" s="113" t="s">
        <v>8423</v>
      </c>
      <c r="E3402" s="113" t="s">
        <v>8424</v>
      </c>
      <c r="F3402" s="113" t="s">
        <v>8670</v>
      </c>
      <c r="G3402" s="113" t="s">
        <v>3289</v>
      </c>
      <c r="H3402" s="113">
        <v>80</v>
      </c>
      <c r="I3402" s="113">
        <v>430000000</v>
      </c>
      <c r="J3402" s="113" t="s">
        <v>8091</v>
      </c>
      <c r="K3402" s="113" t="s">
        <v>8110</v>
      </c>
      <c r="L3402" s="113" t="s">
        <v>8857</v>
      </c>
      <c r="M3402" s="113"/>
      <c r="N3402" s="113" t="s">
        <v>8889</v>
      </c>
      <c r="O3402" s="113" t="s">
        <v>8859</v>
      </c>
      <c r="P3402" s="112"/>
      <c r="Q3402" s="113"/>
      <c r="R3402" s="140"/>
      <c r="S3402" s="141"/>
      <c r="T3402" s="142">
        <v>19702712</v>
      </c>
      <c r="U3402" s="142">
        <f t="shared" si="512"/>
        <v>22067037.440000001</v>
      </c>
      <c r="V3402" s="112"/>
      <c r="W3402" s="112">
        <v>2017</v>
      </c>
      <c r="X3402" s="112" t="s">
        <v>8100</v>
      </c>
      <c r="Y3402" s="1" t="e">
        <f>VLOOKUP(A3402,'[1]план на 2017'!$A:$X,20,0)</f>
        <v>#N/A</v>
      </c>
      <c r="Z3402" s="156" t="e">
        <f t="shared" si="511"/>
        <v>#N/A</v>
      </c>
      <c r="AA3402"/>
      <c r="AB3402"/>
      <c r="AC3402"/>
      <c r="AD3402"/>
      <c r="AE3402"/>
      <c r="AF3402"/>
      <c r="AG3402"/>
      <c r="AH3402"/>
      <c r="AI3402"/>
      <c r="AJ3402"/>
      <c r="AK3402"/>
      <c r="AL3402"/>
    </row>
    <row r="3403" spans="1:38" ht="49.5" customHeight="1" x14ac:dyDescent="0.25">
      <c r="A3403" s="48" t="s">
        <v>8671</v>
      </c>
      <c r="B3403" s="53" t="s">
        <v>3273</v>
      </c>
      <c r="C3403" s="53" t="s">
        <v>8422</v>
      </c>
      <c r="D3403" s="53" t="s">
        <v>8423</v>
      </c>
      <c r="E3403" s="53" t="s">
        <v>8424</v>
      </c>
      <c r="F3403" s="53" t="s">
        <v>8672</v>
      </c>
      <c r="G3403" s="53" t="s">
        <v>3278</v>
      </c>
      <c r="H3403" s="53">
        <v>80</v>
      </c>
      <c r="I3403" s="53">
        <v>430000000</v>
      </c>
      <c r="J3403" s="53" t="s">
        <v>8091</v>
      </c>
      <c r="K3403" s="53" t="s">
        <v>8107</v>
      </c>
      <c r="L3403" s="53" t="s">
        <v>8857</v>
      </c>
      <c r="M3403" s="53"/>
      <c r="N3403" s="53" t="s">
        <v>8858</v>
      </c>
      <c r="O3403" s="53" t="s">
        <v>8859</v>
      </c>
      <c r="P3403" s="48"/>
      <c r="Q3403" s="53"/>
      <c r="R3403" s="73"/>
      <c r="S3403" s="74"/>
      <c r="T3403" s="75">
        <v>10000000</v>
      </c>
      <c r="U3403" s="75">
        <f t="shared" si="512"/>
        <v>11200000.000000002</v>
      </c>
      <c r="V3403" s="48"/>
      <c r="W3403" s="48">
        <v>2017</v>
      </c>
      <c r="X3403" s="48"/>
      <c r="Y3403" s="1">
        <f>VLOOKUP(A3403,'[1]план на 2017'!$A:$X,20,0)</f>
        <v>10000000</v>
      </c>
      <c r="Z3403" s="156">
        <f t="shared" si="511"/>
        <v>0</v>
      </c>
    </row>
    <row r="3404" spans="1:38" ht="49.5" customHeight="1" x14ac:dyDescent="0.25">
      <c r="A3404" s="48" t="s">
        <v>8673</v>
      </c>
      <c r="B3404" s="53" t="s">
        <v>3273</v>
      </c>
      <c r="C3404" s="53" t="s">
        <v>8422</v>
      </c>
      <c r="D3404" s="53" t="s">
        <v>8423</v>
      </c>
      <c r="E3404" s="53" t="s">
        <v>8424</v>
      </c>
      <c r="F3404" s="53" t="s">
        <v>8674</v>
      </c>
      <c r="G3404" s="53" t="s">
        <v>3278</v>
      </c>
      <c r="H3404" s="53">
        <v>80</v>
      </c>
      <c r="I3404" s="53">
        <v>430000000</v>
      </c>
      <c r="J3404" s="53" t="s">
        <v>8091</v>
      </c>
      <c r="K3404" s="53" t="s">
        <v>8107</v>
      </c>
      <c r="L3404" s="53" t="s">
        <v>8857</v>
      </c>
      <c r="M3404" s="53"/>
      <c r="N3404" s="53" t="s">
        <v>8858</v>
      </c>
      <c r="O3404" s="53" t="s">
        <v>8859</v>
      </c>
      <c r="P3404" s="48"/>
      <c r="Q3404" s="53"/>
      <c r="R3404" s="73"/>
      <c r="S3404" s="74"/>
      <c r="T3404" s="75">
        <v>10000000</v>
      </c>
      <c r="U3404" s="75">
        <f t="shared" si="512"/>
        <v>11200000.000000002</v>
      </c>
      <c r="V3404" s="48"/>
      <c r="W3404" s="48">
        <v>2017</v>
      </c>
      <c r="X3404" s="48"/>
      <c r="Y3404" s="1">
        <f>VLOOKUP(A3404,'[1]план на 2017'!$A:$X,20,0)</f>
        <v>10000000</v>
      </c>
      <c r="Z3404" s="156">
        <f t="shared" si="511"/>
        <v>0</v>
      </c>
    </row>
    <row r="3405" spans="1:38" ht="49.5" customHeight="1" x14ac:dyDescent="0.25">
      <c r="A3405" s="48" t="s">
        <v>8675</v>
      </c>
      <c r="B3405" s="53" t="s">
        <v>3273</v>
      </c>
      <c r="C3405" s="53" t="s">
        <v>8422</v>
      </c>
      <c r="D3405" s="53" t="s">
        <v>8423</v>
      </c>
      <c r="E3405" s="53" t="s">
        <v>8424</v>
      </c>
      <c r="F3405" s="53" t="s">
        <v>8676</v>
      </c>
      <c r="G3405" s="53" t="s">
        <v>3278</v>
      </c>
      <c r="H3405" s="53">
        <v>80</v>
      </c>
      <c r="I3405" s="53">
        <v>430000000</v>
      </c>
      <c r="J3405" s="53" t="s">
        <v>8091</v>
      </c>
      <c r="K3405" s="53" t="s">
        <v>8107</v>
      </c>
      <c r="L3405" s="53" t="s">
        <v>8857</v>
      </c>
      <c r="M3405" s="53"/>
      <c r="N3405" s="53" t="s">
        <v>8858</v>
      </c>
      <c r="O3405" s="53" t="s">
        <v>8859</v>
      </c>
      <c r="P3405" s="48"/>
      <c r="Q3405" s="53"/>
      <c r="R3405" s="73"/>
      <c r="S3405" s="74"/>
      <c r="T3405" s="75">
        <v>10000000</v>
      </c>
      <c r="U3405" s="75">
        <f t="shared" si="512"/>
        <v>11200000.000000002</v>
      </c>
      <c r="V3405" s="48"/>
      <c r="W3405" s="48">
        <v>2017</v>
      </c>
      <c r="X3405" s="48"/>
      <c r="Y3405" s="1">
        <f>VLOOKUP(A3405,'[1]план на 2017'!$A:$X,20,0)</f>
        <v>10000000</v>
      </c>
      <c r="Z3405" s="156">
        <f t="shared" si="511"/>
        <v>0</v>
      </c>
    </row>
    <row r="3406" spans="1:38" ht="49.5" customHeight="1" x14ac:dyDescent="0.25">
      <c r="A3406" s="48" t="s">
        <v>8677</v>
      </c>
      <c r="B3406" s="53" t="s">
        <v>3273</v>
      </c>
      <c r="C3406" s="53" t="s">
        <v>8422</v>
      </c>
      <c r="D3406" s="53" t="s">
        <v>8423</v>
      </c>
      <c r="E3406" s="53" t="s">
        <v>8424</v>
      </c>
      <c r="F3406" s="53" t="s">
        <v>8678</v>
      </c>
      <c r="G3406" s="53" t="s">
        <v>3278</v>
      </c>
      <c r="H3406" s="53">
        <v>80</v>
      </c>
      <c r="I3406" s="53">
        <v>430000000</v>
      </c>
      <c r="J3406" s="53" t="s">
        <v>8091</v>
      </c>
      <c r="K3406" s="53" t="s">
        <v>8107</v>
      </c>
      <c r="L3406" s="53" t="s">
        <v>8872</v>
      </c>
      <c r="M3406" s="53"/>
      <c r="N3406" s="53" t="s">
        <v>8858</v>
      </c>
      <c r="O3406" s="53" t="s">
        <v>8859</v>
      </c>
      <c r="P3406" s="48"/>
      <c r="Q3406" s="48"/>
      <c r="R3406" s="73"/>
      <c r="S3406" s="74"/>
      <c r="T3406" s="75">
        <v>10000000</v>
      </c>
      <c r="U3406" s="75">
        <f t="shared" si="512"/>
        <v>11200000.000000002</v>
      </c>
      <c r="V3406" s="48"/>
      <c r="W3406" s="48">
        <v>2017</v>
      </c>
      <c r="X3406" s="48"/>
      <c r="Y3406" s="1">
        <f>VLOOKUP(A3406,'[1]план на 2017'!$A:$X,20,0)</f>
        <v>10000000</v>
      </c>
      <c r="Z3406" s="156">
        <f t="shared" si="511"/>
        <v>0</v>
      </c>
    </row>
    <row r="3407" spans="1:38" ht="49.5" customHeight="1" x14ac:dyDescent="0.25">
      <c r="A3407" s="48" t="s">
        <v>8679</v>
      </c>
      <c r="B3407" s="53" t="s">
        <v>3273</v>
      </c>
      <c r="C3407" s="53" t="s">
        <v>8680</v>
      </c>
      <c r="D3407" s="53" t="s">
        <v>8681</v>
      </c>
      <c r="E3407" s="53" t="s">
        <v>8682</v>
      </c>
      <c r="F3407" s="53" t="s">
        <v>8683</v>
      </c>
      <c r="G3407" s="54" t="s">
        <v>8876</v>
      </c>
      <c r="H3407" s="53">
        <v>100</v>
      </c>
      <c r="I3407" s="53">
        <v>430000000</v>
      </c>
      <c r="J3407" s="53" t="s">
        <v>8091</v>
      </c>
      <c r="K3407" s="53" t="s">
        <v>8129</v>
      </c>
      <c r="L3407" s="53" t="s">
        <v>8890</v>
      </c>
      <c r="M3407" s="53"/>
      <c r="N3407" s="53" t="s">
        <v>8891</v>
      </c>
      <c r="O3407" s="53" t="s">
        <v>8892</v>
      </c>
      <c r="P3407" s="48"/>
      <c r="Q3407" s="48"/>
      <c r="R3407" s="73"/>
      <c r="S3407" s="74"/>
      <c r="T3407" s="75">
        <v>7000000</v>
      </c>
      <c r="U3407" s="75">
        <f t="shared" si="512"/>
        <v>7840000.0000000009</v>
      </c>
      <c r="V3407" s="48"/>
      <c r="W3407" s="48">
        <v>2017</v>
      </c>
      <c r="X3407" s="53" t="s">
        <v>8287</v>
      </c>
      <c r="Y3407" s="1">
        <f>VLOOKUP(A3407,'[1]план на 2017'!$A:$X,20,0)</f>
        <v>7000000</v>
      </c>
      <c r="Z3407" s="156">
        <f t="shared" si="511"/>
        <v>0</v>
      </c>
    </row>
    <row r="3408" spans="1:38" ht="49.5" customHeight="1" x14ac:dyDescent="0.25">
      <c r="A3408" s="48" t="s">
        <v>8684</v>
      </c>
      <c r="B3408" s="53" t="s">
        <v>3273</v>
      </c>
      <c r="C3408" s="53" t="s">
        <v>8685</v>
      </c>
      <c r="D3408" s="53" t="s">
        <v>8686</v>
      </c>
      <c r="E3408" s="53" t="s">
        <v>8686</v>
      </c>
      <c r="F3408" s="53" t="s">
        <v>8687</v>
      </c>
      <c r="G3408" s="53" t="s">
        <v>3278</v>
      </c>
      <c r="H3408" s="53">
        <v>90</v>
      </c>
      <c r="I3408" s="53">
        <v>430000000</v>
      </c>
      <c r="J3408" s="53" t="s">
        <v>8091</v>
      </c>
      <c r="K3408" s="53" t="s">
        <v>8129</v>
      </c>
      <c r="L3408" s="53" t="s">
        <v>8890</v>
      </c>
      <c r="M3408" s="53"/>
      <c r="N3408" s="53" t="s">
        <v>8858</v>
      </c>
      <c r="O3408" s="53" t="s">
        <v>8874</v>
      </c>
      <c r="P3408" s="48"/>
      <c r="Q3408" s="48"/>
      <c r="R3408" s="73"/>
      <c r="S3408" s="74"/>
      <c r="T3408" s="75">
        <v>90950</v>
      </c>
      <c r="U3408" s="75">
        <f t="shared" si="512"/>
        <v>101864.00000000001</v>
      </c>
      <c r="V3408" s="48"/>
      <c r="W3408" s="48">
        <v>2016</v>
      </c>
      <c r="X3408" s="53" t="s">
        <v>8287</v>
      </c>
      <c r="Y3408" s="1">
        <f>VLOOKUP(A3408,'[1]план на 2017'!$A:$X,20,0)</f>
        <v>90950</v>
      </c>
      <c r="Z3408" s="156">
        <f t="shared" si="511"/>
        <v>0</v>
      </c>
    </row>
    <row r="3409" spans="1:26" ht="49.5" customHeight="1" x14ac:dyDescent="0.25">
      <c r="A3409" s="48" t="s">
        <v>8688</v>
      </c>
      <c r="B3409" s="53" t="s">
        <v>3273</v>
      </c>
      <c r="C3409" s="53" t="s">
        <v>8489</v>
      </c>
      <c r="D3409" s="53" t="s">
        <v>8490</v>
      </c>
      <c r="E3409" s="53" t="s">
        <v>8490</v>
      </c>
      <c r="F3409" s="53" t="s">
        <v>8689</v>
      </c>
      <c r="G3409" s="54" t="s">
        <v>8876</v>
      </c>
      <c r="H3409" s="53">
        <v>95</v>
      </c>
      <c r="I3409" s="53">
        <v>430000000</v>
      </c>
      <c r="J3409" s="53" t="s">
        <v>8091</v>
      </c>
      <c r="K3409" s="53" t="s">
        <v>8124</v>
      </c>
      <c r="L3409" s="53" t="s">
        <v>8864</v>
      </c>
      <c r="M3409" s="53"/>
      <c r="N3409" s="53" t="s">
        <v>8858</v>
      </c>
      <c r="O3409" s="53" t="s">
        <v>8874</v>
      </c>
      <c r="P3409" s="48"/>
      <c r="Q3409" s="48"/>
      <c r="R3409" s="73"/>
      <c r="S3409" s="74"/>
      <c r="T3409" s="75">
        <v>3234795</v>
      </c>
      <c r="U3409" s="75">
        <f t="shared" si="512"/>
        <v>3622970.4000000004</v>
      </c>
      <c r="V3409" s="48"/>
      <c r="W3409" s="48">
        <v>2017</v>
      </c>
      <c r="X3409" s="53" t="s">
        <v>8287</v>
      </c>
      <c r="Y3409" s="1">
        <f>VLOOKUP(A3409,'[1]план на 2017'!$A:$X,20,0)</f>
        <v>3234795</v>
      </c>
      <c r="Z3409" s="156">
        <f t="shared" si="511"/>
        <v>0</v>
      </c>
    </row>
    <row r="3410" spans="1:26" ht="49.5" customHeight="1" x14ac:dyDescent="0.25">
      <c r="A3410" s="48" t="s">
        <v>8690</v>
      </c>
      <c r="B3410" s="53" t="s">
        <v>3273</v>
      </c>
      <c r="C3410" s="53" t="s">
        <v>8413</v>
      </c>
      <c r="D3410" s="53" t="s">
        <v>8414</v>
      </c>
      <c r="E3410" s="53" t="s">
        <v>8414</v>
      </c>
      <c r="F3410" s="53" t="s">
        <v>8691</v>
      </c>
      <c r="G3410" s="53" t="s">
        <v>3278</v>
      </c>
      <c r="H3410" s="53">
        <v>90</v>
      </c>
      <c r="I3410" s="53">
        <v>430000000</v>
      </c>
      <c r="J3410" s="53" t="s">
        <v>8091</v>
      </c>
      <c r="K3410" s="53" t="s">
        <v>8124</v>
      </c>
      <c r="L3410" s="53" t="s">
        <v>8857</v>
      </c>
      <c r="M3410" s="53"/>
      <c r="N3410" s="53" t="s">
        <v>8858</v>
      </c>
      <c r="O3410" s="53" t="s">
        <v>8859</v>
      </c>
      <c r="P3410" s="48"/>
      <c r="Q3410" s="48"/>
      <c r="R3410" s="73"/>
      <c r="S3410" s="97">
        <v>60000000</v>
      </c>
      <c r="T3410" s="75">
        <v>0</v>
      </c>
      <c r="U3410" s="75">
        <f t="shared" si="512"/>
        <v>0</v>
      </c>
      <c r="V3410" s="48"/>
      <c r="W3410" s="48">
        <v>2017</v>
      </c>
      <c r="X3410" s="53" t="s">
        <v>8287</v>
      </c>
      <c r="Y3410" s="1">
        <f>VLOOKUP(A3410,'[1]план на 2017'!$A:$X,20,0)</f>
        <v>0</v>
      </c>
      <c r="Z3410" s="156">
        <f t="shared" ref="Z3410:Z3473" si="513">T3410-Y3410</f>
        <v>0</v>
      </c>
    </row>
    <row r="3411" spans="1:26" ht="49.5" customHeight="1" x14ac:dyDescent="0.25">
      <c r="A3411" s="48" t="s">
        <v>8692</v>
      </c>
      <c r="B3411" s="53" t="s">
        <v>3273</v>
      </c>
      <c r="C3411" s="53" t="s">
        <v>8413</v>
      </c>
      <c r="D3411" s="53" t="s">
        <v>8414</v>
      </c>
      <c r="E3411" s="53" t="s">
        <v>8414</v>
      </c>
      <c r="F3411" s="53" t="s">
        <v>8691</v>
      </c>
      <c r="G3411" s="53" t="s">
        <v>3278</v>
      </c>
      <c r="H3411" s="53">
        <v>90</v>
      </c>
      <c r="I3411" s="53">
        <v>430000000</v>
      </c>
      <c r="J3411" s="53" t="s">
        <v>8091</v>
      </c>
      <c r="K3411" s="53" t="s">
        <v>8099</v>
      </c>
      <c r="L3411" s="53" t="s">
        <v>8857</v>
      </c>
      <c r="M3411" s="53"/>
      <c r="N3411" s="53" t="s">
        <v>8858</v>
      </c>
      <c r="O3411" s="53" t="s">
        <v>8859</v>
      </c>
      <c r="P3411" s="48"/>
      <c r="Q3411" s="48"/>
      <c r="R3411" s="73"/>
      <c r="S3411" s="74"/>
      <c r="T3411" s="75">
        <v>60000000</v>
      </c>
      <c r="U3411" s="75">
        <f t="shared" si="512"/>
        <v>67200000</v>
      </c>
      <c r="V3411" s="48" t="s">
        <v>8126</v>
      </c>
      <c r="W3411" s="48">
        <v>2017</v>
      </c>
      <c r="X3411" s="53" t="s">
        <v>8871</v>
      </c>
      <c r="Y3411" s="1">
        <f>VLOOKUP(A3411,'[1]план на 2017'!$A:$X,20,0)</f>
        <v>60000000</v>
      </c>
      <c r="Z3411" s="156">
        <f t="shared" si="513"/>
        <v>0</v>
      </c>
    </row>
    <row r="3412" spans="1:26" ht="49.5" customHeight="1" x14ac:dyDescent="0.25">
      <c r="A3412" s="48" t="s">
        <v>8693</v>
      </c>
      <c r="B3412" s="53" t="s">
        <v>3273</v>
      </c>
      <c r="C3412" s="53" t="s">
        <v>8353</v>
      </c>
      <c r="D3412" s="53" t="s">
        <v>8354</v>
      </c>
      <c r="E3412" s="53" t="s">
        <v>8354</v>
      </c>
      <c r="F3412" s="53" t="s">
        <v>8694</v>
      </c>
      <c r="G3412" s="54" t="s">
        <v>8876</v>
      </c>
      <c r="H3412" s="53">
        <v>90</v>
      </c>
      <c r="I3412" s="53">
        <v>430000000</v>
      </c>
      <c r="J3412" s="53" t="s">
        <v>8091</v>
      </c>
      <c r="K3412" s="53" t="s">
        <v>8124</v>
      </c>
      <c r="L3412" s="53" t="s">
        <v>8872</v>
      </c>
      <c r="M3412" s="53"/>
      <c r="N3412" s="53" t="s">
        <v>8858</v>
      </c>
      <c r="O3412" s="53" t="s">
        <v>8859</v>
      </c>
      <c r="P3412" s="48"/>
      <c r="Q3412" s="48"/>
      <c r="R3412" s="73"/>
      <c r="S3412" s="97">
        <v>24390000</v>
      </c>
      <c r="T3412" s="75">
        <v>0</v>
      </c>
      <c r="U3412" s="75">
        <f t="shared" si="512"/>
        <v>0</v>
      </c>
      <c r="V3412" s="48"/>
      <c r="W3412" s="48">
        <v>2017</v>
      </c>
      <c r="X3412" s="53" t="s">
        <v>8287</v>
      </c>
      <c r="Y3412" s="1">
        <f>VLOOKUP(A3412,'[1]план на 2017'!$A:$X,20,0)</f>
        <v>0</v>
      </c>
      <c r="Z3412" s="156">
        <f t="shared" si="513"/>
        <v>0</v>
      </c>
    </row>
    <row r="3413" spans="1:26" ht="49.5" customHeight="1" x14ac:dyDescent="0.25">
      <c r="A3413" s="48" t="s">
        <v>8695</v>
      </c>
      <c r="B3413" s="53" t="s">
        <v>3273</v>
      </c>
      <c r="C3413" s="53" t="s">
        <v>8353</v>
      </c>
      <c r="D3413" s="53" t="s">
        <v>8354</v>
      </c>
      <c r="E3413" s="53" t="s">
        <v>8354</v>
      </c>
      <c r="F3413" s="53" t="s">
        <v>8694</v>
      </c>
      <c r="G3413" s="54" t="s">
        <v>8876</v>
      </c>
      <c r="H3413" s="53">
        <v>90</v>
      </c>
      <c r="I3413" s="53">
        <v>430000000</v>
      </c>
      <c r="J3413" s="53" t="s">
        <v>8091</v>
      </c>
      <c r="K3413" s="53" t="s">
        <v>8099</v>
      </c>
      <c r="L3413" s="53" t="s">
        <v>8872</v>
      </c>
      <c r="M3413" s="53"/>
      <c r="N3413" s="53" t="s">
        <v>8858</v>
      </c>
      <c r="O3413" s="53" t="s">
        <v>8859</v>
      </c>
      <c r="P3413" s="48"/>
      <c r="Q3413" s="48"/>
      <c r="R3413" s="73"/>
      <c r="S3413" s="74"/>
      <c r="T3413" s="75">
        <v>24390000</v>
      </c>
      <c r="U3413" s="75">
        <f t="shared" si="512"/>
        <v>27316800.000000004</v>
      </c>
      <c r="V3413" s="48"/>
      <c r="W3413" s="48">
        <v>2017</v>
      </c>
      <c r="X3413" s="53" t="s">
        <v>8100</v>
      </c>
      <c r="Y3413" s="1">
        <f>VLOOKUP(A3413,'[1]план на 2017'!$A:$X,20,0)</f>
        <v>24390000</v>
      </c>
      <c r="Z3413" s="156">
        <f t="shared" si="513"/>
        <v>0</v>
      </c>
    </row>
    <row r="3414" spans="1:26" ht="49.5" customHeight="1" x14ac:dyDescent="0.25">
      <c r="A3414" s="48" t="s">
        <v>8696</v>
      </c>
      <c r="B3414" s="53" t="s">
        <v>3273</v>
      </c>
      <c r="C3414" s="53" t="s">
        <v>8697</v>
      </c>
      <c r="D3414" s="53" t="s">
        <v>8698</v>
      </c>
      <c r="E3414" s="53" t="s">
        <v>8698</v>
      </c>
      <c r="F3414" s="53" t="s">
        <v>8699</v>
      </c>
      <c r="G3414" s="53" t="s">
        <v>8876</v>
      </c>
      <c r="H3414" s="53">
        <v>75</v>
      </c>
      <c r="I3414" s="53">
        <v>430000000</v>
      </c>
      <c r="J3414" s="53" t="s">
        <v>8091</v>
      </c>
      <c r="K3414" s="53" t="s">
        <v>8124</v>
      </c>
      <c r="L3414" s="53" t="s">
        <v>8857</v>
      </c>
      <c r="M3414" s="53"/>
      <c r="N3414" s="53" t="s">
        <v>8893</v>
      </c>
      <c r="O3414" s="53" t="s">
        <v>8894</v>
      </c>
      <c r="P3414" s="48"/>
      <c r="Q3414" s="48"/>
      <c r="R3414" s="73"/>
      <c r="S3414" s="97">
        <v>49236344.140000001</v>
      </c>
      <c r="T3414" s="75">
        <v>0</v>
      </c>
      <c r="U3414" s="75">
        <f t="shared" si="512"/>
        <v>0</v>
      </c>
      <c r="V3414" s="48"/>
      <c r="W3414" s="48">
        <v>2017</v>
      </c>
      <c r="X3414" s="53" t="s">
        <v>8287</v>
      </c>
      <c r="Y3414" s="1">
        <f>VLOOKUP(A3414,'[1]план на 2017'!$A:$X,20,0)</f>
        <v>0</v>
      </c>
      <c r="Z3414" s="156">
        <f t="shared" si="513"/>
        <v>0</v>
      </c>
    </row>
    <row r="3415" spans="1:26" ht="49.5" customHeight="1" x14ac:dyDescent="0.25">
      <c r="A3415" s="48" t="s">
        <v>8700</v>
      </c>
      <c r="B3415" s="53" t="s">
        <v>3273</v>
      </c>
      <c r="C3415" s="53" t="s">
        <v>8697</v>
      </c>
      <c r="D3415" s="53" t="s">
        <v>8698</v>
      </c>
      <c r="E3415" s="53" t="s">
        <v>8698</v>
      </c>
      <c r="F3415" s="53" t="s">
        <v>8699</v>
      </c>
      <c r="G3415" s="53" t="s">
        <v>8876</v>
      </c>
      <c r="H3415" s="53">
        <v>75</v>
      </c>
      <c r="I3415" s="53">
        <v>430000000</v>
      </c>
      <c r="J3415" s="53" t="s">
        <v>8091</v>
      </c>
      <c r="K3415" s="53" t="s">
        <v>8124</v>
      </c>
      <c r="L3415" s="53" t="s">
        <v>8857</v>
      </c>
      <c r="M3415" s="53"/>
      <c r="N3415" s="53" t="s">
        <v>8893</v>
      </c>
      <c r="O3415" s="53" t="s">
        <v>8894</v>
      </c>
      <c r="P3415" s="48"/>
      <c r="Q3415" s="48"/>
      <c r="R3415" s="73"/>
      <c r="S3415" s="97">
        <v>38000000</v>
      </c>
      <c r="T3415" s="75">
        <v>0</v>
      </c>
      <c r="U3415" s="75">
        <f t="shared" si="512"/>
        <v>0</v>
      </c>
      <c r="V3415" s="48"/>
      <c r="W3415" s="48">
        <v>2017</v>
      </c>
      <c r="X3415" s="53" t="s">
        <v>8867</v>
      </c>
      <c r="Y3415" s="1">
        <f>VLOOKUP(A3415,'[1]план на 2017'!$A:$X,20,0)</f>
        <v>0</v>
      </c>
      <c r="Z3415" s="156">
        <f t="shared" si="513"/>
        <v>0</v>
      </c>
    </row>
    <row r="3416" spans="1:26" ht="49.5" customHeight="1" x14ac:dyDescent="0.25">
      <c r="A3416" s="48" t="s">
        <v>8701</v>
      </c>
      <c r="B3416" s="53" t="s">
        <v>3273</v>
      </c>
      <c r="C3416" s="53" t="s">
        <v>8697</v>
      </c>
      <c r="D3416" s="53" t="s">
        <v>8698</v>
      </c>
      <c r="E3416" s="53" t="s">
        <v>8698</v>
      </c>
      <c r="F3416" s="53" t="s">
        <v>8699</v>
      </c>
      <c r="G3416" s="53" t="s">
        <v>8876</v>
      </c>
      <c r="H3416" s="53">
        <v>75</v>
      </c>
      <c r="I3416" s="53">
        <v>430000000</v>
      </c>
      <c r="J3416" s="53" t="s">
        <v>8091</v>
      </c>
      <c r="K3416" s="53" t="s">
        <v>8190</v>
      </c>
      <c r="L3416" s="53" t="s">
        <v>8857</v>
      </c>
      <c r="M3416" s="53"/>
      <c r="N3416" s="53" t="s">
        <v>8893</v>
      </c>
      <c r="O3416" s="53" t="s">
        <v>8895</v>
      </c>
      <c r="P3416" s="48"/>
      <c r="Q3416" s="48"/>
      <c r="R3416" s="73"/>
      <c r="S3416" s="74"/>
      <c r="T3416" s="75">
        <v>49236344.140000001</v>
      </c>
      <c r="U3416" s="75">
        <f t="shared" si="512"/>
        <v>55144705.436800003</v>
      </c>
      <c r="V3416" s="48"/>
      <c r="W3416" s="48">
        <v>2017</v>
      </c>
      <c r="X3416" s="53" t="s">
        <v>8896</v>
      </c>
      <c r="Y3416" s="1">
        <f>VLOOKUP(A3416,'[1]план на 2017'!$A:$X,20,0)</f>
        <v>49236344.140000001</v>
      </c>
      <c r="Z3416" s="156">
        <f t="shared" si="513"/>
        <v>0</v>
      </c>
    </row>
    <row r="3417" spans="1:26" ht="49.5" customHeight="1" x14ac:dyDescent="0.25">
      <c r="A3417" s="48" t="s">
        <v>8702</v>
      </c>
      <c r="B3417" s="53" t="s">
        <v>3273</v>
      </c>
      <c r="C3417" s="53" t="s">
        <v>8703</v>
      </c>
      <c r="D3417" s="53" t="s">
        <v>8704</v>
      </c>
      <c r="E3417" s="53" t="s">
        <v>8704</v>
      </c>
      <c r="F3417" s="53" t="s">
        <v>8705</v>
      </c>
      <c r="G3417" s="53" t="s">
        <v>8876</v>
      </c>
      <c r="H3417" s="53">
        <v>85</v>
      </c>
      <c r="I3417" s="53">
        <v>430000000</v>
      </c>
      <c r="J3417" s="53" t="s">
        <v>8091</v>
      </c>
      <c r="K3417" s="53" t="s">
        <v>8124</v>
      </c>
      <c r="L3417" s="53" t="s">
        <v>8884</v>
      </c>
      <c r="M3417" s="53"/>
      <c r="N3417" s="53" t="s">
        <v>8897</v>
      </c>
      <c r="O3417" s="53" t="s">
        <v>8894</v>
      </c>
      <c r="P3417" s="48"/>
      <c r="Q3417" s="48"/>
      <c r="R3417" s="73"/>
      <c r="S3417" s="97">
        <v>88837180</v>
      </c>
      <c r="T3417" s="75">
        <v>0</v>
      </c>
      <c r="U3417" s="75">
        <f t="shared" si="512"/>
        <v>0</v>
      </c>
      <c r="V3417" s="48"/>
      <c r="W3417" s="48">
        <v>2017</v>
      </c>
      <c r="X3417" s="53" t="s">
        <v>8287</v>
      </c>
      <c r="Y3417" s="1">
        <f>VLOOKUP(A3417,'[1]план на 2017'!$A:$X,20,0)</f>
        <v>0</v>
      </c>
      <c r="Z3417" s="156">
        <f t="shared" si="513"/>
        <v>0</v>
      </c>
    </row>
    <row r="3418" spans="1:26" ht="49.5" customHeight="1" x14ac:dyDescent="0.25">
      <c r="A3418" s="48" t="s">
        <v>8706</v>
      </c>
      <c r="B3418" s="53" t="s">
        <v>3273</v>
      </c>
      <c r="C3418" s="53" t="s">
        <v>8703</v>
      </c>
      <c r="D3418" s="53" t="s">
        <v>8704</v>
      </c>
      <c r="E3418" s="53" t="s">
        <v>8704</v>
      </c>
      <c r="F3418" s="53" t="s">
        <v>8705</v>
      </c>
      <c r="G3418" s="53" t="s">
        <v>8876</v>
      </c>
      <c r="H3418" s="53">
        <v>85</v>
      </c>
      <c r="I3418" s="53">
        <v>430000000</v>
      </c>
      <c r="J3418" s="53" t="s">
        <v>8091</v>
      </c>
      <c r="K3418" s="53" t="s">
        <v>8119</v>
      </c>
      <c r="L3418" s="53" t="s">
        <v>8884</v>
      </c>
      <c r="M3418" s="53"/>
      <c r="N3418" s="53" t="s">
        <v>8897</v>
      </c>
      <c r="O3418" s="53" t="s">
        <v>8894</v>
      </c>
      <c r="P3418" s="48"/>
      <c r="Q3418" s="48"/>
      <c r="R3418" s="73"/>
      <c r="S3418" s="97">
        <v>88837180</v>
      </c>
      <c r="T3418" s="75">
        <v>0</v>
      </c>
      <c r="U3418" s="75">
        <f t="shared" si="512"/>
        <v>0</v>
      </c>
      <c r="V3418" s="48"/>
      <c r="W3418" s="48">
        <v>2017</v>
      </c>
      <c r="X3418" s="53" t="s">
        <v>8100</v>
      </c>
      <c r="Y3418" s="1">
        <f>VLOOKUP(A3418,'[1]план на 2017'!$A:$X,20,0)</f>
        <v>0</v>
      </c>
      <c r="Z3418" s="156">
        <f t="shared" si="513"/>
        <v>0</v>
      </c>
    </row>
    <row r="3419" spans="1:26" ht="49.5" customHeight="1" x14ac:dyDescent="0.25">
      <c r="A3419" s="48" t="s">
        <v>8707</v>
      </c>
      <c r="B3419" s="53" t="s">
        <v>3273</v>
      </c>
      <c r="C3419" s="53" t="s">
        <v>8703</v>
      </c>
      <c r="D3419" s="53" t="s">
        <v>8704</v>
      </c>
      <c r="E3419" s="53" t="s">
        <v>8704</v>
      </c>
      <c r="F3419" s="53" t="s">
        <v>8705</v>
      </c>
      <c r="G3419" s="53" t="s">
        <v>8876</v>
      </c>
      <c r="H3419" s="53">
        <v>85</v>
      </c>
      <c r="I3419" s="53">
        <v>430000000</v>
      </c>
      <c r="J3419" s="53" t="s">
        <v>8091</v>
      </c>
      <c r="K3419" s="53" t="s">
        <v>8119</v>
      </c>
      <c r="L3419" s="53" t="s">
        <v>8884</v>
      </c>
      <c r="M3419" s="53"/>
      <c r="N3419" s="53" t="s">
        <v>8897</v>
      </c>
      <c r="O3419" s="53" t="s">
        <v>8894</v>
      </c>
      <c r="P3419" s="48"/>
      <c r="Q3419" s="48"/>
      <c r="R3419" s="73"/>
      <c r="S3419" s="74"/>
      <c r="T3419" s="75">
        <v>79980000</v>
      </c>
      <c r="U3419" s="75">
        <f t="shared" si="512"/>
        <v>89577600.000000015</v>
      </c>
      <c r="V3419" s="48"/>
      <c r="W3419" s="48">
        <v>2017</v>
      </c>
      <c r="X3419" s="53" t="s">
        <v>8898</v>
      </c>
      <c r="Y3419" s="1">
        <f>VLOOKUP(A3419,'[1]план на 2017'!$A:$X,20,0)</f>
        <v>79980000</v>
      </c>
      <c r="Z3419" s="156">
        <f t="shared" si="513"/>
        <v>0</v>
      </c>
    </row>
    <row r="3420" spans="1:26" ht="49.5" customHeight="1" x14ac:dyDescent="0.25">
      <c r="A3420" s="48" t="s">
        <v>8708</v>
      </c>
      <c r="B3420" s="53" t="s">
        <v>3273</v>
      </c>
      <c r="C3420" s="53" t="s">
        <v>8398</v>
      </c>
      <c r="D3420" s="53" t="s">
        <v>8399</v>
      </c>
      <c r="E3420" s="53" t="s">
        <v>8399</v>
      </c>
      <c r="F3420" s="53" t="s">
        <v>8709</v>
      </c>
      <c r="G3420" s="54" t="s">
        <v>8876</v>
      </c>
      <c r="H3420" s="53">
        <v>55</v>
      </c>
      <c r="I3420" s="53">
        <v>430000000</v>
      </c>
      <c r="J3420" s="53" t="s">
        <v>8091</v>
      </c>
      <c r="K3420" s="53" t="s">
        <v>8124</v>
      </c>
      <c r="L3420" s="53" t="s">
        <v>8857</v>
      </c>
      <c r="M3420" s="53"/>
      <c r="N3420" s="53" t="s">
        <v>8899</v>
      </c>
      <c r="O3420" s="53" t="s">
        <v>8894</v>
      </c>
      <c r="P3420" s="48"/>
      <c r="Q3420" s="48"/>
      <c r="R3420" s="73"/>
      <c r="S3420" s="97">
        <v>128047000</v>
      </c>
      <c r="T3420" s="75">
        <v>0</v>
      </c>
      <c r="U3420" s="75">
        <f t="shared" si="512"/>
        <v>0</v>
      </c>
      <c r="V3420" s="48"/>
      <c r="W3420" s="48">
        <v>2017</v>
      </c>
      <c r="X3420" s="53" t="s">
        <v>8287</v>
      </c>
      <c r="Y3420" s="1">
        <f>VLOOKUP(A3420,'[1]план на 2017'!$A:$X,20,0)</f>
        <v>0</v>
      </c>
      <c r="Z3420" s="156">
        <f t="shared" si="513"/>
        <v>0</v>
      </c>
    </row>
    <row r="3421" spans="1:26" ht="49.5" customHeight="1" x14ac:dyDescent="0.25">
      <c r="A3421" s="48" t="s">
        <v>8710</v>
      </c>
      <c r="B3421" s="53" t="s">
        <v>3273</v>
      </c>
      <c r="C3421" s="53" t="s">
        <v>8398</v>
      </c>
      <c r="D3421" s="53" t="s">
        <v>8399</v>
      </c>
      <c r="E3421" s="53" t="s">
        <v>8399</v>
      </c>
      <c r="F3421" s="53" t="s">
        <v>8709</v>
      </c>
      <c r="G3421" s="54" t="s">
        <v>8876</v>
      </c>
      <c r="H3421" s="53">
        <v>55</v>
      </c>
      <c r="I3421" s="53">
        <v>430000000</v>
      </c>
      <c r="J3421" s="53" t="s">
        <v>8091</v>
      </c>
      <c r="K3421" s="53" t="s">
        <v>8119</v>
      </c>
      <c r="L3421" s="53" t="s">
        <v>8857</v>
      </c>
      <c r="M3421" s="53"/>
      <c r="N3421" s="53" t="s">
        <v>8899</v>
      </c>
      <c r="O3421" s="53" t="s">
        <v>8894</v>
      </c>
      <c r="P3421" s="48"/>
      <c r="Q3421" s="48"/>
      <c r="R3421" s="73"/>
      <c r="S3421" s="74"/>
      <c r="T3421" s="75">
        <v>128047000</v>
      </c>
      <c r="U3421" s="75">
        <f t="shared" si="512"/>
        <v>143412640</v>
      </c>
      <c r="V3421" s="48"/>
      <c r="W3421" s="48">
        <v>2017</v>
      </c>
      <c r="X3421" s="53" t="s">
        <v>8287</v>
      </c>
      <c r="Y3421" s="1">
        <f>VLOOKUP(A3421,'[1]план на 2017'!$A:$X,20,0)</f>
        <v>128047000</v>
      </c>
      <c r="Z3421" s="156">
        <f t="shared" si="513"/>
        <v>0</v>
      </c>
    </row>
    <row r="3422" spans="1:26" ht="49.5" customHeight="1" x14ac:dyDescent="0.25">
      <c r="A3422" s="48" t="s">
        <v>8711</v>
      </c>
      <c r="B3422" s="53" t="s">
        <v>3273</v>
      </c>
      <c r="C3422" s="53" t="s">
        <v>8398</v>
      </c>
      <c r="D3422" s="53" t="s">
        <v>8399</v>
      </c>
      <c r="E3422" s="53" t="s">
        <v>8399</v>
      </c>
      <c r="F3422" s="53" t="s">
        <v>8712</v>
      </c>
      <c r="G3422" s="54" t="s">
        <v>8876</v>
      </c>
      <c r="H3422" s="53">
        <v>55</v>
      </c>
      <c r="I3422" s="53">
        <v>430000000</v>
      </c>
      <c r="J3422" s="53" t="s">
        <v>8091</v>
      </c>
      <c r="K3422" s="53" t="s">
        <v>8124</v>
      </c>
      <c r="L3422" s="53" t="s">
        <v>8857</v>
      </c>
      <c r="M3422" s="53"/>
      <c r="N3422" s="53" t="s">
        <v>8899</v>
      </c>
      <c r="O3422" s="53" t="s">
        <v>8894</v>
      </c>
      <c r="P3422" s="48"/>
      <c r="Q3422" s="48"/>
      <c r="R3422" s="73"/>
      <c r="S3422" s="97">
        <v>84000000</v>
      </c>
      <c r="T3422" s="75">
        <v>0</v>
      </c>
      <c r="U3422" s="75">
        <f t="shared" si="512"/>
        <v>0</v>
      </c>
      <c r="V3422" s="48"/>
      <c r="W3422" s="48">
        <v>2017</v>
      </c>
      <c r="X3422" s="53" t="s">
        <v>8287</v>
      </c>
      <c r="Y3422" s="1">
        <f>VLOOKUP(A3422,'[1]план на 2017'!$A:$X,20,0)</f>
        <v>0</v>
      </c>
      <c r="Z3422" s="156">
        <f t="shared" si="513"/>
        <v>0</v>
      </c>
    </row>
    <row r="3423" spans="1:26" ht="49.5" customHeight="1" x14ac:dyDescent="0.25">
      <c r="A3423" s="48" t="s">
        <v>8713</v>
      </c>
      <c r="B3423" s="53" t="s">
        <v>3273</v>
      </c>
      <c r="C3423" s="53" t="s">
        <v>8398</v>
      </c>
      <c r="D3423" s="53" t="s">
        <v>8399</v>
      </c>
      <c r="E3423" s="53" t="s">
        <v>8399</v>
      </c>
      <c r="F3423" s="53" t="s">
        <v>8714</v>
      </c>
      <c r="G3423" s="54" t="s">
        <v>8876</v>
      </c>
      <c r="H3423" s="53">
        <v>55</v>
      </c>
      <c r="I3423" s="53">
        <v>430000000</v>
      </c>
      <c r="J3423" s="53" t="s">
        <v>8091</v>
      </c>
      <c r="K3423" s="53" t="s">
        <v>8119</v>
      </c>
      <c r="L3423" s="53" t="s">
        <v>8857</v>
      </c>
      <c r="M3423" s="53"/>
      <c r="N3423" s="53" t="s">
        <v>8899</v>
      </c>
      <c r="O3423" s="53" t="s">
        <v>8894</v>
      </c>
      <c r="P3423" s="48"/>
      <c r="Q3423" s="48"/>
      <c r="R3423" s="73"/>
      <c r="S3423" s="74"/>
      <c r="T3423" s="75">
        <v>84000000</v>
      </c>
      <c r="U3423" s="75">
        <f t="shared" si="512"/>
        <v>94080000.000000015</v>
      </c>
      <c r="V3423" s="48"/>
      <c r="W3423" s="48">
        <v>2017</v>
      </c>
      <c r="X3423" s="53" t="s">
        <v>8149</v>
      </c>
      <c r="Y3423" s="1">
        <f>VLOOKUP(A3423,'[1]план на 2017'!$A:$X,20,0)</f>
        <v>84000000</v>
      </c>
      <c r="Z3423" s="156">
        <f t="shared" si="513"/>
        <v>0</v>
      </c>
    </row>
    <row r="3424" spans="1:26" ht="49.5" customHeight="1" x14ac:dyDescent="0.25">
      <c r="A3424" s="48" t="s">
        <v>8715</v>
      </c>
      <c r="B3424" s="53" t="s">
        <v>3273</v>
      </c>
      <c r="C3424" s="53" t="s">
        <v>8398</v>
      </c>
      <c r="D3424" s="53" t="s">
        <v>8399</v>
      </c>
      <c r="E3424" s="53" t="s">
        <v>8399</v>
      </c>
      <c r="F3424" s="53" t="s">
        <v>8716</v>
      </c>
      <c r="G3424" s="54" t="s">
        <v>8876</v>
      </c>
      <c r="H3424" s="53">
        <v>55</v>
      </c>
      <c r="I3424" s="53">
        <v>430000000</v>
      </c>
      <c r="J3424" s="53" t="s">
        <v>8091</v>
      </c>
      <c r="K3424" s="53" t="s">
        <v>8124</v>
      </c>
      <c r="L3424" s="53" t="s">
        <v>8857</v>
      </c>
      <c r="M3424" s="53"/>
      <c r="N3424" s="53" t="s">
        <v>8899</v>
      </c>
      <c r="O3424" s="53" t="s">
        <v>8894</v>
      </c>
      <c r="P3424" s="48"/>
      <c r="Q3424" s="48"/>
      <c r="R3424" s="73"/>
      <c r="S3424" s="97">
        <v>58000000</v>
      </c>
      <c r="T3424" s="75">
        <v>0</v>
      </c>
      <c r="U3424" s="75">
        <f t="shared" si="512"/>
        <v>0</v>
      </c>
      <c r="V3424" s="48"/>
      <c r="W3424" s="48">
        <v>2017</v>
      </c>
      <c r="X3424" s="53" t="s">
        <v>8287</v>
      </c>
      <c r="Y3424" s="1">
        <f>VLOOKUP(A3424,'[1]план на 2017'!$A:$X,20,0)</f>
        <v>0</v>
      </c>
      <c r="Z3424" s="156">
        <f t="shared" si="513"/>
        <v>0</v>
      </c>
    </row>
    <row r="3425" spans="1:38" ht="49.5" customHeight="1" x14ac:dyDescent="0.25">
      <c r="A3425" s="48" t="s">
        <v>8717</v>
      </c>
      <c r="B3425" s="53" t="s">
        <v>3273</v>
      </c>
      <c r="C3425" s="53" t="s">
        <v>8398</v>
      </c>
      <c r="D3425" s="53" t="s">
        <v>8399</v>
      </c>
      <c r="E3425" s="53" t="s">
        <v>8399</v>
      </c>
      <c r="F3425" s="53" t="s">
        <v>8716</v>
      </c>
      <c r="G3425" s="54" t="s">
        <v>8876</v>
      </c>
      <c r="H3425" s="53">
        <v>55</v>
      </c>
      <c r="I3425" s="53">
        <v>430000000</v>
      </c>
      <c r="J3425" s="53" t="s">
        <v>8091</v>
      </c>
      <c r="K3425" s="53" t="s">
        <v>8119</v>
      </c>
      <c r="L3425" s="53" t="s">
        <v>8857</v>
      </c>
      <c r="M3425" s="53"/>
      <c r="N3425" s="53" t="s">
        <v>8899</v>
      </c>
      <c r="O3425" s="53" t="s">
        <v>8894</v>
      </c>
      <c r="P3425" s="48"/>
      <c r="Q3425" s="48"/>
      <c r="R3425" s="73"/>
      <c r="S3425" s="74"/>
      <c r="T3425" s="75">
        <v>58000000</v>
      </c>
      <c r="U3425" s="75">
        <f t="shared" si="512"/>
        <v>64960000.000000007</v>
      </c>
      <c r="V3425" s="48"/>
      <c r="W3425" s="48">
        <v>2017</v>
      </c>
      <c r="X3425" s="53" t="s">
        <v>8100</v>
      </c>
      <c r="Y3425" s="1">
        <f>VLOOKUP(A3425,'[1]план на 2017'!$A:$X,20,0)</f>
        <v>58000000</v>
      </c>
      <c r="Z3425" s="156">
        <f t="shared" si="513"/>
        <v>0</v>
      </c>
    </row>
    <row r="3426" spans="1:38" ht="49.5" customHeight="1" x14ac:dyDescent="0.25">
      <c r="A3426" s="48" t="s">
        <v>8718</v>
      </c>
      <c r="B3426" s="53" t="s">
        <v>3273</v>
      </c>
      <c r="C3426" s="53" t="s">
        <v>8398</v>
      </c>
      <c r="D3426" s="53" t="s">
        <v>8399</v>
      </c>
      <c r="E3426" s="53" t="s">
        <v>8399</v>
      </c>
      <c r="F3426" s="53" t="s">
        <v>8719</v>
      </c>
      <c r="G3426" s="54" t="s">
        <v>8876</v>
      </c>
      <c r="H3426" s="53">
        <v>55</v>
      </c>
      <c r="I3426" s="53">
        <v>430000000</v>
      </c>
      <c r="J3426" s="53" t="s">
        <v>8091</v>
      </c>
      <c r="K3426" s="53" t="s">
        <v>8124</v>
      </c>
      <c r="L3426" s="53" t="s">
        <v>8857</v>
      </c>
      <c r="M3426" s="53"/>
      <c r="N3426" s="53" t="s">
        <v>8899</v>
      </c>
      <c r="O3426" s="53" t="s">
        <v>8894</v>
      </c>
      <c r="P3426" s="48"/>
      <c r="Q3426" s="48"/>
      <c r="R3426" s="73"/>
      <c r="S3426" s="97">
        <v>193680000</v>
      </c>
      <c r="T3426" s="75">
        <v>0</v>
      </c>
      <c r="U3426" s="75">
        <f t="shared" si="512"/>
        <v>0</v>
      </c>
      <c r="V3426" s="48"/>
      <c r="W3426" s="48">
        <v>2017</v>
      </c>
      <c r="X3426" s="53" t="s">
        <v>8287</v>
      </c>
      <c r="Y3426" s="1">
        <f>VLOOKUP(A3426,'[1]план на 2017'!$A:$X,20,0)</f>
        <v>0</v>
      </c>
      <c r="Z3426" s="156">
        <f t="shared" si="513"/>
        <v>0</v>
      </c>
    </row>
    <row r="3427" spans="1:38" ht="49.5" customHeight="1" x14ac:dyDescent="0.25">
      <c r="A3427" s="48" t="s">
        <v>8720</v>
      </c>
      <c r="B3427" s="53" t="s">
        <v>3273</v>
      </c>
      <c r="C3427" s="53" t="s">
        <v>8398</v>
      </c>
      <c r="D3427" s="53" t="s">
        <v>8399</v>
      </c>
      <c r="E3427" s="53" t="s">
        <v>8399</v>
      </c>
      <c r="F3427" s="53" t="s">
        <v>8719</v>
      </c>
      <c r="G3427" s="54" t="s">
        <v>8876</v>
      </c>
      <c r="H3427" s="53">
        <v>55</v>
      </c>
      <c r="I3427" s="53">
        <v>430000000</v>
      </c>
      <c r="J3427" s="53" t="s">
        <v>8091</v>
      </c>
      <c r="K3427" s="53" t="s">
        <v>8119</v>
      </c>
      <c r="L3427" s="53" t="s">
        <v>8857</v>
      </c>
      <c r="M3427" s="53"/>
      <c r="N3427" s="53" t="s">
        <v>8899</v>
      </c>
      <c r="O3427" s="53" t="s">
        <v>8894</v>
      </c>
      <c r="P3427" s="48"/>
      <c r="Q3427" s="48"/>
      <c r="R3427" s="73"/>
      <c r="S3427" s="74"/>
      <c r="T3427" s="75">
        <v>125298264</v>
      </c>
      <c r="U3427" s="75">
        <f t="shared" si="512"/>
        <v>140334055.68000001</v>
      </c>
      <c r="V3427" s="48"/>
      <c r="W3427" s="48">
        <v>2017</v>
      </c>
      <c r="X3427" s="53" t="s">
        <v>8866</v>
      </c>
      <c r="Y3427" s="1">
        <f>VLOOKUP(A3427,'[1]план на 2017'!$A:$X,20,0)</f>
        <v>125298264</v>
      </c>
      <c r="Z3427" s="156">
        <f t="shared" si="513"/>
        <v>0</v>
      </c>
    </row>
    <row r="3428" spans="1:38" ht="49.5" customHeight="1" x14ac:dyDescent="0.25">
      <c r="A3428" s="48" t="s">
        <v>8721</v>
      </c>
      <c r="B3428" s="53" t="s">
        <v>3273</v>
      </c>
      <c r="C3428" s="53" t="s">
        <v>8398</v>
      </c>
      <c r="D3428" s="53" t="s">
        <v>8399</v>
      </c>
      <c r="E3428" s="53" t="s">
        <v>8399</v>
      </c>
      <c r="F3428" s="53" t="s">
        <v>8722</v>
      </c>
      <c r="G3428" s="54" t="s">
        <v>8876</v>
      </c>
      <c r="H3428" s="53">
        <v>55</v>
      </c>
      <c r="I3428" s="53">
        <v>430000000</v>
      </c>
      <c r="J3428" s="53" t="s">
        <v>8091</v>
      </c>
      <c r="K3428" s="53" t="s">
        <v>8124</v>
      </c>
      <c r="L3428" s="53" t="s">
        <v>8857</v>
      </c>
      <c r="M3428" s="53"/>
      <c r="N3428" s="53" t="s">
        <v>8900</v>
      </c>
      <c r="O3428" s="53" t="s">
        <v>8894</v>
      </c>
      <c r="P3428" s="48"/>
      <c r="Q3428" s="48"/>
      <c r="R3428" s="73"/>
      <c r="S3428" s="74"/>
      <c r="T3428" s="75">
        <v>0</v>
      </c>
      <c r="U3428" s="75">
        <f t="shared" si="512"/>
        <v>0</v>
      </c>
      <c r="V3428" s="48"/>
      <c r="W3428" s="48">
        <v>2017</v>
      </c>
      <c r="X3428" s="53" t="s">
        <v>8287</v>
      </c>
      <c r="Y3428" s="1">
        <f>VLOOKUP(A3428,'[1]план на 2017'!$A:$X,20,0)</f>
        <v>0</v>
      </c>
      <c r="Z3428" s="156">
        <f t="shared" si="513"/>
        <v>0</v>
      </c>
    </row>
    <row r="3429" spans="1:38" s="137" customFormat="1" ht="49.5" customHeight="1" x14ac:dyDescent="0.25">
      <c r="A3429" s="131" t="s">
        <v>8723</v>
      </c>
      <c r="B3429" s="132" t="s">
        <v>3273</v>
      </c>
      <c r="C3429" s="132" t="s">
        <v>8398</v>
      </c>
      <c r="D3429" s="132" t="s">
        <v>8399</v>
      </c>
      <c r="E3429" s="132" t="s">
        <v>8399</v>
      </c>
      <c r="F3429" s="132" t="s">
        <v>8722</v>
      </c>
      <c r="G3429" s="133" t="s">
        <v>8876</v>
      </c>
      <c r="H3429" s="53">
        <v>55</v>
      </c>
      <c r="I3429" s="53">
        <v>430000000</v>
      </c>
      <c r="J3429" s="53" t="s">
        <v>8091</v>
      </c>
      <c r="K3429" s="132" t="s">
        <v>8285</v>
      </c>
      <c r="L3429" s="53" t="s">
        <v>8857</v>
      </c>
      <c r="M3429" s="53"/>
      <c r="N3429" s="53" t="s">
        <v>8900</v>
      </c>
      <c r="O3429" s="132" t="s">
        <v>8894</v>
      </c>
      <c r="P3429" s="131"/>
      <c r="Q3429" s="131"/>
      <c r="R3429" s="134"/>
      <c r="S3429" s="135"/>
      <c r="T3429" s="158">
        <v>0</v>
      </c>
      <c r="U3429" s="158">
        <f t="shared" si="512"/>
        <v>0</v>
      </c>
      <c r="V3429" s="131"/>
      <c r="W3429" s="131">
        <v>2017</v>
      </c>
      <c r="X3429" s="132" t="s">
        <v>8100</v>
      </c>
      <c r="Y3429" s="159">
        <f>VLOOKUP(A3429,'[1]план на 2017'!$A:$X,20,0)</f>
        <v>78480000</v>
      </c>
      <c r="Z3429" s="157">
        <f t="shared" si="513"/>
        <v>-78480000</v>
      </c>
      <c r="AA3429" s="159"/>
      <c r="AB3429" s="159"/>
      <c r="AC3429" s="159"/>
      <c r="AD3429" s="159"/>
      <c r="AE3429" s="159"/>
      <c r="AF3429" s="159"/>
      <c r="AG3429" s="159"/>
      <c r="AH3429" s="159"/>
      <c r="AI3429" s="159"/>
      <c r="AJ3429" s="159"/>
      <c r="AK3429" s="159"/>
      <c r="AL3429" s="159"/>
    </row>
    <row r="3430" spans="1:38" ht="34.5" customHeight="1" x14ac:dyDescent="0.25">
      <c r="A3430" s="112" t="s">
        <v>9960</v>
      </c>
      <c r="B3430" s="113" t="s">
        <v>3273</v>
      </c>
      <c r="C3430" s="113" t="s">
        <v>8398</v>
      </c>
      <c r="D3430" s="113" t="s">
        <v>8399</v>
      </c>
      <c r="E3430" s="113" t="s">
        <v>8399</v>
      </c>
      <c r="F3430" s="113" t="s">
        <v>8722</v>
      </c>
      <c r="G3430" s="133" t="s">
        <v>8876</v>
      </c>
      <c r="H3430" s="113">
        <v>55</v>
      </c>
      <c r="I3430" s="113">
        <v>430000000</v>
      </c>
      <c r="J3430" s="113" t="s">
        <v>8091</v>
      </c>
      <c r="K3430" s="113" t="s">
        <v>8117</v>
      </c>
      <c r="L3430" s="113" t="s">
        <v>8857</v>
      </c>
      <c r="M3430" s="113"/>
      <c r="N3430" s="113" t="s">
        <v>9961</v>
      </c>
      <c r="O3430" s="113" t="s">
        <v>8894</v>
      </c>
      <c r="P3430" s="112"/>
      <c r="Q3430" s="112"/>
      <c r="R3430" s="115"/>
      <c r="S3430" s="116"/>
      <c r="T3430" s="130">
        <v>78480000</v>
      </c>
      <c r="U3430" s="130">
        <f t="shared" si="512"/>
        <v>87897600.000000015</v>
      </c>
      <c r="V3430" s="112"/>
      <c r="W3430" s="112">
        <v>2017</v>
      </c>
      <c r="X3430" s="113" t="s">
        <v>9962</v>
      </c>
      <c r="Y3430" s="1" t="e">
        <f>VLOOKUP(A3430,'[1]план на 2017'!$A:$X,20,0)</f>
        <v>#N/A</v>
      </c>
      <c r="Z3430" s="156" t="e">
        <f t="shared" si="513"/>
        <v>#N/A</v>
      </c>
      <c r="AA3430"/>
      <c r="AB3430"/>
      <c r="AC3430"/>
      <c r="AD3430"/>
      <c r="AE3430"/>
      <c r="AF3430"/>
      <c r="AG3430"/>
      <c r="AH3430"/>
      <c r="AI3430"/>
      <c r="AJ3430"/>
      <c r="AK3430"/>
      <c r="AL3430"/>
    </row>
    <row r="3431" spans="1:38" ht="49.5" customHeight="1" x14ac:dyDescent="0.25">
      <c r="A3431" s="48" t="s">
        <v>8724</v>
      </c>
      <c r="B3431" s="53" t="s">
        <v>3273</v>
      </c>
      <c r="C3431" s="53" t="s">
        <v>8725</v>
      </c>
      <c r="D3431" s="53" t="s">
        <v>8726</v>
      </c>
      <c r="E3431" s="53" t="s">
        <v>8726</v>
      </c>
      <c r="F3431" s="53" t="s">
        <v>8727</v>
      </c>
      <c r="G3431" s="54" t="s">
        <v>8876</v>
      </c>
      <c r="H3431" s="53">
        <v>80</v>
      </c>
      <c r="I3431" s="53">
        <v>430000000</v>
      </c>
      <c r="J3431" s="53" t="s">
        <v>8091</v>
      </c>
      <c r="K3431" s="53" t="s">
        <v>8124</v>
      </c>
      <c r="L3431" s="53" t="s">
        <v>8857</v>
      </c>
      <c r="M3431" s="53"/>
      <c r="N3431" s="53" t="s">
        <v>8893</v>
      </c>
      <c r="O3431" s="53" t="s">
        <v>8859</v>
      </c>
      <c r="P3431" s="48"/>
      <c r="Q3431" s="48"/>
      <c r="R3431" s="73"/>
      <c r="S3431" s="74"/>
      <c r="T3431" s="75">
        <v>7982188.8200000003</v>
      </c>
      <c r="U3431" s="75">
        <f t="shared" si="512"/>
        <v>8940051.4784000013</v>
      </c>
      <c r="V3431" s="48"/>
      <c r="W3431" s="48">
        <v>2017</v>
      </c>
      <c r="X3431" s="53" t="s">
        <v>8287</v>
      </c>
      <c r="Y3431" s="1">
        <f>VLOOKUP(A3431,'[1]план на 2017'!$A:$X,20,0)</f>
        <v>7982188.8200000003</v>
      </c>
      <c r="Z3431" s="156">
        <f t="shared" si="513"/>
        <v>0</v>
      </c>
    </row>
    <row r="3432" spans="1:38" ht="49.5" customHeight="1" x14ac:dyDescent="0.25">
      <c r="A3432" s="48" t="s">
        <v>8728</v>
      </c>
      <c r="B3432" s="53" t="s">
        <v>3273</v>
      </c>
      <c r="C3432" s="53" t="s">
        <v>8725</v>
      </c>
      <c r="D3432" s="53" t="s">
        <v>8726</v>
      </c>
      <c r="E3432" s="53" t="s">
        <v>8726</v>
      </c>
      <c r="F3432" s="53" t="s">
        <v>8729</v>
      </c>
      <c r="G3432" s="54" t="s">
        <v>8876</v>
      </c>
      <c r="H3432" s="53">
        <v>80</v>
      </c>
      <c r="I3432" s="53">
        <v>430000000</v>
      </c>
      <c r="J3432" s="53" t="s">
        <v>8091</v>
      </c>
      <c r="K3432" s="53" t="s">
        <v>8124</v>
      </c>
      <c r="L3432" s="53" t="s">
        <v>8884</v>
      </c>
      <c r="M3432" s="53"/>
      <c r="N3432" s="53" t="s">
        <v>8858</v>
      </c>
      <c r="O3432" s="53" t="s">
        <v>8859</v>
      </c>
      <c r="P3432" s="48"/>
      <c r="Q3432" s="48"/>
      <c r="R3432" s="73"/>
      <c r="S3432" s="74"/>
      <c r="T3432" s="75">
        <v>30000000</v>
      </c>
      <c r="U3432" s="75">
        <f t="shared" si="512"/>
        <v>33600000</v>
      </c>
      <c r="V3432" s="48"/>
      <c r="W3432" s="48">
        <v>2017</v>
      </c>
      <c r="X3432" s="53" t="s">
        <v>8287</v>
      </c>
      <c r="Y3432" s="1">
        <f>VLOOKUP(A3432,'[1]план на 2017'!$A:$X,20,0)</f>
        <v>30000000</v>
      </c>
      <c r="Z3432" s="156">
        <f t="shared" si="513"/>
        <v>0</v>
      </c>
    </row>
    <row r="3433" spans="1:38" ht="49.5" customHeight="1" x14ac:dyDescent="0.25">
      <c r="A3433" s="48" t="s">
        <v>8730</v>
      </c>
      <c r="B3433" s="53" t="s">
        <v>3273</v>
      </c>
      <c r="C3433" s="53" t="s">
        <v>8725</v>
      </c>
      <c r="D3433" s="53" t="s">
        <v>8726</v>
      </c>
      <c r="E3433" s="53" t="s">
        <v>8726</v>
      </c>
      <c r="F3433" s="53" t="s">
        <v>8731</v>
      </c>
      <c r="G3433" s="54" t="s">
        <v>8876</v>
      </c>
      <c r="H3433" s="53">
        <v>90</v>
      </c>
      <c r="I3433" s="53">
        <v>430000000</v>
      </c>
      <c r="J3433" s="53" t="s">
        <v>8091</v>
      </c>
      <c r="K3433" s="53" t="s">
        <v>8124</v>
      </c>
      <c r="L3433" s="53" t="s">
        <v>8860</v>
      </c>
      <c r="M3433" s="53"/>
      <c r="N3433" s="53" t="s">
        <v>8858</v>
      </c>
      <c r="O3433" s="53" t="s">
        <v>8859</v>
      </c>
      <c r="P3433" s="48"/>
      <c r="Q3433" s="48"/>
      <c r="R3433" s="73"/>
      <c r="S3433" s="97">
        <v>13500000</v>
      </c>
      <c r="T3433" s="75">
        <v>0</v>
      </c>
      <c r="U3433" s="75">
        <f t="shared" si="512"/>
        <v>0</v>
      </c>
      <c r="V3433" s="48"/>
      <c r="W3433" s="48">
        <v>2017</v>
      </c>
      <c r="X3433" s="53" t="s">
        <v>8287</v>
      </c>
      <c r="Y3433" s="1">
        <f>VLOOKUP(A3433,'[1]план на 2017'!$A:$X,20,0)</f>
        <v>0</v>
      </c>
      <c r="Z3433" s="156">
        <f t="shared" si="513"/>
        <v>0</v>
      </c>
    </row>
    <row r="3434" spans="1:38" ht="49.5" customHeight="1" x14ac:dyDescent="0.25">
      <c r="A3434" s="48" t="s">
        <v>8732</v>
      </c>
      <c r="B3434" s="53" t="s">
        <v>3273</v>
      </c>
      <c r="C3434" s="53" t="s">
        <v>8725</v>
      </c>
      <c r="D3434" s="53" t="s">
        <v>8726</v>
      </c>
      <c r="E3434" s="53" t="s">
        <v>8726</v>
      </c>
      <c r="F3434" s="53" t="s">
        <v>8731</v>
      </c>
      <c r="G3434" s="54" t="s">
        <v>8876</v>
      </c>
      <c r="H3434" s="53">
        <v>90</v>
      </c>
      <c r="I3434" s="53">
        <v>430000000</v>
      </c>
      <c r="J3434" s="53" t="s">
        <v>8091</v>
      </c>
      <c r="K3434" s="53" t="s">
        <v>8185</v>
      </c>
      <c r="L3434" s="53" t="s">
        <v>8860</v>
      </c>
      <c r="M3434" s="53"/>
      <c r="N3434" s="53" t="s">
        <v>8858</v>
      </c>
      <c r="O3434" s="53" t="s">
        <v>8859</v>
      </c>
      <c r="P3434" s="48"/>
      <c r="Q3434" s="48"/>
      <c r="R3434" s="73"/>
      <c r="S3434" s="74"/>
      <c r="T3434" s="75">
        <v>13500000</v>
      </c>
      <c r="U3434" s="75">
        <f t="shared" si="512"/>
        <v>15120000.000000002</v>
      </c>
      <c r="V3434" s="48"/>
      <c r="W3434" s="48">
        <v>2017</v>
      </c>
      <c r="X3434" s="53" t="s">
        <v>8100</v>
      </c>
      <c r="Y3434" s="1">
        <f>VLOOKUP(A3434,'[1]план на 2017'!$A:$X,20,0)</f>
        <v>13500000</v>
      </c>
      <c r="Z3434" s="156">
        <f t="shared" si="513"/>
        <v>0</v>
      </c>
    </row>
    <row r="3435" spans="1:38" ht="49.5" customHeight="1" x14ac:dyDescent="0.25">
      <c r="A3435" s="48" t="s">
        <v>8733</v>
      </c>
      <c r="B3435" s="53" t="s">
        <v>3273</v>
      </c>
      <c r="C3435" s="53" t="s">
        <v>8734</v>
      </c>
      <c r="D3435" s="53" t="s">
        <v>8735</v>
      </c>
      <c r="E3435" s="53" t="s">
        <v>8735</v>
      </c>
      <c r="F3435" s="53" t="s">
        <v>8736</v>
      </c>
      <c r="G3435" s="54" t="s">
        <v>8876</v>
      </c>
      <c r="H3435" s="53">
        <v>90</v>
      </c>
      <c r="I3435" s="53">
        <v>430000000</v>
      </c>
      <c r="J3435" s="53" t="s">
        <v>8091</v>
      </c>
      <c r="K3435" s="53" t="s">
        <v>8124</v>
      </c>
      <c r="L3435" s="53" t="s">
        <v>8857</v>
      </c>
      <c r="M3435" s="53"/>
      <c r="N3435" s="53" t="s">
        <v>8893</v>
      </c>
      <c r="O3435" s="53" t="s">
        <v>8859</v>
      </c>
      <c r="P3435" s="48"/>
      <c r="Q3435" s="48"/>
      <c r="R3435" s="73"/>
      <c r="S3435" s="97">
        <v>1853595.77</v>
      </c>
      <c r="T3435" s="75">
        <v>0</v>
      </c>
      <c r="U3435" s="75">
        <f t="shared" si="512"/>
        <v>0</v>
      </c>
      <c r="V3435" s="48"/>
      <c r="W3435" s="48">
        <v>2017</v>
      </c>
      <c r="X3435" s="53" t="s">
        <v>8287</v>
      </c>
      <c r="Y3435" s="1">
        <f>VLOOKUP(A3435,'[1]план на 2017'!$A:$X,20,0)</f>
        <v>0</v>
      </c>
      <c r="Z3435" s="156">
        <f t="shared" si="513"/>
        <v>0</v>
      </c>
    </row>
    <row r="3436" spans="1:38" ht="49.5" customHeight="1" x14ac:dyDescent="0.25">
      <c r="A3436" s="48" t="s">
        <v>8737</v>
      </c>
      <c r="B3436" s="53" t="s">
        <v>3273</v>
      </c>
      <c r="C3436" s="53" t="s">
        <v>8734</v>
      </c>
      <c r="D3436" s="53" t="s">
        <v>8735</v>
      </c>
      <c r="E3436" s="53" t="s">
        <v>8735</v>
      </c>
      <c r="F3436" s="53" t="s">
        <v>8736</v>
      </c>
      <c r="G3436" s="54" t="s">
        <v>3284</v>
      </c>
      <c r="H3436" s="53">
        <v>90</v>
      </c>
      <c r="I3436" s="53">
        <v>430000000</v>
      </c>
      <c r="J3436" s="53" t="s">
        <v>8091</v>
      </c>
      <c r="K3436" s="53" t="s">
        <v>8119</v>
      </c>
      <c r="L3436" s="53" t="s">
        <v>8857</v>
      </c>
      <c r="M3436" s="53"/>
      <c r="N3436" s="53" t="s">
        <v>8893</v>
      </c>
      <c r="O3436" s="53" t="s">
        <v>8859</v>
      </c>
      <c r="P3436" s="48"/>
      <c r="Q3436" s="48"/>
      <c r="R3436" s="73"/>
      <c r="S3436" s="74"/>
      <c r="T3436" s="75">
        <v>1853595.77</v>
      </c>
      <c r="U3436" s="75">
        <f t="shared" si="512"/>
        <v>2076027.2624000001</v>
      </c>
      <c r="V3436" s="48"/>
      <c r="W3436" s="48">
        <v>2017</v>
      </c>
      <c r="X3436" s="53" t="s">
        <v>8213</v>
      </c>
      <c r="Y3436" s="1">
        <f>VLOOKUP(A3436,'[1]план на 2017'!$A:$X,20,0)</f>
        <v>1853595.77</v>
      </c>
      <c r="Z3436" s="156">
        <f t="shared" si="513"/>
        <v>0</v>
      </c>
    </row>
    <row r="3437" spans="1:38" ht="49.5" customHeight="1" x14ac:dyDescent="0.25">
      <c r="A3437" s="48" t="s">
        <v>8738</v>
      </c>
      <c r="B3437" s="53" t="s">
        <v>3273</v>
      </c>
      <c r="C3437" s="53" t="s">
        <v>8739</v>
      </c>
      <c r="D3437" s="53" t="s">
        <v>8740</v>
      </c>
      <c r="E3437" s="53" t="s">
        <v>8740</v>
      </c>
      <c r="F3437" s="53" t="s">
        <v>8741</v>
      </c>
      <c r="G3437" s="54" t="s">
        <v>8876</v>
      </c>
      <c r="H3437" s="53">
        <v>90</v>
      </c>
      <c r="I3437" s="53">
        <v>430000000</v>
      </c>
      <c r="J3437" s="53" t="s">
        <v>8091</v>
      </c>
      <c r="K3437" s="53" t="s">
        <v>8124</v>
      </c>
      <c r="L3437" s="53" t="s">
        <v>8861</v>
      </c>
      <c r="M3437" s="53"/>
      <c r="N3437" s="53" t="s">
        <v>8893</v>
      </c>
      <c r="O3437" s="53" t="s">
        <v>8859</v>
      </c>
      <c r="P3437" s="48"/>
      <c r="Q3437" s="48"/>
      <c r="R3437" s="73"/>
      <c r="S3437" s="74"/>
      <c r="T3437" s="75">
        <v>9458665.5299999993</v>
      </c>
      <c r="U3437" s="75">
        <f t="shared" si="512"/>
        <v>10593705.3936</v>
      </c>
      <c r="V3437" s="48"/>
      <c r="W3437" s="48">
        <v>2017</v>
      </c>
      <c r="X3437" s="53" t="s">
        <v>8287</v>
      </c>
      <c r="Y3437" s="1">
        <f>VLOOKUP(A3437,'[1]план на 2017'!$A:$X,20,0)</f>
        <v>9458665.5299999993</v>
      </c>
      <c r="Z3437" s="156">
        <f t="shared" si="513"/>
        <v>0</v>
      </c>
    </row>
    <row r="3438" spans="1:38" ht="49.5" customHeight="1" x14ac:dyDescent="0.25">
      <c r="A3438" s="48" t="s">
        <v>8742</v>
      </c>
      <c r="B3438" s="53" t="s">
        <v>3273</v>
      </c>
      <c r="C3438" s="53" t="s">
        <v>8743</v>
      </c>
      <c r="D3438" s="53" t="s">
        <v>8744</v>
      </c>
      <c r="E3438" s="53" t="s">
        <v>8744</v>
      </c>
      <c r="F3438" s="53" t="s">
        <v>8745</v>
      </c>
      <c r="G3438" s="54" t="s">
        <v>8876</v>
      </c>
      <c r="H3438" s="53">
        <v>90</v>
      </c>
      <c r="I3438" s="53">
        <v>430000000</v>
      </c>
      <c r="J3438" s="53" t="s">
        <v>8091</v>
      </c>
      <c r="K3438" s="53" t="s">
        <v>8124</v>
      </c>
      <c r="L3438" s="53" t="s">
        <v>8861</v>
      </c>
      <c r="M3438" s="53"/>
      <c r="N3438" s="53" t="s">
        <v>8901</v>
      </c>
      <c r="O3438" s="53" t="s">
        <v>8859</v>
      </c>
      <c r="P3438" s="48"/>
      <c r="Q3438" s="48"/>
      <c r="R3438" s="73"/>
      <c r="S3438" s="97">
        <v>22430557</v>
      </c>
      <c r="T3438" s="75">
        <v>0</v>
      </c>
      <c r="U3438" s="75">
        <f t="shared" si="512"/>
        <v>0</v>
      </c>
      <c r="V3438" s="48"/>
      <c r="W3438" s="48">
        <v>2017</v>
      </c>
      <c r="X3438" s="53" t="s">
        <v>8287</v>
      </c>
      <c r="Y3438" s="1">
        <f>VLOOKUP(A3438,'[1]план на 2017'!$A:$X,20,0)</f>
        <v>0</v>
      </c>
      <c r="Z3438" s="156">
        <f t="shared" si="513"/>
        <v>0</v>
      </c>
    </row>
    <row r="3439" spans="1:38" s="137" customFormat="1" ht="49.5" customHeight="1" x14ac:dyDescent="0.25">
      <c r="A3439" s="131" t="s">
        <v>8746</v>
      </c>
      <c r="B3439" s="132" t="s">
        <v>3273</v>
      </c>
      <c r="C3439" s="132" t="s">
        <v>8743</v>
      </c>
      <c r="D3439" s="132" t="s">
        <v>8744</v>
      </c>
      <c r="E3439" s="132" t="s">
        <v>8744</v>
      </c>
      <c r="F3439" s="132" t="s">
        <v>8745</v>
      </c>
      <c r="G3439" s="133" t="s">
        <v>8876</v>
      </c>
      <c r="H3439" s="53">
        <v>90</v>
      </c>
      <c r="I3439" s="53">
        <v>430000000</v>
      </c>
      <c r="J3439" s="53" t="s">
        <v>8091</v>
      </c>
      <c r="K3439" s="132" t="s">
        <v>8190</v>
      </c>
      <c r="L3439" s="53" t="s">
        <v>8861</v>
      </c>
      <c r="M3439" s="53"/>
      <c r="N3439" s="53" t="s">
        <v>8901</v>
      </c>
      <c r="O3439" s="132" t="s">
        <v>8859</v>
      </c>
      <c r="P3439" s="131"/>
      <c r="Q3439" s="131"/>
      <c r="R3439" s="135"/>
      <c r="S3439" s="135"/>
      <c r="T3439" s="158">
        <v>0</v>
      </c>
      <c r="U3439" s="158">
        <f t="shared" si="512"/>
        <v>0</v>
      </c>
      <c r="V3439" s="131"/>
      <c r="W3439" s="132">
        <v>2017</v>
      </c>
      <c r="X3439" s="132" t="s">
        <v>8100</v>
      </c>
      <c r="Y3439" s="159">
        <f>VLOOKUP(A3439,'[1]план на 2017'!$A:$X,20,0)</f>
        <v>22430557</v>
      </c>
      <c r="Z3439" s="157">
        <f t="shared" si="513"/>
        <v>-22430557</v>
      </c>
      <c r="AA3439" s="159"/>
      <c r="AB3439" s="159"/>
      <c r="AC3439" s="159"/>
      <c r="AD3439" s="159"/>
      <c r="AE3439" s="159"/>
      <c r="AF3439" s="159"/>
      <c r="AG3439" s="159"/>
      <c r="AH3439" s="159"/>
      <c r="AI3439" s="159"/>
      <c r="AJ3439" s="159"/>
      <c r="AK3439" s="159"/>
      <c r="AL3439" s="159"/>
    </row>
    <row r="3440" spans="1:38" ht="42" customHeight="1" x14ac:dyDescent="0.25">
      <c r="A3440" s="112" t="s">
        <v>9963</v>
      </c>
      <c r="B3440" s="113" t="s">
        <v>3273</v>
      </c>
      <c r="C3440" s="113" t="s">
        <v>8743</v>
      </c>
      <c r="D3440" s="113" t="s">
        <v>8744</v>
      </c>
      <c r="E3440" s="113" t="s">
        <v>8744</v>
      </c>
      <c r="F3440" s="113" t="s">
        <v>8745</v>
      </c>
      <c r="G3440" s="133" t="s">
        <v>8876</v>
      </c>
      <c r="H3440" s="113">
        <v>90</v>
      </c>
      <c r="I3440" s="113">
        <v>430000000</v>
      </c>
      <c r="J3440" s="113" t="s">
        <v>8091</v>
      </c>
      <c r="K3440" s="113" t="s">
        <v>8117</v>
      </c>
      <c r="L3440" s="113" t="s">
        <v>8861</v>
      </c>
      <c r="M3440" s="113"/>
      <c r="N3440" s="113" t="s">
        <v>8901</v>
      </c>
      <c r="O3440" s="113" t="s">
        <v>8859</v>
      </c>
      <c r="P3440" s="112"/>
      <c r="Q3440" s="112"/>
      <c r="R3440" s="116"/>
      <c r="S3440" s="116"/>
      <c r="T3440" s="138">
        <v>15430557</v>
      </c>
      <c r="U3440" s="138">
        <f t="shared" si="512"/>
        <v>17282223.84</v>
      </c>
      <c r="V3440" s="112"/>
      <c r="W3440" s="113">
        <v>2017</v>
      </c>
      <c r="X3440" s="113" t="s">
        <v>9964</v>
      </c>
      <c r="Y3440" s="1" t="e">
        <f>VLOOKUP(A3440,'[1]план на 2017'!$A:$X,20,0)</f>
        <v>#N/A</v>
      </c>
      <c r="Z3440" s="156" t="e">
        <f t="shared" si="513"/>
        <v>#N/A</v>
      </c>
      <c r="AA3440"/>
      <c r="AB3440"/>
      <c r="AC3440"/>
      <c r="AD3440"/>
      <c r="AE3440"/>
      <c r="AF3440"/>
      <c r="AG3440"/>
      <c r="AH3440"/>
      <c r="AI3440"/>
      <c r="AJ3440"/>
      <c r="AK3440"/>
      <c r="AL3440"/>
    </row>
    <row r="3441" spans="1:38" ht="49.5" customHeight="1" x14ac:dyDescent="0.25">
      <c r="A3441" s="48" t="s">
        <v>8747</v>
      </c>
      <c r="B3441" s="53" t="s">
        <v>3273</v>
      </c>
      <c r="C3441" s="53" t="s">
        <v>8748</v>
      </c>
      <c r="D3441" s="53" t="s">
        <v>8749</v>
      </c>
      <c r="E3441" s="53" t="s">
        <v>8749</v>
      </c>
      <c r="F3441" s="53" t="s">
        <v>8750</v>
      </c>
      <c r="G3441" s="54" t="s">
        <v>8876</v>
      </c>
      <c r="H3441" s="53">
        <v>90</v>
      </c>
      <c r="I3441" s="53">
        <v>430000000</v>
      </c>
      <c r="J3441" s="53" t="s">
        <v>8091</v>
      </c>
      <c r="K3441" s="53" t="s">
        <v>8124</v>
      </c>
      <c r="L3441" s="53" t="s">
        <v>8861</v>
      </c>
      <c r="M3441" s="53"/>
      <c r="N3441" s="53" t="s">
        <v>8858</v>
      </c>
      <c r="O3441" s="53" t="s">
        <v>8859</v>
      </c>
      <c r="P3441" s="48"/>
      <c r="Q3441" s="48"/>
      <c r="R3441" s="73"/>
      <c r="S3441" s="97">
        <v>2000000</v>
      </c>
      <c r="T3441" s="75">
        <v>0</v>
      </c>
      <c r="U3441" s="75">
        <f t="shared" si="512"/>
        <v>0</v>
      </c>
      <c r="V3441" s="48"/>
      <c r="W3441" s="48">
        <v>2017</v>
      </c>
      <c r="X3441" s="53" t="s">
        <v>8287</v>
      </c>
      <c r="Y3441" s="1">
        <f>VLOOKUP(A3441,'[1]план на 2017'!$A:$X,20,0)</f>
        <v>0</v>
      </c>
      <c r="Z3441" s="156">
        <f t="shared" si="513"/>
        <v>0</v>
      </c>
    </row>
    <row r="3442" spans="1:38" ht="49.5" customHeight="1" x14ac:dyDescent="0.25">
      <c r="A3442" s="48" t="s">
        <v>8751</v>
      </c>
      <c r="B3442" s="53" t="s">
        <v>3273</v>
      </c>
      <c r="C3442" s="53" t="s">
        <v>8748</v>
      </c>
      <c r="D3442" s="53" t="s">
        <v>8749</v>
      </c>
      <c r="E3442" s="53" t="s">
        <v>8749</v>
      </c>
      <c r="F3442" s="53" t="s">
        <v>8750</v>
      </c>
      <c r="G3442" s="54" t="s">
        <v>3284</v>
      </c>
      <c r="H3442" s="53">
        <v>90</v>
      </c>
      <c r="I3442" s="53">
        <v>430000000</v>
      </c>
      <c r="J3442" s="53" t="s">
        <v>8091</v>
      </c>
      <c r="K3442" s="53" t="s">
        <v>8099</v>
      </c>
      <c r="L3442" s="53" t="s">
        <v>8861</v>
      </c>
      <c r="M3442" s="53"/>
      <c r="N3442" s="53" t="s">
        <v>8858</v>
      </c>
      <c r="O3442" s="53" t="s">
        <v>8859</v>
      </c>
      <c r="P3442" s="48"/>
      <c r="Q3442" s="48"/>
      <c r="R3442" s="73"/>
      <c r="S3442" s="74"/>
      <c r="T3442" s="75">
        <v>2000000</v>
      </c>
      <c r="U3442" s="75">
        <f t="shared" si="512"/>
        <v>2240000</v>
      </c>
      <c r="V3442" s="48"/>
      <c r="W3442" s="48">
        <v>2017</v>
      </c>
      <c r="X3442" s="53" t="s">
        <v>8213</v>
      </c>
      <c r="Y3442" s="1">
        <f>VLOOKUP(A3442,'[1]план на 2017'!$A:$X,20,0)</f>
        <v>2000000</v>
      </c>
      <c r="Z3442" s="156">
        <f t="shared" si="513"/>
        <v>0</v>
      </c>
    </row>
    <row r="3443" spans="1:38" ht="49.5" customHeight="1" x14ac:dyDescent="0.25">
      <c r="A3443" s="48" t="s">
        <v>8752</v>
      </c>
      <c r="B3443" s="53" t="s">
        <v>3273</v>
      </c>
      <c r="C3443" s="53" t="s">
        <v>8422</v>
      </c>
      <c r="D3443" s="53" t="s">
        <v>8423</v>
      </c>
      <c r="E3443" s="53" t="s">
        <v>8424</v>
      </c>
      <c r="F3443" s="53" t="s">
        <v>8753</v>
      </c>
      <c r="G3443" s="53" t="s">
        <v>8876</v>
      </c>
      <c r="H3443" s="53">
        <v>100</v>
      </c>
      <c r="I3443" s="53">
        <v>430000000</v>
      </c>
      <c r="J3443" s="53" t="s">
        <v>8091</v>
      </c>
      <c r="K3443" s="53" t="s">
        <v>8124</v>
      </c>
      <c r="L3443" s="53" t="s">
        <v>8884</v>
      </c>
      <c r="M3443" s="53"/>
      <c r="N3443" s="53" t="s">
        <v>8902</v>
      </c>
      <c r="O3443" s="53" t="s">
        <v>8859</v>
      </c>
      <c r="P3443" s="48"/>
      <c r="Q3443" s="48"/>
      <c r="R3443" s="73"/>
      <c r="S3443" s="74"/>
      <c r="T3443" s="75">
        <v>600000</v>
      </c>
      <c r="U3443" s="75">
        <f t="shared" si="512"/>
        <v>672000.00000000012</v>
      </c>
      <c r="V3443" s="48"/>
      <c r="W3443" s="48">
        <v>2017</v>
      </c>
      <c r="X3443" s="53" t="s">
        <v>8287</v>
      </c>
      <c r="Y3443" s="1">
        <f>VLOOKUP(A3443,'[1]план на 2017'!$A:$X,20,0)</f>
        <v>600000</v>
      </c>
      <c r="Z3443" s="156">
        <f t="shared" si="513"/>
        <v>0</v>
      </c>
    </row>
    <row r="3444" spans="1:38" ht="49.5" customHeight="1" x14ac:dyDescent="0.25">
      <c r="A3444" s="48" t="s">
        <v>8754</v>
      </c>
      <c r="B3444" s="53" t="s">
        <v>3273</v>
      </c>
      <c r="C3444" s="53" t="s">
        <v>8422</v>
      </c>
      <c r="D3444" s="53" t="s">
        <v>8423</v>
      </c>
      <c r="E3444" s="53" t="s">
        <v>8424</v>
      </c>
      <c r="F3444" s="53" t="s">
        <v>8755</v>
      </c>
      <c r="G3444" s="53" t="s">
        <v>8876</v>
      </c>
      <c r="H3444" s="53">
        <v>100</v>
      </c>
      <c r="I3444" s="53">
        <v>430000000</v>
      </c>
      <c r="J3444" s="53" t="s">
        <v>8091</v>
      </c>
      <c r="K3444" s="53" t="s">
        <v>8124</v>
      </c>
      <c r="L3444" s="53" t="s">
        <v>8884</v>
      </c>
      <c r="M3444" s="53"/>
      <c r="N3444" s="53" t="s">
        <v>8889</v>
      </c>
      <c r="O3444" s="53" t="s">
        <v>8859</v>
      </c>
      <c r="P3444" s="48"/>
      <c r="Q3444" s="48"/>
      <c r="R3444" s="73"/>
      <c r="S3444" s="74"/>
      <c r="T3444" s="75">
        <v>3675387</v>
      </c>
      <c r="U3444" s="75">
        <f t="shared" si="512"/>
        <v>4116433.4400000004</v>
      </c>
      <c r="V3444" s="48"/>
      <c r="W3444" s="48">
        <v>2017</v>
      </c>
      <c r="X3444" s="53" t="s">
        <v>8287</v>
      </c>
      <c r="Y3444" s="1">
        <f>VLOOKUP(A3444,'[1]план на 2017'!$A:$X,20,0)</f>
        <v>3675387</v>
      </c>
      <c r="Z3444" s="156">
        <f t="shared" si="513"/>
        <v>0</v>
      </c>
    </row>
    <row r="3445" spans="1:38" ht="49.5" customHeight="1" x14ac:dyDescent="0.25">
      <c r="A3445" s="48" t="s">
        <v>8756</v>
      </c>
      <c r="B3445" s="53" t="s">
        <v>3273</v>
      </c>
      <c r="C3445" s="53" t="s">
        <v>8422</v>
      </c>
      <c r="D3445" s="53" t="s">
        <v>8423</v>
      </c>
      <c r="E3445" s="53" t="s">
        <v>8424</v>
      </c>
      <c r="F3445" s="53" t="s">
        <v>8757</v>
      </c>
      <c r="G3445" s="53" t="s">
        <v>8876</v>
      </c>
      <c r="H3445" s="53">
        <v>100</v>
      </c>
      <c r="I3445" s="53">
        <v>430000000</v>
      </c>
      <c r="J3445" s="53" t="s">
        <v>8091</v>
      </c>
      <c r="K3445" s="53" t="s">
        <v>8124</v>
      </c>
      <c r="L3445" s="53" t="s">
        <v>8903</v>
      </c>
      <c r="M3445" s="53"/>
      <c r="N3445" s="53" t="s">
        <v>8889</v>
      </c>
      <c r="O3445" s="53" t="s">
        <v>8859</v>
      </c>
      <c r="P3445" s="48"/>
      <c r="Q3445" s="48"/>
      <c r="R3445" s="73"/>
      <c r="S3445" s="97">
        <v>4951460</v>
      </c>
      <c r="T3445" s="75">
        <v>0</v>
      </c>
      <c r="U3445" s="75">
        <f t="shared" ref="U3445:U3492" si="514">T3445*1.12</f>
        <v>0</v>
      </c>
      <c r="V3445" s="48"/>
      <c r="W3445" s="48">
        <v>2017</v>
      </c>
      <c r="X3445" s="53" t="s">
        <v>8287</v>
      </c>
      <c r="Y3445" s="1">
        <f>VLOOKUP(A3445,'[1]план на 2017'!$A:$X,20,0)</f>
        <v>0</v>
      </c>
      <c r="Z3445" s="156">
        <f t="shared" si="513"/>
        <v>0</v>
      </c>
    </row>
    <row r="3446" spans="1:38" s="137" customFormat="1" ht="49.5" customHeight="1" x14ac:dyDescent="0.25">
      <c r="A3446" s="131" t="s">
        <v>8758</v>
      </c>
      <c r="B3446" s="132" t="s">
        <v>3273</v>
      </c>
      <c r="C3446" s="132" t="s">
        <v>8422</v>
      </c>
      <c r="D3446" s="132" t="s">
        <v>8423</v>
      </c>
      <c r="E3446" s="132" t="s">
        <v>8424</v>
      </c>
      <c r="F3446" s="132" t="s">
        <v>8757</v>
      </c>
      <c r="G3446" s="132" t="s">
        <v>8876</v>
      </c>
      <c r="H3446" s="53">
        <v>100</v>
      </c>
      <c r="I3446" s="53">
        <v>430000000</v>
      </c>
      <c r="J3446" s="53" t="s">
        <v>8091</v>
      </c>
      <c r="K3446" s="132" t="s">
        <v>8099</v>
      </c>
      <c r="L3446" s="53" t="s">
        <v>8903</v>
      </c>
      <c r="M3446" s="53"/>
      <c r="N3446" s="53" t="s">
        <v>8889</v>
      </c>
      <c r="O3446" s="132" t="s">
        <v>8859</v>
      </c>
      <c r="P3446" s="131"/>
      <c r="Q3446" s="131"/>
      <c r="R3446" s="134"/>
      <c r="S3446" s="135"/>
      <c r="T3446" s="158">
        <v>0</v>
      </c>
      <c r="U3446" s="158">
        <f t="shared" si="514"/>
        <v>0</v>
      </c>
      <c r="V3446" s="131"/>
      <c r="W3446" s="131">
        <v>2017</v>
      </c>
      <c r="X3446" s="132" t="s">
        <v>8100</v>
      </c>
      <c r="Y3446" s="159">
        <f>VLOOKUP(A3446,'[1]план на 2017'!$A:$X,20,0)</f>
        <v>4951460</v>
      </c>
      <c r="Z3446" s="157">
        <f t="shared" si="513"/>
        <v>-4951460</v>
      </c>
      <c r="AA3446" s="159"/>
      <c r="AB3446" s="159"/>
      <c r="AC3446" s="159"/>
      <c r="AD3446" s="159"/>
      <c r="AE3446" s="159"/>
      <c r="AF3446" s="159"/>
      <c r="AG3446" s="159"/>
      <c r="AH3446" s="159"/>
      <c r="AI3446" s="159"/>
      <c r="AJ3446" s="159"/>
      <c r="AK3446" s="159"/>
      <c r="AL3446" s="159"/>
    </row>
    <row r="3447" spans="1:38" ht="42" customHeight="1" x14ac:dyDescent="0.25">
      <c r="A3447" s="112" t="s">
        <v>9965</v>
      </c>
      <c r="B3447" s="113" t="s">
        <v>3273</v>
      </c>
      <c r="C3447" s="113" t="s">
        <v>8422</v>
      </c>
      <c r="D3447" s="113" t="s">
        <v>8423</v>
      </c>
      <c r="E3447" s="113" t="s">
        <v>8424</v>
      </c>
      <c r="F3447" s="113" t="s">
        <v>8757</v>
      </c>
      <c r="G3447" s="113" t="s">
        <v>9959</v>
      </c>
      <c r="H3447" s="113">
        <v>100</v>
      </c>
      <c r="I3447" s="113">
        <v>430000000</v>
      </c>
      <c r="J3447" s="113" t="s">
        <v>8091</v>
      </c>
      <c r="K3447" s="113" t="s">
        <v>8117</v>
      </c>
      <c r="L3447" s="113" t="s">
        <v>8903</v>
      </c>
      <c r="M3447" s="113"/>
      <c r="N3447" s="113" t="s">
        <v>8889</v>
      </c>
      <c r="O3447" s="113" t="s">
        <v>8859</v>
      </c>
      <c r="P3447" s="112"/>
      <c r="Q3447" s="112"/>
      <c r="R3447" s="115"/>
      <c r="S3447" s="116"/>
      <c r="T3447" s="130">
        <v>4951460</v>
      </c>
      <c r="U3447" s="130">
        <f t="shared" si="514"/>
        <v>5545635.2000000002</v>
      </c>
      <c r="V3447" s="112"/>
      <c r="W3447" s="112">
        <v>2017</v>
      </c>
      <c r="X3447" s="113" t="s">
        <v>8100</v>
      </c>
      <c r="Y3447" s="1" t="e">
        <f>VLOOKUP(A3447,'[1]план на 2017'!$A:$X,20,0)</f>
        <v>#N/A</v>
      </c>
      <c r="Z3447" s="156" t="e">
        <f t="shared" si="513"/>
        <v>#N/A</v>
      </c>
      <c r="AA3447"/>
      <c r="AB3447"/>
      <c r="AC3447"/>
      <c r="AD3447"/>
      <c r="AE3447"/>
      <c r="AF3447"/>
      <c r="AG3447"/>
      <c r="AH3447"/>
      <c r="AI3447"/>
      <c r="AJ3447"/>
      <c r="AK3447"/>
      <c r="AL3447"/>
    </row>
    <row r="3448" spans="1:38" ht="49.5" customHeight="1" x14ac:dyDescent="0.25">
      <c r="A3448" s="48" t="s">
        <v>8759</v>
      </c>
      <c r="B3448" s="53" t="s">
        <v>3273</v>
      </c>
      <c r="C3448" s="53" t="s">
        <v>8422</v>
      </c>
      <c r="D3448" s="53" t="s">
        <v>8423</v>
      </c>
      <c r="E3448" s="53" t="s">
        <v>8424</v>
      </c>
      <c r="F3448" s="53" t="s">
        <v>8760</v>
      </c>
      <c r="G3448" s="53" t="s">
        <v>8876</v>
      </c>
      <c r="H3448" s="53">
        <v>100</v>
      </c>
      <c r="I3448" s="53">
        <v>430000000</v>
      </c>
      <c r="J3448" s="53" t="s">
        <v>8091</v>
      </c>
      <c r="K3448" s="53" t="s">
        <v>8124</v>
      </c>
      <c r="L3448" s="53" t="s">
        <v>8857</v>
      </c>
      <c r="M3448" s="53"/>
      <c r="N3448" s="53" t="s">
        <v>8889</v>
      </c>
      <c r="O3448" s="53" t="s">
        <v>8859</v>
      </c>
      <c r="P3448" s="48"/>
      <c r="Q3448" s="48"/>
      <c r="R3448" s="73"/>
      <c r="S3448" s="97">
        <v>887440</v>
      </c>
      <c r="T3448" s="75">
        <v>0</v>
      </c>
      <c r="U3448" s="75">
        <f t="shared" si="514"/>
        <v>0</v>
      </c>
      <c r="V3448" s="48"/>
      <c r="W3448" s="48">
        <v>2017</v>
      </c>
      <c r="X3448" s="53" t="s">
        <v>8287</v>
      </c>
      <c r="Y3448" s="1">
        <f>VLOOKUP(A3448,'[1]план на 2017'!$A:$X,20,0)</f>
        <v>0</v>
      </c>
      <c r="Z3448" s="156">
        <f t="shared" si="513"/>
        <v>0</v>
      </c>
    </row>
    <row r="3449" spans="1:38" s="137" customFormat="1" ht="49.5" customHeight="1" x14ac:dyDescent="0.25">
      <c r="A3449" s="131" t="s">
        <v>8761</v>
      </c>
      <c r="B3449" s="132" t="s">
        <v>3273</v>
      </c>
      <c r="C3449" s="132" t="s">
        <v>8422</v>
      </c>
      <c r="D3449" s="132" t="s">
        <v>8423</v>
      </c>
      <c r="E3449" s="132" t="s">
        <v>8424</v>
      </c>
      <c r="F3449" s="132" t="s">
        <v>8760</v>
      </c>
      <c r="G3449" s="132" t="s">
        <v>8876</v>
      </c>
      <c r="H3449" s="53">
        <v>100</v>
      </c>
      <c r="I3449" s="53">
        <v>430000000</v>
      </c>
      <c r="J3449" s="53" t="s">
        <v>8091</v>
      </c>
      <c r="K3449" s="132" t="s">
        <v>8099</v>
      </c>
      <c r="L3449" s="53" t="s">
        <v>8857</v>
      </c>
      <c r="M3449" s="53"/>
      <c r="N3449" s="53" t="s">
        <v>8889</v>
      </c>
      <c r="O3449" s="132" t="s">
        <v>8859</v>
      </c>
      <c r="P3449" s="131"/>
      <c r="Q3449" s="131"/>
      <c r="R3449" s="134"/>
      <c r="S3449" s="135"/>
      <c r="T3449" s="158">
        <v>0</v>
      </c>
      <c r="U3449" s="158">
        <f t="shared" si="514"/>
        <v>0</v>
      </c>
      <c r="V3449" s="131"/>
      <c r="W3449" s="131">
        <v>2017</v>
      </c>
      <c r="X3449" s="132" t="s">
        <v>8100</v>
      </c>
      <c r="Y3449" s="159">
        <f>VLOOKUP(A3449,'[1]план на 2017'!$A:$X,20,0)</f>
        <v>887440</v>
      </c>
      <c r="Z3449" s="157">
        <f t="shared" si="513"/>
        <v>-887440</v>
      </c>
      <c r="AA3449" s="159"/>
      <c r="AB3449" s="159"/>
      <c r="AC3449" s="159"/>
      <c r="AD3449" s="159"/>
      <c r="AE3449" s="159"/>
      <c r="AF3449" s="159"/>
      <c r="AG3449" s="159"/>
      <c r="AH3449" s="159"/>
      <c r="AI3449" s="159"/>
      <c r="AJ3449" s="159"/>
      <c r="AK3449" s="159"/>
      <c r="AL3449" s="159"/>
    </row>
    <row r="3450" spans="1:38" s="148" customFormat="1" ht="51.75" customHeight="1" x14ac:dyDescent="0.25">
      <c r="A3450" s="143" t="s">
        <v>9966</v>
      </c>
      <c r="B3450" s="144" t="s">
        <v>3273</v>
      </c>
      <c r="C3450" s="144" t="s">
        <v>8422</v>
      </c>
      <c r="D3450" s="144" t="s">
        <v>8423</v>
      </c>
      <c r="E3450" s="144" t="s">
        <v>8424</v>
      </c>
      <c r="F3450" s="144" t="s">
        <v>8760</v>
      </c>
      <c r="G3450" s="144" t="s">
        <v>9959</v>
      </c>
      <c r="H3450" s="144">
        <v>100</v>
      </c>
      <c r="I3450" s="144">
        <v>430000000</v>
      </c>
      <c r="J3450" s="144" t="s">
        <v>8091</v>
      </c>
      <c r="K3450" s="144" t="s">
        <v>8117</v>
      </c>
      <c r="L3450" s="144" t="s">
        <v>8857</v>
      </c>
      <c r="M3450" s="144"/>
      <c r="N3450" s="144" t="s">
        <v>8889</v>
      </c>
      <c r="O3450" s="144" t="s">
        <v>8859</v>
      </c>
      <c r="P3450" s="143"/>
      <c r="Q3450" s="143"/>
      <c r="R3450" s="145"/>
      <c r="S3450" s="146"/>
      <c r="T3450" s="147">
        <v>887440</v>
      </c>
      <c r="U3450" s="147">
        <f t="shared" si="514"/>
        <v>993932.80000000005</v>
      </c>
      <c r="V3450" s="143"/>
      <c r="W3450" s="143">
        <v>2017</v>
      </c>
      <c r="X3450" s="144" t="s">
        <v>8100</v>
      </c>
      <c r="Y3450" s="1" t="e">
        <f>VLOOKUP(A3450,'[1]план на 2017'!$A:$X,20,0)</f>
        <v>#N/A</v>
      </c>
      <c r="Z3450" s="156" t="e">
        <f t="shared" si="513"/>
        <v>#N/A</v>
      </c>
    </row>
    <row r="3451" spans="1:38" ht="49.5" customHeight="1" x14ac:dyDescent="0.25">
      <c r="A3451" s="48" t="s">
        <v>8762</v>
      </c>
      <c r="B3451" s="53" t="s">
        <v>3273</v>
      </c>
      <c r="C3451" s="109" t="s">
        <v>9863</v>
      </c>
      <c r="D3451" s="109" t="s">
        <v>9864</v>
      </c>
      <c r="E3451" s="109" t="s">
        <v>9865</v>
      </c>
      <c r="F3451" s="53" t="s">
        <v>8765</v>
      </c>
      <c r="G3451" s="54" t="s">
        <v>8876</v>
      </c>
      <c r="H3451" s="53">
        <v>75</v>
      </c>
      <c r="I3451" s="53">
        <v>430000000</v>
      </c>
      <c r="J3451" s="53" t="s">
        <v>8091</v>
      </c>
      <c r="K3451" s="53" t="s">
        <v>8124</v>
      </c>
      <c r="L3451" s="53" t="s">
        <v>8861</v>
      </c>
      <c r="M3451" s="53"/>
      <c r="N3451" s="53" t="s">
        <v>8889</v>
      </c>
      <c r="O3451" s="53" t="s">
        <v>8859</v>
      </c>
      <c r="P3451" s="48"/>
      <c r="Q3451" s="48"/>
      <c r="R3451" s="73"/>
      <c r="S3451" s="97">
        <v>343821250</v>
      </c>
      <c r="T3451" s="75">
        <v>0</v>
      </c>
      <c r="U3451" s="75">
        <f t="shared" si="514"/>
        <v>0</v>
      </c>
      <c r="V3451" s="48"/>
      <c r="W3451" s="48">
        <v>2017</v>
      </c>
      <c r="X3451" s="53" t="s">
        <v>8287</v>
      </c>
      <c r="Y3451" s="1">
        <f>VLOOKUP(A3451,'[1]план на 2017'!$A:$X,20,0)</f>
        <v>0</v>
      </c>
      <c r="Z3451" s="156">
        <f t="shared" si="513"/>
        <v>0</v>
      </c>
    </row>
    <row r="3452" spans="1:38" ht="49.5" customHeight="1" x14ac:dyDescent="0.25">
      <c r="A3452" s="48" t="s">
        <v>8766</v>
      </c>
      <c r="B3452" s="53" t="s">
        <v>3273</v>
      </c>
      <c r="C3452" s="109" t="s">
        <v>9863</v>
      </c>
      <c r="D3452" s="109" t="s">
        <v>9864</v>
      </c>
      <c r="E3452" s="109" t="s">
        <v>9865</v>
      </c>
      <c r="F3452" s="53" t="s">
        <v>8765</v>
      </c>
      <c r="G3452" s="54" t="s">
        <v>8876</v>
      </c>
      <c r="H3452" s="53">
        <v>75</v>
      </c>
      <c r="I3452" s="53">
        <v>430000000</v>
      </c>
      <c r="J3452" s="53" t="s">
        <v>8091</v>
      </c>
      <c r="K3452" s="53" t="s">
        <v>8119</v>
      </c>
      <c r="L3452" s="53" t="s">
        <v>8861</v>
      </c>
      <c r="M3452" s="53"/>
      <c r="N3452" s="53" t="s">
        <v>8904</v>
      </c>
      <c r="O3452" s="53" t="s">
        <v>8859</v>
      </c>
      <c r="P3452" s="48"/>
      <c r="Q3452" s="48"/>
      <c r="R3452" s="73"/>
      <c r="S3452" s="74"/>
      <c r="T3452" s="75">
        <v>343821250</v>
      </c>
      <c r="U3452" s="75">
        <v>385079800</v>
      </c>
      <c r="V3452" s="48"/>
      <c r="W3452" s="48">
        <v>2017</v>
      </c>
      <c r="X3452" s="53" t="s">
        <v>8905</v>
      </c>
      <c r="Y3452" s="1">
        <f>VLOOKUP(A3452,'[1]план на 2017'!$A:$X,20,0)</f>
        <v>343821250</v>
      </c>
      <c r="Z3452" s="156">
        <f t="shared" si="513"/>
        <v>0</v>
      </c>
    </row>
    <row r="3453" spans="1:38" ht="49.5" customHeight="1" x14ac:dyDescent="0.25">
      <c r="A3453" s="48" t="s">
        <v>8767</v>
      </c>
      <c r="B3453" s="53" t="s">
        <v>3273</v>
      </c>
      <c r="C3453" s="53" t="s">
        <v>8595</v>
      </c>
      <c r="D3453" s="53" t="s">
        <v>8596</v>
      </c>
      <c r="E3453" s="53" t="s">
        <v>8596</v>
      </c>
      <c r="F3453" s="53" t="s">
        <v>8768</v>
      </c>
      <c r="G3453" s="54" t="s">
        <v>8876</v>
      </c>
      <c r="H3453" s="53">
        <v>75</v>
      </c>
      <c r="I3453" s="53">
        <v>430000000</v>
      </c>
      <c r="J3453" s="53" t="s">
        <v>8091</v>
      </c>
      <c r="K3453" s="53" t="s">
        <v>8124</v>
      </c>
      <c r="L3453" s="53" t="s">
        <v>8906</v>
      </c>
      <c r="M3453" s="53"/>
      <c r="N3453" s="53" t="s">
        <v>8858</v>
      </c>
      <c r="O3453" s="53" t="s">
        <v>8859</v>
      </c>
      <c r="P3453" s="48"/>
      <c r="Q3453" s="53"/>
      <c r="R3453" s="78"/>
      <c r="S3453" s="78"/>
      <c r="T3453" s="75">
        <v>8909142.8599999994</v>
      </c>
      <c r="U3453" s="75">
        <f t="shared" si="514"/>
        <v>9978240.0032000002</v>
      </c>
      <c r="V3453" s="48"/>
      <c r="W3453" s="48">
        <v>2017</v>
      </c>
      <c r="X3453" s="53" t="s">
        <v>8907</v>
      </c>
      <c r="Y3453" s="1">
        <f>VLOOKUP(A3453,'[1]план на 2017'!$A:$X,20,0)</f>
        <v>8909142.8599999994</v>
      </c>
      <c r="Z3453" s="156">
        <f t="shared" si="513"/>
        <v>0</v>
      </c>
    </row>
    <row r="3454" spans="1:38" ht="49.5" customHeight="1" x14ac:dyDescent="0.25">
      <c r="A3454" s="48" t="s">
        <v>8769</v>
      </c>
      <c r="B3454" s="53" t="s">
        <v>3273</v>
      </c>
      <c r="C3454" s="53" t="s">
        <v>8402</v>
      </c>
      <c r="D3454" s="53" t="s">
        <v>8403</v>
      </c>
      <c r="E3454" s="53" t="s">
        <v>8403</v>
      </c>
      <c r="F3454" s="53" t="s">
        <v>8770</v>
      </c>
      <c r="G3454" s="54" t="s">
        <v>8876</v>
      </c>
      <c r="H3454" s="53">
        <v>90</v>
      </c>
      <c r="I3454" s="53">
        <v>430000000</v>
      </c>
      <c r="J3454" s="53" t="s">
        <v>8091</v>
      </c>
      <c r="K3454" s="53" t="s">
        <v>8124</v>
      </c>
      <c r="L3454" s="53" t="s">
        <v>8863</v>
      </c>
      <c r="M3454" s="53"/>
      <c r="N3454" s="53" t="s">
        <v>8858</v>
      </c>
      <c r="O3454" s="53" t="s">
        <v>8859</v>
      </c>
      <c r="P3454" s="48"/>
      <c r="Q3454" s="53"/>
      <c r="R3454" s="78"/>
      <c r="S3454" s="75">
        <v>175802400</v>
      </c>
      <c r="T3454" s="75">
        <v>0</v>
      </c>
      <c r="U3454" s="75">
        <f t="shared" si="514"/>
        <v>0</v>
      </c>
      <c r="V3454" s="48"/>
      <c r="W3454" s="48">
        <v>2017</v>
      </c>
      <c r="X3454" s="53" t="s">
        <v>8287</v>
      </c>
      <c r="Y3454" s="1">
        <f>VLOOKUP(A3454,'[1]план на 2017'!$A:$X,20,0)</f>
        <v>0</v>
      </c>
      <c r="Z3454" s="156">
        <f t="shared" si="513"/>
        <v>0</v>
      </c>
    </row>
    <row r="3455" spans="1:38" ht="49.5" customHeight="1" x14ac:dyDescent="0.25">
      <c r="A3455" s="49" t="s">
        <v>8771</v>
      </c>
      <c r="B3455" s="49" t="s">
        <v>3273</v>
      </c>
      <c r="C3455" s="49" t="s">
        <v>8402</v>
      </c>
      <c r="D3455" s="49" t="s">
        <v>8403</v>
      </c>
      <c r="E3455" s="49" t="s">
        <v>8403</v>
      </c>
      <c r="F3455" s="49" t="s">
        <v>8770</v>
      </c>
      <c r="G3455" s="49" t="s">
        <v>3289</v>
      </c>
      <c r="H3455" s="49">
        <v>90</v>
      </c>
      <c r="I3455" s="49">
        <v>430000000</v>
      </c>
      <c r="J3455" s="49" t="s">
        <v>8091</v>
      </c>
      <c r="K3455" s="49" t="s">
        <v>8117</v>
      </c>
      <c r="L3455" s="49" t="s">
        <v>8863</v>
      </c>
      <c r="M3455" s="49"/>
      <c r="N3455" s="49" t="s">
        <v>8908</v>
      </c>
      <c r="O3455" s="49" t="s">
        <v>8859</v>
      </c>
      <c r="P3455" s="49"/>
      <c r="Q3455" s="49"/>
      <c r="R3455" s="49"/>
      <c r="S3455" s="76"/>
      <c r="T3455" s="76">
        <v>175802400</v>
      </c>
      <c r="U3455" s="76">
        <f>T3455*1.12</f>
        <v>196898688.00000003</v>
      </c>
      <c r="V3455" s="49"/>
      <c r="W3455" s="49">
        <v>2017</v>
      </c>
      <c r="X3455" s="49" t="s">
        <v>8100</v>
      </c>
      <c r="Y3455" s="1">
        <f>VLOOKUP(A3455,'[1]план на 2017'!$A:$X,20,0)</f>
        <v>175802400</v>
      </c>
      <c r="Z3455" s="156">
        <f t="shared" si="513"/>
        <v>0</v>
      </c>
    </row>
    <row r="3456" spans="1:38" ht="49.5" customHeight="1" x14ac:dyDescent="0.25">
      <c r="A3456" s="48" t="s">
        <v>8772</v>
      </c>
      <c r="B3456" s="53" t="s">
        <v>3273</v>
      </c>
      <c r="C3456" s="53" t="s">
        <v>8422</v>
      </c>
      <c r="D3456" s="53" t="s">
        <v>8423</v>
      </c>
      <c r="E3456" s="53" t="s">
        <v>8424</v>
      </c>
      <c r="F3456" s="53" t="s">
        <v>8773</v>
      </c>
      <c r="G3456" s="54" t="s">
        <v>3278</v>
      </c>
      <c r="H3456" s="53">
        <v>90</v>
      </c>
      <c r="I3456" s="53">
        <v>430000000</v>
      </c>
      <c r="J3456" s="53" t="s">
        <v>8091</v>
      </c>
      <c r="K3456" s="53" t="s">
        <v>8124</v>
      </c>
      <c r="L3456" s="53" t="s">
        <v>8860</v>
      </c>
      <c r="M3456" s="53"/>
      <c r="N3456" s="53" t="s">
        <v>8858</v>
      </c>
      <c r="O3456" s="53" t="s">
        <v>8859</v>
      </c>
      <c r="P3456" s="48"/>
      <c r="Q3456" s="53"/>
      <c r="R3456" s="78"/>
      <c r="S3456" s="100"/>
      <c r="T3456" s="75">
        <v>0</v>
      </c>
      <c r="U3456" s="75">
        <f t="shared" si="514"/>
        <v>0</v>
      </c>
      <c r="V3456" s="48"/>
      <c r="W3456" s="48">
        <v>2017</v>
      </c>
      <c r="X3456" s="53" t="s">
        <v>8287</v>
      </c>
      <c r="Y3456" s="1">
        <f>VLOOKUP(A3456,'[1]план на 2017'!$A:$X,20,0)</f>
        <v>0</v>
      </c>
      <c r="Z3456" s="156">
        <f t="shared" si="513"/>
        <v>0</v>
      </c>
    </row>
    <row r="3457" spans="1:26" ht="49.5" customHeight="1" x14ac:dyDescent="0.25">
      <c r="A3457" s="48" t="s">
        <v>8774</v>
      </c>
      <c r="B3457" s="53" t="s">
        <v>3273</v>
      </c>
      <c r="C3457" s="53" t="s">
        <v>8422</v>
      </c>
      <c r="D3457" s="53" t="s">
        <v>8423</v>
      </c>
      <c r="E3457" s="53" t="s">
        <v>8424</v>
      </c>
      <c r="F3457" s="53" t="s">
        <v>8773</v>
      </c>
      <c r="G3457" s="54" t="s">
        <v>3278</v>
      </c>
      <c r="H3457" s="53">
        <v>90</v>
      </c>
      <c r="I3457" s="53">
        <v>430000000</v>
      </c>
      <c r="J3457" s="53" t="s">
        <v>8091</v>
      </c>
      <c r="K3457" s="53" t="s">
        <v>8099</v>
      </c>
      <c r="L3457" s="53" t="s">
        <v>8860</v>
      </c>
      <c r="M3457" s="53"/>
      <c r="N3457" s="53" t="s">
        <v>8858</v>
      </c>
      <c r="O3457" s="53" t="s">
        <v>8859</v>
      </c>
      <c r="P3457" s="48"/>
      <c r="Q3457" s="53"/>
      <c r="R3457" s="78"/>
      <c r="S3457" s="100">
        <v>30000000</v>
      </c>
      <c r="T3457" s="75">
        <v>0</v>
      </c>
      <c r="U3457" s="75">
        <f t="shared" si="514"/>
        <v>0</v>
      </c>
      <c r="V3457" s="48" t="s">
        <v>8126</v>
      </c>
      <c r="W3457" s="48">
        <v>2017</v>
      </c>
      <c r="X3457" s="53" t="s">
        <v>8210</v>
      </c>
      <c r="Y3457" s="1">
        <f>VLOOKUP(A3457,'[1]план на 2017'!$A:$X,20,0)</f>
        <v>0</v>
      </c>
      <c r="Z3457" s="156">
        <f t="shared" si="513"/>
        <v>0</v>
      </c>
    </row>
    <row r="3458" spans="1:26" ht="49.5" customHeight="1" x14ac:dyDescent="0.25">
      <c r="A3458" s="48" t="s">
        <v>8775</v>
      </c>
      <c r="B3458" s="53" t="s">
        <v>3273</v>
      </c>
      <c r="C3458" s="53" t="s">
        <v>8422</v>
      </c>
      <c r="D3458" s="53" t="s">
        <v>8423</v>
      </c>
      <c r="E3458" s="53" t="s">
        <v>8424</v>
      </c>
      <c r="F3458" s="53" t="s">
        <v>8776</v>
      </c>
      <c r="G3458" s="53" t="s">
        <v>8876</v>
      </c>
      <c r="H3458" s="53">
        <v>80</v>
      </c>
      <c r="I3458" s="53">
        <v>430000000</v>
      </c>
      <c r="J3458" s="53" t="s">
        <v>8091</v>
      </c>
      <c r="K3458" s="53" t="s">
        <v>8099</v>
      </c>
      <c r="L3458" s="53" t="s">
        <v>8857</v>
      </c>
      <c r="M3458" s="53"/>
      <c r="N3458" s="53" t="s">
        <v>8889</v>
      </c>
      <c r="O3458" s="53" t="s">
        <v>8859</v>
      </c>
      <c r="P3458" s="48"/>
      <c r="Q3458" s="53"/>
      <c r="R3458" s="73"/>
      <c r="S3458" s="75">
        <v>48421290.710000001</v>
      </c>
      <c r="T3458" s="75">
        <v>0</v>
      </c>
      <c r="U3458" s="75">
        <f t="shared" si="514"/>
        <v>0</v>
      </c>
      <c r="V3458" s="48"/>
      <c r="W3458" s="48">
        <v>2017</v>
      </c>
      <c r="X3458" s="53" t="s">
        <v>8210</v>
      </c>
      <c r="Y3458" s="1">
        <f>VLOOKUP(A3458,'[1]план на 2017'!$A:$X,20,0)</f>
        <v>0</v>
      </c>
      <c r="Z3458" s="156">
        <f t="shared" si="513"/>
        <v>0</v>
      </c>
    </row>
    <row r="3459" spans="1:26" ht="49.5" customHeight="1" x14ac:dyDescent="0.25">
      <c r="A3459" s="48" t="s">
        <v>8777</v>
      </c>
      <c r="B3459" s="53" t="s">
        <v>3273</v>
      </c>
      <c r="C3459" s="53" t="s">
        <v>8584</v>
      </c>
      <c r="D3459" s="53" t="s">
        <v>8585</v>
      </c>
      <c r="E3459" s="53" t="s">
        <v>8585</v>
      </c>
      <c r="F3459" s="53" t="s">
        <v>8586</v>
      </c>
      <c r="G3459" s="54" t="s">
        <v>3278</v>
      </c>
      <c r="H3459" s="53">
        <v>80</v>
      </c>
      <c r="I3459" s="53">
        <v>430000000</v>
      </c>
      <c r="J3459" s="53" t="s">
        <v>8091</v>
      </c>
      <c r="K3459" s="53" t="s">
        <v>8878</v>
      </c>
      <c r="L3459" s="53" t="s">
        <v>8857</v>
      </c>
      <c r="M3459" s="53"/>
      <c r="N3459" s="53" t="s">
        <v>8858</v>
      </c>
      <c r="O3459" s="53" t="s">
        <v>8859</v>
      </c>
      <c r="P3459" s="48"/>
      <c r="Q3459" s="53"/>
      <c r="R3459" s="73"/>
      <c r="S3459" s="74"/>
      <c r="T3459" s="75">
        <v>1355260</v>
      </c>
      <c r="U3459" s="75">
        <f t="shared" si="514"/>
        <v>1517891.2000000002</v>
      </c>
      <c r="V3459" s="48"/>
      <c r="W3459" s="48">
        <v>2017</v>
      </c>
      <c r="X3459" s="48" t="s">
        <v>8909</v>
      </c>
      <c r="Y3459" s="1">
        <f>VLOOKUP(A3459,'[1]план на 2017'!$A:$X,20,0)</f>
        <v>1355260</v>
      </c>
      <c r="Z3459" s="156">
        <f t="shared" si="513"/>
        <v>0</v>
      </c>
    </row>
    <row r="3460" spans="1:26" ht="49.5" customHeight="1" x14ac:dyDescent="0.25">
      <c r="A3460" s="48" t="s">
        <v>8778</v>
      </c>
      <c r="B3460" s="53" t="s">
        <v>3273</v>
      </c>
      <c r="C3460" s="53" t="s">
        <v>8779</v>
      </c>
      <c r="D3460" s="53" t="s">
        <v>8780</v>
      </c>
      <c r="E3460" s="53" t="s">
        <v>8780</v>
      </c>
      <c r="F3460" s="53" t="s">
        <v>8781</v>
      </c>
      <c r="G3460" s="54" t="s">
        <v>3278</v>
      </c>
      <c r="H3460" s="53">
        <v>50</v>
      </c>
      <c r="I3460" s="53">
        <v>430000000</v>
      </c>
      <c r="J3460" s="53" t="s">
        <v>8091</v>
      </c>
      <c r="K3460" s="53" t="s">
        <v>8099</v>
      </c>
      <c r="L3460" s="53" t="s">
        <v>8857</v>
      </c>
      <c r="M3460" s="53"/>
      <c r="N3460" s="53" t="s">
        <v>8858</v>
      </c>
      <c r="O3460" s="53" t="s">
        <v>8859</v>
      </c>
      <c r="P3460" s="48"/>
      <c r="Q3460" s="53"/>
      <c r="R3460" s="73"/>
      <c r="S3460" s="74"/>
      <c r="T3460" s="75">
        <v>970000</v>
      </c>
      <c r="U3460" s="75">
        <f t="shared" si="514"/>
        <v>1086400</v>
      </c>
      <c r="V3460" s="48"/>
      <c r="W3460" s="48">
        <v>2017</v>
      </c>
      <c r="X3460" s="48" t="s">
        <v>8287</v>
      </c>
      <c r="Y3460" s="1">
        <f>VLOOKUP(A3460,'[1]план на 2017'!$A:$X,20,0)</f>
        <v>970000</v>
      </c>
      <c r="Z3460" s="156">
        <f t="shared" si="513"/>
        <v>0</v>
      </c>
    </row>
    <row r="3461" spans="1:26" ht="49.5" customHeight="1" x14ac:dyDescent="0.25">
      <c r="A3461" s="48" t="s">
        <v>8782</v>
      </c>
      <c r="B3461" s="53" t="s">
        <v>3273</v>
      </c>
      <c r="C3461" s="53" t="s">
        <v>8398</v>
      </c>
      <c r="D3461" s="53" t="s">
        <v>8399</v>
      </c>
      <c r="E3461" s="53" t="s">
        <v>8399</v>
      </c>
      <c r="F3461" s="53" t="s">
        <v>8719</v>
      </c>
      <c r="G3461" s="54" t="s">
        <v>8876</v>
      </c>
      <c r="H3461" s="53">
        <v>55</v>
      </c>
      <c r="I3461" s="53">
        <v>430000000</v>
      </c>
      <c r="J3461" s="53" t="s">
        <v>8091</v>
      </c>
      <c r="K3461" s="53" t="s">
        <v>8119</v>
      </c>
      <c r="L3461" s="53" t="s">
        <v>8857</v>
      </c>
      <c r="M3461" s="53"/>
      <c r="N3461" s="53" t="s">
        <v>8899</v>
      </c>
      <c r="O3461" s="53" t="s">
        <v>8894</v>
      </c>
      <c r="P3461" s="48"/>
      <c r="Q3461" s="48"/>
      <c r="R3461" s="73"/>
      <c r="S3461" s="74"/>
      <c r="T3461" s="75">
        <v>68381736</v>
      </c>
      <c r="U3461" s="75">
        <f t="shared" si="514"/>
        <v>76587544.320000008</v>
      </c>
      <c r="V3461" s="48"/>
      <c r="W3461" s="48">
        <v>2017</v>
      </c>
      <c r="X3461" s="53" t="s">
        <v>8287</v>
      </c>
      <c r="Y3461" s="1">
        <f>VLOOKUP(A3461,'[1]план на 2017'!$A:$X,20,0)</f>
        <v>68381736</v>
      </c>
      <c r="Z3461" s="156">
        <f t="shared" si="513"/>
        <v>0</v>
      </c>
    </row>
    <row r="3462" spans="1:26" ht="49.5" customHeight="1" x14ac:dyDescent="0.25">
      <c r="A3462" s="48" t="s">
        <v>8783</v>
      </c>
      <c r="B3462" s="53" t="s">
        <v>3273</v>
      </c>
      <c r="C3462" s="53" t="s">
        <v>8784</v>
      </c>
      <c r="D3462" s="53" t="s">
        <v>8785</v>
      </c>
      <c r="E3462" s="53" t="s">
        <v>8785</v>
      </c>
      <c r="F3462" s="53" t="s">
        <v>8786</v>
      </c>
      <c r="G3462" s="54" t="s">
        <v>8910</v>
      </c>
      <c r="H3462" s="53">
        <v>80</v>
      </c>
      <c r="I3462" s="53">
        <v>430000000</v>
      </c>
      <c r="J3462" s="53" t="s">
        <v>8091</v>
      </c>
      <c r="K3462" s="53" t="s">
        <v>8190</v>
      </c>
      <c r="L3462" s="53" t="s">
        <v>8863</v>
      </c>
      <c r="M3462" s="53"/>
      <c r="N3462" s="53" t="s">
        <v>8858</v>
      </c>
      <c r="O3462" s="53" t="s">
        <v>8859</v>
      </c>
      <c r="P3462" s="48"/>
      <c r="Q3462" s="48"/>
      <c r="R3462" s="74"/>
      <c r="S3462" s="74"/>
      <c r="T3462" s="75">
        <v>2775000</v>
      </c>
      <c r="U3462" s="75">
        <f t="shared" si="514"/>
        <v>3108000.0000000005</v>
      </c>
      <c r="V3462" s="48"/>
      <c r="W3462" s="53">
        <v>2017</v>
      </c>
      <c r="X3462" s="53" t="s">
        <v>8287</v>
      </c>
      <c r="Y3462" s="1">
        <f>VLOOKUP(A3462,'[1]план на 2017'!$A:$X,20,0)</f>
        <v>2775000</v>
      </c>
      <c r="Z3462" s="156">
        <f t="shared" si="513"/>
        <v>0</v>
      </c>
    </row>
    <row r="3463" spans="1:26" ht="49.5" customHeight="1" x14ac:dyDescent="0.25">
      <c r="A3463" s="48" t="s">
        <v>8787</v>
      </c>
      <c r="B3463" s="53" t="s">
        <v>3273</v>
      </c>
      <c r="C3463" s="53" t="s">
        <v>8451</v>
      </c>
      <c r="D3463" s="53" t="s">
        <v>8452</v>
      </c>
      <c r="E3463" s="53" t="s">
        <v>8452</v>
      </c>
      <c r="F3463" s="53" t="s">
        <v>8788</v>
      </c>
      <c r="G3463" s="54" t="s">
        <v>8910</v>
      </c>
      <c r="H3463" s="53">
        <v>80</v>
      </c>
      <c r="I3463" s="53">
        <v>430000000</v>
      </c>
      <c r="J3463" s="53" t="s">
        <v>8091</v>
      </c>
      <c r="K3463" s="53" t="s">
        <v>8190</v>
      </c>
      <c r="L3463" s="53" t="s">
        <v>8863</v>
      </c>
      <c r="M3463" s="53"/>
      <c r="N3463" s="53" t="s">
        <v>8858</v>
      </c>
      <c r="O3463" s="53" t="s">
        <v>8859</v>
      </c>
      <c r="P3463" s="48"/>
      <c r="Q3463" s="48"/>
      <c r="R3463" s="74"/>
      <c r="S3463" s="74"/>
      <c r="T3463" s="75">
        <v>4749000</v>
      </c>
      <c r="U3463" s="75">
        <f t="shared" si="514"/>
        <v>5318880.0000000009</v>
      </c>
      <c r="V3463" s="48"/>
      <c r="W3463" s="53">
        <v>2017</v>
      </c>
      <c r="X3463" s="53" t="s">
        <v>8287</v>
      </c>
      <c r="Y3463" s="1">
        <f>VLOOKUP(A3463,'[1]план на 2017'!$A:$X,20,0)</f>
        <v>4749000</v>
      </c>
      <c r="Z3463" s="156">
        <f t="shared" si="513"/>
        <v>0</v>
      </c>
    </row>
    <row r="3464" spans="1:26" ht="49.5" customHeight="1" x14ac:dyDescent="0.25">
      <c r="A3464" s="48" t="s">
        <v>8789</v>
      </c>
      <c r="B3464" s="53" t="s">
        <v>3273</v>
      </c>
      <c r="C3464" s="53" t="s">
        <v>8784</v>
      </c>
      <c r="D3464" s="53" t="s">
        <v>8785</v>
      </c>
      <c r="E3464" s="53" t="s">
        <v>8785</v>
      </c>
      <c r="F3464" s="53" t="s">
        <v>8790</v>
      </c>
      <c r="G3464" s="54" t="s">
        <v>3278</v>
      </c>
      <c r="H3464" s="53">
        <v>80</v>
      </c>
      <c r="I3464" s="53">
        <v>430000000</v>
      </c>
      <c r="J3464" s="53" t="s">
        <v>8091</v>
      </c>
      <c r="K3464" s="53" t="s">
        <v>8190</v>
      </c>
      <c r="L3464" s="53" t="s">
        <v>8863</v>
      </c>
      <c r="M3464" s="53"/>
      <c r="N3464" s="53" t="s">
        <v>8858</v>
      </c>
      <c r="O3464" s="53" t="s">
        <v>8859</v>
      </c>
      <c r="P3464" s="48"/>
      <c r="Q3464" s="48"/>
      <c r="R3464" s="74"/>
      <c r="S3464" s="74"/>
      <c r="T3464" s="75">
        <v>266000</v>
      </c>
      <c r="U3464" s="75">
        <f t="shared" si="514"/>
        <v>297920</v>
      </c>
      <c r="V3464" s="48"/>
      <c r="W3464" s="53">
        <v>2017</v>
      </c>
      <c r="X3464" s="53" t="s">
        <v>8287</v>
      </c>
      <c r="Y3464" s="1">
        <f>VLOOKUP(A3464,'[1]план на 2017'!$A:$X,20,0)</f>
        <v>266000</v>
      </c>
      <c r="Z3464" s="156">
        <f t="shared" si="513"/>
        <v>0</v>
      </c>
    </row>
    <row r="3465" spans="1:26" ht="49.5" customHeight="1" x14ac:dyDescent="0.25">
      <c r="A3465" s="49" t="s">
        <v>8791</v>
      </c>
      <c r="B3465" s="49" t="s">
        <v>3273</v>
      </c>
      <c r="C3465" s="49" t="s">
        <v>8535</v>
      </c>
      <c r="D3465" s="49" t="s">
        <v>8536</v>
      </c>
      <c r="E3465" s="49" t="s">
        <v>8536</v>
      </c>
      <c r="F3465" s="49" t="s">
        <v>8792</v>
      </c>
      <c r="G3465" s="53" t="s">
        <v>8876</v>
      </c>
      <c r="H3465" s="49">
        <v>60</v>
      </c>
      <c r="I3465" s="49">
        <v>430000000</v>
      </c>
      <c r="J3465" s="49" t="s">
        <v>8091</v>
      </c>
      <c r="K3465" s="49" t="s">
        <v>8117</v>
      </c>
      <c r="L3465" s="49" t="s">
        <v>8857</v>
      </c>
      <c r="M3465" s="49"/>
      <c r="N3465" s="49" t="s">
        <v>8858</v>
      </c>
      <c r="O3465" s="49" t="s">
        <v>8859</v>
      </c>
      <c r="P3465" s="49"/>
      <c r="Q3465" s="49"/>
      <c r="R3465" s="49"/>
      <c r="S3465" s="76"/>
      <c r="T3465" s="76">
        <v>22819228.058896359</v>
      </c>
      <c r="U3465" s="76">
        <f t="shared" si="514"/>
        <v>25557535.425963923</v>
      </c>
      <c r="V3465" s="49"/>
      <c r="W3465" s="49">
        <v>2017</v>
      </c>
      <c r="X3465" s="49" t="s">
        <v>8315</v>
      </c>
      <c r="Y3465" s="1">
        <f>VLOOKUP(A3465,'[1]план на 2017'!$A:$X,20,0)</f>
        <v>22819228.058896359</v>
      </c>
      <c r="Z3465" s="156">
        <f t="shared" si="513"/>
        <v>0</v>
      </c>
    </row>
    <row r="3466" spans="1:26" ht="49.5" customHeight="1" x14ac:dyDescent="0.25">
      <c r="A3466" s="49" t="s">
        <v>8793</v>
      </c>
      <c r="B3466" s="49" t="s">
        <v>3273</v>
      </c>
      <c r="C3466" s="49" t="s">
        <v>8535</v>
      </c>
      <c r="D3466" s="49" t="s">
        <v>8536</v>
      </c>
      <c r="E3466" s="49" t="s">
        <v>8536</v>
      </c>
      <c r="F3466" s="49" t="s">
        <v>8794</v>
      </c>
      <c r="G3466" s="53" t="s">
        <v>8876</v>
      </c>
      <c r="H3466" s="49">
        <v>60</v>
      </c>
      <c r="I3466" s="49">
        <v>430000000</v>
      </c>
      <c r="J3466" s="49" t="s">
        <v>8091</v>
      </c>
      <c r="K3466" s="49" t="s">
        <v>8117</v>
      </c>
      <c r="L3466" s="49" t="s">
        <v>8857</v>
      </c>
      <c r="M3466" s="49"/>
      <c r="N3466" s="49" t="s">
        <v>8858</v>
      </c>
      <c r="O3466" s="49" t="s">
        <v>8859</v>
      </c>
      <c r="P3466" s="49"/>
      <c r="Q3466" s="49"/>
      <c r="R3466" s="49"/>
      <c r="S3466" s="76"/>
      <c r="T3466" s="76">
        <v>196492120.00065267</v>
      </c>
      <c r="U3466" s="76">
        <f t="shared" si="514"/>
        <v>220071174.40073103</v>
      </c>
      <c r="V3466" s="49"/>
      <c r="W3466" s="49">
        <v>2017</v>
      </c>
      <c r="X3466" s="49" t="s">
        <v>8315</v>
      </c>
      <c r="Y3466" s="1">
        <f>VLOOKUP(A3466,'[1]план на 2017'!$A:$X,20,0)</f>
        <v>196492120.00065267</v>
      </c>
      <c r="Z3466" s="156">
        <f t="shared" si="513"/>
        <v>0</v>
      </c>
    </row>
    <row r="3467" spans="1:26" ht="49.5" customHeight="1" x14ac:dyDescent="0.25">
      <c r="A3467" s="49" t="s">
        <v>8795</v>
      </c>
      <c r="B3467" s="49" t="s">
        <v>3273</v>
      </c>
      <c r="C3467" s="49" t="s">
        <v>8353</v>
      </c>
      <c r="D3467" s="49" t="s">
        <v>8354</v>
      </c>
      <c r="E3467" s="49" t="s">
        <v>8354</v>
      </c>
      <c r="F3467" s="49" t="s">
        <v>8796</v>
      </c>
      <c r="G3467" s="49" t="s">
        <v>3289</v>
      </c>
      <c r="H3467" s="49">
        <v>90</v>
      </c>
      <c r="I3467" s="49">
        <v>430000000</v>
      </c>
      <c r="J3467" s="49" t="s">
        <v>8091</v>
      </c>
      <c r="K3467" s="49" t="s">
        <v>8117</v>
      </c>
      <c r="L3467" s="49" t="s">
        <v>8857</v>
      </c>
      <c r="M3467" s="49"/>
      <c r="N3467" s="49" t="s">
        <v>8858</v>
      </c>
      <c r="O3467" s="49" t="s">
        <v>8859</v>
      </c>
      <c r="P3467" s="49"/>
      <c r="Q3467" s="49"/>
      <c r="R3467" s="49"/>
      <c r="S3467" s="76"/>
      <c r="T3467" s="76">
        <v>16260000</v>
      </c>
      <c r="U3467" s="76">
        <f t="shared" si="514"/>
        <v>18211200</v>
      </c>
      <c r="V3467" s="49"/>
      <c r="W3467" s="49">
        <v>2017</v>
      </c>
      <c r="X3467" s="49" t="s">
        <v>8315</v>
      </c>
      <c r="Y3467" s="1">
        <f>VLOOKUP(A3467,'[1]план на 2017'!$A:$X,20,0)</f>
        <v>16260000</v>
      </c>
      <c r="Z3467" s="156">
        <f t="shared" si="513"/>
        <v>0</v>
      </c>
    </row>
    <row r="3468" spans="1:26" ht="49.5" customHeight="1" x14ac:dyDescent="0.25">
      <c r="A3468" s="49" t="s">
        <v>8797</v>
      </c>
      <c r="B3468" s="49" t="s">
        <v>3273</v>
      </c>
      <c r="C3468" s="49" t="s">
        <v>8595</v>
      </c>
      <c r="D3468" s="49" t="s">
        <v>8596</v>
      </c>
      <c r="E3468" s="49" t="s">
        <v>8596</v>
      </c>
      <c r="F3468" s="49" t="s">
        <v>8798</v>
      </c>
      <c r="G3468" s="53" t="s">
        <v>8876</v>
      </c>
      <c r="H3468" s="49">
        <v>90</v>
      </c>
      <c r="I3468" s="49">
        <v>430000000</v>
      </c>
      <c r="J3468" s="49" t="s">
        <v>8091</v>
      </c>
      <c r="K3468" s="49" t="s">
        <v>8117</v>
      </c>
      <c r="L3468" s="49" t="s">
        <v>8857</v>
      </c>
      <c r="M3468" s="49"/>
      <c r="N3468" s="49" t="s">
        <v>8911</v>
      </c>
      <c r="O3468" s="49" t="s">
        <v>8895</v>
      </c>
      <c r="P3468" s="49"/>
      <c r="Q3468" s="49"/>
      <c r="R3468" s="49"/>
      <c r="S3468" s="76"/>
      <c r="T3468" s="76">
        <v>282718131</v>
      </c>
      <c r="U3468" s="76">
        <f t="shared" si="514"/>
        <v>316644306.72000003</v>
      </c>
      <c r="V3468" s="49"/>
      <c r="W3468" s="49">
        <v>2017</v>
      </c>
      <c r="X3468" s="49" t="s">
        <v>8912</v>
      </c>
      <c r="Y3468" s="1">
        <f>VLOOKUP(A3468,'[1]план на 2017'!$A:$X,20,0)</f>
        <v>282718131</v>
      </c>
      <c r="Z3468" s="156">
        <f t="shared" si="513"/>
        <v>0</v>
      </c>
    </row>
    <row r="3469" spans="1:26" ht="49.5" customHeight="1" x14ac:dyDescent="0.25">
      <c r="A3469" s="49" t="s">
        <v>8799</v>
      </c>
      <c r="B3469" s="49" t="s">
        <v>3273</v>
      </c>
      <c r="C3469" s="49" t="s">
        <v>8595</v>
      </c>
      <c r="D3469" s="49" t="s">
        <v>8596</v>
      </c>
      <c r="E3469" s="49" t="s">
        <v>8596</v>
      </c>
      <c r="F3469" s="49" t="s">
        <v>8800</v>
      </c>
      <c r="G3469" s="49" t="s">
        <v>3289</v>
      </c>
      <c r="H3469" s="49">
        <v>90</v>
      </c>
      <c r="I3469" s="49">
        <v>430000000</v>
      </c>
      <c r="J3469" s="49" t="s">
        <v>8091</v>
      </c>
      <c r="K3469" s="49" t="s">
        <v>8117</v>
      </c>
      <c r="L3469" s="49" t="s">
        <v>8860</v>
      </c>
      <c r="M3469" s="49"/>
      <c r="N3469" s="49" t="s">
        <v>8908</v>
      </c>
      <c r="O3469" s="49" t="s">
        <v>8895</v>
      </c>
      <c r="P3469" s="49"/>
      <c r="Q3469" s="49"/>
      <c r="R3469" s="49"/>
      <c r="S3469" s="76"/>
      <c r="T3469" s="76">
        <v>57340322</v>
      </c>
      <c r="U3469" s="76">
        <f t="shared" si="514"/>
        <v>64221160.640000008</v>
      </c>
      <c r="V3469" s="49"/>
      <c r="W3469" s="49">
        <v>2017</v>
      </c>
      <c r="X3469" s="49" t="s">
        <v>8315</v>
      </c>
      <c r="Y3469" s="1">
        <f>VLOOKUP(A3469,'[1]план на 2017'!$A:$X,20,0)</f>
        <v>57340322</v>
      </c>
      <c r="Z3469" s="156">
        <f t="shared" si="513"/>
        <v>0</v>
      </c>
    </row>
    <row r="3470" spans="1:26" ht="49.5" customHeight="1" x14ac:dyDescent="0.25">
      <c r="A3470" s="49" t="s">
        <v>8801</v>
      </c>
      <c r="B3470" s="49" t="s">
        <v>3273</v>
      </c>
      <c r="C3470" s="49" t="s">
        <v>8595</v>
      </c>
      <c r="D3470" s="49" t="s">
        <v>8596</v>
      </c>
      <c r="E3470" s="49" t="s">
        <v>8596</v>
      </c>
      <c r="F3470" s="49" t="s">
        <v>8802</v>
      </c>
      <c r="G3470" s="53" t="s">
        <v>8876</v>
      </c>
      <c r="H3470" s="49">
        <v>90</v>
      </c>
      <c r="I3470" s="49">
        <v>430000000</v>
      </c>
      <c r="J3470" s="49" t="s">
        <v>8091</v>
      </c>
      <c r="K3470" s="49" t="s">
        <v>8117</v>
      </c>
      <c r="L3470" s="49" t="s">
        <v>8857</v>
      </c>
      <c r="M3470" s="49"/>
      <c r="N3470" s="49" t="s">
        <v>8911</v>
      </c>
      <c r="O3470" s="49" t="s">
        <v>8895</v>
      </c>
      <c r="P3470" s="49"/>
      <c r="Q3470" s="49"/>
      <c r="R3470" s="49"/>
      <c r="S3470" s="76"/>
      <c r="T3470" s="76">
        <v>289396527</v>
      </c>
      <c r="U3470" s="76">
        <f t="shared" si="514"/>
        <v>324124110.24000001</v>
      </c>
      <c r="V3470" s="49"/>
      <c r="W3470" s="49">
        <v>2017</v>
      </c>
      <c r="X3470" s="49" t="s">
        <v>8912</v>
      </c>
      <c r="Y3470" s="1">
        <f>VLOOKUP(A3470,'[1]план на 2017'!$A:$X,20,0)</f>
        <v>289396527</v>
      </c>
      <c r="Z3470" s="156">
        <f t="shared" si="513"/>
        <v>0</v>
      </c>
    </row>
    <row r="3471" spans="1:26" ht="49.5" customHeight="1" x14ac:dyDescent="0.25">
      <c r="A3471" s="49" t="s">
        <v>8803</v>
      </c>
      <c r="B3471" s="49" t="s">
        <v>3273</v>
      </c>
      <c r="C3471" s="49" t="s">
        <v>8595</v>
      </c>
      <c r="D3471" s="49" t="s">
        <v>8596</v>
      </c>
      <c r="E3471" s="49" t="s">
        <v>8596</v>
      </c>
      <c r="F3471" s="49" t="s">
        <v>8804</v>
      </c>
      <c r="G3471" s="53" t="s">
        <v>8876</v>
      </c>
      <c r="H3471" s="49">
        <v>90</v>
      </c>
      <c r="I3471" s="49">
        <v>430000000</v>
      </c>
      <c r="J3471" s="49" t="s">
        <v>8091</v>
      </c>
      <c r="K3471" s="49" t="s">
        <v>8117</v>
      </c>
      <c r="L3471" s="49" t="s">
        <v>8872</v>
      </c>
      <c r="M3471" s="49"/>
      <c r="N3471" s="49" t="s">
        <v>8908</v>
      </c>
      <c r="O3471" s="49" t="s">
        <v>8895</v>
      </c>
      <c r="P3471" s="49"/>
      <c r="Q3471" s="49"/>
      <c r="R3471" s="49"/>
      <c r="S3471" s="76"/>
      <c r="T3471" s="76">
        <v>55205060</v>
      </c>
      <c r="U3471" s="76">
        <f t="shared" si="514"/>
        <v>61829667.200000003</v>
      </c>
      <c r="V3471" s="49"/>
      <c r="W3471" s="49">
        <v>2017</v>
      </c>
      <c r="X3471" s="49" t="s">
        <v>8315</v>
      </c>
      <c r="Y3471" s="1">
        <f>VLOOKUP(A3471,'[1]план на 2017'!$A:$X,20,0)</f>
        <v>55205060</v>
      </c>
      <c r="Z3471" s="156">
        <f t="shared" si="513"/>
        <v>0</v>
      </c>
    </row>
    <row r="3472" spans="1:26" ht="49.5" customHeight="1" x14ac:dyDescent="0.25">
      <c r="A3472" s="49" t="s">
        <v>8805</v>
      </c>
      <c r="B3472" s="49" t="s">
        <v>3273</v>
      </c>
      <c r="C3472" s="49" t="s">
        <v>8595</v>
      </c>
      <c r="D3472" s="49" t="s">
        <v>8596</v>
      </c>
      <c r="E3472" s="49" t="s">
        <v>8596</v>
      </c>
      <c r="F3472" s="49" t="s">
        <v>8806</v>
      </c>
      <c r="G3472" s="53" t="s">
        <v>8876</v>
      </c>
      <c r="H3472" s="49">
        <v>90</v>
      </c>
      <c r="I3472" s="49">
        <v>430000000</v>
      </c>
      <c r="J3472" s="49" t="s">
        <v>8091</v>
      </c>
      <c r="K3472" s="49" t="s">
        <v>8117</v>
      </c>
      <c r="L3472" s="49" t="s">
        <v>8857</v>
      </c>
      <c r="M3472" s="49"/>
      <c r="N3472" s="49" t="s">
        <v>8913</v>
      </c>
      <c r="O3472" s="49" t="s">
        <v>8895</v>
      </c>
      <c r="P3472" s="49"/>
      <c r="Q3472" s="49"/>
      <c r="R3472" s="49"/>
      <c r="S3472" s="76"/>
      <c r="T3472" s="76">
        <v>190789340</v>
      </c>
      <c r="U3472" s="76">
        <f t="shared" si="514"/>
        <v>213684060.80000001</v>
      </c>
      <c r="V3472" s="49"/>
      <c r="W3472" s="49">
        <v>2017</v>
      </c>
      <c r="X3472" s="49" t="s">
        <v>8912</v>
      </c>
      <c r="Y3472" s="1">
        <f>VLOOKUP(A3472,'[1]план на 2017'!$A:$X,20,0)</f>
        <v>190789340</v>
      </c>
      <c r="Z3472" s="156">
        <f t="shared" si="513"/>
        <v>0</v>
      </c>
    </row>
    <row r="3473" spans="1:26" ht="49.5" customHeight="1" x14ac:dyDescent="0.25">
      <c r="A3473" s="49" t="s">
        <v>8807</v>
      </c>
      <c r="B3473" s="49" t="s">
        <v>3273</v>
      </c>
      <c r="C3473" s="49" t="s">
        <v>8595</v>
      </c>
      <c r="D3473" s="49" t="s">
        <v>8596</v>
      </c>
      <c r="E3473" s="49" t="s">
        <v>8596</v>
      </c>
      <c r="F3473" s="49" t="s">
        <v>8808</v>
      </c>
      <c r="G3473" s="53" t="s">
        <v>8876</v>
      </c>
      <c r="H3473" s="49">
        <v>90</v>
      </c>
      <c r="I3473" s="49">
        <v>430000000</v>
      </c>
      <c r="J3473" s="49" t="s">
        <v>8091</v>
      </c>
      <c r="K3473" s="49" t="s">
        <v>8117</v>
      </c>
      <c r="L3473" s="49" t="s">
        <v>8860</v>
      </c>
      <c r="M3473" s="49"/>
      <c r="N3473" s="49" t="s">
        <v>8914</v>
      </c>
      <c r="O3473" s="49" t="s">
        <v>8895</v>
      </c>
      <c r="P3473" s="49"/>
      <c r="Q3473" s="49"/>
      <c r="R3473" s="49"/>
      <c r="S3473" s="76"/>
      <c r="T3473" s="76">
        <v>15327097</v>
      </c>
      <c r="U3473" s="76">
        <f t="shared" si="514"/>
        <v>17166348.640000001</v>
      </c>
      <c r="V3473" s="49"/>
      <c r="W3473" s="49">
        <v>2017</v>
      </c>
      <c r="X3473" s="49" t="s">
        <v>8315</v>
      </c>
      <c r="Y3473" s="1">
        <f>VLOOKUP(A3473,'[1]план на 2017'!$A:$X,20,0)</f>
        <v>15327097</v>
      </c>
      <c r="Z3473" s="156">
        <f t="shared" si="513"/>
        <v>0</v>
      </c>
    </row>
    <row r="3474" spans="1:26" ht="49.5" customHeight="1" x14ac:dyDescent="0.25">
      <c r="A3474" s="49" t="s">
        <v>8809</v>
      </c>
      <c r="B3474" s="49" t="s">
        <v>3273</v>
      </c>
      <c r="C3474" s="49" t="s">
        <v>8353</v>
      </c>
      <c r="D3474" s="49" t="s">
        <v>8354</v>
      </c>
      <c r="E3474" s="49" t="s">
        <v>8354</v>
      </c>
      <c r="F3474" s="49" t="s">
        <v>8810</v>
      </c>
      <c r="G3474" s="49" t="s">
        <v>3289</v>
      </c>
      <c r="H3474" s="49">
        <v>80</v>
      </c>
      <c r="I3474" s="49">
        <v>430000000</v>
      </c>
      <c r="J3474" s="49" t="s">
        <v>8091</v>
      </c>
      <c r="K3474" s="49" t="s">
        <v>8117</v>
      </c>
      <c r="L3474" s="49" t="s">
        <v>8884</v>
      </c>
      <c r="M3474" s="49"/>
      <c r="N3474" s="49" t="s">
        <v>8858</v>
      </c>
      <c r="O3474" s="49" t="s">
        <v>8859</v>
      </c>
      <c r="P3474" s="49"/>
      <c r="Q3474" s="49"/>
      <c r="R3474" s="49"/>
      <c r="S3474" s="76"/>
      <c r="T3474" s="76">
        <v>22730000</v>
      </c>
      <c r="U3474" s="76">
        <f t="shared" si="514"/>
        <v>25457600.000000004</v>
      </c>
      <c r="V3474" s="49"/>
      <c r="W3474" s="49">
        <v>2017</v>
      </c>
      <c r="X3474" s="49" t="s">
        <v>8315</v>
      </c>
      <c r="Y3474" s="1">
        <f>VLOOKUP(A3474,'[1]план на 2017'!$A:$X,20,0)</f>
        <v>22730000</v>
      </c>
      <c r="Z3474" s="156">
        <f t="shared" ref="Z3474:Z3537" si="515">T3474-Y3474</f>
        <v>0</v>
      </c>
    </row>
    <row r="3475" spans="1:26" ht="49.5" customHeight="1" x14ac:dyDescent="0.25">
      <c r="A3475" s="49" t="s">
        <v>8811</v>
      </c>
      <c r="B3475" s="49" t="s">
        <v>3273</v>
      </c>
      <c r="C3475" s="49" t="s">
        <v>8353</v>
      </c>
      <c r="D3475" s="49" t="s">
        <v>8354</v>
      </c>
      <c r="E3475" s="49" t="s">
        <v>8354</v>
      </c>
      <c r="F3475" s="49" t="s">
        <v>8812</v>
      </c>
      <c r="G3475" s="49" t="s">
        <v>3289</v>
      </c>
      <c r="H3475" s="49">
        <v>80</v>
      </c>
      <c r="I3475" s="49">
        <v>430000000</v>
      </c>
      <c r="J3475" s="49" t="s">
        <v>8091</v>
      </c>
      <c r="K3475" s="49" t="s">
        <v>8117</v>
      </c>
      <c r="L3475" s="49" t="s">
        <v>8884</v>
      </c>
      <c r="M3475" s="49"/>
      <c r="N3475" s="49" t="s">
        <v>8858</v>
      </c>
      <c r="O3475" s="49" t="s">
        <v>8859</v>
      </c>
      <c r="P3475" s="49"/>
      <c r="Q3475" s="49"/>
      <c r="R3475" s="49"/>
      <c r="S3475" s="76"/>
      <c r="T3475" s="76">
        <v>13030000</v>
      </c>
      <c r="U3475" s="76">
        <f t="shared" si="514"/>
        <v>14593600.000000002</v>
      </c>
      <c r="V3475" s="49"/>
      <c r="W3475" s="49">
        <v>2017</v>
      </c>
      <c r="X3475" s="49" t="s">
        <v>8315</v>
      </c>
      <c r="Y3475" s="1">
        <f>VLOOKUP(A3475,'[1]план на 2017'!$A:$X,20,0)</f>
        <v>13030000</v>
      </c>
      <c r="Z3475" s="156">
        <f t="shared" si="515"/>
        <v>0</v>
      </c>
    </row>
    <row r="3476" spans="1:26" ht="49.5" customHeight="1" x14ac:dyDescent="0.25">
      <c r="A3476" s="49" t="s">
        <v>8813</v>
      </c>
      <c r="B3476" s="49" t="s">
        <v>3273</v>
      </c>
      <c r="C3476" s="49" t="s">
        <v>8353</v>
      </c>
      <c r="D3476" s="49" t="s">
        <v>8354</v>
      </c>
      <c r="E3476" s="49" t="s">
        <v>8354</v>
      </c>
      <c r="F3476" s="49" t="s">
        <v>8814</v>
      </c>
      <c r="G3476" s="53" t="s">
        <v>8876</v>
      </c>
      <c r="H3476" s="49">
        <v>80</v>
      </c>
      <c r="I3476" s="49">
        <v>430000000</v>
      </c>
      <c r="J3476" s="49" t="s">
        <v>8091</v>
      </c>
      <c r="K3476" s="49" t="s">
        <v>8117</v>
      </c>
      <c r="L3476" s="49" t="s">
        <v>8884</v>
      </c>
      <c r="M3476" s="49"/>
      <c r="N3476" s="49" t="s">
        <v>8908</v>
      </c>
      <c r="O3476" s="49" t="s">
        <v>8915</v>
      </c>
      <c r="P3476" s="49"/>
      <c r="Q3476" s="49"/>
      <c r="R3476" s="49"/>
      <c r="S3476" s="76"/>
      <c r="T3476" s="76">
        <v>23009051</v>
      </c>
      <c r="U3476" s="76">
        <f t="shared" si="514"/>
        <v>25770137.120000001</v>
      </c>
      <c r="V3476" s="49"/>
      <c r="W3476" s="49">
        <v>2017</v>
      </c>
      <c r="X3476" s="49" t="s">
        <v>8315</v>
      </c>
      <c r="Y3476" s="1">
        <f>VLOOKUP(A3476,'[1]план на 2017'!$A:$X,20,0)</f>
        <v>23009051</v>
      </c>
      <c r="Z3476" s="156">
        <f t="shared" si="515"/>
        <v>0</v>
      </c>
    </row>
    <row r="3477" spans="1:26" ht="49.5" customHeight="1" x14ac:dyDescent="0.25">
      <c r="A3477" s="49" t="s">
        <v>8815</v>
      </c>
      <c r="B3477" s="49" t="s">
        <v>3273</v>
      </c>
      <c r="C3477" s="49" t="s">
        <v>8816</v>
      </c>
      <c r="D3477" s="49" t="s">
        <v>8817</v>
      </c>
      <c r="E3477" s="49" t="s">
        <v>8817</v>
      </c>
      <c r="F3477" s="49" t="s">
        <v>8818</v>
      </c>
      <c r="G3477" s="49" t="s">
        <v>3289</v>
      </c>
      <c r="H3477" s="49">
        <v>80</v>
      </c>
      <c r="I3477" s="49">
        <v>430000000</v>
      </c>
      <c r="J3477" s="49" t="s">
        <v>8091</v>
      </c>
      <c r="K3477" s="49" t="s">
        <v>8117</v>
      </c>
      <c r="L3477" s="49" t="s">
        <v>8857</v>
      </c>
      <c r="M3477" s="49"/>
      <c r="N3477" s="49" t="s">
        <v>8858</v>
      </c>
      <c r="O3477" s="49" t="s">
        <v>8859</v>
      </c>
      <c r="P3477" s="49"/>
      <c r="Q3477" s="49"/>
      <c r="R3477" s="49"/>
      <c r="S3477" s="76"/>
      <c r="T3477" s="76">
        <v>720000</v>
      </c>
      <c r="U3477" s="76">
        <f t="shared" si="514"/>
        <v>806400.00000000012</v>
      </c>
      <c r="V3477" s="49"/>
      <c r="W3477" s="49">
        <v>2017</v>
      </c>
      <c r="X3477" s="49" t="s">
        <v>8315</v>
      </c>
      <c r="Y3477" s="1">
        <f>VLOOKUP(A3477,'[1]план на 2017'!$A:$X,20,0)</f>
        <v>720000</v>
      </c>
      <c r="Z3477" s="156">
        <f t="shared" si="515"/>
        <v>0</v>
      </c>
    </row>
    <row r="3478" spans="1:26" ht="49.5" customHeight="1" x14ac:dyDescent="0.25">
      <c r="A3478" s="49" t="s">
        <v>8819</v>
      </c>
      <c r="B3478" s="49" t="s">
        <v>3273</v>
      </c>
      <c r="C3478" s="49" t="s">
        <v>8389</v>
      </c>
      <c r="D3478" s="49" t="s">
        <v>8390</v>
      </c>
      <c r="E3478" s="49" t="s">
        <v>8390</v>
      </c>
      <c r="F3478" s="49" t="s">
        <v>8820</v>
      </c>
      <c r="G3478" s="49" t="s">
        <v>3289</v>
      </c>
      <c r="H3478" s="49">
        <v>80</v>
      </c>
      <c r="I3478" s="49">
        <v>430000000</v>
      </c>
      <c r="J3478" s="49" t="s">
        <v>8091</v>
      </c>
      <c r="K3478" s="49" t="s">
        <v>8117</v>
      </c>
      <c r="L3478" s="49" t="s">
        <v>8916</v>
      </c>
      <c r="M3478" s="49"/>
      <c r="N3478" s="49" t="s">
        <v>8858</v>
      </c>
      <c r="O3478" s="49" t="s">
        <v>8859</v>
      </c>
      <c r="P3478" s="49"/>
      <c r="Q3478" s="49"/>
      <c r="R3478" s="49"/>
      <c r="S3478" s="76"/>
      <c r="T3478" s="76">
        <v>2816000</v>
      </c>
      <c r="U3478" s="76">
        <f t="shared" si="514"/>
        <v>3153920.0000000005</v>
      </c>
      <c r="V3478" s="49"/>
      <c r="W3478" s="49">
        <v>2017</v>
      </c>
      <c r="X3478" s="49" t="s">
        <v>8315</v>
      </c>
      <c r="Y3478" s="1">
        <f>VLOOKUP(A3478,'[1]план на 2017'!$A:$X,20,0)</f>
        <v>2816000</v>
      </c>
      <c r="Z3478" s="156">
        <f t="shared" si="515"/>
        <v>0</v>
      </c>
    </row>
    <row r="3479" spans="1:26" ht="49.5" customHeight="1" x14ac:dyDescent="0.25">
      <c r="A3479" s="49" t="s">
        <v>8821</v>
      </c>
      <c r="B3479" s="49" t="s">
        <v>3273</v>
      </c>
      <c r="C3479" s="49" t="s">
        <v>8703</v>
      </c>
      <c r="D3479" s="49" t="s">
        <v>8704</v>
      </c>
      <c r="E3479" s="49" t="s">
        <v>8704</v>
      </c>
      <c r="F3479" s="49" t="s">
        <v>8822</v>
      </c>
      <c r="G3479" s="49" t="s">
        <v>3289</v>
      </c>
      <c r="H3479" s="49">
        <v>80</v>
      </c>
      <c r="I3479" s="49">
        <v>430000000</v>
      </c>
      <c r="J3479" s="49" t="s">
        <v>8091</v>
      </c>
      <c r="K3479" s="49" t="s">
        <v>8117</v>
      </c>
      <c r="L3479" s="49" t="s">
        <v>8857</v>
      </c>
      <c r="M3479" s="49"/>
      <c r="N3479" s="49" t="s">
        <v>8908</v>
      </c>
      <c r="O3479" s="49" t="s">
        <v>8915</v>
      </c>
      <c r="P3479" s="49"/>
      <c r="Q3479" s="49"/>
      <c r="R3479" s="49"/>
      <c r="S3479" s="76"/>
      <c r="T3479" s="76">
        <v>3954106.73</v>
      </c>
      <c r="U3479" s="76">
        <f t="shared" si="514"/>
        <v>4428599.5376000004</v>
      </c>
      <c r="V3479" s="49"/>
      <c r="W3479" s="49">
        <v>2017</v>
      </c>
      <c r="X3479" s="49" t="s">
        <v>8315</v>
      </c>
      <c r="Y3479" s="1">
        <f>VLOOKUP(A3479,'[1]план на 2017'!$A:$X,20,0)</f>
        <v>3954106.73</v>
      </c>
      <c r="Z3479" s="156">
        <f t="shared" si="515"/>
        <v>0</v>
      </c>
    </row>
    <row r="3480" spans="1:26" ht="49.5" customHeight="1" x14ac:dyDescent="0.25">
      <c r="A3480" s="49" t="s">
        <v>8823</v>
      </c>
      <c r="B3480" s="49" t="s">
        <v>3273</v>
      </c>
      <c r="C3480" s="49" t="s">
        <v>8422</v>
      </c>
      <c r="D3480" s="49" t="s">
        <v>8423</v>
      </c>
      <c r="E3480" s="49" t="s">
        <v>8424</v>
      </c>
      <c r="F3480" s="49" t="s">
        <v>8824</v>
      </c>
      <c r="G3480" s="49" t="s">
        <v>3278</v>
      </c>
      <c r="H3480" s="49">
        <v>80</v>
      </c>
      <c r="I3480" s="49">
        <v>430000000</v>
      </c>
      <c r="J3480" s="49" t="s">
        <v>8091</v>
      </c>
      <c r="K3480" s="49" t="s">
        <v>8117</v>
      </c>
      <c r="L3480" s="49" t="s">
        <v>8857</v>
      </c>
      <c r="M3480" s="49"/>
      <c r="N3480" s="49" t="s">
        <v>8858</v>
      </c>
      <c r="O3480" s="49" t="s">
        <v>8859</v>
      </c>
      <c r="P3480" s="49"/>
      <c r="Q3480" s="49"/>
      <c r="R3480" s="49"/>
      <c r="S3480" s="76"/>
      <c r="T3480" s="76">
        <v>10000000</v>
      </c>
      <c r="U3480" s="76">
        <f t="shared" si="514"/>
        <v>11200000.000000002</v>
      </c>
      <c r="V3480" s="49"/>
      <c r="W3480" s="49">
        <v>2017</v>
      </c>
      <c r="X3480" s="49" t="s">
        <v>8315</v>
      </c>
      <c r="Y3480" s="1">
        <f>VLOOKUP(A3480,'[1]план на 2017'!$A:$X,20,0)</f>
        <v>10000000</v>
      </c>
      <c r="Z3480" s="156">
        <f t="shared" si="515"/>
        <v>0</v>
      </c>
    </row>
    <row r="3481" spans="1:26" ht="49.5" customHeight="1" x14ac:dyDescent="0.25">
      <c r="A3481" s="49" t="s">
        <v>8825</v>
      </c>
      <c r="B3481" s="49" t="s">
        <v>3273</v>
      </c>
      <c r="C3481" s="49" t="s">
        <v>8422</v>
      </c>
      <c r="D3481" s="49" t="s">
        <v>8423</v>
      </c>
      <c r="E3481" s="49" t="s">
        <v>8424</v>
      </c>
      <c r="F3481" s="49" t="s">
        <v>8826</v>
      </c>
      <c r="G3481" s="49" t="s">
        <v>3278</v>
      </c>
      <c r="H3481" s="49">
        <v>80</v>
      </c>
      <c r="I3481" s="49">
        <v>430000000</v>
      </c>
      <c r="J3481" s="49" t="s">
        <v>8091</v>
      </c>
      <c r="K3481" s="49" t="s">
        <v>8117</v>
      </c>
      <c r="L3481" s="49" t="s">
        <v>8857</v>
      </c>
      <c r="M3481" s="49"/>
      <c r="N3481" s="49" t="s">
        <v>8917</v>
      </c>
      <c r="O3481" s="49" t="s">
        <v>8859</v>
      </c>
      <c r="P3481" s="49"/>
      <c r="Q3481" s="49"/>
      <c r="R3481" s="49"/>
      <c r="S3481" s="76"/>
      <c r="T3481" s="76">
        <v>3112188</v>
      </c>
      <c r="U3481" s="76">
        <f t="shared" si="514"/>
        <v>3485650.5600000005</v>
      </c>
      <c r="V3481" s="49"/>
      <c r="W3481" s="49">
        <v>2017</v>
      </c>
      <c r="X3481" s="49" t="s">
        <v>8315</v>
      </c>
      <c r="Y3481" s="1">
        <f>VLOOKUP(A3481,'[1]план на 2017'!$A:$X,20,0)</f>
        <v>3112188</v>
      </c>
      <c r="Z3481" s="156">
        <f t="shared" si="515"/>
        <v>0</v>
      </c>
    </row>
    <row r="3482" spans="1:26" ht="49.5" customHeight="1" x14ac:dyDescent="0.25">
      <c r="A3482" s="49" t="s">
        <v>8827</v>
      </c>
      <c r="B3482" s="49" t="s">
        <v>3273</v>
      </c>
      <c r="C3482" s="49" t="s">
        <v>8422</v>
      </c>
      <c r="D3482" s="49" t="s">
        <v>8423</v>
      </c>
      <c r="E3482" s="49" t="s">
        <v>8424</v>
      </c>
      <c r="F3482" s="49" t="s">
        <v>8828</v>
      </c>
      <c r="G3482" s="49" t="s">
        <v>3278</v>
      </c>
      <c r="H3482" s="49">
        <v>80</v>
      </c>
      <c r="I3482" s="49">
        <v>430000000</v>
      </c>
      <c r="J3482" s="49" t="s">
        <v>8091</v>
      </c>
      <c r="K3482" s="49" t="s">
        <v>8117</v>
      </c>
      <c r="L3482" s="49" t="s">
        <v>8857</v>
      </c>
      <c r="M3482" s="49"/>
      <c r="N3482" s="49" t="s">
        <v>8917</v>
      </c>
      <c r="O3482" s="49" t="s">
        <v>8859</v>
      </c>
      <c r="P3482" s="49"/>
      <c r="Q3482" s="49"/>
      <c r="R3482" s="49"/>
      <c r="S3482" s="76"/>
      <c r="T3482" s="76">
        <v>1697611.67</v>
      </c>
      <c r="U3482" s="76">
        <f t="shared" si="514"/>
        <v>1901325.0704000001</v>
      </c>
      <c r="V3482" s="49"/>
      <c r="W3482" s="49">
        <v>2017</v>
      </c>
      <c r="X3482" s="49" t="s">
        <v>8315</v>
      </c>
      <c r="Y3482" s="1">
        <f>VLOOKUP(A3482,'[1]план на 2017'!$A:$X,20,0)</f>
        <v>1697611.67</v>
      </c>
      <c r="Z3482" s="156">
        <f t="shared" si="515"/>
        <v>0</v>
      </c>
    </row>
    <row r="3483" spans="1:26" ht="49.5" customHeight="1" x14ac:dyDescent="0.25">
      <c r="A3483" s="49" t="s">
        <v>8829</v>
      </c>
      <c r="B3483" s="49" t="s">
        <v>3273</v>
      </c>
      <c r="C3483" s="49" t="s">
        <v>8422</v>
      </c>
      <c r="D3483" s="49" t="s">
        <v>8423</v>
      </c>
      <c r="E3483" s="49" t="s">
        <v>8424</v>
      </c>
      <c r="F3483" s="49" t="s">
        <v>8830</v>
      </c>
      <c r="G3483" s="49" t="s">
        <v>3278</v>
      </c>
      <c r="H3483" s="49">
        <v>80</v>
      </c>
      <c r="I3483" s="49">
        <v>430000000</v>
      </c>
      <c r="J3483" s="49" t="s">
        <v>8091</v>
      </c>
      <c r="K3483" s="49" t="s">
        <v>8117</v>
      </c>
      <c r="L3483" s="49" t="s">
        <v>8857</v>
      </c>
      <c r="M3483" s="49"/>
      <c r="N3483" s="49" t="s">
        <v>8917</v>
      </c>
      <c r="O3483" s="49" t="s">
        <v>8859</v>
      </c>
      <c r="P3483" s="49"/>
      <c r="Q3483" s="49"/>
      <c r="R3483" s="49"/>
      <c r="S3483" s="76"/>
      <c r="T3483" s="76">
        <v>3523341</v>
      </c>
      <c r="U3483" s="76">
        <f t="shared" si="514"/>
        <v>3946141.9200000004</v>
      </c>
      <c r="V3483" s="49" t="s">
        <v>8126</v>
      </c>
      <c r="W3483" s="49">
        <v>2017</v>
      </c>
      <c r="X3483" s="49" t="s">
        <v>8315</v>
      </c>
      <c r="Y3483" s="1">
        <f>VLOOKUP(A3483,'[1]план на 2017'!$A:$X,20,0)</f>
        <v>3523341</v>
      </c>
      <c r="Z3483" s="156">
        <f t="shared" si="515"/>
        <v>0</v>
      </c>
    </row>
    <row r="3484" spans="1:26" ht="49.5" customHeight="1" x14ac:dyDescent="0.25">
      <c r="A3484" s="49" t="s">
        <v>8831</v>
      </c>
      <c r="B3484" s="49" t="s">
        <v>3273</v>
      </c>
      <c r="C3484" s="49" t="s">
        <v>8422</v>
      </c>
      <c r="D3484" s="49" t="s">
        <v>8423</v>
      </c>
      <c r="E3484" s="49" t="s">
        <v>8424</v>
      </c>
      <c r="F3484" s="49" t="s">
        <v>8832</v>
      </c>
      <c r="G3484" s="49" t="s">
        <v>3289</v>
      </c>
      <c r="H3484" s="49">
        <v>80</v>
      </c>
      <c r="I3484" s="49">
        <v>430000000</v>
      </c>
      <c r="J3484" s="49" t="s">
        <v>8091</v>
      </c>
      <c r="K3484" s="49" t="s">
        <v>8117</v>
      </c>
      <c r="L3484" s="49" t="s">
        <v>8857</v>
      </c>
      <c r="M3484" s="49"/>
      <c r="N3484" s="49" t="s">
        <v>8917</v>
      </c>
      <c r="O3484" s="49" t="s">
        <v>8859</v>
      </c>
      <c r="P3484" s="49"/>
      <c r="Q3484" s="49"/>
      <c r="R3484" s="49"/>
      <c r="S3484" s="76"/>
      <c r="T3484" s="76">
        <v>9985951</v>
      </c>
      <c r="U3484" s="76">
        <f t="shared" si="514"/>
        <v>11184265.120000001</v>
      </c>
      <c r="V3484" s="49"/>
      <c r="W3484" s="49">
        <v>2017</v>
      </c>
      <c r="X3484" s="49" t="s">
        <v>8315</v>
      </c>
      <c r="Y3484" s="1">
        <f>VLOOKUP(A3484,'[1]план на 2017'!$A:$X,20,0)</f>
        <v>9985951</v>
      </c>
      <c r="Z3484" s="156">
        <f t="shared" si="515"/>
        <v>0</v>
      </c>
    </row>
    <row r="3485" spans="1:26" ht="49.5" customHeight="1" x14ac:dyDescent="0.25">
      <c r="A3485" s="49" t="s">
        <v>8833</v>
      </c>
      <c r="B3485" s="49" t="s">
        <v>3273</v>
      </c>
      <c r="C3485" s="49" t="s">
        <v>8342</v>
      </c>
      <c r="D3485" s="49" t="s">
        <v>8338</v>
      </c>
      <c r="E3485" s="49" t="s">
        <v>8338</v>
      </c>
      <c r="F3485" s="49" t="s">
        <v>8834</v>
      </c>
      <c r="G3485" s="49" t="s">
        <v>4139</v>
      </c>
      <c r="H3485" s="49">
        <v>90</v>
      </c>
      <c r="I3485" s="49">
        <v>430000000</v>
      </c>
      <c r="J3485" s="49" t="s">
        <v>8091</v>
      </c>
      <c r="K3485" s="49" t="s">
        <v>8117</v>
      </c>
      <c r="L3485" s="49" t="s">
        <v>8857</v>
      </c>
      <c r="M3485" s="49"/>
      <c r="N3485" s="49" t="s">
        <v>8858</v>
      </c>
      <c r="O3485" s="49" t="s">
        <v>8859</v>
      </c>
      <c r="P3485" s="49"/>
      <c r="Q3485" s="49"/>
      <c r="R3485" s="49"/>
      <c r="S3485" s="76"/>
      <c r="T3485" s="76">
        <v>3000000</v>
      </c>
      <c r="U3485" s="76">
        <f t="shared" si="514"/>
        <v>3360000.0000000005</v>
      </c>
      <c r="V3485" s="49"/>
      <c r="W3485" s="49">
        <v>2017</v>
      </c>
      <c r="X3485" s="49" t="s">
        <v>8315</v>
      </c>
      <c r="Y3485" s="1">
        <f>VLOOKUP(A3485,'[1]план на 2017'!$A:$X,20,0)</f>
        <v>3000000</v>
      </c>
      <c r="Z3485" s="156">
        <f t="shared" si="515"/>
        <v>0</v>
      </c>
    </row>
    <row r="3486" spans="1:26" ht="49.5" customHeight="1" x14ac:dyDescent="0.25">
      <c r="A3486" s="49" t="s">
        <v>8835</v>
      </c>
      <c r="B3486" s="49" t="s">
        <v>3273</v>
      </c>
      <c r="C3486" s="49" t="s">
        <v>8836</v>
      </c>
      <c r="D3486" s="49" t="s">
        <v>8837</v>
      </c>
      <c r="E3486" s="49" t="s">
        <v>8838</v>
      </c>
      <c r="F3486" s="49" t="s">
        <v>8839</v>
      </c>
      <c r="G3486" s="49" t="s">
        <v>4139</v>
      </c>
      <c r="H3486" s="49">
        <v>90</v>
      </c>
      <c r="I3486" s="49">
        <v>430000000</v>
      </c>
      <c r="J3486" s="49" t="s">
        <v>8091</v>
      </c>
      <c r="K3486" s="49" t="s">
        <v>8117</v>
      </c>
      <c r="L3486" s="49" t="s">
        <v>8857</v>
      </c>
      <c r="M3486" s="49"/>
      <c r="N3486" s="49" t="s">
        <v>8858</v>
      </c>
      <c r="O3486" s="49" t="s">
        <v>8859</v>
      </c>
      <c r="P3486" s="49"/>
      <c r="Q3486" s="49"/>
      <c r="R3486" s="49"/>
      <c r="S3486" s="76"/>
      <c r="T3486" s="76">
        <v>4406807.7335327994</v>
      </c>
      <c r="U3486" s="76">
        <f t="shared" si="514"/>
        <v>4935624.6615567356</v>
      </c>
      <c r="V3486" s="49"/>
      <c r="W3486" s="49">
        <v>2017</v>
      </c>
      <c r="X3486" s="49" t="s">
        <v>8315</v>
      </c>
      <c r="Y3486" s="1">
        <f>VLOOKUP(A3486,'[1]план на 2017'!$A:$X,20,0)</f>
        <v>4406807.7335327994</v>
      </c>
      <c r="Z3486" s="156">
        <f t="shared" si="515"/>
        <v>0</v>
      </c>
    </row>
    <row r="3487" spans="1:26" ht="49.5" customHeight="1" x14ac:dyDescent="0.25">
      <c r="A3487" s="49" t="s">
        <v>8840</v>
      </c>
      <c r="B3487" s="49" t="s">
        <v>3273</v>
      </c>
      <c r="C3487" s="49" t="s">
        <v>8841</v>
      </c>
      <c r="D3487" s="49" t="s">
        <v>8842</v>
      </c>
      <c r="E3487" s="49" t="s">
        <v>8843</v>
      </c>
      <c r="F3487" s="49" t="s">
        <v>8844</v>
      </c>
      <c r="G3487" s="49" t="s">
        <v>4139</v>
      </c>
      <c r="H3487" s="49">
        <v>90</v>
      </c>
      <c r="I3487" s="49">
        <v>430000000</v>
      </c>
      <c r="J3487" s="49" t="s">
        <v>8091</v>
      </c>
      <c r="K3487" s="49" t="s">
        <v>8117</v>
      </c>
      <c r="L3487" s="49" t="s">
        <v>8857</v>
      </c>
      <c r="M3487" s="49"/>
      <c r="N3487" s="49" t="s">
        <v>8858</v>
      </c>
      <c r="O3487" s="49" t="s">
        <v>8859</v>
      </c>
      <c r="P3487" s="49"/>
      <c r="Q3487" s="49"/>
      <c r="R3487" s="49"/>
      <c r="S3487" s="76"/>
      <c r="T3487" s="76">
        <v>700000</v>
      </c>
      <c r="U3487" s="76">
        <f t="shared" si="514"/>
        <v>784000.00000000012</v>
      </c>
      <c r="V3487" s="49"/>
      <c r="W3487" s="49">
        <v>2017</v>
      </c>
      <c r="X3487" s="49" t="s">
        <v>8315</v>
      </c>
      <c r="Y3487" s="1">
        <f>VLOOKUP(A3487,'[1]план на 2017'!$A:$X,20,0)</f>
        <v>700000</v>
      </c>
      <c r="Z3487" s="156">
        <f t="shared" si="515"/>
        <v>0</v>
      </c>
    </row>
    <row r="3488" spans="1:26" ht="49.5" customHeight="1" x14ac:dyDescent="0.25">
      <c r="A3488" s="49" t="s">
        <v>8845</v>
      </c>
      <c r="B3488" s="49" t="s">
        <v>3273</v>
      </c>
      <c r="C3488" s="49" t="s">
        <v>8725</v>
      </c>
      <c r="D3488" s="49" t="s">
        <v>8726</v>
      </c>
      <c r="E3488" s="49" t="s">
        <v>8846</v>
      </c>
      <c r="F3488" s="49" t="s">
        <v>8847</v>
      </c>
      <c r="G3488" s="49" t="s">
        <v>4139</v>
      </c>
      <c r="H3488" s="49">
        <v>90</v>
      </c>
      <c r="I3488" s="49">
        <v>430000000</v>
      </c>
      <c r="J3488" s="49" t="s">
        <v>8091</v>
      </c>
      <c r="K3488" s="49" t="s">
        <v>8117</v>
      </c>
      <c r="L3488" s="49" t="s">
        <v>8857</v>
      </c>
      <c r="M3488" s="49"/>
      <c r="N3488" s="49" t="s">
        <v>8858</v>
      </c>
      <c r="O3488" s="49" t="s">
        <v>8859</v>
      </c>
      <c r="P3488" s="49"/>
      <c r="Q3488" s="49"/>
      <c r="R3488" s="49"/>
      <c r="S3488" s="76"/>
      <c r="T3488" s="76">
        <v>3675500</v>
      </c>
      <c r="U3488" s="76">
        <f t="shared" si="514"/>
        <v>4116560.0000000005</v>
      </c>
      <c r="V3488" s="49"/>
      <c r="W3488" s="49">
        <v>2017</v>
      </c>
      <c r="X3488" s="49" t="s">
        <v>8315</v>
      </c>
      <c r="Y3488" s="1">
        <f>VLOOKUP(A3488,'[1]план на 2017'!$A:$X,20,0)</f>
        <v>3675500</v>
      </c>
      <c r="Z3488" s="156">
        <f t="shared" si="515"/>
        <v>0</v>
      </c>
    </row>
    <row r="3489" spans="1:26" ht="49.5" customHeight="1" x14ac:dyDescent="0.25">
      <c r="A3489" s="49" t="s">
        <v>8848</v>
      </c>
      <c r="B3489" s="49" t="s">
        <v>3273</v>
      </c>
      <c r="C3489" s="49" t="s">
        <v>8535</v>
      </c>
      <c r="D3489" s="49" t="s">
        <v>8536</v>
      </c>
      <c r="E3489" s="49" t="s">
        <v>8536</v>
      </c>
      <c r="F3489" s="49" t="s">
        <v>8849</v>
      </c>
      <c r="G3489" s="49" t="s">
        <v>3289</v>
      </c>
      <c r="H3489" s="49">
        <v>80</v>
      </c>
      <c r="I3489" s="49">
        <v>430000000</v>
      </c>
      <c r="J3489" s="49" t="s">
        <v>8091</v>
      </c>
      <c r="K3489" s="49" t="s">
        <v>8117</v>
      </c>
      <c r="L3489" s="49" t="s">
        <v>8863</v>
      </c>
      <c r="M3489" s="49"/>
      <c r="N3489" s="49" t="s">
        <v>8908</v>
      </c>
      <c r="O3489" s="49" t="s">
        <v>8859</v>
      </c>
      <c r="P3489" s="49"/>
      <c r="Q3489" s="49"/>
      <c r="R3489" s="49"/>
      <c r="S3489" s="76"/>
      <c r="T3489" s="76">
        <v>3519943</v>
      </c>
      <c r="U3489" s="76">
        <f t="shared" si="514"/>
        <v>3942336.16</v>
      </c>
      <c r="V3489" s="49"/>
      <c r="W3489" s="49">
        <v>2017</v>
      </c>
      <c r="X3489" s="49" t="s">
        <v>8315</v>
      </c>
      <c r="Y3489" s="1">
        <f>VLOOKUP(A3489,'[1]план на 2017'!$A:$X,20,0)</f>
        <v>3519943</v>
      </c>
      <c r="Z3489" s="156">
        <f t="shared" si="515"/>
        <v>0</v>
      </c>
    </row>
    <row r="3490" spans="1:26" ht="49.5" customHeight="1" x14ac:dyDescent="0.25">
      <c r="A3490" s="49" t="s">
        <v>8850</v>
      </c>
      <c r="B3490" s="49" t="s">
        <v>3273</v>
      </c>
      <c r="C3490" s="49" t="s">
        <v>8595</v>
      </c>
      <c r="D3490" s="49" t="s">
        <v>8596</v>
      </c>
      <c r="E3490" s="49" t="s">
        <v>8596</v>
      </c>
      <c r="F3490" s="49" t="s">
        <v>8851</v>
      </c>
      <c r="G3490" s="53" t="s">
        <v>8876</v>
      </c>
      <c r="H3490" s="49">
        <v>80</v>
      </c>
      <c r="I3490" s="49">
        <v>430000000</v>
      </c>
      <c r="J3490" s="49" t="s">
        <v>8091</v>
      </c>
      <c r="K3490" s="49" t="s">
        <v>8117</v>
      </c>
      <c r="L3490" s="49" t="s">
        <v>8863</v>
      </c>
      <c r="M3490" s="49"/>
      <c r="N3490" s="49" t="s">
        <v>8918</v>
      </c>
      <c r="O3490" s="49" t="s">
        <v>8895</v>
      </c>
      <c r="P3490" s="49"/>
      <c r="Q3490" s="49"/>
      <c r="R3490" s="49"/>
      <c r="S3490" s="76"/>
      <c r="T3490" s="76">
        <f>[4]СМР!$J$123</f>
        <v>223146653</v>
      </c>
      <c r="U3490" s="76">
        <f t="shared" si="514"/>
        <v>249924251.36000001</v>
      </c>
      <c r="V3490" s="49"/>
      <c r="W3490" s="49">
        <v>2017</v>
      </c>
      <c r="X3490" s="49" t="s">
        <v>8912</v>
      </c>
      <c r="Y3490" s="1">
        <f>VLOOKUP(A3490,'[1]план на 2017'!$A:$X,20,0)</f>
        <v>223146653</v>
      </c>
      <c r="Z3490" s="156">
        <f t="shared" si="515"/>
        <v>0</v>
      </c>
    </row>
    <row r="3491" spans="1:26" ht="49.5" customHeight="1" x14ac:dyDescent="0.25">
      <c r="A3491" s="49" t="s">
        <v>8852</v>
      </c>
      <c r="B3491" s="49" t="s">
        <v>3273</v>
      </c>
      <c r="C3491" s="49" t="s">
        <v>8422</v>
      </c>
      <c r="D3491" s="49" t="s">
        <v>8423</v>
      </c>
      <c r="E3491" s="49" t="s">
        <v>8424</v>
      </c>
      <c r="F3491" s="49" t="s">
        <v>8853</v>
      </c>
      <c r="G3491" s="49" t="s">
        <v>3289</v>
      </c>
      <c r="H3491" s="49">
        <v>80</v>
      </c>
      <c r="I3491" s="49">
        <v>430000000</v>
      </c>
      <c r="J3491" s="49" t="s">
        <v>8091</v>
      </c>
      <c r="K3491" s="49" t="s">
        <v>8117</v>
      </c>
      <c r="L3491" s="49" t="s">
        <v>8863</v>
      </c>
      <c r="M3491" s="49"/>
      <c r="N3491" s="49" t="s">
        <v>8919</v>
      </c>
      <c r="O3491" s="49" t="s">
        <v>8859</v>
      </c>
      <c r="P3491" s="49"/>
      <c r="Q3491" s="49"/>
      <c r="R3491" s="49"/>
      <c r="S3491" s="76"/>
      <c r="T3491" s="76">
        <f>[4]ПИР!$J$81</f>
        <v>8411768</v>
      </c>
      <c r="U3491" s="76">
        <f t="shared" si="514"/>
        <v>9421180.1600000001</v>
      </c>
      <c r="V3491" s="49"/>
      <c r="W3491" s="49">
        <v>2017</v>
      </c>
      <c r="X3491" s="49" t="s">
        <v>8315</v>
      </c>
      <c r="Y3491" s="1">
        <f>VLOOKUP(A3491,'[1]план на 2017'!$A:$X,20,0)</f>
        <v>8411768</v>
      </c>
      <c r="Z3491" s="156">
        <f t="shared" si="515"/>
        <v>0</v>
      </c>
    </row>
    <row r="3492" spans="1:26" ht="56.25" customHeight="1" x14ac:dyDescent="0.25">
      <c r="A3492" s="49" t="s">
        <v>8854</v>
      </c>
      <c r="B3492" s="49" t="s">
        <v>3273</v>
      </c>
      <c r="C3492" s="49" t="s">
        <v>8725</v>
      </c>
      <c r="D3492" s="49" t="s">
        <v>8726</v>
      </c>
      <c r="E3492" s="49" t="s">
        <v>8726</v>
      </c>
      <c r="F3492" s="49" t="s">
        <v>8855</v>
      </c>
      <c r="G3492" s="49" t="s">
        <v>3289</v>
      </c>
      <c r="H3492" s="49">
        <v>80</v>
      </c>
      <c r="I3492" s="49">
        <v>430000000</v>
      </c>
      <c r="J3492" s="49" t="s">
        <v>8091</v>
      </c>
      <c r="K3492" s="49" t="s">
        <v>8117</v>
      </c>
      <c r="L3492" s="49" t="s">
        <v>8863</v>
      </c>
      <c r="M3492" s="49"/>
      <c r="N3492" s="49" t="s">
        <v>8858</v>
      </c>
      <c r="O3492" s="49" t="s">
        <v>8859</v>
      </c>
      <c r="P3492" s="49"/>
      <c r="Q3492" s="49"/>
      <c r="R3492" s="49"/>
      <c r="S3492" s="76"/>
      <c r="T3492" s="76">
        <v>35215700</v>
      </c>
      <c r="U3492" s="76">
        <f t="shared" si="514"/>
        <v>39441584.000000007</v>
      </c>
      <c r="V3492" s="49"/>
      <c r="W3492" s="49">
        <v>2017</v>
      </c>
      <c r="X3492" s="49" t="s">
        <v>8315</v>
      </c>
      <c r="Y3492" s="1">
        <f>VLOOKUP(A3492,'[1]план на 2017'!$A:$X,20,0)</f>
        <v>35215700</v>
      </c>
      <c r="Z3492" s="156">
        <f t="shared" si="515"/>
        <v>0</v>
      </c>
    </row>
    <row r="3493" spans="1:26" ht="49.5" customHeight="1" x14ac:dyDescent="0.25">
      <c r="A3493" s="22" t="s">
        <v>38</v>
      </c>
      <c r="B3493" s="23"/>
      <c r="C3493" s="24"/>
      <c r="D3493" s="20"/>
      <c r="E3493" s="20"/>
      <c r="F3493" s="20"/>
      <c r="G3493" s="20"/>
      <c r="H3493" s="20"/>
      <c r="I3493" s="20"/>
      <c r="J3493" s="20"/>
      <c r="K3493" s="20"/>
      <c r="L3493" s="20"/>
      <c r="M3493" s="20"/>
      <c r="N3493" s="20"/>
      <c r="O3493" s="20"/>
      <c r="P3493" s="20"/>
      <c r="Q3493" s="20"/>
      <c r="R3493" s="20"/>
      <c r="S3493" s="20"/>
      <c r="T3493" s="118">
        <f>SUM(T3223:T3492)</f>
        <v>10289308267.296074</v>
      </c>
      <c r="U3493" s="118">
        <f>SUM(U3223:U3492)</f>
        <v>11533312535.526806</v>
      </c>
      <c r="V3493" s="21"/>
      <c r="W3493" s="19"/>
      <c r="X3493" s="19"/>
      <c r="Y3493" s="1" t="e">
        <f>VLOOKUP(A3493,'[1]план на 2017'!$A:$X,20,0)</f>
        <v>#N/A</v>
      </c>
      <c r="Z3493" s="156" t="e">
        <f t="shared" si="515"/>
        <v>#N/A</v>
      </c>
    </row>
    <row r="3494" spans="1:26" ht="49.5" customHeight="1" x14ac:dyDescent="0.25">
      <c r="A3494" s="15" t="s">
        <v>39</v>
      </c>
      <c r="B3494" s="16"/>
      <c r="C3494" s="16"/>
      <c r="D3494" s="16"/>
      <c r="E3494" s="16"/>
      <c r="F3494" s="16"/>
      <c r="G3494" s="16"/>
      <c r="H3494" s="16"/>
      <c r="I3494" s="16"/>
      <c r="J3494" s="16"/>
      <c r="K3494" s="16"/>
      <c r="L3494" s="16"/>
      <c r="M3494" s="16"/>
      <c r="N3494" s="16"/>
      <c r="O3494" s="16"/>
      <c r="P3494" s="16"/>
      <c r="Q3494" s="16"/>
      <c r="R3494" s="16"/>
      <c r="S3494" s="16"/>
      <c r="T3494" s="118"/>
      <c r="U3494" s="17"/>
      <c r="V3494" s="17"/>
      <c r="W3494" s="18"/>
      <c r="X3494" s="18"/>
      <c r="Y3494" s="1" t="e">
        <f>VLOOKUP(A3494,'[1]план на 2017'!$A:$X,20,0)</f>
        <v>#N/A</v>
      </c>
      <c r="Z3494" s="156" t="e">
        <f t="shared" si="515"/>
        <v>#N/A</v>
      </c>
    </row>
    <row r="3495" spans="1:26" ht="49.5" customHeight="1" x14ac:dyDescent="0.25">
      <c r="A3495" s="48" t="s">
        <v>40</v>
      </c>
      <c r="B3495" s="53" t="s">
        <v>3273</v>
      </c>
      <c r="C3495" s="53" t="s">
        <v>8920</v>
      </c>
      <c r="D3495" s="53" t="s">
        <v>8921</v>
      </c>
      <c r="E3495" s="53" t="s">
        <v>8922</v>
      </c>
      <c r="F3495" s="53" t="s">
        <v>8923</v>
      </c>
      <c r="G3495" s="54" t="s">
        <v>8876</v>
      </c>
      <c r="H3495" s="53">
        <v>90</v>
      </c>
      <c r="I3495" s="53">
        <v>430000000</v>
      </c>
      <c r="J3495" s="53" t="s">
        <v>8091</v>
      </c>
      <c r="K3495" s="53" t="s">
        <v>8856</v>
      </c>
      <c r="L3495" s="53" t="s">
        <v>8873</v>
      </c>
      <c r="M3495" s="53"/>
      <c r="N3495" s="53" t="s">
        <v>8858</v>
      </c>
      <c r="O3495" s="53" t="s">
        <v>8892</v>
      </c>
      <c r="P3495" s="48"/>
      <c r="Q3495" s="48"/>
      <c r="R3495" s="73"/>
      <c r="S3495" s="74"/>
      <c r="T3495" s="75">
        <v>3125798.4</v>
      </c>
      <c r="U3495" s="75">
        <f t="shared" ref="U3495:U3501" si="516">T3495*1.12</f>
        <v>3500894.2080000001</v>
      </c>
      <c r="V3495" s="48"/>
      <c r="W3495" s="48">
        <v>2017</v>
      </c>
      <c r="X3495" s="48"/>
      <c r="Y3495" s="1">
        <f>VLOOKUP(A3495,'[1]план на 2017'!$A:$X,20,0)</f>
        <v>3125798.4</v>
      </c>
      <c r="Z3495" s="156">
        <f t="shared" si="515"/>
        <v>0</v>
      </c>
    </row>
    <row r="3496" spans="1:26" ht="49.5" customHeight="1" x14ac:dyDescent="0.25">
      <c r="A3496" s="48" t="s">
        <v>41</v>
      </c>
      <c r="B3496" s="53" t="s">
        <v>3273</v>
      </c>
      <c r="C3496" s="53" t="s">
        <v>8920</v>
      </c>
      <c r="D3496" s="53" t="s">
        <v>8921</v>
      </c>
      <c r="E3496" s="53" t="s">
        <v>8922</v>
      </c>
      <c r="F3496" s="53" t="s">
        <v>8923</v>
      </c>
      <c r="G3496" s="54" t="s">
        <v>8876</v>
      </c>
      <c r="H3496" s="53">
        <v>90</v>
      </c>
      <c r="I3496" s="53">
        <v>430000000</v>
      </c>
      <c r="J3496" s="53" t="s">
        <v>8091</v>
      </c>
      <c r="K3496" s="53" t="s">
        <v>8856</v>
      </c>
      <c r="L3496" s="53" t="s">
        <v>8864</v>
      </c>
      <c r="M3496" s="53"/>
      <c r="N3496" s="53" t="s">
        <v>8858</v>
      </c>
      <c r="O3496" s="53" t="s">
        <v>8892</v>
      </c>
      <c r="P3496" s="48"/>
      <c r="Q3496" s="48"/>
      <c r="R3496" s="73"/>
      <c r="S3496" s="74"/>
      <c r="T3496" s="75">
        <v>0</v>
      </c>
      <c r="U3496" s="75">
        <f t="shared" si="516"/>
        <v>0</v>
      </c>
      <c r="V3496" s="48"/>
      <c r="W3496" s="48">
        <v>2017</v>
      </c>
      <c r="X3496" s="48"/>
      <c r="Y3496" s="1">
        <f>VLOOKUP(A3496,'[1]план на 2017'!$A:$X,20,0)</f>
        <v>0</v>
      </c>
      <c r="Z3496" s="156">
        <f t="shared" si="515"/>
        <v>0</v>
      </c>
    </row>
    <row r="3497" spans="1:26" ht="49.5" customHeight="1" x14ac:dyDescent="0.25">
      <c r="A3497" s="48" t="s">
        <v>8924</v>
      </c>
      <c r="B3497" s="53" t="s">
        <v>3273</v>
      </c>
      <c r="C3497" s="53" t="s">
        <v>8920</v>
      </c>
      <c r="D3497" s="53" t="s">
        <v>8921</v>
      </c>
      <c r="E3497" s="53" t="s">
        <v>8922</v>
      </c>
      <c r="F3497" s="53" t="s">
        <v>8923</v>
      </c>
      <c r="G3497" s="54" t="s">
        <v>8876</v>
      </c>
      <c r="H3497" s="53">
        <v>90</v>
      </c>
      <c r="I3497" s="53">
        <v>430000000</v>
      </c>
      <c r="J3497" s="53" t="s">
        <v>8091</v>
      </c>
      <c r="K3497" s="53" t="s">
        <v>8129</v>
      </c>
      <c r="L3497" s="53" t="s">
        <v>8864</v>
      </c>
      <c r="M3497" s="53"/>
      <c r="N3497" s="53" t="s">
        <v>8858</v>
      </c>
      <c r="O3497" s="53" t="s">
        <v>8892</v>
      </c>
      <c r="P3497" s="48"/>
      <c r="Q3497" s="48"/>
      <c r="R3497" s="73"/>
      <c r="S3497" s="74"/>
      <c r="T3497" s="75">
        <v>0</v>
      </c>
      <c r="U3497" s="75">
        <f t="shared" si="516"/>
        <v>0</v>
      </c>
      <c r="V3497" s="48"/>
      <c r="W3497" s="48">
        <v>2017</v>
      </c>
      <c r="X3497" s="48" t="s">
        <v>8866</v>
      </c>
      <c r="Y3497" s="1">
        <f>VLOOKUP(A3497,'[1]план на 2017'!$A:$X,20,0)</f>
        <v>0</v>
      </c>
      <c r="Z3497" s="156">
        <f t="shared" si="515"/>
        <v>0</v>
      </c>
    </row>
    <row r="3498" spans="1:26" ht="49.5" customHeight="1" x14ac:dyDescent="0.25">
      <c r="A3498" s="48" t="s">
        <v>8925</v>
      </c>
      <c r="B3498" s="53" t="s">
        <v>3273</v>
      </c>
      <c r="C3498" s="53" t="s">
        <v>8920</v>
      </c>
      <c r="D3498" s="53" t="s">
        <v>8921</v>
      </c>
      <c r="E3498" s="53" t="s">
        <v>8922</v>
      </c>
      <c r="F3498" s="53" t="s">
        <v>8923</v>
      </c>
      <c r="G3498" s="54" t="s">
        <v>8876</v>
      </c>
      <c r="H3498" s="53">
        <v>90</v>
      </c>
      <c r="I3498" s="53">
        <v>430000000</v>
      </c>
      <c r="J3498" s="53" t="s">
        <v>8091</v>
      </c>
      <c r="K3498" s="53" t="s">
        <v>8124</v>
      </c>
      <c r="L3498" s="53" t="s">
        <v>8864</v>
      </c>
      <c r="M3498" s="53"/>
      <c r="N3498" s="53" t="s">
        <v>8858</v>
      </c>
      <c r="O3498" s="53" t="s">
        <v>8892</v>
      </c>
      <c r="P3498" s="48"/>
      <c r="Q3498" s="48"/>
      <c r="R3498" s="73"/>
      <c r="S3498" s="74"/>
      <c r="T3498" s="75">
        <v>2054094.35</v>
      </c>
      <c r="U3498" s="75">
        <f t="shared" si="516"/>
        <v>2300585.6720000003</v>
      </c>
      <c r="V3498" s="48"/>
      <c r="W3498" s="48">
        <v>2017</v>
      </c>
      <c r="X3498" s="48" t="s">
        <v>8866</v>
      </c>
      <c r="Y3498" s="1">
        <f>VLOOKUP(A3498,'[1]план на 2017'!$A:$X,20,0)</f>
        <v>2054094.35</v>
      </c>
      <c r="Z3498" s="156">
        <f t="shared" si="515"/>
        <v>0</v>
      </c>
    </row>
    <row r="3499" spans="1:26" ht="49.5" customHeight="1" x14ac:dyDescent="0.25">
      <c r="A3499" s="48" t="s">
        <v>42</v>
      </c>
      <c r="B3499" s="53" t="s">
        <v>3273</v>
      </c>
      <c r="C3499" s="53" t="s">
        <v>8920</v>
      </c>
      <c r="D3499" s="53" t="s">
        <v>8921</v>
      </c>
      <c r="E3499" s="53" t="s">
        <v>8922</v>
      </c>
      <c r="F3499" s="53" t="s">
        <v>8923</v>
      </c>
      <c r="G3499" s="54" t="s">
        <v>8876</v>
      </c>
      <c r="H3499" s="53">
        <v>90</v>
      </c>
      <c r="I3499" s="53">
        <v>430000000</v>
      </c>
      <c r="J3499" s="53" t="s">
        <v>8091</v>
      </c>
      <c r="K3499" s="53" t="s">
        <v>8856</v>
      </c>
      <c r="L3499" s="53" t="s">
        <v>8101</v>
      </c>
      <c r="M3499" s="53"/>
      <c r="N3499" s="53" t="s">
        <v>8858</v>
      </c>
      <c r="O3499" s="53" t="s">
        <v>8892</v>
      </c>
      <c r="P3499" s="48"/>
      <c r="Q3499" s="48"/>
      <c r="R3499" s="73"/>
      <c r="S3499" s="74"/>
      <c r="T3499" s="75">
        <v>600000</v>
      </c>
      <c r="U3499" s="75">
        <f t="shared" si="516"/>
        <v>672000.00000000012</v>
      </c>
      <c r="V3499" s="48"/>
      <c r="W3499" s="48">
        <v>2017</v>
      </c>
      <c r="X3499" s="48"/>
      <c r="Y3499" s="1">
        <f>VLOOKUP(A3499,'[1]план на 2017'!$A:$X,20,0)</f>
        <v>600000</v>
      </c>
      <c r="Z3499" s="156">
        <f t="shared" si="515"/>
        <v>0</v>
      </c>
    </row>
    <row r="3500" spans="1:26" ht="49.5" customHeight="1" x14ac:dyDescent="0.25">
      <c r="A3500" s="48" t="s">
        <v>8926</v>
      </c>
      <c r="B3500" s="53" t="s">
        <v>3273</v>
      </c>
      <c r="C3500" s="53" t="s">
        <v>8920</v>
      </c>
      <c r="D3500" s="53" t="s">
        <v>8921</v>
      </c>
      <c r="E3500" s="53" t="s">
        <v>8922</v>
      </c>
      <c r="F3500" s="53" t="s">
        <v>8927</v>
      </c>
      <c r="G3500" s="54" t="s">
        <v>8876</v>
      </c>
      <c r="H3500" s="53">
        <v>90</v>
      </c>
      <c r="I3500" s="53">
        <v>430000000</v>
      </c>
      <c r="J3500" s="53" t="s">
        <v>8091</v>
      </c>
      <c r="K3500" s="53" t="s">
        <v>8856</v>
      </c>
      <c r="L3500" s="53" t="s">
        <v>8861</v>
      </c>
      <c r="M3500" s="53"/>
      <c r="N3500" s="53" t="s">
        <v>8858</v>
      </c>
      <c r="O3500" s="53" t="s">
        <v>8892</v>
      </c>
      <c r="P3500" s="48"/>
      <c r="Q3500" s="48"/>
      <c r="R3500" s="73"/>
      <c r="S3500" s="74"/>
      <c r="T3500" s="75">
        <v>23090825.065573771</v>
      </c>
      <c r="U3500" s="75">
        <f t="shared" si="516"/>
        <v>25861724.073442627</v>
      </c>
      <c r="V3500" s="48"/>
      <c r="W3500" s="48">
        <v>2017</v>
      </c>
      <c r="X3500" s="48"/>
      <c r="Y3500" s="1">
        <f>VLOOKUP(A3500,'[1]план на 2017'!$A:$X,20,0)</f>
        <v>23090825.065573771</v>
      </c>
      <c r="Z3500" s="156">
        <f t="shared" si="515"/>
        <v>0</v>
      </c>
    </row>
    <row r="3501" spans="1:26" ht="49.5" customHeight="1" x14ac:dyDescent="0.25">
      <c r="A3501" s="48" t="s">
        <v>8928</v>
      </c>
      <c r="B3501" s="53" t="s">
        <v>3273</v>
      </c>
      <c r="C3501" s="53" t="s">
        <v>8929</v>
      </c>
      <c r="D3501" s="53" t="s">
        <v>8930</v>
      </c>
      <c r="E3501" s="53" t="s">
        <v>8930</v>
      </c>
      <c r="F3501" s="53" t="s">
        <v>8931</v>
      </c>
      <c r="G3501" s="53" t="s">
        <v>3278</v>
      </c>
      <c r="H3501" s="53">
        <v>100</v>
      </c>
      <c r="I3501" s="53">
        <v>430000000</v>
      </c>
      <c r="J3501" s="53" t="s">
        <v>8091</v>
      </c>
      <c r="K3501" s="53" t="s">
        <v>8856</v>
      </c>
      <c r="L3501" s="53" t="s">
        <v>8861</v>
      </c>
      <c r="M3501" s="53"/>
      <c r="N3501" s="53" t="s">
        <v>8858</v>
      </c>
      <c r="O3501" s="53" t="s">
        <v>8892</v>
      </c>
      <c r="P3501" s="48"/>
      <c r="Q3501" s="48"/>
      <c r="R3501" s="73"/>
      <c r="S3501" s="74"/>
      <c r="T3501" s="75">
        <v>2640000</v>
      </c>
      <c r="U3501" s="75">
        <f t="shared" si="516"/>
        <v>2956800.0000000005</v>
      </c>
      <c r="V3501" s="48"/>
      <c r="W3501" s="48">
        <v>2017</v>
      </c>
      <c r="X3501" s="48"/>
      <c r="Y3501" s="1">
        <f>VLOOKUP(A3501,'[1]план на 2017'!$A:$X,20,0)</f>
        <v>2640000</v>
      </c>
      <c r="Z3501" s="156">
        <f t="shared" si="515"/>
        <v>0</v>
      </c>
    </row>
    <row r="3502" spans="1:26" ht="49.5" customHeight="1" x14ac:dyDescent="0.25">
      <c r="A3502" s="48" t="s">
        <v>8932</v>
      </c>
      <c r="B3502" s="53" t="s">
        <v>3273</v>
      </c>
      <c r="C3502" s="53" t="s">
        <v>8933</v>
      </c>
      <c r="D3502" s="53" t="s">
        <v>8934</v>
      </c>
      <c r="E3502" s="53" t="s">
        <v>8934</v>
      </c>
      <c r="F3502" s="53" t="s">
        <v>8935</v>
      </c>
      <c r="G3502" s="53" t="s">
        <v>3278</v>
      </c>
      <c r="H3502" s="53">
        <v>90</v>
      </c>
      <c r="I3502" s="53">
        <v>430000000</v>
      </c>
      <c r="J3502" s="53" t="s">
        <v>8091</v>
      </c>
      <c r="K3502" s="53" t="s">
        <v>8092</v>
      </c>
      <c r="L3502" s="53" t="s">
        <v>8863</v>
      </c>
      <c r="M3502" s="53"/>
      <c r="N3502" s="53" t="s">
        <v>8862</v>
      </c>
      <c r="O3502" s="53" t="s">
        <v>8936</v>
      </c>
      <c r="P3502" s="48"/>
      <c r="Q3502" s="48"/>
      <c r="R3502" s="73"/>
      <c r="S3502" s="74"/>
      <c r="T3502" s="75">
        <v>18408106.799999997</v>
      </c>
      <c r="U3502" s="75">
        <f t="shared" ref="U3502:U3513" si="517">T3502</f>
        <v>18408106.799999997</v>
      </c>
      <c r="V3502" s="48"/>
      <c r="W3502" s="48">
        <v>2017</v>
      </c>
      <c r="X3502" s="48"/>
      <c r="Y3502" s="1">
        <f>VLOOKUP(A3502,'[1]план на 2017'!$A:$X,20,0)</f>
        <v>18408106.799999997</v>
      </c>
      <c r="Z3502" s="156">
        <f t="shared" si="515"/>
        <v>0</v>
      </c>
    </row>
    <row r="3503" spans="1:26" ht="49.5" customHeight="1" x14ac:dyDescent="0.25">
      <c r="A3503" s="48" t="s">
        <v>8937</v>
      </c>
      <c r="B3503" s="53" t="s">
        <v>3273</v>
      </c>
      <c r="C3503" s="53" t="s">
        <v>8933</v>
      </c>
      <c r="D3503" s="53" t="s">
        <v>8934</v>
      </c>
      <c r="E3503" s="53" t="s">
        <v>8934</v>
      </c>
      <c r="F3503" s="53" t="s">
        <v>8935</v>
      </c>
      <c r="G3503" s="53" t="s">
        <v>3278</v>
      </c>
      <c r="H3503" s="53">
        <v>90</v>
      </c>
      <c r="I3503" s="53">
        <v>430000000</v>
      </c>
      <c r="J3503" s="53" t="s">
        <v>8091</v>
      </c>
      <c r="K3503" s="53" t="s">
        <v>8092</v>
      </c>
      <c r="L3503" s="53" t="s">
        <v>8861</v>
      </c>
      <c r="M3503" s="53"/>
      <c r="N3503" s="53" t="s">
        <v>8862</v>
      </c>
      <c r="O3503" s="53" t="s">
        <v>8936</v>
      </c>
      <c r="P3503" s="48"/>
      <c r="Q3503" s="48"/>
      <c r="R3503" s="73"/>
      <c r="S3503" s="74"/>
      <c r="T3503" s="75">
        <v>6235538.8799999999</v>
      </c>
      <c r="U3503" s="75">
        <f t="shared" si="517"/>
        <v>6235538.8799999999</v>
      </c>
      <c r="V3503" s="48"/>
      <c r="W3503" s="48">
        <v>2017</v>
      </c>
      <c r="X3503" s="48"/>
      <c r="Y3503" s="1">
        <f>VLOOKUP(A3503,'[1]план на 2017'!$A:$X,20,0)</f>
        <v>6235538.8799999999</v>
      </c>
      <c r="Z3503" s="156">
        <f t="shared" si="515"/>
        <v>0</v>
      </c>
    </row>
    <row r="3504" spans="1:26" ht="49.5" customHeight="1" x14ac:dyDescent="0.25">
      <c r="A3504" s="48" t="s">
        <v>8938</v>
      </c>
      <c r="B3504" s="53" t="s">
        <v>3273</v>
      </c>
      <c r="C3504" s="53" t="s">
        <v>8939</v>
      </c>
      <c r="D3504" s="53" t="s">
        <v>8940</v>
      </c>
      <c r="E3504" s="53" t="s">
        <v>8940</v>
      </c>
      <c r="F3504" s="53" t="s">
        <v>8941</v>
      </c>
      <c r="G3504" s="53" t="s">
        <v>3278</v>
      </c>
      <c r="H3504" s="53">
        <v>90</v>
      </c>
      <c r="I3504" s="53">
        <v>430000000</v>
      </c>
      <c r="J3504" s="53" t="s">
        <v>8091</v>
      </c>
      <c r="K3504" s="53" t="s">
        <v>8856</v>
      </c>
      <c r="L3504" s="53" t="s">
        <v>8863</v>
      </c>
      <c r="M3504" s="53"/>
      <c r="N3504" s="53" t="s">
        <v>8942</v>
      </c>
      <c r="O3504" s="53" t="s">
        <v>8936</v>
      </c>
      <c r="P3504" s="48"/>
      <c r="Q3504" s="48"/>
      <c r="R3504" s="73"/>
      <c r="S3504" s="74"/>
      <c r="T3504" s="75">
        <v>227580.69999999998</v>
      </c>
      <c r="U3504" s="75">
        <f t="shared" si="517"/>
        <v>227580.69999999998</v>
      </c>
      <c r="V3504" s="48"/>
      <c r="W3504" s="48">
        <v>2017</v>
      </c>
      <c r="X3504" s="48"/>
      <c r="Y3504" s="1">
        <f>VLOOKUP(A3504,'[1]план на 2017'!$A:$X,20,0)</f>
        <v>227580.69999999998</v>
      </c>
      <c r="Z3504" s="156">
        <f t="shared" si="515"/>
        <v>0</v>
      </c>
    </row>
    <row r="3505" spans="1:26" ht="49.5" customHeight="1" x14ac:dyDescent="0.25">
      <c r="A3505" s="48" t="s">
        <v>8943</v>
      </c>
      <c r="B3505" s="53" t="s">
        <v>3273</v>
      </c>
      <c r="C3505" s="53" t="s">
        <v>8944</v>
      </c>
      <c r="D3505" s="53" t="s">
        <v>8945</v>
      </c>
      <c r="E3505" s="53" t="s">
        <v>8945</v>
      </c>
      <c r="F3505" s="53" t="s">
        <v>8946</v>
      </c>
      <c r="G3505" s="53" t="s">
        <v>3278</v>
      </c>
      <c r="H3505" s="53">
        <v>40</v>
      </c>
      <c r="I3505" s="53">
        <v>430000000</v>
      </c>
      <c r="J3505" s="53" t="s">
        <v>8091</v>
      </c>
      <c r="K3505" s="53" t="s">
        <v>8856</v>
      </c>
      <c r="L3505" s="53" t="s">
        <v>8863</v>
      </c>
      <c r="M3505" s="53"/>
      <c r="N3505" s="53" t="s">
        <v>8862</v>
      </c>
      <c r="O3505" s="53" t="s">
        <v>8936</v>
      </c>
      <c r="P3505" s="48"/>
      <c r="Q3505" s="48"/>
      <c r="R3505" s="73"/>
      <c r="S3505" s="74"/>
      <c r="T3505" s="75">
        <v>105500000</v>
      </c>
      <c r="U3505" s="75">
        <f t="shared" si="517"/>
        <v>105500000</v>
      </c>
      <c r="V3505" s="48"/>
      <c r="W3505" s="48">
        <v>2017</v>
      </c>
      <c r="X3505" s="48"/>
      <c r="Y3505" s="1">
        <f>VLOOKUP(A3505,'[1]план на 2017'!$A:$X,20,0)</f>
        <v>105500000</v>
      </c>
      <c r="Z3505" s="156">
        <f t="shared" si="515"/>
        <v>0</v>
      </c>
    </row>
    <row r="3506" spans="1:26" ht="49.5" customHeight="1" x14ac:dyDescent="0.25">
      <c r="A3506" s="48" t="s">
        <v>8947</v>
      </c>
      <c r="B3506" s="53" t="s">
        <v>3273</v>
      </c>
      <c r="C3506" s="53" t="s">
        <v>8944</v>
      </c>
      <c r="D3506" s="53" t="s">
        <v>8945</v>
      </c>
      <c r="E3506" s="53" t="s">
        <v>8945</v>
      </c>
      <c r="F3506" s="53" t="s">
        <v>8946</v>
      </c>
      <c r="G3506" s="53" t="s">
        <v>3278</v>
      </c>
      <c r="H3506" s="53">
        <v>40</v>
      </c>
      <c r="I3506" s="53">
        <v>430000000</v>
      </c>
      <c r="J3506" s="53" t="s">
        <v>8091</v>
      </c>
      <c r="K3506" s="53" t="s">
        <v>8856</v>
      </c>
      <c r="L3506" s="53" t="s">
        <v>8861</v>
      </c>
      <c r="M3506" s="53"/>
      <c r="N3506" s="53" t="s">
        <v>8862</v>
      </c>
      <c r="O3506" s="53" t="s">
        <v>8936</v>
      </c>
      <c r="P3506" s="48"/>
      <c r="Q3506" s="48"/>
      <c r="R3506" s="73"/>
      <c r="S3506" s="74"/>
      <c r="T3506" s="75">
        <v>3173304.72</v>
      </c>
      <c r="U3506" s="75">
        <f t="shared" si="517"/>
        <v>3173304.72</v>
      </c>
      <c r="V3506" s="48"/>
      <c r="W3506" s="48">
        <v>2017</v>
      </c>
      <c r="X3506" s="48"/>
      <c r="Y3506" s="1">
        <f>VLOOKUP(A3506,'[1]план на 2017'!$A:$X,20,0)</f>
        <v>3173304.72</v>
      </c>
      <c r="Z3506" s="156">
        <f t="shared" si="515"/>
        <v>0</v>
      </c>
    </row>
    <row r="3507" spans="1:26" ht="49.5" customHeight="1" x14ac:dyDescent="0.25">
      <c r="A3507" s="48" t="s">
        <v>8948</v>
      </c>
      <c r="B3507" s="53" t="s">
        <v>3273</v>
      </c>
      <c r="C3507" s="53" t="s">
        <v>8949</v>
      </c>
      <c r="D3507" s="53" t="s">
        <v>8950</v>
      </c>
      <c r="E3507" s="53" t="s">
        <v>8950</v>
      </c>
      <c r="F3507" s="53" t="s">
        <v>8951</v>
      </c>
      <c r="G3507" s="53" t="s">
        <v>3278</v>
      </c>
      <c r="H3507" s="53">
        <v>40</v>
      </c>
      <c r="I3507" s="53">
        <v>430000000</v>
      </c>
      <c r="J3507" s="53" t="s">
        <v>8091</v>
      </c>
      <c r="K3507" s="53" t="s">
        <v>8107</v>
      </c>
      <c r="L3507" s="53" t="s">
        <v>8861</v>
      </c>
      <c r="M3507" s="53"/>
      <c r="N3507" s="53">
        <f t="shared" ref="N3507:N3509" si="518">$M$3500</f>
        <v>0</v>
      </c>
      <c r="O3507" s="53" t="s">
        <v>8936</v>
      </c>
      <c r="P3507" s="48"/>
      <c r="Q3507" s="48"/>
      <c r="R3507" s="73"/>
      <c r="S3507" s="74"/>
      <c r="T3507" s="75">
        <v>93400</v>
      </c>
      <c r="U3507" s="75">
        <f t="shared" si="517"/>
        <v>93400</v>
      </c>
      <c r="V3507" s="48"/>
      <c r="W3507" s="48">
        <v>2017</v>
      </c>
      <c r="X3507" s="48"/>
      <c r="Y3507" s="1">
        <f>VLOOKUP(A3507,'[1]план на 2017'!$A:$X,20,0)</f>
        <v>93400</v>
      </c>
      <c r="Z3507" s="156">
        <f t="shared" si="515"/>
        <v>0</v>
      </c>
    </row>
    <row r="3508" spans="1:26" ht="49.5" customHeight="1" x14ac:dyDescent="0.25">
      <c r="A3508" s="48" t="s">
        <v>8952</v>
      </c>
      <c r="B3508" s="53" t="s">
        <v>3273</v>
      </c>
      <c r="C3508" s="53" t="s">
        <v>8953</v>
      </c>
      <c r="D3508" s="53" t="s">
        <v>8954</v>
      </c>
      <c r="E3508" s="53" t="s">
        <v>8954</v>
      </c>
      <c r="F3508" s="53" t="s">
        <v>8955</v>
      </c>
      <c r="G3508" s="53" t="s">
        <v>3278</v>
      </c>
      <c r="H3508" s="53">
        <v>40</v>
      </c>
      <c r="I3508" s="53">
        <v>430000000</v>
      </c>
      <c r="J3508" s="53" t="s">
        <v>8091</v>
      </c>
      <c r="K3508" s="53" t="s">
        <v>8107</v>
      </c>
      <c r="L3508" s="53" t="s">
        <v>8861</v>
      </c>
      <c r="M3508" s="53"/>
      <c r="N3508" s="53">
        <f t="shared" si="518"/>
        <v>0</v>
      </c>
      <c r="O3508" s="53" t="s">
        <v>8936</v>
      </c>
      <c r="P3508" s="48"/>
      <c r="Q3508" s="48"/>
      <c r="R3508" s="73"/>
      <c r="S3508" s="97">
        <v>752900</v>
      </c>
      <c r="T3508" s="75">
        <v>0</v>
      </c>
      <c r="U3508" s="75">
        <f t="shared" si="517"/>
        <v>0</v>
      </c>
      <c r="V3508" s="48"/>
      <c r="W3508" s="48">
        <v>2017</v>
      </c>
      <c r="X3508" s="48"/>
      <c r="Y3508" s="1">
        <f>VLOOKUP(A3508,'[1]план на 2017'!$A:$X,20,0)</f>
        <v>0</v>
      </c>
      <c r="Z3508" s="156">
        <f t="shared" si="515"/>
        <v>0</v>
      </c>
    </row>
    <row r="3509" spans="1:26" ht="49.5" customHeight="1" x14ac:dyDescent="0.25">
      <c r="A3509" s="48" t="s">
        <v>8956</v>
      </c>
      <c r="B3509" s="53" t="s">
        <v>3273</v>
      </c>
      <c r="C3509" s="53" t="s">
        <v>8953</v>
      </c>
      <c r="D3509" s="53" t="s">
        <v>8954</v>
      </c>
      <c r="E3509" s="53" t="s">
        <v>8954</v>
      </c>
      <c r="F3509" s="53" t="s">
        <v>8955</v>
      </c>
      <c r="G3509" s="53" t="s">
        <v>3278</v>
      </c>
      <c r="H3509" s="53">
        <v>40</v>
      </c>
      <c r="I3509" s="53">
        <v>430000000</v>
      </c>
      <c r="J3509" s="53" t="s">
        <v>8091</v>
      </c>
      <c r="K3509" s="53" t="s">
        <v>8957</v>
      </c>
      <c r="L3509" s="53" t="s">
        <v>8861</v>
      </c>
      <c r="M3509" s="53"/>
      <c r="N3509" s="53">
        <f t="shared" si="518"/>
        <v>0</v>
      </c>
      <c r="O3509" s="53" t="s">
        <v>8936</v>
      </c>
      <c r="P3509" s="48"/>
      <c r="Q3509" s="48"/>
      <c r="R3509" s="73"/>
      <c r="S3509" s="74"/>
      <c r="T3509" s="75">
        <v>752900</v>
      </c>
      <c r="U3509" s="75">
        <f t="shared" si="517"/>
        <v>752900</v>
      </c>
      <c r="V3509" s="48"/>
      <c r="W3509" s="48">
        <v>2017</v>
      </c>
      <c r="X3509" s="48" t="s">
        <v>8100</v>
      </c>
      <c r="Y3509" s="1">
        <f>VLOOKUP(A3509,'[1]план на 2017'!$A:$X,20,0)</f>
        <v>752900</v>
      </c>
      <c r="Z3509" s="156">
        <f t="shared" si="515"/>
        <v>0</v>
      </c>
    </row>
    <row r="3510" spans="1:26" ht="49.5" customHeight="1" x14ac:dyDescent="0.25">
      <c r="A3510" s="48" t="s">
        <v>8958</v>
      </c>
      <c r="B3510" s="53" t="s">
        <v>3273</v>
      </c>
      <c r="C3510" s="53" t="s">
        <v>8939</v>
      </c>
      <c r="D3510" s="53" t="s">
        <v>8940</v>
      </c>
      <c r="E3510" s="53" t="s">
        <v>8940</v>
      </c>
      <c r="F3510" s="53" t="s">
        <v>8959</v>
      </c>
      <c r="G3510" s="53" t="s">
        <v>3278</v>
      </c>
      <c r="H3510" s="53">
        <v>40</v>
      </c>
      <c r="I3510" s="53">
        <v>430000000</v>
      </c>
      <c r="J3510" s="53" t="s">
        <v>8091</v>
      </c>
      <c r="K3510" s="53" t="s">
        <v>8856</v>
      </c>
      <c r="L3510" s="53" t="s">
        <v>8863</v>
      </c>
      <c r="M3510" s="53"/>
      <c r="N3510" s="53" t="s">
        <v>8862</v>
      </c>
      <c r="O3510" s="53" t="s">
        <v>8936</v>
      </c>
      <c r="P3510" s="48"/>
      <c r="Q3510" s="48"/>
      <c r="R3510" s="73"/>
      <c r="S3510" s="74"/>
      <c r="T3510" s="75">
        <v>105950000</v>
      </c>
      <c r="U3510" s="75">
        <f t="shared" si="517"/>
        <v>105950000</v>
      </c>
      <c r="V3510" s="48"/>
      <c r="W3510" s="48">
        <v>2017</v>
      </c>
      <c r="X3510" s="48"/>
      <c r="Y3510" s="1">
        <f>VLOOKUP(A3510,'[1]план на 2017'!$A:$X,20,0)</f>
        <v>105950000</v>
      </c>
      <c r="Z3510" s="156">
        <f t="shared" si="515"/>
        <v>0</v>
      </c>
    </row>
    <row r="3511" spans="1:26" ht="49.5" customHeight="1" x14ac:dyDescent="0.25">
      <c r="A3511" s="48" t="s">
        <v>8960</v>
      </c>
      <c r="B3511" s="53" t="s">
        <v>3273</v>
      </c>
      <c r="C3511" s="53" t="s">
        <v>8939</v>
      </c>
      <c r="D3511" s="53" t="s">
        <v>8940</v>
      </c>
      <c r="E3511" s="53" t="s">
        <v>8940</v>
      </c>
      <c r="F3511" s="53" t="s">
        <v>8961</v>
      </c>
      <c r="G3511" s="53" t="s">
        <v>3278</v>
      </c>
      <c r="H3511" s="53">
        <v>40</v>
      </c>
      <c r="I3511" s="53">
        <v>430000000</v>
      </c>
      <c r="J3511" s="53" t="s">
        <v>8091</v>
      </c>
      <c r="K3511" s="53" t="s">
        <v>8856</v>
      </c>
      <c r="L3511" s="53" t="s">
        <v>8863</v>
      </c>
      <c r="M3511" s="53"/>
      <c r="N3511" s="53" t="s">
        <v>8862</v>
      </c>
      <c r="O3511" s="53" t="s">
        <v>8936</v>
      </c>
      <c r="P3511" s="48"/>
      <c r="Q3511" s="48"/>
      <c r="R3511" s="73"/>
      <c r="S3511" s="74"/>
      <c r="T3511" s="75">
        <v>2800000</v>
      </c>
      <c r="U3511" s="75">
        <f t="shared" si="517"/>
        <v>2800000</v>
      </c>
      <c r="V3511" s="48"/>
      <c r="W3511" s="48">
        <v>2017</v>
      </c>
      <c r="X3511" s="48"/>
      <c r="Y3511" s="1">
        <f>VLOOKUP(A3511,'[1]план на 2017'!$A:$X,20,0)</f>
        <v>2800000</v>
      </c>
      <c r="Z3511" s="156">
        <f t="shared" si="515"/>
        <v>0</v>
      </c>
    </row>
    <row r="3512" spans="1:26" ht="49.5" customHeight="1" x14ac:dyDescent="0.25">
      <c r="A3512" s="48" t="s">
        <v>8962</v>
      </c>
      <c r="B3512" s="53" t="s">
        <v>3273</v>
      </c>
      <c r="C3512" s="53" t="s">
        <v>8939</v>
      </c>
      <c r="D3512" s="53" t="s">
        <v>8940</v>
      </c>
      <c r="E3512" s="53" t="s">
        <v>8940</v>
      </c>
      <c r="F3512" s="53" t="s">
        <v>8963</v>
      </c>
      <c r="G3512" s="53" t="s">
        <v>3278</v>
      </c>
      <c r="H3512" s="53">
        <v>40</v>
      </c>
      <c r="I3512" s="53">
        <v>430000000</v>
      </c>
      <c r="J3512" s="53" t="s">
        <v>8091</v>
      </c>
      <c r="K3512" s="53" t="s">
        <v>8856</v>
      </c>
      <c r="L3512" s="53" t="s">
        <v>8863</v>
      </c>
      <c r="M3512" s="53"/>
      <c r="N3512" s="53" t="s">
        <v>8862</v>
      </c>
      <c r="O3512" s="53" t="s">
        <v>8936</v>
      </c>
      <c r="P3512" s="48"/>
      <c r="Q3512" s="48"/>
      <c r="R3512" s="73"/>
      <c r="S3512" s="74"/>
      <c r="T3512" s="75">
        <v>816840</v>
      </c>
      <c r="U3512" s="75">
        <f t="shared" si="517"/>
        <v>816840</v>
      </c>
      <c r="V3512" s="48"/>
      <c r="W3512" s="48">
        <v>2017</v>
      </c>
      <c r="X3512" s="48"/>
      <c r="Y3512" s="1">
        <f>VLOOKUP(A3512,'[1]план на 2017'!$A:$X,20,0)</f>
        <v>816840</v>
      </c>
      <c r="Z3512" s="156">
        <f t="shared" si="515"/>
        <v>0</v>
      </c>
    </row>
    <row r="3513" spans="1:26" ht="49.5" customHeight="1" x14ac:dyDescent="0.25">
      <c r="A3513" s="48" t="s">
        <v>8964</v>
      </c>
      <c r="B3513" s="53" t="s">
        <v>3273</v>
      </c>
      <c r="C3513" s="53" t="s">
        <v>8965</v>
      </c>
      <c r="D3513" s="53" t="s">
        <v>8966</v>
      </c>
      <c r="E3513" s="53" t="s">
        <v>8966</v>
      </c>
      <c r="F3513" s="53" t="s">
        <v>8967</v>
      </c>
      <c r="G3513" s="54" t="s">
        <v>8876</v>
      </c>
      <c r="H3513" s="53">
        <v>90</v>
      </c>
      <c r="I3513" s="53">
        <v>430000000</v>
      </c>
      <c r="J3513" s="53" t="s">
        <v>8091</v>
      </c>
      <c r="K3513" s="53" t="s">
        <v>8856</v>
      </c>
      <c r="L3513" s="53" t="s">
        <v>8863</v>
      </c>
      <c r="M3513" s="53"/>
      <c r="N3513" s="53" t="s">
        <v>8858</v>
      </c>
      <c r="O3513" s="53" t="s">
        <v>8892</v>
      </c>
      <c r="P3513" s="48"/>
      <c r="Q3513" s="48"/>
      <c r="R3513" s="73"/>
      <c r="S3513" s="74"/>
      <c r="T3513" s="75">
        <v>0</v>
      </c>
      <c r="U3513" s="75">
        <f t="shared" si="517"/>
        <v>0</v>
      </c>
      <c r="V3513" s="48"/>
      <c r="W3513" s="48">
        <v>2017</v>
      </c>
      <c r="X3513" s="48"/>
      <c r="Y3513" s="1">
        <f>VLOOKUP(A3513,'[1]план на 2017'!$A:$X,20,0)</f>
        <v>0</v>
      </c>
      <c r="Z3513" s="156">
        <f t="shared" si="515"/>
        <v>0</v>
      </c>
    </row>
    <row r="3514" spans="1:26" ht="49.5" customHeight="1" x14ac:dyDescent="0.25">
      <c r="A3514" s="48" t="s">
        <v>8968</v>
      </c>
      <c r="B3514" s="53" t="s">
        <v>3273</v>
      </c>
      <c r="C3514" s="53" t="s">
        <v>8965</v>
      </c>
      <c r="D3514" s="53" t="s">
        <v>8966</v>
      </c>
      <c r="E3514" s="53" t="s">
        <v>8966</v>
      </c>
      <c r="F3514" s="53" t="s">
        <v>8967</v>
      </c>
      <c r="G3514" s="54" t="s">
        <v>8876</v>
      </c>
      <c r="H3514" s="53">
        <v>90</v>
      </c>
      <c r="I3514" s="53">
        <v>430000000</v>
      </c>
      <c r="J3514" s="53" t="s">
        <v>8091</v>
      </c>
      <c r="K3514" s="53" t="s">
        <v>8092</v>
      </c>
      <c r="L3514" s="53" t="s">
        <v>8863</v>
      </c>
      <c r="M3514" s="53"/>
      <c r="N3514" s="53" t="s">
        <v>8858</v>
      </c>
      <c r="O3514" s="53" t="s">
        <v>8892</v>
      </c>
      <c r="P3514" s="48"/>
      <c r="Q3514" s="48"/>
      <c r="R3514" s="73"/>
      <c r="S3514" s="74"/>
      <c r="T3514" s="75">
        <v>22472990.000000007</v>
      </c>
      <c r="U3514" s="75">
        <f>T3514*1.12</f>
        <v>25169748.800000012</v>
      </c>
      <c r="V3514" s="48"/>
      <c r="W3514" s="48">
        <v>2017</v>
      </c>
      <c r="X3514" s="48" t="s">
        <v>8100</v>
      </c>
      <c r="Y3514" s="1">
        <f>VLOOKUP(A3514,'[1]план на 2017'!$A:$X,20,0)</f>
        <v>22472990.000000007</v>
      </c>
      <c r="Z3514" s="156">
        <f t="shared" si="515"/>
        <v>0</v>
      </c>
    </row>
    <row r="3515" spans="1:26" ht="49.5" customHeight="1" x14ac:dyDescent="0.25">
      <c r="A3515" s="48" t="s">
        <v>8969</v>
      </c>
      <c r="B3515" s="53" t="s">
        <v>3273</v>
      </c>
      <c r="C3515" s="53" t="s">
        <v>8965</v>
      </c>
      <c r="D3515" s="53" t="s">
        <v>8966</v>
      </c>
      <c r="E3515" s="53" t="s">
        <v>8966</v>
      </c>
      <c r="F3515" s="53" t="s">
        <v>8970</v>
      </c>
      <c r="G3515" s="54" t="s">
        <v>8876</v>
      </c>
      <c r="H3515" s="53">
        <v>90</v>
      </c>
      <c r="I3515" s="53">
        <v>430000000</v>
      </c>
      <c r="J3515" s="53" t="s">
        <v>8091</v>
      </c>
      <c r="K3515" s="53" t="s">
        <v>8856</v>
      </c>
      <c r="L3515" s="53" t="s">
        <v>8861</v>
      </c>
      <c r="M3515" s="53"/>
      <c r="N3515" s="53" t="s">
        <v>8858</v>
      </c>
      <c r="O3515" s="53" t="s">
        <v>8892</v>
      </c>
      <c r="P3515" s="48"/>
      <c r="Q3515" s="48"/>
      <c r="R3515" s="73"/>
      <c r="S3515" s="74"/>
      <c r="T3515" s="75">
        <v>0</v>
      </c>
      <c r="U3515" s="75">
        <f>T3515*1.12</f>
        <v>0</v>
      </c>
      <c r="V3515" s="48"/>
      <c r="W3515" s="48">
        <v>2017</v>
      </c>
      <c r="X3515" s="48"/>
      <c r="Y3515" s="1">
        <f>VLOOKUP(A3515,'[1]план на 2017'!$A:$X,20,0)</f>
        <v>0</v>
      </c>
      <c r="Z3515" s="156">
        <f t="shared" si="515"/>
        <v>0</v>
      </c>
    </row>
    <row r="3516" spans="1:26" ht="49.5" customHeight="1" x14ac:dyDescent="0.25">
      <c r="A3516" s="48" t="s">
        <v>8971</v>
      </c>
      <c r="B3516" s="53" t="s">
        <v>3273</v>
      </c>
      <c r="C3516" s="53" t="s">
        <v>8965</v>
      </c>
      <c r="D3516" s="53" t="s">
        <v>8966</v>
      </c>
      <c r="E3516" s="53" t="s">
        <v>8966</v>
      </c>
      <c r="F3516" s="53" t="s">
        <v>8970</v>
      </c>
      <c r="G3516" s="54" t="s">
        <v>8876</v>
      </c>
      <c r="H3516" s="53">
        <v>90</v>
      </c>
      <c r="I3516" s="53">
        <v>430000000</v>
      </c>
      <c r="J3516" s="53" t="s">
        <v>8091</v>
      </c>
      <c r="K3516" s="53" t="s">
        <v>8092</v>
      </c>
      <c r="L3516" s="53" t="s">
        <v>8861</v>
      </c>
      <c r="M3516" s="53"/>
      <c r="N3516" s="53" t="s">
        <v>8858</v>
      </c>
      <c r="O3516" s="53" t="s">
        <v>8892</v>
      </c>
      <c r="P3516" s="48"/>
      <c r="Q3516" s="48"/>
      <c r="R3516" s="73"/>
      <c r="S3516" s="74"/>
      <c r="T3516" s="75">
        <v>1758301.5536000002</v>
      </c>
      <c r="U3516" s="75">
        <f>T3516*1.12</f>
        <v>1969297.7400320005</v>
      </c>
      <c r="V3516" s="48"/>
      <c r="W3516" s="48">
        <v>2017</v>
      </c>
      <c r="X3516" s="48" t="s">
        <v>8100</v>
      </c>
      <c r="Y3516" s="1">
        <f>VLOOKUP(A3516,'[1]план на 2017'!$A:$X,20,0)</f>
        <v>1758301.5536000002</v>
      </c>
      <c r="Z3516" s="156">
        <f t="shared" si="515"/>
        <v>0</v>
      </c>
    </row>
    <row r="3517" spans="1:26" ht="49.5" customHeight="1" x14ac:dyDescent="0.25">
      <c r="A3517" s="48" t="s">
        <v>8972</v>
      </c>
      <c r="B3517" s="53" t="s">
        <v>3273</v>
      </c>
      <c r="C3517" s="53" t="s">
        <v>8973</v>
      </c>
      <c r="D3517" s="53" t="s">
        <v>8974</v>
      </c>
      <c r="E3517" s="53" t="s">
        <v>8974</v>
      </c>
      <c r="F3517" s="53" t="s">
        <v>8975</v>
      </c>
      <c r="G3517" s="54" t="s">
        <v>8910</v>
      </c>
      <c r="H3517" s="53">
        <v>80</v>
      </c>
      <c r="I3517" s="53">
        <v>430000000</v>
      </c>
      <c r="J3517" s="53" t="s">
        <v>8091</v>
      </c>
      <c r="K3517" s="53" t="s">
        <v>8856</v>
      </c>
      <c r="L3517" s="53" t="s">
        <v>8857</v>
      </c>
      <c r="M3517" s="53"/>
      <c r="N3517" s="53" t="s">
        <v>8862</v>
      </c>
      <c r="O3517" s="53" t="s">
        <v>8874</v>
      </c>
      <c r="P3517" s="48"/>
      <c r="Q3517" s="48"/>
      <c r="R3517" s="73"/>
      <c r="S3517" s="74"/>
      <c r="T3517" s="75">
        <v>3189815.5200000005</v>
      </c>
      <c r="U3517" s="75">
        <f t="shared" ref="U3517:U3589" si="519">T3517*1.12</f>
        <v>3572593.3824000009</v>
      </c>
      <c r="V3517" s="48"/>
      <c r="W3517" s="48">
        <v>2017</v>
      </c>
      <c r="X3517" s="48"/>
      <c r="Y3517" s="1">
        <f>VLOOKUP(A3517,'[1]план на 2017'!$A:$X,20,0)</f>
        <v>3189815.5200000005</v>
      </c>
      <c r="Z3517" s="156">
        <f t="shared" si="515"/>
        <v>0</v>
      </c>
    </row>
    <row r="3518" spans="1:26" ht="49.5" customHeight="1" x14ac:dyDescent="0.25">
      <c r="A3518" s="48" t="s">
        <v>8976</v>
      </c>
      <c r="B3518" s="53" t="s">
        <v>3273</v>
      </c>
      <c r="C3518" s="53" t="s">
        <v>8973</v>
      </c>
      <c r="D3518" s="53" t="s">
        <v>8974</v>
      </c>
      <c r="E3518" s="53" t="s">
        <v>8974</v>
      </c>
      <c r="F3518" s="53" t="s">
        <v>8975</v>
      </c>
      <c r="G3518" s="54" t="s">
        <v>8910</v>
      </c>
      <c r="H3518" s="53">
        <v>80</v>
      </c>
      <c r="I3518" s="53">
        <v>430000000</v>
      </c>
      <c r="J3518" s="53" t="s">
        <v>8091</v>
      </c>
      <c r="K3518" s="53" t="s">
        <v>8856</v>
      </c>
      <c r="L3518" s="53" t="s">
        <v>8860</v>
      </c>
      <c r="M3518" s="53"/>
      <c r="N3518" s="53" t="s">
        <v>8862</v>
      </c>
      <c r="O3518" s="53" t="s">
        <v>8874</v>
      </c>
      <c r="P3518" s="48"/>
      <c r="Q3518" s="48"/>
      <c r="R3518" s="73"/>
      <c r="S3518" s="74"/>
      <c r="T3518" s="75">
        <v>1565016.2400000005</v>
      </c>
      <c r="U3518" s="75">
        <f t="shared" si="519"/>
        <v>1752818.1888000006</v>
      </c>
      <c r="V3518" s="48"/>
      <c r="W3518" s="48">
        <v>2017</v>
      </c>
      <c r="X3518" s="48"/>
      <c r="Y3518" s="1">
        <f>VLOOKUP(A3518,'[1]план на 2017'!$A:$X,20,0)</f>
        <v>1565016.2400000005</v>
      </c>
      <c r="Z3518" s="156">
        <f t="shared" si="515"/>
        <v>0</v>
      </c>
    </row>
    <row r="3519" spans="1:26" ht="49.5" customHeight="1" x14ac:dyDescent="0.25">
      <c r="A3519" s="48" t="s">
        <v>8977</v>
      </c>
      <c r="B3519" s="53" t="s">
        <v>3273</v>
      </c>
      <c r="C3519" s="53" t="s">
        <v>8973</v>
      </c>
      <c r="D3519" s="53" t="s">
        <v>8974</v>
      </c>
      <c r="E3519" s="53" t="s">
        <v>8974</v>
      </c>
      <c r="F3519" s="53" t="s">
        <v>8975</v>
      </c>
      <c r="G3519" s="54" t="s">
        <v>8910</v>
      </c>
      <c r="H3519" s="53">
        <v>80</v>
      </c>
      <c r="I3519" s="53">
        <v>430000000</v>
      </c>
      <c r="J3519" s="53" t="s">
        <v>8091</v>
      </c>
      <c r="K3519" s="53" t="s">
        <v>8856</v>
      </c>
      <c r="L3519" s="53" t="s">
        <v>8861</v>
      </c>
      <c r="M3519" s="53"/>
      <c r="N3519" s="53" t="s">
        <v>8862</v>
      </c>
      <c r="O3519" s="53" t="s">
        <v>8874</v>
      </c>
      <c r="P3519" s="48"/>
      <c r="Q3519" s="48"/>
      <c r="R3519" s="73"/>
      <c r="S3519" s="74"/>
      <c r="T3519" s="75">
        <v>1200719.95</v>
      </c>
      <c r="U3519" s="75">
        <f t="shared" si="519"/>
        <v>1344806.344</v>
      </c>
      <c r="V3519" s="48"/>
      <c r="W3519" s="48">
        <v>2017</v>
      </c>
      <c r="X3519" s="48"/>
      <c r="Y3519" s="1">
        <f>VLOOKUP(A3519,'[1]план на 2017'!$A:$X,20,0)</f>
        <v>1200719.95</v>
      </c>
      <c r="Z3519" s="156">
        <f t="shared" si="515"/>
        <v>0</v>
      </c>
    </row>
    <row r="3520" spans="1:26" ht="49.5" customHeight="1" x14ac:dyDescent="0.25">
      <c r="A3520" s="48" t="s">
        <v>8978</v>
      </c>
      <c r="B3520" s="53" t="s">
        <v>3273</v>
      </c>
      <c r="C3520" s="53" t="s">
        <v>8973</v>
      </c>
      <c r="D3520" s="53" t="s">
        <v>8974</v>
      </c>
      <c r="E3520" s="53" t="s">
        <v>8974</v>
      </c>
      <c r="F3520" s="53" t="s">
        <v>8975</v>
      </c>
      <c r="G3520" s="54" t="s">
        <v>8910</v>
      </c>
      <c r="H3520" s="53">
        <v>80</v>
      </c>
      <c r="I3520" s="53">
        <v>430000000</v>
      </c>
      <c r="J3520" s="53" t="s">
        <v>8091</v>
      </c>
      <c r="K3520" s="53" t="s">
        <v>8856</v>
      </c>
      <c r="L3520" s="53" t="s">
        <v>8864</v>
      </c>
      <c r="M3520" s="53"/>
      <c r="N3520" s="53" t="s">
        <v>8862</v>
      </c>
      <c r="O3520" s="53" t="s">
        <v>8874</v>
      </c>
      <c r="P3520" s="48"/>
      <c r="Q3520" s="48"/>
      <c r="R3520" s="73"/>
      <c r="S3520" s="74"/>
      <c r="T3520" s="75">
        <v>0</v>
      </c>
      <c r="U3520" s="75">
        <f t="shared" si="519"/>
        <v>0</v>
      </c>
      <c r="V3520" s="48"/>
      <c r="W3520" s="48">
        <v>2017</v>
      </c>
      <c r="X3520" s="48"/>
      <c r="Y3520" s="1">
        <f>VLOOKUP(A3520,'[1]план на 2017'!$A:$X,20,0)</f>
        <v>0</v>
      </c>
      <c r="Z3520" s="156">
        <f t="shared" si="515"/>
        <v>0</v>
      </c>
    </row>
    <row r="3521" spans="1:26" ht="49.5" customHeight="1" x14ac:dyDescent="0.25">
      <c r="A3521" s="48" t="s">
        <v>8979</v>
      </c>
      <c r="B3521" s="53" t="s">
        <v>3273</v>
      </c>
      <c r="C3521" s="53" t="s">
        <v>8973</v>
      </c>
      <c r="D3521" s="53" t="s">
        <v>8974</v>
      </c>
      <c r="E3521" s="53" t="s">
        <v>8974</v>
      </c>
      <c r="F3521" s="53" t="s">
        <v>8975</v>
      </c>
      <c r="G3521" s="54" t="s">
        <v>8910</v>
      </c>
      <c r="H3521" s="53">
        <v>80</v>
      </c>
      <c r="I3521" s="53">
        <v>430000000</v>
      </c>
      <c r="J3521" s="53" t="s">
        <v>8091</v>
      </c>
      <c r="K3521" s="53" t="s">
        <v>8092</v>
      </c>
      <c r="L3521" s="53" t="s">
        <v>8864</v>
      </c>
      <c r="M3521" s="53"/>
      <c r="N3521" s="53" t="s">
        <v>8862</v>
      </c>
      <c r="O3521" s="53" t="s">
        <v>8874</v>
      </c>
      <c r="P3521" s="48"/>
      <c r="Q3521" s="48"/>
      <c r="R3521" s="73"/>
      <c r="S3521" s="74"/>
      <c r="T3521" s="75">
        <v>324000</v>
      </c>
      <c r="U3521" s="75">
        <f t="shared" si="519"/>
        <v>362880.00000000006</v>
      </c>
      <c r="V3521" s="48"/>
      <c r="W3521" s="48">
        <v>2017</v>
      </c>
      <c r="X3521" s="48" t="s">
        <v>8100</v>
      </c>
      <c r="Y3521" s="1">
        <f>VLOOKUP(A3521,'[1]план на 2017'!$A:$X,20,0)</f>
        <v>324000</v>
      </c>
      <c r="Z3521" s="156">
        <f t="shared" si="515"/>
        <v>0</v>
      </c>
    </row>
    <row r="3522" spans="1:26" ht="49.5" customHeight="1" x14ac:dyDescent="0.25">
      <c r="A3522" s="48" t="s">
        <v>8980</v>
      </c>
      <c r="B3522" s="53" t="s">
        <v>3273</v>
      </c>
      <c r="C3522" s="53" t="s">
        <v>8965</v>
      </c>
      <c r="D3522" s="53" t="s">
        <v>8966</v>
      </c>
      <c r="E3522" s="53" t="s">
        <v>8966</v>
      </c>
      <c r="F3522" s="53" t="s">
        <v>8981</v>
      </c>
      <c r="G3522" s="54" t="s">
        <v>8910</v>
      </c>
      <c r="H3522" s="53">
        <v>80</v>
      </c>
      <c r="I3522" s="53">
        <v>430000000</v>
      </c>
      <c r="J3522" s="53" t="s">
        <v>8091</v>
      </c>
      <c r="K3522" s="53" t="s">
        <v>8856</v>
      </c>
      <c r="L3522" s="53" t="s">
        <v>8863</v>
      </c>
      <c r="M3522" s="53"/>
      <c r="N3522" s="53" t="s">
        <v>8862</v>
      </c>
      <c r="O3522" s="53" t="s">
        <v>8874</v>
      </c>
      <c r="P3522" s="48"/>
      <c r="Q3522" s="48"/>
      <c r="R3522" s="73"/>
      <c r="S3522" s="74"/>
      <c r="T3522" s="75">
        <v>1740000</v>
      </c>
      <c r="U3522" s="75">
        <f t="shared" si="519"/>
        <v>1948800.0000000002</v>
      </c>
      <c r="V3522" s="48"/>
      <c r="W3522" s="48">
        <v>2017</v>
      </c>
      <c r="X3522" s="48"/>
      <c r="Y3522" s="1">
        <f>VLOOKUP(A3522,'[1]план на 2017'!$A:$X,20,0)</f>
        <v>1740000</v>
      </c>
      <c r="Z3522" s="156">
        <f t="shared" si="515"/>
        <v>0</v>
      </c>
    </row>
    <row r="3523" spans="1:26" ht="49.5" customHeight="1" x14ac:dyDescent="0.25">
      <c r="A3523" s="48" t="s">
        <v>8982</v>
      </c>
      <c r="B3523" s="53" t="s">
        <v>3273</v>
      </c>
      <c r="C3523" s="53" t="s">
        <v>8965</v>
      </c>
      <c r="D3523" s="53" t="s">
        <v>8966</v>
      </c>
      <c r="E3523" s="53" t="s">
        <v>8966</v>
      </c>
      <c r="F3523" s="53" t="s">
        <v>8983</v>
      </c>
      <c r="G3523" s="54" t="s">
        <v>8910</v>
      </c>
      <c r="H3523" s="53">
        <v>80</v>
      </c>
      <c r="I3523" s="53">
        <v>430000000</v>
      </c>
      <c r="J3523" s="53" t="s">
        <v>8091</v>
      </c>
      <c r="K3523" s="53" t="s">
        <v>8856</v>
      </c>
      <c r="L3523" s="53" t="s">
        <v>8863</v>
      </c>
      <c r="M3523" s="53"/>
      <c r="N3523" s="53" t="s">
        <v>8862</v>
      </c>
      <c r="O3523" s="53" t="s">
        <v>8874</v>
      </c>
      <c r="P3523" s="48"/>
      <c r="Q3523" s="48"/>
      <c r="R3523" s="73"/>
      <c r="S3523" s="74"/>
      <c r="T3523" s="75">
        <v>0</v>
      </c>
      <c r="U3523" s="75">
        <f t="shared" si="519"/>
        <v>0</v>
      </c>
      <c r="V3523" s="48"/>
      <c r="W3523" s="48">
        <v>2017</v>
      </c>
      <c r="X3523" s="48"/>
      <c r="Y3523" s="1">
        <f>VLOOKUP(A3523,'[1]план на 2017'!$A:$X,20,0)</f>
        <v>0</v>
      </c>
      <c r="Z3523" s="156">
        <f t="shared" si="515"/>
        <v>0</v>
      </c>
    </row>
    <row r="3524" spans="1:26" ht="49.5" customHeight="1" x14ac:dyDescent="0.25">
      <c r="A3524" s="48" t="s">
        <v>8984</v>
      </c>
      <c r="B3524" s="53" t="s">
        <v>3273</v>
      </c>
      <c r="C3524" s="53" t="s">
        <v>8965</v>
      </c>
      <c r="D3524" s="53" t="s">
        <v>8966</v>
      </c>
      <c r="E3524" s="53" t="s">
        <v>8966</v>
      </c>
      <c r="F3524" s="53" t="s">
        <v>8983</v>
      </c>
      <c r="G3524" s="54" t="s">
        <v>8876</v>
      </c>
      <c r="H3524" s="53">
        <v>80</v>
      </c>
      <c r="I3524" s="53">
        <v>430000000</v>
      </c>
      <c r="J3524" s="53" t="s">
        <v>8091</v>
      </c>
      <c r="K3524" s="53" t="s">
        <v>8856</v>
      </c>
      <c r="L3524" s="53" t="s">
        <v>8863</v>
      </c>
      <c r="M3524" s="53"/>
      <c r="N3524" s="53" t="s">
        <v>8862</v>
      </c>
      <c r="O3524" s="53" t="s">
        <v>8874</v>
      </c>
      <c r="P3524" s="48"/>
      <c r="Q3524" s="48"/>
      <c r="R3524" s="73"/>
      <c r="S3524" s="74"/>
      <c r="T3524" s="75">
        <v>0</v>
      </c>
      <c r="U3524" s="75">
        <f t="shared" si="519"/>
        <v>0</v>
      </c>
      <c r="V3524" s="48"/>
      <c r="W3524" s="48">
        <v>2017</v>
      </c>
      <c r="X3524" s="48" t="s">
        <v>8140</v>
      </c>
      <c r="Y3524" s="1">
        <f>VLOOKUP(A3524,'[1]план на 2017'!$A:$X,20,0)</f>
        <v>0</v>
      </c>
      <c r="Z3524" s="156">
        <f t="shared" si="515"/>
        <v>0</v>
      </c>
    </row>
    <row r="3525" spans="1:26" ht="49.5" customHeight="1" x14ac:dyDescent="0.25">
      <c r="A3525" s="48" t="s">
        <v>8985</v>
      </c>
      <c r="B3525" s="53" t="s">
        <v>3273</v>
      </c>
      <c r="C3525" s="53" t="s">
        <v>8965</v>
      </c>
      <c r="D3525" s="53" t="s">
        <v>8966</v>
      </c>
      <c r="E3525" s="53" t="s">
        <v>8966</v>
      </c>
      <c r="F3525" s="53" t="s">
        <v>8983</v>
      </c>
      <c r="G3525" s="54" t="s">
        <v>8876</v>
      </c>
      <c r="H3525" s="53">
        <v>80</v>
      </c>
      <c r="I3525" s="53">
        <v>430000000</v>
      </c>
      <c r="J3525" s="53" t="s">
        <v>8091</v>
      </c>
      <c r="K3525" s="53" t="s">
        <v>8099</v>
      </c>
      <c r="L3525" s="53" t="s">
        <v>8863</v>
      </c>
      <c r="M3525" s="53"/>
      <c r="N3525" s="53" t="s">
        <v>8986</v>
      </c>
      <c r="O3525" s="53" t="s">
        <v>8874</v>
      </c>
      <c r="P3525" s="48"/>
      <c r="Q3525" s="48"/>
      <c r="R3525" s="73"/>
      <c r="S3525" s="74"/>
      <c r="T3525" s="75">
        <v>6905000</v>
      </c>
      <c r="U3525" s="75">
        <f t="shared" si="519"/>
        <v>7733600.0000000009</v>
      </c>
      <c r="V3525" s="48"/>
      <c r="W3525" s="48">
        <v>2017</v>
      </c>
      <c r="X3525" s="48" t="s">
        <v>8109</v>
      </c>
      <c r="Y3525" s="1">
        <f>VLOOKUP(A3525,'[1]план на 2017'!$A:$X,20,0)</f>
        <v>6905000</v>
      </c>
      <c r="Z3525" s="156">
        <f t="shared" si="515"/>
        <v>0</v>
      </c>
    </row>
    <row r="3526" spans="1:26" ht="49.5" customHeight="1" x14ac:dyDescent="0.25">
      <c r="A3526" s="48" t="s">
        <v>8987</v>
      </c>
      <c r="B3526" s="53" t="s">
        <v>3273</v>
      </c>
      <c r="C3526" s="53" t="s">
        <v>8965</v>
      </c>
      <c r="D3526" s="53" t="s">
        <v>8966</v>
      </c>
      <c r="E3526" s="53" t="s">
        <v>8966</v>
      </c>
      <c r="F3526" s="53" t="s">
        <v>8988</v>
      </c>
      <c r="G3526" s="54" t="s">
        <v>8910</v>
      </c>
      <c r="H3526" s="53">
        <v>80</v>
      </c>
      <c r="I3526" s="53">
        <v>430000000</v>
      </c>
      <c r="J3526" s="53" t="s">
        <v>8091</v>
      </c>
      <c r="K3526" s="53" t="s">
        <v>8856</v>
      </c>
      <c r="L3526" s="53" t="s">
        <v>8861</v>
      </c>
      <c r="M3526" s="53"/>
      <c r="N3526" s="53" t="s">
        <v>8862</v>
      </c>
      <c r="O3526" s="53" t="s">
        <v>8874</v>
      </c>
      <c r="P3526" s="48"/>
      <c r="Q3526" s="48"/>
      <c r="R3526" s="73"/>
      <c r="S3526" s="74"/>
      <c r="T3526" s="75">
        <v>1225624.9999999998</v>
      </c>
      <c r="U3526" s="75">
        <f t="shared" si="519"/>
        <v>1372699.9999999998</v>
      </c>
      <c r="V3526" s="48"/>
      <c r="W3526" s="48">
        <v>2017</v>
      </c>
      <c r="X3526" s="48"/>
      <c r="Y3526" s="1">
        <f>VLOOKUP(A3526,'[1]план на 2017'!$A:$X,20,0)</f>
        <v>1225624.9999999998</v>
      </c>
      <c r="Z3526" s="156">
        <f t="shared" si="515"/>
        <v>0</v>
      </c>
    </row>
    <row r="3527" spans="1:26" ht="49.5" customHeight="1" x14ac:dyDescent="0.25">
      <c r="A3527" s="48" t="s">
        <v>8989</v>
      </c>
      <c r="B3527" s="53" t="s">
        <v>3273</v>
      </c>
      <c r="C3527" s="53" t="s">
        <v>8965</v>
      </c>
      <c r="D3527" s="53" t="s">
        <v>8966</v>
      </c>
      <c r="E3527" s="53" t="s">
        <v>8966</v>
      </c>
      <c r="F3527" s="53" t="s">
        <v>8983</v>
      </c>
      <c r="G3527" s="54" t="s">
        <v>8910</v>
      </c>
      <c r="H3527" s="53">
        <v>80</v>
      </c>
      <c r="I3527" s="53">
        <v>430000000</v>
      </c>
      <c r="J3527" s="53" t="s">
        <v>8091</v>
      </c>
      <c r="K3527" s="53" t="s">
        <v>8856</v>
      </c>
      <c r="L3527" s="53" t="s">
        <v>8861</v>
      </c>
      <c r="M3527" s="53"/>
      <c r="N3527" s="53" t="s">
        <v>8862</v>
      </c>
      <c r="O3527" s="53" t="s">
        <v>8874</v>
      </c>
      <c r="P3527" s="48"/>
      <c r="Q3527" s="48"/>
      <c r="R3527" s="73"/>
      <c r="S3527" s="74"/>
      <c r="T3527" s="75">
        <v>0</v>
      </c>
      <c r="U3527" s="75">
        <f t="shared" si="519"/>
        <v>0</v>
      </c>
      <c r="V3527" s="48"/>
      <c r="W3527" s="48">
        <v>2017</v>
      </c>
      <c r="X3527" s="48"/>
      <c r="Y3527" s="1">
        <f>VLOOKUP(A3527,'[1]план на 2017'!$A:$X,20,0)</f>
        <v>0</v>
      </c>
      <c r="Z3527" s="156">
        <f t="shared" si="515"/>
        <v>0</v>
      </c>
    </row>
    <row r="3528" spans="1:26" ht="49.5" customHeight="1" x14ac:dyDescent="0.25">
      <c r="A3528" s="48" t="s">
        <v>8990</v>
      </c>
      <c r="B3528" s="53" t="s">
        <v>3273</v>
      </c>
      <c r="C3528" s="53" t="s">
        <v>8965</v>
      </c>
      <c r="D3528" s="53" t="s">
        <v>8966</v>
      </c>
      <c r="E3528" s="53" t="s">
        <v>8966</v>
      </c>
      <c r="F3528" s="53" t="s">
        <v>8983</v>
      </c>
      <c r="G3528" s="54" t="s">
        <v>8876</v>
      </c>
      <c r="H3528" s="53">
        <v>80</v>
      </c>
      <c r="I3528" s="53">
        <v>430000000</v>
      </c>
      <c r="J3528" s="53" t="s">
        <v>8091</v>
      </c>
      <c r="K3528" s="53" t="s">
        <v>8856</v>
      </c>
      <c r="L3528" s="53" t="s">
        <v>8861</v>
      </c>
      <c r="M3528" s="53"/>
      <c r="N3528" s="53" t="s">
        <v>8862</v>
      </c>
      <c r="O3528" s="53" t="s">
        <v>8874</v>
      </c>
      <c r="P3528" s="48"/>
      <c r="Q3528" s="48"/>
      <c r="R3528" s="73"/>
      <c r="S3528" s="74"/>
      <c r="T3528" s="75">
        <v>2835500</v>
      </c>
      <c r="U3528" s="75">
        <f t="shared" si="519"/>
        <v>3175760.0000000005</v>
      </c>
      <c r="V3528" s="48"/>
      <c r="W3528" s="48">
        <v>2017</v>
      </c>
      <c r="X3528" s="48" t="s">
        <v>8140</v>
      </c>
      <c r="Y3528" s="1">
        <f>VLOOKUP(A3528,'[1]план на 2017'!$A:$X,20,0)</f>
        <v>2835500</v>
      </c>
      <c r="Z3528" s="156">
        <f t="shared" si="515"/>
        <v>0</v>
      </c>
    </row>
    <row r="3529" spans="1:26" ht="49.5" customHeight="1" x14ac:dyDescent="0.25">
      <c r="A3529" s="48" t="s">
        <v>8991</v>
      </c>
      <c r="B3529" s="53" t="s">
        <v>3273</v>
      </c>
      <c r="C3529" s="53" t="s">
        <v>8965</v>
      </c>
      <c r="D3529" s="53" t="s">
        <v>8966</v>
      </c>
      <c r="E3529" s="53" t="s">
        <v>8966</v>
      </c>
      <c r="F3529" s="53" t="s">
        <v>8992</v>
      </c>
      <c r="G3529" s="54" t="s">
        <v>8910</v>
      </c>
      <c r="H3529" s="53">
        <v>80</v>
      </c>
      <c r="I3529" s="53">
        <v>430000000</v>
      </c>
      <c r="J3529" s="53" t="s">
        <v>8091</v>
      </c>
      <c r="K3529" s="53" t="s">
        <v>8856</v>
      </c>
      <c r="L3529" s="53" t="s">
        <v>8863</v>
      </c>
      <c r="M3529" s="53"/>
      <c r="N3529" s="53" t="s">
        <v>8862</v>
      </c>
      <c r="O3529" s="53" t="s">
        <v>8874</v>
      </c>
      <c r="P3529" s="48"/>
      <c r="Q3529" s="48"/>
      <c r="R3529" s="73"/>
      <c r="S3529" s="74"/>
      <c r="T3529" s="75">
        <v>0</v>
      </c>
      <c r="U3529" s="75">
        <f t="shared" si="519"/>
        <v>0</v>
      </c>
      <c r="V3529" s="48"/>
      <c r="W3529" s="48">
        <v>2017</v>
      </c>
      <c r="X3529" s="48"/>
      <c r="Y3529" s="1">
        <f>VLOOKUP(A3529,'[1]план на 2017'!$A:$X,20,0)</f>
        <v>0</v>
      </c>
      <c r="Z3529" s="156">
        <f t="shared" si="515"/>
        <v>0</v>
      </c>
    </row>
    <row r="3530" spans="1:26" ht="49.5" customHeight="1" x14ac:dyDescent="0.25">
      <c r="A3530" s="48" t="s">
        <v>8993</v>
      </c>
      <c r="B3530" s="53" t="s">
        <v>3273</v>
      </c>
      <c r="C3530" s="53" t="s">
        <v>8965</v>
      </c>
      <c r="D3530" s="53" t="s">
        <v>8966</v>
      </c>
      <c r="E3530" s="53" t="s">
        <v>8966</v>
      </c>
      <c r="F3530" s="53" t="s">
        <v>8992</v>
      </c>
      <c r="G3530" s="54" t="s">
        <v>8910</v>
      </c>
      <c r="H3530" s="53">
        <v>80</v>
      </c>
      <c r="I3530" s="53">
        <v>430000000</v>
      </c>
      <c r="J3530" s="53" t="s">
        <v>8091</v>
      </c>
      <c r="K3530" s="53" t="s">
        <v>8092</v>
      </c>
      <c r="L3530" s="53" t="s">
        <v>8863</v>
      </c>
      <c r="M3530" s="53"/>
      <c r="N3530" s="53" t="s">
        <v>8862</v>
      </c>
      <c r="O3530" s="53" t="s">
        <v>8874</v>
      </c>
      <c r="P3530" s="48"/>
      <c r="Q3530" s="48"/>
      <c r="R3530" s="73"/>
      <c r="S3530" s="74"/>
      <c r="T3530" s="75">
        <v>1800000</v>
      </c>
      <c r="U3530" s="75">
        <f t="shared" si="519"/>
        <v>2016000.0000000002</v>
      </c>
      <c r="V3530" s="48"/>
      <c r="W3530" s="48">
        <v>2017</v>
      </c>
      <c r="X3530" s="48" t="s">
        <v>8100</v>
      </c>
      <c r="Y3530" s="1">
        <f>VLOOKUP(A3530,'[1]план на 2017'!$A:$X,20,0)</f>
        <v>1800000</v>
      </c>
      <c r="Z3530" s="156">
        <f t="shared" si="515"/>
        <v>0</v>
      </c>
    </row>
    <row r="3531" spans="1:26" ht="49.5" customHeight="1" x14ac:dyDescent="0.25">
      <c r="A3531" s="48" t="s">
        <v>8994</v>
      </c>
      <c r="B3531" s="53" t="s">
        <v>3273</v>
      </c>
      <c r="C3531" s="53" t="s">
        <v>8965</v>
      </c>
      <c r="D3531" s="53" t="s">
        <v>8966</v>
      </c>
      <c r="E3531" s="53" t="s">
        <v>8966</v>
      </c>
      <c r="F3531" s="53" t="s">
        <v>8995</v>
      </c>
      <c r="G3531" s="54" t="s">
        <v>8910</v>
      </c>
      <c r="H3531" s="53">
        <v>80</v>
      </c>
      <c r="I3531" s="53">
        <v>430000000</v>
      </c>
      <c r="J3531" s="53" t="s">
        <v>8091</v>
      </c>
      <c r="K3531" s="53" t="s">
        <v>8856</v>
      </c>
      <c r="L3531" s="53" t="s">
        <v>8861</v>
      </c>
      <c r="M3531" s="53"/>
      <c r="N3531" s="53" t="s">
        <v>8862</v>
      </c>
      <c r="O3531" s="53" t="s">
        <v>8874</v>
      </c>
      <c r="P3531" s="48"/>
      <c r="Q3531" s="48"/>
      <c r="R3531" s="73"/>
      <c r="S3531" s="74"/>
      <c r="T3531" s="75">
        <v>0</v>
      </c>
      <c r="U3531" s="75">
        <f t="shared" si="519"/>
        <v>0</v>
      </c>
      <c r="V3531" s="48"/>
      <c r="W3531" s="48">
        <v>2017</v>
      </c>
      <c r="X3531" s="48"/>
      <c r="Y3531" s="1">
        <f>VLOOKUP(A3531,'[1]план на 2017'!$A:$X,20,0)</f>
        <v>0</v>
      </c>
      <c r="Z3531" s="156">
        <f t="shared" si="515"/>
        <v>0</v>
      </c>
    </row>
    <row r="3532" spans="1:26" ht="49.5" customHeight="1" x14ac:dyDescent="0.25">
      <c r="A3532" s="48" t="s">
        <v>8996</v>
      </c>
      <c r="B3532" s="53" t="s">
        <v>3273</v>
      </c>
      <c r="C3532" s="53" t="s">
        <v>8965</v>
      </c>
      <c r="D3532" s="53" t="s">
        <v>8966</v>
      </c>
      <c r="E3532" s="53" t="s">
        <v>8966</v>
      </c>
      <c r="F3532" s="53" t="s">
        <v>8995</v>
      </c>
      <c r="G3532" s="54" t="s">
        <v>8910</v>
      </c>
      <c r="H3532" s="53">
        <v>80</v>
      </c>
      <c r="I3532" s="53">
        <v>430000000</v>
      </c>
      <c r="J3532" s="53" t="s">
        <v>8091</v>
      </c>
      <c r="K3532" s="53" t="s">
        <v>8092</v>
      </c>
      <c r="L3532" s="53" t="s">
        <v>8861</v>
      </c>
      <c r="M3532" s="53"/>
      <c r="N3532" s="53" t="s">
        <v>8862</v>
      </c>
      <c r="O3532" s="53" t="s">
        <v>8874</v>
      </c>
      <c r="P3532" s="48"/>
      <c r="Q3532" s="48"/>
      <c r="R3532" s="73"/>
      <c r="S3532" s="74"/>
      <c r="T3532" s="75">
        <v>1360000</v>
      </c>
      <c r="U3532" s="75">
        <f t="shared" si="519"/>
        <v>1523200.0000000002</v>
      </c>
      <c r="V3532" s="48"/>
      <c r="W3532" s="48">
        <v>2017</v>
      </c>
      <c r="X3532" s="48" t="s">
        <v>8100</v>
      </c>
      <c r="Y3532" s="1">
        <f>VLOOKUP(A3532,'[1]план на 2017'!$A:$X,20,0)</f>
        <v>1360000</v>
      </c>
      <c r="Z3532" s="156">
        <f t="shared" si="515"/>
        <v>0</v>
      </c>
    </row>
    <row r="3533" spans="1:26" ht="49.5" customHeight="1" x14ac:dyDescent="0.25">
      <c r="A3533" s="48" t="s">
        <v>8997</v>
      </c>
      <c r="B3533" s="53" t="s">
        <v>3273</v>
      </c>
      <c r="C3533" s="53" t="s">
        <v>8763</v>
      </c>
      <c r="D3533" s="53" t="s">
        <v>8764</v>
      </c>
      <c r="E3533" s="53" t="s">
        <v>8764</v>
      </c>
      <c r="F3533" s="53" t="s">
        <v>8998</v>
      </c>
      <c r="G3533" s="54" t="s">
        <v>8910</v>
      </c>
      <c r="H3533" s="53">
        <v>90</v>
      </c>
      <c r="I3533" s="53">
        <v>430000000</v>
      </c>
      <c r="J3533" s="53" t="s">
        <v>8091</v>
      </c>
      <c r="K3533" s="53" t="s">
        <v>8856</v>
      </c>
      <c r="L3533" s="53" t="s">
        <v>8863</v>
      </c>
      <c r="M3533" s="53"/>
      <c r="N3533" s="53" t="s">
        <v>8858</v>
      </c>
      <c r="O3533" s="53" t="s">
        <v>8859</v>
      </c>
      <c r="P3533" s="48"/>
      <c r="Q3533" s="48"/>
      <c r="R3533" s="73"/>
      <c r="S3533" s="74"/>
      <c r="T3533" s="75">
        <v>4000000</v>
      </c>
      <c r="U3533" s="75">
        <f t="shared" si="519"/>
        <v>4480000</v>
      </c>
      <c r="V3533" s="48"/>
      <c r="W3533" s="48">
        <v>2017</v>
      </c>
      <c r="X3533" s="48"/>
      <c r="Y3533" s="1">
        <f>VLOOKUP(A3533,'[1]план на 2017'!$A:$X,20,0)</f>
        <v>4000000</v>
      </c>
      <c r="Z3533" s="156">
        <f t="shared" si="515"/>
        <v>0</v>
      </c>
    </row>
    <row r="3534" spans="1:26" ht="49.5" customHeight="1" x14ac:dyDescent="0.25">
      <c r="A3534" s="48" t="s">
        <v>8999</v>
      </c>
      <c r="B3534" s="53" t="s">
        <v>3273</v>
      </c>
      <c r="C3534" s="53" t="s">
        <v>9000</v>
      </c>
      <c r="D3534" s="53" t="s">
        <v>9001</v>
      </c>
      <c r="E3534" s="53" t="s">
        <v>9001</v>
      </c>
      <c r="F3534" s="53" t="s">
        <v>9002</v>
      </c>
      <c r="G3534" s="53" t="s">
        <v>3278</v>
      </c>
      <c r="H3534" s="53">
        <v>80</v>
      </c>
      <c r="I3534" s="53">
        <v>430000000</v>
      </c>
      <c r="J3534" s="53" t="s">
        <v>8091</v>
      </c>
      <c r="K3534" s="53" t="s">
        <v>8856</v>
      </c>
      <c r="L3534" s="53" t="s">
        <v>9003</v>
      </c>
      <c r="M3534" s="53"/>
      <c r="N3534" s="53" t="s">
        <v>8858</v>
      </c>
      <c r="O3534" s="53" t="s">
        <v>8874</v>
      </c>
      <c r="P3534" s="48"/>
      <c r="Q3534" s="48"/>
      <c r="R3534" s="73"/>
      <c r="S3534" s="74"/>
      <c r="T3534" s="75">
        <v>490440.92</v>
      </c>
      <c r="U3534" s="75">
        <f t="shared" si="519"/>
        <v>549293.83039999998</v>
      </c>
      <c r="V3534" s="48"/>
      <c r="W3534" s="48">
        <v>2017</v>
      </c>
      <c r="X3534" s="48"/>
      <c r="Y3534" s="1">
        <f>VLOOKUP(A3534,'[1]план на 2017'!$A:$X,20,0)</f>
        <v>490440.92</v>
      </c>
      <c r="Z3534" s="156">
        <f t="shared" si="515"/>
        <v>0</v>
      </c>
    </row>
    <row r="3535" spans="1:26" ht="49.5" customHeight="1" x14ac:dyDescent="0.25">
      <c r="A3535" s="48" t="s">
        <v>9004</v>
      </c>
      <c r="B3535" s="53" t="s">
        <v>3273</v>
      </c>
      <c r="C3535" s="53" t="s">
        <v>9000</v>
      </c>
      <c r="D3535" s="53" t="s">
        <v>9001</v>
      </c>
      <c r="E3535" s="53" t="s">
        <v>9001</v>
      </c>
      <c r="F3535" s="53" t="s">
        <v>9005</v>
      </c>
      <c r="G3535" s="53" t="s">
        <v>3278</v>
      </c>
      <c r="H3535" s="53">
        <v>80</v>
      </c>
      <c r="I3535" s="53">
        <v>430000000</v>
      </c>
      <c r="J3535" s="53" t="s">
        <v>8091</v>
      </c>
      <c r="K3535" s="53" t="s">
        <v>8856</v>
      </c>
      <c r="L3535" s="53" t="s">
        <v>9006</v>
      </c>
      <c r="M3535" s="53"/>
      <c r="N3535" s="53" t="s">
        <v>8858</v>
      </c>
      <c r="O3535" s="53" t="s">
        <v>8874</v>
      </c>
      <c r="P3535" s="48"/>
      <c r="Q3535" s="48"/>
      <c r="R3535" s="73"/>
      <c r="S3535" s="74"/>
      <c r="T3535" s="75">
        <v>490440.92</v>
      </c>
      <c r="U3535" s="75">
        <f t="shared" si="519"/>
        <v>549293.83039999998</v>
      </c>
      <c r="V3535" s="48"/>
      <c r="W3535" s="48">
        <v>2017</v>
      </c>
      <c r="X3535" s="48"/>
      <c r="Y3535" s="1">
        <f>VLOOKUP(A3535,'[1]план на 2017'!$A:$X,20,0)</f>
        <v>490440.92</v>
      </c>
      <c r="Z3535" s="156">
        <f t="shared" si="515"/>
        <v>0</v>
      </c>
    </row>
    <row r="3536" spans="1:26" ht="49.5" customHeight="1" x14ac:dyDescent="0.25">
      <c r="A3536" s="48" t="s">
        <v>9007</v>
      </c>
      <c r="B3536" s="53" t="s">
        <v>3273</v>
      </c>
      <c r="C3536" s="53" t="s">
        <v>9008</v>
      </c>
      <c r="D3536" s="53" t="s">
        <v>9009</v>
      </c>
      <c r="E3536" s="53" t="s">
        <v>9009</v>
      </c>
      <c r="F3536" s="53" t="s">
        <v>9010</v>
      </c>
      <c r="G3536" s="53" t="s">
        <v>3278</v>
      </c>
      <c r="H3536" s="53">
        <v>80</v>
      </c>
      <c r="I3536" s="53">
        <v>430000000</v>
      </c>
      <c r="J3536" s="53" t="s">
        <v>8091</v>
      </c>
      <c r="K3536" s="53" t="s">
        <v>8856</v>
      </c>
      <c r="L3536" s="53" t="s">
        <v>8873</v>
      </c>
      <c r="M3536" s="53"/>
      <c r="N3536" s="53" t="s">
        <v>8858</v>
      </c>
      <c r="O3536" s="53" t="s">
        <v>8874</v>
      </c>
      <c r="P3536" s="48"/>
      <c r="Q3536" s="48"/>
      <c r="R3536" s="73"/>
      <c r="S3536" s="97">
        <v>42000</v>
      </c>
      <c r="T3536" s="75">
        <v>0</v>
      </c>
      <c r="U3536" s="75">
        <f t="shared" si="519"/>
        <v>0</v>
      </c>
      <c r="V3536" s="48"/>
      <c r="W3536" s="48">
        <v>2017</v>
      </c>
      <c r="X3536" s="48"/>
      <c r="Y3536" s="1">
        <f>VLOOKUP(A3536,'[1]план на 2017'!$A:$X,20,0)</f>
        <v>0</v>
      </c>
      <c r="Z3536" s="156">
        <f t="shared" si="515"/>
        <v>0</v>
      </c>
    </row>
    <row r="3537" spans="1:26" ht="49.5" customHeight="1" x14ac:dyDescent="0.25">
      <c r="A3537" s="48" t="s">
        <v>9011</v>
      </c>
      <c r="B3537" s="53" t="s">
        <v>3273</v>
      </c>
      <c r="C3537" s="53" t="s">
        <v>9008</v>
      </c>
      <c r="D3537" s="53" t="s">
        <v>9009</v>
      </c>
      <c r="E3537" s="53" t="s">
        <v>9009</v>
      </c>
      <c r="F3537" s="53" t="s">
        <v>9010</v>
      </c>
      <c r="G3537" s="53" t="s">
        <v>3278</v>
      </c>
      <c r="H3537" s="53">
        <v>80</v>
      </c>
      <c r="I3537" s="53">
        <v>430000000</v>
      </c>
      <c r="J3537" s="53" t="s">
        <v>8091</v>
      </c>
      <c r="K3537" s="53" t="s">
        <v>8099</v>
      </c>
      <c r="L3537" s="53" t="s">
        <v>8873</v>
      </c>
      <c r="M3537" s="53"/>
      <c r="N3537" s="53" t="s">
        <v>8858</v>
      </c>
      <c r="O3537" s="53" t="s">
        <v>8874</v>
      </c>
      <c r="P3537" s="48"/>
      <c r="Q3537" s="48"/>
      <c r="R3537" s="73"/>
      <c r="S3537" s="74"/>
      <c r="T3537" s="75">
        <v>42000</v>
      </c>
      <c r="U3537" s="75">
        <f t="shared" si="519"/>
        <v>47040.000000000007</v>
      </c>
      <c r="V3537" s="48"/>
      <c r="W3537" s="48">
        <v>2017</v>
      </c>
      <c r="X3537" s="48" t="s">
        <v>8100</v>
      </c>
      <c r="Y3537" s="1">
        <f>VLOOKUP(A3537,'[1]план на 2017'!$A:$X,20,0)</f>
        <v>42000</v>
      </c>
      <c r="Z3537" s="156">
        <f t="shared" si="515"/>
        <v>0</v>
      </c>
    </row>
    <row r="3538" spans="1:26" ht="49.5" customHeight="1" x14ac:dyDescent="0.25">
      <c r="A3538" s="48" t="s">
        <v>9012</v>
      </c>
      <c r="B3538" s="53" t="s">
        <v>3273</v>
      </c>
      <c r="C3538" s="53" t="s">
        <v>9013</v>
      </c>
      <c r="D3538" s="53" t="s">
        <v>9014</v>
      </c>
      <c r="E3538" s="53" t="s">
        <v>9015</v>
      </c>
      <c r="F3538" s="53" t="s">
        <v>9016</v>
      </c>
      <c r="G3538" s="53" t="s">
        <v>3278</v>
      </c>
      <c r="H3538" s="53">
        <v>80</v>
      </c>
      <c r="I3538" s="53">
        <v>430000000</v>
      </c>
      <c r="J3538" s="53" t="s">
        <v>8091</v>
      </c>
      <c r="K3538" s="53" t="s">
        <v>8856</v>
      </c>
      <c r="L3538" s="53" t="s">
        <v>8873</v>
      </c>
      <c r="M3538" s="53"/>
      <c r="N3538" s="53" t="s">
        <v>8858</v>
      </c>
      <c r="O3538" s="53" t="s">
        <v>8874</v>
      </c>
      <c r="P3538" s="48"/>
      <c r="Q3538" s="48"/>
      <c r="R3538" s="73"/>
      <c r="S3538" s="74"/>
      <c r="T3538" s="75">
        <v>122250</v>
      </c>
      <c r="U3538" s="75">
        <f t="shared" si="519"/>
        <v>136920</v>
      </c>
      <c r="V3538" s="48"/>
      <c r="W3538" s="48">
        <v>2017</v>
      </c>
      <c r="X3538" s="48"/>
      <c r="Y3538" s="1">
        <f>VLOOKUP(A3538,'[1]план на 2017'!$A:$X,20,0)</f>
        <v>122250</v>
      </c>
      <c r="Z3538" s="156">
        <f t="shared" ref="Z3538:Z3601" si="520">T3538-Y3538</f>
        <v>0</v>
      </c>
    </row>
    <row r="3539" spans="1:26" ht="49.5" customHeight="1" x14ac:dyDescent="0.25">
      <c r="A3539" s="48" t="s">
        <v>9017</v>
      </c>
      <c r="B3539" s="53" t="s">
        <v>3273</v>
      </c>
      <c r="C3539" s="53" t="s">
        <v>9018</v>
      </c>
      <c r="D3539" s="53" t="s">
        <v>9019</v>
      </c>
      <c r="E3539" s="53" t="s">
        <v>9019</v>
      </c>
      <c r="F3539" s="53" t="s">
        <v>9020</v>
      </c>
      <c r="G3539" s="53" t="s">
        <v>3278</v>
      </c>
      <c r="H3539" s="53">
        <v>80</v>
      </c>
      <c r="I3539" s="53">
        <v>430000000</v>
      </c>
      <c r="J3539" s="53" t="s">
        <v>8091</v>
      </c>
      <c r="K3539" s="53" t="s">
        <v>8856</v>
      </c>
      <c r="L3539" s="53" t="s">
        <v>8873</v>
      </c>
      <c r="M3539" s="53"/>
      <c r="N3539" s="53" t="s">
        <v>8858</v>
      </c>
      <c r="O3539" s="53" t="s">
        <v>8874</v>
      </c>
      <c r="P3539" s="48"/>
      <c r="Q3539" s="48"/>
      <c r="R3539" s="73"/>
      <c r="S3539" s="74"/>
      <c r="T3539" s="75">
        <v>5175000</v>
      </c>
      <c r="U3539" s="75">
        <f t="shared" si="519"/>
        <v>5796000.0000000009</v>
      </c>
      <c r="V3539" s="48"/>
      <c r="W3539" s="48">
        <v>2017</v>
      </c>
      <c r="X3539" s="48"/>
      <c r="Y3539" s="1">
        <f>VLOOKUP(A3539,'[1]план на 2017'!$A:$X,20,0)</f>
        <v>5175000</v>
      </c>
      <c r="Z3539" s="156">
        <f t="shared" si="520"/>
        <v>0</v>
      </c>
    </row>
    <row r="3540" spans="1:26" ht="49.5" customHeight="1" x14ac:dyDescent="0.25">
      <c r="A3540" s="48" t="s">
        <v>9021</v>
      </c>
      <c r="B3540" s="53" t="s">
        <v>3273</v>
      </c>
      <c r="C3540" s="53" t="s">
        <v>9022</v>
      </c>
      <c r="D3540" s="53" t="s">
        <v>9023</v>
      </c>
      <c r="E3540" s="53" t="s">
        <v>9023</v>
      </c>
      <c r="F3540" s="53" t="s">
        <v>9024</v>
      </c>
      <c r="G3540" s="54" t="s">
        <v>8910</v>
      </c>
      <c r="H3540" s="53">
        <v>100</v>
      </c>
      <c r="I3540" s="53">
        <v>430000000</v>
      </c>
      <c r="J3540" s="53" t="s">
        <v>8091</v>
      </c>
      <c r="K3540" s="53" t="s">
        <v>8856</v>
      </c>
      <c r="L3540" s="53" t="s">
        <v>9003</v>
      </c>
      <c r="M3540" s="53"/>
      <c r="N3540" s="53" t="s">
        <v>8862</v>
      </c>
      <c r="O3540" s="53" t="s">
        <v>8874</v>
      </c>
      <c r="P3540" s="48"/>
      <c r="Q3540" s="48"/>
      <c r="R3540" s="73"/>
      <c r="S3540" s="74"/>
      <c r="T3540" s="75">
        <v>1045000</v>
      </c>
      <c r="U3540" s="75">
        <f t="shared" si="519"/>
        <v>1170400</v>
      </c>
      <c r="V3540" s="48"/>
      <c r="W3540" s="48">
        <v>2017</v>
      </c>
      <c r="X3540" s="48"/>
      <c r="Y3540" s="1">
        <f>VLOOKUP(A3540,'[1]план на 2017'!$A:$X,20,0)</f>
        <v>1045000</v>
      </c>
      <c r="Z3540" s="156">
        <f t="shared" si="520"/>
        <v>0</v>
      </c>
    </row>
    <row r="3541" spans="1:26" ht="49.5" customHeight="1" x14ac:dyDescent="0.25">
      <c r="A3541" s="48" t="s">
        <v>9025</v>
      </c>
      <c r="B3541" s="53" t="s">
        <v>3273</v>
      </c>
      <c r="C3541" s="53" t="s">
        <v>9022</v>
      </c>
      <c r="D3541" s="53" t="s">
        <v>9023</v>
      </c>
      <c r="E3541" s="53" t="s">
        <v>9023</v>
      </c>
      <c r="F3541" s="53" t="s">
        <v>9026</v>
      </c>
      <c r="G3541" s="54" t="s">
        <v>8910</v>
      </c>
      <c r="H3541" s="53">
        <v>100</v>
      </c>
      <c r="I3541" s="53">
        <v>430000000</v>
      </c>
      <c r="J3541" s="53" t="s">
        <v>8091</v>
      </c>
      <c r="K3541" s="53" t="s">
        <v>8856</v>
      </c>
      <c r="L3541" s="53" t="s">
        <v>9006</v>
      </c>
      <c r="M3541" s="53"/>
      <c r="N3541" s="53" t="s">
        <v>8862</v>
      </c>
      <c r="O3541" s="53" t="s">
        <v>8874</v>
      </c>
      <c r="P3541" s="48"/>
      <c r="Q3541" s="48"/>
      <c r="R3541" s="73"/>
      <c r="S3541" s="74"/>
      <c r="T3541" s="75">
        <v>808000</v>
      </c>
      <c r="U3541" s="75">
        <f t="shared" si="519"/>
        <v>904960.00000000012</v>
      </c>
      <c r="V3541" s="48"/>
      <c r="W3541" s="48">
        <v>2017</v>
      </c>
      <c r="X3541" s="48"/>
      <c r="Y3541" s="1">
        <f>VLOOKUP(A3541,'[1]план на 2017'!$A:$X,20,0)</f>
        <v>808000</v>
      </c>
      <c r="Z3541" s="156">
        <f t="shared" si="520"/>
        <v>0</v>
      </c>
    </row>
    <row r="3542" spans="1:26" ht="49.5" customHeight="1" x14ac:dyDescent="0.25">
      <c r="A3542" s="48" t="s">
        <v>9027</v>
      </c>
      <c r="B3542" s="53" t="s">
        <v>3273</v>
      </c>
      <c r="C3542" s="53" t="s">
        <v>9028</v>
      </c>
      <c r="D3542" s="53" t="s">
        <v>9029</v>
      </c>
      <c r="E3542" s="53" t="s">
        <v>9029</v>
      </c>
      <c r="F3542" s="53" t="s">
        <v>9030</v>
      </c>
      <c r="G3542" s="54" t="s">
        <v>8910</v>
      </c>
      <c r="H3542" s="53">
        <v>100</v>
      </c>
      <c r="I3542" s="53">
        <v>430000000</v>
      </c>
      <c r="J3542" s="53" t="s">
        <v>8091</v>
      </c>
      <c r="K3542" s="53" t="s">
        <v>8856</v>
      </c>
      <c r="L3542" s="53" t="s">
        <v>8863</v>
      </c>
      <c r="M3542" s="53"/>
      <c r="N3542" s="53" t="s">
        <v>8862</v>
      </c>
      <c r="O3542" s="53" t="s">
        <v>8874</v>
      </c>
      <c r="P3542" s="48"/>
      <c r="Q3542" s="48"/>
      <c r="R3542" s="73"/>
      <c r="S3542" s="74"/>
      <c r="T3542" s="75">
        <v>1321000</v>
      </c>
      <c r="U3542" s="75">
        <f t="shared" si="519"/>
        <v>1479520.0000000002</v>
      </c>
      <c r="V3542" s="48"/>
      <c r="W3542" s="48">
        <v>2017</v>
      </c>
      <c r="X3542" s="48"/>
      <c r="Y3542" s="1">
        <f>VLOOKUP(A3542,'[1]план на 2017'!$A:$X,20,0)</f>
        <v>1321000</v>
      </c>
      <c r="Z3542" s="156">
        <f t="shared" si="520"/>
        <v>0</v>
      </c>
    </row>
    <row r="3543" spans="1:26" ht="49.5" customHeight="1" x14ac:dyDescent="0.25">
      <c r="A3543" s="48" t="s">
        <v>9031</v>
      </c>
      <c r="B3543" s="53" t="s">
        <v>3273</v>
      </c>
      <c r="C3543" s="53" t="s">
        <v>8763</v>
      </c>
      <c r="D3543" s="53" t="s">
        <v>8764</v>
      </c>
      <c r="E3543" s="53" t="s">
        <v>8764</v>
      </c>
      <c r="F3543" s="53" t="s">
        <v>9032</v>
      </c>
      <c r="G3543" s="54" t="s">
        <v>8910</v>
      </c>
      <c r="H3543" s="53">
        <v>100</v>
      </c>
      <c r="I3543" s="53">
        <v>430000000</v>
      </c>
      <c r="J3543" s="53" t="s">
        <v>8091</v>
      </c>
      <c r="K3543" s="53" t="s">
        <v>8856</v>
      </c>
      <c r="L3543" s="53" t="s">
        <v>8863</v>
      </c>
      <c r="M3543" s="53"/>
      <c r="N3543" s="53" t="s">
        <v>8862</v>
      </c>
      <c r="O3543" s="53" t="s">
        <v>8874</v>
      </c>
      <c r="P3543" s="48"/>
      <c r="Q3543" s="48"/>
      <c r="R3543" s="73"/>
      <c r="S3543" s="74"/>
      <c r="T3543" s="75">
        <v>703000</v>
      </c>
      <c r="U3543" s="75">
        <f t="shared" si="519"/>
        <v>787360.00000000012</v>
      </c>
      <c r="V3543" s="48"/>
      <c r="W3543" s="48">
        <v>2017</v>
      </c>
      <c r="X3543" s="48"/>
      <c r="Y3543" s="1">
        <f>VLOOKUP(A3543,'[1]план на 2017'!$A:$X,20,0)</f>
        <v>703000</v>
      </c>
      <c r="Z3543" s="156">
        <f t="shared" si="520"/>
        <v>0</v>
      </c>
    </row>
    <row r="3544" spans="1:26" ht="49.5" customHeight="1" x14ac:dyDescent="0.25">
      <c r="A3544" s="48" t="s">
        <v>9033</v>
      </c>
      <c r="B3544" s="53" t="s">
        <v>3273</v>
      </c>
      <c r="C3544" s="53" t="s">
        <v>9028</v>
      </c>
      <c r="D3544" s="53" t="s">
        <v>9029</v>
      </c>
      <c r="E3544" s="53" t="s">
        <v>9029</v>
      </c>
      <c r="F3544" s="53" t="s">
        <v>9034</v>
      </c>
      <c r="G3544" s="54" t="s">
        <v>8910</v>
      </c>
      <c r="H3544" s="53">
        <v>100</v>
      </c>
      <c r="I3544" s="53">
        <v>430000000</v>
      </c>
      <c r="J3544" s="53" t="s">
        <v>8091</v>
      </c>
      <c r="K3544" s="53" t="s">
        <v>8856</v>
      </c>
      <c r="L3544" s="53" t="s">
        <v>8863</v>
      </c>
      <c r="M3544" s="53"/>
      <c r="N3544" s="53" t="s">
        <v>8862</v>
      </c>
      <c r="O3544" s="53" t="s">
        <v>8874</v>
      </c>
      <c r="P3544" s="48"/>
      <c r="Q3544" s="48"/>
      <c r="R3544" s="73"/>
      <c r="S3544" s="74"/>
      <c r="T3544" s="75">
        <v>840000</v>
      </c>
      <c r="U3544" s="75">
        <f t="shared" si="519"/>
        <v>940800.00000000012</v>
      </c>
      <c r="V3544" s="48"/>
      <c r="W3544" s="48">
        <v>2017</v>
      </c>
      <c r="X3544" s="48"/>
      <c r="Y3544" s="1">
        <f>VLOOKUP(A3544,'[1]план на 2017'!$A:$X,20,0)</f>
        <v>840000</v>
      </c>
      <c r="Z3544" s="156">
        <f t="shared" si="520"/>
        <v>0</v>
      </c>
    </row>
    <row r="3545" spans="1:26" ht="49.5" customHeight="1" x14ac:dyDescent="0.25">
      <c r="A3545" s="48" t="s">
        <v>9035</v>
      </c>
      <c r="B3545" s="53" t="s">
        <v>3273</v>
      </c>
      <c r="C3545" s="53" t="s">
        <v>9036</v>
      </c>
      <c r="D3545" s="53" t="s">
        <v>9037</v>
      </c>
      <c r="E3545" s="53" t="s">
        <v>9037</v>
      </c>
      <c r="F3545" s="53" t="s">
        <v>9038</v>
      </c>
      <c r="G3545" s="53" t="s">
        <v>3278</v>
      </c>
      <c r="H3545" s="53">
        <v>100</v>
      </c>
      <c r="I3545" s="53">
        <v>430000000</v>
      </c>
      <c r="J3545" s="53" t="s">
        <v>8091</v>
      </c>
      <c r="K3545" s="53" t="s">
        <v>8856</v>
      </c>
      <c r="L3545" s="53" t="s">
        <v>8863</v>
      </c>
      <c r="M3545" s="53"/>
      <c r="N3545" s="53" t="s">
        <v>8986</v>
      </c>
      <c r="O3545" s="53" t="s">
        <v>8874</v>
      </c>
      <c r="P3545" s="48"/>
      <c r="Q3545" s="48"/>
      <c r="R3545" s="73"/>
      <c r="S3545" s="74"/>
      <c r="T3545" s="75">
        <v>0</v>
      </c>
      <c r="U3545" s="75">
        <f t="shared" si="519"/>
        <v>0</v>
      </c>
      <c r="V3545" s="48"/>
      <c r="W3545" s="48">
        <v>2017</v>
      </c>
      <c r="X3545" s="48"/>
      <c r="Y3545" s="1">
        <f>VLOOKUP(A3545,'[1]план на 2017'!$A:$X,20,0)</f>
        <v>0</v>
      </c>
      <c r="Z3545" s="156">
        <f t="shared" si="520"/>
        <v>0</v>
      </c>
    </row>
    <row r="3546" spans="1:26" ht="49.5" customHeight="1" x14ac:dyDescent="0.25">
      <c r="A3546" s="48" t="s">
        <v>9039</v>
      </c>
      <c r="B3546" s="53" t="s">
        <v>3273</v>
      </c>
      <c r="C3546" s="53" t="s">
        <v>9036</v>
      </c>
      <c r="D3546" s="53" t="s">
        <v>9037</v>
      </c>
      <c r="E3546" s="53" t="s">
        <v>9037</v>
      </c>
      <c r="F3546" s="53" t="s">
        <v>9038</v>
      </c>
      <c r="G3546" s="53" t="s">
        <v>3278</v>
      </c>
      <c r="H3546" s="53">
        <v>100</v>
      </c>
      <c r="I3546" s="53">
        <v>430000000</v>
      </c>
      <c r="J3546" s="53" t="s">
        <v>8091</v>
      </c>
      <c r="K3546" s="53" t="s">
        <v>8129</v>
      </c>
      <c r="L3546" s="53" t="s">
        <v>8863</v>
      </c>
      <c r="M3546" s="53"/>
      <c r="N3546" s="53" t="s">
        <v>8986</v>
      </c>
      <c r="O3546" s="53" t="s">
        <v>8874</v>
      </c>
      <c r="P3546" s="48"/>
      <c r="Q3546" s="48"/>
      <c r="R3546" s="73"/>
      <c r="S3546" s="74"/>
      <c r="T3546" s="75">
        <v>300000</v>
      </c>
      <c r="U3546" s="75">
        <f t="shared" si="519"/>
        <v>336000.00000000006</v>
      </c>
      <c r="V3546" s="48"/>
      <c r="W3546" s="48">
        <v>2017</v>
      </c>
      <c r="X3546" s="48" t="s">
        <v>8100</v>
      </c>
      <c r="Y3546" s="1">
        <f>VLOOKUP(A3546,'[1]план на 2017'!$A:$X,20,0)</f>
        <v>300000</v>
      </c>
      <c r="Z3546" s="156">
        <f t="shared" si="520"/>
        <v>0</v>
      </c>
    </row>
    <row r="3547" spans="1:26" ht="49.5" customHeight="1" x14ac:dyDescent="0.25">
      <c r="A3547" s="48" t="s">
        <v>9040</v>
      </c>
      <c r="B3547" s="53" t="s">
        <v>3273</v>
      </c>
      <c r="C3547" s="53" t="s">
        <v>9000</v>
      </c>
      <c r="D3547" s="53" t="s">
        <v>9001</v>
      </c>
      <c r="E3547" s="53" t="s">
        <v>9001</v>
      </c>
      <c r="F3547" s="53" t="s">
        <v>9041</v>
      </c>
      <c r="G3547" s="54" t="s">
        <v>8876</v>
      </c>
      <c r="H3547" s="53">
        <v>75</v>
      </c>
      <c r="I3547" s="53">
        <v>430000000</v>
      </c>
      <c r="J3547" s="53" t="s">
        <v>8091</v>
      </c>
      <c r="K3547" s="53" t="s">
        <v>8856</v>
      </c>
      <c r="L3547" s="53" t="s">
        <v>8863</v>
      </c>
      <c r="M3547" s="53"/>
      <c r="N3547" s="53" t="s">
        <v>8858</v>
      </c>
      <c r="O3547" s="53" t="s">
        <v>8874</v>
      </c>
      <c r="P3547" s="48"/>
      <c r="Q3547" s="48"/>
      <c r="R3547" s="73"/>
      <c r="S3547" s="74"/>
      <c r="T3547" s="75">
        <v>9300000</v>
      </c>
      <c r="U3547" s="75">
        <f t="shared" si="519"/>
        <v>10416000.000000002</v>
      </c>
      <c r="V3547" s="48"/>
      <c r="W3547" s="48">
        <v>2017</v>
      </c>
      <c r="X3547" s="48"/>
      <c r="Y3547" s="1">
        <f>VLOOKUP(A3547,'[1]план на 2017'!$A:$X,20,0)</f>
        <v>9300000</v>
      </c>
      <c r="Z3547" s="156">
        <f t="shared" si="520"/>
        <v>0</v>
      </c>
    </row>
    <row r="3548" spans="1:26" ht="49.5" customHeight="1" x14ac:dyDescent="0.25">
      <c r="A3548" s="48" t="s">
        <v>9042</v>
      </c>
      <c r="B3548" s="53" t="s">
        <v>3273</v>
      </c>
      <c r="C3548" s="53" t="s">
        <v>9043</v>
      </c>
      <c r="D3548" s="53" t="s">
        <v>9044</v>
      </c>
      <c r="E3548" s="53" t="s">
        <v>9044</v>
      </c>
      <c r="F3548" s="53" t="s">
        <v>9045</v>
      </c>
      <c r="G3548" s="54" t="s">
        <v>8910</v>
      </c>
      <c r="H3548" s="53">
        <v>75</v>
      </c>
      <c r="I3548" s="53">
        <v>430000000</v>
      </c>
      <c r="J3548" s="53" t="s">
        <v>8091</v>
      </c>
      <c r="K3548" s="53" t="s">
        <v>8856</v>
      </c>
      <c r="L3548" s="53" t="s">
        <v>8863</v>
      </c>
      <c r="M3548" s="53"/>
      <c r="N3548" s="53" t="s">
        <v>8858</v>
      </c>
      <c r="O3548" s="53" t="s">
        <v>8874</v>
      </c>
      <c r="P3548" s="48"/>
      <c r="Q3548" s="48"/>
      <c r="R3548" s="73"/>
      <c r="S3548" s="74"/>
      <c r="T3548" s="75">
        <v>4004400</v>
      </c>
      <c r="U3548" s="75">
        <f t="shared" si="519"/>
        <v>4484928</v>
      </c>
      <c r="V3548" s="48"/>
      <c r="W3548" s="48">
        <v>2017</v>
      </c>
      <c r="X3548" s="48"/>
      <c r="Y3548" s="1">
        <f>VLOOKUP(A3548,'[1]план на 2017'!$A:$X,20,0)</f>
        <v>4004400</v>
      </c>
      <c r="Z3548" s="156">
        <f t="shared" si="520"/>
        <v>0</v>
      </c>
    </row>
    <row r="3549" spans="1:26" ht="49.5" customHeight="1" x14ac:dyDescent="0.25">
      <c r="A3549" s="48" t="s">
        <v>9046</v>
      </c>
      <c r="B3549" s="53" t="s">
        <v>3273</v>
      </c>
      <c r="C3549" s="53" t="s">
        <v>9028</v>
      </c>
      <c r="D3549" s="53" t="s">
        <v>9029</v>
      </c>
      <c r="E3549" s="53" t="s">
        <v>9029</v>
      </c>
      <c r="F3549" s="53" t="s">
        <v>9047</v>
      </c>
      <c r="G3549" s="54" t="s">
        <v>8910</v>
      </c>
      <c r="H3549" s="53">
        <v>75</v>
      </c>
      <c r="I3549" s="53">
        <v>430000000</v>
      </c>
      <c r="J3549" s="53" t="s">
        <v>8091</v>
      </c>
      <c r="K3549" s="53" t="s">
        <v>8092</v>
      </c>
      <c r="L3549" s="53" t="s">
        <v>8861</v>
      </c>
      <c r="M3549" s="53"/>
      <c r="N3549" s="53" t="s">
        <v>8858</v>
      </c>
      <c r="O3549" s="53" t="s">
        <v>8874</v>
      </c>
      <c r="P3549" s="48"/>
      <c r="Q3549" s="48"/>
      <c r="R3549" s="73"/>
      <c r="S3549" s="74"/>
      <c r="T3549" s="75">
        <v>0</v>
      </c>
      <c r="U3549" s="75">
        <f t="shared" si="519"/>
        <v>0</v>
      </c>
      <c r="V3549" s="48"/>
      <c r="W3549" s="48">
        <v>2017</v>
      </c>
      <c r="X3549" s="48"/>
      <c r="Y3549" s="1">
        <f>VLOOKUP(A3549,'[1]план на 2017'!$A:$X,20,0)</f>
        <v>0</v>
      </c>
      <c r="Z3549" s="156">
        <f t="shared" si="520"/>
        <v>0</v>
      </c>
    </row>
    <row r="3550" spans="1:26" ht="49.5" customHeight="1" x14ac:dyDescent="0.25">
      <c r="A3550" s="48" t="s">
        <v>9048</v>
      </c>
      <c r="B3550" s="53" t="s">
        <v>3273</v>
      </c>
      <c r="C3550" s="53" t="s">
        <v>9028</v>
      </c>
      <c r="D3550" s="53" t="s">
        <v>9029</v>
      </c>
      <c r="E3550" s="53" t="s">
        <v>9029</v>
      </c>
      <c r="F3550" s="53" t="s">
        <v>9047</v>
      </c>
      <c r="G3550" s="54" t="s">
        <v>8910</v>
      </c>
      <c r="H3550" s="53">
        <v>75</v>
      </c>
      <c r="I3550" s="53">
        <v>430000000</v>
      </c>
      <c r="J3550" s="53" t="s">
        <v>8091</v>
      </c>
      <c r="K3550" s="53" t="s">
        <v>8092</v>
      </c>
      <c r="L3550" s="53" t="s">
        <v>8863</v>
      </c>
      <c r="M3550" s="53"/>
      <c r="N3550" s="53" t="s">
        <v>8858</v>
      </c>
      <c r="O3550" s="53" t="s">
        <v>8874</v>
      </c>
      <c r="P3550" s="48"/>
      <c r="Q3550" s="48"/>
      <c r="R3550" s="73"/>
      <c r="S3550" s="74"/>
      <c r="T3550" s="75">
        <v>1900000</v>
      </c>
      <c r="U3550" s="75">
        <f t="shared" si="519"/>
        <v>2128000</v>
      </c>
      <c r="V3550" s="48"/>
      <c r="W3550" s="48">
        <v>2017</v>
      </c>
      <c r="X3550" s="48" t="s">
        <v>9049</v>
      </c>
      <c r="Y3550" s="1">
        <f>VLOOKUP(A3550,'[1]план на 2017'!$A:$X,20,0)</f>
        <v>1900000</v>
      </c>
      <c r="Z3550" s="156">
        <f t="shared" si="520"/>
        <v>0</v>
      </c>
    </row>
    <row r="3551" spans="1:26" ht="49.5" customHeight="1" x14ac:dyDescent="0.25">
      <c r="A3551" s="48" t="s">
        <v>9050</v>
      </c>
      <c r="B3551" s="53" t="s">
        <v>3273</v>
      </c>
      <c r="C3551" s="53" t="s">
        <v>9051</v>
      </c>
      <c r="D3551" s="53" t="s">
        <v>9052</v>
      </c>
      <c r="E3551" s="53" t="s">
        <v>9053</v>
      </c>
      <c r="F3551" s="53" t="s">
        <v>9054</v>
      </c>
      <c r="G3551" s="54" t="s">
        <v>8910</v>
      </c>
      <c r="H3551" s="53">
        <v>75</v>
      </c>
      <c r="I3551" s="53">
        <v>430000000</v>
      </c>
      <c r="J3551" s="53" t="s">
        <v>8091</v>
      </c>
      <c r="K3551" s="53" t="s">
        <v>8092</v>
      </c>
      <c r="L3551" s="53" t="s">
        <v>8857</v>
      </c>
      <c r="M3551" s="53"/>
      <c r="N3551" s="53" t="s">
        <v>8858</v>
      </c>
      <c r="O3551" s="53" t="s">
        <v>8874</v>
      </c>
      <c r="P3551" s="48"/>
      <c r="Q3551" s="48"/>
      <c r="R3551" s="73"/>
      <c r="S3551" s="74"/>
      <c r="T3551" s="75">
        <v>6916800</v>
      </c>
      <c r="U3551" s="75">
        <f t="shared" si="519"/>
        <v>7746816.0000000009</v>
      </c>
      <c r="V3551" s="48"/>
      <c r="W3551" s="48">
        <v>2017</v>
      </c>
      <c r="X3551" s="48"/>
      <c r="Y3551" s="1">
        <f>VLOOKUP(A3551,'[1]план на 2017'!$A:$X,20,0)</f>
        <v>6916800</v>
      </c>
      <c r="Z3551" s="156">
        <f t="shared" si="520"/>
        <v>0</v>
      </c>
    </row>
    <row r="3552" spans="1:26" ht="49.5" customHeight="1" x14ac:dyDescent="0.25">
      <c r="A3552" s="48" t="s">
        <v>9055</v>
      </c>
      <c r="B3552" s="53" t="s">
        <v>3273</v>
      </c>
      <c r="C3552" s="53" t="s">
        <v>9051</v>
      </c>
      <c r="D3552" s="53" t="s">
        <v>9052</v>
      </c>
      <c r="E3552" s="53" t="s">
        <v>9053</v>
      </c>
      <c r="F3552" s="53" t="s">
        <v>9056</v>
      </c>
      <c r="G3552" s="54" t="s">
        <v>8910</v>
      </c>
      <c r="H3552" s="53">
        <v>75</v>
      </c>
      <c r="I3552" s="53">
        <v>430000000</v>
      </c>
      <c r="J3552" s="53" t="s">
        <v>8091</v>
      </c>
      <c r="K3552" s="53" t="s">
        <v>8129</v>
      </c>
      <c r="L3552" s="53" t="s">
        <v>8873</v>
      </c>
      <c r="M3552" s="53"/>
      <c r="N3552" s="53" t="s">
        <v>8858</v>
      </c>
      <c r="O3552" s="53" t="s">
        <v>8874</v>
      </c>
      <c r="P3552" s="48"/>
      <c r="Q3552" s="48"/>
      <c r="R3552" s="73"/>
      <c r="S3552" s="74"/>
      <c r="T3552" s="75">
        <v>0</v>
      </c>
      <c r="U3552" s="75">
        <f t="shared" si="519"/>
        <v>0</v>
      </c>
      <c r="V3552" s="48"/>
      <c r="W3552" s="48">
        <v>2017</v>
      </c>
      <c r="X3552" s="48"/>
      <c r="Y3552" s="1">
        <f>VLOOKUP(A3552,'[1]план на 2017'!$A:$X,20,0)</f>
        <v>0</v>
      </c>
      <c r="Z3552" s="156">
        <f t="shared" si="520"/>
        <v>0</v>
      </c>
    </row>
    <row r="3553" spans="1:26" ht="49.5" customHeight="1" x14ac:dyDescent="0.25">
      <c r="A3553" s="48" t="s">
        <v>9057</v>
      </c>
      <c r="B3553" s="53" t="s">
        <v>3273</v>
      </c>
      <c r="C3553" s="53" t="s">
        <v>9051</v>
      </c>
      <c r="D3553" s="53" t="s">
        <v>9052</v>
      </c>
      <c r="E3553" s="53" t="s">
        <v>9053</v>
      </c>
      <c r="F3553" s="53" t="s">
        <v>9056</v>
      </c>
      <c r="G3553" s="54" t="s">
        <v>8910</v>
      </c>
      <c r="H3553" s="53">
        <v>75</v>
      </c>
      <c r="I3553" s="53">
        <v>430000000</v>
      </c>
      <c r="J3553" s="53" t="s">
        <v>8091</v>
      </c>
      <c r="K3553" s="53" t="s">
        <v>8092</v>
      </c>
      <c r="L3553" s="53" t="s">
        <v>8873</v>
      </c>
      <c r="M3553" s="53"/>
      <c r="N3553" s="53" t="s">
        <v>8858</v>
      </c>
      <c r="O3553" s="53" t="s">
        <v>8874</v>
      </c>
      <c r="P3553" s="48"/>
      <c r="Q3553" s="48"/>
      <c r="R3553" s="73"/>
      <c r="S3553" s="74"/>
      <c r="T3553" s="75">
        <v>4459900</v>
      </c>
      <c r="U3553" s="75">
        <f t="shared" si="519"/>
        <v>4995088.0000000009</v>
      </c>
      <c r="V3553" s="48"/>
      <c r="W3553" s="48">
        <v>2017</v>
      </c>
      <c r="X3553" s="48" t="s">
        <v>8100</v>
      </c>
      <c r="Y3553" s="1">
        <f>VLOOKUP(A3553,'[1]план на 2017'!$A:$X,20,0)</f>
        <v>4459900</v>
      </c>
      <c r="Z3553" s="156">
        <f t="shared" si="520"/>
        <v>0</v>
      </c>
    </row>
    <row r="3554" spans="1:26" ht="49.5" customHeight="1" x14ac:dyDescent="0.25">
      <c r="A3554" s="48" t="s">
        <v>9058</v>
      </c>
      <c r="B3554" s="53" t="s">
        <v>3273</v>
      </c>
      <c r="C3554" s="53" t="s">
        <v>9059</v>
      </c>
      <c r="D3554" s="53" t="s">
        <v>9060</v>
      </c>
      <c r="E3554" s="53" t="s">
        <v>9060</v>
      </c>
      <c r="F3554" s="53" t="s">
        <v>9061</v>
      </c>
      <c r="G3554" s="54" t="s">
        <v>8876</v>
      </c>
      <c r="H3554" s="53">
        <v>75</v>
      </c>
      <c r="I3554" s="53">
        <v>430000000</v>
      </c>
      <c r="J3554" s="53" t="s">
        <v>8091</v>
      </c>
      <c r="K3554" s="53" t="s">
        <v>8129</v>
      </c>
      <c r="L3554" s="53" t="s">
        <v>8863</v>
      </c>
      <c r="M3554" s="53"/>
      <c r="N3554" s="53" t="s">
        <v>8858</v>
      </c>
      <c r="O3554" s="53" t="s">
        <v>8874</v>
      </c>
      <c r="P3554" s="48"/>
      <c r="Q3554" s="48"/>
      <c r="R3554" s="73"/>
      <c r="S3554" s="74"/>
      <c r="T3554" s="75">
        <v>0</v>
      </c>
      <c r="U3554" s="75">
        <f t="shared" si="519"/>
        <v>0</v>
      </c>
      <c r="V3554" s="48"/>
      <c r="W3554" s="48">
        <v>2017</v>
      </c>
      <c r="X3554" s="48"/>
      <c r="Y3554" s="1">
        <f>VLOOKUP(A3554,'[1]план на 2017'!$A:$X,20,0)</f>
        <v>0</v>
      </c>
      <c r="Z3554" s="156">
        <f t="shared" si="520"/>
        <v>0</v>
      </c>
    </row>
    <row r="3555" spans="1:26" ht="49.5" customHeight="1" x14ac:dyDescent="0.25">
      <c r="A3555" s="48" t="s">
        <v>9062</v>
      </c>
      <c r="B3555" s="53" t="s">
        <v>3273</v>
      </c>
      <c r="C3555" s="53" t="s">
        <v>9059</v>
      </c>
      <c r="D3555" s="53" t="s">
        <v>9060</v>
      </c>
      <c r="E3555" s="53" t="s">
        <v>9060</v>
      </c>
      <c r="F3555" s="53" t="s">
        <v>9061</v>
      </c>
      <c r="G3555" s="54" t="s">
        <v>8876</v>
      </c>
      <c r="H3555" s="53">
        <v>75</v>
      </c>
      <c r="I3555" s="53">
        <v>430000000</v>
      </c>
      <c r="J3555" s="53" t="s">
        <v>8091</v>
      </c>
      <c r="K3555" s="53" t="s">
        <v>8092</v>
      </c>
      <c r="L3555" s="53" t="s">
        <v>8863</v>
      </c>
      <c r="M3555" s="53"/>
      <c r="N3555" s="53" t="s">
        <v>8858</v>
      </c>
      <c r="O3555" s="53" t="s">
        <v>8874</v>
      </c>
      <c r="P3555" s="48"/>
      <c r="Q3555" s="48"/>
      <c r="R3555" s="73"/>
      <c r="S3555" s="74"/>
      <c r="T3555" s="75">
        <v>41168217.391304418</v>
      </c>
      <c r="U3555" s="75">
        <f t="shared" si="519"/>
        <v>46108403.478260957</v>
      </c>
      <c r="V3555" s="48"/>
      <c r="W3555" s="48">
        <v>2017</v>
      </c>
      <c r="X3555" s="48" t="s">
        <v>8100</v>
      </c>
      <c r="Y3555" s="1">
        <f>VLOOKUP(A3555,'[1]план на 2017'!$A:$X,20,0)</f>
        <v>41168217.391304418</v>
      </c>
      <c r="Z3555" s="156">
        <f t="shared" si="520"/>
        <v>0</v>
      </c>
    </row>
    <row r="3556" spans="1:26" ht="49.5" customHeight="1" x14ac:dyDescent="0.25">
      <c r="A3556" s="48" t="s">
        <v>9063</v>
      </c>
      <c r="B3556" s="53" t="s">
        <v>3273</v>
      </c>
      <c r="C3556" s="53" t="s">
        <v>9064</v>
      </c>
      <c r="D3556" s="53" t="s">
        <v>9065</v>
      </c>
      <c r="E3556" s="53" t="s">
        <v>9065</v>
      </c>
      <c r="F3556" s="53" t="s">
        <v>9066</v>
      </c>
      <c r="G3556" s="54" t="s">
        <v>8876</v>
      </c>
      <c r="H3556" s="53">
        <v>75</v>
      </c>
      <c r="I3556" s="53">
        <v>430000000</v>
      </c>
      <c r="J3556" s="53" t="s">
        <v>8091</v>
      </c>
      <c r="K3556" s="53" t="s">
        <v>8092</v>
      </c>
      <c r="L3556" s="53" t="s">
        <v>8863</v>
      </c>
      <c r="M3556" s="53"/>
      <c r="N3556" s="53" t="s">
        <v>8858</v>
      </c>
      <c r="O3556" s="53" t="s">
        <v>8874</v>
      </c>
      <c r="P3556" s="48"/>
      <c r="Q3556" s="48"/>
      <c r="R3556" s="73"/>
      <c r="S3556" s="74"/>
      <c r="T3556" s="75">
        <v>0</v>
      </c>
      <c r="U3556" s="75">
        <f t="shared" si="519"/>
        <v>0</v>
      </c>
      <c r="V3556" s="48"/>
      <c r="W3556" s="48">
        <v>2017</v>
      </c>
      <c r="X3556" s="48"/>
      <c r="Y3556" s="1">
        <f>VLOOKUP(A3556,'[1]план на 2017'!$A:$X,20,0)</f>
        <v>0</v>
      </c>
      <c r="Z3556" s="156">
        <f t="shared" si="520"/>
        <v>0</v>
      </c>
    </row>
    <row r="3557" spans="1:26" ht="49.5" customHeight="1" x14ac:dyDescent="0.25">
      <c r="A3557" s="48" t="s">
        <v>9067</v>
      </c>
      <c r="B3557" s="53" t="s">
        <v>3273</v>
      </c>
      <c r="C3557" s="53" t="s">
        <v>9064</v>
      </c>
      <c r="D3557" s="53" t="s">
        <v>9065</v>
      </c>
      <c r="E3557" s="53" t="s">
        <v>9065</v>
      </c>
      <c r="F3557" s="53" t="s">
        <v>9068</v>
      </c>
      <c r="G3557" s="54" t="s">
        <v>8876</v>
      </c>
      <c r="H3557" s="53">
        <v>75</v>
      </c>
      <c r="I3557" s="53">
        <v>430000000</v>
      </c>
      <c r="J3557" s="53" t="s">
        <v>8091</v>
      </c>
      <c r="K3557" s="53" t="s">
        <v>8092</v>
      </c>
      <c r="L3557" s="53" t="s">
        <v>8863</v>
      </c>
      <c r="M3557" s="53"/>
      <c r="N3557" s="53" t="s">
        <v>8858</v>
      </c>
      <c r="O3557" s="53" t="s">
        <v>8874</v>
      </c>
      <c r="P3557" s="48"/>
      <c r="Q3557" s="48"/>
      <c r="R3557" s="73"/>
      <c r="S3557" s="74"/>
      <c r="T3557" s="75">
        <v>8000000</v>
      </c>
      <c r="U3557" s="75">
        <f t="shared" si="519"/>
        <v>8960000</v>
      </c>
      <c r="V3557" s="48"/>
      <c r="W3557" s="48">
        <v>2017</v>
      </c>
      <c r="X3557" s="48" t="s">
        <v>8183</v>
      </c>
      <c r="Y3557" s="1">
        <f>VLOOKUP(A3557,'[1]план на 2017'!$A:$X,20,0)</f>
        <v>8000000</v>
      </c>
      <c r="Z3557" s="156">
        <f t="shared" si="520"/>
        <v>0</v>
      </c>
    </row>
    <row r="3558" spans="1:26" ht="49.5" customHeight="1" x14ac:dyDescent="0.25">
      <c r="A3558" s="48" t="s">
        <v>9069</v>
      </c>
      <c r="B3558" s="53" t="s">
        <v>3273</v>
      </c>
      <c r="C3558" s="53" t="s">
        <v>9064</v>
      </c>
      <c r="D3558" s="53" t="s">
        <v>9065</v>
      </c>
      <c r="E3558" s="53" t="s">
        <v>9065</v>
      </c>
      <c r="F3558" s="53" t="s">
        <v>9070</v>
      </c>
      <c r="G3558" s="54" t="s">
        <v>8876</v>
      </c>
      <c r="H3558" s="53">
        <v>75</v>
      </c>
      <c r="I3558" s="53">
        <v>430000000</v>
      </c>
      <c r="J3558" s="53" t="s">
        <v>8091</v>
      </c>
      <c r="K3558" s="53" t="s">
        <v>8092</v>
      </c>
      <c r="L3558" s="53" t="s">
        <v>8863</v>
      </c>
      <c r="M3558" s="53"/>
      <c r="N3558" s="53" t="s">
        <v>8858</v>
      </c>
      <c r="O3558" s="53" t="s">
        <v>8874</v>
      </c>
      <c r="P3558" s="48"/>
      <c r="Q3558" s="48"/>
      <c r="R3558" s="73"/>
      <c r="S3558" s="74"/>
      <c r="T3558" s="75">
        <v>18500000</v>
      </c>
      <c r="U3558" s="75">
        <f t="shared" si="519"/>
        <v>20720000.000000004</v>
      </c>
      <c r="V3558" s="48"/>
      <c r="W3558" s="48">
        <v>2017</v>
      </c>
      <c r="X3558" s="48"/>
      <c r="Y3558" s="1">
        <f>VLOOKUP(A3558,'[1]план на 2017'!$A:$X,20,0)</f>
        <v>18500000</v>
      </c>
      <c r="Z3558" s="156">
        <f t="shared" si="520"/>
        <v>0</v>
      </c>
    </row>
    <row r="3559" spans="1:26" ht="49.5" customHeight="1" x14ac:dyDescent="0.25">
      <c r="A3559" s="48" t="s">
        <v>9071</v>
      </c>
      <c r="B3559" s="53" t="s">
        <v>3273</v>
      </c>
      <c r="C3559" s="53" t="s">
        <v>9072</v>
      </c>
      <c r="D3559" s="53" t="s">
        <v>9073</v>
      </c>
      <c r="E3559" s="53" t="s">
        <v>9073</v>
      </c>
      <c r="F3559" s="53" t="s">
        <v>9074</v>
      </c>
      <c r="G3559" s="53" t="s">
        <v>3278</v>
      </c>
      <c r="H3559" s="53">
        <v>75</v>
      </c>
      <c r="I3559" s="53">
        <v>430000000</v>
      </c>
      <c r="J3559" s="53" t="s">
        <v>8091</v>
      </c>
      <c r="K3559" s="53" t="s">
        <v>8092</v>
      </c>
      <c r="L3559" s="53" t="s">
        <v>8857</v>
      </c>
      <c r="M3559" s="53"/>
      <c r="N3559" s="53" t="s">
        <v>8858</v>
      </c>
      <c r="O3559" s="53" t="s">
        <v>8874</v>
      </c>
      <c r="P3559" s="48"/>
      <c r="Q3559" s="48"/>
      <c r="R3559" s="73"/>
      <c r="S3559" s="97">
        <v>20000000</v>
      </c>
      <c r="T3559" s="75">
        <v>0</v>
      </c>
      <c r="U3559" s="75">
        <f t="shared" si="519"/>
        <v>0</v>
      </c>
      <c r="V3559" s="48"/>
      <c r="W3559" s="48">
        <v>2017</v>
      </c>
      <c r="X3559" s="48" t="s">
        <v>8122</v>
      </c>
      <c r="Y3559" s="1">
        <f>VLOOKUP(A3559,'[1]план на 2017'!$A:$X,20,0)</f>
        <v>0</v>
      </c>
      <c r="Z3559" s="156">
        <f t="shared" si="520"/>
        <v>0</v>
      </c>
    </row>
    <row r="3560" spans="1:26" ht="49.5" customHeight="1" x14ac:dyDescent="0.25">
      <c r="A3560" s="48" t="s">
        <v>9075</v>
      </c>
      <c r="B3560" s="53" t="s">
        <v>3273</v>
      </c>
      <c r="C3560" s="53" t="s">
        <v>9072</v>
      </c>
      <c r="D3560" s="53" t="s">
        <v>9073</v>
      </c>
      <c r="E3560" s="53" t="s">
        <v>9073</v>
      </c>
      <c r="F3560" s="53" t="s">
        <v>9076</v>
      </c>
      <c r="G3560" s="53" t="s">
        <v>3278</v>
      </c>
      <c r="H3560" s="53">
        <v>75</v>
      </c>
      <c r="I3560" s="53">
        <v>430000000</v>
      </c>
      <c r="J3560" s="53" t="s">
        <v>8091</v>
      </c>
      <c r="K3560" s="53" t="s">
        <v>8092</v>
      </c>
      <c r="L3560" s="53" t="s">
        <v>8857</v>
      </c>
      <c r="M3560" s="53"/>
      <c r="N3560" s="53" t="s">
        <v>8858</v>
      </c>
      <c r="O3560" s="53" t="s">
        <v>8874</v>
      </c>
      <c r="P3560" s="48"/>
      <c r="Q3560" s="48"/>
      <c r="R3560" s="73"/>
      <c r="S3560" s="97">
        <v>2450000</v>
      </c>
      <c r="T3560" s="75">
        <v>0</v>
      </c>
      <c r="U3560" s="75">
        <f t="shared" si="519"/>
        <v>0</v>
      </c>
      <c r="V3560" s="48"/>
      <c r="W3560" s="48">
        <v>2017</v>
      </c>
      <c r="X3560" s="48"/>
      <c r="Y3560" s="1">
        <f>VLOOKUP(A3560,'[1]план на 2017'!$A:$X,20,0)</f>
        <v>0</v>
      </c>
      <c r="Z3560" s="156">
        <f t="shared" si="520"/>
        <v>0</v>
      </c>
    </row>
    <row r="3561" spans="1:26" ht="49.5" customHeight="1" x14ac:dyDescent="0.25">
      <c r="A3561" s="48" t="s">
        <v>9077</v>
      </c>
      <c r="B3561" s="53" t="s">
        <v>3273</v>
      </c>
      <c r="C3561" s="53" t="s">
        <v>9072</v>
      </c>
      <c r="D3561" s="53" t="s">
        <v>9073</v>
      </c>
      <c r="E3561" s="53" t="s">
        <v>9073</v>
      </c>
      <c r="F3561" s="53" t="s">
        <v>9076</v>
      </c>
      <c r="G3561" s="53" t="s">
        <v>3278</v>
      </c>
      <c r="H3561" s="53">
        <v>75</v>
      </c>
      <c r="I3561" s="53">
        <v>430000000</v>
      </c>
      <c r="J3561" s="53" t="s">
        <v>8091</v>
      </c>
      <c r="K3561" s="53" t="s">
        <v>8129</v>
      </c>
      <c r="L3561" s="53" t="s">
        <v>8857</v>
      </c>
      <c r="M3561" s="53"/>
      <c r="N3561" s="53" t="s">
        <v>8858</v>
      </c>
      <c r="O3561" s="53" t="s">
        <v>8874</v>
      </c>
      <c r="P3561" s="48"/>
      <c r="Q3561" s="48"/>
      <c r="R3561" s="73"/>
      <c r="S3561" s="74"/>
      <c r="T3561" s="75">
        <v>2450000</v>
      </c>
      <c r="U3561" s="75">
        <f t="shared" si="519"/>
        <v>2744000.0000000005</v>
      </c>
      <c r="V3561" s="48"/>
      <c r="W3561" s="48">
        <v>2017</v>
      </c>
      <c r="X3561" s="48" t="s">
        <v>9078</v>
      </c>
      <c r="Y3561" s="1">
        <f>VLOOKUP(A3561,'[1]план на 2017'!$A:$X,20,0)</f>
        <v>2450000</v>
      </c>
      <c r="Z3561" s="156">
        <f t="shared" si="520"/>
        <v>0</v>
      </c>
    </row>
    <row r="3562" spans="1:26" ht="49.5" customHeight="1" x14ac:dyDescent="0.25">
      <c r="A3562" s="48" t="s">
        <v>9079</v>
      </c>
      <c r="B3562" s="53" t="s">
        <v>3273</v>
      </c>
      <c r="C3562" s="53" t="s">
        <v>9072</v>
      </c>
      <c r="D3562" s="53" t="s">
        <v>9073</v>
      </c>
      <c r="E3562" s="53" t="s">
        <v>9073</v>
      </c>
      <c r="F3562" s="53" t="s">
        <v>9080</v>
      </c>
      <c r="G3562" s="53" t="s">
        <v>3278</v>
      </c>
      <c r="H3562" s="53">
        <v>75</v>
      </c>
      <c r="I3562" s="53">
        <v>430000000</v>
      </c>
      <c r="J3562" s="53" t="s">
        <v>8091</v>
      </c>
      <c r="K3562" s="53" t="s">
        <v>8092</v>
      </c>
      <c r="L3562" s="53" t="s">
        <v>8860</v>
      </c>
      <c r="M3562" s="53"/>
      <c r="N3562" s="53" t="s">
        <v>8858</v>
      </c>
      <c r="O3562" s="53" t="s">
        <v>8874</v>
      </c>
      <c r="P3562" s="48"/>
      <c r="Q3562" s="48"/>
      <c r="R3562" s="73"/>
      <c r="S3562" s="97">
        <v>2450000</v>
      </c>
      <c r="T3562" s="75">
        <v>0</v>
      </c>
      <c r="U3562" s="75">
        <f t="shared" si="519"/>
        <v>0</v>
      </c>
      <c r="V3562" s="48"/>
      <c r="W3562" s="48">
        <v>2017</v>
      </c>
      <c r="X3562" s="48"/>
      <c r="Y3562" s="1">
        <f>VLOOKUP(A3562,'[1]план на 2017'!$A:$X,20,0)</f>
        <v>0</v>
      </c>
      <c r="Z3562" s="156">
        <f t="shared" si="520"/>
        <v>0</v>
      </c>
    </row>
    <row r="3563" spans="1:26" ht="49.5" customHeight="1" x14ac:dyDescent="0.25">
      <c r="A3563" s="48" t="s">
        <v>9081</v>
      </c>
      <c r="B3563" s="53" t="s">
        <v>3273</v>
      </c>
      <c r="C3563" s="53" t="s">
        <v>9072</v>
      </c>
      <c r="D3563" s="53" t="s">
        <v>9073</v>
      </c>
      <c r="E3563" s="53" t="s">
        <v>9073</v>
      </c>
      <c r="F3563" s="53" t="s">
        <v>9080</v>
      </c>
      <c r="G3563" s="53" t="s">
        <v>3278</v>
      </c>
      <c r="H3563" s="53">
        <v>75</v>
      </c>
      <c r="I3563" s="53">
        <v>430000000</v>
      </c>
      <c r="J3563" s="53" t="s">
        <v>8091</v>
      </c>
      <c r="K3563" s="53" t="s">
        <v>8129</v>
      </c>
      <c r="L3563" s="53" t="s">
        <v>8860</v>
      </c>
      <c r="M3563" s="53"/>
      <c r="N3563" s="53" t="s">
        <v>8858</v>
      </c>
      <c r="O3563" s="53" t="s">
        <v>8874</v>
      </c>
      <c r="P3563" s="48"/>
      <c r="Q3563" s="48"/>
      <c r="R3563" s="73"/>
      <c r="S3563" s="74"/>
      <c r="T3563" s="75">
        <v>2450000</v>
      </c>
      <c r="U3563" s="75">
        <f t="shared" si="519"/>
        <v>2744000.0000000005</v>
      </c>
      <c r="V3563" s="48"/>
      <c r="W3563" s="48">
        <v>2017</v>
      </c>
      <c r="X3563" s="48" t="s">
        <v>9078</v>
      </c>
      <c r="Y3563" s="1">
        <f>VLOOKUP(A3563,'[1]план на 2017'!$A:$X,20,0)</f>
        <v>2450000</v>
      </c>
      <c r="Z3563" s="156">
        <f t="shared" si="520"/>
        <v>0</v>
      </c>
    </row>
    <row r="3564" spans="1:26" ht="49.5" customHeight="1" x14ac:dyDescent="0.25">
      <c r="A3564" s="48" t="s">
        <v>9082</v>
      </c>
      <c r="B3564" s="53" t="s">
        <v>3273</v>
      </c>
      <c r="C3564" s="53" t="s">
        <v>9072</v>
      </c>
      <c r="D3564" s="53" t="s">
        <v>9073</v>
      </c>
      <c r="E3564" s="53" t="s">
        <v>9073</v>
      </c>
      <c r="F3564" s="53" t="s">
        <v>9083</v>
      </c>
      <c r="G3564" s="53" t="s">
        <v>3278</v>
      </c>
      <c r="H3564" s="53">
        <v>75</v>
      </c>
      <c r="I3564" s="53">
        <v>430000000</v>
      </c>
      <c r="J3564" s="53" t="s">
        <v>8091</v>
      </c>
      <c r="K3564" s="53" t="s">
        <v>8092</v>
      </c>
      <c r="L3564" s="53" t="s">
        <v>8857</v>
      </c>
      <c r="M3564" s="53"/>
      <c r="N3564" s="53" t="s">
        <v>8858</v>
      </c>
      <c r="O3564" s="53" t="s">
        <v>8874</v>
      </c>
      <c r="P3564" s="48"/>
      <c r="Q3564" s="48"/>
      <c r="R3564" s="73"/>
      <c r="S3564" s="74"/>
      <c r="T3564" s="75">
        <v>0</v>
      </c>
      <c r="U3564" s="75">
        <f t="shared" si="519"/>
        <v>0</v>
      </c>
      <c r="V3564" s="48"/>
      <c r="W3564" s="48">
        <v>2017</v>
      </c>
      <c r="X3564" s="48"/>
      <c r="Y3564" s="1">
        <f>VLOOKUP(A3564,'[1]план на 2017'!$A:$X,20,0)</f>
        <v>0</v>
      </c>
      <c r="Z3564" s="156">
        <f t="shared" si="520"/>
        <v>0</v>
      </c>
    </row>
    <row r="3565" spans="1:26" ht="49.5" customHeight="1" x14ac:dyDescent="0.25">
      <c r="A3565" s="48" t="s">
        <v>9084</v>
      </c>
      <c r="B3565" s="53" t="s">
        <v>3273</v>
      </c>
      <c r="C3565" s="53" t="s">
        <v>9072</v>
      </c>
      <c r="D3565" s="53" t="s">
        <v>9073</v>
      </c>
      <c r="E3565" s="53" t="s">
        <v>9073</v>
      </c>
      <c r="F3565" s="53" t="s">
        <v>9083</v>
      </c>
      <c r="G3565" s="53" t="s">
        <v>3278</v>
      </c>
      <c r="H3565" s="53">
        <v>75</v>
      </c>
      <c r="I3565" s="53">
        <v>430000000</v>
      </c>
      <c r="J3565" s="53" t="s">
        <v>8091</v>
      </c>
      <c r="K3565" s="53" t="s">
        <v>8129</v>
      </c>
      <c r="L3565" s="53" t="s">
        <v>8857</v>
      </c>
      <c r="M3565" s="53"/>
      <c r="N3565" s="53" t="s">
        <v>8858</v>
      </c>
      <c r="O3565" s="53" t="s">
        <v>8874</v>
      </c>
      <c r="P3565" s="48"/>
      <c r="Q3565" s="48"/>
      <c r="R3565" s="73"/>
      <c r="S3565" s="74"/>
      <c r="T3565" s="75">
        <v>2450000</v>
      </c>
      <c r="U3565" s="75">
        <f t="shared" si="519"/>
        <v>2744000.0000000005</v>
      </c>
      <c r="V3565" s="48"/>
      <c r="W3565" s="48">
        <v>2017</v>
      </c>
      <c r="X3565" s="48" t="s">
        <v>9078</v>
      </c>
      <c r="Y3565" s="1">
        <f>VLOOKUP(A3565,'[1]план на 2017'!$A:$X,20,0)</f>
        <v>2450000</v>
      </c>
      <c r="Z3565" s="156">
        <f t="shared" si="520"/>
        <v>0</v>
      </c>
    </row>
    <row r="3566" spans="1:26" ht="49.5" customHeight="1" x14ac:dyDescent="0.25">
      <c r="A3566" s="48" t="s">
        <v>9085</v>
      </c>
      <c r="B3566" s="53" t="s">
        <v>3273</v>
      </c>
      <c r="C3566" s="53" t="s">
        <v>9072</v>
      </c>
      <c r="D3566" s="53" t="s">
        <v>9073</v>
      </c>
      <c r="E3566" s="53" t="s">
        <v>9073</v>
      </c>
      <c r="F3566" s="53" t="s">
        <v>9086</v>
      </c>
      <c r="G3566" s="53" t="s">
        <v>3278</v>
      </c>
      <c r="H3566" s="53">
        <v>75</v>
      </c>
      <c r="I3566" s="53">
        <v>430000000</v>
      </c>
      <c r="J3566" s="53" t="s">
        <v>8091</v>
      </c>
      <c r="K3566" s="53" t="s">
        <v>8092</v>
      </c>
      <c r="L3566" s="53" t="s">
        <v>8872</v>
      </c>
      <c r="M3566" s="53"/>
      <c r="N3566" s="53" t="s">
        <v>8858</v>
      </c>
      <c r="O3566" s="53" t="s">
        <v>8874</v>
      </c>
      <c r="P3566" s="48"/>
      <c r="Q3566" s="48"/>
      <c r="R3566" s="73"/>
      <c r="S3566" s="97">
        <v>2450000</v>
      </c>
      <c r="T3566" s="75">
        <v>0</v>
      </c>
      <c r="U3566" s="75">
        <f t="shared" si="519"/>
        <v>0</v>
      </c>
      <c r="V3566" s="48"/>
      <c r="W3566" s="48">
        <v>2017</v>
      </c>
      <c r="X3566" s="48"/>
      <c r="Y3566" s="1">
        <f>VLOOKUP(A3566,'[1]план на 2017'!$A:$X,20,0)</f>
        <v>0</v>
      </c>
      <c r="Z3566" s="156">
        <f t="shared" si="520"/>
        <v>0</v>
      </c>
    </row>
    <row r="3567" spans="1:26" ht="49.5" customHeight="1" x14ac:dyDescent="0.25">
      <c r="A3567" s="48" t="s">
        <v>9087</v>
      </c>
      <c r="B3567" s="53" t="s">
        <v>3273</v>
      </c>
      <c r="C3567" s="53" t="s">
        <v>9072</v>
      </c>
      <c r="D3567" s="53" t="s">
        <v>9073</v>
      </c>
      <c r="E3567" s="53" t="s">
        <v>9073</v>
      </c>
      <c r="F3567" s="53" t="s">
        <v>9086</v>
      </c>
      <c r="G3567" s="53" t="s">
        <v>3278</v>
      </c>
      <c r="H3567" s="53">
        <v>75</v>
      </c>
      <c r="I3567" s="53">
        <v>430000000</v>
      </c>
      <c r="J3567" s="53" t="s">
        <v>8091</v>
      </c>
      <c r="K3567" s="53" t="s">
        <v>8129</v>
      </c>
      <c r="L3567" s="53" t="s">
        <v>8872</v>
      </c>
      <c r="M3567" s="53"/>
      <c r="N3567" s="53" t="s">
        <v>8858</v>
      </c>
      <c r="O3567" s="53" t="s">
        <v>8874</v>
      </c>
      <c r="P3567" s="48"/>
      <c r="Q3567" s="48"/>
      <c r="R3567" s="73"/>
      <c r="S3567" s="74"/>
      <c r="T3567" s="75">
        <v>2450000</v>
      </c>
      <c r="U3567" s="75">
        <f t="shared" si="519"/>
        <v>2744000.0000000005</v>
      </c>
      <c r="V3567" s="48"/>
      <c r="W3567" s="48">
        <v>2017</v>
      </c>
      <c r="X3567" s="48" t="s">
        <v>9078</v>
      </c>
      <c r="Y3567" s="1">
        <f>VLOOKUP(A3567,'[1]план на 2017'!$A:$X,20,0)</f>
        <v>2450000</v>
      </c>
      <c r="Z3567" s="156">
        <f t="shared" si="520"/>
        <v>0</v>
      </c>
    </row>
    <row r="3568" spans="1:26" ht="49.5" customHeight="1" x14ac:dyDescent="0.25">
      <c r="A3568" s="48" t="s">
        <v>9088</v>
      </c>
      <c r="B3568" s="53" t="s">
        <v>3273</v>
      </c>
      <c r="C3568" s="53" t="s">
        <v>9089</v>
      </c>
      <c r="D3568" s="53" t="s">
        <v>9090</v>
      </c>
      <c r="E3568" s="53" t="s">
        <v>9090</v>
      </c>
      <c r="F3568" s="53" t="s">
        <v>9091</v>
      </c>
      <c r="G3568" s="54" t="s">
        <v>8910</v>
      </c>
      <c r="H3568" s="53">
        <v>75</v>
      </c>
      <c r="I3568" s="53">
        <v>430000000</v>
      </c>
      <c r="J3568" s="53" t="s">
        <v>8091</v>
      </c>
      <c r="K3568" s="53" t="s">
        <v>8092</v>
      </c>
      <c r="L3568" s="53" t="s">
        <v>8863</v>
      </c>
      <c r="M3568" s="53"/>
      <c r="N3568" s="53" t="s">
        <v>8858</v>
      </c>
      <c r="O3568" s="53" t="s">
        <v>8874</v>
      </c>
      <c r="P3568" s="48"/>
      <c r="Q3568" s="48"/>
      <c r="R3568" s="73"/>
      <c r="S3568" s="74"/>
      <c r="T3568" s="75">
        <v>5000000</v>
      </c>
      <c r="U3568" s="75">
        <f t="shared" si="519"/>
        <v>5600000.0000000009</v>
      </c>
      <c r="V3568" s="48"/>
      <c r="W3568" s="48">
        <v>2017</v>
      </c>
      <c r="X3568" s="48"/>
      <c r="Y3568" s="1">
        <f>VLOOKUP(A3568,'[1]план на 2017'!$A:$X,20,0)</f>
        <v>5000000</v>
      </c>
      <c r="Z3568" s="156">
        <f t="shared" si="520"/>
        <v>0</v>
      </c>
    </row>
    <row r="3569" spans="1:26" ht="49.5" customHeight="1" x14ac:dyDescent="0.25">
      <c r="A3569" s="48" t="s">
        <v>9092</v>
      </c>
      <c r="B3569" s="53" t="s">
        <v>3273</v>
      </c>
      <c r="C3569" s="53" t="s">
        <v>9093</v>
      </c>
      <c r="D3569" s="53" t="s">
        <v>9094</v>
      </c>
      <c r="E3569" s="53" t="s">
        <v>9095</v>
      </c>
      <c r="F3569" s="53" t="s">
        <v>8788</v>
      </c>
      <c r="G3569" s="53" t="s">
        <v>3278</v>
      </c>
      <c r="H3569" s="53">
        <v>75</v>
      </c>
      <c r="I3569" s="53">
        <v>430000000</v>
      </c>
      <c r="J3569" s="53" t="s">
        <v>8091</v>
      </c>
      <c r="K3569" s="53" t="s">
        <v>8129</v>
      </c>
      <c r="L3569" s="53" t="s">
        <v>8863</v>
      </c>
      <c r="M3569" s="53"/>
      <c r="N3569" s="53" t="s">
        <v>8858</v>
      </c>
      <c r="O3569" s="53" t="s">
        <v>8874</v>
      </c>
      <c r="P3569" s="48"/>
      <c r="Q3569" s="48"/>
      <c r="R3569" s="73"/>
      <c r="S3569" s="97">
        <v>993600</v>
      </c>
      <c r="T3569" s="75">
        <v>0</v>
      </c>
      <c r="U3569" s="75">
        <f t="shared" si="519"/>
        <v>0</v>
      </c>
      <c r="V3569" s="48"/>
      <c r="W3569" s="48">
        <v>2017</v>
      </c>
      <c r="X3569" s="48"/>
      <c r="Y3569" s="1">
        <f>VLOOKUP(A3569,'[1]план на 2017'!$A:$X,20,0)</f>
        <v>0</v>
      </c>
      <c r="Z3569" s="156">
        <f t="shared" si="520"/>
        <v>0</v>
      </c>
    </row>
    <row r="3570" spans="1:26" ht="49.5" customHeight="1" x14ac:dyDescent="0.25">
      <c r="A3570" s="50" t="s">
        <v>9096</v>
      </c>
      <c r="B3570" s="60" t="s">
        <v>3273</v>
      </c>
      <c r="C3570" s="60" t="s">
        <v>9089</v>
      </c>
      <c r="D3570" s="60" t="s">
        <v>9090</v>
      </c>
      <c r="E3570" s="53" t="s">
        <v>9090</v>
      </c>
      <c r="F3570" s="60" t="s">
        <v>8788</v>
      </c>
      <c r="G3570" s="60" t="s">
        <v>3278</v>
      </c>
      <c r="H3570" s="53">
        <v>75</v>
      </c>
      <c r="I3570" s="53">
        <v>430000000</v>
      </c>
      <c r="J3570" s="53" t="s">
        <v>8091</v>
      </c>
      <c r="K3570" s="60" t="s">
        <v>8099</v>
      </c>
      <c r="L3570" s="53" t="s">
        <v>8863</v>
      </c>
      <c r="M3570" s="53"/>
      <c r="N3570" s="60" t="s">
        <v>8858</v>
      </c>
      <c r="O3570" s="53" t="s">
        <v>8874</v>
      </c>
      <c r="P3570" s="48"/>
      <c r="Q3570" s="50"/>
      <c r="R3570" s="79"/>
      <c r="S3570" s="80"/>
      <c r="T3570" s="81">
        <v>993600</v>
      </c>
      <c r="U3570" s="81">
        <f t="shared" si="519"/>
        <v>1112832</v>
      </c>
      <c r="V3570" s="50"/>
      <c r="W3570" s="50">
        <v>2017</v>
      </c>
      <c r="X3570" s="50" t="s">
        <v>8270</v>
      </c>
      <c r="Y3570" s="1">
        <f>VLOOKUP(A3570,'[1]план на 2017'!$A:$X,20,0)</f>
        <v>993600</v>
      </c>
      <c r="Z3570" s="156">
        <f t="shared" si="520"/>
        <v>0</v>
      </c>
    </row>
    <row r="3571" spans="1:26" ht="49.5" customHeight="1" x14ac:dyDescent="0.25">
      <c r="A3571" s="48" t="s">
        <v>9097</v>
      </c>
      <c r="B3571" s="53" t="s">
        <v>3273</v>
      </c>
      <c r="C3571" s="53" t="s">
        <v>9098</v>
      </c>
      <c r="D3571" s="53" t="s">
        <v>9099</v>
      </c>
      <c r="E3571" s="53" t="s">
        <v>9099</v>
      </c>
      <c r="F3571" s="53" t="s">
        <v>9100</v>
      </c>
      <c r="G3571" s="54" t="s">
        <v>8876</v>
      </c>
      <c r="H3571" s="53">
        <v>75</v>
      </c>
      <c r="I3571" s="53">
        <v>430000000</v>
      </c>
      <c r="J3571" s="53" t="s">
        <v>8091</v>
      </c>
      <c r="K3571" s="53" t="s">
        <v>8092</v>
      </c>
      <c r="L3571" s="53" t="s">
        <v>8863</v>
      </c>
      <c r="M3571" s="53"/>
      <c r="N3571" s="53" t="s">
        <v>8858</v>
      </c>
      <c r="O3571" s="53" t="s">
        <v>8874</v>
      </c>
      <c r="P3571" s="48"/>
      <c r="Q3571" s="48"/>
      <c r="R3571" s="73"/>
      <c r="S3571" s="97">
        <v>40000000</v>
      </c>
      <c r="T3571" s="75">
        <v>0</v>
      </c>
      <c r="U3571" s="75">
        <f t="shared" si="519"/>
        <v>0</v>
      </c>
      <c r="V3571" s="48"/>
      <c r="W3571" s="48">
        <v>2017</v>
      </c>
      <c r="X3571" s="48"/>
      <c r="Y3571" s="1">
        <f>VLOOKUP(A3571,'[1]план на 2017'!$A:$X,20,0)</f>
        <v>0</v>
      </c>
      <c r="Z3571" s="156">
        <f t="shared" si="520"/>
        <v>0</v>
      </c>
    </row>
    <row r="3572" spans="1:26" ht="49.5" customHeight="1" x14ac:dyDescent="0.25">
      <c r="A3572" s="48" t="s">
        <v>9101</v>
      </c>
      <c r="B3572" s="53" t="s">
        <v>3273</v>
      </c>
      <c r="C3572" s="53" t="s">
        <v>9098</v>
      </c>
      <c r="D3572" s="53" t="s">
        <v>9099</v>
      </c>
      <c r="E3572" s="53" t="s">
        <v>9099</v>
      </c>
      <c r="F3572" s="53" t="s">
        <v>9100</v>
      </c>
      <c r="G3572" s="54" t="s">
        <v>8876</v>
      </c>
      <c r="H3572" s="53">
        <v>75</v>
      </c>
      <c r="I3572" s="53">
        <v>430000000</v>
      </c>
      <c r="J3572" s="53" t="s">
        <v>8091</v>
      </c>
      <c r="K3572" s="53" t="s">
        <v>8124</v>
      </c>
      <c r="L3572" s="53" t="s">
        <v>8863</v>
      </c>
      <c r="M3572" s="53"/>
      <c r="N3572" s="53" t="s">
        <v>8858</v>
      </c>
      <c r="O3572" s="53" t="s">
        <v>8874</v>
      </c>
      <c r="P3572" s="48"/>
      <c r="Q3572" s="48"/>
      <c r="R3572" s="73"/>
      <c r="S3572" s="97">
        <v>91737000</v>
      </c>
      <c r="T3572" s="75">
        <v>0</v>
      </c>
      <c r="U3572" s="75">
        <f t="shared" si="519"/>
        <v>0</v>
      </c>
      <c r="V3572" s="48"/>
      <c r="W3572" s="48">
        <v>2017</v>
      </c>
      <c r="X3572" s="48" t="s">
        <v>8866</v>
      </c>
      <c r="Y3572" s="1">
        <f>VLOOKUP(A3572,'[1]план на 2017'!$A:$X,20,0)</f>
        <v>0</v>
      </c>
      <c r="Z3572" s="156">
        <f t="shared" si="520"/>
        <v>0</v>
      </c>
    </row>
    <row r="3573" spans="1:26" ht="49.5" customHeight="1" x14ac:dyDescent="0.25">
      <c r="A3573" s="48" t="s">
        <v>9102</v>
      </c>
      <c r="B3573" s="53" t="s">
        <v>3273</v>
      </c>
      <c r="C3573" s="53" t="s">
        <v>9098</v>
      </c>
      <c r="D3573" s="53" t="s">
        <v>9099</v>
      </c>
      <c r="E3573" s="53" t="s">
        <v>9099</v>
      </c>
      <c r="F3573" s="53" t="s">
        <v>9100</v>
      </c>
      <c r="G3573" s="54" t="s">
        <v>3278</v>
      </c>
      <c r="H3573" s="53">
        <v>75</v>
      </c>
      <c r="I3573" s="53">
        <v>430000000</v>
      </c>
      <c r="J3573" s="53" t="s">
        <v>8091</v>
      </c>
      <c r="K3573" s="53" t="s">
        <v>8099</v>
      </c>
      <c r="L3573" s="53" t="s">
        <v>8863</v>
      </c>
      <c r="M3573" s="53"/>
      <c r="N3573" s="53" t="s">
        <v>8858</v>
      </c>
      <c r="O3573" s="53" t="s">
        <v>8874</v>
      </c>
      <c r="P3573" s="48"/>
      <c r="Q3573" s="48"/>
      <c r="R3573" s="73"/>
      <c r="S3573" s="75">
        <v>91737000</v>
      </c>
      <c r="T3573" s="75">
        <v>0</v>
      </c>
      <c r="U3573" s="75">
        <f t="shared" si="519"/>
        <v>0</v>
      </c>
      <c r="V3573" s="48" t="s">
        <v>8126</v>
      </c>
      <c r="W3573" s="48">
        <v>2017</v>
      </c>
      <c r="X3573" s="53" t="s">
        <v>8188</v>
      </c>
      <c r="Y3573" s="1">
        <f>VLOOKUP(A3573,'[1]план на 2017'!$A:$X,20,0)</f>
        <v>0</v>
      </c>
      <c r="Z3573" s="156">
        <f t="shared" si="520"/>
        <v>0</v>
      </c>
    </row>
    <row r="3574" spans="1:26" ht="49.5" customHeight="1" x14ac:dyDescent="0.25">
      <c r="A3574" s="49" t="s">
        <v>9103</v>
      </c>
      <c r="B3574" s="49" t="s">
        <v>3273</v>
      </c>
      <c r="C3574" s="49" t="s">
        <v>9098</v>
      </c>
      <c r="D3574" s="49" t="s">
        <v>9099</v>
      </c>
      <c r="E3574" s="49" t="s">
        <v>9099</v>
      </c>
      <c r="F3574" s="49" t="s">
        <v>9100</v>
      </c>
      <c r="G3574" s="49" t="s">
        <v>3278</v>
      </c>
      <c r="H3574" s="49">
        <v>75</v>
      </c>
      <c r="I3574" s="49">
        <v>430000000</v>
      </c>
      <c r="J3574" s="49" t="s">
        <v>8091</v>
      </c>
      <c r="K3574" s="49" t="s">
        <v>8117</v>
      </c>
      <c r="L3574" s="49" t="s">
        <v>8863</v>
      </c>
      <c r="M3574" s="49"/>
      <c r="N3574" s="49" t="s">
        <v>8858</v>
      </c>
      <c r="O3574" s="49" t="s">
        <v>8874</v>
      </c>
      <c r="P3574" s="49"/>
      <c r="Q3574" s="49"/>
      <c r="R3574" s="49"/>
      <c r="S3574" s="76"/>
      <c r="T3574" s="76">
        <v>103993308</v>
      </c>
      <c r="U3574" s="76">
        <v>102745440.00000001</v>
      </c>
      <c r="V3574" s="49" t="s">
        <v>8126</v>
      </c>
      <c r="W3574" s="49">
        <v>2017</v>
      </c>
      <c r="X3574" s="49" t="s">
        <v>8868</v>
      </c>
      <c r="Y3574" s="1">
        <f>VLOOKUP(A3574,'[1]план на 2017'!$A:$X,20,0)</f>
        <v>103993308</v>
      </c>
      <c r="Z3574" s="156">
        <f t="shared" si="520"/>
        <v>0</v>
      </c>
    </row>
    <row r="3575" spans="1:26" ht="49.5" customHeight="1" x14ac:dyDescent="0.25">
      <c r="A3575" s="48" t="s">
        <v>9104</v>
      </c>
      <c r="B3575" s="53" t="s">
        <v>3273</v>
      </c>
      <c r="C3575" s="53" t="s">
        <v>9098</v>
      </c>
      <c r="D3575" s="53" t="s">
        <v>9099</v>
      </c>
      <c r="E3575" s="53" t="s">
        <v>9099</v>
      </c>
      <c r="F3575" s="53" t="s">
        <v>9105</v>
      </c>
      <c r="G3575" s="54" t="s">
        <v>8876</v>
      </c>
      <c r="H3575" s="53">
        <v>75</v>
      </c>
      <c r="I3575" s="53">
        <v>430000000</v>
      </c>
      <c r="J3575" s="53" t="s">
        <v>8091</v>
      </c>
      <c r="K3575" s="53" t="s">
        <v>8092</v>
      </c>
      <c r="L3575" s="53" t="s">
        <v>8863</v>
      </c>
      <c r="M3575" s="53"/>
      <c r="N3575" s="53" t="s">
        <v>8858</v>
      </c>
      <c r="O3575" s="53" t="s">
        <v>8874</v>
      </c>
      <c r="P3575" s="48"/>
      <c r="Q3575" s="48"/>
      <c r="R3575" s="73"/>
      <c r="S3575" s="74"/>
      <c r="T3575" s="75">
        <v>0</v>
      </c>
      <c r="U3575" s="75">
        <f t="shared" si="519"/>
        <v>0</v>
      </c>
      <c r="V3575" s="48"/>
      <c r="W3575" s="48">
        <v>2017</v>
      </c>
      <c r="X3575" s="48"/>
      <c r="Y3575" s="1">
        <f>VLOOKUP(A3575,'[1]план на 2017'!$A:$X,20,0)</f>
        <v>0</v>
      </c>
      <c r="Z3575" s="156">
        <f t="shared" si="520"/>
        <v>0</v>
      </c>
    </row>
    <row r="3576" spans="1:26" ht="49.5" customHeight="1" x14ac:dyDescent="0.25">
      <c r="A3576" s="48" t="s">
        <v>9106</v>
      </c>
      <c r="B3576" s="53" t="s">
        <v>3273</v>
      </c>
      <c r="C3576" s="53" t="s">
        <v>9098</v>
      </c>
      <c r="D3576" s="53" t="s">
        <v>9099</v>
      </c>
      <c r="E3576" s="53" t="s">
        <v>9099</v>
      </c>
      <c r="F3576" s="53" t="s">
        <v>9105</v>
      </c>
      <c r="G3576" s="54" t="s">
        <v>8876</v>
      </c>
      <c r="H3576" s="53">
        <v>75</v>
      </c>
      <c r="I3576" s="53">
        <v>430000000</v>
      </c>
      <c r="J3576" s="53" t="s">
        <v>8091</v>
      </c>
      <c r="K3576" s="53" t="s">
        <v>8129</v>
      </c>
      <c r="L3576" s="53" t="s">
        <v>8863</v>
      </c>
      <c r="M3576" s="53"/>
      <c r="N3576" s="53" t="s">
        <v>8858</v>
      </c>
      <c r="O3576" s="53" t="s">
        <v>8874</v>
      </c>
      <c r="P3576" s="48"/>
      <c r="Q3576" s="48"/>
      <c r="R3576" s="73"/>
      <c r="S3576" s="75">
        <v>30000000</v>
      </c>
      <c r="T3576" s="75">
        <v>0</v>
      </c>
      <c r="U3576" s="75">
        <f t="shared" si="519"/>
        <v>0</v>
      </c>
      <c r="V3576" s="48"/>
      <c r="W3576" s="48">
        <v>2017</v>
      </c>
      <c r="X3576" s="48" t="s">
        <v>8210</v>
      </c>
      <c r="Y3576" s="1">
        <f>VLOOKUP(A3576,'[1]план на 2017'!$A:$X,20,0)</f>
        <v>0</v>
      </c>
      <c r="Z3576" s="156">
        <f t="shared" si="520"/>
        <v>0</v>
      </c>
    </row>
    <row r="3577" spans="1:26" ht="49.5" customHeight="1" x14ac:dyDescent="0.25">
      <c r="A3577" s="48" t="s">
        <v>9107</v>
      </c>
      <c r="B3577" s="53" t="s">
        <v>3273</v>
      </c>
      <c r="C3577" s="53" t="s">
        <v>9098</v>
      </c>
      <c r="D3577" s="53" t="s">
        <v>9099</v>
      </c>
      <c r="E3577" s="53" t="s">
        <v>9099</v>
      </c>
      <c r="F3577" s="53" t="s">
        <v>9108</v>
      </c>
      <c r="G3577" s="54" t="s">
        <v>8876</v>
      </c>
      <c r="H3577" s="53">
        <v>75</v>
      </c>
      <c r="I3577" s="53">
        <v>430000000</v>
      </c>
      <c r="J3577" s="53" t="s">
        <v>8091</v>
      </c>
      <c r="K3577" s="53" t="s">
        <v>8092</v>
      </c>
      <c r="L3577" s="53" t="s">
        <v>8863</v>
      </c>
      <c r="M3577" s="53"/>
      <c r="N3577" s="53" t="s">
        <v>8858</v>
      </c>
      <c r="O3577" s="53" t="s">
        <v>8874</v>
      </c>
      <c r="P3577" s="48"/>
      <c r="Q3577" s="48"/>
      <c r="R3577" s="73"/>
      <c r="S3577" s="97">
        <v>117701339</v>
      </c>
      <c r="T3577" s="75">
        <v>0</v>
      </c>
      <c r="U3577" s="75">
        <f t="shared" si="519"/>
        <v>0</v>
      </c>
      <c r="V3577" s="48"/>
      <c r="W3577" s="48">
        <v>2017</v>
      </c>
      <c r="X3577" s="48"/>
      <c r="Y3577" s="1">
        <f>VLOOKUP(A3577,'[1]план на 2017'!$A:$X,20,0)</f>
        <v>0</v>
      </c>
      <c r="Z3577" s="156">
        <f t="shared" si="520"/>
        <v>0</v>
      </c>
    </row>
    <row r="3578" spans="1:26" ht="49.5" customHeight="1" x14ac:dyDescent="0.25">
      <c r="A3578" s="48" t="s">
        <v>9109</v>
      </c>
      <c r="B3578" s="53" t="s">
        <v>3273</v>
      </c>
      <c r="C3578" s="53" t="s">
        <v>9098</v>
      </c>
      <c r="D3578" s="53" t="s">
        <v>9099</v>
      </c>
      <c r="E3578" s="53" t="s">
        <v>9099</v>
      </c>
      <c r="F3578" s="53" t="s">
        <v>9108</v>
      </c>
      <c r="G3578" s="54" t="s">
        <v>8876</v>
      </c>
      <c r="H3578" s="53">
        <v>75</v>
      </c>
      <c r="I3578" s="53">
        <v>430000000</v>
      </c>
      <c r="J3578" s="53" t="s">
        <v>8091</v>
      </c>
      <c r="K3578" s="53" t="s">
        <v>8124</v>
      </c>
      <c r="L3578" s="53" t="s">
        <v>8863</v>
      </c>
      <c r="M3578" s="53"/>
      <c r="N3578" s="53" t="s">
        <v>8858</v>
      </c>
      <c r="O3578" s="53" t="s">
        <v>8874</v>
      </c>
      <c r="P3578" s="48"/>
      <c r="Q3578" s="48"/>
      <c r="R3578" s="73"/>
      <c r="S3578" s="74"/>
      <c r="T3578" s="75">
        <v>197438950</v>
      </c>
      <c r="U3578" s="75">
        <f t="shared" si="519"/>
        <v>221131624.00000003</v>
      </c>
      <c r="V3578" s="48"/>
      <c r="W3578" s="48">
        <v>2017</v>
      </c>
      <c r="X3578" s="48" t="s">
        <v>8866</v>
      </c>
      <c r="Y3578" s="1">
        <f>VLOOKUP(A3578,'[1]план на 2017'!$A:$X,20,0)</f>
        <v>197438950</v>
      </c>
      <c r="Z3578" s="156">
        <f t="shared" si="520"/>
        <v>0</v>
      </c>
    </row>
    <row r="3579" spans="1:26" ht="49.5" customHeight="1" x14ac:dyDescent="0.25">
      <c r="A3579" s="48" t="s">
        <v>9110</v>
      </c>
      <c r="B3579" s="53" t="s">
        <v>3273</v>
      </c>
      <c r="C3579" s="53" t="s">
        <v>9111</v>
      </c>
      <c r="D3579" s="53" t="s">
        <v>9112</v>
      </c>
      <c r="E3579" s="53" t="s">
        <v>9112</v>
      </c>
      <c r="F3579" s="53" t="s">
        <v>9113</v>
      </c>
      <c r="G3579" s="54" t="s">
        <v>8876</v>
      </c>
      <c r="H3579" s="53">
        <v>75</v>
      </c>
      <c r="I3579" s="53">
        <v>430000000</v>
      </c>
      <c r="J3579" s="53" t="s">
        <v>8091</v>
      </c>
      <c r="K3579" s="53" t="s">
        <v>8092</v>
      </c>
      <c r="L3579" s="53" t="s">
        <v>8863</v>
      </c>
      <c r="M3579" s="53"/>
      <c r="N3579" s="53" t="s">
        <v>8858</v>
      </c>
      <c r="O3579" s="53" t="s">
        <v>8874</v>
      </c>
      <c r="P3579" s="48"/>
      <c r="Q3579" s="48"/>
      <c r="R3579" s="73"/>
      <c r="S3579" s="97">
        <v>117701339</v>
      </c>
      <c r="T3579" s="75">
        <v>0</v>
      </c>
      <c r="U3579" s="75">
        <f t="shared" si="519"/>
        <v>0</v>
      </c>
      <c r="V3579" s="48"/>
      <c r="W3579" s="48">
        <v>2017</v>
      </c>
      <c r="X3579" s="48"/>
      <c r="Y3579" s="1">
        <f>VLOOKUP(A3579,'[1]план на 2017'!$A:$X,20,0)</f>
        <v>0</v>
      </c>
      <c r="Z3579" s="156">
        <f t="shared" si="520"/>
        <v>0</v>
      </c>
    </row>
    <row r="3580" spans="1:26" ht="49.5" customHeight="1" x14ac:dyDescent="0.25">
      <c r="A3580" s="48" t="s">
        <v>9114</v>
      </c>
      <c r="B3580" s="53" t="s">
        <v>3273</v>
      </c>
      <c r="C3580" s="53" t="s">
        <v>9111</v>
      </c>
      <c r="D3580" s="53" t="s">
        <v>9112</v>
      </c>
      <c r="E3580" s="53" t="s">
        <v>9112</v>
      </c>
      <c r="F3580" s="53" t="s">
        <v>9113</v>
      </c>
      <c r="G3580" s="54" t="s">
        <v>3278</v>
      </c>
      <c r="H3580" s="53">
        <v>75</v>
      </c>
      <c r="I3580" s="53">
        <v>430000000</v>
      </c>
      <c r="J3580" s="53" t="s">
        <v>8091</v>
      </c>
      <c r="K3580" s="53" t="s">
        <v>8099</v>
      </c>
      <c r="L3580" s="53" t="s">
        <v>8863</v>
      </c>
      <c r="M3580" s="53"/>
      <c r="N3580" s="53" t="s">
        <v>8858</v>
      </c>
      <c r="O3580" s="53" t="s">
        <v>8874</v>
      </c>
      <c r="P3580" s="48"/>
      <c r="Q3580" s="48"/>
      <c r="R3580" s="73"/>
      <c r="S3580" s="75">
        <v>117701339</v>
      </c>
      <c r="T3580" s="75">
        <v>0</v>
      </c>
      <c r="U3580" s="75">
        <f t="shared" si="519"/>
        <v>0</v>
      </c>
      <c r="V3580" s="48"/>
      <c r="W3580" s="48">
        <v>2017</v>
      </c>
      <c r="X3580" s="48" t="s">
        <v>8213</v>
      </c>
      <c r="Y3580" s="1">
        <f>VLOOKUP(A3580,'[1]план на 2017'!$A:$X,20,0)</f>
        <v>0</v>
      </c>
      <c r="Z3580" s="156">
        <f t="shared" si="520"/>
        <v>0</v>
      </c>
    </row>
    <row r="3581" spans="1:26" ht="49.5" customHeight="1" x14ac:dyDescent="0.25">
      <c r="A3581" s="49" t="s">
        <v>9115</v>
      </c>
      <c r="B3581" s="49" t="s">
        <v>3273</v>
      </c>
      <c r="C3581" s="49" t="s">
        <v>9111</v>
      </c>
      <c r="D3581" s="49" t="s">
        <v>9112</v>
      </c>
      <c r="E3581" s="49" t="s">
        <v>9112</v>
      </c>
      <c r="F3581" s="49" t="s">
        <v>9113</v>
      </c>
      <c r="G3581" s="49" t="s">
        <v>3278</v>
      </c>
      <c r="H3581" s="49">
        <v>75</v>
      </c>
      <c r="I3581" s="49">
        <v>430000000</v>
      </c>
      <c r="J3581" s="49" t="s">
        <v>8091</v>
      </c>
      <c r="K3581" s="49" t="s">
        <v>8117</v>
      </c>
      <c r="L3581" s="49" t="s">
        <v>8863</v>
      </c>
      <c r="M3581" s="49"/>
      <c r="N3581" s="49" t="s">
        <v>8858</v>
      </c>
      <c r="O3581" s="49" t="s">
        <v>8874</v>
      </c>
      <c r="P3581" s="49"/>
      <c r="Q3581" s="49"/>
      <c r="R3581" s="49"/>
      <c r="S3581" s="76"/>
      <c r="T3581" s="76">
        <v>257652056</v>
      </c>
      <c r="U3581" s="76">
        <f>T3581*1.12</f>
        <v>288570302.72000003</v>
      </c>
      <c r="V3581" s="49"/>
      <c r="W3581" s="49">
        <v>2017</v>
      </c>
      <c r="X3581" s="49" t="s">
        <v>8868</v>
      </c>
      <c r="Y3581" s="1">
        <f>VLOOKUP(A3581,'[1]план на 2017'!$A:$X,20,0)</f>
        <v>257652056</v>
      </c>
      <c r="Z3581" s="156">
        <f t="shared" si="520"/>
        <v>0</v>
      </c>
    </row>
    <row r="3582" spans="1:26" ht="49.5" customHeight="1" x14ac:dyDescent="0.25">
      <c r="A3582" s="48" t="s">
        <v>9116</v>
      </c>
      <c r="B3582" s="53" t="s">
        <v>3273</v>
      </c>
      <c r="C3582" s="53" t="s">
        <v>9111</v>
      </c>
      <c r="D3582" s="53" t="s">
        <v>9112</v>
      </c>
      <c r="E3582" s="53" t="s">
        <v>9112</v>
      </c>
      <c r="F3582" s="53" t="s">
        <v>9117</v>
      </c>
      <c r="G3582" s="54" t="s">
        <v>8876</v>
      </c>
      <c r="H3582" s="53">
        <v>75</v>
      </c>
      <c r="I3582" s="53">
        <v>430000000</v>
      </c>
      <c r="J3582" s="53" t="s">
        <v>8091</v>
      </c>
      <c r="K3582" s="53" t="s">
        <v>8092</v>
      </c>
      <c r="L3582" s="53" t="s">
        <v>8863</v>
      </c>
      <c r="M3582" s="53"/>
      <c r="N3582" s="53" t="s">
        <v>8858</v>
      </c>
      <c r="O3582" s="53" t="s">
        <v>8874</v>
      </c>
      <c r="P3582" s="48"/>
      <c r="Q3582" s="48"/>
      <c r="R3582" s="73"/>
      <c r="S3582" s="97">
        <v>30000000</v>
      </c>
      <c r="T3582" s="75">
        <v>0</v>
      </c>
      <c r="U3582" s="75">
        <f t="shared" si="519"/>
        <v>0</v>
      </c>
      <c r="V3582" s="48"/>
      <c r="W3582" s="48">
        <v>2017</v>
      </c>
      <c r="X3582" s="48"/>
      <c r="Y3582" s="1">
        <f>VLOOKUP(A3582,'[1]план на 2017'!$A:$X,20,0)</f>
        <v>0</v>
      </c>
      <c r="Z3582" s="156">
        <f t="shared" si="520"/>
        <v>0</v>
      </c>
    </row>
    <row r="3583" spans="1:26" ht="49.5" customHeight="1" x14ac:dyDescent="0.25">
      <c r="A3583" s="48" t="s">
        <v>9118</v>
      </c>
      <c r="B3583" s="53" t="s">
        <v>3273</v>
      </c>
      <c r="C3583" s="53" t="s">
        <v>9111</v>
      </c>
      <c r="D3583" s="53" t="s">
        <v>9112</v>
      </c>
      <c r="E3583" s="53" t="s">
        <v>9112</v>
      </c>
      <c r="F3583" s="53" t="s">
        <v>9119</v>
      </c>
      <c r="G3583" s="54" t="s">
        <v>3278</v>
      </c>
      <c r="H3583" s="53">
        <v>75</v>
      </c>
      <c r="I3583" s="53">
        <v>430000000</v>
      </c>
      <c r="J3583" s="53" t="s">
        <v>8091</v>
      </c>
      <c r="K3583" s="53" t="s">
        <v>8124</v>
      </c>
      <c r="L3583" s="53" t="s">
        <v>8863</v>
      </c>
      <c r="M3583" s="53"/>
      <c r="N3583" s="53" t="s">
        <v>8858</v>
      </c>
      <c r="O3583" s="53" t="s">
        <v>8874</v>
      </c>
      <c r="P3583" s="48"/>
      <c r="Q3583" s="48"/>
      <c r="R3583" s="73"/>
      <c r="S3583" s="74"/>
      <c r="T3583" s="75">
        <v>30000000</v>
      </c>
      <c r="U3583" s="75">
        <f t="shared" si="519"/>
        <v>33600000</v>
      </c>
      <c r="V3583" s="48"/>
      <c r="W3583" s="48">
        <v>2017</v>
      </c>
      <c r="X3583" s="48" t="s">
        <v>8161</v>
      </c>
      <c r="Y3583" s="1">
        <f>VLOOKUP(A3583,'[1]план на 2017'!$A:$X,20,0)</f>
        <v>30000000</v>
      </c>
      <c r="Z3583" s="156">
        <f t="shared" si="520"/>
        <v>0</v>
      </c>
    </row>
    <row r="3584" spans="1:26" ht="49.5" customHeight="1" x14ac:dyDescent="0.25">
      <c r="A3584" s="48" t="s">
        <v>9120</v>
      </c>
      <c r="B3584" s="53" t="s">
        <v>3273</v>
      </c>
      <c r="C3584" s="53" t="s">
        <v>9111</v>
      </c>
      <c r="D3584" s="53" t="s">
        <v>9112</v>
      </c>
      <c r="E3584" s="53" t="s">
        <v>9112</v>
      </c>
      <c r="F3584" s="53" t="s">
        <v>9121</v>
      </c>
      <c r="G3584" s="54" t="s">
        <v>8876</v>
      </c>
      <c r="H3584" s="53">
        <v>75</v>
      </c>
      <c r="I3584" s="53">
        <v>430000000</v>
      </c>
      <c r="J3584" s="53" t="s">
        <v>8091</v>
      </c>
      <c r="K3584" s="53" t="s">
        <v>8092</v>
      </c>
      <c r="L3584" s="53" t="s">
        <v>8863</v>
      </c>
      <c r="M3584" s="53"/>
      <c r="N3584" s="53" t="s">
        <v>8858</v>
      </c>
      <c r="O3584" s="53" t="s">
        <v>8874</v>
      </c>
      <c r="P3584" s="48"/>
      <c r="Q3584" s="48"/>
      <c r="R3584" s="73"/>
      <c r="S3584" s="97">
        <v>30000000</v>
      </c>
      <c r="T3584" s="75">
        <v>0</v>
      </c>
      <c r="U3584" s="75">
        <f t="shared" si="519"/>
        <v>0</v>
      </c>
      <c r="V3584" s="48"/>
      <c r="W3584" s="48">
        <v>2017</v>
      </c>
      <c r="X3584" s="48"/>
      <c r="Y3584" s="1">
        <f>VLOOKUP(A3584,'[1]план на 2017'!$A:$X,20,0)</f>
        <v>0</v>
      </c>
      <c r="Z3584" s="156">
        <f t="shared" si="520"/>
        <v>0</v>
      </c>
    </row>
    <row r="3585" spans="1:26" ht="49.5" customHeight="1" x14ac:dyDescent="0.25">
      <c r="A3585" s="48" t="s">
        <v>9122</v>
      </c>
      <c r="B3585" s="53" t="s">
        <v>3273</v>
      </c>
      <c r="C3585" s="53" t="s">
        <v>9111</v>
      </c>
      <c r="D3585" s="53" t="s">
        <v>9112</v>
      </c>
      <c r="E3585" s="53" t="s">
        <v>9112</v>
      </c>
      <c r="F3585" s="53" t="s">
        <v>9123</v>
      </c>
      <c r="G3585" s="54" t="s">
        <v>8876</v>
      </c>
      <c r="H3585" s="53">
        <v>75</v>
      </c>
      <c r="I3585" s="53">
        <v>430000000</v>
      </c>
      <c r="J3585" s="53" t="s">
        <v>8091</v>
      </c>
      <c r="K3585" s="53" t="s">
        <v>8124</v>
      </c>
      <c r="L3585" s="53" t="s">
        <v>8863</v>
      </c>
      <c r="M3585" s="53"/>
      <c r="N3585" s="53" t="s">
        <v>8858</v>
      </c>
      <c r="O3585" s="53" t="s">
        <v>8874</v>
      </c>
      <c r="P3585" s="48"/>
      <c r="Q3585" s="48"/>
      <c r="R3585" s="73"/>
      <c r="S3585" s="74"/>
      <c r="T3585" s="75">
        <v>30000000</v>
      </c>
      <c r="U3585" s="75">
        <f t="shared" si="519"/>
        <v>33600000</v>
      </c>
      <c r="V3585" s="48"/>
      <c r="W3585" s="48">
        <v>2017</v>
      </c>
      <c r="X3585" s="48" t="s">
        <v>8149</v>
      </c>
      <c r="Y3585" s="1">
        <f>VLOOKUP(A3585,'[1]план на 2017'!$A:$X,20,0)</f>
        <v>30000000</v>
      </c>
      <c r="Z3585" s="156">
        <f t="shared" si="520"/>
        <v>0</v>
      </c>
    </row>
    <row r="3586" spans="1:26" ht="49.5" customHeight="1" x14ac:dyDescent="0.25">
      <c r="A3586" s="48" t="s">
        <v>9124</v>
      </c>
      <c r="B3586" s="53" t="s">
        <v>3273</v>
      </c>
      <c r="C3586" s="53" t="s">
        <v>9125</v>
      </c>
      <c r="D3586" s="53" t="s">
        <v>9126</v>
      </c>
      <c r="E3586" s="53" t="s">
        <v>9126</v>
      </c>
      <c r="F3586" s="53" t="s">
        <v>9127</v>
      </c>
      <c r="G3586" s="53" t="s">
        <v>3278</v>
      </c>
      <c r="H3586" s="53">
        <v>90</v>
      </c>
      <c r="I3586" s="53">
        <v>430000000</v>
      </c>
      <c r="J3586" s="53" t="s">
        <v>8091</v>
      </c>
      <c r="K3586" s="53" t="s">
        <v>8092</v>
      </c>
      <c r="L3586" s="53" t="s">
        <v>8863</v>
      </c>
      <c r="M3586" s="53"/>
      <c r="N3586" s="53" t="s">
        <v>8858</v>
      </c>
      <c r="O3586" s="53" t="s">
        <v>8874</v>
      </c>
      <c r="P3586" s="48"/>
      <c r="Q3586" s="48"/>
      <c r="R3586" s="73"/>
      <c r="S3586" s="74"/>
      <c r="T3586" s="75">
        <v>15915000</v>
      </c>
      <c r="U3586" s="75">
        <f t="shared" si="519"/>
        <v>17824800</v>
      </c>
      <c r="V3586" s="48"/>
      <c r="W3586" s="48">
        <v>2017</v>
      </c>
      <c r="X3586" s="48"/>
      <c r="Y3586" s="1">
        <f>VLOOKUP(A3586,'[1]план на 2017'!$A:$X,20,0)</f>
        <v>15915000</v>
      </c>
      <c r="Z3586" s="156">
        <f t="shared" si="520"/>
        <v>0</v>
      </c>
    </row>
    <row r="3587" spans="1:26" ht="49.5" customHeight="1" x14ac:dyDescent="0.25">
      <c r="A3587" s="48" t="s">
        <v>9128</v>
      </c>
      <c r="B3587" s="53" t="s">
        <v>3273</v>
      </c>
      <c r="C3587" s="53" t="s">
        <v>9098</v>
      </c>
      <c r="D3587" s="53" t="s">
        <v>9099</v>
      </c>
      <c r="E3587" s="53" t="s">
        <v>9099</v>
      </c>
      <c r="F3587" s="53" t="s">
        <v>9129</v>
      </c>
      <c r="G3587" s="54" t="s">
        <v>8876</v>
      </c>
      <c r="H3587" s="53">
        <v>75</v>
      </c>
      <c r="I3587" s="53">
        <v>430000000</v>
      </c>
      <c r="J3587" s="53" t="s">
        <v>8091</v>
      </c>
      <c r="K3587" s="53" t="s">
        <v>8092</v>
      </c>
      <c r="L3587" s="53" t="s">
        <v>8863</v>
      </c>
      <c r="M3587" s="53"/>
      <c r="N3587" s="53" t="s">
        <v>8858</v>
      </c>
      <c r="O3587" s="53" t="s">
        <v>8874</v>
      </c>
      <c r="P3587" s="48"/>
      <c r="Q3587" s="48"/>
      <c r="R3587" s="73"/>
      <c r="S3587" s="97">
        <v>24383000</v>
      </c>
      <c r="T3587" s="75">
        <v>0</v>
      </c>
      <c r="U3587" s="75">
        <f t="shared" si="519"/>
        <v>0</v>
      </c>
      <c r="V3587" s="48"/>
      <c r="W3587" s="48">
        <v>2017</v>
      </c>
      <c r="X3587" s="48"/>
      <c r="Y3587" s="1">
        <f>VLOOKUP(A3587,'[1]план на 2017'!$A:$X,20,0)</f>
        <v>0</v>
      </c>
      <c r="Z3587" s="156">
        <f t="shared" si="520"/>
        <v>0</v>
      </c>
    </row>
    <row r="3588" spans="1:26" ht="49.5" customHeight="1" x14ac:dyDescent="0.25">
      <c r="A3588" s="48" t="s">
        <v>9130</v>
      </c>
      <c r="B3588" s="53" t="s">
        <v>3273</v>
      </c>
      <c r="C3588" s="53" t="s">
        <v>9098</v>
      </c>
      <c r="D3588" s="53" t="s">
        <v>9099</v>
      </c>
      <c r="E3588" s="53" t="s">
        <v>9099</v>
      </c>
      <c r="F3588" s="53" t="s">
        <v>9129</v>
      </c>
      <c r="G3588" s="54" t="s">
        <v>3278</v>
      </c>
      <c r="H3588" s="53">
        <v>75</v>
      </c>
      <c r="I3588" s="53">
        <v>430000000</v>
      </c>
      <c r="J3588" s="53" t="s">
        <v>8091</v>
      </c>
      <c r="K3588" s="53" t="s">
        <v>8129</v>
      </c>
      <c r="L3588" s="53" t="s">
        <v>8863</v>
      </c>
      <c r="M3588" s="53"/>
      <c r="N3588" s="53" t="s">
        <v>8858</v>
      </c>
      <c r="O3588" s="53" t="s">
        <v>8874</v>
      </c>
      <c r="P3588" s="48"/>
      <c r="Q3588" s="48"/>
      <c r="R3588" s="73"/>
      <c r="S3588" s="74"/>
      <c r="T3588" s="75">
        <v>24383000</v>
      </c>
      <c r="U3588" s="75">
        <f t="shared" si="519"/>
        <v>27308960.000000004</v>
      </c>
      <c r="V3588" s="48" t="s">
        <v>8126</v>
      </c>
      <c r="W3588" s="48">
        <v>2017</v>
      </c>
      <c r="X3588" s="53" t="s">
        <v>8195</v>
      </c>
      <c r="Y3588" s="1">
        <f>VLOOKUP(A3588,'[1]план на 2017'!$A:$X,20,0)</f>
        <v>24383000</v>
      </c>
      <c r="Z3588" s="156">
        <f t="shared" si="520"/>
        <v>0</v>
      </c>
    </row>
    <row r="3589" spans="1:26" ht="49.5" customHeight="1" x14ac:dyDescent="0.25">
      <c r="A3589" s="48" t="s">
        <v>9131</v>
      </c>
      <c r="B3589" s="53" t="s">
        <v>3273</v>
      </c>
      <c r="C3589" s="53" t="s">
        <v>9132</v>
      </c>
      <c r="D3589" s="53" t="s">
        <v>9133</v>
      </c>
      <c r="E3589" s="53" t="s">
        <v>9133</v>
      </c>
      <c r="F3589" s="53" t="s">
        <v>9134</v>
      </c>
      <c r="G3589" s="53" t="s">
        <v>3278</v>
      </c>
      <c r="H3589" s="53">
        <v>75</v>
      </c>
      <c r="I3589" s="53">
        <v>430000000</v>
      </c>
      <c r="J3589" s="53" t="s">
        <v>8091</v>
      </c>
      <c r="K3589" s="53" t="s">
        <v>8092</v>
      </c>
      <c r="L3589" s="53" t="s">
        <v>8873</v>
      </c>
      <c r="M3589" s="53"/>
      <c r="N3589" s="53" t="s">
        <v>8858</v>
      </c>
      <c r="O3589" s="53" t="s">
        <v>8874</v>
      </c>
      <c r="P3589" s="48"/>
      <c r="Q3589" s="48"/>
      <c r="R3589" s="73"/>
      <c r="S3589" s="97">
        <v>3501928.9499999997</v>
      </c>
      <c r="T3589" s="75">
        <v>0</v>
      </c>
      <c r="U3589" s="75">
        <f t="shared" si="519"/>
        <v>0</v>
      </c>
      <c r="V3589" s="48"/>
      <c r="W3589" s="48">
        <v>2017</v>
      </c>
      <c r="X3589" s="48"/>
      <c r="Y3589" s="1">
        <f>VLOOKUP(A3589,'[1]план на 2017'!$A:$X,20,0)</f>
        <v>0</v>
      </c>
      <c r="Z3589" s="156">
        <f t="shared" si="520"/>
        <v>0</v>
      </c>
    </row>
    <row r="3590" spans="1:26" ht="49.5" customHeight="1" x14ac:dyDescent="0.25">
      <c r="A3590" s="48" t="s">
        <v>9135</v>
      </c>
      <c r="B3590" s="53" t="s">
        <v>3273</v>
      </c>
      <c r="C3590" s="53" t="s">
        <v>9132</v>
      </c>
      <c r="D3590" s="53" t="s">
        <v>9133</v>
      </c>
      <c r="E3590" s="53" t="s">
        <v>9133</v>
      </c>
      <c r="F3590" s="53" t="s">
        <v>9134</v>
      </c>
      <c r="G3590" s="53" t="s">
        <v>3278</v>
      </c>
      <c r="H3590" s="53">
        <v>75</v>
      </c>
      <c r="I3590" s="53">
        <v>430000000</v>
      </c>
      <c r="J3590" s="53" t="s">
        <v>8091</v>
      </c>
      <c r="K3590" s="53" t="s">
        <v>8092</v>
      </c>
      <c r="L3590" s="53" t="s">
        <v>8873</v>
      </c>
      <c r="M3590" s="53"/>
      <c r="N3590" s="53" t="s">
        <v>8858</v>
      </c>
      <c r="O3590" s="53" t="s">
        <v>8874</v>
      </c>
      <c r="P3590" s="48"/>
      <c r="Q3590" s="48"/>
      <c r="R3590" s="73"/>
      <c r="S3590" s="74"/>
      <c r="T3590" s="75">
        <v>3501928.9499999997</v>
      </c>
      <c r="U3590" s="75">
        <f t="shared" ref="U3590:U3653" si="521">T3590*1.12</f>
        <v>3922160.4240000001</v>
      </c>
      <c r="V3590" s="48" t="s">
        <v>8126</v>
      </c>
      <c r="W3590" s="48">
        <v>2017</v>
      </c>
      <c r="X3590" s="53" t="s">
        <v>9136</v>
      </c>
      <c r="Y3590" s="1">
        <f>VLOOKUP(A3590,'[1]план на 2017'!$A:$X,20,0)</f>
        <v>3501928.9499999997</v>
      </c>
      <c r="Z3590" s="156">
        <f t="shared" si="520"/>
        <v>0</v>
      </c>
    </row>
    <row r="3591" spans="1:26" ht="49.5" customHeight="1" x14ac:dyDescent="0.25">
      <c r="A3591" s="48" t="s">
        <v>9137</v>
      </c>
      <c r="B3591" s="53" t="s">
        <v>3273</v>
      </c>
      <c r="C3591" s="53" t="s">
        <v>9138</v>
      </c>
      <c r="D3591" s="53" t="s">
        <v>9139</v>
      </c>
      <c r="E3591" s="53" t="s">
        <v>9139</v>
      </c>
      <c r="F3591" s="53" t="s">
        <v>9140</v>
      </c>
      <c r="G3591" s="54" t="s">
        <v>8876</v>
      </c>
      <c r="H3591" s="53">
        <v>75</v>
      </c>
      <c r="I3591" s="53">
        <v>430000000</v>
      </c>
      <c r="J3591" s="53" t="s">
        <v>8091</v>
      </c>
      <c r="K3591" s="53" t="s">
        <v>8129</v>
      </c>
      <c r="L3591" s="53" t="s">
        <v>8863</v>
      </c>
      <c r="M3591" s="53"/>
      <c r="N3591" s="53" t="s">
        <v>8858</v>
      </c>
      <c r="O3591" s="53" t="s">
        <v>8874</v>
      </c>
      <c r="P3591" s="48"/>
      <c r="Q3591" s="48"/>
      <c r="R3591" s="73"/>
      <c r="S3591" s="74">
        <v>64800000</v>
      </c>
      <c r="T3591" s="75">
        <v>0</v>
      </c>
      <c r="U3591" s="75">
        <f t="shared" si="521"/>
        <v>0</v>
      </c>
      <c r="V3591" s="48"/>
      <c r="W3591" s="48">
        <v>2017</v>
      </c>
      <c r="X3591" s="48"/>
      <c r="Y3591" s="1">
        <f>VLOOKUP(A3591,'[1]план на 2017'!$A:$X,20,0)</f>
        <v>0</v>
      </c>
      <c r="Z3591" s="156">
        <f t="shared" si="520"/>
        <v>0</v>
      </c>
    </row>
    <row r="3592" spans="1:26" ht="49.5" customHeight="1" x14ac:dyDescent="0.25">
      <c r="A3592" s="48" t="s">
        <v>9141</v>
      </c>
      <c r="B3592" s="53" t="s">
        <v>3273</v>
      </c>
      <c r="C3592" s="53" t="s">
        <v>9138</v>
      </c>
      <c r="D3592" s="53" t="s">
        <v>9139</v>
      </c>
      <c r="E3592" s="53" t="s">
        <v>9139</v>
      </c>
      <c r="F3592" s="53" t="s">
        <v>9140</v>
      </c>
      <c r="G3592" s="54" t="s">
        <v>8876</v>
      </c>
      <c r="H3592" s="53">
        <v>75</v>
      </c>
      <c r="I3592" s="53">
        <v>430000000</v>
      </c>
      <c r="J3592" s="53" t="s">
        <v>8091</v>
      </c>
      <c r="K3592" s="53" t="s">
        <v>8129</v>
      </c>
      <c r="L3592" s="53" t="s">
        <v>8863</v>
      </c>
      <c r="M3592" s="53"/>
      <c r="N3592" s="53" t="s">
        <v>8858</v>
      </c>
      <c r="O3592" s="53" t="s">
        <v>8874</v>
      </c>
      <c r="P3592" s="48"/>
      <c r="Q3592" s="48"/>
      <c r="R3592" s="73"/>
      <c r="S3592" s="74"/>
      <c r="T3592" s="75">
        <v>62800000</v>
      </c>
      <c r="U3592" s="75">
        <f t="shared" si="521"/>
        <v>70336000</v>
      </c>
      <c r="V3592" s="48"/>
      <c r="W3592" s="48">
        <v>2017</v>
      </c>
      <c r="X3592" s="48" t="s">
        <v>8867</v>
      </c>
      <c r="Y3592" s="1">
        <f>VLOOKUP(A3592,'[1]план на 2017'!$A:$X,20,0)</f>
        <v>62800000</v>
      </c>
      <c r="Z3592" s="156">
        <f t="shared" si="520"/>
        <v>0</v>
      </c>
    </row>
    <row r="3593" spans="1:26" ht="49.5" customHeight="1" x14ac:dyDescent="0.25">
      <c r="A3593" s="48" t="s">
        <v>9142</v>
      </c>
      <c r="B3593" s="53" t="s">
        <v>3273</v>
      </c>
      <c r="C3593" s="53" t="s">
        <v>9143</v>
      </c>
      <c r="D3593" s="53" t="s">
        <v>9144</v>
      </c>
      <c r="E3593" s="53" t="s">
        <v>9144</v>
      </c>
      <c r="F3593" s="53" t="s">
        <v>9145</v>
      </c>
      <c r="G3593" s="53" t="s">
        <v>3278</v>
      </c>
      <c r="H3593" s="53">
        <v>75</v>
      </c>
      <c r="I3593" s="53">
        <v>430000000</v>
      </c>
      <c r="J3593" s="53" t="s">
        <v>8091</v>
      </c>
      <c r="K3593" s="53" t="s">
        <v>8856</v>
      </c>
      <c r="L3593" s="53" t="s">
        <v>8863</v>
      </c>
      <c r="M3593" s="53"/>
      <c r="N3593" s="53" t="s">
        <v>8858</v>
      </c>
      <c r="O3593" s="53" t="s">
        <v>8874</v>
      </c>
      <c r="P3593" s="48"/>
      <c r="Q3593" s="48"/>
      <c r="R3593" s="73"/>
      <c r="S3593" s="75">
        <v>1200000</v>
      </c>
      <c r="T3593" s="75">
        <v>0</v>
      </c>
      <c r="U3593" s="75">
        <f t="shared" si="521"/>
        <v>0</v>
      </c>
      <c r="V3593" s="48"/>
      <c r="W3593" s="48">
        <v>2017</v>
      </c>
      <c r="X3593" s="48"/>
      <c r="Y3593" s="1">
        <f>VLOOKUP(A3593,'[1]план на 2017'!$A:$X,20,0)</f>
        <v>0</v>
      </c>
      <c r="Z3593" s="156">
        <f t="shared" si="520"/>
        <v>0</v>
      </c>
    </row>
    <row r="3594" spans="1:26" ht="49.5" customHeight="1" x14ac:dyDescent="0.25">
      <c r="A3594" s="49" t="s">
        <v>9146</v>
      </c>
      <c r="B3594" s="49" t="s">
        <v>3273</v>
      </c>
      <c r="C3594" s="49" t="s">
        <v>9143</v>
      </c>
      <c r="D3594" s="49" t="s">
        <v>9144</v>
      </c>
      <c r="E3594" s="49" t="s">
        <v>9144</v>
      </c>
      <c r="F3594" s="49" t="s">
        <v>9147</v>
      </c>
      <c r="G3594" s="49" t="s">
        <v>3278</v>
      </c>
      <c r="H3594" s="49">
        <v>75</v>
      </c>
      <c r="I3594" s="49">
        <v>430000000</v>
      </c>
      <c r="J3594" s="49" t="s">
        <v>8091</v>
      </c>
      <c r="K3594" s="49" t="s">
        <v>8117</v>
      </c>
      <c r="L3594" s="49" t="s">
        <v>8863</v>
      </c>
      <c r="M3594" s="49"/>
      <c r="N3594" s="49" t="s">
        <v>8858</v>
      </c>
      <c r="O3594" s="49" t="s">
        <v>8936</v>
      </c>
      <c r="P3594" s="49"/>
      <c r="Q3594" s="49"/>
      <c r="R3594" s="49"/>
      <c r="S3594" s="76"/>
      <c r="T3594" s="76">
        <v>1200000</v>
      </c>
      <c r="U3594" s="76">
        <f t="shared" si="521"/>
        <v>1344000.0000000002</v>
      </c>
      <c r="V3594" s="49"/>
      <c r="W3594" s="49">
        <v>2017</v>
      </c>
      <c r="X3594" s="49" t="s">
        <v>9148</v>
      </c>
      <c r="Y3594" s="1">
        <f>VLOOKUP(A3594,'[1]план на 2017'!$A:$X,20,0)</f>
        <v>1200000</v>
      </c>
      <c r="Z3594" s="156">
        <f t="shared" si="520"/>
        <v>0</v>
      </c>
    </row>
    <row r="3595" spans="1:26" ht="49.5" customHeight="1" x14ac:dyDescent="0.25">
      <c r="A3595" s="48" t="s">
        <v>9149</v>
      </c>
      <c r="B3595" s="53" t="s">
        <v>3273</v>
      </c>
      <c r="C3595" s="109" t="s">
        <v>9150</v>
      </c>
      <c r="D3595" s="109" t="s">
        <v>9151</v>
      </c>
      <c r="E3595" s="109" t="s">
        <v>9151</v>
      </c>
      <c r="F3595" s="53" t="s">
        <v>9152</v>
      </c>
      <c r="G3595" s="53" t="s">
        <v>3278</v>
      </c>
      <c r="H3595" s="53">
        <v>75</v>
      </c>
      <c r="I3595" s="53">
        <v>430000000</v>
      </c>
      <c r="J3595" s="53" t="s">
        <v>8091</v>
      </c>
      <c r="K3595" s="53" t="s">
        <v>8856</v>
      </c>
      <c r="L3595" s="53" t="s">
        <v>8863</v>
      </c>
      <c r="M3595" s="53"/>
      <c r="N3595" s="53" t="s">
        <v>8858</v>
      </c>
      <c r="O3595" s="53" t="s">
        <v>8874</v>
      </c>
      <c r="P3595" s="48"/>
      <c r="Q3595" s="48"/>
      <c r="R3595" s="73"/>
      <c r="S3595" s="74"/>
      <c r="T3595" s="75">
        <v>1190000</v>
      </c>
      <c r="U3595" s="75">
        <f t="shared" si="521"/>
        <v>1332800.0000000002</v>
      </c>
      <c r="V3595" s="48"/>
      <c r="W3595" s="48">
        <v>2017</v>
      </c>
      <c r="X3595" s="48"/>
      <c r="Y3595" s="1">
        <f>VLOOKUP(A3595,'[1]план на 2017'!$A:$X,20,0)</f>
        <v>1190000</v>
      </c>
      <c r="Z3595" s="156">
        <f t="shared" si="520"/>
        <v>0</v>
      </c>
    </row>
    <row r="3596" spans="1:26" ht="49.5" customHeight="1" x14ac:dyDescent="0.25">
      <c r="A3596" s="48" t="s">
        <v>9153</v>
      </c>
      <c r="B3596" s="53" t="s">
        <v>3273</v>
      </c>
      <c r="C3596" s="53" t="s">
        <v>9154</v>
      </c>
      <c r="D3596" s="53" t="s">
        <v>9155</v>
      </c>
      <c r="E3596" s="53" t="s">
        <v>9155</v>
      </c>
      <c r="F3596" s="53" t="s">
        <v>9156</v>
      </c>
      <c r="G3596" s="54" t="s">
        <v>8910</v>
      </c>
      <c r="H3596" s="53">
        <v>75</v>
      </c>
      <c r="I3596" s="53">
        <v>430000000</v>
      </c>
      <c r="J3596" s="53" t="s">
        <v>8091</v>
      </c>
      <c r="K3596" s="53" t="s">
        <v>8856</v>
      </c>
      <c r="L3596" s="53" t="s">
        <v>8857</v>
      </c>
      <c r="M3596" s="53"/>
      <c r="N3596" s="53" t="s">
        <v>8858</v>
      </c>
      <c r="O3596" s="53" t="s">
        <v>8874</v>
      </c>
      <c r="P3596" s="48"/>
      <c r="Q3596" s="48"/>
      <c r="R3596" s="73"/>
      <c r="S3596" s="74"/>
      <c r="T3596" s="75">
        <v>2803000</v>
      </c>
      <c r="U3596" s="75">
        <f t="shared" si="521"/>
        <v>3139360.0000000005</v>
      </c>
      <c r="V3596" s="48"/>
      <c r="W3596" s="48">
        <v>2017</v>
      </c>
      <c r="X3596" s="48"/>
      <c r="Y3596" s="1">
        <f>VLOOKUP(A3596,'[1]план на 2017'!$A:$X,20,0)</f>
        <v>2803000</v>
      </c>
      <c r="Z3596" s="156">
        <f t="shared" si="520"/>
        <v>0</v>
      </c>
    </row>
    <row r="3597" spans="1:26" ht="49.5" customHeight="1" x14ac:dyDescent="0.25">
      <c r="A3597" s="48" t="s">
        <v>9157</v>
      </c>
      <c r="B3597" s="53" t="s">
        <v>3273</v>
      </c>
      <c r="C3597" s="53" t="s">
        <v>9158</v>
      </c>
      <c r="D3597" s="53" t="s">
        <v>9159</v>
      </c>
      <c r="E3597" s="53" t="s">
        <v>9159</v>
      </c>
      <c r="F3597" s="53" t="s">
        <v>9160</v>
      </c>
      <c r="G3597" s="54" t="s">
        <v>8876</v>
      </c>
      <c r="H3597" s="53">
        <v>75</v>
      </c>
      <c r="I3597" s="53">
        <v>430000000</v>
      </c>
      <c r="J3597" s="53" t="s">
        <v>8091</v>
      </c>
      <c r="K3597" s="53" t="s">
        <v>8856</v>
      </c>
      <c r="L3597" s="53" t="s">
        <v>8863</v>
      </c>
      <c r="M3597" s="53"/>
      <c r="N3597" s="53" t="s">
        <v>8858</v>
      </c>
      <c r="O3597" s="53" t="s">
        <v>8874</v>
      </c>
      <c r="P3597" s="48"/>
      <c r="Q3597" s="48"/>
      <c r="R3597" s="73"/>
      <c r="S3597" s="74"/>
      <c r="T3597" s="75">
        <v>2254999.9999999995</v>
      </c>
      <c r="U3597" s="75">
        <f t="shared" si="521"/>
        <v>2525599.9999999995</v>
      </c>
      <c r="V3597" s="48"/>
      <c r="W3597" s="48">
        <v>2017</v>
      </c>
      <c r="X3597" s="48"/>
      <c r="Y3597" s="1">
        <f>VLOOKUP(A3597,'[1]план на 2017'!$A:$X,20,0)</f>
        <v>2254999.9999999995</v>
      </c>
      <c r="Z3597" s="156">
        <f t="shared" si="520"/>
        <v>0</v>
      </c>
    </row>
    <row r="3598" spans="1:26" ht="49.5" customHeight="1" x14ac:dyDescent="0.25">
      <c r="A3598" s="48" t="s">
        <v>9161</v>
      </c>
      <c r="B3598" s="53" t="s">
        <v>3273</v>
      </c>
      <c r="C3598" s="53" t="s">
        <v>9158</v>
      </c>
      <c r="D3598" s="53" t="s">
        <v>9159</v>
      </c>
      <c r="E3598" s="53" t="s">
        <v>9159</v>
      </c>
      <c r="F3598" s="53" t="s">
        <v>9162</v>
      </c>
      <c r="G3598" s="54" t="s">
        <v>8876</v>
      </c>
      <c r="H3598" s="53">
        <v>75</v>
      </c>
      <c r="I3598" s="53">
        <v>430000000</v>
      </c>
      <c r="J3598" s="53" t="s">
        <v>8091</v>
      </c>
      <c r="K3598" s="53" t="s">
        <v>8856</v>
      </c>
      <c r="L3598" s="53" t="s">
        <v>8863</v>
      </c>
      <c r="M3598" s="53"/>
      <c r="N3598" s="53" t="s">
        <v>8858</v>
      </c>
      <c r="O3598" s="53" t="s">
        <v>8874</v>
      </c>
      <c r="P3598" s="48"/>
      <c r="Q3598" s="48"/>
      <c r="R3598" s="73"/>
      <c r="S3598" s="74"/>
      <c r="T3598" s="75">
        <v>2750000</v>
      </c>
      <c r="U3598" s="75">
        <f t="shared" si="521"/>
        <v>3080000.0000000005</v>
      </c>
      <c r="V3598" s="48"/>
      <c r="W3598" s="48">
        <v>2017</v>
      </c>
      <c r="X3598" s="48"/>
      <c r="Y3598" s="1">
        <f>VLOOKUP(A3598,'[1]план на 2017'!$A:$X,20,0)</f>
        <v>2750000</v>
      </c>
      <c r="Z3598" s="156">
        <f t="shared" si="520"/>
        <v>0</v>
      </c>
    </row>
    <row r="3599" spans="1:26" ht="49.5" customHeight="1" x14ac:dyDescent="0.25">
      <c r="A3599" s="48" t="s">
        <v>9163</v>
      </c>
      <c r="B3599" s="53" t="s">
        <v>3273</v>
      </c>
      <c r="C3599" s="53" t="s">
        <v>8763</v>
      </c>
      <c r="D3599" s="53" t="s">
        <v>8764</v>
      </c>
      <c r="E3599" s="53" t="s">
        <v>8764</v>
      </c>
      <c r="F3599" s="53" t="s">
        <v>9164</v>
      </c>
      <c r="G3599" s="54" t="s">
        <v>8910</v>
      </c>
      <c r="H3599" s="53">
        <v>75</v>
      </c>
      <c r="I3599" s="53">
        <v>430000000</v>
      </c>
      <c r="J3599" s="53" t="s">
        <v>8091</v>
      </c>
      <c r="K3599" s="53" t="s">
        <v>8856</v>
      </c>
      <c r="L3599" s="53" t="s">
        <v>8857</v>
      </c>
      <c r="M3599" s="53"/>
      <c r="N3599" s="53" t="s">
        <v>8858</v>
      </c>
      <c r="O3599" s="53" t="s">
        <v>8874</v>
      </c>
      <c r="P3599" s="48"/>
      <c r="Q3599" s="48"/>
      <c r="R3599" s="73"/>
      <c r="S3599" s="74"/>
      <c r="T3599" s="75">
        <v>2059000</v>
      </c>
      <c r="U3599" s="75">
        <f t="shared" si="521"/>
        <v>2306080</v>
      </c>
      <c r="V3599" s="48"/>
      <c r="W3599" s="48">
        <v>2017</v>
      </c>
      <c r="X3599" s="48"/>
      <c r="Y3599" s="1">
        <f>VLOOKUP(A3599,'[1]план на 2017'!$A:$X,20,0)</f>
        <v>2059000</v>
      </c>
      <c r="Z3599" s="156">
        <f t="shared" si="520"/>
        <v>0</v>
      </c>
    </row>
    <row r="3600" spans="1:26" ht="49.5" customHeight="1" x14ac:dyDescent="0.25">
      <c r="A3600" s="48" t="s">
        <v>9165</v>
      </c>
      <c r="B3600" s="53" t="s">
        <v>3273</v>
      </c>
      <c r="C3600" s="53" t="s">
        <v>9158</v>
      </c>
      <c r="D3600" s="53" t="s">
        <v>9159</v>
      </c>
      <c r="E3600" s="53" t="s">
        <v>9159</v>
      </c>
      <c r="F3600" s="53" t="s">
        <v>9166</v>
      </c>
      <c r="G3600" s="54" t="s">
        <v>8876</v>
      </c>
      <c r="H3600" s="53">
        <v>75</v>
      </c>
      <c r="I3600" s="53">
        <v>430000000</v>
      </c>
      <c r="J3600" s="53" t="s">
        <v>8091</v>
      </c>
      <c r="K3600" s="53" t="s">
        <v>8856</v>
      </c>
      <c r="L3600" s="53" t="s">
        <v>8863</v>
      </c>
      <c r="M3600" s="53"/>
      <c r="N3600" s="53" t="s">
        <v>8858</v>
      </c>
      <c r="O3600" s="53" t="s">
        <v>8874</v>
      </c>
      <c r="P3600" s="48"/>
      <c r="Q3600" s="48"/>
      <c r="R3600" s="73"/>
      <c r="S3600" s="74"/>
      <c r="T3600" s="75">
        <v>23400000.000000019</v>
      </c>
      <c r="U3600" s="75">
        <f t="shared" si="521"/>
        <v>26208000.000000022</v>
      </c>
      <c r="V3600" s="48"/>
      <c r="W3600" s="48">
        <v>2017</v>
      </c>
      <c r="X3600" s="48"/>
      <c r="Y3600" s="1">
        <f>VLOOKUP(A3600,'[1]план на 2017'!$A:$X,20,0)</f>
        <v>23400000.000000019</v>
      </c>
      <c r="Z3600" s="156">
        <f t="shared" si="520"/>
        <v>0</v>
      </c>
    </row>
    <row r="3601" spans="1:26" ht="49.5" customHeight="1" x14ac:dyDescent="0.25">
      <c r="A3601" s="48" t="s">
        <v>9167</v>
      </c>
      <c r="B3601" s="53" t="s">
        <v>3273</v>
      </c>
      <c r="C3601" s="53" t="s">
        <v>9158</v>
      </c>
      <c r="D3601" s="53" t="s">
        <v>9159</v>
      </c>
      <c r="E3601" s="53" t="s">
        <v>9159</v>
      </c>
      <c r="F3601" s="53" t="s">
        <v>9168</v>
      </c>
      <c r="G3601" s="54" t="s">
        <v>8876</v>
      </c>
      <c r="H3601" s="53">
        <v>75</v>
      </c>
      <c r="I3601" s="53">
        <v>430000000</v>
      </c>
      <c r="J3601" s="53" t="s">
        <v>8091</v>
      </c>
      <c r="K3601" s="53" t="s">
        <v>8856</v>
      </c>
      <c r="L3601" s="53" t="s">
        <v>8863</v>
      </c>
      <c r="M3601" s="53"/>
      <c r="N3601" s="53" t="s">
        <v>8858</v>
      </c>
      <c r="O3601" s="53" t="s">
        <v>8874</v>
      </c>
      <c r="P3601" s="48"/>
      <c r="Q3601" s="48"/>
      <c r="R3601" s="73"/>
      <c r="S3601" s="74"/>
      <c r="T3601" s="75">
        <v>4300000</v>
      </c>
      <c r="U3601" s="75">
        <f t="shared" si="521"/>
        <v>4816000</v>
      </c>
      <c r="V3601" s="48"/>
      <c r="W3601" s="48">
        <v>2017</v>
      </c>
      <c r="X3601" s="48"/>
      <c r="Y3601" s="1">
        <f>VLOOKUP(A3601,'[1]план на 2017'!$A:$X,20,0)</f>
        <v>4300000</v>
      </c>
      <c r="Z3601" s="156">
        <f t="shared" si="520"/>
        <v>0</v>
      </c>
    </row>
    <row r="3602" spans="1:26" ht="49.5" customHeight="1" x14ac:dyDescent="0.25">
      <c r="A3602" s="48" t="s">
        <v>9169</v>
      </c>
      <c r="B3602" s="53" t="s">
        <v>3273</v>
      </c>
      <c r="C3602" s="53" t="s">
        <v>9158</v>
      </c>
      <c r="D3602" s="53" t="s">
        <v>9159</v>
      </c>
      <c r="E3602" s="53" t="s">
        <v>9159</v>
      </c>
      <c r="F3602" s="53" t="s">
        <v>9170</v>
      </c>
      <c r="G3602" s="54" t="s">
        <v>8876</v>
      </c>
      <c r="H3602" s="53">
        <v>75</v>
      </c>
      <c r="I3602" s="53">
        <v>430000000</v>
      </c>
      <c r="J3602" s="53" t="s">
        <v>8091</v>
      </c>
      <c r="K3602" s="53" t="s">
        <v>8856</v>
      </c>
      <c r="L3602" s="53" t="s">
        <v>8863</v>
      </c>
      <c r="M3602" s="53"/>
      <c r="N3602" s="53" t="s">
        <v>8858</v>
      </c>
      <c r="O3602" s="53" t="s">
        <v>8874</v>
      </c>
      <c r="P3602" s="48"/>
      <c r="Q3602" s="48"/>
      <c r="R3602" s="73"/>
      <c r="S3602" s="74"/>
      <c r="T3602" s="75">
        <v>990000</v>
      </c>
      <c r="U3602" s="75">
        <f t="shared" si="521"/>
        <v>1108800</v>
      </c>
      <c r="V3602" s="48"/>
      <c r="W3602" s="48">
        <v>2017</v>
      </c>
      <c r="X3602" s="48"/>
      <c r="Y3602" s="1">
        <f>VLOOKUP(A3602,'[1]план на 2017'!$A:$X,20,0)</f>
        <v>990000</v>
      </c>
      <c r="Z3602" s="156">
        <f t="shared" ref="Z3602:Z3665" si="522">T3602-Y3602</f>
        <v>0</v>
      </c>
    </row>
    <row r="3603" spans="1:26" ht="49.5" customHeight="1" x14ac:dyDescent="0.25">
      <c r="A3603" s="48" t="s">
        <v>9171</v>
      </c>
      <c r="B3603" s="53" t="s">
        <v>3273</v>
      </c>
      <c r="C3603" s="53" t="s">
        <v>9158</v>
      </c>
      <c r="D3603" s="53" t="s">
        <v>9159</v>
      </c>
      <c r="E3603" s="53" t="s">
        <v>9159</v>
      </c>
      <c r="F3603" s="53" t="s">
        <v>9172</v>
      </c>
      <c r="G3603" s="54" t="s">
        <v>8876</v>
      </c>
      <c r="H3603" s="53">
        <v>75</v>
      </c>
      <c r="I3603" s="53">
        <v>430000000</v>
      </c>
      <c r="J3603" s="53" t="s">
        <v>8091</v>
      </c>
      <c r="K3603" s="53" t="s">
        <v>8856</v>
      </c>
      <c r="L3603" s="53" t="s">
        <v>8863</v>
      </c>
      <c r="M3603" s="53"/>
      <c r="N3603" s="53" t="s">
        <v>8858</v>
      </c>
      <c r="O3603" s="53" t="s">
        <v>8874</v>
      </c>
      <c r="P3603" s="48"/>
      <c r="Q3603" s="48"/>
      <c r="R3603" s="73"/>
      <c r="S3603" s="74"/>
      <c r="T3603" s="75">
        <v>9900000</v>
      </c>
      <c r="U3603" s="75">
        <f t="shared" si="521"/>
        <v>11088000.000000002</v>
      </c>
      <c r="V3603" s="48"/>
      <c r="W3603" s="48">
        <v>2017</v>
      </c>
      <c r="X3603" s="48"/>
      <c r="Y3603" s="1">
        <f>VLOOKUP(A3603,'[1]план на 2017'!$A:$X,20,0)</f>
        <v>9900000</v>
      </c>
      <c r="Z3603" s="156">
        <f t="shared" si="522"/>
        <v>0</v>
      </c>
    </row>
    <row r="3604" spans="1:26" ht="49.5" customHeight="1" x14ac:dyDescent="0.25">
      <c r="A3604" s="48" t="s">
        <v>9173</v>
      </c>
      <c r="B3604" s="53" t="s">
        <v>3273</v>
      </c>
      <c r="C3604" s="109" t="s">
        <v>9013</v>
      </c>
      <c r="D3604" s="109" t="s">
        <v>9014</v>
      </c>
      <c r="E3604" s="109" t="s">
        <v>9015</v>
      </c>
      <c r="F3604" s="53" t="s">
        <v>9174</v>
      </c>
      <c r="G3604" s="53" t="s">
        <v>3278</v>
      </c>
      <c r="H3604" s="53">
        <v>90</v>
      </c>
      <c r="I3604" s="53">
        <v>430000000</v>
      </c>
      <c r="J3604" s="53" t="s">
        <v>8091</v>
      </c>
      <c r="K3604" s="53" t="s">
        <v>8856</v>
      </c>
      <c r="L3604" s="53" t="s">
        <v>8863</v>
      </c>
      <c r="M3604" s="53"/>
      <c r="N3604" s="53" t="s">
        <v>8858</v>
      </c>
      <c r="O3604" s="53" t="s">
        <v>8874</v>
      </c>
      <c r="P3604" s="48"/>
      <c r="Q3604" s="48"/>
      <c r="R3604" s="73"/>
      <c r="S3604" s="74"/>
      <c r="T3604" s="75">
        <v>223200</v>
      </c>
      <c r="U3604" s="75">
        <f t="shared" si="521"/>
        <v>249984.00000000003</v>
      </c>
      <c r="V3604" s="48"/>
      <c r="W3604" s="48">
        <v>2017</v>
      </c>
      <c r="X3604" s="48"/>
      <c r="Y3604" s="1">
        <f>VLOOKUP(A3604,'[1]план на 2017'!$A:$X,20,0)</f>
        <v>223200</v>
      </c>
      <c r="Z3604" s="156">
        <f t="shared" si="522"/>
        <v>0</v>
      </c>
    </row>
    <row r="3605" spans="1:26" ht="49.5" customHeight="1" x14ac:dyDescent="0.25">
      <c r="A3605" s="48" t="s">
        <v>9175</v>
      </c>
      <c r="B3605" s="53" t="s">
        <v>3273</v>
      </c>
      <c r="C3605" s="53" t="s">
        <v>9176</v>
      </c>
      <c r="D3605" s="53" t="s">
        <v>9177</v>
      </c>
      <c r="E3605" s="53" t="s">
        <v>9177</v>
      </c>
      <c r="F3605" s="53" t="s">
        <v>9178</v>
      </c>
      <c r="G3605" s="54" t="s">
        <v>8910</v>
      </c>
      <c r="H3605" s="53">
        <v>90</v>
      </c>
      <c r="I3605" s="53">
        <v>430000000</v>
      </c>
      <c r="J3605" s="53" t="s">
        <v>8091</v>
      </c>
      <c r="K3605" s="53" t="s">
        <v>8856</v>
      </c>
      <c r="L3605" s="53" t="s">
        <v>8863</v>
      </c>
      <c r="M3605" s="53"/>
      <c r="N3605" s="53" t="s">
        <v>8858</v>
      </c>
      <c r="O3605" s="53" t="s">
        <v>8874</v>
      </c>
      <c r="P3605" s="48"/>
      <c r="Q3605" s="48"/>
      <c r="R3605" s="73"/>
      <c r="S3605" s="75">
        <v>6496740</v>
      </c>
      <c r="T3605" s="75">
        <v>0</v>
      </c>
      <c r="U3605" s="75">
        <f t="shared" si="521"/>
        <v>0</v>
      </c>
      <c r="V3605" s="48"/>
      <c r="W3605" s="48">
        <v>2017</v>
      </c>
      <c r="X3605" s="48"/>
      <c r="Y3605" s="1">
        <f>VLOOKUP(A3605,'[1]план на 2017'!$A:$X,20,0)</f>
        <v>0</v>
      </c>
      <c r="Z3605" s="156">
        <f t="shared" si="522"/>
        <v>0</v>
      </c>
    </row>
    <row r="3606" spans="1:26" ht="49.5" customHeight="1" x14ac:dyDescent="0.25">
      <c r="A3606" s="49" t="s">
        <v>9179</v>
      </c>
      <c r="B3606" s="49" t="s">
        <v>3273</v>
      </c>
      <c r="C3606" s="49" t="s">
        <v>9176</v>
      </c>
      <c r="D3606" s="49" t="s">
        <v>9177</v>
      </c>
      <c r="E3606" s="49" t="s">
        <v>9177</v>
      </c>
      <c r="F3606" s="49" t="s">
        <v>9178</v>
      </c>
      <c r="G3606" s="49" t="s">
        <v>8910</v>
      </c>
      <c r="H3606" s="49">
        <v>90</v>
      </c>
      <c r="I3606" s="49">
        <v>430000000</v>
      </c>
      <c r="J3606" s="49" t="s">
        <v>8091</v>
      </c>
      <c r="K3606" s="49" t="s">
        <v>8856</v>
      </c>
      <c r="L3606" s="49" t="s">
        <v>8863</v>
      </c>
      <c r="M3606" s="49"/>
      <c r="N3606" s="49" t="s">
        <v>8858</v>
      </c>
      <c r="O3606" s="49" t="s">
        <v>8874</v>
      </c>
      <c r="P3606" s="49"/>
      <c r="Q3606" s="49"/>
      <c r="R3606" s="49"/>
      <c r="S3606" s="76"/>
      <c r="T3606" s="76">
        <v>8489240</v>
      </c>
      <c r="U3606" s="76">
        <f t="shared" si="521"/>
        <v>9507948.8000000007</v>
      </c>
      <c r="V3606" s="49"/>
      <c r="W3606" s="49">
        <v>2017</v>
      </c>
      <c r="X3606" s="49" t="s">
        <v>8877</v>
      </c>
      <c r="Y3606" s="1">
        <f>VLOOKUP(A3606,'[1]план на 2017'!$A:$X,20,0)</f>
        <v>8489240</v>
      </c>
      <c r="Z3606" s="156">
        <f t="shared" si="522"/>
        <v>0</v>
      </c>
    </row>
    <row r="3607" spans="1:26" ht="49.5" customHeight="1" x14ac:dyDescent="0.25">
      <c r="A3607" s="48" t="s">
        <v>9180</v>
      </c>
      <c r="B3607" s="53" t="s">
        <v>3273</v>
      </c>
      <c r="C3607" s="53" t="s">
        <v>9176</v>
      </c>
      <c r="D3607" s="53" t="s">
        <v>9177</v>
      </c>
      <c r="E3607" s="53" t="s">
        <v>9177</v>
      </c>
      <c r="F3607" s="53" t="s">
        <v>9178</v>
      </c>
      <c r="G3607" s="54" t="s">
        <v>8910</v>
      </c>
      <c r="H3607" s="53">
        <v>90</v>
      </c>
      <c r="I3607" s="53">
        <v>430000000</v>
      </c>
      <c r="J3607" s="53" t="s">
        <v>8091</v>
      </c>
      <c r="K3607" s="53" t="s">
        <v>8856</v>
      </c>
      <c r="L3607" s="53" t="s">
        <v>8873</v>
      </c>
      <c r="M3607" s="53"/>
      <c r="N3607" s="53" t="s">
        <v>8858</v>
      </c>
      <c r="O3607" s="53" t="s">
        <v>8874</v>
      </c>
      <c r="P3607" s="48"/>
      <c r="Q3607" s="48"/>
      <c r="R3607" s="73"/>
      <c r="S3607" s="74"/>
      <c r="T3607" s="75">
        <v>415120.00000000047</v>
      </c>
      <c r="U3607" s="75">
        <f t="shared" si="521"/>
        <v>464934.40000000055</v>
      </c>
      <c r="V3607" s="48"/>
      <c r="W3607" s="48">
        <v>2017</v>
      </c>
      <c r="X3607" s="48"/>
      <c r="Y3607" s="1">
        <f>VLOOKUP(A3607,'[1]план на 2017'!$A:$X,20,0)</f>
        <v>415120.00000000047</v>
      </c>
      <c r="Z3607" s="156">
        <f t="shared" si="522"/>
        <v>0</v>
      </c>
    </row>
    <row r="3608" spans="1:26" ht="49.5" customHeight="1" x14ac:dyDescent="0.25">
      <c r="A3608" s="48" t="s">
        <v>9181</v>
      </c>
      <c r="B3608" s="53" t="s">
        <v>3273</v>
      </c>
      <c r="C3608" s="53" t="s">
        <v>9176</v>
      </c>
      <c r="D3608" s="53" t="s">
        <v>9177</v>
      </c>
      <c r="E3608" s="53" t="s">
        <v>9177</v>
      </c>
      <c r="F3608" s="53" t="s">
        <v>9182</v>
      </c>
      <c r="G3608" s="54" t="s">
        <v>8910</v>
      </c>
      <c r="H3608" s="53">
        <v>90</v>
      </c>
      <c r="I3608" s="53">
        <v>430000000</v>
      </c>
      <c r="J3608" s="53" t="s">
        <v>8091</v>
      </c>
      <c r="K3608" s="53" t="s">
        <v>8856</v>
      </c>
      <c r="L3608" s="53" t="s">
        <v>8861</v>
      </c>
      <c r="M3608" s="53"/>
      <c r="N3608" s="53" t="s">
        <v>8858</v>
      </c>
      <c r="O3608" s="53" t="s">
        <v>8874</v>
      </c>
      <c r="P3608" s="48"/>
      <c r="Q3608" s="48"/>
      <c r="R3608" s="73"/>
      <c r="S3608" s="74"/>
      <c r="T3608" s="75">
        <v>2979999.5759999999</v>
      </c>
      <c r="U3608" s="75">
        <f t="shared" si="521"/>
        <v>3337599.5251200004</v>
      </c>
      <c r="V3608" s="48"/>
      <c r="W3608" s="48">
        <v>2017</v>
      </c>
      <c r="X3608" s="48"/>
      <c r="Y3608" s="1">
        <f>VLOOKUP(A3608,'[1]план на 2017'!$A:$X,20,0)</f>
        <v>2979999.5759999999</v>
      </c>
      <c r="Z3608" s="156">
        <f t="shared" si="522"/>
        <v>0</v>
      </c>
    </row>
    <row r="3609" spans="1:26" ht="49.5" customHeight="1" x14ac:dyDescent="0.25">
      <c r="A3609" s="48" t="s">
        <v>9183</v>
      </c>
      <c r="B3609" s="53" t="s">
        <v>3273</v>
      </c>
      <c r="C3609" s="53" t="s">
        <v>9184</v>
      </c>
      <c r="D3609" s="53" t="s">
        <v>9185</v>
      </c>
      <c r="E3609" s="53" t="s">
        <v>9185</v>
      </c>
      <c r="F3609" s="53" t="s">
        <v>9186</v>
      </c>
      <c r="G3609" s="54" t="s">
        <v>8876</v>
      </c>
      <c r="H3609" s="53">
        <v>90</v>
      </c>
      <c r="I3609" s="53">
        <v>430000000</v>
      </c>
      <c r="J3609" s="53" t="s">
        <v>8091</v>
      </c>
      <c r="K3609" s="53" t="s">
        <v>8856</v>
      </c>
      <c r="L3609" s="53" t="s">
        <v>8863</v>
      </c>
      <c r="M3609" s="53"/>
      <c r="N3609" s="53" t="s">
        <v>8858</v>
      </c>
      <c r="O3609" s="53" t="s">
        <v>8874</v>
      </c>
      <c r="P3609" s="48"/>
      <c r="Q3609" s="48"/>
      <c r="R3609" s="73"/>
      <c r="S3609" s="74"/>
      <c r="T3609" s="75">
        <v>0</v>
      </c>
      <c r="U3609" s="75">
        <f t="shared" si="521"/>
        <v>0</v>
      </c>
      <c r="V3609" s="48"/>
      <c r="W3609" s="48">
        <v>2017</v>
      </c>
      <c r="X3609" s="48"/>
      <c r="Y3609" s="1">
        <f>VLOOKUP(A3609,'[1]план на 2017'!$A:$X,20,0)</f>
        <v>0</v>
      </c>
      <c r="Z3609" s="156">
        <f t="shared" si="522"/>
        <v>0</v>
      </c>
    </row>
    <row r="3610" spans="1:26" ht="49.5" customHeight="1" x14ac:dyDescent="0.25">
      <c r="A3610" s="48" t="s">
        <v>9187</v>
      </c>
      <c r="B3610" s="53" t="s">
        <v>3273</v>
      </c>
      <c r="C3610" s="53" t="s">
        <v>9184</v>
      </c>
      <c r="D3610" s="53" t="s">
        <v>9185</v>
      </c>
      <c r="E3610" s="53" t="s">
        <v>9185</v>
      </c>
      <c r="F3610" s="53" t="s">
        <v>9186</v>
      </c>
      <c r="G3610" s="54" t="s">
        <v>3278</v>
      </c>
      <c r="H3610" s="53">
        <v>90</v>
      </c>
      <c r="I3610" s="53">
        <v>430000000</v>
      </c>
      <c r="J3610" s="53" t="s">
        <v>8091</v>
      </c>
      <c r="K3610" s="53" t="s">
        <v>8092</v>
      </c>
      <c r="L3610" s="53" t="s">
        <v>8863</v>
      </c>
      <c r="M3610" s="53"/>
      <c r="N3610" s="53" t="s">
        <v>8858</v>
      </c>
      <c r="O3610" s="53" t="s">
        <v>8874</v>
      </c>
      <c r="P3610" s="48"/>
      <c r="Q3610" s="48"/>
      <c r="R3610" s="73"/>
      <c r="S3610" s="74"/>
      <c r="T3610" s="75">
        <v>10000000</v>
      </c>
      <c r="U3610" s="75">
        <f t="shared" si="521"/>
        <v>11200000.000000002</v>
      </c>
      <c r="V3610" s="48"/>
      <c r="W3610" s="48">
        <v>2017</v>
      </c>
      <c r="X3610" s="53" t="s">
        <v>9188</v>
      </c>
      <c r="Y3610" s="1">
        <f>VLOOKUP(A3610,'[1]план на 2017'!$A:$X,20,0)</f>
        <v>10000000</v>
      </c>
      <c r="Z3610" s="156">
        <f t="shared" si="522"/>
        <v>0</v>
      </c>
    </row>
    <row r="3611" spans="1:26" ht="49.5" customHeight="1" x14ac:dyDescent="0.25">
      <c r="A3611" s="48" t="s">
        <v>9189</v>
      </c>
      <c r="B3611" s="53" t="s">
        <v>3273</v>
      </c>
      <c r="C3611" s="53" t="s">
        <v>9190</v>
      </c>
      <c r="D3611" s="53" t="s">
        <v>9191</v>
      </c>
      <c r="E3611" s="53" t="s">
        <v>9192</v>
      </c>
      <c r="F3611" s="53" t="s">
        <v>9193</v>
      </c>
      <c r="G3611" s="54" t="s">
        <v>8910</v>
      </c>
      <c r="H3611" s="53">
        <v>90</v>
      </c>
      <c r="I3611" s="53">
        <v>430000000</v>
      </c>
      <c r="J3611" s="53" t="s">
        <v>8091</v>
      </c>
      <c r="K3611" s="53" t="s">
        <v>8856</v>
      </c>
      <c r="L3611" s="53" t="s">
        <v>8863</v>
      </c>
      <c r="M3611" s="53"/>
      <c r="N3611" s="53" t="s">
        <v>8858</v>
      </c>
      <c r="O3611" s="53" t="s">
        <v>8874</v>
      </c>
      <c r="P3611" s="48"/>
      <c r="Q3611" s="48"/>
      <c r="R3611" s="73"/>
      <c r="S3611" s="74"/>
      <c r="T3611" s="75">
        <v>0</v>
      </c>
      <c r="U3611" s="75">
        <f t="shared" si="521"/>
        <v>0</v>
      </c>
      <c r="V3611" s="48"/>
      <c r="W3611" s="48">
        <v>2017</v>
      </c>
      <c r="X3611" s="48"/>
      <c r="Y3611" s="1">
        <f>VLOOKUP(A3611,'[1]план на 2017'!$A:$X,20,0)</f>
        <v>0</v>
      </c>
      <c r="Z3611" s="156">
        <f t="shared" si="522"/>
        <v>0</v>
      </c>
    </row>
    <row r="3612" spans="1:26" ht="49.5" customHeight="1" x14ac:dyDescent="0.25">
      <c r="A3612" s="48" t="s">
        <v>9194</v>
      </c>
      <c r="B3612" s="53" t="s">
        <v>3273</v>
      </c>
      <c r="C3612" s="53" t="s">
        <v>9190</v>
      </c>
      <c r="D3612" s="53" t="s">
        <v>9191</v>
      </c>
      <c r="E3612" s="53" t="s">
        <v>9192</v>
      </c>
      <c r="F3612" s="53" t="s">
        <v>9193</v>
      </c>
      <c r="G3612" s="54" t="s">
        <v>8910</v>
      </c>
      <c r="H3612" s="53">
        <v>90</v>
      </c>
      <c r="I3612" s="53">
        <v>430000000</v>
      </c>
      <c r="J3612" s="53" t="s">
        <v>8091</v>
      </c>
      <c r="K3612" s="53" t="s">
        <v>8856</v>
      </c>
      <c r="L3612" s="53" t="s">
        <v>8863</v>
      </c>
      <c r="M3612" s="53"/>
      <c r="N3612" s="53" t="s">
        <v>9195</v>
      </c>
      <c r="O3612" s="53" t="s">
        <v>8874</v>
      </c>
      <c r="P3612" s="48"/>
      <c r="Q3612" s="48"/>
      <c r="R3612" s="73"/>
      <c r="S3612" s="74"/>
      <c r="T3612" s="75">
        <v>5000000</v>
      </c>
      <c r="U3612" s="75">
        <f t="shared" si="521"/>
        <v>5600000.0000000009</v>
      </c>
      <c r="V3612" s="48"/>
      <c r="W3612" s="48">
        <v>2017</v>
      </c>
      <c r="X3612" s="48" t="s">
        <v>8158</v>
      </c>
      <c r="Y3612" s="1">
        <f>VLOOKUP(A3612,'[1]план на 2017'!$A:$X,20,0)</f>
        <v>5000000</v>
      </c>
      <c r="Z3612" s="156">
        <f t="shared" si="522"/>
        <v>0</v>
      </c>
    </row>
    <row r="3613" spans="1:26" ht="49.5" customHeight="1" x14ac:dyDescent="0.25">
      <c r="A3613" s="48" t="s">
        <v>9196</v>
      </c>
      <c r="B3613" s="53" t="s">
        <v>3273</v>
      </c>
      <c r="C3613" s="53" t="s">
        <v>9197</v>
      </c>
      <c r="D3613" s="53" t="s">
        <v>9198</v>
      </c>
      <c r="E3613" s="53" t="s">
        <v>9198</v>
      </c>
      <c r="F3613" s="53" t="s">
        <v>9199</v>
      </c>
      <c r="G3613" s="54" t="s">
        <v>8910</v>
      </c>
      <c r="H3613" s="53">
        <v>90</v>
      </c>
      <c r="I3613" s="53">
        <v>430000000</v>
      </c>
      <c r="J3613" s="53" t="s">
        <v>8091</v>
      </c>
      <c r="K3613" s="53" t="s">
        <v>8856</v>
      </c>
      <c r="L3613" s="53" t="s">
        <v>8863</v>
      </c>
      <c r="M3613" s="53"/>
      <c r="N3613" s="53" t="s">
        <v>8858</v>
      </c>
      <c r="O3613" s="53" t="s">
        <v>8874</v>
      </c>
      <c r="P3613" s="48"/>
      <c r="Q3613" s="48"/>
      <c r="R3613" s="73"/>
      <c r="S3613" s="74"/>
      <c r="T3613" s="75">
        <v>0</v>
      </c>
      <c r="U3613" s="75">
        <f t="shared" si="521"/>
        <v>0</v>
      </c>
      <c r="V3613" s="48"/>
      <c r="W3613" s="48">
        <v>2017</v>
      </c>
      <c r="X3613" s="48"/>
      <c r="Y3613" s="1">
        <f>VLOOKUP(A3613,'[1]план на 2017'!$A:$X,20,0)</f>
        <v>0</v>
      </c>
      <c r="Z3613" s="156">
        <f t="shared" si="522"/>
        <v>0</v>
      </c>
    </row>
    <row r="3614" spans="1:26" ht="49.5" customHeight="1" x14ac:dyDescent="0.25">
      <c r="A3614" s="48" t="s">
        <v>9200</v>
      </c>
      <c r="B3614" s="53" t="s">
        <v>3273</v>
      </c>
      <c r="C3614" s="53" t="s">
        <v>9197</v>
      </c>
      <c r="D3614" s="53" t="s">
        <v>9198</v>
      </c>
      <c r="E3614" s="53" t="s">
        <v>9198</v>
      </c>
      <c r="F3614" s="53" t="s">
        <v>9199</v>
      </c>
      <c r="G3614" s="54" t="s">
        <v>8910</v>
      </c>
      <c r="H3614" s="53">
        <v>90</v>
      </c>
      <c r="I3614" s="53">
        <v>430000000</v>
      </c>
      <c r="J3614" s="53" t="s">
        <v>8091</v>
      </c>
      <c r="K3614" s="53" t="s">
        <v>8092</v>
      </c>
      <c r="L3614" s="53" t="s">
        <v>8863</v>
      </c>
      <c r="M3614" s="53"/>
      <c r="N3614" s="53" t="s">
        <v>8858</v>
      </c>
      <c r="O3614" s="53" t="s">
        <v>8874</v>
      </c>
      <c r="P3614" s="48"/>
      <c r="Q3614" s="48"/>
      <c r="R3614" s="73"/>
      <c r="S3614" s="74"/>
      <c r="T3614" s="75">
        <v>5225328</v>
      </c>
      <c r="U3614" s="75">
        <f t="shared" si="521"/>
        <v>5852367.3600000003</v>
      </c>
      <c r="V3614" s="48"/>
      <c r="W3614" s="48">
        <v>2017</v>
      </c>
      <c r="X3614" s="48" t="s">
        <v>8100</v>
      </c>
      <c r="Y3614" s="1">
        <f>VLOOKUP(A3614,'[1]план на 2017'!$A:$X,20,0)</f>
        <v>5225328</v>
      </c>
      <c r="Z3614" s="156">
        <f t="shared" si="522"/>
        <v>0</v>
      </c>
    </row>
    <row r="3615" spans="1:26" ht="49.5" customHeight="1" x14ac:dyDescent="0.25">
      <c r="A3615" s="48" t="s">
        <v>9201</v>
      </c>
      <c r="B3615" s="53" t="s">
        <v>3273</v>
      </c>
      <c r="C3615" s="53" t="s">
        <v>9202</v>
      </c>
      <c r="D3615" s="53" t="s">
        <v>9203</v>
      </c>
      <c r="E3615" s="53" t="s">
        <v>9203</v>
      </c>
      <c r="F3615" s="53" t="s">
        <v>9204</v>
      </c>
      <c r="G3615" s="54" t="s">
        <v>8910</v>
      </c>
      <c r="H3615" s="53">
        <v>100</v>
      </c>
      <c r="I3615" s="53">
        <v>430000000</v>
      </c>
      <c r="J3615" s="53" t="s">
        <v>8091</v>
      </c>
      <c r="K3615" s="53" t="s">
        <v>8107</v>
      </c>
      <c r="L3615" s="53" t="s">
        <v>8861</v>
      </c>
      <c r="M3615" s="53"/>
      <c r="N3615" s="53" t="s">
        <v>8858</v>
      </c>
      <c r="O3615" s="53" t="s">
        <v>8874</v>
      </c>
      <c r="P3615" s="48"/>
      <c r="Q3615" s="48"/>
      <c r="R3615" s="73"/>
      <c r="S3615" s="97">
        <v>2412000</v>
      </c>
      <c r="T3615" s="75">
        <v>0</v>
      </c>
      <c r="U3615" s="75">
        <f t="shared" si="521"/>
        <v>0</v>
      </c>
      <c r="V3615" s="48"/>
      <c r="W3615" s="48">
        <v>2017</v>
      </c>
      <c r="X3615" s="48"/>
      <c r="Y3615" s="1">
        <f>VLOOKUP(A3615,'[1]план на 2017'!$A:$X,20,0)</f>
        <v>0</v>
      </c>
      <c r="Z3615" s="156">
        <f t="shared" si="522"/>
        <v>0</v>
      </c>
    </row>
    <row r="3616" spans="1:26" ht="49.5" customHeight="1" x14ac:dyDescent="0.25">
      <c r="A3616" s="48" t="s">
        <v>9205</v>
      </c>
      <c r="B3616" s="53" t="s">
        <v>3273</v>
      </c>
      <c r="C3616" s="53" t="s">
        <v>9202</v>
      </c>
      <c r="D3616" s="53" t="s">
        <v>9203</v>
      </c>
      <c r="E3616" s="53" t="s">
        <v>9203</v>
      </c>
      <c r="F3616" s="53" t="s">
        <v>9204</v>
      </c>
      <c r="G3616" s="54" t="s">
        <v>8910</v>
      </c>
      <c r="H3616" s="53">
        <v>100</v>
      </c>
      <c r="I3616" s="53">
        <v>430000000</v>
      </c>
      <c r="J3616" s="53" t="s">
        <v>8091</v>
      </c>
      <c r="K3616" s="53" t="s">
        <v>8099</v>
      </c>
      <c r="L3616" s="53" t="s">
        <v>8861</v>
      </c>
      <c r="M3616" s="53"/>
      <c r="N3616" s="53" t="s">
        <v>8858</v>
      </c>
      <c r="O3616" s="53" t="s">
        <v>8874</v>
      </c>
      <c r="P3616" s="48"/>
      <c r="Q3616" s="48"/>
      <c r="R3616" s="73"/>
      <c r="S3616" s="74"/>
      <c r="T3616" s="75">
        <v>2412000</v>
      </c>
      <c r="U3616" s="75">
        <f t="shared" si="521"/>
        <v>2701440.0000000005</v>
      </c>
      <c r="V3616" s="48"/>
      <c r="W3616" s="48">
        <v>2017</v>
      </c>
      <c r="X3616" s="48" t="s">
        <v>8100</v>
      </c>
      <c r="Y3616" s="1">
        <f>VLOOKUP(A3616,'[1]план на 2017'!$A:$X,20,0)</f>
        <v>2412000</v>
      </c>
      <c r="Z3616" s="156">
        <f t="shared" si="522"/>
        <v>0</v>
      </c>
    </row>
    <row r="3617" spans="1:26" ht="49.5" customHeight="1" x14ac:dyDescent="0.25">
      <c r="A3617" s="48" t="s">
        <v>9206</v>
      </c>
      <c r="B3617" s="53" t="s">
        <v>3273</v>
      </c>
      <c r="C3617" s="53" t="s">
        <v>9207</v>
      </c>
      <c r="D3617" s="53" t="s">
        <v>9208</v>
      </c>
      <c r="E3617" s="53" t="s">
        <v>9209</v>
      </c>
      <c r="F3617" s="53" t="s">
        <v>9210</v>
      </c>
      <c r="G3617" s="53" t="s">
        <v>3278</v>
      </c>
      <c r="H3617" s="53">
        <v>100</v>
      </c>
      <c r="I3617" s="53">
        <v>430000000</v>
      </c>
      <c r="J3617" s="53" t="s">
        <v>8091</v>
      </c>
      <c r="K3617" s="53" t="s">
        <v>8107</v>
      </c>
      <c r="L3617" s="53" t="s">
        <v>8861</v>
      </c>
      <c r="M3617" s="53"/>
      <c r="N3617" s="53" t="s">
        <v>8858</v>
      </c>
      <c r="O3617" s="53" t="s">
        <v>8874</v>
      </c>
      <c r="P3617" s="48"/>
      <c r="Q3617" s="48"/>
      <c r="R3617" s="73"/>
      <c r="S3617" s="74"/>
      <c r="T3617" s="75">
        <v>915920</v>
      </c>
      <c r="U3617" s="75">
        <f t="shared" si="521"/>
        <v>1025830.4000000001</v>
      </c>
      <c r="V3617" s="48"/>
      <c r="W3617" s="48">
        <v>2017</v>
      </c>
      <c r="X3617" s="48"/>
      <c r="Y3617" s="1">
        <f>VLOOKUP(A3617,'[1]план на 2017'!$A:$X,20,0)</f>
        <v>915920</v>
      </c>
      <c r="Z3617" s="156">
        <f t="shared" si="522"/>
        <v>0</v>
      </c>
    </row>
    <row r="3618" spans="1:26" ht="49.5" customHeight="1" x14ac:dyDescent="0.25">
      <c r="A3618" s="48" t="s">
        <v>9211</v>
      </c>
      <c r="B3618" s="53" t="s">
        <v>3273</v>
      </c>
      <c r="C3618" s="109" t="s">
        <v>9212</v>
      </c>
      <c r="D3618" s="53" t="s">
        <v>9866</v>
      </c>
      <c r="E3618" s="109" t="s">
        <v>9867</v>
      </c>
      <c r="F3618" s="53" t="s">
        <v>9213</v>
      </c>
      <c r="G3618" s="53" t="s">
        <v>3278</v>
      </c>
      <c r="H3618" s="53">
        <v>100</v>
      </c>
      <c r="I3618" s="53">
        <v>430000000</v>
      </c>
      <c r="J3618" s="53" t="s">
        <v>8091</v>
      </c>
      <c r="K3618" s="53" t="s">
        <v>8107</v>
      </c>
      <c r="L3618" s="53" t="s">
        <v>8861</v>
      </c>
      <c r="M3618" s="53"/>
      <c r="N3618" s="53" t="s">
        <v>8858</v>
      </c>
      <c r="O3618" s="53" t="s">
        <v>8874</v>
      </c>
      <c r="P3618" s="48"/>
      <c r="Q3618" s="48"/>
      <c r="R3618" s="73"/>
      <c r="S3618" s="74"/>
      <c r="T3618" s="75">
        <v>1845000</v>
      </c>
      <c r="U3618" s="75">
        <f t="shared" si="521"/>
        <v>2066400.0000000002</v>
      </c>
      <c r="V3618" s="48"/>
      <c r="W3618" s="48">
        <v>2017</v>
      </c>
      <c r="X3618" s="48"/>
      <c r="Y3618" s="1">
        <f>VLOOKUP(A3618,'[1]план на 2017'!$A:$X,20,0)</f>
        <v>1845000</v>
      </c>
      <c r="Z3618" s="156">
        <f t="shared" si="522"/>
        <v>0</v>
      </c>
    </row>
    <row r="3619" spans="1:26" ht="49.5" customHeight="1" x14ac:dyDescent="0.25">
      <c r="A3619" s="48" t="s">
        <v>9214</v>
      </c>
      <c r="B3619" s="53" t="s">
        <v>3273</v>
      </c>
      <c r="C3619" s="109" t="s">
        <v>9150</v>
      </c>
      <c r="D3619" s="109" t="s">
        <v>9151</v>
      </c>
      <c r="E3619" s="109" t="s">
        <v>9151</v>
      </c>
      <c r="F3619" s="53" t="s">
        <v>9215</v>
      </c>
      <c r="G3619" s="53" t="s">
        <v>3278</v>
      </c>
      <c r="H3619" s="53">
        <v>100</v>
      </c>
      <c r="I3619" s="53">
        <v>430000000</v>
      </c>
      <c r="J3619" s="53" t="s">
        <v>8091</v>
      </c>
      <c r="K3619" s="53" t="s">
        <v>8107</v>
      </c>
      <c r="L3619" s="53" t="s">
        <v>8861</v>
      </c>
      <c r="M3619" s="53"/>
      <c r="N3619" s="53" t="s">
        <v>8858</v>
      </c>
      <c r="O3619" s="53" t="s">
        <v>8874</v>
      </c>
      <c r="P3619" s="48"/>
      <c r="Q3619" s="48"/>
      <c r="R3619" s="73"/>
      <c r="S3619" s="74"/>
      <c r="T3619" s="75">
        <v>1837500</v>
      </c>
      <c r="U3619" s="75">
        <f t="shared" si="521"/>
        <v>2058000.0000000002</v>
      </c>
      <c r="V3619" s="48"/>
      <c r="W3619" s="48">
        <v>2017</v>
      </c>
      <c r="X3619" s="48"/>
      <c r="Y3619" s="1">
        <f>VLOOKUP(A3619,'[1]план на 2017'!$A:$X,20,0)</f>
        <v>1837500</v>
      </c>
      <c r="Z3619" s="156">
        <f t="shared" si="522"/>
        <v>0</v>
      </c>
    </row>
    <row r="3620" spans="1:26" ht="49.5" customHeight="1" x14ac:dyDescent="0.25">
      <c r="A3620" s="48" t="s">
        <v>9216</v>
      </c>
      <c r="B3620" s="53" t="s">
        <v>3273</v>
      </c>
      <c r="C3620" s="53" t="s">
        <v>9132</v>
      </c>
      <c r="D3620" s="53" t="s">
        <v>9133</v>
      </c>
      <c r="E3620" s="53" t="s">
        <v>9133</v>
      </c>
      <c r="F3620" s="53" t="s">
        <v>9217</v>
      </c>
      <c r="G3620" s="54" t="s">
        <v>8910</v>
      </c>
      <c r="H3620" s="53">
        <v>95</v>
      </c>
      <c r="I3620" s="53">
        <v>430000000</v>
      </c>
      <c r="J3620" s="53" t="s">
        <v>8091</v>
      </c>
      <c r="K3620" s="53" t="s">
        <v>8092</v>
      </c>
      <c r="L3620" s="53" t="s">
        <v>8861</v>
      </c>
      <c r="M3620" s="53"/>
      <c r="N3620" s="53" t="s">
        <v>8858</v>
      </c>
      <c r="O3620" s="53" t="s">
        <v>8874</v>
      </c>
      <c r="P3620" s="48"/>
      <c r="Q3620" s="48"/>
      <c r="R3620" s="73"/>
      <c r="S3620" s="74"/>
      <c r="T3620" s="75">
        <v>4980000</v>
      </c>
      <c r="U3620" s="75">
        <f t="shared" si="521"/>
        <v>5577600.0000000009</v>
      </c>
      <c r="V3620" s="48"/>
      <c r="W3620" s="48">
        <v>2017</v>
      </c>
      <c r="X3620" s="48"/>
      <c r="Y3620" s="1">
        <f>VLOOKUP(A3620,'[1]план на 2017'!$A:$X,20,0)</f>
        <v>4980000</v>
      </c>
      <c r="Z3620" s="156">
        <f t="shared" si="522"/>
        <v>0</v>
      </c>
    </row>
    <row r="3621" spans="1:26" ht="49.5" customHeight="1" x14ac:dyDescent="0.25">
      <c r="A3621" s="48" t="s">
        <v>9218</v>
      </c>
      <c r="B3621" s="53" t="s">
        <v>3273</v>
      </c>
      <c r="C3621" s="53" t="s">
        <v>9219</v>
      </c>
      <c r="D3621" s="53" t="s">
        <v>9933</v>
      </c>
      <c r="E3621" s="53" t="s">
        <v>9934</v>
      </c>
      <c r="F3621" s="53" t="s">
        <v>9220</v>
      </c>
      <c r="G3621" s="54" t="s">
        <v>8910</v>
      </c>
      <c r="H3621" s="53">
        <v>95</v>
      </c>
      <c r="I3621" s="53">
        <v>430000000</v>
      </c>
      <c r="J3621" s="53" t="s">
        <v>8091</v>
      </c>
      <c r="K3621" s="53" t="s">
        <v>8092</v>
      </c>
      <c r="L3621" s="53" t="s">
        <v>8861</v>
      </c>
      <c r="M3621" s="53"/>
      <c r="N3621" s="53" t="s">
        <v>8858</v>
      </c>
      <c r="O3621" s="53" t="s">
        <v>8874</v>
      </c>
      <c r="P3621" s="48"/>
      <c r="Q3621" s="48"/>
      <c r="R3621" s="73"/>
      <c r="S3621" s="74"/>
      <c r="T3621" s="75">
        <v>2280000</v>
      </c>
      <c r="U3621" s="75">
        <f t="shared" si="521"/>
        <v>2553600.0000000005</v>
      </c>
      <c r="V3621" s="48"/>
      <c r="W3621" s="48">
        <v>2017</v>
      </c>
      <c r="X3621" s="48"/>
      <c r="Y3621" s="1">
        <f>VLOOKUP(A3621,'[1]план на 2017'!$A:$X,20,0)</f>
        <v>2280000</v>
      </c>
      <c r="Z3621" s="156">
        <f t="shared" si="522"/>
        <v>0</v>
      </c>
    </row>
    <row r="3622" spans="1:26" ht="49.5" customHeight="1" x14ac:dyDescent="0.25">
      <c r="A3622" s="48" t="s">
        <v>9221</v>
      </c>
      <c r="B3622" s="53" t="s">
        <v>3273</v>
      </c>
      <c r="C3622" s="109" t="s">
        <v>9222</v>
      </c>
      <c r="D3622" s="109" t="s">
        <v>9868</v>
      </c>
      <c r="E3622" s="53" t="s">
        <v>9868</v>
      </c>
      <c r="F3622" s="53" t="s">
        <v>9223</v>
      </c>
      <c r="G3622" s="53" t="s">
        <v>3278</v>
      </c>
      <c r="H3622" s="53">
        <v>95</v>
      </c>
      <c r="I3622" s="53">
        <v>430000000</v>
      </c>
      <c r="J3622" s="53" t="s">
        <v>8091</v>
      </c>
      <c r="K3622" s="53" t="s">
        <v>8107</v>
      </c>
      <c r="L3622" s="53" t="s">
        <v>8861</v>
      </c>
      <c r="M3622" s="53"/>
      <c r="N3622" s="53" t="s">
        <v>8858</v>
      </c>
      <c r="O3622" s="53" t="s">
        <v>8874</v>
      </c>
      <c r="P3622" s="48"/>
      <c r="Q3622" s="48"/>
      <c r="R3622" s="73"/>
      <c r="S3622" s="74"/>
      <c r="T3622" s="75">
        <v>741000</v>
      </c>
      <c r="U3622" s="75">
        <f t="shared" si="521"/>
        <v>829920.00000000012</v>
      </c>
      <c r="V3622" s="48"/>
      <c r="W3622" s="48">
        <v>2017</v>
      </c>
      <c r="X3622" s="48"/>
      <c r="Y3622" s="1">
        <f>VLOOKUP(A3622,'[1]план на 2017'!$A:$X,20,0)</f>
        <v>741000</v>
      </c>
      <c r="Z3622" s="156">
        <f t="shared" si="522"/>
        <v>0</v>
      </c>
    </row>
    <row r="3623" spans="1:26" ht="49.5" customHeight="1" x14ac:dyDescent="0.25">
      <c r="A3623" s="48" t="s">
        <v>9224</v>
      </c>
      <c r="B3623" s="53" t="s">
        <v>3273</v>
      </c>
      <c r="C3623" s="53" t="s">
        <v>9225</v>
      </c>
      <c r="D3623" s="53" t="s">
        <v>9226</v>
      </c>
      <c r="E3623" s="53" t="s">
        <v>9226</v>
      </c>
      <c r="F3623" s="53" t="s">
        <v>9227</v>
      </c>
      <c r="G3623" s="53" t="s">
        <v>3278</v>
      </c>
      <c r="H3623" s="53">
        <v>95</v>
      </c>
      <c r="I3623" s="53">
        <v>430000000</v>
      </c>
      <c r="J3623" s="53" t="s">
        <v>8091</v>
      </c>
      <c r="K3623" s="53" t="s">
        <v>8092</v>
      </c>
      <c r="L3623" s="53" t="s">
        <v>8864</v>
      </c>
      <c r="M3623" s="53"/>
      <c r="N3623" s="53" t="s">
        <v>8858</v>
      </c>
      <c r="O3623" s="53" t="s">
        <v>8874</v>
      </c>
      <c r="P3623" s="48"/>
      <c r="Q3623" s="48"/>
      <c r="R3623" s="73"/>
      <c r="S3623" s="74"/>
      <c r="T3623" s="75">
        <v>1298400</v>
      </c>
      <c r="U3623" s="75">
        <f t="shared" si="521"/>
        <v>1454208.0000000002</v>
      </c>
      <c r="V3623" s="48"/>
      <c r="W3623" s="48">
        <v>2017</v>
      </c>
      <c r="X3623" s="48"/>
      <c r="Y3623" s="1">
        <f>VLOOKUP(A3623,'[1]план на 2017'!$A:$X,20,0)</f>
        <v>1298400</v>
      </c>
      <c r="Z3623" s="156">
        <f t="shared" si="522"/>
        <v>0</v>
      </c>
    </row>
    <row r="3624" spans="1:26" ht="49.5" customHeight="1" x14ac:dyDescent="0.25">
      <c r="A3624" s="48" t="s">
        <v>9228</v>
      </c>
      <c r="B3624" s="53" t="s">
        <v>3273</v>
      </c>
      <c r="C3624" s="53" t="s">
        <v>9000</v>
      </c>
      <c r="D3624" s="53" t="s">
        <v>9001</v>
      </c>
      <c r="E3624" s="53" t="s">
        <v>9001</v>
      </c>
      <c r="F3624" s="53" t="s">
        <v>9229</v>
      </c>
      <c r="G3624" s="53" t="s">
        <v>3278</v>
      </c>
      <c r="H3624" s="53">
        <v>95</v>
      </c>
      <c r="I3624" s="53">
        <v>430000000</v>
      </c>
      <c r="J3624" s="53" t="s">
        <v>8091</v>
      </c>
      <c r="K3624" s="53" t="s">
        <v>8092</v>
      </c>
      <c r="L3624" s="53" t="s">
        <v>8861</v>
      </c>
      <c r="M3624" s="53"/>
      <c r="N3624" s="53" t="s">
        <v>8858</v>
      </c>
      <c r="O3624" s="53" t="s">
        <v>8874</v>
      </c>
      <c r="P3624" s="48"/>
      <c r="Q3624" s="48"/>
      <c r="R3624" s="73"/>
      <c r="S3624" s="74"/>
      <c r="T3624" s="75">
        <v>475680.8</v>
      </c>
      <c r="U3624" s="75">
        <f t="shared" si="521"/>
        <v>532762.49600000004</v>
      </c>
      <c r="V3624" s="48"/>
      <c r="W3624" s="48">
        <v>2017</v>
      </c>
      <c r="X3624" s="48"/>
      <c r="Y3624" s="1">
        <f>VLOOKUP(A3624,'[1]план на 2017'!$A:$X,20,0)</f>
        <v>475680.8</v>
      </c>
      <c r="Z3624" s="156">
        <f t="shared" si="522"/>
        <v>0</v>
      </c>
    </row>
    <row r="3625" spans="1:26" ht="49.5" customHeight="1" x14ac:dyDescent="0.25">
      <c r="A3625" s="48" t="s">
        <v>9230</v>
      </c>
      <c r="B3625" s="53" t="s">
        <v>3273</v>
      </c>
      <c r="C3625" s="53" t="s">
        <v>9000</v>
      </c>
      <c r="D3625" s="53" t="s">
        <v>9001</v>
      </c>
      <c r="E3625" s="53" t="s">
        <v>9001</v>
      </c>
      <c r="F3625" s="53" t="s">
        <v>9229</v>
      </c>
      <c r="G3625" s="53" t="s">
        <v>3278</v>
      </c>
      <c r="H3625" s="53">
        <v>95</v>
      </c>
      <c r="I3625" s="53">
        <v>430000000</v>
      </c>
      <c r="J3625" s="53" t="s">
        <v>8091</v>
      </c>
      <c r="K3625" s="53" t="s">
        <v>8092</v>
      </c>
      <c r="L3625" s="53" t="s">
        <v>8864</v>
      </c>
      <c r="M3625" s="53"/>
      <c r="N3625" s="53" t="s">
        <v>8858</v>
      </c>
      <c r="O3625" s="53" t="s">
        <v>8874</v>
      </c>
      <c r="P3625" s="48"/>
      <c r="Q3625" s="48"/>
      <c r="R3625" s="73"/>
      <c r="S3625" s="74"/>
      <c r="T3625" s="75">
        <v>0</v>
      </c>
      <c r="U3625" s="75">
        <f t="shared" si="521"/>
        <v>0</v>
      </c>
      <c r="V3625" s="48"/>
      <c r="W3625" s="48">
        <v>2017</v>
      </c>
      <c r="X3625" s="48"/>
      <c r="Y3625" s="1">
        <f>VLOOKUP(A3625,'[1]план на 2017'!$A:$X,20,0)</f>
        <v>0</v>
      </c>
      <c r="Z3625" s="156">
        <f t="shared" si="522"/>
        <v>0</v>
      </c>
    </row>
    <row r="3626" spans="1:26" ht="49.5" customHeight="1" x14ac:dyDescent="0.25">
      <c r="A3626" s="48" t="s">
        <v>9231</v>
      </c>
      <c r="B3626" s="53" t="s">
        <v>3273</v>
      </c>
      <c r="C3626" s="53" t="s">
        <v>9000</v>
      </c>
      <c r="D3626" s="53" t="s">
        <v>9001</v>
      </c>
      <c r="E3626" s="53" t="s">
        <v>9001</v>
      </c>
      <c r="F3626" s="53" t="s">
        <v>9229</v>
      </c>
      <c r="G3626" s="53" t="s">
        <v>3278</v>
      </c>
      <c r="H3626" s="53">
        <v>95</v>
      </c>
      <c r="I3626" s="53">
        <v>430000000</v>
      </c>
      <c r="J3626" s="53" t="s">
        <v>8091</v>
      </c>
      <c r="K3626" s="53" t="s">
        <v>8129</v>
      </c>
      <c r="L3626" s="53" t="s">
        <v>8864</v>
      </c>
      <c r="M3626" s="53"/>
      <c r="N3626" s="53" t="s">
        <v>8858</v>
      </c>
      <c r="O3626" s="53" t="s">
        <v>8874</v>
      </c>
      <c r="P3626" s="48"/>
      <c r="Q3626" s="48"/>
      <c r="R3626" s="73"/>
      <c r="S3626" s="74"/>
      <c r="T3626" s="75">
        <v>120000</v>
      </c>
      <c r="U3626" s="75">
        <f t="shared" si="521"/>
        <v>134400</v>
      </c>
      <c r="V3626" s="48"/>
      <c r="W3626" s="48">
        <v>2017</v>
      </c>
      <c r="X3626" s="48" t="s">
        <v>8100</v>
      </c>
      <c r="Y3626" s="1">
        <f>VLOOKUP(A3626,'[1]план на 2017'!$A:$X,20,0)</f>
        <v>120000</v>
      </c>
      <c r="Z3626" s="156">
        <f t="shared" si="522"/>
        <v>0</v>
      </c>
    </row>
    <row r="3627" spans="1:26" ht="49.5" customHeight="1" x14ac:dyDescent="0.25">
      <c r="A3627" s="48" t="s">
        <v>9232</v>
      </c>
      <c r="B3627" s="53" t="s">
        <v>3273</v>
      </c>
      <c r="C3627" s="53" t="s">
        <v>9233</v>
      </c>
      <c r="D3627" s="53" t="s">
        <v>9234</v>
      </c>
      <c r="E3627" s="53" t="s">
        <v>9234</v>
      </c>
      <c r="F3627" s="53" t="s">
        <v>9235</v>
      </c>
      <c r="G3627" s="53" t="s">
        <v>3278</v>
      </c>
      <c r="H3627" s="53">
        <v>100</v>
      </c>
      <c r="I3627" s="53">
        <v>430000000</v>
      </c>
      <c r="J3627" s="53" t="s">
        <v>8091</v>
      </c>
      <c r="K3627" s="53" t="s">
        <v>8092</v>
      </c>
      <c r="L3627" s="53" t="s">
        <v>8864</v>
      </c>
      <c r="M3627" s="53"/>
      <c r="N3627" s="53" t="s">
        <v>8862</v>
      </c>
      <c r="O3627" s="53" t="s">
        <v>8874</v>
      </c>
      <c r="P3627" s="48"/>
      <c r="Q3627" s="48"/>
      <c r="R3627" s="73"/>
      <c r="S3627" s="74"/>
      <c r="T3627" s="75">
        <v>820714.37760000012</v>
      </c>
      <c r="U3627" s="75">
        <f t="shared" si="521"/>
        <v>919200.10291200026</v>
      </c>
      <c r="V3627" s="48"/>
      <c r="W3627" s="48">
        <v>2017</v>
      </c>
      <c r="X3627" s="48"/>
      <c r="Y3627" s="1">
        <f>VLOOKUP(A3627,'[1]план на 2017'!$A:$X,20,0)</f>
        <v>820714.37760000012</v>
      </c>
      <c r="Z3627" s="156">
        <f t="shared" si="522"/>
        <v>0</v>
      </c>
    </row>
    <row r="3628" spans="1:26" ht="49.5" customHeight="1" x14ac:dyDescent="0.25">
      <c r="A3628" s="48" t="s">
        <v>9236</v>
      </c>
      <c r="B3628" s="53" t="s">
        <v>3273</v>
      </c>
      <c r="C3628" s="53" t="s">
        <v>9237</v>
      </c>
      <c r="D3628" s="53" t="s">
        <v>9238</v>
      </c>
      <c r="E3628" s="53" t="s">
        <v>9238</v>
      </c>
      <c r="F3628" s="53" t="s">
        <v>9239</v>
      </c>
      <c r="G3628" s="53" t="s">
        <v>3278</v>
      </c>
      <c r="H3628" s="53">
        <v>100</v>
      </c>
      <c r="I3628" s="53">
        <v>430000000</v>
      </c>
      <c r="J3628" s="53" t="s">
        <v>8091</v>
      </c>
      <c r="K3628" s="53" t="s">
        <v>8092</v>
      </c>
      <c r="L3628" s="53" t="s">
        <v>8864</v>
      </c>
      <c r="M3628" s="53"/>
      <c r="N3628" s="53" t="s">
        <v>8862</v>
      </c>
      <c r="O3628" s="53" t="s">
        <v>8874</v>
      </c>
      <c r="P3628" s="48"/>
      <c r="Q3628" s="48"/>
      <c r="R3628" s="73"/>
      <c r="S3628" s="97">
        <v>255659.04</v>
      </c>
      <c r="T3628" s="75">
        <v>0</v>
      </c>
      <c r="U3628" s="75">
        <f t="shared" si="521"/>
        <v>0</v>
      </c>
      <c r="V3628" s="48"/>
      <c r="W3628" s="48">
        <v>2017</v>
      </c>
      <c r="X3628" s="48" t="s">
        <v>8122</v>
      </c>
      <c r="Y3628" s="1">
        <f>VLOOKUP(A3628,'[1]план на 2017'!$A:$X,20,0)</f>
        <v>0</v>
      </c>
      <c r="Z3628" s="156">
        <f t="shared" si="522"/>
        <v>0</v>
      </c>
    </row>
    <row r="3629" spans="1:26" ht="49.5" customHeight="1" x14ac:dyDescent="0.25">
      <c r="A3629" s="48" t="s">
        <v>9240</v>
      </c>
      <c r="B3629" s="53" t="s">
        <v>3273</v>
      </c>
      <c r="C3629" s="53" t="s">
        <v>9237</v>
      </c>
      <c r="D3629" s="53" t="s">
        <v>9238</v>
      </c>
      <c r="E3629" s="53" t="s">
        <v>9238</v>
      </c>
      <c r="F3629" s="53" t="s">
        <v>9241</v>
      </c>
      <c r="G3629" s="53" t="s">
        <v>3278</v>
      </c>
      <c r="H3629" s="53">
        <v>100</v>
      </c>
      <c r="I3629" s="53">
        <v>430000000</v>
      </c>
      <c r="J3629" s="53" t="s">
        <v>8091</v>
      </c>
      <c r="K3629" s="53" t="s">
        <v>8092</v>
      </c>
      <c r="L3629" s="53" t="s">
        <v>8864</v>
      </c>
      <c r="M3629" s="53"/>
      <c r="N3629" s="53" t="s">
        <v>8862</v>
      </c>
      <c r="O3629" s="53" t="s">
        <v>8874</v>
      </c>
      <c r="P3629" s="48"/>
      <c r="Q3629" s="48"/>
      <c r="R3629" s="73"/>
      <c r="S3629" s="74"/>
      <c r="T3629" s="75">
        <v>0</v>
      </c>
      <c r="U3629" s="75">
        <f t="shared" si="521"/>
        <v>0</v>
      </c>
      <c r="V3629" s="48"/>
      <c r="W3629" s="48">
        <v>2017</v>
      </c>
      <c r="X3629" s="48"/>
      <c r="Y3629" s="1">
        <f>VLOOKUP(A3629,'[1]план на 2017'!$A:$X,20,0)</f>
        <v>0</v>
      </c>
      <c r="Z3629" s="156">
        <f t="shared" si="522"/>
        <v>0</v>
      </c>
    </row>
    <row r="3630" spans="1:26" ht="49.5" customHeight="1" x14ac:dyDescent="0.25">
      <c r="A3630" s="48" t="s">
        <v>9242</v>
      </c>
      <c r="B3630" s="53" t="s">
        <v>3273</v>
      </c>
      <c r="C3630" s="53" t="s">
        <v>9237</v>
      </c>
      <c r="D3630" s="53" t="s">
        <v>9238</v>
      </c>
      <c r="E3630" s="53" t="s">
        <v>9238</v>
      </c>
      <c r="F3630" s="53" t="s">
        <v>9241</v>
      </c>
      <c r="G3630" s="53" t="s">
        <v>3278</v>
      </c>
      <c r="H3630" s="53">
        <v>100</v>
      </c>
      <c r="I3630" s="53">
        <v>430000000</v>
      </c>
      <c r="J3630" s="53" t="s">
        <v>8091</v>
      </c>
      <c r="K3630" s="53" t="s">
        <v>8129</v>
      </c>
      <c r="L3630" s="53" t="s">
        <v>8864</v>
      </c>
      <c r="M3630" s="53"/>
      <c r="N3630" s="53" t="s">
        <v>8858</v>
      </c>
      <c r="O3630" s="53" t="s">
        <v>8874</v>
      </c>
      <c r="P3630" s="48"/>
      <c r="Q3630" s="48"/>
      <c r="R3630" s="73"/>
      <c r="S3630" s="74"/>
      <c r="T3630" s="75">
        <v>200000</v>
      </c>
      <c r="U3630" s="75">
        <f t="shared" si="521"/>
        <v>224000.00000000003</v>
      </c>
      <c r="V3630" s="48"/>
      <c r="W3630" s="48">
        <v>2017</v>
      </c>
      <c r="X3630" s="48" t="s">
        <v>8100</v>
      </c>
      <c r="Y3630" s="1">
        <f>VLOOKUP(A3630,'[1]план на 2017'!$A:$X,20,0)</f>
        <v>200000</v>
      </c>
      <c r="Z3630" s="156">
        <f t="shared" si="522"/>
        <v>0</v>
      </c>
    </row>
    <row r="3631" spans="1:26" ht="49.5" customHeight="1" x14ac:dyDescent="0.25">
      <c r="A3631" s="48" t="s">
        <v>9243</v>
      </c>
      <c r="B3631" s="53" t="s">
        <v>3273</v>
      </c>
      <c r="C3631" s="53" t="s">
        <v>9244</v>
      </c>
      <c r="D3631" s="53" t="s">
        <v>9245</v>
      </c>
      <c r="E3631" s="53" t="s">
        <v>9245</v>
      </c>
      <c r="F3631" s="53" t="s">
        <v>9246</v>
      </c>
      <c r="G3631" s="53" t="s">
        <v>3278</v>
      </c>
      <c r="H3631" s="53">
        <v>100</v>
      </c>
      <c r="I3631" s="53">
        <v>430000000</v>
      </c>
      <c r="J3631" s="53" t="s">
        <v>8091</v>
      </c>
      <c r="K3631" s="53" t="s">
        <v>8092</v>
      </c>
      <c r="L3631" s="53" t="s">
        <v>8861</v>
      </c>
      <c r="M3631" s="53"/>
      <c r="N3631" s="53" t="s">
        <v>8862</v>
      </c>
      <c r="O3631" s="53" t="s">
        <v>8874</v>
      </c>
      <c r="P3631" s="48"/>
      <c r="Q3631" s="48"/>
      <c r="R3631" s="73"/>
      <c r="S3631" s="75">
        <v>16166400</v>
      </c>
      <c r="T3631" s="75">
        <v>0</v>
      </c>
      <c r="U3631" s="75">
        <v>0</v>
      </c>
      <c r="V3631" s="48"/>
      <c r="W3631" s="48">
        <v>2017</v>
      </c>
      <c r="X3631" s="48"/>
      <c r="Y3631" s="1">
        <f>VLOOKUP(A3631,'[1]план на 2017'!$A:$X,20,0)</f>
        <v>0</v>
      </c>
      <c r="Z3631" s="156">
        <f t="shared" si="522"/>
        <v>0</v>
      </c>
    </row>
    <row r="3632" spans="1:26" ht="49.5" customHeight="1" x14ac:dyDescent="0.25">
      <c r="A3632" s="49" t="s">
        <v>9247</v>
      </c>
      <c r="B3632" s="49" t="s">
        <v>3273</v>
      </c>
      <c r="C3632" s="49" t="s">
        <v>9244</v>
      </c>
      <c r="D3632" s="49" t="s">
        <v>9245</v>
      </c>
      <c r="E3632" s="49" t="s">
        <v>9245</v>
      </c>
      <c r="F3632" s="49" t="s">
        <v>9246</v>
      </c>
      <c r="G3632" s="49" t="s">
        <v>3278</v>
      </c>
      <c r="H3632" s="49">
        <v>100</v>
      </c>
      <c r="I3632" s="49">
        <v>430000000</v>
      </c>
      <c r="J3632" s="49" t="s">
        <v>8091</v>
      </c>
      <c r="K3632" s="49" t="s">
        <v>8092</v>
      </c>
      <c r="L3632" s="49" t="s">
        <v>8861</v>
      </c>
      <c r="M3632" s="49"/>
      <c r="N3632" s="49" t="s">
        <v>8862</v>
      </c>
      <c r="O3632" s="49" t="s">
        <v>8874</v>
      </c>
      <c r="P3632" s="49"/>
      <c r="Q3632" s="49"/>
      <c r="R3632" s="49"/>
      <c r="S3632" s="76"/>
      <c r="T3632" s="76">
        <v>17937749.079999998</v>
      </c>
      <c r="U3632" s="76">
        <f t="shared" si="521"/>
        <v>20090278.969599999</v>
      </c>
      <c r="V3632" s="49"/>
      <c r="W3632" s="49">
        <v>2017</v>
      </c>
      <c r="X3632" s="49" t="s">
        <v>8877</v>
      </c>
      <c r="Y3632" s="1">
        <f>VLOOKUP(A3632,'[1]план на 2017'!$A:$X,20,0)</f>
        <v>17937749.079999998</v>
      </c>
      <c r="Z3632" s="156">
        <f t="shared" si="522"/>
        <v>0</v>
      </c>
    </row>
    <row r="3633" spans="1:26" ht="49.5" customHeight="1" x14ac:dyDescent="0.25">
      <c r="A3633" s="48" t="s">
        <v>9248</v>
      </c>
      <c r="B3633" s="53" t="s">
        <v>3273</v>
      </c>
      <c r="C3633" s="53" t="s">
        <v>9244</v>
      </c>
      <c r="D3633" s="53" t="s">
        <v>9245</v>
      </c>
      <c r="E3633" s="53" t="s">
        <v>9245</v>
      </c>
      <c r="F3633" s="53" t="s">
        <v>9249</v>
      </c>
      <c r="G3633" s="53" t="s">
        <v>3278</v>
      </c>
      <c r="H3633" s="53">
        <v>100</v>
      </c>
      <c r="I3633" s="53">
        <v>430000000</v>
      </c>
      <c r="J3633" s="53" t="s">
        <v>8091</v>
      </c>
      <c r="K3633" s="53" t="s">
        <v>8092</v>
      </c>
      <c r="L3633" s="53" t="s">
        <v>8864</v>
      </c>
      <c r="M3633" s="53"/>
      <c r="N3633" s="53" t="s">
        <v>8862</v>
      </c>
      <c r="O3633" s="53" t="s">
        <v>8874</v>
      </c>
      <c r="P3633" s="48"/>
      <c r="Q3633" s="48"/>
      <c r="R3633" s="73"/>
      <c r="S3633" s="74"/>
      <c r="T3633" s="75">
        <v>1289390.7047175306</v>
      </c>
      <c r="U3633" s="75">
        <f t="shared" si="521"/>
        <v>1444117.5892836344</v>
      </c>
      <c r="V3633" s="48"/>
      <c r="W3633" s="48">
        <v>2017</v>
      </c>
      <c r="X3633" s="48"/>
      <c r="Y3633" s="1">
        <f>VLOOKUP(A3633,'[1]план на 2017'!$A:$X,20,0)</f>
        <v>1289390.7047175306</v>
      </c>
      <c r="Z3633" s="156">
        <f t="shared" si="522"/>
        <v>0</v>
      </c>
    </row>
    <row r="3634" spans="1:26" ht="49.5" customHeight="1" x14ac:dyDescent="0.25">
      <c r="A3634" s="48" t="s">
        <v>9250</v>
      </c>
      <c r="B3634" s="53" t="s">
        <v>3273</v>
      </c>
      <c r="C3634" s="53" t="s">
        <v>9251</v>
      </c>
      <c r="D3634" s="53" t="s">
        <v>9252</v>
      </c>
      <c r="E3634" s="53" t="s">
        <v>9252</v>
      </c>
      <c r="F3634" s="53" t="s">
        <v>9253</v>
      </c>
      <c r="G3634" s="54" t="s">
        <v>8910</v>
      </c>
      <c r="H3634" s="53">
        <v>100</v>
      </c>
      <c r="I3634" s="53">
        <v>430000000</v>
      </c>
      <c r="J3634" s="53" t="s">
        <v>8091</v>
      </c>
      <c r="K3634" s="53" t="s">
        <v>8092</v>
      </c>
      <c r="L3634" s="53" t="s">
        <v>8861</v>
      </c>
      <c r="M3634" s="53"/>
      <c r="N3634" s="53" t="s">
        <v>8862</v>
      </c>
      <c r="O3634" s="53" t="s">
        <v>8874</v>
      </c>
      <c r="P3634" s="48"/>
      <c r="Q3634" s="48"/>
      <c r="R3634" s="73"/>
      <c r="S3634" s="74"/>
      <c r="T3634" s="75">
        <v>1259984.1599999999</v>
      </c>
      <c r="U3634" s="75">
        <f t="shared" si="521"/>
        <v>1411182.2592</v>
      </c>
      <c r="V3634" s="48"/>
      <c r="W3634" s="48">
        <v>2017</v>
      </c>
      <c r="X3634" s="48"/>
      <c r="Y3634" s="1">
        <f>VLOOKUP(A3634,'[1]план на 2017'!$A:$X,20,0)</f>
        <v>1259984.1599999999</v>
      </c>
      <c r="Z3634" s="156">
        <f t="shared" si="522"/>
        <v>0</v>
      </c>
    </row>
    <row r="3635" spans="1:26" ht="49.5" customHeight="1" x14ac:dyDescent="0.25">
      <c r="A3635" s="48" t="s">
        <v>9254</v>
      </c>
      <c r="B3635" s="53" t="s">
        <v>3273</v>
      </c>
      <c r="C3635" s="53" t="s">
        <v>9251</v>
      </c>
      <c r="D3635" s="53" t="s">
        <v>9252</v>
      </c>
      <c r="E3635" s="53" t="s">
        <v>9252</v>
      </c>
      <c r="F3635" s="53" t="s">
        <v>9253</v>
      </c>
      <c r="G3635" s="53" t="s">
        <v>3278</v>
      </c>
      <c r="H3635" s="53">
        <v>100</v>
      </c>
      <c r="I3635" s="53">
        <v>430000000</v>
      </c>
      <c r="J3635" s="53" t="s">
        <v>8091</v>
      </c>
      <c r="K3635" s="53" t="s">
        <v>8092</v>
      </c>
      <c r="L3635" s="53" t="s">
        <v>8864</v>
      </c>
      <c r="M3635" s="53"/>
      <c r="N3635" s="53" t="s">
        <v>8862</v>
      </c>
      <c r="O3635" s="53" t="s">
        <v>8874</v>
      </c>
      <c r="P3635" s="48"/>
      <c r="Q3635" s="48"/>
      <c r="R3635" s="73"/>
      <c r="S3635" s="74"/>
      <c r="T3635" s="75">
        <v>67392</v>
      </c>
      <c r="U3635" s="75">
        <f t="shared" si="521"/>
        <v>75479.040000000008</v>
      </c>
      <c r="V3635" s="48"/>
      <c r="W3635" s="48">
        <v>2017</v>
      </c>
      <c r="X3635" s="48"/>
      <c r="Y3635" s="1">
        <f>VLOOKUP(A3635,'[1]план на 2017'!$A:$X,20,0)</f>
        <v>67392</v>
      </c>
      <c r="Z3635" s="156">
        <f t="shared" si="522"/>
        <v>0</v>
      </c>
    </row>
    <row r="3636" spans="1:26" ht="49.5" customHeight="1" x14ac:dyDescent="0.25">
      <c r="A3636" s="48" t="s">
        <v>9255</v>
      </c>
      <c r="B3636" s="53" t="s">
        <v>3273</v>
      </c>
      <c r="C3636" s="53" t="s">
        <v>9028</v>
      </c>
      <c r="D3636" s="53" t="s">
        <v>9029</v>
      </c>
      <c r="E3636" s="53" t="s">
        <v>9029</v>
      </c>
      <c r="F3636" s="53" t="s">
        <v>9256</v>
      </c>
      <c r="G3636" s="53" t="s">
        <v>3278</v>
      </c>
      <c r="H3636" s="53">
        <v>100</v>
      </c>
      <c r="I3636" s="53">
        <v>430000000</v>
      </c>
      <c r="J3636" s="53" t="s">
        <v>8091</v>
      </c>
      <c r="K3636" s="53" t="s">
        <v>8092</v>
      </c>
      <c r="L3636" s="53" t="s">
        <v>8861</v>
      </c>
      <c r="M3636" s="53"/>
      <c r="N3636" s="53" t="s">
        <v>8862</v>
      </c>
      <c r="O3636" s="53" t="s">
        <v>8874</v>
      </c>
      <c r="P3636" s="48"/>
      <c r="Q3636" s="48"/>
      <c r="R3636" s="73"/>
      <c r="S3636" s="74"/>
      <c r="T3636" s="75">
        <v>0</v>
      </c>
      <c r="U3636" s="75">
        <f t="shared" si="521"/>
        <v>0</v>
      </c>
      <c r="V3636" s="48"/>
      <c r="W3636" s="48">
        <v>2017</v>
      </c>
      <c r="X3636" s="48"/>
      <c r="Y3636" s="1">
        <f>VLOOKUP(A3636,'[1]план на 2017'!$A:$X,20,0)</f>
        <v>0</v>
      </c>
      <c r="Z3636" s="156">
        <f t="shared" si="522"/>
        <v>0</v>
      </c>
    </row>
    <row r="3637" spans="1:26" ht="49.5" customHeight="1" x14ac:dyDescent="0.25">
      <c r="A3637" s="48" t="s">
        <v>9257</v>
      </c>
      <c r="B3637" s="53" t="s">
        <v>3273</v>
      </c>
      <c r="C3637" s="53" t="s">
        <v>9028</v>
      </c>
      <c r="D3637" s="53" t="s">
        <v>9029</v>
      </c>
      <c r="E3637" s="53" t="s">
        <v>9029</v>
      </c>
      <c r="F3637" s="53" t="s">
        <v>9256</v>
      </c>
      <c r="G3637" s="54" t="s">
        <v>8910</v>
      </c>
      <c r="H3637" s="53">
        <v>100</v>
      </c>
      <c r="I3637" s="53">
        <v>430000000</v>
      </c>
      <c r="J3637" s="53" t="s">
        <v>8091</v>
      </c>
      <c r="K3637" s="53" t="s">
        <v>8092</v>
      </c>
      <c r="L3637" s="53" t="s">
        <v>8861</v>
      </c>
      <c r="M3637" s="53"/>
      <c r="N3637" s="53" t="s">
        <v>8862</v>
      </c>
      <c r="O3637" s="53" t="s">
        <v>8874</v>
      </c>
      <c r="P3637" s="48"/>
      <c r="Q3637" s="48"/>
      <c r="R3637" s="73"/>
      <c r="S3637" s="74"/>
      <c r="T3637" s="75">
        <v>803000</v>
      </c>
      <c r="U3637" s="75">
        <f t="shared" si="521"/>
        <v>899360.00000000012</v>
      </c>
      <c r="V3637" s="48"/>
      <c r="W3637" s="48">
        <v>2017</v>
      </c>
      <c r="X3637" s="48" t="s">
        <v>8140</v>
      </c>
      <c r="Y3637" s="1">
        <f>VLOOKUP(A3637,'[1]план на 2017'!$A:$X,20,0)</f>
        <v>803000</v>
      </c>
      <c r="Z3637" s="156">
        <f t="shared" si="522"/>
        <v>0</v>
      </c>
    </row>
    <row r="3638" spans="1:26" ht="49.5" customHeight="1" x14ac:dyDescent="0.25">
      <c r="A3638" s="48" t="s">
        <v>9258</v>
      </c>
      <c r="B3638" s="53" t="s">
        <v>3273</v>
      </c>
      <c r="C3638" s="53" t="s">
        <v>9028</v>
      </c>
      <c r="D3638" s="53" t="s">
        <v>9029</v>
      </c>
      <c r="E3638" s="53" t="s">
        <v>9029</v>
      </c>
      <c r="F3638" s="53" t="s">
        <v>9259</v>
      </c>
      <c r="G3638" s="53" t="s">
        <v>3278</v>
      </c>
      <c r="H3638" s="53">
        <v>100</v>
      </c>
      <c r="I3638" s="53">
        <v>430000000</v>
      </c>
      <c r="J3638" s="53" t="s">
        <v>8091</v>
      </c>
      <c r="K3638" s="53" t="s">
        <v>8092</v>
      </c>
      <c r="L3638" s="53" t="s">
        <v>8861</v>
      </c>
      <c r="M3638" s="53"/>
      <c r="N3638" s="53" t="s">
        <v>8862</v>
      </c>
      <c r="O3638" s="53" t="s">
        <v>8874</v>
      </c>
      <c r="P3638" s="48"/>
      <c r="Q3638" s="48"/>
      <c r="R3638" s="73"/>
      <c r="S3638" s="74"/>
      <c r="T3638" s="75">
        <v>1050000</v>
      </c>
      <c r="U3638" s="75">
        <f t="shared" si="521"/>
        <v>1176000</v>
      </c>
      <c r="V3638" s="48"/>
      <c r="W3638" s="48">
        <v>2017</v>
      </c>
      <c r="X3638" s="48"/>
      <c r="Y3638" s="1">
        <f>VLOOKUP(A3638,'[1]план на 2017'!$A:$X,20,0)</f>
        <v>1050000</v>
      </c>
      <c r="Z3638" s="156">
        <f t="shared" si="522"/>
        <v>0</v>
      </c>
    </row>
    <row r="3639" spans="1:26" ht="49.5" customHeight="1" x14ac:dyDescent="0.25">
      <c r="A3639" s="48" t="s">
        <v>9260</v>
      </c>
      <c r="B3639" s="53" t="s">
        <v>3273</v>
      </c>
      <c r="C3639" s="53" t="s">
        <v>9028</v>
      </c>
      <c r="D3639" s="53" t="s">
        <v>9029</v>
      </c>
      <c r="E3639" s="53" t="s">
        <v>9029</v>
      </c>
      <c r="F3639" s="53" t="s">
        <v>9261</v>
      </c>
      <c r="G3639" s="53" t="s">
        <v>3278</v>
      </c>
      <c r="H3639" s="53">
        <v>100</v>
      </c>
      <c r="I3639" s="53">
        <v>430000000</v>
      </c>
      <c r="J3639" s="53" t="s">
        <v>8091</v>
      </c>
      <c r="K3639" s="53" t="s">
        <v>8092</v>
      </c>
      <c r="L3639" s="53" t="s">
        <v>8861</v>
      </c>
      <c r="M3639" s="53"/>
      <c r="N3639" s="53" t="s">
        <v>8862</v>
      </c>
      <c r="O3639" s="53" t="s">
        <v>8874</v>
      </c>
      <c r="P3639" s="48"/>
      <c r="Q3639" s="48"/>
      <c r="R3639" s="73"/>
      <c r="S3639" s="74"/>
      <c r="T3639" s="75">
        <v>0</v>
      </c>
      <c r="U3639" s="75">
        <f t="shared" si="521"/>
        <v>0</v>
      </c>
      <c r="V3639" s="48"/>
      <c r="W3639" s="48">
        <v>2017</v>
      </c>
      <c r="X3639" s="48"/>
      <c r="Y3639" s="1">
        <f>VLOOKUP(A3639,'[1]план на 2017'!$A:$X,20,0)</f>
        <v>0</v>
      </c>
      <c r="Z3639" s="156">
        <f t="shared" si="522"/>
        <v>0</v>
      </c>
    </row>
    <row r="3640" spans="1:26" ht="49.5" customHeight="1" x14ac:dyDescent="0.25">
      <c r="A3640" s="48" t="s">
        <v>9262</v>
      </c>
      <c r="B3640" s="53" t="s">
        <v>3273</v>
      </c>
      <c r="C3640" s="53" t="s">
        <v>9028</v>
      </c>
      <c r="D3640" s="53" t="s">
        <v>9029</v>
      </c>
      <c r="E3640" s="53" t="s">
        <v>9029</v>
      </c>
      <c r="F3640" s="53" t="s">
        <v>9261</v>
      </c>
      <c r="G3640" s="53" t="s">
        <v>3278</v>
      </c>
      <c r="H3640" s="53">
        <v>100</v>
      </c>
      <c r="I3640" s="53">
        <v>430000000</v>
      </c>
      <c r="J3640" s="53" t="s">
        <v>8091</v>
      </c>
      <c r="K3640" s="53" t="s">
        <v>8129</v>
      </c>
      <c r="L3640" s="53" t="s">
        <v>8861</v>
      </c>
      <c r="M3640" s="53"/>
      <c r="N3640" s="53" t="s">
        <v>8862</v>
      </c>
      <c r="O3640" s="53" t="s">
        <v>8874</v>
      </c>
      <c r="P3640" s="48"/>
      <c r="Q3640" s="48"/>
      <c r="R3640" s="73"/>
      <c r="S3640" s="74"/>
      <c r="T3640" s="75">
        <v>810000</v>
      </c>
      <c r="U3640" s="75">
        <f t="shared" si="521"/>
        <v>907200.00000000012</v>
      </c>
      <c r="V3640" s="48"/>
      <c r="W3640" s="48">
        <v>2017</v>
      </c>
      <c r="X3640" s="48" t="s">
        <v>8100</v>
      </c>
      <c r="Y3640" s="1">
        <f>VLOOKUP(A3640,'[1]план на 2017'!$A:$X,20,0)</f>
        <v>810000</v>
      </c>
      <c r="Z3640" s="156">
        <f t="shared" si="522"/>
        <v>0</v>
      </c>
    </row>
    <row r="3641" spans="1:26" ht="49.5" customHeight="1" x14ac:dyDescent="0.25">
      <c r="A3641" s="48" t="s">
        <v>9263</v>
      </c>
      <c r="B3641" s="53" t="s">
        <v>3273</v>
      </c>
      <c r="C3641" s="53" t="s">
        <v>9264</v>
      </c>
      <c r="D3641" s="53" t="s">
        <v>9265</v>
      </c>
      <c r="E3641" s="53" t="s">
        <v>9265</v>
      </c>
      <c r="F3641" s="53" t="s">
        <v>9266</v>
      </c>
      <c r="G3641" s="54" t="s">
        <v>8876</v>
      </c>
      <c r="H3641" s="53">
        <v>100</v>
      </c>
      <c r="I3641" s="53">
        <v>430000000</v>
      </c>
      <c r="J3641" s="53" t="s">
        <v>8091</v>
      </c>
      <c r="K3641" s="53" t="s">
        <v>8092</v>
      </c>
      <c r="L3641" s="53" t="s">
        <v>8861</v>
      </c>
      <c r="M3641" s="53"/>
      <c r="N3641" s="53" t="s">
        <v>8862</v>
      </c>
      <c r="O3641" s="53" t="s">
        <v>8874</v>
      </c>
      <c r="P3641" s="48"/>
      <c r="Q3641" s="48"/>
      <c r="R3641" s="73"/>
      <c r="S3641" s="74"/>
      <c r="T3641" s="75">
        <v>14400000</v>
      </c>
      <c r="U3641" s="75">
        <f t="shared" si="521"/>
        <v>16128000.000000002</v>
      </c>
      <c r="V3641" s="48"/>
      <c r="W3641" s="48">
        <v>2017</v>
      </c>
      <c r="X3641" s="48"/>
      <c r="Y3641" s="1">
        <f>VLOOKUP(A3641,'[1]план на 2017'!$A:$X,20,0)</f>
        <v>14400000</v>
      </c>
      <c r="Z3641" s="156">
        <f t="shared" si="522"/>
        <v>0</v>
      </c>
    </row>
    <row r="3642" spans="1:26" ht="49.5" customHeight="1" x14ac:dyDescent="0.25">
      <c r="A3642" s="48" t="s">
        <v>9267</v>
      </c>
      <c r="B3642" s="53" t="s">
        <v>3273</v>
      </c>
      <c r="C3642" s="53" t="s">
        <v>9264</v>
      </c>
      <c r="D3642" s="53" t="s">
        <v>9265</v>
      </c>
      <c r="E3642" s="53" t="s">
        <v>9265</v>
      </c>
      <c r="F3642" s="53" t="s">
        <v>9268</v>
      </c>
      <c r="G3642" s="54" t="s">
        <v>8876</v>
      </c>
      <c r="H3642" s="53">
        <v>100</v>
      </c>
      <c r="I3642" s="53">
        <v>430000000</v>
      </c>
      <c r="J3642" s="53" t="s">
        <v>8091</v>
      </c>
      <c r="K3642" s="53" t="s">
        <v>8092</v>
      </c>
      <c r="L3642" s="53" t="s">
        <v>8861</v>
      </c>
      <c r="M3642" s="53"/>
      <c r="N3642" s="53" t="s">
        <v>8862</v>
      </c>
      <c r="O3642" s="53" t="s">
        <v>8874</v>
      </c>
      <c r="P3642" s="48"/>
      <c r="Q3642" s="48"/>
      <c r="R3642" s="73"/>
      <c r="S3642" s="74"/>
      <c r="T3642" s="75">
        <v>9423996</v>
      </c>
      <c r="U3642" s="75">
        <f t="shared" si="521"/>
        <v>10554875.520000001</v>
      </c>
      <c r="V3642" s="48"/>
      <c r="W3642" s="48">
        <v>2017</v>
      </c>
      <c r="X3642" s="48"/>
      <c r="Y3642" s="1">
        <f>VLOOKUP(A3642,'[1]план на 2017'!$A:$X,20,0)</f>
        <v>9423996</v>
      </c>
      <c r="Z3642" s="156">
        <f t="shared" si="522"/>
        <v>0</v>
      </c>
    </row>
    <row r="3643" spans="1:26" ht="49.5" customHeight="1" x14ac:dyDescent="0.25">
      <c r="A3643" s="48" t="s">
        <v>9269</v>
      </c>
      <c r="B3643" s="53" t="s">
        <v>3273</v>
      </c>
      <c r="C3643" s="53" t="s">
        <v>9264</v>
      </c>
      <c r="D3643" s="53" t="s">
        <v>9265</v>
      </c>
      <c r="E3643" s="53" t="s">
        <v>9265</v>
      </c>
      <c r="F3643" s="53" t="s">
        <v>9270</v>
      </c>
      <c r="G3643" s="53" t="s">
        <v>3278</v>
      </c>
      <c r="H3643" s="53">
        <v>0</v>
      </c>
      <c r="I3643" s="53">
        <v>430000000</v>
      </c>
      <c r="J3643" s="53" t="s">
        <v>8091</v>
      </c>
      <c r="K3643" s="53" t="s">
        <v>8092</v>
      </c>
      <c r="L3643" s="53" t="s">
        <v>8861</v>
      </c>
      <c r="M3643" s="53"/>
      <c r="N3643" s="53" t="s">
        <v>8862</v>
      </c>
      <c r="O3643" s="53" t="s">
        <v>8936</v>
      </c>
      <c r="P3643" s="48"/>
      <c r="Q3643" s="48"/>
      <c r="R3643" s="73"/>
      <c r="S3643" s="74"/>
      <c r="T3643" s="75">
        <v>43228468.799999997</v>
      </c>
      <c r="U3643" s="75">
        <f t="shared" si="521"/>
        <v>48415885.056000002</v>
      </c>
      <c r="V3643" s="48"/>
      <c r="W3643" s="48">
        <v>2017</v>
      </c>
      <c r="X3643" s="48"/>
      <c r="Y3643" s="1">
        <f>VLOOKUP(A3643,'[1]план на 2017'!$A:$X,20,0)</f>
        <v>43228468.799999997</v>
      </c>
      <c r="Z3643" s="156">
        <f t="shared" si="522"/>
        <v>0</v>
      </c>
    </row>
    <row r="3644" spans="1:26" ht="49.5" customHeight="1" x14ac:dyDescent="0.25">
      <c r="A3644" s="48" t="s">
        <v>9271</v>
      </c>
      <c r="B3644" s="53" t="s">
        <v>3273</v>
      </c>
      <c r="C3644" s="53" t="s">
        <v>9264</v>
      </c>
      <c r="D3644" s="53" t="s">
        <v>9265</v>
      </c>
      <c r="E3644" s="53" t="s">
        <v>9265</v>
      </c>
      <c r="F3644" s="53" t="s">
        <v>9272</v>
      </c>
      <c r="G3644" s="53" t="s">
        <v>3278</v>
      </c>
      <c r="H3644" s="53">
        <v>0</v>
      </c>
      <c r="I3644" s="53">
        <v>430000000</v>
      </c>
      <c r="J3644" s="53" t="s">
        <v>8091</v>
      </c>
      <c r="K3644" s="53" t="s">
        <v>8092</v>
      </c>
      <c r="L3644" s="53" t="s">
        <v>8861</v>
      </c>
      <c r="M3644" s="53"/>
      <c r="N3644" s="53" t="s">
        <v>8862</v>
      </c>
      <c r="O3644" s="53" t="s">
        <v>8936</v>
      </c>
      <c r="P3644" s="48"/>
      <c r="Q3644" s="48"/>
      <c r="R3644" s="73"/>
      <c r="S3644" s="74"/>
      <c r="T3644" s="75">
        <v>990360</v>
      </c>
      <c r="U3644" s="75">
        <f t="shared" si="521"/>
        <v>1109203.2000000002</v>
      </c>
      <c r="V3644" s="48"/>
      <c r="W3644" s="48">
        <v>2017</v>
      </c>
      <c r="X3644" s="48"/>
      <c r="Y3644" s="1">
        <f>VLOOKUP(A3644,'[1]план на 2017'!$A:$X,20,0)</f>
        <v>990360</v>
      </c>
      <c r="Z3644" s="156">
        <f t="shared" si="522"/>
        <v>0</v>
      </c>
    </row>
    <row r="3645" spans="1:26" ht="49.5" customHeight="1" x14ac:dyDescent="0.25">
      <c r="A3645" s="48" t="s">
        <v>9273</v>
      </c>
      <c r="B3645" s="53" t="s">
        <v>3273</v>
      </c>
      <c r="C3645" s="53" t="s">
        <v>9264</v>
      </c>
      <c r="D3645" s="53" t="s">
        <v>9265</v>
      </c>
      <c r="E3645" s="53" t="s">
        <v>9265</v>
      </c>
      <c r="F3645" s="53" t="s">
        <v>9274</v>
      </c>
      <c r="G3645" s="53" t="s">
        <v>3278</v>
      </c>
      <c r="H3645" s="53">
        <v>0</v>
      </c>
      <c r="I3645" s="53">
        <v>430000000</v>
      </c>
      <c r="J3645" s="53" t="s">
        <v>8091</v>
      </c>
      <c r="K3645" s="53" t="s">
        <v>8092</v>
      </c>
      <c r="L3645" s="53" t="s">
        <v>8861</v>
      </c>
      <c r="M3645" s="53"/>
      <c r="N3645" s="53" t="s">
        <v>8862</v>
      </c>
      <c r="O3645" s="53" t="s">
        <v>8936</v>
      </c>
      <c r="P3645" s="48"/>
      <c r="Q3645" s="48"/>
      <c r="R3645" s="73"/>
      <c r="S3645" s="74"/>
      <c r="T3645" s="75">
        <v>12225600</v>
      </c>
      <c r="U3645" s="75">
        <f t="shared" si="521"/>
        <v>13692672.000000002</v>
      </c>
      <c r="V3645" s="48"/>
      <c r="W3645" s="48">
        <v>2017</v>
      </c>
      <c r="X3645" s="48"/>
      <c r="Y3645" s="1">
        <f>VLOOKUP(A3645,'[1]план на 2017'!$A:$X,20,0)</f>
        <v>12225600</v>
      </c>
      <c r="Z3645" s="156">
        <f t="shared" si="522"/>
        <v>0</v>
      </c>
    </row>
    <row r="3646" spans="1:26" ht="49.5" customHeight="1" x14ac:dyDescent="0.25">
      <c r="A3646" s="48" t="s">
        <v>9275</v>
      </c>
      <c r="B3646" s="53" t="s">
        <v>3273</v>
      </c>
      <c r="C3646" s="53" t="s">
        <v>9276</v>
      </c>
      <c r="D3646" s="53" t="s">
        <v>9277</v>
      </c>
      <c r="E3646" s="53" t="s">
        <v>9278</v>
      </c>
      <c r="F3646" s="53" t="s">
        <v>9279</v>
      </c>
      <c r="G3646" s="53" t="s">
        <v>3278</v>
      </c>
      <c r="H3646" s="53">
        <v>0</v>
      </c>
      <c r="I3646" s="53">
        <v>430000000</v>
      </c>
      <c r="J3646" s="53" t="s">
        <v>8091</v>
      </c>
      <c r="K3646" s="53" t="s">
        <v>8092</v>
      </c>
      <c r="L3646" s="53" t="s">
        <v>8861</v>
      </c>
      <c r="M3646" s="53"/>
      <c r="N3646" s="53" t="s">
        <v>8862</v>
      </c>
      <c r="O3646" s="53" t="s">
        <v>8936</v>
      </c>
      <c r="P3646" s="48"/>
      <c r="Q3646" s="48"/>
      <c r="R3646" s="73"/>
      <c r="S3646" s="74"/>
      <c r="T3646" s="75">
        <v>0</v>
      </c>
      <c r="U3646" s="75">
        <f t="shared" si="521"/>
        <v>0</v>
      </c>
      <c r="V3646" s="48"/>
      <c r="W3646" s="48">
        <v>2017</v>
      </c>
      <c r="X3646" s="48"/>
      <c r="Y3646" s="1">
        <f>VLOOKUP(A3646,'[1]план на 2017'!$A:$X,20,0)</f>
        <v>0</v>
      </c>
      <c r="Z3646" s="156">
        <f t="shared" si="522"/>
        <v>0</v>
      </c>
    </row>
    <row r="3647" spans="1:26" ht="49.5" customHeight="1" x14ac:dyDescent="0.25">
      <c r="A3647" s="48" t="s">
        <v>9280</v>
      </c>
      <c r="B3647" s="53" t="s">
        <v>3273</v>
      </c>
      <c r="C3647" s="53" t="s">
        <v>9276</v>
      </c>
      <c r="D3647" s="53" t="s">
        <v>9277</v>
      </c>
      <c r="E3647" s="53" t="s">
        <v>9278</v>
      </c>
      <c r="F3647" s="53" t="s">
        <v>9279</v>
      </c>
      <c r="G3647" s="53" t="s">
        <v>3278</v>
      </c>
      <c r="H3647" s="53">
        <v>0</v>
      </c>
      <c r="I3647" s="53">
        <v>430000000</v>
      </c>
      <c r="J3647" s="53" t="s">
        <v>8091</v>
      </c>
      <c r="K3647" s="53" t="s">
        <v>8124</v>
      </c>
      <c r="L3647" s="53" t="s">
        <v>8861</v>
      </c>
      <c r="M3647" s="53"/>
      <c r="N3647" s="53" t="s">
        <v>8862</v>
      </c>
      <c r="O3647" s="53" t="s">
        <v>8936</v>
      </c>
      <c r="P3647" s="48"/>
      <c r="Q3647" s="48"/>
      <c r="R3647" s="73"/>
      <c r="S3647" s="74"/>
      <c r="T3647" s="75">
        <v>18500000</v>
      </c>
      <c r="U3647" s="75">
        <f t="shared" si="521"/>
        <v>20720000.000000004</v>
      </c>
      <c r="V3647" s="48"/>
      <c r="W3647" s="48">
        <v>2017</v>
      </c>
      <c r="X3647" s="48" t="s">
        <v>8100</v>
      </c>
      <c r="Y3647" s="1">
        <f>VLOOKUP(A3647,'[1]план на 2017'!$A:$X,20,0)</f>
        <v>18500000</v>
      </c>
      <c r="Z3647" s="156">
        <f t="shared" si="522"/>
        <v>0</v>
      </c>
    </row>
    <row r="3648" spans="1:26" ht="49.5" customHeight="1" x14ac:dyDescent="0.25">
      <c r="A3648" s="48" t="s">
        <v>9281</v>
      </c>
      <c r="B3648" s="53" t="s">
        <v>3273</v>
      </c>
      <c r="C3648" s="53" t="s">
        <v>9276</v>
      </c>
      <c r="D3648" s="53" t="s">
        <v>9277</v>
      </c>
      <c r="E3648" s="53" t="s">
        <v>9278</v>
      </c>
      <c r="F3648" s="53" t="s">
        <v>9282</v>
      </c>
      <c r="G3648" s="53" t="s">
        <v>3278</v>
      </c>
      <c r="H3648" s="53">
        <v>0</v>
      </c>
      <c r="I3648" s="53">
        <v>430000000</v>
      </c>
      <c r="J3648" s="53" t="s">
        <v>8091</v>
      </c>
      <c r="K3648" s="53" t="s">
        <v>8092</v>
      </c>
      <c r="L3648" s="53" t="s">
        <v>8861</v>
      </c>
      <c r="M3648" s="53"/>
      <c r="N3648" s="53" t="s">
        <v>8862</v>
      </c>
      <c r="O3648" s="53" t="s">
        <v>8936</v>
      </c>
      <c r="P3648" s="48"/>
      <c r="Q3648" s="48"/>
      <c r="R3648" s="73"/>
      <c r="S3648" s="74"/>
      <c r="T3648" s="75">
        <v>0</v>
      </c>
      <c r="U3648" s="75">
        <f t="shared" si="521"/>
        <v>0</v>
      </c>
      <c r="V3648" s="48"/>
      <c r="W3648" s="48">
        <v>2017</v>
      </c>
      <c r="X3648" s="48"/>
      <c r="Y3648" s="1">
        <f>VLOOKUP(A3648,'[1]план на 2017'!$A:$X,20,0)</f>
        <v>0</v>
      </c>
      <c r="Z3648" s="156">
        <f t="shared" si="522"/>
        <v>0</v>
      </c>
    </row>
    <row r="3649" spans="1:26" ht="49.5" customHeight="1" x14ac:dyDescent="0.25">
      <c r="A3649" s="48" t="s">
        <v>9283</v>
      </c>
      <c r="B3649" s="53" t="s">
        <v>3273</v>
      </c>
      <c r="C3649" s="53" t="s">
        <v>9276</v>
      </c>
      <c r="D3649" s="53" t="s">
        <v>9277</v>
      </c>
      <c r="E3649" s="53" t="s">
        <v>9278</v>
      </c>
      <c r="F3649" s="53" t="s">
        <v>9282</v>
      </c>
      <c r="G3649" s="53" t="s">
        <v>3278</v>
      </c>
      <c r="H3649" s="53">
        <v>0</v>
      </c>
      <c r="I3649" s="53">
        <v>430000000</v>
      </c>
      <c r="J3649" s="53" t="s">
        <v>8091</v>
      </c>
      <c r="K3649" s="53" t="s">
        <v>8129</v>
      </c>
      <c r="L3649" s="53" t="s">
        <v>8861</v>
      </c>
      <c r="M3649" s="53"/>
      <c r="N3649" s="53" t="s">
        <v>8862</v>
      </c>
      <c r="O3649" s="53" t="s">
        <v>8936</v>
      </c>
      <c r="P3649" s="48"/>
      <c r="Q3649" s="48"/>
      <c r="R3649" s="73"/>
      <c r="S3649" s="74"/>
      <c r="T3649" s="75">
        <v>15000000</v>
      </c>
      <c r="U3649" s="75">
        <f t="shared" si="521"/>
        <v>16800000</v>
      </c>
      <c r="V3649" s="48"/>
      <c r="W3649" s="48">
        <v>2017</v>
      </c>
      <c r="X3649" s="48" t="s">
        <v>8100</v>
      </c>
      <c r="Y3649" s="1">
        <f>VLOOKUP(A3649,'[1]план на 2017'!$A:$X,20,0)</f>
        <v>15000000</v>
      </c>
      <c r="Z3649" s="156">
        <f t="shared" si="522"/>
        <v>0</v>
      </c>
    </row>
    <row r="3650" spans="1:26" ht="49.5" customHeight="1" x14ac:dyDescent="0.25">
      <c r="A3650" s="48" t="s">
        <v>9284</v>
      </c>
      <c r="B3650" s="53" t="s">
        <v>3273</v>
      </c>
      <c r="C3650" s="53" t="s">
        <v>9264</v>
      </c>
      <c r="D3650" s="53" t="s">
        <v>9265</v>
      </c>
      <c r="E3650" s="53" t="s">
        <v>9265</v>
      </c>
      <c r="F3650" s="53" t="s">
        <v>9285</v>
      </c>
      <c r="G3650" s="54" t="s">
        <v>8876</v>
      </c>
      <c r="H3650" s="53">
        <v>0</v>
      </c>
      <c r="I3650" s="53">
        <v>430000000</v>
      </c>
      <c r="J3650" s="53" t="s">
        <v>8091</v>
      </c>
      <c r="K3650" s="53" t="s">
        <v>8092</v>
      </c>
      <c r="L3650" s="53" t="s">
        <v>8861</v>
      </c>
      <c r="M3650" s="53"/>
      <c r="N3650" s="53" t="s">
        <v>8862</v>
      </c>
      <c r="O3650" s="53" t="s">
        <v>8874</v>
      </c>
      <c r="P3650" s="48"/>
      <c r="Q3650" s="48"/>
      <c r="R3650" s="73"/>
      <c r="S3650" s="74"/>
      <c r="T3650" s="75">
        <v>16820000</v>
      </c>
      <c r="U3650" s="75">
        <f t="shared" si="521"/>
        <v>18838400</v>
      </c>
      <c r="V3650" s="48"/>
      <c r="W3650" s="48">
        <v>2017</v>
      </c>
      <c r="X3650" s="48"/>
      <c r="Y3650" s="1">
        <f>VLOOKUP(A3650,'[1]план на 2017'!$A:$X,20,0)</f>
        <v>16820000</v>
      </c>
      <c r="Z3650" s="156">
        <f t="shared" si="522"/>
        <v>0</v>
      </c>
    </row>
    <row r="3651" spans="1:26" ht="49.5" customHeight="1" x14ac:dyDescent="0.25">
      <c r="A3651" s="48" t="s">
        <v>9286</v>
      </c>
      <c r="B3651" s="53" t="s">
        <v>3273</v>
      </c>
      <c r="C3651" s="53" t="s">
        <v>9264</v>
      </c>
      <c r="D3651" s="53" t="s">
        <v>9265</v>
      </c>
      <c r="E3651" s="53" t="s">
        <v>9265</v>
      </c>
      <c r="F3651" s="53" t="s">
        <v>9287</v>
      </c>
      <c r="G3651" s="53" t="s">
        <v>3278</v>
      </c>
      <c r="H3651" s="53">
        <v>0</v>
      </c>
      <c r="I3651" s="53">
        <v>430000000</v>
      </c>
      <c r="J3651" s="53" t="s">
        <v>8091</v>
      </c>
      <c r="K3651" s="53" t="s">
        <v>8957</v>
      </c>
      <c r="L3651" s="53" t="s">
        <v>8861</v>
      </c>
      <c r="M3651" s="53"/>
      <c r="N3651" s="53" t="s">
        <v>8858</v>
      </c>
      <c r="O3651" s="53" t="s">
        <v>8874</v>
      </c>
      <c r="P3651" s="48"/>
      <c r="Q3651" s="48"/>
      <c r="R3651" s="73"/>
      <c r="S3651" s="74"/>
      <c r="T3651" s="75">
        <v>700000</v>
      </c>
      <c r="U3651" s="75">
        <f t="shared" si="521"/>
        <v>784000.00000000012</v>
      </c>
      <c r="V3651" s="48"/>
      <c r="W3651" s="48">
        <v>2017</v>
      </c>
      <c r="X3651" s="48"/>
      <c r="Y3651" s="1">
        <f>VLOOKUP(A3651,'[1]план на 2017'!$A:$X,20,0)</f>
        <v>700000</v>
      </c>
      <c r="Z3651" s="156">
        <f t="shared" si="522"/>
        <v>0</v>
      </c>
    </row>
    <row r="3652" spans="1:26" ht="49.5" customHeight="1" x14ac:dyDescent="0.25">
      <c r="A3652" s="48" t="s">
        <v>9288</v>
      </c>
      <c r="B3652" s="53" t="s">
        <v>3273</v>
      </c>
      <c r="C3652" s="53" t="s">
        <v>9264</v>
      </c>
      <c r="D3652" s="53" t="s">
        <v>9265</v>
      </c>
      <c r="E3652" s="53" t="s">
        <v>9265</v>
      </c>
      <c r="F3652" s="53" t="s">
        <v>9289</v>
      </c>
      <c r="G3652" s="53" t="s">
        <v>3278</v>
      </c>
      <c r="H3652" s="53">
        <v>0</v>
      </c>
      <c r="I3652" s="53">
        <v>430000000</v>
      </c>
      <c r="J3652" s="53" t="s">
        <v>8091</v>
      </c>
      <c r="K3652" s="53" t="s">
        <v>8957</v>
      </c>
      <c r="L3652" s="53" t="s">
        <v>8861</v>
      </c>
      <c r="M3652" s="53"/>
      <c r="N3652" s="53" t="s">
        <v>8858</v>
      </c>
      <c r="O3652" s="53" t="s">
        <v>8874</v>
      </c>
      <c r="P3652" s="48"/>
      <c r="Q3652" s="48"/>
      <c r="R3652" s="73"/>
      <c r="S3652" s="97">
        <v>84000</v>
      </c>
      <c r="T3652" s="75">
        <v>0</v>
      </c>
      <c r="U3652" s="75">
        <f t="shared" si="521"/>
        <v>0</v>
      </c>
      <c r="V3652" s="48"/>
      <c r="W3652" s="48">
        <v>2017</v>
      </c>
      <c r="X3652" s="48" t="s">
        <v>8122</v>
      </c>
      <c r="Y3652" s="1">
        <f>VLOOKUP(A3652,'[1]план на 2017'!$A:$X,20,0)</f>
        <v>0</v>
      </c>
      <c r="Z3652" s="156">
        <f t="shared" si="522"/>
        <v>0</v>
      </c>
    </row>
    <row r="3653" spans="1:26" ht="49.5" customHeight="1" x14ac:dyDescent="0.25">
      <c r="A3653" s="48" t="s">
        <v>9290</v>
      </c>
      <c r="B3653" s="53" t="s">
        <v>3273</v>
      </c>
      <c r="C3653" s="53" t="s">
        <v>9264</v>
      </c>
      <c r="D3653" s="53" t="s">
        <v>9265</v>
      </c>
      <c r="E3653" s="53" t="s">
        <v>9265</v>
      </c>
      <c r="F3653" s="53" t="s">
        <v>9291</v>
      </c>
      <c r="G3653" s="54" t="s">
        <v>8910</v>
      </c>
      <c r="H3653" s="53">
        <v>90</v>
      </c>
      <c r="I3653" s="53">
        <v>430000000</v>
      </c>
      <c r="J3653" s="53" t="s">
        <v>8091</v>
      </c>
      <c r="K3653" s="53" t="s">
        <v>8092</v>
      </c>
      <c r="L3653" s="53" t="s">
        <v>8861</v>
      </c>
      <c r="M3653" s="53"/>
      <c r="N3653" s="53" t="s">
        <v>8862</v>
      </c>
      <c r="O3653" s="53" t="s">
        <v>8874</v>
      </c>
      <c r="P3653" s="48"/>
      <c r="Q3653" s="48"/>
      <c r="R3653" s="73"/>
      <c r="S3653" s="74"/>
      <c r="T3653" s="75">
        <v>3995999.9999999963</v>
      </c>
      <c r="U3653" s="75">
        <f t="shared" si="521"/>
        <v>4475519.9999999963</v>
      </c>
      <c r="V3653" s="48"/>
      <c r="W3653" s="48">
        <v>2017</v>
      </c>
      <c r="X3653" s="48"/>
      <c r="Y3653" s="1">
        <f>VLOOKUP(A3653,'[1]план на 2017'!$A:$X,20,0)</f>
        <v>3995999.9999999963</v>
      </c>
      <c r="Z3653" s="156">
        <f t="shared" si="522"/>
        <v>0</v>
      </c>
    </row>
    <row r="3654" spans="1:26" ht="49.5" customHeight="1" x14ac:dyDescent="0.25">
      <c r="A3654" s="48" t="s">
        <v>9292</v>
      </c>
      <c r="B3654" s="53" t="s">
        <v>3273</v>
      </c>
      <c r="C3654" s="53" t="s">
        <v>9264</v>
      </c>
      <c r="D3654" s="53" t="s">
        <v>9265</v>
      </c>
      <c r="E3654" s="53" t="s">
        <v>9265</v>
      </c>
      <c r="F3654" s="53" t="s">
        <v>9293</v>
      </c>
      <c r="G3654" s="53" t="s">
        <v>3278</v>
      </c>
      <c r="H3654" s="53">
        <v>90</v>
      </c>
      <c r="I3654" s="53">
        <v>430000000</v>
      </c>
      <c r="J3654" s="53" t="s">
        <v>8091</v>
      </c>
      <c r="K3654" s="53" t="s">
        <v>8092</v>
      </c>
      <c r="L3654" s="53" t="s">
        <v>8861</v>
      </c>
      <c r="M3654" s="53"/>
      <c r="N3654" s="53" t="s">
        <v>8862</v>
      </c>
      <c r="O3654" s="53" t="s">
        <v>8874</v>
      </c>
      <c r="P3654" s="48"/>
      <c r="Q3654" s="48"/>
      <c r="R3654" s="73"/>
      <c r="S3654" s="74"/>
      <c r="T3654" s="75">
        <v>762999.60000000009</v>
      </c>
      <c r="U3654" s="75">
        <f t="shared" ref="U3654:U3722" si="523">T3654*1.12</f>
        <v>854559.55200000014</v>
      </c>
      <c r="V3654" s="48"/>
      <c r="W3654" s="48">
        <v>2017</v>
      </c>
      <c r="X3654" s="48"/>
      <c r="Y3654" s="1">
        <f>VLOOKUP(A3654,'[1]план на 2017'!$A:$X,20,0)</f>
        <v>762999.60000000009</v>
      </c>
      <c r="Z3654" s="156">
        <f t="shared" si="522"/>
        <v>0</v>
      </c>
    </row>
    <row r="3655" spans="1:26" ht="49.5" customHeight="1" x14ac:dyDescent="0.25">
      <c r="A3655" s="48" t="s">
        <v>9294</v>
      </c>
      <c r="B3655" s="53" t="s">
        <v>3273</v>
      </c>
      <c r="C3655" s="53" t="s">
        <v>9264</v>
      </c>
      <c r="D3655" s="53" t="s">
        <v>9265</v>
      </c>
      <c r="E3655" s="53" t="s">
        <v>9265</v>
      </c>
      <c r="F3655" s="53" t="s">
        <v>9295</v>
      </c>
      <c r="G3655" s="53" t="s">
        <v>3278</v>
      </c>
      <c r="H3655" s="53">
        <v>90</v>
      </c>
      <c r="I3655" s="53">
        <v>430000000</v>
      </c>
      <c r="J3655" s="53" t="s">
        <v>8091</v>
      </c>
      <c r="K3655" s="53" t="s">
        <v>8092</v>
      </c>
      <c r="L3655" s="53" t="s">
        <v>8861</v>
      </c>
      <c r="M3655" s="53"/>
      <c r="N3655" s="53" t="s">
        <v>8862</v>
      </c>
      <c r="O3655" s="53" t="s">
        <v>8874</v>
      </c>
      <c r="P3655" s="48"/>
      <c r="Q3655" s="48"/>
      <c r="R3655" s="73"/>
      <c r="S3655" s="74"/>
      <c r="T3655" s="75">
        <v>0</v>
      </c>
      <c r="U3655" s="75">
        <f t="shared" si="523"/>
        <v>0</v>
      </c>
      <c r="V3655" s="48"/>
      <c r="W3655" s="48">
        <v>2017</v>
      </c>
      <c r="X3655" s="48"/>
      <c r="Y3655" s="1">
        <f>VLOOKUP(A3655,'[1]план на 2017'!$A:$X,20,0)</f>
        <v>0</v>
      </c>
      <c r="Z3655" s="156">
        <f t="shared" si="522"/>
        <v>0</v>
      </c>
    </row>
    <row r="3656" spans="1:26" ht="49.5" customHeight="1" x14ac:dyDescent="0.25">
      <c r="A3656" s="48" t="s">
        <v>9296</v>
      </c>
      <c r="B3656" s="53" t="s">
        <v>3273</v>
      </c>
      <c r="C3656" s="53" t="s">
        <v>9264</v>
      </c>
      <c r="D3656" s="53" t="s">
        <v>9265</v>
      </c>
      <c r="E3656" s="53" t="s">
        <v>9265</v>
      </c>
      <c r="F3656" s="53" t="s">
        <v>9295</v>
      </c>
      <c r="G3656" s="54" t="s">
        <v>8910</v>
      </c>
      <c r="H3656" s="53">
        <v>90</v>
      </c>
      <c r="I3656" s="53">
        <v>430000000</v>
      </c>
      <c r="J3656" s="53" t="s">
        <v>8091</v>
      </c>
      <c r="K3656" s="53" t="s">
        <v>8092</v>
      </c>
      <c r="L3656" s="53" t="s">
        <v>8861</v>
      </c>
      <c r="M3656" s="53"/>
      <c r="N3656" s="53" t="s">
        <v>8862</v>
      </c>
      <c r="O3656" s="53" t="s">
        <v>8874</v>
      </c>
      <c r="P3656" s="48"/>
      <c r="Q3656" s="48"/>
      <c r="R3656" s="73"/>
      <c r="S3656" s="74"/>
      <c r="T3656" s="75">
        <v>1710000</v>
      </c>
      <c r="U3656" s="75">
        <f t="shared" si="523"/>
        <v>1915200.0000000002</v>
      </c>
      <c r="V3656" s="48"/>
      <c r="W3656" s="48">
        <v>2017</v>
      </c>
      <c r="X3656" s="48" t="s">
        <v>8140</v>
      </c>
      <c r="Y3656" s="1">
        <f>VLOOKUP(A3656,'[1]план на 2017'!$A:$X,20,0)</f>
        <v>1710000</v>
      </c>
      <c r="Z3656" s="156">
        <f t="shared" si="522"/>
        <v>0</v>
      </c>
    </row>
    <row r="3657" spans="1:26" ht="49.5" customHeight="1" x14ac:dyDescent="0.25">
      <c r="A3657" s="48" t="s">
        <v>9297</v>
      </c>
      <c r="B3657" s="53" t="s">
        <v>3273</v>
      </c>
      <c r="C3657" s="53" t="s">
        <v>9264</v>
      </c>
      <c r="D3657" s="53" t="s">
        <v>9265</v>
      </c>
      <c r="E3657" s="53" t="s">
        <v>9265</v>
      </c>
      <c r="F3657" s="53" t="s">
        <v>9298</v>
      </c>
      <c r="G3657" s="53" t="s">
        <v>3278</v>
      </c>
      <c r="H3657" s="53">
        <v>90</v>
      </c>
      <c r="I3657" s="53">
        <v>430000000</v>
      </c>
      <c r="J3657" s="53" t="s">
        <v>8091</v>
      </c>
      <c r="K3657" s="53" t="s">
        <v>8092</v>
      </c>
      <c r="L3657" s="53" t="s">
        <v>8861</v>
      </c>
      <c r="M3657" s="53"/>
      <c r="N3657" s="53" t="s">
        <v>8862</v>
      </c>
      <c r="O3657" s="53" t="s">
        <v>8874</v>
      </c>
      <c r="P3657" s="48"/>
      <c r="Q3657" s="48"/>
      <c r="R3657" s="73"/>
      <c r="S3657" s="74"/>
      <c r="T3657" s="75">
        <v>0</v>
      </c>
      <c r="U3657" s="75">
        <f t="shared" si="523"/>
        <v>0</v>
      </c>
      <c r="V3657" s="48"/>
      <c r="W3657" s="48">
        <v>2017</v>
      </c>
      <c r="X3657" s="48"/>
      <c r="Y3657" s="1">
        <f>VLOOKUP(A3657,'[1]план на 2017'!$A:$X,20,0)</f>
        <v>0</v>
      </c>
      <c r="Z3657" s="156">
        <f t="shared" si="522"/>
        <v>0</v>
      </c>
    </row>
    <row r="3658" spans="1:26" ht="49.5" customHeight="1" x14ac:dyDescent="0.25">
      <c r="A3658" s="48" t="s">
        <v>9299</v>
      </c>
      <c r="B3658" s="53" t="s">
        <v>3273</v>
      </c>
      <c r="C3658" s="53" t="s">
        <v>9264</v>
      </c>
      <c r="D3658" s="53" t="s">
        <v>9265</v>
      </c>
      <c r="E3658" s="53" t="s">
        <v>9265</v>
      </c>
      <c r="F3658" s="53" t="s">
        <v>9298</v>
      </c>
      <c r="G3658" s="54" t="s">
        <v>8910</v>
      </c>
      <c r="H3658" s="53">
        <v>90</v>
      </c>
      <c r="I3658" s="53">
        <v>430000000</v>
      </c>
      <c r="J3658" s="53" t="s">
        <v>8091</v>
      </c>
      <c r="K3658" s="53" t="s">
        <v>8092</v>
      </c>
      <c r="L3658" s="53" t="s">
        <v>8861</v>
      </c>
      <c r="M3658" s="53"/>
      <c r="N3658" s="53" t="s">
        <v>8862</v>
      </c>
      <c r="O3658" s="53" t="s">
        <v>8874</v>
      </c>
      <c r="P3658" s="48"/>
      <c r="Q3658" s="48"/>
      <c r="R3658" s="73"/>
      <c r="S3658" s="74"/>
      <c r="T3658" s="75">
        <v>3225240</v>
      </c>
      <c r="U3658" s="75">
        <f t="shared" si="523"/>
        <v>3612268.8000000003</v>
      </c>
      <c r="V3658" s="48"/>
      <c r="W3658" s="48">
        <v>2017</v>
      </c>
      <c r="X3658" s="48" t="s">
        <v>8140</v>
      </c>
      <c r="Y3658" s="1">
        <f>VLOOKUP(A3658,'[1]план на 2017'!$A:$X,20,0)</f>
        <v>3225240</v>
      </c>
      <c r="Z3658" s="156">
        <f t="shared" si="522"/>
        <v>0</v>
      </c>
    </row>
    <row r="3659" spans="1:26" ht="49.5" customHeight="1" x14ac:dyDescent="0.25">
      <c r="A3659" s="48" t="s">
        <v>9300</v>
      </c>
      <c r="B3659" s="53" t="s">
        <v>3273</v>
      </c>
      <c r="C3659" s="53" t="s">
        <v>9264</v>
      </c>
      <c r="D3659" s="53" t="s">
        <v>9265</v>
      </c>
      <c r="E3659" s="53" t="s">
        <v>9265</v>
      </c>
      <c r="F3659" s="53" t="s">
        <v>9301</v>
      </c>
      <c r="G3659" s="53" t="s">
        <v>3278</v>
      </c>
      <c r="H3659" s="53">
        <v>90</v>
      </c>
      <c r="I3659" s="53">
        <v>430000000</v>
      </c>
      <c r="J3659" s="53" t="s">
        <v>8091</v>
      </c>
      <c r="K3659" s="53" t="s">
        <v>8092</v>
      </c>
      <c r="L3659" s="53" t="s">
        <v>8861</v>
      </c>
      <c r="M3659" s="53"/>
      <c r="N3659" s="53" t="s">
        <v>8862</v>
      </c>
      <c r="O3659" s="53" t="s">
        <v>8874</v>
      </c>
      <c r="P3659" s="48"/>
      <c r="Q3659" s="48"/>
      <c r="R3659" s="73"/>
      <c r="S3659" s="97">
        <v>1451068</v>
      </c>
      <c r="T3659" s="75">
        <v>0</v>
      </c>
      <c r="U3659" s="75">
        <f t="shared" si="523"/>
        <v>0</v>
      </c>
      <c r="V3659" s="48"/>
      <c r="W3659" s="48">
        <v>2017</v>
      </c>
      <c r="X3659" s="48"/>
      <c r="Y3659" s="1">
        <f>VLOOKUP(A3659,'[1]план на 2017'!$A:$X,20,0)</f>
        <v>0</v>
      </c>
      <c r="Z3659" s="156">
        <f t="shared" si="522"/>
        <v>0</v>
      </c>
    </row>
    <row r="3660" spans="1:26" ht="49.5" customHeight="1" x14ac:dyDescent="0.25">
      <c r="A3660" s="48" t="s">
        <v>9302</v>
      </c>
      <c r="B3660" s="53" t="s">
        <v>3273</v>
      </c>
      <c r="C3660" s="53" t="s">
        <v>9264</v>
      </c>
      <c r="D3660" s="53" t="s">
        <v>9265</v>
      </c>
      <c r="E3660" s="53" t="s">
        <v>9265</v>
      </c>
      <c r="F3660" s="53" t="s">
        <v>9301</v>
      </c>
      <c r="G3660" s="53" t="s">
        <v>3278</v>
      </c>
      <c r="H3660" s="53">
        <v>90</v>
      </c>
      <c r="I3660" s="53">
        <v>430000000</v>
      </c>
      <c r="J3660" s="53" t="s">
        <v>8091</v>
      </c>
      <c r="K3660" s="53" t="s">
        <v>8280</v>
      </c>
      <c r="L3660" s="53" t="s">
        <v>8861</v>
      </c>
      <c r="M3660" s="53"/>
      <c r="N3660" s="53" t="s">
        <v>8862</v>
      </c>
      <c r="O3660" s="53" t="s">
        <v>9303</v>
      </c>
      <c r="P3660" s="48"/>
      <c r="Q3660" s="48"/>
      <c r="R3660" s="73"/>
      <c r="S3660" s="74"/>
      <c r="T3660" s="75">
        <v>1451068</v>
      </c>
      <c r="U3660" s="75">
        <f t="shared" si="523"/>
        <v>1625196.1600000001</v>
      </c>
      <c r="V3660" s="48"/>
      <c r="W3660" s="48">
        <v>2017</v>
      </c>
      <c r="X3660" s="53" t="s">
        <v>9304</v>
      </c>
      <c r="Y3660" s="1">
        <f>VLOOKUP(A3660,'[1]план на 2017'!$A:$X,20,0)</f>
        <v>1451068</v>
      </c>
      <c r="Z3660" s="156">
        <f t="shared" si="522"/>
        <v>0</v>
      </c>
    </row>
    <row r="3661" spans="1:26" ht="49.5" customHeight="1" x14ac:dyDescent="0.25">
      <c r="A3661" s="48" t="s">
        <v>9305</v>
      </c>
      <c r="B3661" s="53" t="s">
        <v>3273</v>
      </c>
      <c r="C3661" s="53" t="s">
        <v>9264</v>
      </c>
      <c r="D3661" s="53" t="s">
        <v>9265</v>
      </c>
      <c r="E3661" s="53" t="s">
        <v>9265</v>
      </c>
      <c r="F3661" s="53" t="s">
        <v>9306</v>
      </c>
      <c r="G3661" s="53" t="s">
        <v>3278</v>
      </c>
      <c r="H3661" s="53">
        <v>90</v>
      </c>
      <c r="I3661" s="53">
        <v>430000000</v>
      </c>
      <c r="J3661" s="53" t="s">
        <v>8091</v>
      </c>
      <c r="K3661" s="53" t="s">
        <v>8092</v>
      </c>
      <c r="L3661" s="53" t="s">
        <v>8861</v>
      </c>
      <c r="M3661" s="53"/>
      <c r="N3661" s="53" t="s">
        <v>8862</v>
      </c>
      <c r="O3661" s="53" t="s">
        <v>8874</v>
      </c>
      <c r="P3661" s="48"/>
      <c r="Q3661" s="48"/>
      <c r="R3661" s="73"/>
      <c r="S3661" s="74"/>
      <c r="T3661" s="75">
        <v>6271545.5999999996</v>
      </c>
      <c r="U3661" s="75">
        <f t="shared" si="523"/>
        <v>7024131.0720000006</v>
      </c>
      <c r="V3661" s="48"/>
      <c r="W3661" s="48">
        <v>2017</v>
      </c>
      <c r="X3661" s="48"/>
      <c r="Y3661" s="1">
        <f>VLOOKUP(A3661,'[1]план на 2017'!$A:$X,20,0)</f>
        <v>6271545.5999999996</v>
      </c>
      <c r="Z3661" s="156">
        <f t="shared" si="522"/>
        <v>0</v>
      </c>
    </row>
    <row r="3662" spans="1:26" ht="49.5" customHeight="1" x14ac:dyDescent="0.25">
      <c r="A3662" s="48" t="s">
        <v>9307</v>
      </c>
      <c r="B3662" s="53" t="s">
        <v>3273</v>
      </c>
      <c r="C3662" s="53" t="s">
        <v>9264</v>
      </c>
      <c r="D3662" s="53" t="s">
        <v>9265</v>
      </c>
      <c r="E3662" s="53" t="s">
        <v>9265</v>
      </c>
      <c r="F3662" s="53" t="s">
        <v>9308</v>
      </c>
      <c r="G3662" s="53" t="s">
        <v>3278</v>
      </c>
      <c r="H3662" s="53">
        <v>90</v>
      </c>
      <c r="I3662" s="53">
        <v>430000000</v>
      </c>
      <c r="J3662" s="53" t="s">
        <v>8091</v>
      </c>
      <c r="K3662" s="53" t="s">
        <v>8092</v>
      </c>
      <c r="L3662" s="53" t="s">
        <v>8861</v>
      </c>
      <c r="M3662" s="53"/>
      <c r="N3662" s="53" t="s">
        <v>8862</v>
      </c>
      <c r="O3662" s="53" t="s">
        <v>8874</v>
      </c>
      <c r="P3662" s="48"/>
      <c r="Q3662" s="48"/>
      <c r="R3662" s="73"/>
      <c r="S3662" s="74"/>
      <c r="T3662" s="75">
        <v>3609000</v>
      </c>
      <c r="U3662" s="75">
        <f t="shared" si="523"/>
        <v>4042080.0000000005</v>
      </c>
      <c r="V3662" s="48"/>
      <c r="W3662" s="48">
        <v>2017</v>
      </c>
      <c r="X3662" s="48"/>
      <c r="Y3662" s="1">
        <f>VLOOKUP(A3662,'[1]план на 2017'!$A:$X,20,0)</f>
        <v>3609000</v>
      </c>
      <c r="Z3662" s="156">
        <f t="shared" si="522"/>
        <v>0</v>
      </c>
    </row>
    <row r="3663" spans="1:26" ht="49.5" customHeight="1" x14ac:dyDescent="0.25">
      <c r="A3663" s="48" t="s">
        <v>9309</v>
      </c>
      <c r="B3663" s="53" t="s">
        <v>3273</v>
      </c>
      <c r="C3663" s="53" t="s">
        <v>9264</v>
      </c>
      <c r="D3663" s="53" t="s">
        <v>9265</v>
      </c>
      <c r="E3663" s="53" t="s">
        <v>9265</v>
      </c>
      <c r="F3663" s="53" t="s">
        <v>9310</v>
      </c>
      <c r="G3663" s="53" t="s">
        <v>3278</v>
      </c>
      <c r="H3663" s="53">
        <v>90</v>
      </c>
      <c r="I3663" s="53">
        <v>430000000</v>
      </c>
      <c r="J3663" s="53" t="s">
        <v>8091</v>
      </c>
      <c r="K3663" s="53" t="s">
        <v>8092</v>
      </c>
      <c r="L3663" s="53" t="s">
        <v>8861</v>
      </c>
      <c r="M3663" s="53"/>
      <c r="N3663" s="53" t="s">
        <v>8862</v>
      </c>
      <c r="O3663" s="53" t="s">
        <v>8874</v>
      </c>
      <c r="P3663" s="48"/>
      <c r="Q3663" s="48"/>
      <c r="R3663" s="73"/>
      <c r="S3663" s="97">
        <v>5445000</v>
      </c>
      <c r="T3663" s="75">
        <v>0</v>
      </c>
      <c r="U3663" s="75">
        <f t="shared" si="523"/>
        <v>0</v>
      </c>
      <c r="V3663" s="48"/>
      <c r="W3663" s="48">
        <v>2017</v>
      </c>
      <c r="X3663" s="48"/>
      <c r="Y3663" s="1">
        <f>VLOOKUP(A3663,'[1]план на 2017'!$A:$X,20,0)</f>
        <v>0</v>
      </c>
      <c r="Z3663" s="156">
        <f t="shared" si="522"/>
        <v>0</v>
      </c>
    </row>
    <row r="3664" spans="1:26" ht="49.5" customHeight="1" x14ac:dyDescent="0.25">
      <c r="A3664" s="48" t="s">
        <v>9311</v>
      </c>
      <c r="B3664" s="53" t="s">
        <v>3273</v>
      </c>
      <c r="C3664" s="53" t="s">
        <v>9264</v>
      </c>
      <c r="D3664" s="53" t="s">
        <v>9265</v>
      </c>
      <c r="E3664" s="53" t="s">
        <v>9265</v>
      </c>
      <c r="F3664" s="53" t="s">
        <v>9310</v>
      </c>
      <c r="G3664" s="53" t="s">
        <v>3278</v>
      </c>
      <c r="H3664" s="53">
        <v>90</v>
      </c>
      <c r="I3664" s="53">
        <v>430000000</v>
      </c>
      <c r="J3664" s="53" t="s">
        <v>8091</v>
      </c>
      <c r="K3664" s="53" t="s">
        <v>8092</v>
      </c>
      <c r="L3664" s="53" t="s">
        <v>8861</v>
      </c>
      <c r="M3664" s="53"/>
      <c r="N3664" s="53" t="s">
        <v>8862</v>
      </c>
      <c r="O3664" s="53" t="s">
        <v>8874</v>
      </c>
      <c r="P3664" s="48"/>
      <c r="Q3664" s="48"/>
      <c r="R3664" s="73"/>
      <c r="S3664" s="74"/>
      <c r="T3664" s="75">
        <v>5445000</v>
      </c>
      <c r="U3664" s="75">
        <f t="shared" si="523"/>
        <v>6098400.0000000009</v>
      </c>
      <c r="V3664" s="48" t="s">
        <v>8126</v>
      </c>
      <c r="W3664" s="48">
        <v>2017</v>
      </c>
      <c r="X3664" s="53" t="s">
        <v>9136</v>
      </c>
      <c r="Y3664" s="1">
        <f>VLOOKUP(A3664,'[1]план на 2017'!$A:$X,20,0)</f>
        <v>5445000</v>
      </c>
      <c r="Z3664" s="156">
        <f t="shared" si="522"/>
        <v>0</v>
      </c>
    </row>
    <row r="3665" spans="1:26" ht="49.5" customHeight="1" x14ac:dyDescent="0.25">
      <c r="A3665" s="48" t="s">
        <v>9312</v>
      </c>
      <c r="B3665" s="53" t="s">
        <v>3273</v>
      </c>
      <c r="C3665" s="53" t="s">
        <v>9264</v>
      </c>
      <c r="D3665" s="53" t="s">
        <v>9265</v>
      </c>
      <c r="E3665" s="53" t="s">
        <v>9265</v>
      </c>
      <c r="F3665" s="53" t="s">
        <v>9313</v>
      </c>
      <c r="G3665" s="53" t="s">
        <v>3278</v>
      </c>
      <c r="H3665" s="53">
        <v>90</v>
      </c>
      <c r="I3665" s="53">
        <v>430000000</v>
      </c>
      <c r="J3665" s="53" t="s">
        <v>8091</v>
      </c>
      <c r="K3665" s="53" t="s">
        <v>8092</v>
      </c>
      <c r="L3665" s="53" t="s">
        <v>8861</v>
      </c>
      <c r="M3665" s="53"/>
      <c r="N3665" s="53" t="s">
        <v>8862</v>
      </c>
      <c r="O3665" s="53" t="s">
        <v>8874</v>
      </c>
      <c r="P3665" s="48"/>
      <c r="Q3665" s="48"/>
      <c r="R3665" s="73"/>
      <c r="S3665" s="97">
        <v>23908500</v>
      </c>
      <c r="T3665" s="75">
        <v>0</v>
      </c>
      <c r="U3665" s="75">
        <f t="shared" si="523"/>
        <v>0</v>
      </c>
      <c r="V3665" s="48"/>
      <c r="W3665" s="48">
        <v>2017</v>
      </c>
      <c r="X3665" s="48"/>
      <c r="Y3665" s="1">
        <f>VLOOKUP(A3665,'[1]план на 2017'!$A:$X,20,0)</f>
        <v>0</v>
      </c>
      <c r="Z3665" s="156">
        <f t="shared" si="522"/>
        <v>0</v>
      </c>
    </row>
    <row r="3666" spans="1:26" ht="49.5" customHeight="1" x14ac:dyDescent="0.25">
      <c r="A3666" s="48" t="s">
        <v>9314</v>
      </c>
      <c r="B3666" s="53" t="s">
        <v>3273</v>
      </c>
      <c r="C3666" s="53" t="s">
        <v>9264</v>
      </c>
      <c r="D3666" s="53" t="s">
        <v>9265</v>
      </c>
      <c r="E3666" s="53" t="s">
        <v>9265</v>
      </c>
      <c r="F3666" s="53" t="s">
        <v>9313</v>
      </c>
      <c r="G3666" s="53" t="s">
        <v>3278</v>
      </c>
      <c r="H3666" s="53">
        <v>90</v>
      </c>
      <c r="I3666" s="53">
        <v>430000000</v>
      </c>
      <c r="J3666" s="53" t="s">
        <v>8091</v>
      </c>
      <c r="K3666" s="53" t="s">
        <v>8092</v>
      </c>
      <c r="L3666" s="53" t="s">
        <v>8861</v>
      </c>
      <c r="M3666" s="53"/>
      <c r="N3666" s="53" t="s">
        <v>8862</v>
      </c>
      <c r="O3666" s="53" t="s">
        <v>8874</v>
      </c>
      <c r="P3666" s="48"/>
      <c r="Q3666" s="48"/>
      <c r="R3666" s="73"/>
      <c r="S3666" s="74"/>
      <c r="T3666" s="75">
        <v>23908500</v>
      </c>
      <c r="U3666" s="75">
        <f t="shared" si="523"/>
        <v>26777520.000000004</v>
      </c>
      <c r="V3666" s="48" t="s">
        <v>8126</v>
      </c>
      <c r="W3666" s="48">
        <v>2017</v>
      </c>
      <c r="X3666" s="53" t="s">
        <v>9136</v>
      </c>
      <c r="Y3666" s="1">
        <f>VLOOKUP(A3666,'[1]план на 2017'!$A:$X,20,0)</f>
        <v>23908500</v>
      </c>
      <c r="Z3666" s="156">
        <f t="shared" ref="Z3666:Z3729" si="524">T3666-Y3666</f>
        <v>0</v>
      </c>
    </row>
    <row r="3667" spans="1:26" ht="49.5" customHeight="1" x14ac:dyDescent="0.25">
      <c r="A3667" s="48" t="s">
        <v>9315</v>
      </c>
      <c r="B3667" s="53" t="s">
        <v>3273</v>
      </c>
      <c r="C3667" s="53" t="s">
        <v>9316</v>
      </c>
      <c r="D3667" s="53" t="s">
        <v>9317</v>
      </c>
      <c r="E3667" s="53" t="s">
        <v>9317</v>
      </c>
      <c r="F3667" s="53" t="s">
        <v>9318</v>
      </c>
      <c r="G3667" s="53" t="s">
        <v>3278</v>
      </c>
      <c r="H3667" s="53">
        <v>90</v>
      </c>
      <c r="I3667" s="53">
        <v>430000000</v>
      </c>
      <c r="J3667" s="53" t="s">
        <v>8091</v>
      </c>
      <c r="K3667" s="53" t="s">
        <v>8092</v>
      </c>
      <c r="L3667" s="53" t="s">
        <v>8861</v>
      </c>
      <c r="M3667" s="53"/>
      <c r="N3667" s="53" t="s">
        <v>8862</v>
      </c>
      <c r="O3667" s="53" t="s">
        <v>8874</v>
      </c>
      <c r="P3667" s="48"/>
      <c r="Q3667" s="48"/>
      <c r="R3667" s="73"/>
      <c r="S3667" s="97">
        <v>5950000</v>
      </c>
      <c r="T3667" s="75">
        <v>0</v>
      </c>
      <c r="U3667" s="75">
        <f t="shared" si="523"/>
        <v>0</v>
      </c>
      <c r="V3667" s="48"/>
      <c r="W3667" s="48">
        <v>2017</v>
      </c>
      <c r="X3667" s="48"/>
      <c r="Y3667" s="1">
        <f>VLOOKUP(A3667,'[1]план на 2017'!$A:$X,20,0)</f>
        <v>0</v>
      </c>
      <c r="Z3667" s="156">
        <f t="shared" si="524"/>
        <v>0</v>
      </c>
    </row>
    <row r="3668" spans="1:26" ht="49.5" customHeight="1" x14ac:dyDescent="0.25">
      <c r="A3668" s="48" t="s">
        <v>9319</v>
      </c>
      <c r="B3668" s="53" t="s">
        <v>3273</v>
      </c>
      <c r="C3668" s="53" t="s">
        <v>9316</v>
      </c>
      <c r="D3668" s="53" t="s">
        <v>9317</v>
      </c>
      <c r="E3668" s="53" t="s">
        <v>9317</v>
      </c>
      <c r="F3668" s="53" t="s">
        <v>9318</v>
      </c>
      <c r="G3668" s="53" t="s">
        <v>3278</v>
      </c>
      <c r="H3668" s="53">
        <v>90</v>
      </c>
      <c r="I3668" s="53">
        <v>430000000</v>
      </c>
      <c r="J3668" s="53" t="s">
        <v>8091</v>
      </c>
      <c r="K3668" s="53" t="s">
        <v>8092</v>
      </c>
      <c r="L3668" s="53" t="s">
        <v>8861</v>
      </c>
      <c r="M3668" s="53"/>
      <c r="N3668" s="53" t="s">
        <v>8862</v>
      </c>
      <c r="O3668" s="53" t="s">
        <v>8874</v>
      </c>
      <c r="P3668" s="48"/>
      <c r="Q3668" s="48"/>
      <c r="R3668" s="73"/>
      <c r="S3668" s="74"/>
      <c r="T3668" s="75">
        <v>5950000</v>
      </c>
      <c r="U3668" s="75">
        <f t="shared" si="523"/>
        <v>6664000.0000000009</v>
      </c>
      <c r="V3668" s="48" t="s">
        <v>8126</v>
      </c>
      <c r="W3668" s="48">
        <v>2017</v>
      </c>
      <c r="X3668" s="53" t="s">
        <v>9136</v>
      </c>
      <c r="Y3668" s="1">
        <f>VLOOKUP(A3668,'[1]план на 2017'!$A:$X,20,0)</f>
        <v>5950000</v>
      </c>
      <c r="Z3668" s="156">
        <f t="shared" si="524"/>
        <v>0</v>
      </c>
    </row>
    <row r="3669" spans="1:26" ht="49.5" customHeight="1" x14ac:dyDescent="0.25">
      <c r="A3669" s="48" t="s">
        <v>9320</v>
      </c>
      <c r="B3669" s="53" t="s">
        <v>3273</v>
      </c>
      <c r="C3669" s="53" t="s">
        <v>9264</v>
      </c>
      <c r="D3669" s="53" t="s">
        <v>9265</v>
      </c>
      <c r="E3669" s="53" t="s">
        <v>9265</v>
      </c>
      <c r="F3669" s="53" t="s">
        <v>9321</v>
      </c>
      <c r="G3669" s="53" t="s">
        <v>3278</v>
      </c>
      <c r="H3669" s="53">
        <v>90</v>
      </c>
      <c r="I3669" s="53">
        <v>430000000</v>
      </c>
      <c r="J3669" s="53" t="s">
        <v>8091</v>
      </c>
      <c r="K3669" s="53" t="s">
        <v>8124</v>
      </c>
      <c r="L3669" s="53" t="s">
        <v>8861</v>
      </c>
      <c r="M3669" s="53"/>
      <c r="N3669" s="53">
        <f>$M$3500</f>
        <v>0</v>
      </c>
      <c r="O3669" s="53" t="s">
        <v>8936</v>
      </c>
      <c r="P3669" s="48"/>
      <c r="Q3669" s="48"/>
      <c r="R3669" s="73"/>
      <c r="S3669" s="74"/>
      <c r="T3669" s="75">
        <v>140000.01</v>
      </c>
      <c r="U3669" s="75">
        <f t="shared" si="523"/>
        <v>156800.01120000004</v>
      </c>
      <c r="V3669" s="48"/>
      <c r="W3669" s="48">
        <v>2017</v>
      </c>
      <c r="X3669" s="48"/>
      <c r="Y3669" s="1">
        <f>VLOOKUP(A3669,'[1]план на 2017'!$A:$X,20,0)</f>
        <v>140000.01</v>
      </c>
      <c r="Z3669" s="156">
        <f t="shared" si="524"/>
        <v>0</v>
      </c>
    </row>
    <row r="3670" spans="1:26" ht="49.5" customHeight="1" x14ac:dyDescent="0.25">
      <c r="A3670" s="48" t="s">
        <v>9322</v>
      </c>
      <c r="B3670" s="53" t="s">
        <v>3273</v>
      </c>
      <c r="C3670" s="53" t="s">
        <v>9316</v>
      </c>
      <c r="D3670" s="53" t="s">
        <v>9317</v>
      </c>
      <c r="E3670" s="53" t="s">
        <v>9317</v>
      </c>
      <c r="F3670" s="53" t="s">
        <v>9323</v>
      </c>
      <c r="G3670" s="53" t="s">
        <v>3278</v>
      </c>
      <c r="H3670" s="53">
        <v>90</v>
      </c>
      <c r="I3670" s="53">
        <v>430000000</v>
      </c>
      <c r="J3670" s="53" t="s">
        <v>8091</v>
      </c>
      <c r="K3670" s="53" t="s">
        <v>8092</v>
      </c>
      <c r="L3670" s="53" t="s">
        <v>8861</v>
      </c>
      <c r="M3670" s="53"/>
      <c r="N3670" s="53" t="s">
        <v>8862</v>
      </c>
      <c r="O3670" s="53" t="s">
        <v>8874</v>
      </c>
      <c r="P3670" s="48"/>
      <c r="Q3670" s="48"/>
      <c r="R3670" s="73"/>
      <c r="S3670" s="97">
        <v>1554500</v>
      </c>
      <c r="T3670" s="75">
        <v>0</v>
      </c>
      <c r="U3670" s="75">
        <f t="shared" si="523"/>
        <v>0</v>
      </c>
      <c r="V3670" s="48"/>
      <c r="W3670" s="48">
        <v>2017</v>
      </c>
      <c r="X3670" s="48" t="s">
        <v>8122</v>
      </c>
      <c r="Y3670" s="1">
        <f>VLOOKUP(A3670,'[1]план на 2017'!$A:$X,20,0)</f>
        <v>0</v>
      </c>
      <c r="Z3670" s="156">
        <f t="shared" si="524"/>
        <v>0</v>
      </c>
    </row>
    <row r="3671" spans="1:26" ht="49.5" customHeight="1" x14ac:dyDescent="0.25">
      <c r="A3671" s="48" t="s">
        <v>9324</v>
      </c>
      <c r="B3671" s="53" t="s">
        <v>3273</v>
      </c>
      <c r="C3671" s="53" t="s">
        <v>9316</v>
      </c>
      <c r="D3671" s="53" t="s">
        <v>9317</v>
      </c>
      <c r="E3671" s="53" t="s">
        <v>9317</v>
      </c>
      <c r="F3671" s="53" t="s">
        <v>9325</v>
      </c>
      <c r="G3671" s="53" t="s">
        <v>3278</v>
      </c>
      <c r="H3671" s="53">
        <v>90</v>
      </c>
      <c r="I3671" s="53">
        <v>430000000</v>
      </c>
      <c r="J3671" s="53" t="s">
        <v>8091</v>
      </c>
      <c r="K3671" s="53" t="s">
        <v>8092</v>
      </c>
      <c r="L3671" s="53" t="s">
        <v>8861</v>
      </c>
      <c r="M3671" s="53"/>
      <c r="N3671" s="53" t="s">
        <v>8862</v>
      </c>
      <c r="O3671" s="53" t="s">
        <v>8874</v>
      </c>
      <c r="P3671" s="48"/>
      <c r="Q3671" s="48"/>
      <c r="R3671" s="73"/>
      <c r="S3671" s="74"/>
      <c r="T3671" s="75">
        <v>1090000</v>
      </c>
      <c r="U3671" s="75">
        <f t="shared" si="523"/>
        <v>1220800</v>
      </c>
      <c r="V3671" s="48"/>
      <c r="W3671" s="48">
        <v>2017</v>
      </c>
      <c r="X3671" s="48"/>
      <c r="Y3671" s="1">
        <f>VLOOKUP(A3671,'[1]план на 2017'!$A:$X,20,0)</f>
        <v>1090000</v>
      </c>
      <c r="Z3671" s="156">
        <f t="shared" si="524"/>
        <v>0</v>
      </c>
    </row>
    <row r="3672" spans="1:26" ht="49.5" customHeight="1" x14ac:dyDescent="0.25">
      <c r="A3672" s="48" t="s">
        <v>9326</v>
      </c>
      <c r="B3672" s="53" t="s">
        <v>3273</v>
      </c>
      <c r="C3672" s="53" t="s">
        <v>9264</v>
      </c>
      <c r="D3672" s="53" t="s">
        <v>9265</v>
      </c>
      <c r="E3672" s="53" t="s">
        <v>9265</v>
      </c>
      <c r="F3672" s="53" t="s">
        <v>9327</v>
      </c>
      <c r="G3672" s="53" t="s">
        <v>3278</v>
      </c>
      <c r="H3672" s="53">
        <v>90</v>
      </c>
      <c r="I3672" s="53">
        <v>430000000</v>
      </c>
      <c r="J3672" s="53" t="s">
        <v>8091</v>
      </c>
      <c r="K3672" s="53" t="s">
        <v>8092</v>
      </c>
      <c r="L3672" s="53" t="s">
        <v>8864</v>
      </c>
      <c r="M3672" s="53"/>
      <c r="N3672" s="53" t="s">
        <v>8862</v>
      </c>
      <c r="O3672" s="53" t="s">
        <v>8874</v>
      </c>
      <c r="P3672" s="48"/>
      <c r="Q3672" s="48"/>
      <c r="R3672" s="73"/>
      <c r="S3672" s="74"/>
      <c r="T3672" s="75">
        <v>213000</v>
      </c>
      <c r="U3672" s="75">
        <f t="shared" si="523"/>
        <v>238560.00000000003</v>
      </c>
      <c r="V3672" s="48"/>
      <c r="W3672" s="48">
        <v>2017</v>
      </c>
      <c r="X3672" s="48"/>
      <c r="Y3672" s="1">
        <f>VLOOKUP(A3672,'[1]план на 2017'!$A:$X,20,0)</f>
        <v>213000</v>
      </c>
      <c r="Z3672" s="156">
        <f t="shared" si="524"/>
        <v>0</v>
      </c>
    </row>
    <row r="3673" spans="1:26" ht="49.5" customHeight="1" x14ac:dyDescent="0.25">
      <c r="A3673" s="48" t="s">
        <v>9328</v>
      </c>
      <c r="B3673" s="53" t="s">
        <v>3273</v>
      </c>
      <c r="C3673" s="53" t="s">
        <v>9264</v>
      </c>
      <c r="D3673" s="53" t="s">
        <v>9265</v>
      </c>
      <c r="E3673" s="53" t="s">
        <v>9265</v>
      </c>
      <c r="F3673" s="53" t="s">
        <v>9329</v>
      </c>
      <c r="G3673" s="53" t="s">
        <v>3278</v>
      </c>
      <c r="H3673" s="53">
        <v>90</v>
      </c>
      <c r="I3673" s="53">
        <v>430000000</v>
      </c>
      <c r="J3673" s="53" t="s">
        <v>8091</v>
      </c>
      <c r="K3673" s="53" t="s">
        <v>8092</v>
      </c>
      <c r="L3673" s="53" t="s">
        <v>8861</v>
      </c>
      <c r="M3673" s="53"/>
      <c r="N3673" s="53" t="s">
        <v>8862</v>
      </c>
      <c r="O3673" s="53" t="s">
        <v>8874</v>
      </c>
      <c r="P3673" s="48"/>
      <c r="Q3673" s="48"/>
      <c r="R3673" s="73"/>
      <c r="S3673" s="74"/>
      <c r="T3673" s="75">
        <v>91080</v>
      </c>
      <c r="U3673" s="75">
        <f t="shared" si="523"/>
        <v>102009.60000000001</v>
      </c>
      <c r="V3673" s="48"/>
      <c r="W3673" s="48">
        <v>2017</v>
      </c>
      <c r="X3673" s="48"/>
      <c r="Y3673" s="1">
        <f>VLOOKUP(A3673,'[1]план на 2017'!$A:$X,20,0)</f>
        <v>91080</v>
      </c>
      <c r="Z3673" s="156">
        <f t="shared" si="524"/>
        <v>0</v>
      </c>
    </row>
    <row r="3674" spans="1:26" ht="49.5" customHeight="1" x14ac:dyDescent="0.25">
      <c r="A3674" s="48" t="s">
        <v>9330</v>
      </c>
      <c r="B3674" s="53" t="s">
        <v>3273</v>
      </c>
      <c r="C3674" s="53" t="s">
        <v>9316</v>
      </c>
      <c r="D3674" s="53" t="s">
        <v>9317</v>
      </c>
      <c r="E3674" s="53" t="s">
        <v>9317</v>
      </c>
      <c r="F3674" s="53" t="s">
        <v>9331</v>
      </c>
      <c r="G3674" s="53" t="s">
        <v>3278</v>
      </c>
      <c r="H3674" s="53">
        <v>90</v>
      </c>
      <c r="I3674" s="53">
        <v>430000000</v>
      </c>
      <c r="J3674" s="53" t="s">
        <v>8091</v>
      </c>
      <c r="K3674" s="53" t="s">
        <v>8092</v>
      </c>
      <c r="L3674" s="53" t="s">
        <v>8861</v>
      </c>
      <c r="M3674" s="53"/>
      <c r="N3674" s="53" t="s">
        <v>8862</v>
      </c>
      <c r="O3674" s="53" t="s">
        <v>8874</v>
      </c>
      <c r="P3674" s="48"/>
      <c r="Q3674" s="48"/>
      <c r="R3674" s="73"/>
      <c r="S3674" s="93">
        <v>2185920</v>
      </c>
      <c r="T3674" s="75">
        <v>0</v>
      </c>
      <c r="U3674" s="75">
        <f t="shared" si="523"/>
        <v>0</v>
      </c>
      <c r="V3674" s="48"/>
      <c r="W3674" s="48">
        <v>2017</v>
      </c>
      <c r="X3674" s="48"/>
      <c r="Y3674" s="1">
        <f>VLOOKUP(A3674,'[1]план на 2017'!$A:$X,20,0)</f>
        <v>0</v>
      </c>
      <c r="Z3674" s="156">
        <f t="shared" si="524"/>
        <v>0</v>
      </c>
    </row>
    <row r="3675" spans="1:26" ht="49.5" customHeight="1" x14ac:dyDescent="0.25">
      <c r="A3675" s="48" t="s">
        <v>9332</v>
      </c>
      <c r="B3675" s="53" t="s">
        <v>3273</v>
      </c>
      <c r="C3675" s="53" t="s">
        <v>9316</v>
      </c>
      <c r="D3675" s="53" t="s">
        <v>9317</v>
      </c>
      <c r="E3675" s="53" t="s">
        <v>9317</v>
      </c>
      <c r="F3675" s="53" t="s">
        <v>9331</v>
      </c>
      <c r="G3675" s="53" t="s">
        <v>3278</v>
      </c>
      <c r="H3675" s="53">
        <v>90</v>
      </c>
      <c r="I3675" s="53">
        <v>430000000</v>
      </c>
      <c r="J3675" s="53" t="s">
        <v>8091</v>
      </c>
      <c r="K3675" s="53" t="s">
        <v>8190</v>
      </c>
      <c r="L3675" s="53" t="s">
        <v>8861</v>
      </c>
      <c r="M3675" s="53"/>
      <c r="N3675" s="53" t="s">
        <v>8862</v>
      </c>
      <c r="O3675" s="53" t="s">
        <v>8874</v>
      </c>
      <c r="P3675" s="48"/>
      <c r="Q3675" s="48"/>
      <c r="R3675" s="74"/>
      <c r="S3675" s="74"/>
      <c r="T3675" s="75">
        <v>2185920</v>
      </c>
      <c r="U3675" s="75">
        <f>T3675*1.12</f>
        <v>2448230.4000000004</v>
      </c>
      <c r="V3675" s="48"/>
      <c r="W3675" s="53">
        <v>2017</v>
      </c>
      <c r="X3675" s="53" t="s">
        <v>8100</v>
      </c>
      <c r="Y3675" s="1">
        <f>VLOOKUP(A3675,'[1]план на 2017'!$A:$X,20,0)</f>
        <v>2185920</v>
      </c>
      <c r="Z3675" s="156">
        <f t="shared" si="524"/>
        <v>0</v>
      </c>
    </row>
    <row r="3676" spans="1:26" ht="49.5" customHeight="1" x14ac:dyDescent="0.25">
      <c r="A3676" s="48" t="s">
        <v>9333</v>
      </c>
      <c r="B3676" s="53" t="s">
        <v>3273</v>
      </c>
      <c r="C3676" s="53" t="s">
        <v>9264</v>
      </c>
      <c r="D3676" s="53" t="s">
        <v>9265</v>
      </c>
      <c r="E3676" s="53" t="s">
        <v>9265</v>
      </c>
      <c r="F3676" s="53" t="s">
        <v>9334</v>
      </c>
      <c r="G3676" s="53" t="s">
        <v>3278</v>
      </c>
      <c r="H3676" s="53">
        <v>90</v>
      </c>
      <c r="I3676" s="53">
        <v>430000000</v>
      </c>
      <c r="J3676" s="53" t="s">
        <v>8091</v>
      </c>
      <c r="K3676" s="53" t="s">
        <v>8129</v>
      </c>
      <c r="L3676" s="53" t="s">
        <v>8861</v>
      </c>
      <c r="M3676" s="53"/>
      <c r="N3676" s="53" t="s">
        <v>8862</v>
      </c>
      <c r="O3676" s="53" t="s">
        <v>8874</v>
      </c>
      <c r="P3676" s="48"/>
      <c r="Q3676" s="48"/>
      <c r="R3676" s="73"/>
      <c r="S3676" s="74"/>
      <c r="T3676" s="75">
        <v>122526</v>
      </c>
      <c r="U3676" s="75">
        <f t="shared" si="523"/>
        <v>137229.12000000002</v>
      </c>
      <c r="V3676" s="48"/>
      <c r="W3676" s="48">
        <v>2017</v>
      </c>
      <c r="X3676" s="48"/>
      <c r="Y3676" s="1">
        <f>VLOOKUP(A3676,'[1]план на 2017'!$A:$X,20,0)</f>
        <v>122526</v>
      </c>
      <c r="Z3676" s="156">
        <f t="shared" si="524"/>
        <v>0</v>
      </c>
    </row>
    <row r="3677" spans="1:26" ht="49.5" customHeight="1" x14ac:dyDescent="0.25">
      <c r="A3677" s="48" t="s">
        <v>9335</v>
      </c>
      <c r="B3677" s="53" t="s">
        <v>3273</v>
      </c>
      <c r="C3677" s="53" t="s">
        <v>9336</v>
      </c>
      <c r="D3677" s="53" t="s">
        <v>9337</v>
      </c>
      <c r="E3677" s="53" t="s">
        <v>9338</v>
      </c>
      <c r="F3677" s="53" t="s">
        <v>9339</v>
      </c>
      <c r="G3677" s="54" t="s">
        <v>8910</v>
      </c>
      <c r="H3677" s="53">
        <v>90</v>
      </c>
      <c r="I3677" s="53">
        <v>430000000</v>
      </c>
      <c r="J3677" s="53" t="s">
        <v>8091</v>
      </c>
      <c r="K3677" s="53" t="s">
        <v>8092</v>
      </c>
      <c r="L3677" s="53" t="s">
        <v>8861</v>
      </c>
      <c r="M3677" s="53"/>
      <c r="N3677" s="53" t="s">
        <v>8862</v>
      </c>
      <c r="O3677" s="53" t="s">
        <v>8874</v>
      </c>
      <c r="P3677" s="48"/>
      <c r="Q3677" s="48"/>
      <c r="R3677" s="73"/>
      <c r="S3677" s="74"/>
      <c r="T3677" s="75">
        <v>4433000</v>
      </c>
      <c r="U3677" s="75">
        <f t="shared" si="523"/>
        <v>4964960.0000000009</v>
      </c>
      <c r="V3677" s="48"/>
      <c r="W3677" s="48">
        <v>2017</v>
      </c>
      <c r="X3677" s="48"/>
      <c r="Y3677" s="1">
        <f>VLOOKUP(A3677,'[1]план на 2017'!$A:$X,20,0)</f>
        <v>4433000</v>
      </c>
      <c r="Z3677" s="156">
        <f t="shared" si="524"/>
        <v>0</v>
      </c>
    </row>
    <row r="3678" spans="1:26" ht="49.5" customHeight="1" x14ac:dyDescent="0.25">
      <c r="A3678" s="48" t="s">
        <v>9340</v>
      </c>
      <c r="B3678" s="53" t="s">
        <v>3273</v>
      </c>
      <c r="C3678" s="53" t="s">
        <v>9341</v>
      </c>
      <c r="D3678" s="53" t="s">
        <v>9342</v>
      </c>
      <c r="E3678" s="53" t="s">
        <v>9342</v>
      </c>
      <c r="F3678" s="53" t="s">
        <v>9343</v>
      </c>
      <c r="G3678" s="53" t="s">
        <v>3278</v>
      </c>
      <c r="H3678" s="53">
        <v>60</v>
      </c>
      <c r="I3678" s="53">
        <v>430000000</v>
      </c>
      <c r="J3678" s="53" t="s">
        <v>8091</v>
      </c>
      <c r="K3678" s="53" t="s">
        <v>8129</v>
      </c>
      <c r="L3678" s="53" t="s">
        <v>8861</v>
      </c>
      <c r="M3678" s="53"/>
      <c r="N3678" s="53" t="s">
        <v>8858</v>
      </c>
      <c r="O3678" s="53" t="s">
        <v>8874</v>
      </c>
      <c r="P3678" s="48"/>
      <c r="Q3678" s="48"/>
      <c r="R3678" s="73"/>
      <c r="S3678" s="74"/>
      <c r="T3678" s="75">
        <v>72000</v>
      </c>
      <c r="U3678" s="75">
        <f t="shared" si="523"/>
        <v>80640.000000000015</v>
      </c>
      <c r="V3678" s="48"/>
      <c r="W3678" s="48">
        <v>2017</v>
      </c>
      <c r="X3678" s="48"/>
      <c r="Y3678" s="1">
        <f>VLOOKUP(A3678,'[1]план на 2017'!$A:$X,20,0)</f>
        <v>72000</v>
      </c>
      <c r="Z3678" s="156">
        <f t="shared" si="524"/>
        <v>0</v>
      </c>
    </row>
    <row r="3679" spans="1:26" ht="49.5" customHeight="1" x14ac:dyDescent="0.25">
      <c r="A3679" s="48" t="s">
        <v>9344</v>
      </c>
      <c r="B3679" s="53" t="s">
        <v>3273</v>
      </c>
      <c r="C3679" s="53" t="s">
        <v>9345</v>
      </c>
      <c r="D3679" s="53" t="s">
        <v>9346</v>
      </c>
      <c r="E3679" s="53" t="s">
        <v>9346</v>
      </c>
      <c r="F3679" s="53" t="s">
        <v>9347</v>
      </c>
      <c r="G3679" s="53" t="s">
        <v>3278</v>
      </c>
      <c r="H3679" s="53">
        <v>60</v>
      </c>
      <c r="I3679" s="53">
        <v>430000000</v>
      </c>
      <c r="J3679" s="53" t="s">
        <v>8091</v>
      </c>
      <c r="K3679" s="53" t="s">
        <v>8856</v>
      </c>
      <c r="L3679" s="53" t="s">
        <v>8861</v>
      </c>
      <c r="M3679" s="53"/>
      <c r="N3679" s="53" t="s">
        <v>8858</v>
      </c>
      <c r="O3679" s="53" t="s">
        <v>8874</v>
      </c>
      <c r="P3679" s="48"/>
      <c r="Q3679" s="48"/>
      <c r="R3679" s="73"/>
      <c r="S3679" s="74"/>
      <c r="T3679" s="75">
        <v>0</v>
      </c>
      <c r="U3679" s="75">
        <f t="shared" si="523"/>
        <v>0</v>
      </c>
      <c r="V3679" s="48"/>
      <c r="W3679" s="48">
        <v>2017</v>
      </c>
      <c r="X3679" s="48"/>
      <c r="Y3679" s="1">
        <f>VLOOKUP(A3679,'[1]план на 2017'!$A:$X,20,0)</f>
        <v>0</v>
      </c>
      <c r="Z3679" s="156">
        <f t="shared" si="524"/>
        <v>0</v>
      </c>
    </row>
    <row r="3680" spans="1:26" ht="49.5" customHeight="1" x14ac:dyDescent="0.25">
      <c r="A3680" s="48" t="s">
        <v>9348</v>
      </c>
      <c r="B3680" s="53" t="s">
        <v>3273</v>
      </c>
      <c r="C3680" s="53" t="s">
        <v>9345</v>
      </c>
      <c r="D3680" s="53" t="s">
        <v>9346</v>
      </c>
      <c r="E3680" s="53" t="s">
        <v>9346</v>
      </c>
      <c r="F3680" s="53" t="s">
        <v>9347</v>
      </c>
      <c r="G3680" s="53" t="s">
        <v>3278</v>
      </c>
      <c r="H3680" s="53">
        <v>60</v>
      </c>
      <c r="I3680" s="53">
        <v>430000000</v>
      </c>
      <c r="J3680" s="53" t="s">
        <v>8091</v>
      </c>
      <c r="K3680" s="53" t="s">
        <v>8092</v>
      </c>
      <c r="L3680" s="53" t="s">
        <v>8861</v>
      </c>
      <c r="M3680" s="53"/>
      <c r="N3680" s="53" t="s">
        <v>8858</v>
      </c>
      <c r="O3680" s="53" t="s">
        <v>8874</v>
      </c>
      <c r="P3680" s="48"/>
      <c r="Q3680" s="48"/>
      <c r="R3680" s="73"/>
      <c r="S3680" s="74"/>
      <c r="T3680" s="75">
        <v>2194947.2799999998</v>
      </c>
      <c r="U3680" s="75">
        <f t="shared" si="523"/>
        <v>2458340.9536000001</v>
      </c>
      <c r="V3680" s="48"/>
      <c r="W3680" s="48">
        <v>2017</v>
      </c>
      <c r="X3680" s="48" t="s">
        <v>8866</v>
      </c>
      <c r="Y3680" s="1">
        <f>VLOOKUP(A3680,'[1]план на 2017'!$A:$X,20,0)</f>
        <v>2194947.2799999998</v>
      </c>
      <c r="Z3680" s="156">
        <f t="shared" si="524"/>
        <v>0</v>
      </c>
    </row>
    <row r="3681" spans="1:26" ht="49.5" customHeight="1" x14ac:dyDescent="0.25">
      <c r="A3681" s="48" t="s">
        <v>9349</v>
      </c>
      <c r="B3681" s="53" t="s">
        <v>3273</v>
      </c>
      <c r="C3681" s="53" t="s">
        <v>9350</v>
      </c>
      <c r="D3681" s="53" t="s">
        <v>9351</v>
      </c>
      <c r="E3681" s="53" t="s">
        <v>9351</v>
      </c>
      <c r="F3681" s="53" t="s">
        <v>9352</v>
      </c>
      <c r="G3681" s="53" t="s">
        <v>3278</v>
      </c>
      <c r="H3681" s="53">
        <v>60</v>
      </c>
      <c r="I3681" s="53">
        <v>430000000</v>
      </c>
      <c r="J3681" s="53" t="s">
        <v>8091</v>
      </c>
      <c r="K3681" s="53" t="s">
        <v>8856</v>
      </c>
      <c r="L3681" s="53" t="s">
        <v>8861</v>
      </c>
      <c r="M3681" s="53"/>
      <c r="N3681" s="53" t="s">
        <v>8858</v>
      </c>
      <c r="O3681" s="53" t="s">
        <v>8874</v>
      </c>
      <c r="P3681" s="48"/>
      <c r="Q3681" s="48"/>
      <c r="R3681" s="73"/>
      <c r="S3681" s="74"/>
      <c r="T3681" s="75">
        <v>100000</v>
      </c>
      <c r="U3681" s="75">
        <f t="shared" si="523"/>
        <v>112000.00000000001</v>
      </c>
      <c r="V3681" s="48"/>
      <c r="W3681" s="48">
        <v>2017</v>
      </c>
      <c r="X3681" s="48"/>
      <c r="Y3681" s="1">
        <f>VLOOKUP(A3681,'[1]план на 2017'!$A:$X,20,0)</f>
        <v>100000</v>
      </c>
      <c r="Z3681" s="156">
        <f t="shared" si="524"/>
        <v>0</v>
      </c>
    </row>
    <row r="3682" spans="1:26" ht="49.5" customHeight="1" x14ac:dyDescent="0.25">
      <c r="A3682" s="48" t="s">
        <v>9353</v>
      </c>
      <c r="B3682" s="53" t="s">
        <v>3273</v>
      </c>
      <c r="C3682" s="53" t="s">
        <v>9350</v>
      </c>
      <c r="D3682" s="53" t="s">
        <v>9351</v>
      </c>
      <c r="E3682" s="53" t="s">
        <v>9351</v>
      </c>
      <c r="F3682" s="53" t="s">
        <v>9354</v>
      </c>
      <c r="G3682" s="53" t="s">
        <v>3278</v>
      </c>
      <c r="H3682" s="53">
        <v>0</v>
      </c>
      <c r="I3682" s="53">
        <v>430000000</v>
      </c>
      <c r="J3682" s="53" t="s">
        <v>8091</v>
      </c>
      <c r="K3682" s="53" t="s">
        <v>8856</v>
      </c>
      <c r="L3682" s="53" t="s">
        <v>8864</v>
      </c>
      <c r="M3682" s="53"/>
      <c r="N3682" s="53" t="s">
        <v>8862</v>
      </c>
      <c r="O3682" s="53" t="s">
        <v>9355</v>
      </c>
      <c r="P3682" s="48"/>
      <c r="Q3682" s="48"/>
      <c r="R3682" s="73"/>
      <c r="S3682" s="74"/>
      <c r="T3682" s="75">
        <v>9892800</v>
      </c>
      <c r="U3682" s="75">
        <f t="shared" si="523"/>
        <v>11079936.000000002</v>
      </c>
      <c r="V3682" s="48"/>
      <c r="W3682" s="48">
        <v>2017</v>
      </c>
      <c r="X3682" s="48"/>
      <c r="Y3682" s="1">
        <f>VLOOKUP(A3682,'[1]план на 2017'!$A:$X,20,0)</f>
        <v>9892800</v>
      </c>
      <c r="Z3682" s="156">
        <f t="shared" si="524"/>
        <v>0</v>
      </c>
    </row>
    <row r="3683" spans="1:26" ht="49.5" customHeight="1" x14ac:dyDescent="0.25">
      <c r="A3683" s="48" t="s">
        <v>9356</v>
      </c>
      <c r="B3683" s="53" t="s">
        <v>3273</v>
      </c>
      <c r="C3683" s="53" t="s">
        <v>9350</v>
      </c>
      <c r="D3683" s="53" t="s">
        <v>9351</v>
      </c>
      <c r="E3683" s="53" t="s">
        <v>9351</v>
      </c>
      <c r="F3683" s="53" t="s">
        <v>9357</v>
      </c>
      <c r="G3683" s="53" t="s">
        <v>3278</v>
      </c>
      <c r="H3683" s="53">
        <v>0</v>
      </c>
      <c r="I3683" s="53">
        <v>430000000</v>
      </c>
      <c r="J3683" s="53" t="s">
        <v>8091</v>
      </c>
      <c r="K3683" s="53" t="s">
        <v>8856</v>
      </c>
      <c r="L3683" s="53" t="s">
        <v>8864</v>
      </c>
      <c r="M3683" s="53"/>
      <c r="N3683" s="53" t="s">
        <v>8862</v>
      </c>
      <c r="O3683" s="53" t="s">
        <v>8936</v>
      </c>
      <c r="P3683" s="48"/>
      <c r="Q3683" s="48"/>
      <c r="R3683" s="73"/>
      <c r="S3683" s="74"/>
      <c r="T3683" s="75">
        <v>23108576.400000002</v>
      </c>
      <c r="U3683" s="75">
        <f t="shared" si="523"/>
        <v>25881605.568000004</v>
      </c>
      <c r="V3683" s="48"/>
      <c r="W3683" s="48">
        <v>2017</v>
      </c>
      <c r="X3683" s="48"/>
      <c r="Y3683" s="1">
        <f>VLOOKUP(A3683,'[1]план на 2017'!$A:$X,20,0)</f>
        <v>23108576.400000002</v>
      </c>
      <c r="Z3683" s="156">
        <f t="shared" si="524"/>
        <v>0</v>
      </c>
    </row>
    <row r="3684" spans="1:26" ht="49.5" customHeight="1" x14ac:dyDescent="0.25">
      <c r="A3684" s="48" t="s">
        <v>9358</v>
      </c>
      <c r="B3684" s="53" t="s">
        <v>3273</v>
      </c>
      <c r="C3684" s="53" t="s">
        <v>9350</v>
      </c>
      <c r="D3684" s="53" t="s">
        <v>9351</v>
      </c>
      <c r="E3684" s="53" t="s">
        <v>9351</v>
      </c>
      <c r="F3684" s="53" t="s">
        <v>9359</v>
      </c>
      <c r="G3684" s="53" t="s">
        <v>3278</v>
      </c>
      <c r="H3684" s="53">
        <v>0</v>
      </c>
      <c r="I3684" s="53">
        <v>430000000</v>
      </c>
      <c r="J3684" s="53" t="s">
        <v>8091</v>
      </c>
      <c r="K3684" s="53" t="s">
        <v>8856</v>
      </c>
      <c r="L3684" s="53" t="s">
        <v>8864</v>
      </c>
      <c r="M3684" s="53"/>
      <c r="N3684" s="53" t="s">
        <v>8862</v>
      </c>
      <c r="O3684" s="53" t="s">
        <v>8936</v>
      </c>
      <c r="P3684" s="48"/>
      <c r="Q3684" s="48"/>
      <c r="R3684" s="73"/>
      <c r="S3684" s="74"/>
      <c r="T3684" s="75">
        <v>20386080</v>
      </c>
      <c r="U3684" s="75">
        <f t="shared" si="523"/>
        <v>22832409.600000001</v>
      </c>
      <c r="V3684" s="48"/>
      <c r="W3684" s="48">
        <v>2017</v>
      </c>
      <c r="X3684" s="48"/>
      <c r="Y3684" s="1">
        <f>VLOOKUP(A3684,'[1]план на 2017'!$A:$X,20,0)</f>
        <v>20386080</v>
      </c>
      <c r="Z3684" s="156">
        <f t="shared" si="524"/>
        <v>0</v>
      </c>
    </row>
    <row r="3685" spans="1:26" ht="49.5" customHeight="1" x14ac:dyDescent="0.25">
      <c r="A3685" s="48" t="s">
        <v>9360</v>
      </c>
      <c r="B3685" s="53" t="s">
        <v>3273</v>
      </c>
      <c r="C3685" s="53" t="s">
        <v>9350</v>
      </c>
      <c r="D3685" s="53" t="s">
        <v>9351</v>
      </c>
      <c r="E3685" s="53" t="s">
        <v>9351</v>
      </c>
      <c r="F3685" s="53" t="s">
        <v>9361</v>
      </c>
      <c r="G3685" s="54" t="s">
        <v>8910</v>
      </c>
      <c r="H3685" s="53">
        <v>100</v>
      </c>
      <c r="I3685" s="53">
        <v>430000000</v>
      </c>
      <c r="J3685" s="53" t="s">
        <v>8091</v>
      </c>
      <c r="K3685" s="53" t="s">
        <v>8856</v>
      </c>
      <c r="L3685" s="53" t="s">
        <v>8861</v>
      </c>
      <c r="M3685" s="53"/>
      <c r="N3685" s="53" t="s">
        <v>8862</v>
      </c>
      <c r="O3685" s="53" t="s">
        <v>8874</v>
      </c>
      <c r="P3685" s="48"/>
      <c r="Q3685" s="48"/>
      <c r="R3685" s="73"/>
      <c r="S3685" s="74"/>
      <c r="T3685" s="75">
        <v>4989840</v>
      </c>
      <c r="U3685" s="75">
        <f t="shared" si="523"/>
        <v>5588620.8000000007</v>
      </c>
      <c r="V3685" s="48"/>
      <c r="W3685" s="48">
        <v>2017</v>
      </c>
      <c r="X3685" s="48"/>
      <c r="Y3685" s="1">
        <f>VLOOKUP(A3685,'[1]план на 2017'!$A:$X,20,0)</f>
        <v>4989840</v>
      </c>
      <c r="Z3685" s="156">
        <f t="shared" si="524"/>
        <v>0</v>
      </c>
    </row>
    <row r="3686" spans="1:26" ht="49.5" customHeight="1" x14ac:dyDescent="0.25">
      <c r="A3686" s="48" t="s">
        <v>9362</v>
      </c>
      <c r="B3686" s="53" t="s">
        <v>3273</v>
      </c>
      <c r="C3686" s="53" t="s">
        <v>9363</v>
      </c>
      <c r="D3686" s="53" t="s">
        <v>9364</v>
      </c>
      <c r="E3686" s="53" t="s">
        <v>9364</v>
      </c>
      <c r="F3686" s="53" t="s">
        <v>9365</v>
      </c>
      <c r="G3686" s="53" t="s">
        <v>3278</v>
      </c>
      <c r="H3686" s="53">
        <v>50</v>
      </c>
      <c r="I3686" s="53">
        <v>430000000</v>
      </c>
      <c r="J3686" s="53" t="s">
        <v>8091</v>
      </c>
      <c r="K3686" s="53" t="s">
        <v>8107</v>
      </c>
      <c r="L3686" s="53" t="s">
        <v>8861</v>
      </c>
      <c r="M3686" s="53"/>
      <c r="N3686" s="53" t="s">
        <v>8858</v>
      </c>
      <c r="O3686" s="53" t="s">
        <v>8874</v>
      </c>
      <c r="P3686" s="48"/>
      <c r="Q3686" s="48"/>
      <c r="R3686" s="73"/>
      <c r="S3686" s="74"/>
      <c r="T3686" s="75">
        <v>998999</v>
      </c>
      <c r="U3686" s="75">
        <f t="shared" si="523"/>
        <v>1118878.8800000001</v>
      </c>
      <c r="V3686" s="48"/>
      <c r="W3686" s="48">
        <v>2017</v>
      </c>
      <c r="X3686" s="48"/>
      <c r="Y3686" s="1">
        <f>VLOOKUP(A3686,'[1]план на 2017'!$A:$X,20,0)</f>
        <v>998999</v>
      </c>
      <c r="Z3686" s="156">
        <f t="shared" si="524"/>
        <v>0</v>
      </c>
    </row>
    <row r="3687" spans="1:26" ht="49.5" customHeight="1" x14ac:dyDescent="0.25">
      <c r="A3687" s="48" t="s">
        <v>9366</v>
      </c>
      <c r="B3687" s="53" t="s">
        <v>3273</v>
      </c>
      <c r="C3687" s="53" t="s">
        <v>9363</v>
      </c>
      <c r="D3687" s="53" t="s">
        <v>9364</v>
      </c>
      <c r="E3687" s="53" t="s">
        <v>9364</v>
      </c>
      <c r="F3687" s="53" t="s">
        <v>9365</v>
      </c>
      <c r="G3687" s="53" t="s">
        <v>3278</v>
      </c>
      <c r="H3687" s="53">
        <v>50</v>
      </c>
      <c r="I3687" s="53">
        <v>430000000</v>
      </c>
      <c r="J3687" s="53" t="s">
        <v>8091</v>
      </c>
      <c r="K3687" s="53" t="s">
        <v>8107</v>
      </c>
      <c r="L3687" s="53" t="s">
        <v>8861</v>
      </c>
      <c r="M3687" s="53"/>
      <c r="N3687" s="53" t="s">
        <v>8858</v>
      </c>
      <c r="O3687" s="53" t="s">
        <v>8874</v>
      </c>
      <c r="P3687" s="48"/>
      <c r="Q3687" s="48"/>
      <c r="R3687" s="73"/>
      <c r="S3687" s="74"/>
      <c r="T3687" s="75">
        <v>0</v>
      </c>
      <c r="U3687" s="75">
        <f t="shared" si="523"/>
        <v>0</v>
      </c>
      <c r="V3687" s="48"/>
      <c r="W3687" s="48">
        <v>2017</v>
      </c>
      <c r="X3687" s="48"/>
      <c r="Y3687" s="1">
        <f>VLOOKUP(A3687,'[1]план на 2017'!$A:$X,20,0)</f>
        <v>0</v>
      </c>
      <c r="Z3687" s="156">
        <f t="shared" si="524"/>
        <v>0</v>
      </c>
    </row>
    <row r="3688" spans="1:26" ht="49.5" customHeight="1" x14ac:dyDescent="0.25">
      <c r="A3688" s="48" t="s">
        <v>9367</v>
      </c>
      <c r="B3688" s="53" t="s">
        <v>3273</v>
      </c>
      <c r="C3688" s="53" t="s">
        <v>9363</v>
      </c>
      <c r="D3688" s="53" t="s">
        <v>9364</v>
      </c>
      <c r="E3688" s="53" t="s">
        <v>9364</v>
      </c>
      <c r="F3688" s="53" t="s">
        <v>9365</v>
      </c>
      <c r="G3688" s="53" t="s">
        <v>3278</v>
      </c>
      <c r="H3688" s="53">
        <v>50</v>
      </c>
      <c r="I3688" s="53">
        <v>430000000</v>
      </c>
      <c r="J3688" s="53" t="s">
        <v>8091</v>
      </c>
      <c r="K3688" s="53" t="s">
        <v>8107</v>
      </c>
      <c r="L3688" s="53" t="s">
        <v>8861</v>
      </c>
      <c r="M3688" s="53"/>
      <c r="N3688" s="53" t="s">
        <v>8858</v>
      </c>
      <c r="O3688" s="53" t="s">
        <v>8874</v>
      </c>
      <c r="P3688" s="48"/>
      <c r="Q3688" s="48"/>
      <c r="R3688" s="73"/>
      <c r="S3688" s="74"/>
      <c r="T3688" s="75">
        <v>206000</v>
      </c>
      <c r="U3688" s="75">
        <f t="shared" si="523"/>
        <v>230720.00000000003</v>
      </c>
      <c r="V3688" s="48"/>
      <c r="W3688" s="48">
        <v>2017</v>
      </c>
      <c r="X3688" s="48" t="s">
        <v>8867</v>
      </c>
      <c r="Y3688" s="1">
        <f>VLOOKUP(A3688,'[1]план на 2017'!$A:$X,20,0)</f>
        <v>206000</v>
      </c>
      <c r="Z3688" s="156">
        <f t="shared" si="524"/>
        <v>0</v>
      </c>
    </row>
    <row r="3689" spans="1:26" ht="49.5" customHeight="1" x14ac:dyDescent="0.25">
      <c r="A3689" s="48" t="s">
        <v>9368</v>
      </c>
      <c r="B3689" s="53" t="s">
        <v>3273</v>
      </c>
      <c r="C3689" s="53" t="s">
        <v>9369</v>
      </c>
      <c r="D3689" s="53" t="s">
        <v>9370</v>
      </c>
      <c r="E3689" s="53" t="s">
        <v>9370</v>
      </c>
      <c r="F3689" s="53" t="s">
        <v>9371</v>
      </c>
      <c r="G3689" s="53" t="s">
        <v>3278</v>
      </c>
      <c r="H3689" s="53">
        <v>50</v>
      </c>
      <c r="I3689" s="53">
        <v>430000000</v>
      </c>
      <c r="J3689" s="53" t="s">
        <v>8091</v>
      </c>
      <c r="K3689" s="53" t="s">
        <v>8107</v>
      </c>
      <c r="L3689" s="53" t="s">
        <v>8861</v>
      </c>
      <c r="M3689" s="53"/>
      <c r="N3689" s="53" t="s">
        <v>8858</v>
      </c>
      <c r="O3689" s="53" t="s">
        <v>8874</v>
      </c>
      <c r="P3689" s="48"/>
      <c r="Q3689" s="48"/>
      <c r="R3689" s="73"/>
      <c r="S3689" s="74"/>
      <c r="T3689" s="75">
        <v>700000</v>
      </c>
      <c r="U3689" s="75">
        <f t="shared" si="523"/>
        <v>784000.00000000012</v>
      </c>
      <c r="V3689" s="48"/>
      <c r="W3689" s="48">
        <v>2017</v>
      </c>
      <c r="X3689" s="48"/>
      <c r="Y3689" s="1">
        <f>VLOOKUP(A3689,'[1]план на 2017'!$A:$X,20,0)</f>
        <v>700000</v>
      </c>
      <c r="Z3689" s="156">
        <f t="shared" si="524"/>
        <v>0</v>
      </c>
    </row>
    <row r="3690" spans="1:26" ht="49.5" customHeight="1" x14ac:dyDescent="0.25">
      <c r="A3690" s="48" t="s">
        <v>9372</v>
      </c>
      <c r="B3690" s="53" t="s">
        <v>3273</v>
      </c>
      <c r="C3690" s="53" t="s">
        <v>9350</v>
      </c>
      <c r="D3690" s="53" t="s">
        <v>9351</v>
      </c>
      <c r="E3690" s="53" t="s">
        <v>9351</v>
      </c>
      <c r="F3690" s="53" t="s">
        <v>9373</v>
      </c>
      <c r="G3690" s="53" t="s">
        <v>3278</v>
      </c>
      <c r="H3690" s="53">
        <v>50</v>
      </c>
      <c r="I3690" s="53">
        <v>430000000</v>
      </c>
      <c r="J3690" s="53" t="s">
        <v>8091</v>
      </c>
      <c r="K3690" s="53" t="s">
        <v>8092</v>
      </c>
      <c r="L3690" s="53" t="s">
        <v>8861</v>
      </c>
      <c r="M3690" s="53"/>
      <c r="N3690" s="53" t="s">
        <v>8858</v>
      </c>
      <c r="O3690" s="53" t="s">
        <v>8874</v>
      </c>
      <c r="P3690" s="48"/>
      <c r="Q3690" s="48"/>
      <c r="R3690" s="73"/>
      <c r="S3690" s="74"/>
      <c r="T3690" s="75">
        <v>1049977</v>
      </c>
      <c r="U3690" s="75">
        <f t="shared" si="523"/>
        <v>1175974.2400000002</v>
      </c>
      <c r="V3690" s="48"/>
      <c r="W3690" s="48">
        <v>2017</v>
      </c>
      <c r="X3690" s="48"/>
      <c r="Y3690" s="1">
        <f>VLOOKUP(A3690,'[1]план на 2017'!$A:$X,20,0)</f>
        <v>1049977</v>
      </c>
      <c r="Z3690" s="156">
        <f t="shared" si="524"/>
        <v>0</v>
      </c>
    </row>
    <row r="3691" spans="1:26" ht="49.5" customHeight="1" x14ac:dyDescent="0.25">
      <c r="A3691" s="48" t="s">
        <v>9374</v>
      </c>
      <c r="B3691" s="53" t="s">
        <v>3273</v>
      </c>
      <c r="C3691" s="53" t="s">
        <v>9350</v>
      </c>
      <c r="D3691" s="53" t="s">
        <v>9351</v>
      </c>
      <c r="E3691" s="53" t="s">
        <v>9351</v>
      </c>
      <c r="F3691" s="53" t="s">
        <v>9375</v>
      </c>
      <c r="G3691" s="53" t="s">
        <v>3278</v>
      </c>
      <c r="H3691" s="53">
        <v>50</v>
      </c>
      <c r="I3691" s="53">
        <v>430000000</v>
      </c>
      <c r="J3691" s="53" t="s">
        <v>8091</v>
      </c>
      <c r="K3691" s="53" t="s">
        <v>8092</v>
      </c>
      <c r="L3691" s="53" t="s">
        <v>8861</v>
      </c>
      <c r="M3691" s="53"/>
      <c r="N3691" s="53" t="s">
        <v>8858</v>
      </c>
      <c r="O3691" s="53" t="s">
        <v>8874</v>
      </c>
      <c r="P3691" s="48"/>
      <c r="Q3691" s="48"/>
      <c r="R3691" s="73"/>
      <c r="S3691" s="74"/>
      <c r="T3691" s="75">
        <v>1049977</v>
      </c>
      <c r="U3691" s="75">
        <f t="shared" si="523"/>
        <v>1175974.2400000002</v>
      </c>
      <c r="V3691" s="48"/>
      <c r="W3691" s="48">
        <v>2017</v>
      </c>
      <c r="X3691" s="48"/>
      <c r="Y3691" s="1">
        <f>VLOOKUP(A3691,'[1]план на 2017'!$A:$X,20,0)</f>
        <v>1049977</v>
      </c>
      <c r="Z3691" s="156">
        <f t="shared" si="524"/>
        <v>0</v>
      </c>
    </row>
    <row r="3692" spans="1:26" ht="49.5" customHeight="1" x14ac:dyDescent="0.25">
      <c r="A3692" s="48" t="s">
        <v>9376</v>
      </c>
      <c r="B3692" s="53" t="s">
        <v>3273</v>
      </c>
      <c r="C3692" s="53" t="s">
        <v>9222</v>
      </c>
      <c r="D3692" s="53" t="s">
        <v>9868</v>
      </c>
      <c r="E3692" s="53" t="s">
        <v>9868</v>
      </c>
      <c r="F3692" s="53" t="s">
        <v>9377</v>
      </c>
      <c r="G3692" s="53" t="s">
        <v>3278</v>
      </c>
      <c r="H3692" s="53">
        <v>50</v>
      </c>
      <c r="I3692" s="53">
        <v>430000000</v>
      </c>
      <c r="J3692" s="53" t="s">
        <v>8091</v>
      </c>
      <c r="K3692" s="53" t="s">
        <v>8129</v>
      </c>
      <c r="L3692" s="53" t="s">
        <v>8861</v>
      </c>
      <c r="M3692" s="53"/>
      <c r="N3692" s="53" t="s">
        <v>8858</v>
      </c>
      <c r="O3692" s="53" t="s">
        <v>8874</v>
      </c>
      <c r="P3692" s="48"/>
      <c r="Q3692" s="48"/>
      <c r="R3692" s="73"/>
      <c r="S3692" s="74">
        <v>215068</v>
      </c>
      <c r="T3692" s="75">
        <v>0</v>
      </c>
      <c r="U3692" s="75">
        <f t="shared" si="523"/>
        <v>0</v>
      </c>
      <c r="V3692" s="48"/>
      <c r="W3692" s="48">
        <v>2017</v>
      </c>
      <c r="X3692" s="48" t="s">
        <v>8210</v>
      </c>
      <c r="Y3692" s="1">
        <f>VLOOKUP(A3692,'[1]план на 2017'!$A:$X,20,0)</f>
        <v>0</v>
      </c>
      <c r="Z3692" s="156">
        <f t="shared" si="524"/>
        <v>0</v>
      </c>
    </row>
    <row r="3693" spans="1:26" ht="49.5" customHeight="1" x14ac:dyDescent="0.25">
      <c r="A3693" s="48" t="s">
        <v>9378</v>
      </c>
      <c r="B3693" s="53" t="s">
        <v>3273</v>
      </c>
      <c r="C3693" s="53" t="s">
        <v>9350</v>
      </c>
      <c r="D3693" s="53" t="s">
        <v>9351</v>
      </c>
      <c r="E3693" s="53" t="s">
        <v>9351</v>
      </c>
      <c r="F3693" s="53" t="s">
        <v>9379</v>
      </c>
      <c r="G3693" s="53" t="s">
        <v>3278</v>
      </c>
      <c r="H3693" s="53">
        <v>100</v>
      </c>
      <c r="I3693" s="53">
        <v>430000000</v>
      </c>
      <c r="J3693" s="53" t="s">
        <v>8091</v>
      </c>
      <c r="K3693" s="53" t="s">
        <v>8107</v>
      </c>
      <c r="L3693" s="53" t="s">
        <v>8861</v>
      </c>
      <c r="M3693" s="53"/>
      <c r="N3693" s="53" t="s">
        <v>8858</v>
      </c>
      <c r="O3693" s="53" t="s">
        <v>8874</v>
      </c>
      <c r="P3693" s="48"/>
      <c r="Q3693" s="48"/>
      <c r="R3693" s="73"/>
      <c r="S3693" s="74"/>
      <c r="T3693" s="75">
        <v>2400000</v>
      </c>
      <c r="U3693" s="75">
        <f t="shared" si="523"/>
        <v>2688000.0000000005</v>
      </c>
      <c r="V3693" s="48"/>
      <c r="W3693" s="48">
        <v>2017</v>
      </c>
      <c r="X3693" s="48"/>
      <c r="Y3693" s="1">
        <f>VLOOKUP(A3693,'[1]план на 2017'!$A:$X,20,0)</f>
        <v>2400000</v>
      </c>
      <c r="Z3693" s="156">
        <f t="shared" si="524"/>
        <v>0</v>
      </c>
    </row>
    <row r="3694" spans="1:26" ht="49.5" customHeight="1" x14ac:dyDescent="0.25">
      <c r="A3694" s="48" t="s">
        <v>9380</v>
      </c>
      <c r="B3694" s="53" t="s">
        <v>3273</v>
      </c>
      <c r="C3694" s="53" t="s">
        <v>9381</v>
      </c>
      <c r="D3694" s="53" t="s">
        <v>9382</v>
      </c>
      <c r="E3694" s="53" t="s">
        <v>9382</v>
      </c>
      <c r="F3694" s="53" t="s">
        <v>9383</v>
      </c>
      <c r="G3694" s="53" t="s">
        <v>3278</v>
      </c>
      <c r="H3694" s="53">
        <v>100</v>
      </c>
      <c r="I3694" s="53">
        <v>430000000</v>
      </c>
      <c r="J3694" s="53" t="s">
        <v>8091</v>
      </c>
      <c r="K3694" s="53" t="s">
        <v>8107</v>
      </c>
      <c r="L3694" s="53" t="s">
        <v>8861</v>
      </c>
      <c r="M3694" s="53"/>
      <c r="N3694" s="53" t="s">
        <v>8858</v>
      </c>
      <c r="O3694" s="53" t="s">
        <v>8874</v>
      </c>
      <c r="P3694" s="48"/>
      <c r="Q3694" s="48"/>
      <c r="R3694" s="73"/>
      <c r="S3694" s="74"/>
      <c r="T3694" s="75">
        <v>1800000</v>
      </c>
      <c r="U3694" s="75">
        <f t="shared" si="523"/>
        <v>2016000.0000000002</v>
      </c>
      <c r="V3694" s="48"/>
      <c r="W3694" s="48">
        <v>2017</v>
      </c>
      <c r="X3694" s="48"/>
      <c r="Y3694" s="1">
        <f>VLOOKUP(A3694,'[1]план на 2017'!$A:$X,20,0)</f>
        <v>1800000</v>
      </c>
      <c r="Z3694" s="156">
        <f t="shared" si="524"/>
        <v>0</v>
      </c>
    </row>
    <row r="3695" spans="1:26" ht="49.5" customHeight="1" x14ac:dyDescent="0.25">
      <c r="A3695" s="48" t="s">
        <v>9384</v>
      </c>
      <c r="B3695" s="53" t="s">
        <v>3273</v>
      </c>
      <c r="C3695" s="53" t="s">
        <v>9264</v>
      </c>
      <c r="D3695" s="53" t="s">
        <v>9265</v>
      </c>
      <c r="E3695" s="53" t="s">
        <v>9265</v>
      </c>
      <c r="F3695" s="53" t="s">
        <v>9385</v>
      </c>
      <c r="G3695" s="54" t="s">
        <v>8910</v>
      </c>
      <c r="H3695" s="53">
        <v>100</v>
      </c>
      <c r="I3695" s="53">
        <v>430000000</v>
      </c>
      <c r="J3695" s="53" t="s">
        <v>8091</v>
      </c>
      <c r="K3695" s="53" t="s">
        <v>8107</v>
      </c>
      <c r="L3695" s="53" t="s">
        <v>8861</v>
      </c>
      <c r="M3695" s="53"/>
      <c r="N3695" s="53" t="s">
        <v>8858</v>
      </c>
      <c r="O3695" s="53" t="s">
        <v>8874</v>
      </c>
      <c r="P3695" s="48"/>
      <c r="Q3695" s="48"/>
      <c r="R3695" s="73"/>
      <c r="S3695" s="74"/>
      <c r="T3695" s="75">
        <v>6600000</v>
      </c>
      <c r="U3695" s="75">
        <f t="shared" si="523"/>
        <v>7392000.0000000009</v>
      </c>
      <c r="V3695" s="48"/>
      <c r="W3695" s="48">
        <v>2017</v>
      </c>
      <c r="X3695" s="48"/>
      <c r="Y3695" s="1">
        <f>VLOOKUP(A3695,'[1]план на 2017'!$A:$X,20,0)</f>
        <v>6600000</v>
      </c>
      <c r="Z3695" s="156">
        <f t="shared" si="524"/>
        <v>0</v>
      </c>
    </row>
    <row r="3696" spans="1:26" ht="49.5" customHeight="1" x14ac:dyDescent="0.25">
      <c r="A3696" s="48" t="s">
        <v>9386</v>
      </c>
      <c r="B3696" s="53" t="s">
        <v>3273</v>
      </c>
      <c r="C3696" s="53" t="s">
        <v>9363</v>
      </c>
      <c r="D3696" s="53" t="s">
        <v>9364</v>
      </c>
      <c r="E3696" s="53" t="s">
        <v>9364</v>
      </c>
      <c r="F3696" s="53" t="s">
        <v>9387</v>
      </c>
      <c r="G3696" s="54" t="s">
        <v>8876</v>
      </c>
      <c r="H3696" s="53">
        <v>100</v>
      </c>
      <c r="I3696" s="53">
        <v>430000000</v>
      </c>
      <c r="J3696" s="53" t="s">
        <v>8091</v>
      </c>
      <c r="K3696" s="53" t="s">
        <v>8875</v>
      </c>
      <c r="L3696" s="53" t="s">
        <v>8861</v>
      </c>
      <c r="M3696" s="53"/>
      <c r="N3696" s="53" t="s">
        <v>8858</v>
      </c>
      <c r="O3696" s="53" t="s">
        <v>8874</v>
      </c>
      <c r="P3696" s="48"/>
      <c r="Q3696" s="48"/>
      <c r="R3696" s="73"/>
      <c r="S3696" s="74"/>
      <c r="T3696" s="75">
        <v>18607134</v>
      </c>
      <c r="U3696" s="75">
        <f t="shared" si="523"/>
        <v>20839990.080000002</v>
      </c>
      <c r="V3696" s="48"/>
      <c r="W3696" s="48">
        <v>2017</v>
      </c>
      <c r="X3696" s="48"/>
      <c r="Y3696" s="1">
        <f>VLOOKUP(A3696,'[1]план на 2017'!$A:$X,20,0)</f>
        <v>18607134</v>
      </c>
      <c r="Z3696" s="156">
        <f t="shared" si="524"/>
        <v>0</v>
      </c>
    </row>
    <row r="3697" spans="1:26" ht="49.5" customHeight="1" x14ac:dyDescent="0.25">
      <c r="A3697" s="48" t="s">
        <v>9388</v>
      </c>
      <c r="B3697" s="53" t="s">
        <v>3273</v>
      </c>
      <c r="C3697" s="53" t="s">
        <v>9389</v>
      </c>
      <c r="D3697" s="53" t="s">
        <v>9390</v>
      </c>
      <c r="E3697" s="53" t="s">
        <v>9390</v>
      </c>
      <c r="F3697" s="53" t="s">
        <v>9391</v>
      </c>
      <c r="G3697" s="53" t="s">
        <v>3278</v>
      </c>
      <c r="H3697" s="53">
        <v>100</v>
      </c>
      <c r="I3697" s="53">
        <v>430000000</v>
      </c>
      <c r="J3697" s="53" t="s">
        <v>8091</v>
      </c>
      <c r="K3697" s="53" t="s">
        <v>8092</v>
      </c>
      <c r="L3697" s="53" t="s">
        <v>8861</v>
      </c>
      <c r="M3697" s="53"/>
      <c r="N3697" s="53" t="s">
        <v>8858</v>
      </c>
      <c r="O3697" s="53" t="s">
        <v>8874</v>
      </c>
      <c r="P3697" s="48"/>
      <c r="Q3697" s="48"/>
      <c r="R3697" s="73"/>
      <c r="S3697" s="75">
        <v>1736000</v>
      </c>
      <c r="T3697" s="75">
        <v>0</v>
      </c>
      <c r="U3697" s="75">
        <v>0</v>
      </c>
      <c r="V3697" s="48"/>
      <c r="W3697" s="48">
        <v>2017</v>
      </c>
      <c r="X3697" s="48"/>
      <c r="Y3697" s="1">
        <f>VLOOKUP(A3697,'[1]план на 2017'!$A:$X,20,0)</f>
        <v>0</v>
      </c>
      <c r="Z3697" s="156">
        <f t="shared" si="524"/>
        <v>0</v>
      </c>
    </row>
    <row r="3698" spans="1:26" ht="49.5" customHeight="1" x14ac:dyDescent="0.25">
      <c r="A3698" s="49" t="s">
        <v>9392</v>
      </c>
      <c r="B3698" s="49" t="s">
        <v>3273</v>
      </c>
      <c r="C3698" s="49" t="s">
        <v>9389</v>
      </c>
      <c r="D3698" s="53" t="s">
        <v>9390</v>
      </c>
      <c r="E3698" s="53" t="s">
        <v>9390</v>
      </c>
      <c r="F3698" s="49" t="s">
        <v>9391</v>
      </c>
      <c r="G3698" s="49" t="s">
        <v>3278</v>
      </c>
      <c r="H3698" s="49">
        <v>100</v>
      </c>
      <c r="I3698" s="49">
        <v>430000000</v>
      </c>
      <c r="J3698" s="49" t="s">
        <v>8091</v>
      </c>
      <c r="K3698" s="49" t="s">
        <v>8117</v>
      </c>
      <c r="L3698" s="49" t="s">
        <v>8861</v>
      </c>
      <c r="M3698" s="49"/>
      <c r="N3698" s="49" t="s">
        <v>8858</v>
      </c>
      <c r="O3698" s="49" t="s">
        <v>8874</v>
      </c>
      <c r="P3698" s="49"/>
      <c r="Q3698" s="49"/>
      <c r="R3698" s="49"/>
      <c r="S3698" s="76"/>
      <c r="T3698" s="76">
        <v>843000</v>
      </c>
      <c r="U3698" s="76">
        <f t="shared" si="523"/>
        <v>944160.00000000012</v>
      </c>
      <c r="V3698" s="49"/>
      <c r="W3698" s="49">
        <v>2017</v>
      </c>
      <c r="X3698" s="49" t="s">
        <v>8868</v>
      </c>
      <c r="Y3698" s="1">
        <f>VLOOKUP(A3698,'[1]план на 2017'!$A:$X,20,0)</f>
        <v>843000</v>
      </c>
      <c r="Z3698" s="156">
        <f t="shared" si="524"/>
        <v>0</v>
      </c>
    </row>
    <row r="3699" spans="1:26" ht="49.5" customHeight="1" x14ac:dyDescent="0.25">
      <c r="A3699" s="48" t="s">
        <v>9393</v>
      </c>
      <c r="B3699" s="53" t="s">
        <v>3273</v>
      </c>
      <c r="C3699" s="53" t="s">
        <v>9394</v>
      </c>
      <c r="D3699" s="53" t="s">
        <v>9395</v>
      </c>
      <c r="E3699" s="53" t="s">
        <v>9395</v>
      </c>
      <c r="F3699" s="53" t="s">
        <v>9396</v>
      </c>
      <c r="G3699" s="53" t="s">
        <v>3278</v>
      </c>
      <c r="H3699" s="53">
        <v>100</v>
      </c>
      <c r="I3699" s="53">
        <v>430000000</v>
      </c>
      <c r="J3699" s="53" t="s">
        <v>8091</v>
      </c>
      <c r="K3699" s="53" t="s">
        <v>8107</v>
      </c>
      <c r="L3699" s="53" t="s">
        <v>8861</v>
      </c>
      <c r="M3699" s="53"/>
      <c r="N3699" s="53" t="s">
        <v>9397</v>
      </c>
      <c r="O3699" s="53" t="s">
        <v>8874</v>
      </c>
      <c r="P3699" s="48"/>
      <c r="Q3699" s="48"/>
      <c r="R3699" s="73"/>
      <c r="S3699" s="74"/>
      <c r="T3699" s="75">
        <v>1982000</v>
      </c>
      <c r="U3699" s="75">
        <f t="shared" si="523"/>
        <v>2219840</v>
      </c>
      <c r="V3699" s="48"/>
      <c r="W3699" s="48">
        <v>2017</v>
      </c>
      <c r="X3699" s="48"/>
      <c r="Y3699" s="1">
        <f>VLOOKUP(A3699,'[1]план на 2017'!$A:$X,20,0)</f>
        <v>1982000</v>
      </c>
      <c r="Z3699" s="156">
        <f t="shared" si="524"/>
        <v>0</v>
      </c>
    </row>
    <row r="3700" spans="1:26" ht="49.5" customHeight="1" x14ac:dyDescent="0.25">
      <c r="A3700" s="48" t="s">
        <v>9398</v>
      </c>
      <c r="B3700" s="53" t="s">
        <v>3273</v>
      </c>
      <c r="C3700" s="53" t="s">
        <v>9394</v>
      </c>
      <c r="D3700" s="53" t="s">
        <v>9395</v>
      </c>
      <c r="E3700" s="53" t="s">
        <v>9395</v>
      </c>
      <c r="F3700" s="53" t="s">
        <v>9399</v>
      </c>
      <c r="G3700" s="53" t="s">
        <v>3278</v>
      </c>
      <c r="H3700" s="53">
        <v>100</v>
      </c>
      <c r="I3700" s="53">
        <v>430000000</v>
      </c>
      <c r="J3700" s="53" t="s">
        <v>8091</v>
      </c>
      <c r="K3700" s="53" t="s">
        <v>8107</v>
      </c>
      <c r="L3700" s="53" t="s">
        <v>8861</v>
      </c>
      <c r="M3700" s="53"/>
      <c r="N3700" s="53" t="s">
        <v>9397</v>
      </c>
      <c r="O3700" s="53" t="s">
        <v>8874</v>
      </c>
      <c r="P3700" s="48"/>
      <c r="Q3700" s="48"/>
      <c r="R3700" s="73"/>
      <c r="S3700" s="74"/>
      <c r="T3700" s="75">
        <v>7420000</v>
      </c>
      <c r="U3700" s="75">
        <f t="shared" si="523"/>
        <v>8310400.0000000009</v>
      </c>
      <c r="V3700" s="48"/>
      <c r="W3700" s="48">
        <v>2017</v>
      </c>
      <c r="X3700" s="48"/>
      <c r="Y3700" s="1">
        <f>VLOOKUP(A3700,'[1]план на 2017'!$A:$X,20,0)</f>
        <v>7420000</v>
      </c>
      <c r="Z3700" s="156">
        <f t="shared" si="524"/>
        <v>0</v>
      </c>
    </row>
    <row r="3701" spans="1:26" ht="49.5" customHeight="1" x14ac:dyDescent="0.25">
      <c r="A3701" s="48" t="s">
        <v>9400</v>
      </c>
      <c r="B3701" s="53" t="s">
        <v>3273</v>
      </c>
      <c r="C3701" s="53" t="s">
        <v>9394</v>
      </c>
      <c r="D3701" s="53" t="s">
        <v>9395</v>
      </c>
      <c r="E3701" s="53" t="s">
        <v>9395</v>
      </c>
      <c r="F3701" s="53" t="s">
        <v>9401</v>
      </c>
      <c r="G3701" s="53" t="s">
        <v>3278</v>
      </c>
      <c r="H3701" s="53">
        <v>100</v>
      </c>
      <c r="I3701" s="53">
        <v>430000000</v>
      </c>
      <c r="J3701" s="53" t="s">
        <v>8091</v>
      </c>
      <c r="K3701" s="53" t="s">
        <v>8099</v>
      </c>
      <c r="L3701" s="53" t="s">
        <v>8861</v>
      </c>
      <c r="M3701" s="53"/>
      <c r="N3701" s="53" t="s">
        <v>9402</v>
      </c>
      <c r="O3701" s="53" t="s">
        <v>8874</v>
      </c>
      <c r="P3701" s="48"/>
      <c r="Q3701" s="48"/>
      <c r="R3701" s="73"/>
      <c r="S3701" s="74"/>
      <c r="T3701" s="75">
        <v>200000</v>
      </c>
      <c r="U3701" s="75">
        <f t="shared" si="523"/>
        <v>224000.00000000003</v>
      </c>
      <c r="V3701" s="48"/>
      <c r="W3701" s="48">
        <v>2017</v>
      </c>
      <c r="X3701" s="48"/>
      <c r="Y3701" s="1">
        <f>VLOOKUP(A3701,'[1]план на 2017'!$A:$X,20,0)</f>
        <v>200000</v>
      </c>
      <c r="Z3701" s="156">
        <f t="shared" si="524"/>
        <v>0</v>
      </c>
    </row>
    <row r="3702" spans="1:26" ht="49.5" customHeight="1" x14ac:dyDescent="0.25">
      <c r="A3702" s="48" t="s">
        <v>9403</v>
      </c>
      <c r="B3702" s="53" t="s">
        <v>3273</v>
      </c>
      <c r="C3702" s="53" t="s">
        <v>9394</v>
      </c>
      <c r="D3702" s="53" t="s">
        <v>9395</v>
      </c>
      <c r="E3702" s="53" t="s">
        <v>9395</v>
      </c>
      <c r="F3702" s="53" t="s">
        <v>9404</v>
      </c>
      <c r="G3702" s="53" t="s">
        <v>3278</v>
      </c>
      <c r="H3702" s="53">
        <v>100</v>
      </c>
      <c r="I3702" s="53">
        <v>430000000</v>
      </c>
      <c r="J3702" s="53" t="s">
        <v>8091</v>
      </c>
      <c r="K3702" s="53" t="s">
        <v>8099</v>
      </c>
      <c r="L3702" s="53" t="s">
        <v>8861</v>
      </c>
      <c r="M3702" s="53"/>
      <c r="N3702" s="53" t="s">
        <v>9405</v>
      </c>
      <c r="O3702" s="53" t="s">
        <v>8874</v>
      </c>
      <c r="P3702" s="48"/>
      <c r="Q3702" s="48"/>
      <c r="R3702" s="73"/>
      <c r="S3702" s="74"/>
      <c r="T3702" s="75">
        <v>2500000</v>
      </c>
      <c r="U3702" s="75">
        <f t="shared" si="523"/>
        <v>2800000.0000000005</v>
      </c>
      <c r="V3702" s="48"/>
      <c r="W3702" s="48">
        <v>2017</v>
      </c>
      <c r="X3702" s="48"/>
      <c r="Y3702" s="1">
        <f>VLOOKUP(A3702,'[1]план на 2017'!$A:$X,20,0)</f>
        <v>2500000</v>
      </c>
      <c r="Z3702" s="156">
        <f t="shared" si="524"/>
        <v>0</v>
      </c>
    </row>
    <row r="3703" spans="1:26" ht="49.5" customHeight="1" x14ac:dyDescent="0.25">
      <c r="A3703" s="48" t="s">
        <v>9406</v>
      </c>
      <c r="B3703" s="53" t="s">
        <v>3273</v>
      </c>
      <c r="C3703" s="53" t="s">
        <v>9394</v>
      </c>
      <c r="D3703" s="53" t="s">
        <v>9395</v>
      </c>
      <c r="E3703" s="53" t="s">
        <v>9395</v>
      </c>
      <c r="F3703" s="53" t="s">
        <v>9407</v>
      </c>
      <c r="G3703" s="53" t="s">
        <v>3278</v>
      </c>
      <c r="H3703" s="53">
        <v>100</v>
      </c>
      <c r="I3703" s="53">
        <v>430000000</v>
      </c>
      <c r="J3703" s="53" t="s">
        <v>8091</v>
      </c>
      <c r="K3703" s="53" t="s">
        <v>8099</v>
      </c>
      <c r="L3703" s="53" t="s">
        <v>8861</v>
      </c>
      <c r="M3703" s="53"/>
      <c r="N3703" s="53" t="s">
        <v>9408</v>
      </c>
      <c r="O3703" s="53" t="s">
        <v>8874</v>
      </c>
      <c r="P3703" s="48"/>
      <c r="Q3703" s="48"/>
      <c r="R3703" s="73"/>
      <c r="S3703" s="74"/>
      <c r="T3703" s="75">
        <v>5200000</v>
      </c>
      <c r="U3703" s="75">
        <f t="shared" si="523"/>
        <v>5824000.0000000009</v>
      </c>
      <c r="V3703" s="48"/>
      <c r="W3703" s="48">
        <v>2017</v>
      </c>
      <c r="X3703" s="48"/>
      <c r="Y3703" s="1">
        <f>VLOOKUP(A3703,'[1]план на 2017'!$A:$X,20,0)</f>
        <v>5200000</v>
      </c>
      <c r="Z3703" s="156">
        <f t="shared" si="524"/>
        <v>0</v>
      </c>
    </row>
    <row r="3704" spans="1:26" ht="49.5" customHeight="1" x14ac:dyDescent="0.25">
      <c r="A3704" s="48" t="s">
        <v>9409</v>
      </c>
      <c r="B3704" s="53" t="s">
        <v>3273</v>
      </c>
      <c r="C3704" s="53" t="s">
        <v>9394</v>
      </c>
      <c r="D3704" s="53" t="s">
        <v>9395</v>
      </c>
      <c r="E3704" s="53" t="s">
        <v>9395</v>
      </c>
      <c r="F3704" s="53" t="s">
        <v>9410</v>
      </c>
      <c r="G3704" s="53" t="s">
        <v>3278</v>
      </c>
      <c r="H3704" s="53">
        <v>100</v>
      </c>
      <c r="I3704" s="53">
        <v>430000000</v>
      </c>
      <c r="J3704" s="53" t="s">
        <v>8091</v>
      </c>
      <c r="K3704" s="53" t="s">
        <v>8875</v>
      </c>
      <c r="L3704" s="53" t="s">
        <v>8861</v>
      </c>
      <c r="M3704" s="53"/>
      <c r="N3704" s="53" t="s">
        <v>9411</v>
      </c>
      <c r="O3704" s="53" t="s">
        <v>8874</v>
      </c>
      <c r="P3704" s="48"/>
      <c r="Q3704" s="48"/>
      <c r="R3704" s="73"/>
      <c r="S3704" s="74"/>
      <c r="T3704" s="75">
        <v>11130000</v>
      </c>
      <c r="U3704" s="75">
        <f t="shared" si="523"/>
        <v>12465600.000000002</v>
      </c>
      <c r="V3704" s="48"/>
      <c r="W3704" s="48">
        <v>2017</v>
      </c>
      <c r="X3704" s="48"/>
      <c r="Y3704" s="1">
        <f>VLOOKUP(A3704,'[1]план на 2017'!$A:$X,20,0)</f>
        <v>11130000</v>
      </c>
      <c r="Z3704" s="156">
        <f t="shared" si="524"/>
        <v>0</v>
      </c>
    </row>
    <row r="3705" spans="1:26" ht="49.5" customHeight="1" x14ac:dyDescent="0.25">
      <c r="A3705" s="48" t="s">
        <v>9412</v>
      </c>
      <c r="B3705" s="53" t="s">
        <v>3273</v>
      </c>
      <c r="C3705" s="53" t="s">
        <v>9394</v>
      </c>
      <c r="D3705" s="53" t="s">
        <v>9395</v>
      </c>
      <c r="E3705" s="53" t="s">
        <v>9395</v>
      </c>
      <c r="F3705" s="53" t="s">
        <v>9413</v>
      </c>
      <c r="G3705" s="53" t="s">
        <v>3278</v>
      </c>
      <c r="H3705" s="53">
        <v>100</v>
      </c>
      <c r="I3705" s="53">
        <v>430000000</v>
      </c>
      <c r="J3705" s="53" t="s">
        <v>8091</v>
      </c>
      <c r="K3705" s="53" t="s">
        <v>8092</v>
      </c>
      <c r="L3705" s="53" t="s">
        <v>8861</v>
      </c>
      <c r="M3705" s="53"/>
      <c r="N3705" s="53" t="s">
        <v>8858</v>
      </c>
      <c r="O3705" s="53" t="s">
        <v>8874</v>
      </c>
      <c r="P3705" s="48"/>
      <c r="Q3705" s="48"/>
      <c r="R3705" s="73"/>
      <c r="S3705" s="74"/>
      <c r="T3705" s="75">
        <v>7420000</v>
      </c>
      <c r="U3705" s="75">
        <f t="shared" si="523"/>
        <v>8310400.0000000009</v>
      </c>
      <c r="V3705" s="48"/>
      <c r="W3705" s="48">
        <v>2017</v>
      </c>
      <c r="X3705" s="48"/>
      <c r="Y3705" s="1">
        <f>VLOOKUP(A3705,'[1]план на 2017'!$A:$X,20,0)</f>
        <v>7420000</v>
      </c>
      <c r="Z3705" s="156">
        <f t="shared" si="524"/>
        <v>0</v>
      </c>
    </row>
    <row r="3706" spans="1:26" ht="49.5" customHeight="1" x14ac:dyDescent="0.25">
      <c r="A3706" s="48" t="s">
        <v>9414</v>
      </c>
      <c r="B3706" s="53" t="s">
        <v>3273</v>
      </c>
      <c r="C3706" s="53" t="s">
        <v>9415</v>
      </c>
      <c r="D3706" s="53" t="s">
        <v>9416</v>
      </c>
      <c r="E3706" s="53" t="s">
        <v>9416</v>
      </c>
      <c r="F3706" s="53" t="s">
        <v>9417</v>
      </c>
      <c r="G3706" s="54" t="s">
        <v>8910</v>
      </c>
      <c r="H3706" s="53">
        <v>100</v>
      </c>
      <c r="I3706" s="53">
        <v>430000000</v>
      </c>
      <c r="J3706" s="53" t="s">
        <v>8091</v>
      </c>
      <c r="K3706" s="53" t="s">
        <v>8092</v>
      </c>
      <c r="L3706" s="53" t="s">
        <v>8861</v>
      </c>
      <c r="M3706" s="53"/>
      <c r="N3706" s="53" t="s">
        <v>8862</v>
      </c>
      <c r="O3706" s="53" t="s">
        <v>8874</v>
      </c>
      <c r="P3706" s="48"/>
      <c r="Q3706" s="48"/>
      <c r="R3706" s="73"/>
      <c r="S3706" s="74"/>
      <c r="T3706" s="75">
        <v>0</v>
      </c>
      <c r="U3706" s="75">
        <f t="shared" si="523"/>
        <v>0</v>
      </c>
      <c r="V3706" s="48"/>
      <c r="W3706" s="48">
        <v>2017</v>
      </c>
      <c r="X3706" s="48"/>
      <c r="Y3706" s="1">
        <f>VLOOKUP(A3706,'[1]план на 2017'!$A:$X,20,0)</f>
        <v>0</v>
      </c>
      <c r="Z3706" s="156">
        <f t="shared" si="524"/>
        <v>0</v>
      </c>
    </row>
    <row r="3707" spans="1:26" ht="49.5" customHeight="1" x14ac:dyDescent="0.25">
      <c r="A3707" s="48" t="s">
        <v>9418</v>
      </c>
      <c r="B3707" s="53" t="s">
        <v>3273</v>
      </c>
      <c r="C3707" s="53" t="s">
        <v>9415</v>
      </c>
      <c r="D3707" s="53" t="s">
        <v>9416</v>
      </c>
      <c r="E3707" s="53" t="s">
        <v>9416</v>
      </c>
      <c r="F3707" s="53" t="s">
        <v>9417</v>
      </c>
      <c r="G3707" s="54" t="s">
        <v>8910</v>
      </c>
      <c r="H3707" s="53">
        <v>100</v>
      </c>
      <c r="I3707" s="53">
        <v>430000000</v>
      </c>
      <c r="J3707" s="53" t="s">
        <v>8091</v>
      </c>
      <c r="K3707" s="53" t="s">
        <v>8129</v>
      </c>
      <c r="L3707" s="53" t="s">
        <v>8861</v>
      </c>
      <c r="M3707" s="53"/>
      <c r="N3707" s="53" t="s">
        <v>8862</v>
      </c>
      <c r="O3707" s="53" t="s">
        <v>8874</v>
      </c>
      <c r="P3707" s="48"/>
      <c r="Q3707" s="48"/>
      <c r="R3707" s="73"/>
      <c r="S3707" s="74"/>
      <c r="T3707" s="75">
        <v>0</v>
      </c>
      <c r="U3707" s="75">
        <f t="shared" si="523"/>
        <v>0</v>
      </c>
      <c r="V3707" s="48"/>
      <c r="W3707" s="48">
        <v>2017</v>
      </c>
      <c r="X3707" s="48" t="s">
        <v>8100</v>
      </c>
      <c r="Y3707" s="1">
        <f>VLOOKUP(A3707,'[1]план на 2017'!$A:$X,20,0)</f>
        <v>0</v>
      </c>
      <c r="Z3707" s="156">
        <f t="shared" si="524"/>
        <v>0</v>
      </c>
    </row>
    <row r="3708" spans="1:26" ht="49.5" customHeight="1" x14ac:dyDescent="0.25">
      <c r="A3708" s="48" t="s">
        <v>9419</v>
      </c>
      <c r="B3708" s="53" t="s">
        <v>3273</v>
      </c>
      <c r="C3708" s="53" t="s">
        <v>9415</v>
      </c>
      <c r="D3708" s="53" t="s">
        <v>9416</v>
      </c>
      <c r="E3708" s="53" t="s">
        <v>9416</v>
      </c>
      <c r="F3708" s="53" t="s">
        <v>9417</v>
      </c>
      <c r="G3708" s="54" t="s">
        <v>8910</v>
      </c>
      <c r="H3708" s="53">
        <v>100</v>
      </c>
      <c r="I3708" s="53">
        <v>430000000</v>
      </c>
      <c r="J3708" s="53" t="s">
        <v>8091</v>
      </c>
      <c r="K3708" s="53" t="s">
        <v>8129</v>
      </c>
      <c r="L3708" s="53" t="s">
        <v>8861</v>
      </c>
      <c r="M3708" s="53"/>
      <c r="N3708" s="53" t="s">
        <v>8858</v>
      </c>
      <c r="O3708" s="53" t="s">
        <v>8874</v>
      </c>
      <c r="P3708" s="48"/>
      <c r="Q3708" s="48"/>
      <c r="R3708" s="73"/>
      <c r="S3708" s="74"/>
      <c r="T3708" s="75">
        <v>3120000</v>
      </c>
      <c r="U3708" s="75">
        <f t="shared" si="523"/>
        <v>3494400.0000000005</v>
      </c>
      <c r="V3708" s="48"/>
      <c r="W3708" s="48">
        <v>2017</v>
      </c>
      <c r="X3708" s="48" t="s">
        <v>8100</v>
      </c>
      <c r="Y3708" s="1">
        <f>VLOOKUP(A3708,'[1]план на 2017'!$A:$X,20,0)</f>
        <v>3120000</v>
      </c>
      <c r="Z3708" s="156">
        <f t="shared" si="524"/>
        <v>0</v>
      </c>
    </row>
    <row r="3709" spans="1:26" ht="49.5" customHeight="1" x14ac:dyDescent="0.25">
      <c r="A3709" s="48" t="s">
        <v>9420</v>
      </c>
      <c r="B3709" s="53" t="s">
        <v>3273</v>
      </c>
      <c r="C3709" s="53" t="s">
        <v>9421</v>
      </c>
      <c r="D3709" s="53" t="s">
        <v>9422</v>
      </c>
      <c r="E3709" s="53" t="s">
        <v>9422</v>
      </c>
      <c r="F3709" s="53" t="s">
        <v>9423</v>
      </c>
      <c r="G3709" s="54" t="s">
        <v>8876</v>
      </c>
      <c r="H3709" s="53">
        <v>90</v>
      </c>
      <c r="I3709" s="53">
        <v>430000000</v>
      </c>
      <c r="J3709" s="53" t="s">
        <v>8091</v>
      </c>
      <c r="K3709" s="53" t="s">
        <v>8092</v>
      </c>
      <c r="L3709" s="53" t="s">
        <v>8861</v>
      </c>
      <c r="M3709" s="53"/>
      <c r="N3709" s="53" t="s">
        <v>8862</v>
      </c>
      <c r="O3709" s="53" t="s">
        <v>8874</v>
      </c>
      <c r="P3709" s="48"/>
      <c r="Q3709" s="48"/>
      <c r="R3709" s="73"/>
      <c r="S3709" s="74"/>
      <c r="T3709" s="75">
        <v>0</v>
      </c>
      <c r="U3709" s="75">
        <f t="shared" si="523"/>
        <v>0</v>
      </c>
      <c r="V3709" s="48"/>
      <c r="W3709" s="48">
        <v>2017</v>
      </c>
      <c r="X3709" s="48"/>
      <c r="Y3709" s="1">
        <f>VLOOKUP(A3709,'[1]план на 2017'!$A:$X,20,0)</f>
        <v>0</v>
      </c>
      <c r="Z3709" s="156">
        <f t="shared" si="524"/>
        <v>0</v>
      </c>
    </row>
    <row r="3710" spans="1:26" ht="49.5" customHeight="1" x14ac:dyDescent="0.25">
      <c r="A3710" s="48" t="s">
        <v>9424</v>
      </c>
      <c r="B3710" s="53" t="s">
        <v>3273</v>
      </c>
      <c r="C3710" s="53" t="s">
        <v>9421</v>
      </c>
      <c r="D3710" s="53" t="s">
        <v>9422</v>
      </c>
      <c r="E3710" s="53" t="s">
        <v>9422</v>
      </c>
      <c r="F3710" s="53" t="s">
        <v>9423</v>
      </c>
      <c r="G3710" s="54" t="s">
        <v>8876</v>
      </c>
      <c r="H3710" s="53">
        <v>90</v>
      </c>
      <c r="I3710" s="53">
        <v>430000000</v>
      </c>
      <c r="J3710" s="53" t="s">
        <v>8091</v>
      </c>
      <c r="K3710" s="53" t="s">
        <v>8129</v>
      </c>
      <c r="L3710" s="53" t="s">
        <v>8861</v>
      </c>
      <c r="M3710" s="53"/>
      <c r="N3710" s="53" t="s">
        <v>8862</v>
      </c>
      <c r="O3710" s="53" t="s">
        <v>8874</v>
      </c>
      <c r="P3710" s="48"/>
      <c r="Q3710" s="48"/>
      <c r="R3710" s="73"/>
      <c r="S3710" s="74"/>
      <c r="T3710" s="75">
        <v>0</v>
      </c>
      <c r="U3710" s="75">
        <f t="shared" si="523"/>
        <v>0</v>
      </c>
      <c r="V3710" s="48"/>
      <c r="W3710" s="48">
        <v>2017</v>
      </c>
      <c r="X3710" s="48" t="s">
        <v>8100</v>
      </c>
      <c r="Y3710" s="1">
        <f>VLOOKUP(A3710,'[1]план на 2017'!$A:$X,20,0)</f>
        <v>0</v>
      </c>
      <c r="Z3710" s="156">
        <f t="shared" si="524"/>
        <v>0</v>
      </c>
    </row>
    <row r="3711" spans="1:26" ht="49.5" customHeight="1" x14ac:dyDescent="0.25">
      <c r="A3711" s="48" t="s">
        <v>9425</v>
      </c>
      <c r="B3711" s="53" t="s">
        <v>3273</v>
      </c>
      <c r="C3711" s="53" t="s">
        <v>9421</v>
      </c>
      <c r="D3711" s="53" t="s">
        <v>9422</v>
      </c>
      <c r="E3711" s="53" t="s">
        <v>9422</v>
      </c>
      <c r="F3711" s="53" t="s">
        <v>9423</v>
      </c>
      <c r="G3711" s="54" t="s">
        <v>8876</v>
      </c>
      <c r="H3711" s="53">
        <v>90</v>
      </c>
      <c r="I3711" s="53">
        <v>430000000</v>
      </c>
      <c r="J3711" s="53" t="s">
        <v>8091</v>
      </c>
      <c r="K3711" s="53" t="s">
        <v>8129</v>
      </c>
      <c r="L3711" s="53" t="s">
        <v>8861</v>
      </c>
      <c r="M3711" s="53"/>
      <c r="N3711" s="53" t="s">
        <v>8858</v>
      </c>
      <c r="O3711" s="53" t="s">
        <v>8874</v>
      </c>
      <c r="P3711" s="48"/>
      <c r="Q3711" s="48"/>
      <c r="R3711" s="73"/>
      <c r="S3711" s="74"/>
      <c r="T3711" s="75">
        <v>8993040</v>
      </c>
      <c r="U3711" s="75">
        <f t="shared" si="523"/>
        <v>10072204.800000001</v>
      </c>
      <c r="V3711" s="48"/>
      <c r="W3711" s="48">
        <v>2017</v>
      </c>
      <c r="X3711" s="48" t="s">
        <v>8158</v>
      </c>
      <c r="Y3711" s="1">
        <f>VLOOKUP(A3711,'[1]план на 2017'!$A:$X,20,0)</f>
        <v>8993040</v>
      </c>
      <c r="Z3711" s="156">
        <f t="shared" si="524"/>
        <v>0</v>
      </c>
    </row>
    <row r="3712" spans="1:26" ht="49.5" customHeight="1" x14ac:dyDescent="0.25">
      <c r="A3712" s="48" t="s">
        <v>9426</v>
      </c>
      <c r="B3712" s="53" t="s">
        <v>3273</v>
      </c>
      <c r="C3712" s="53" t="s">
        <v>9394</v>
      </c>
      <c r="D3712" s="53" t="s">
        <v>9395</v>
      </c>
      <c r="E3712" s="53" t="s">
        <v>9395</v>
      </c>
      <c r="F3712" s="53" t="s">
        <v>9427</v>
      </c>
      <c r="G3712" s="54" t="s">
        <v>8876</v>
      </c>
      <c r="H3712" s="53">
        <v>90</v>
      </c>
      <c r="I3712" s="53">
        <v>430000000</v>
      </c>
      <c r="J3712" s="53" t="s">
        <v>8091</v>
      </c>
      <c r="K3712" s="53" t="s">
        <v>8092</v>
      </c>
      <c r="L3712" s="53" t="s">
        <v>8861</v>
      </c>
      <c r="M3712" s="53"/>
      <c r="N3712" s="53" t="s">
        <v>8862</v>
      </c>
      <c r="O3712" s="53" t="s">
        <v>8874</v>
      </c>
      <c r="P3712" s="48"/>
      <c r="Q3712" s="48"/>
      <c r="R3712" s="73"/>
      <c r="S3712" s="74"/>
      <c r="T3712" s="75">
        <v>0</v>
      </c>
      <c r="U3712" s="75">
        <f t="shared" si="523"/>
        <v>0</v>
      </c>
      <c r="V3712" s="48"/>
      <c r="W3712" s="48">
        <v>2017</v>
      </c>
      <c r="X3712" s="48"/>
      <c r="Y3712" s="1">
        <f>VLOOKUP(A3712,'[1]план на 2017'!$A:$X,20,0)</f>
        <v>0</v>
      </c>
      <c r="Z3712" s="156">
        <f t="shared" si="524"/>
        <v>0</v>
      </c>
    </row>
    <row r="3713" spans="1:38" ht="49.5" customHeight="1" x14ac:dyDescent="0.25">
      <c r="A3713" s="48" t="s">
        <v>9428</v>
      </c>
      <c r="B3713" s="53" t="s">
        <v>3273</v>
      </c>
      <c r="C3713" s="53" t="s">
        <v>9394</v>
      </c>
      <c r="D3713" s="53" t="s">
        <v>9395</v>
      </c>
      <c r="E3713" s="53" t="s">
        <v>9395</v>
      </c>
      <c r="F3713" s="53" t="s">
        <v>9427</v>
      </c>
      <c r="G3713" s="54" t="s">
        <v>8876</v>
      </c>
      <c r="H3713" s="53">
        <v>90</v>
      </c>
      <c r="I3713" s="53">
        <v>430000000</v>
      </c>
      <c r="J3713" s="53" t="s">
        <v>8091</v>
      </c>
      <c r="K3713" s="53" t="s">
        <v>8129</v>
      </c>
      <c r="L3713" s="53" t="s">
        <v>8861</v>
      </c>
      <c r="M3713" s="53"/>
      <c r="N3713" s="53" t="s">
        <v>8862</v>
      </c>
      <c r="O3713" s="53" t="s">
        <v>8874</v>
      </c>
      <c r="P3713" s="48"/>
      <c r="Q3713" s="48"/>
      <c r="R3713" s="73"/>
      <c r="S3713" s="74"/>
      <c r="T3713" s="75">
        <v>0</v>
      </c>
      <c r="U3713" s="75">
        <f t="shared" si="523"/>
        <v>0</v>
      </c>
      <c r="V3713" s="48"/>
      <c r="W3713" s="48">
        <v>2017</v>
      </c>
      <c r="X3713" s="48" t="s">
        <v>8100</v>
      </c>
      <c r="Y3713" s="1">
        <f>VLOOKUP(A3713,'[1]план на 2017'!$A:$X,20,0)</f>
        <v>0</v>
      </c>
      <c r="Z3713" s="156">
        <f t="shared" si="524"/>
        <v>0</v>
      </c>
    </row>
    <row r="3714" spans="1:38" ht="49.5" customHeight="1" x14ac:dyDescent="0.25">
      <c r="A3714" s="48" t="s">
        <v>9429</v>
      </c>
      <c r="B3714" s="53" t="s">
        <v>3273</v>
      </c>
      <c r="C3714" s="53" t="s">
        <v>9394</v>
      </c>
      <c r="D3714" s="53" t="s">
        <v>9395</v>
      </c>
      <c r="E3714" s="53" t="s">
        <v>9395</v>
      </c>
      <c r="F3714" s="53" t="s">
        <v>9427</v>
      </c>
      <c r="G3714" s="54" t="s">
        <v>8876</v>
      </c>
      <c r="H3714" s="53">
        <v>90</v>
      </c>
      <c r="I3714" s="53">
        <v>430000000</v>
      </c>
      <c r="J3714" s="53" t="s">
        <v>8091</v>
      </c>
      <c r="K3714" s="53" t="s">
        <v>8129</v>
      </c>
      <c r="L3714" s="53" t="s">
        <v>8861</v>
      </c>
      <c r="M3714" s="53"/>
      <c r="N3714" s="53" t="s">
        <v>8986</v>
      </c>
      <c r="O3714" s="53" t="s">
        <v>8874</v>
      </c>
      <c r="P3714" s="48"/>
      <c r="Q3714" s="48"/>
      <c r="R3714" s="73"/>
      <c r="S3714" s="74"/>
      <c r="T3714" s="75">
        <v>8993040</v>
      </c>
      <c r="U3714" s="75">
        <f t="shared" si="523"/>
        <v>10072204.800000001</v>
      </c>
      <c r="V3714" s="48"/>
      <c r="W3714" s="48">
        <v>2017</v>
      </c>
      <c r="X3714" s="48" t="s">
        <v>8100</v>
      </c>
      <c r="Y3714" s="1">
        <f>VLOOKUP(A3714,'[1]план на 2017'!$A:$X,20,0)</f>
        <v>8993040</v>
      </c>
      <c r="Z3714" s="156">
        <f t="shared" si="524"/>
        <v>0</v>
      </c>
    </row>
    <row r="3715" spans="1:38" s="137" customFormat="1" ht="49.5" customHeight="1" x14ac:dyDescent="0.25">
      <c r="A3715" s="131" t="s">
        <v>9430</v>
      </c>
      <c r="B3715" s="132" t="s">
        <v>3273</v>
      </c>
      <c r="C3715" s="132" t="s">
        <v>9394</v>
      </c>
      <c r="D3715" s="132" t="s">
        <v>9395</v>
      </c>
      <c r="E3715" s="132" t="s">
        <v>9395</v>
      </c>
      <c r="F3715" s="132" t="s">
        <v>9431</v>
      </c>
      <c r="G3715" s="133" t="s">
        <v>8876</v>
      </c>
      <c r="H3715" s="53">
        <v>80</v>
      </c>
      <c r="I3715" s="53">
        <v>430000000</v>
      </c>
      <c r="J3715" s="53" t="s">
        <v>8091</v>
      </c>
      <c r="K3715" s="132" t="s">
        <v>8099</v>
      </c>
      <c r="L3715" s="53" t="s">
        <v>8861</v>
      </c>
      <c r="M3715" s="53"/>
      <c r="N3715" s="53" t="s">
        <v>8190</v>
      </c>
      <c r="O3715" s="132" t="s">
        <v>8874</v>
      </c>
      <c r="P3715" s="131"/>
      <c r="Q3715" s="131"/>
      <c r="R3715" s="134"/>
      <c r="S3715" s="135"/>
      <c r="T3715" s="158">
        <v>0</v>
      </c>
      <c r="U3715" s="158">
        <f t="shared" si="523"/>
        <v>0</v>
      </c>
      <c r="V3715" s="131"/>
      <c r="W3715" s="131">
        <v>2017</v>
      </c>
      <c r="X3715" s="131"/>
      <c r="Y3715" s="159">
        <f>VLOOKUP(A3715,'[1]план на 2017'!$A:$X,20,0)</f>
        <v>2000000</v>
      </c>
      <c r="Z3715" s="157">
        <f t="shared" si="524"/>
        <v>-2000000</v>
      </c>
      <c r="AA3715" s="159"/>
      <c r="AB3715" s="159"/>
      <c r="AC3715" s="159"/>
      <c r="AD3715" s="159"/>
      <c r="AE3715" s="159"/>
      <c r="AF3715" s="159"/>
      <c r="AG3715" s="159"/>
      <c r="AH3715" s="159"/>
      <c r="AI3715" s="159"/>
      <c r="AJ3715" s="159"/>
      <c r="AK3715" s="159"/>
      <c r="AL3715" s="159"/>
    </row>
    <row r="3716" spans="1:38" ht="42" customHeight="1" x14ac:dyDescent="0.25">
      <c r="A3716" s="112" t="s">
        <v>9967</v>
      </c>
      <c r="B3716" s="113" t="s">
        <v>3273</v>
      </c>
      <c r="C3716" s="113" t="s">
        <v>9394</v>
      </c>
      <c r="D3716" s="113" t="s">
        <v>9395</v>
      </c>
      <c r="E3716" s="113" t="s">
        <v>9395</v>
      </c>
      <c r="F3716" s="113" t="s">
        <v>9431</v>
      </c>
      <c r="G3716" s="114" t="s">
        <v>3278</v>
      </c>
      <c r="H3716" s="113">
        <v>80</v>
      </c>
      <c r="I3716" s="113">
        <v>430000000</v>
      </c>
      <c r="J3716" s="113" t="s">
        <v>8091</v>
      </c>
      <c r="K3716" s="113" t="s">
        <v>8117</v>
      </c>
      <c r="L3716" s="113" t="s">
        <v>8861</v>
      </c>
      <c r="M3716" s="113"/>
      <c r="N3716" s="113" t="s">
        <v>8190</v>
      </c>
      <c r="O3716" s="113" t="s">
        <v>8874</v>
      </c>
      <c r="P3716" s="112"/>
      <c r="Q3716" s="112"/>
      <c r="R3716" s="115"/>
      <c r="S3716" s="116"/>
      <c r="T3716" s="117">
        <v>2000000</v>
      </c>
      <c r="U3716" s="117">
        <f t="shared" si="523"/>
        <v>2240000</v>
      </c>
      <c r="V3716" s="112"/>
      <c r="W3716" s="112">
        <v>2017</v>
      </c>
      <c r="X3716" s="112" t="s">
        <v>8162</v>
      </c>
      <c r="Y3716" s="1" t="e">
        <f>VLOOKUP(A3716,'[1]план на 2017'!$A:$X,20,0)</f>
        <v>#N/A</v>
      </c>
      <c r="Z3716" s="156" t="e">
        <f t="shared" si="524"/>
        <v>#N/A</v>
      </c>
      <c r="AA3716"/>
      <c r="AB3716"/>
      <c r="AC3716"/>
      <c r="AD3716"/>
      <c r="AE3716"/>
      <c r="AF3716"/>
      <c r="AG3716"/>
      <c r="AH3716"/>
      <c r="AI3716"/>
      <c r="AJ3716"/>
      <c r="AK3716"/>
      <c r="AL3716"/>
    </row>
    <row r="3717" spans="1:38" ht="49.5" customHeight="1" x14ac:dyDescent="0.25">
      <c r="A3717" s="48" t="s">
        <v>9432</v>
      </c>
      <c r="B3717" s="53" t="s">
        <v>3273</v>
      </c>
      <c r="C3717" s="53" t="s">
        <v>9394</v>
      </c>
      <c r="D3717" s="53" t="s">
        <v>9395</v>
      </c>
      <c r="E3717" s="53" t="s">
        <v>9395</v>
      </c>
      <c r="F3717" s="53" t="s">
        <v>9433</v>
      </c>
      <c r="G3717" s="54" t="s">
        <v>8876</v>
      </c>
      <c r="H3717" s="53">
        <v>80</v>
      </c>
      <c r="I3717" s="53">
        <v>430000000</v>
      </c>
      <c r="J3717" s="53" t="s">
        <v>8091</v>
      </c>
      <c r="K3717" s="53" t="s">
        <v>8099</v>
      </c>
      <c r="L3717" s="53" t="s">
        <v>8101</v>
      </c>
      <c r="M3717" s="53"/>
      <c r="N3717" s="53" t="s">
        <v>8190</v>
      </c>
      <c r="O3717" s="53" t="s">
        <v>8874</v>
      </c>
      <c r="P3717" s="48"/>
      <c r="Q3717" s="48"/>
      <c r="R3717" s="73"/>
      <c r="S3717" s="74"/>
      <c r="T3717" s="75">
        <v>300000</v>
      </c>
      <c r="U3717" s="75">
        <f t="shared" si="523"/>
        <v>336000.00000000006</v>
      </c>
      <c r="V3717" s="48"/>
      <c r="W3717" s="48">
        <v>2017</v>
      </c>
      <c r="X3717" s="48"/>
      <c r="Y3717" s="1">
        <f>VLOOKUP(A3717,'[1]план на 2017'!$A:$X,20,0)</f>
        <v>300000</v>
      </c>
      <c r="Z3717" s="156">
        <f t="shared" si="524"/>
        <v>0</v>
      </c>
    </row>
    <row r="3718" spans="1:38" ht="49.5" customHeight="1" x14ac:dyDescent="0.25">
      <c r="A3718" s="48" t="s">
        <v>9434</v>
      </c>
      <c r="B3718" s="53" t="s">
        <v>3273</v>
      </c>
      <c r="C3718" s="53" t="s">
        <v>9394</v>
      </c>
      <c r="D3718" s="53" t="s">
        <v>9395</v>
      </c>
      <c r="E3718" s="53" t="s">
        <v>9395</v>
      </c>
      <c r="F3718" s="53" t="s">
        <v>9435</v>
      </c>
      <c r="G3718" s="54" t="s">
        <v>8876</v>
      </c>
      <c r="H3718" s="53">
        <v>80</v>
      </c>
      <c r="I3718" s="53">
        <v>430000000</v>
      </c>
      <c r="J3718" s="53" t="s">
        <v>8091</v>
      </c>
      <c r="K3718" s="53" t="s">
        <v>8957</v>
      </c>
      <c r="L3718" s="53" t="s">
        <v>8861</v>
      </c>
      <c r="M3718" s="53"/>
      <c r="N3718" s="53" t="s">
        <v>8190</v>
      </c>
      <c r="O3718" s="53" t="s">
        <v>8874</v>
      </c>
      <c r="P3718" s="48"/>
      <c r="Q3718" s="48"/>
      <c r="R3718" s="73"/>
      <c r="S3718" s="97">
        <v>5436056.2499999991</v>
      </c>
      <c r="T3718" s="75">
        <v>0</v>
      </c>
      <c r="U3718" s="75">
        <f t="shared" si="523"/>
        <v>0</v>
      </c>
      <c r="V3718" s="48"/>
      <c r="W3718" s="48">
        <v>2017</v>
      </c>
      <c r="X3718" s="48"/>
      <c r="Y3718" s="1">
        <f>VLOOKUP(A3718,'[1]план на 2017'!$A:$X,20,0)</f>
        <v>0</v>
      </c>
      <c r="Z3718" s="156">
        <f t="shared" si="524"/>
        <v>0</v>
      </c>
    </row>
    <row r="3719" spans="1:38" ht="49.5" customHeight="1" x14ac:dyDescent="0.25">
      <c r="A3719" s="48" t="s">
        <v>9436</v>
      </c>
      <c r="B3719" s="53" t="s">
        <v>3273</v>
      </c>
      <c r="C3719" s="53" t="s">
        <v>9394</v>
      </c>
      <c r="D3719" s="53" t="s">
        <v>9395</v>
      </c>
      <c r="E3719" s="53" t="s">
        <v>9395</v>
      </c>
      <c r="F3719" s="53" t="s">
        <v>9435</v>
      </c>
      <c r="G3719" s="54" t="s">
        <v>3278</v>
      </c>
      <c r="H3719" s="53">
        <v>80</v>
      </c>
      <c r="I3719" s="53">
        <v>430000000</v>
      </c>
      <c r="J3719" s="53" t="s">
        <v>8091</v>
      </c>
      <c r="K3719" s="53" t="s">
        <v>8099</v>
      </c>
      <c r="L3719" s="53" t="s">
        <v>8861</v>
      </c>
      <c r="M3719" s="53"/>
      <c r="N3719" s="53" t="s">
        <v>8099</v>
      </c>
      <c r="O3719" s="53" t="s">
        <v>8874</v>
      </c>
      <c r="P3719" s="48"/>
      <c r="Q3719" s="48"/>
      <c r="R3719" s="73"/>
      <c r="S3719" s="74"/>
      <c r="T3719" s="75">
        <v>5436056.2499999991</v>
      </c>
      <c r="U3719" s="75">
        <f t="shared" si="523"/>
        <v>6088383</v>
      </c>
      <c r="V3719" s="48"/>
      <c r="W3719" s="48">
        <v>2017</v>
      </c>
      <c r="X3719" s="48" t="s">
        <v>8213</v>
      </c>
      <c r="Y3719" s="1">
        <f>VLOOKUP(A3719,'[1]план на 2017'!$A:$X,20,0)</f>
        <v>5436056.2499999991</v>
      </c>
      <c r="Z3719" s="156">
        <f t="shared" si="524"/>
        <v>0</v>
      </c>
    </row>
    <row r="3720" spans="1:38" ht="49.5" customHeight="1" x14ac:dyDescent="0.25">
      <c r="A3720" s="48" t="s">
        <v>9437</v>
      </c>
      <c r="B3720" s="53" t="s">
        <v>3273</v>
      </c>
      <c r="C3720" s="53" t="s">
        <v>9394</v>
      </c>
      <c r="D3720" s="53" t="s">
        <v>9395</v>
      </c>
      <c r="E3720" s="53" t="s">
        <v>9395</v>
      </c>
      <c r="F3720" s="53" t="s">
        <v>9438</v>
      </c>
      <c r="G3720" s="54" t="s">
        <v>8876</v>
      </c>
      <c r="H3720" s="53">
        <v>80</v>
      </c>
      <c r="I3720" s="53">
        <v>430000000</v>
      </c>
      <c r="J3720" s="53" t="s">
        <v>8091</v>
      </c>
      <c r="K3720" s="53" t="s">
        <v>8957</v>
      </c>
      <c r="L3720" s="53" t="s">
        <v>8861</v>
      </c>
      <c r="M3720" s="53"/>
      <c r="N3720" s="53" t="s">
        <v>8190</v>
      </c>
      <c r="O3720" s="53" t="s">
        <v>8874</v>
      </c>
      <c r="P3720" s="48"/>
      <c r="Q3720" s="48"/>
      <c r="R3720" s="73"/>
      <c r="S3720" s="74"/>
      <c r="T3720" s="75">
        <v>1070000</v>
      </c>
      <c r="U3720" s="75">
        <f t="shared" si="523"/>
        <v>1198400</v>
      </c>
      <c r="V3720" s="48"/>
      <c r="W3720" s="48">
        <v>2017</v>
      </c>
      <c r="X3720" s="48"/>
      <c r="Y3720" s="1">
        <f>VLOOKUP(A3720,'[1]план на 2017'!$A:$X,20,0)</f>
        <v>1070000</v>
      </c>
      <c r="Z3720" s="156">
        <f t="shared" si="524"/>
        <v>0</v>
      </c>
    </row>
    <row r="3721" spans="1:38" ht="49.5" customHeight="1" x14ac:dyDescent="0.25">
      <c r="A3721" s="48" t="s">
        <v>9439</v>
      </c>
      <c r="B3721" s="53" t="s">
        <v>3273</v>
      </c>
      <c r="C3721" s="53" t="s">
        <v>9394</v>
      </c>
      <c r="D3721" s="53" t="s">
        <v>9395</v>
      </c>
      <c r="E3721" s="53" t="s">
        <v>9395</v>
      </c>
      <c r="F3721" s="53" t="s">
        <v>9435</v>
      </c>
      <c r="G3721" s="54" t="s">
        <v>8876</v>
      </c>
      <c r="H3721" s="53">
        <v>80</v>
      </c>
      <c r="I3721" s="53">
        <v>430000000</v>
      </c>
      <c r="J3721" s="53" t="s">
        <v>8091</v>
      </c>
      <c r="K3721" s="53" t="s">
        <v>8957</v>
      </c>
      <c r="L3721" s="53" t="s">
        <v>8861</v>
      </c>
      <c r="M3721" s="53"/>
      <c r="N3721" s="53" t="s">
        <v>8190</v>
      </c>
      <c r="O3721" s="53" t="s">
        <v>8874</v>
      </c>
      <c r="P3721" s="48"/>
      <c r="Q3721" s="48"/>
      <c r="R3721" s="73"/>
      <c r="S3721" s="74"/>
      <c r="T3721" s="75">
        <v>0</v>
      </c>
      <c r="U3721" s="75">
        <f t="shared" si="523"/>
        <v>0</v>
      </c>
      <c r="V3721" s="48"/>
      <c r="W3721" s="48">
        <v>2017</v>
      </c>
      <c r="X3721" s="48"/>
      <c r="Y3721" s="1">
        <f>VLOOKUP(A3721,'[1]план на 2017'!$A:$X,20,0)</f>
        <v>0</v>
      </c>
      <c r="Z3721" s="156">
        <f t="shared" si="524"/>
        <v>0</v>
      </c>
    </row>
    <row r="3722" spans="1:38" ht="49.5" customHeight="1" x14ac:dyDescent="0.25">
      <c r="A3722" s="48" t="s">
        <v>9440</v>
      </c>
      <c r="B3722" s="53" t="s">
        <v>3273</v>
      </c>
      <c r="C3722" s="53" t="s">
        <v>9394</v>
      </c>
      <c r="D3722" s="53" t="s">
        <v>9395</v>
      </c>
      <c r="E3722" s="53" t="s">
        <v>9395</v>
      </c>
      <c r="F3722" s="53" t="s">
        <v>9441</v>
      </c>
      <c r="G3722" s="54" t="s">
        <v>8910</v>
      </c>
      <c r="H3722" s="53">
        <v>80</v>
      </c>
      <c r="I3722" s="53">
        <v>430000000</v>
      </c>
      <c r="J3722" s="53" t="s">
        <v>8091</v>
      </c>
      <c r="K3722" s="53" t="s">
        <v>8119</v>
      </c>
      <c r="L3722" s="53" t="s">
        <v>9442</v>
      </c>
      <c r="M3722" s="53"/>
      <c r="N3722" s="53" t="s">
        <v>8190</v>
      </c>
      <c r="O3722" s="53" t="s">
        <v>8874</v>
      </c>
      <c r="P3722" s="48"/>
      <c r="Q3722" s="48"/>
      <c r="R3722" s="73"/>
      <c r="S3722" s="74"/>
      <c r="T3722" s="75">
        <v>900000</v>
      </c>
      <c r="U3722" s="75">
        <f t="shared" si="523"/>
        <v>1008000.0000000001</v>
      </c>
      <c r="V3722" s="48"/>
      <c r="W3722" s="48">
        <v>2017</v>
      </c>
      <c r="X3722" s="48" t="s">
        <v>8161</v>
      </c>
      <c r="Y3722" s="1">
        <f>VLOOKUP(A3722,'[1]план на 2017'!$A:$X,20,0)</f>
        <v>900000</v>
      </c>
      <c r="Z3722" s="156">
        <f t="shared" si="524"/>
        <v>0</v>
      </c>
    </row>
    <row r="3723" spans="1:38" ht="49.5" customHeight="1" x14ac:dyDescent="0.25">
      <c r="A3723" s="48" t="s">
        <v>9443</v>
      </c>
      <c r="B3723" s="53" t="s">
        <v>3273</v>
      </c>
      <c r="C3723" s="53" t="s">
        <v>9444</v>
      </c>
      <c r="D3723" s="53" t="s">
        <v>9445</v>
      </c>
      <c r="E3723" s="53" t="s">
        <v>9445</v>
      </c>
      <c r="F3723" s="53" t="s">
        <v>9446</v>
      </c>
      <c r="G3723" s="53" t="s">
        <v>3278</v>
      </c>
      <c r="H3723" s="53">
        <v>80</v>
      </c>
      <c r="I3723" s="53">
        <v>430000000</v>
      </c>
      <c r="J3723" s="53" t="s">
        <v>8091</v>
      </c>
      <c r="K3723" s="53" t="s">
        <v>8092</v>
      </c>
      <c r="L3723" s="53" t="s">
        <v>8101</v>
      </c>
      <c r="M3723" s="53"/>
      <c r="N3723" s="53" t="s">
        <v>8862</v>
      </c>
      <c r="O3723" s="53" t="s">
        <v>8874</v>
      </c>
      <c r="P3723" s="48"/>
      <c r="Q3723" s="48"/>
      <c r="R3723" s="73"/>
      <c r="S3723" s="74"/>
      <c r="T3723" s="75">
        <v>3989765.9999999995</v>
      </c>
      <c r="U3723" s="75">
        <f t="shared" ref="U3723:U3732" si="525">T3723*1.12</f>
        <v>4468537.92</v>
      </c>
      <c r="V3723" s="48"/>
      <c r="W3723" s="48">
        <v>2017</v>
      </c>
      <c r="X3723" s="48"/>
      <c r="Y3723" s="1">
        <f>VLOOKUP(A3723,'[1]план на 2017'!$A:$X,20,0)</f>
        <v>3989765.9999999995</v>
      </c>
      <c r="Z3723" s="156">
        <f t="shared" si="524"/>
        <v>0</v>
      </c>
    </row>
    <row r="3724" spans="1:38" ht="49.5" customHeight="1" x14ac:dyDescent="0.25">
      <c r="A3724" s="48" t="s">
        <v>9447</v>
      </c>
      <c r="B3724" s="53" t="s">
        <v>3273</v>
      </c>
      <c r="C3724" s="53" t="s">
        <v>9448</v>
      </c>
      <c r="D3724" s="53" t="s">
        <v>9449</v>
      </c>
      <c r="E3724" s="53" t="s">
        <v>9449</v>
      </c>
      <c r="F3724" s="53" t="s">
        <v>9450</v>
      </c>
      <c r="G3724" s="54" t="s">
        <v>8876</v>
      </c>
      <c r="H3724" s="53">
        <v>75</v>
      </c>
      <c r="I3724" s="53">
        <v>430000000</v>
      </c>
      <c r="J3724" s="53" t="s">
        <v>8091</v>
      </c>
      <c r="K3724" s="53" t="s">
        <v>8099</v>
      </c>
      <c r="L3724" s="53" t="s">
        <v>8861</v>
      </c>
      <c r="M3724" s="53"/>
      <c r="N3724" s="53" t="s">
        <v>8858</v>
      </c>
      <c r="O3724" s="53" t="s">
        <v>8874</v>
      </c>
      <c r="P3724" s="48"/>
      <c r="Q3724" s="48"/>
      <c r="R3724" s="73"/>
      <c r="S3724" s="74"/>
      <c r="T3724" s="75">
        <v>0</v>
      </c>
      <c r="U3724" s="75">
        <f t="shared" si="525"/>
        <v>0</v>
      </c>
      <c r="V3724" s="48"/>
      <c r="W3724" s="48">
        <v>2017</v>
      </c>
      <c r="X3724" s="48"/>
      <c r="Y3724" s="1">
        <f>VLOOKUP(A3724,'[1]план на 2017'!$A:$X,20,0)</f>
        <v>0</v>
      </c>
      <c r="Z3724" s="156">
        <f t="shared" si="524"/>
        <v>0</v>
      </c>
    </row>
    <row r="3725" spans="1:38" ht="49.5" customHeight="1" x14ac:dyDescent="0.25">
      <c r="A3725" s="48" t="s">
        <v>9451</v>
      </c>
      <c r="B3725" s="53" t="s">
        <v>3273</v>
      </c>
      <c r="C3725" s="53" t="s">
        <v>9448</v>
      </c>
      <c r="D3725" s="53" t="s">
        <v>9449</v>
      </c>
      <c r="E3725" s="53" t="s">
        <v>9449</v>
      </c>
      <c r="F3725" s="53" t="s">
        <v>9450</v>
      </c>
      <c r="G3725" s="54" t="s">
        <v>8876</v>
      </c>
      <c r="H3725" s="53">
        <v>0</v>
      </c>
      <c r="I3725" s="53">
        <v>430000000</v>
      </c>
      <c r="J3725" s="53" t="s">
        <v>8091</v>
      </c>
      <c r="K3725" s="53" t="s">
        <v>8107</v>
      </c>
      <c r="L3725" s="53" t="s">
        <v>8861</v>
      </c>
      <c r="M3725" s="53"/>
      <c r="N3725" s="53" t="s">
        <v>8858</v>
      </c>
      <c r="O3725" s="53" t="s">
        <v>8874</v>
      </c>
      <c r="P3725" s="48"/>
      <c r="Q3725" s="48"/>
      <c r="R3725" s="73"/>
      <c r="S3725" s="74"/>
      <c r="T3725" s="75">
        <v>68459040</v>
      </c>
      <c r="U3725" s="75">
        <f t="shared" si="525"/>
        <v>76674124.800000012</v>
      </c>
      <c r="V3725" s="48"/>
      <c r="W3725" s="48">
        <v>2017</v>
      </c>
      <c r="X3725" s="48" t="s">
        <v>9452</v>
      </c>
      <c r="Y3725" s="1">
        <f>VLOOKUP(A3725,'[1]план на 2017'!$A:$X,20,0)</f>
        <v>68459040</v>
      </c>
      <c r="Z3725" s="156">
        <f t="shared" si="524"/>
        <v>0</v>
      </c>
    </row>
    <row r="3726" spans="1:38" ht="49.5" customHeight="1" x14ac:dyDescent="0.25">
      <c r="A3726" s="48" t="s">
        <v>9453</v>
      </c>
      <c r="B3726" s="53" t="s">
        <v>3273</v>
      </c>
      <c r="C3726" s="53" t="s">
        <v>9098</v>
      </c>
      <c r="D3726" s="53" t="s">
        <v>9099</v>
      </c>
      <c r="E3726" s="53" t="s">
        <v>9099</v>
      </c>
      <c r="F3726" s="53" t="s">
        <v>9454</v>
      </c>
      <c r="G3726" s="54" t="s">
        <v>8876</v>
      </c>
      <c r="H3726" s="53">
        <v>75</v>
      </c>
      <c r="I3726" s="53">
        <v>430000000</v>
      </c>
      <c r="J3726" s="53" t="s">
        <v>8091</v>
      </c>
      <c r="K3726" s="53" t="s">
        <v>8092</v>
      </c>
      <c r="L3726" s="53" t="s">
        <v>8861</v>
      </c>
      <c r="M3726" s="53"/>
      <c r="N3726" s="53" t="s">
        <v>8858</v>
      </c>
      <c r="O3726" s="53" t="s">
        <v>8874</v>
      </c>
      <c r="P3726" s="48"/>
      <c r="Q3726" s="48"/>
      <c r="R3726" s="73"/>
      <c r="S3726" s="97">
        <v>16807999.999200001</v>
      </c>
      <c r="T3726" s="75">
        <v>0</v>
      </c>
      <c r="U3726" s="75">
        <f t="shared" si="525"/>
        <v>0</v>
      </c>
      <c r="V3726" s="48"/>
      <c r="W3726" s="48">
        <v>2017</v>
      </c>
      <c r="X3726" s="48" t="s">
        <v>8122</v>
      </c>
      <c r="Y3726" s="1">
        <f>VLOOKUP(A3726,'[1]план на 2017'!$A:$X,20,0)</f>
        <v>0</v>
      </c>
      <c r="Z3726" s="156">
        <f t="shared" si="524"/>
        <v>0</v>
      </c>
    </row>
    <row r="3727" spans="1:38" ht="49.5" customHeight="1" x14ac:dyDescent="0.25">
      <c r="A3727" s="48" t="s">
        <v>9455</v>
      </c>
      <c r="B3727" s="53" t="s">
        <v>3273</v>
      </c>
      <c r="C3727" s="53" t="s">
        <v>9456</v>
      </c>
      <c r="D3727" s="53" t="s">
        <v>9457</v>
      </c>
      <c r="E3727" s="53" t="s">
        <v>9457</v>
      </c>
      <c r="F3727" s="53" t="s">
        <v>9458</v>
      </c>
      <c r="G3727" s="54" t="s">
        <v>8876</v>
      </c>
      <c r="H3727" s="53">
        <v>75</v>
      </c>
      <c r="I3727" s="53">
        <v>430000000</v>
      </c>
      <c r="J3727" s="53" t="s">
        <v>8091</v>
      </c>
      <c r="K3727" s="53" t="s">
        <v>8875</v>
      </c>
      <c r="L3727" s="53" t="s">
        <v>8861</v>
      </c>
      <c r="M3727" s="53"/>
      <c r="N3727" s="53" t="s">
        <v>8858</v>
      </c>
      <c r="O3727" s="53" t="s">
        <v>8874</v>
      </c>
      <c r="P3727" s="48"/>
      <c r="Q3727" s="48"/>
      <c r="R3727" s="73"/>
      <c r="S3727" s="74"/>
      <c r="T3727" s="75">
        <v>30000000</v>
      </c>
      <c r="U3727" s="75">
        <f t="shared" si="525"/>
        <v>33600000</v>
      </c>
      <c r="V3727" s="48"/>
      <c r="W3727" s="48">
        <v>2017</v>
      </c>
      <c r="X3727" s="48"/>
      <c r="Y3727" s="1">
        <f>VLOOKUP(A3727,'[1]план на 2017'!$A:$X,20,0)</f>
        <v>30000000</v>
      </c>
      <c r="Z3727" s="156">
        <f t="shared" si="524"/>
        <v>0</v>
      </c>
    </row>
    <row r="3728" spans="1:38" ht="49.5" customHeight="1" x14ac:dyDescent="0.25">
      <c r="A3728" s="48" t="s">
        <v>9459</v>
      </c>
      <c r="B3728" s="53" t="s">
        <v>3273</v>
      </c>
      <c r="C3728" s="53" t="s">
        <v>9456</v>
      </c>
      <c r="D3728" s="53" t="s">
        <v>9457</v>
      </c>
      <c r="E3728" s="53" t="s">
        <v>9457</v>
      </c>
      <c r="F3728" s="53" t="s">
        <v>9460</v>
      </c>
      <c r="G3728" s="54" t="s">
        <v>8876</v>
      </c>
      <c r="H3728" s="53">
        <v>75</v>
      </c>
      <c r="I3728" s="53">
        <v>430000000</v>
      </c>
      <c r="J3728" s="53" t="s">
        <v>8091</v>
      </c>
      <c r="K3728" s="53" t="s">
        <v>8875</v>
      </c>
      <c r="L3728" s="53" t="s">
        <v>8861</v>
      </c>
      <c r="M3728" s="53"/>
      <c r="N3728" s="53" t="s">
        <v>8858</v>
      </c>
      <c r="O3728" s="53" t="s">
        <v>8874</v>
      </c>
      <c r="P3728" s="48"/>
      <c r="Q3728" s="48"/>
      <c r="R3728" s="73"/>
      <c r="S3728" s="74"/>
      <c r="T3728" s="75">
        <v>20000000</v>
      </c>
      <c r="U3728" s="75">
        <f t="shared" si="525"/>
        <v>22400000.000000004</v>
      </c>
      <c r="V3728" s="48"/>
      <c r="W3728" s="48">
        <v>2017</v>
      </c>
      <c r="X3728" s="48"/>
      <c r="Y3728" s="1">
        <f>VLOOKUP(A3728,'[1]план на 2017'!$A:$X,20,0)</f>
        <v>20000000</v>
      </c>
      <c r="Z3728" s="156">
        <f t="shared" si="524"/>
        <v>0</v>
      </c>
    </row>
    <row r="3729" spans="1:26" ht="49.5" customHeight="1" x14ac:dyDescent="0.25">
      <c r="A3729" s="48" t="s">
        <v>9461</v>
      </c>
      <c r="B3729" s="53" t="s">
        <v>3273</v>
      </c>
      <c r="C3729" s="53" t="s">
        <v>9462</v>
      </c>
      <c r="D3729" s="53" t="s">
        <v>9463</v>
      </c>
      <c r="E3729" s="53" t="s">
        <v>9463</v>
      </c>
      <c r="F3729" s="53" t="s">
        <v>9464</v>
      </c>
      <c r="G3729" s="53" t="s">
        <v>3278</v>
      </c>
      <c r="H3729" s="53">
        <v>100</v>
      </c>
      <c r="I3729" s="53">
        <v>430000000</v>
      </c>
      <c r="J3729" s="53" t="s">
        <v>8091</v>
      </c>
      <c r="K3729" s="53" t="s">
        <v>8856</v>
      </c>
      <c r="L3729" s="53" t="s">
        <v>8861</v>
      </c>
      <c r="M3729" s="53"/>
      <c r="N3729" s="53" t="s">
        <v>8858</v>
      </c>
      <c r="O3729" s="53" t="s">
        <v>8874</v>
      </c>
      <c r="P3729" s="48"/>
      <c r="Q3729" s="48"/>
      <c r="R3729" s="73"/>
      <c r="S3729" s="97">
        <v>5648956.1699999999</v>
      </c>
      <c r="T3729" s="75">
        <v>0</v>
      </c>
      <c r="U3729" s="75">
        <f t="shared" si="525"/>
        <v>0</v>
      </c>
      <c r="V3729" s="48"/>
      <c r="W3729" s="48">
        <v>2017</v>
      </c>
      <c r="X3729" s="48"/>
      <c r="Y3729" s="1">
        <f>VLOOKUP(A3729,'[1]план на 2017'!$A:$X,20,0)</f>
        <v>0</v>
      </c>
      <c r="Z3729" s="156">
        <f t="shared" si="524"/>
        <v>0</v>
      </c>
    </row>
    <row r="3730" spans="1:26" ht="49.5" customHeight="1" x14ac:dyDescent="0.25">
      <c r="A3730" s="48" t="s">
        <v>9465</v>
      </c>
      <c r="B3730" s="53" t="s">
        <v>3273</v>
      </c>
      <c r="C3730" s="53" t="s">
        <v>9462</v>
      </c>
      <c r="D3730" s="53" t="s">
        <v>9463</v>
      </c>
      <c r="E3730" s="53" t="s">
        <v>9463</v>
      </c>
      <c r="F3730" s="53" t="s">
        <v>9464</v>
      </c>
      <c r="G3730" s="53" t="s">
        <v>3278</v>
      </c>
      <c r="H3730" s="53">
        <v>100</v>
      </c>
      <c r="I3730" s="53">
        <v>430000000</v>
      </c>
      <c r="J3730" s="53" t="s">
        <v>8091</v>
      </c>
      <c r="K3730" s="53" t="s">
        <v>8092</v>
      </c>
      <c r="L3730" s="53" t="s">
        <v>8861</v>
      </c>
      <c r="M3730" s="53"/>
      <c r="N3730" s="53" t="s">
        <v>8858</v>
      </c>
      <c r="O3730" s="53" t="s">
        <v>8874</v>
      </c>
      <c r="P3730" s="48"/>
      <c r="Q3730" s="48"/>
      <c r="R3730" s="73"/>
      <c r="S3730" s="75">
        <v>5648956.1699999999</v>
      </c>
      <c r="T3730" s="75">
        <v>0</v>
      </c>
      <c r="U3730" s="75">
        <f t="shared" si="525"/>
        <v>0</v>
      </c>
      <c r="V3730" s="48" t="s">
        <v>8126</v>
      </c>
      <c r="W3730" s="48">
        <v>2017</v>
      </c>
      <c r="X3730" s="53" t="s">
        <v>8871</v>
      </c>
      <c r="Y3730" s="1">
        <f>VLOOKUP(A3730,'[1]план на 2017'!$A:$X,20,0)</f>
        <v>0</v>
      </c>
      <c r="Z3730" s="156">
        <f t="shared" ref="Z3730:Z3793" si="526">T3730-Y3730</f>
        <v>0</v>
      </c>
    </row>
    <row r="3731" spans="1:26" ht="49.5" customHeight="1" x14ac:dyDescent="0.25">
      <c r="A3731" s="49" t="s">
        <v>9466</v>
      </c>
      <c r="B3731" s="49" t="s">
        <v>3273</v>
      </c>
      <c r="C3731" s="49" t="s">
        <v>9462</v>
      </c>
      <c r="D3731" s="49" t="s">
        <v>9463</v>
      </c>
      <c r="E3731" s="49" t="s">
        <v>9463</v>
      </c>
      <c r="F3731" s="49" t="s">
        <v>9464</v>
      </c>
      <c r="G3731" s="49" t="s">
        <v>3278</v>
      </c>
      <c r="H3731" s="49">
        <v>100</v>
      </c>
      <c r="I3731" s="49">
        <v>430000000</v>
      </c>
      <c r="J3731" s="49" t="s">
        <v>8091</v>
      </c>
      <c r="K3731" s="49" t="s">
        <v>8117</v>
      </c>
      <c r="L3731" s="49" t="s">
        <v>8861</v>
      </c>
      <c r="M3731" s="49"/>
      <c r="N3731" s="49" t="s">
        <v>8858</v>
      </c>
      <c r="O3731" s="49" t="s">
        <v>8936</v>
      </c>
      <c r="P3731" s="49"/>
      <c r="Q3731" s="49"/>
      <c r="R3731" s="49"/>
      <c r="S3731" s="76"/>
      <c r="T3731" s="76">
        <v>5403340.1699999999</v>
      </c>
      <c r="U3731" s="76">
        <f>T3731*1.12</f>
        <v>6051740.9904000005</v>
      </c>
      <c r="V3731" s="49" t="s">
        <v>8126</v>
      </c>
      <c r="W3731" s="49">
        <v>2017</v>
      </c>
      <c r="X3731" s="49" t="s">
        <v>8868</v>
      </c>
      <c r="Y3731" s="1">
        <f>VLOOKUP(A3731,'[1]план на 2017'!$A:$X,20,0)</f>
        <v>5403340.1699999999</v>
      </c>
      <c r="Z3731" s="156">
        <f t="shared" si="526"/>
        <v>0</v>
      </c>
    </row>
    <row r="3732" spans="1:26" ht="49.5" customHeight="1" x14ac:dyDescent="0.25">
      <c r="A3732" s="48" t="s">
        <v>9467</v>
      </c>
      <c r="B3732" s="53" t="s">
        <v>3273</v>
      </c>
      <c r="C3732" s="53" t="s">
        <v>9462</v>
      </c>
      <c r="D3732" s="53" t="s">
        <v>9463</v>
      </c>
      <c r="E3732" s="53" t="s">
        <v>9463</v>
      </c>
      <c r="F3732" s="53" t="s">
        <v>9468</v>
      </c>
      <c r="G3732" s="53" t="s">
        <v>3278</v>
      </c>
      <c r="H3732" s="53">
        <v>100</v>
      </c>
      <c r="I3732" s="53">
        <v>430000000</v>
      </c>
      <c r="J3732" s="53" t="s">
        <v>8091</v>
      </c>
      <c r="K3732" s="53" t="s">
        <v>8856</v>
      </c>
      <c r="L3732" s="53" t="s">
        <v>8861</v>
      </c>
      <c r="M3732" s="53"/>
      <c r="N3732" s="53" t="s">
        <v>8858</v>
      </c>
      <c r="O3732" s="53" t="s">
        <v>8874</v>
      </c>
      <c r="P3732" s="48"/>
      <c r="Q3732" s="48"/>
      <c r="R3732" s="73"/>
      <c r="S3732" s="75">
        <v>4420922.22</v>
      </c>
      <c r="T3732" s="75">
        <v>0</v>
      </c>
      <c r="U3732" s="75">
        <f t="shared" si="525"/>
        <v>0</v>
      </c>
      <c r="V3732" s="48"/>
      <c r="W3732" s="48">
        <v>2017</v>
      </c>
      <c r="X3732" s="48"/>
      <c r="Y3732" s="1">
        <f>VLOOKUP(A3732,'[1]план на 2017'!$A:$X,20,0)</f>
        <v>0</v>
      </c>
      <c r="Z3732" s="156">
        <f t="shared" si="526"/>
        <v>0</v>
      </c>
    </row>
    <row r="3733" spans="1:26" ht="49.5" customHeight="1" x14ac:dyDescent="0.25">
      <c r="A3733" s="49" t="s">
        <v>9469</v>
      </c>
      <c r="B3733" s="49" t="s">
        <v>3273</v>
      </c>
      <c r="C3733" s="49" t="s">
        <v>9462</v>
      </c>
      <c r="D3733" s="49" t="s">
        <v>9463</v>
      </c>
      <c r="E3733" s="49" t="s">
        <v>9463</v>
      </c>
      <c r="F3733" s="49" t="s">
        <v>9468</v>
      </c>
      <c r="G3733" s="49" t="s">
        <v>3278</v>
      </c>
      <c r="H3733" s="49">
        <v>100</v>
      </c>
      <c r="I3733" s="49">
        <v>430000000</v>
      </c>
      <c r="J3733" s="49" t="s">
        <v>8091</v>
      </c>
      <c r="K3733" s="49" t="s">
        <v>8117</v>
      </c>
      <c r="L3733" s="49" t="s">
        <v>8861</v>
      </c>
      <c r="M3733" s="49"/>
      <c r="N3733" s="49" t="s">
        <v>8858</v>
      </c>
      <c r="O3733" s="49" t="s">
        <v>8936</v>
      </c>
      <c r="P3733" s="49"/>
      <c r="Q3733" s="49"/>
      <c r="R3733" s="49"/>
      <c r="S3733" s="76"/>
      <c r="T3733" s="76">
        <v>4322672.22</v>
      </c>
      <c r="U3733" s="76">
        <f>T3733*1.12</f>
        <v>4841392.8864000002</v>
      </c>
      <c r="V3733" s="49" t="s">
        <v>8126</v>
      </c>
      <c r="W3733" s="49">
        <v>2017</v>
      </c>
      <c r="X3733" s="49" t="s">
        <v>9470</v>
      </c>
      <c r="Y3733" s="1">
        <f>VLOOKUP(A3733,'[1]план на 2017'!$A:$X,20,0)</f>
        <v>4322672.22</v>
      </c>
      <c r="Z3733" s="156">
        <f t="shared" si="526"/>
        <v>0</v>
      </c>
    </row>
    <row r="3734" spans="1:26" ht="49.5" customHeight="1" x14ac:dyDescent="0.25">
      <c r="A3734" s="48" t="s">
        <v>9471</v>
      </c>
      <c r="B3734" s="53" t="s">
        <v>3273</v>
      </c>
      <c r="C3734" s="53" t="s">
        <v>9472</v>
      </c>
      <c r="D3734" s="53" t="s">
        <v>9473</v>
      </c>
      <c r="E3734" s="53" t="s">
        <v>9474</v>
      </c>
      <c r="F3734" s="53" t="s">
        <v>9475</v>
      </c>
      <c r="G3734" s="54" t="s">
        <v>8910</v>
      </c>
      <c r="H3734" s="53">
        <v>90</v>
      </c>
      <c r="I3734" s="53">
        <v>430000000</v>
      </c>
      <c r="J3734" s="53" t="s">
        <v>8091</v>
      </c>
      <c r="K3734" s="53" t="s">
        <v>8957</v>
      </c>
      <c r="L3734" s="53" t="s">
        <v>8861</v>
      </c>
      <c r="M3734" s="53"/>
      <c r="N3734" s="53" t="s">
        <v>8858</v>
      </c>
      <c r="O3734" s="53" t="s">
        <v>8874</v>
      </c>
      <c r="P3734" s="48"/>
      <c r="Q3734" s="48"/>
      <c r="R3734" s="73"/>
      <c r="S3734" s="74"/>
      <c r="T3734" s="75">
        <v>5000000</v>
      </c>
      <c r="U3734" s="75">
        <f t="shared" ref="U3734:U3801" si="527">T3734*1.12</f>
        <v>5600000.0000000009</v>
      </c>
      <c r="V3734" s="48"/>
      <c r="W3734" s="48">
        <v>2017</v>
      </c>
      <c r="X3734" s="48"/>
      <c r="Y3734" s="1">
        <f>VLOOKUP(A3734,'[1]план на 2017'!$A:$X,20,0)</f>
        <v>5000000</v>
      </c>
      <c r="Z3734" s="156">
        <f t="shared" si="526"/>
        <v>0</v>
      </c>
    </row>
    <row r="3735" spans="1:26" ht="49.5" customHeight="1" x14ac:dyDescent="0.25">
      <c r="A3735" s="48" t="s">
        <v>9476</v>
      </c>
      <c r="B3735" s="53" t="s">
        <v>3273</v>
      </c>
      <c r="C3735" s="53" t="s">
        <v>9264</v>
      </c>
      <c r="D3735" s="53" t="s">
        <v>9265</v>
      </c>
      <c r="E3735" s="53" t="s">
        <v>9265</v>
      </c>
      <c r="F3735" s="53" t="s">
        <v>9477</v>
      </c>
      <c r="G3735" s="53" t="s">
        <v>3278</v>
      </c>
      <c r="H3735" s="53">
        <v>80</v>
      </c>
      <c r="I3735" s="53">
        <v>430000000</v>
      </c>
      <c r="J3735" s="53" t="s">
        <v>8091</v>
      </c>
      <c r="K3735" s="53" t="s">
        <v>8957</v>
      </c>
      <c r="L3735" s="53" t="s">
        <v>8861</v>
      </c>
      <c r="M3735" s="53"/>
      <c r="N3735" s="53" t="s">
        <v>8858</v>
      </c>
      <c r="O3735" s="53" t="s">
        <v>8874</v>
      </c>
      <c r="P3735" s="48"/>
      <c r="Q3735" s="48"/>
      <c r="R3735" s="73"/>
      <c r="S3735" s="97">
        <v>466668</v>
      </c>
      <c r="T3735" s="75">
        <v>0</v>
      </c>
      <c r="U3735" s="75">
        <f t="shared" si="527"/>
        <v>0</v>
      </c>
      <c r="V3735" s="48"/>
      <c r="W3735" s="48">
        <v>2017</v>
      </c>
      <c r="X3735" s="48" t="s">
        <v>8122</v>
      </c>
      <c r="Y3735" s="1">
        <f>VLOOKUP(A3735,'[1]план на 2017'!$A:$X,20,0)</f>
        <v>0</v>
      </c>
      <c r="Z3735" s="156">
        <f t="shared" si="526"/>
        <v>0</v>
      </c>
    </row>
    <row r="3736" spans="1:26" ht="49.5" customHeight="1" x14ac:dyDescent="0.25">
      <c r="A3736" s="48" t="s">
        <v>9478</v>
      </c>
      <c r="B3736" s="53" t="s">
        <v>3273</v>
      </c>
      <c r="C3736" s="53" t="s">
        <v>9479</v>
      </c>
      <c r="D3736" s="53" t="s">
        <v>9480</v>
      </c>
      <c r="E3736" s="53" t="s">
        <v>9480</v>
      </c>
      <c r="F3736" s="101" t="s">
        <v>9481</v>
      </c>
      <c r="G3736" s="54" t="s">
        <v>8876</v>
      </c>
      <c r="H3736" s="53">
        <v>80</v>
      </c>
      <c r="I3736" s="53">
        <v>430000000</v>
      </c>
      <c r="J3736" s="53" t="s">
        <v>8091</v>
      </c>
      <c r="K3736" s="53" t="s">
        <v>8957</v>
      </c>
      <c r="L3736" s="53" t="s">
        <v>8861</v>
      </c>
      <c r="M3736" s="53"/>
      <c r="N3736" s="53" t="s">
        <v>8858</v>
      </c>
      <c r="O3736" s="53" t="s">
        <v>8874</v>
      </c>
      <c r="P3736" s="48"/>
      <c r="Q3736" s="48"/>
      <c r="R3736" s="73"/>
      <c r="S3736" s="75">
        <v>20000000</v>
      </c>
      <c r="T3736" s="75">
        <v>0</v>
      </c>
      <c r="U3736" s="75">
        <f t="shared" si="527"/>
        <v>0</v>
      </c>
      <c r="V3736" s="48"/>
      <c r="W3736" s="48">
        <v>2017</v>
      </c>
      <c r="X3736" s="48"/>
      <c r="Y3736" s="1">
        <f>VLOOKUP(A3736,'[1]план на 2017'!$A:$X,20,0)</f>
        <v>0</v>
      </c>
      <c r="Z3736" s="156">
        <f t="shared" si="526"/>
        <v>0</v>
      </c>
    </row>
    <row r="3737" spans="1:26" ht="49.5" customHeight="1" x14ac:dyDescent="0.25">
      <c r="A3737" s="49" t="s">
        <v>9482</v>
      </c>
      <c r="B3737" s="49" t="s">
        <v>3273</v>
      </c>
      <c r="C3737" s="49" t="s">
        <v>9479</v>
      </c>
      <c r="D3737" s="49" t="s">
        <v>9480</v>
      </c>
      <c r="E3737" s="49" t="s">
        <v>9480</v>
      </c>
      <c r="F3737" s="49" t="s">
        <v>9481</v>
      </c>
      <c r="G3737" s="49" t="s">
        <v>3289</v>
      </c>
      <c r="H3737" s="49">
        <v>80</v>
      </c>
      <c r="I3737" s="49">
        <v>430000000</v>
      </c>
      <c r="J3737" s="49" t="s">
        <v>8091</v>
      </c>
      <c r="K3737" s="49" t="s">
        <v>8117</v>
      </c>
      <c r="L3737" s="49" t="s">
        <v>8861</v>
      </c>
      <c r="M3737" s="49"/>
      <c r="N3737" s="49" t="s">
        <v>8858</v>
      </c>
      <c r="O3737" s="49" t="s">
        <v>8874</v>
      </c>
      <c r="P3737" s="49"/>
      <c r="Q3737" s="49"/>
      <c r="R3737" s="49"/>
      <c r="S3737" s="76"/>
      <c r="T3737" s="76">
        <f>'[5]4'!$AD$63</f>
        <v>6000000</v>
      </c>
      <c r="U3737" s="76">
        <f t="shared" si="527"/>
        <v>6720000.0000000009</v>
      </c>
      <c r="V3737" s="49"/>
      <c r="W3737" s="49">
        <v>2017</v>
      </c>
      <c r="X3737" s="49" t="s">
        <v>9483</v>
      </c>
      <c r="Y3737" s="1">
        <f>VLOOKUP(A3737,'[1]план на 2017'!$A:$X,20,0)</f>
        <v>6000000</v>
      </c>
      <c r="Z3737" s="156">
        <f t="shared" si="526"/>
        <v>0</v>
      </c>
    </row>
    <row r="3738" spans="1:26" ht="49.5" customHeight="1" x14ac:dyDescent="0.25">
      <c r="A3738" s="48" t="s">
        <v>9484</v>
      </c>
      <c r="B3738" s="53" t="s">
        <v>3273</v>
      </c>
      <c r="C3738" s="53" t="s">
        <v>9072</v>
      </c>
      <c r="D3738" s="53" t="s">
        <v>9073</v>
      </c>
      <c r="E3738" s="53" t="s">
        <v>9073</v>
      </c>
      <c r="F3738" s="53" t="s">
        <v>9485</v>
      </c>
      <c r="G3738" s="53" t="s">
        <v>3278</v>
      </c>
      <c r="H3738" s="53">
        <v>100</v>
      </c>
      <c r="I3738" s="53">
        <v>430000000</v>
      </c>
      <c r="J3738" s="53" t="s">
        <v>8091</v>
      </c>
      <c r="K3738" s="53" t="s">
        <v>8129</v>
      </c>
      <c r="L3738" s="53" t="s">
        <v>8861</v>
      </c>
      <c r="M3738" s="53"/>
      <c r="N3738" s="53" t="s">
        <v>8858</v>
      </c>
      <c r="O3738" s="53" t="s">
        <v>8874</v>
      </c>
      <c r="P3738" s="48"/>
      <c r="Q3738" s="48"/>
      <c r="R3738" s="73"/>
      <c r="S3738" s="74"/>
      <c r="T3738" s="75">
        <v>2450000</v>
      </c>
      <c r="U3738" s="75">
        <f t="shared" si="527"/>
        <v>2744000.0000000005</v>
      </c>
      <c r="V3738" s="48"/>
      <c r="W3738" s="48">
        <v>2017</v>
      </c>
      <c r="X3738" s="48" t="s">
        <v>9486</v>
      </c>
      <c r="Y3738" s="1">
        <f>VLOOKUP(A3738,'[1]план на 2017'!$A:$X,20,0)</f>
        <v>2450000</v>
      </c>
      <c r="Z3738" s="156">
        <f t="shared" si="526"/>
        <v>0</v>
      </c>
    </row>
    <row r="3739" spans="1:26" ht="49.5" customHeight="1" x14ac:dyDescent="0.25">
      <c r="A3739" s="48" t="s">
        <v>9487</v>
      </c>
      <c r="B3739" s="53" t="s">
        <v>3273</v>
      </c>
      <c r="C3739" s="53" t="s">
        <v>9488</v>
      </c>
      <c r="D3739" s="53" t="s">
        <v>9489</v>
      </c>
      <c r="E3739" s="53" t="s">
        <v>9489</v>
      </c>
      <c r="F3739" s="53" t="s">
        <v>9490</v>
      </c>
      <c r="G3739" s="54" t="s">
        <v>8910</v>
      </c>
      <c r="H3739" s="53">
        <v>100</v>
      </c>
      <c r="I3739" s="53">
        <v>430000000</v>
      </c>
      <c r="J3739" s="53" t="s">
        <v>8091</v>
      </c>
      <c r="K3739" s="53" t="s">
        <v>8856</v>
      </c>
      <c r="L3739" s="53" t="s">
        <v>8861</v>
      </c>
      <c r="M3739" s="53"/>
      <c r="N3739" s="53" t="s">
        <v>8858</v>
      </c>
      <c r="O3739" s="53" t="s">
        <v>8874</v>
      </c>
      <c r="P3739" s="48"/>
      <c r="Q3739" s="48"/>
      <c r="R3739" s="73"/>
      <c r="S3739" s="74"/>
      <c r="T3739" s="75">
        <v>2352000</v>
      </c>
      <c r="U3739" s="75">
        <f t="shared" si="527"/>
        <v>2634240.0000000005</v>
      </c>
      <c r="V3739" s="48"/>
      <c r="W3739" s="48">
        <v>2017</v>
      </c>
      <c r="X3739" s="48"/>
      <c r="Y3739" s="1">
        <f>VLOOKUP(A3739,'[1]план на 2017'!$A:$X,20,0)</f>
        <v>2352000</v>
      </c>
      <c r="Z3739" s="156">
        <f t="shared" si="526"/>
        <v>0</v>
      </c>
    </row>
    <row r="3740" spans="1:26" ht="49.5" customHeight="1" x14ac:dyDescent="0.25">
      <c r="A3740" s="48" t="s">
        <v>9491</v>
      </c>
      <c r="B3740" s="53" t="s">
        <v>3273</v>
      </c>
      <c r="C3740" s="53" t="s">
        <v>9488</v>
      </c>
      <c r="D3740" s="53" t="s">
        <v>9489</v>
      </c>
      <c r="E3740" s="53" t="s">
        <v>9489</v>
      </c>
      <c r="F3740" s="53" t="s">
        <v>9492</v>
      </c>
      <c r="G3740" s="54" t="s">
        <v>8910</v>
      </c>
      <c r="H3740" s="53">
        <v>100</v>
      </c>
      <c r="I3740" s="53">
        <v>430000000</v>
      </c>
      <c r="J3740" s="53" t="s">
        <v>8091</v>
      </c>
      <c r="K3740" s="53" t="s">
        <v>8856</v>
      </c>
      <c r="L3740" s="53" t="s">
        <v>8861</v>
      </c>
      <c r="M3740" s="53"/>
      <c r="N3740" s="53" t="s">
        <v>8858</v>
      </c>
      <c r="O3740" s="53" t="s">
        <v>8874</v>
      </c>
      <c r="P3740" s="48"/>
      <c r="Q3740" s="48"/>
      <c r="R3740" s="73"/>
      <c r="S3740" s="74"/>
      <c r="T3740" s="75">
        <v>450000</v>
      </c>
      <c r="U3740" s="75">
        <f t="shared" si="527"/>
        <v>504000.00000000006</v>
      </c>
      <c r="V3740" s="48"/>
      <c r="W3740" s="48">
        <v>2017</v>
      </c>
      <c r="X3740" s="48"/>
      <c r="Y3740" s="1">
        <f>VLOOKUP(A3740,'[1]план на 2017'!$A:$X,20,0)</f>
        <v>450000</v>
      </c>
      <c r="Z3740" s="156">
        <f t="shared" si="526"/>
        <v>0</v>
      </c>
    </row>
    <row r="3741" spans="1:26" ht="49.5" customHeight="1" x14ac:dyDescent="0.25">
      <c r="A3741" s="48" t="s">
        <v>9493</v>
      </c>
      <c r="B3741" s="53" t="s">
        <v>3273</v>
      </c>
      <c r="C3741" s="53" t="s">
        <v>9456</v>
      </c>
      <c r="D3741" s="53" t="s">
        <v>9457</v>
      </c>
      <c r="E3741" s="53" t="s">
        <v>9457</v>
      </c>
      <c r="F3741" s="53" t="s">
        <v>9494</v>
      </c>
      <c r="G3741" s="54" t="s">
        <v>8876</v>
      </c>
      <c r="H3741" s="53">
        <v>100</v>
      </c>
      <c r="I3741" s="53">
        <v>430000000</v>
      </c>
      <c r="J3741" s="53" t="s">
        <v>8091</v>
      </c>
      <c r="K3741" s="53" t="s">
        <v>8107</v>
      </c>
      <c r="L3741" s="53" t="s">
        <v>8861</v>
      </c>
      <c r="M3741" s="53"/>
      <c r="N3741" s="53" t="s">
        <v>8858</v>
      </c>
      <c r="O3741" s="53" t="s">
        <v>8874</v>
      </c>
      <c r="P3741" s="48"/>
      <c r="Q3741" s="48"/>
      <c r="R3741" s="73"/>
      <c r="S3741" s="74"/>
      <c r="T3741" s="75">
        <v>20000000</v>
      </c>
      <c r="U3741" s="75">
        <f t="shared" si="527"/>
        <v>22400000.000000004</v>
      </c>
      <c r="V3741" s="48"/>
      <c r="W3741" s="48">
        <v>2017</v>
      </c>
      <c r="X3741" s="48"/>
      <c r="Y3741" s="1">
        <f>VLOOKUP(A3741,'[1]план на 2017'!$A:$X,20,0)</f>
        <v>20000000</v>
      </c>
      <c r="Z3741" s="156">
        <f t="shared" si="526"/>
        <v>0</v>
      </c>
    </row>
    <row r="3742" spans="1:26" ht="49.5" customHeight="1" x14ac:dyDescent="0.25">
      <c r="A3742" s="48" t="s">
        <v>9495</v>
      </c>
      <c r="B3742" s="53" t="s">
        <v>3273</v>
      </c>
      <c r="C3742" s="53" t="s">
        <v>8763</v>
      </c>
      <c r="D3742" s="53" t="s">
        <v>8764</v>
      </c>
      <c r="E3742" s="53" t="s">
        <v>8764</v>
      </c>
      <c r="F3742" s="53" t="s">
        <v>9496</v>
      </c>
      <c r="G3742" s="54" t="s">
        <v>8876</v>
      </c>
      <c r="H3742" s="53">
        <v>100</v>
      </c>
      <c r="I3742" s="53">
        <v>430000000</v>
      </c>
      <c r="J3742" s="53" t="s">
        <v>8091</v>
      </c>
      <c r="K3742" s="53" t="s">
        <v>8092</v>
      </c>
      <c r="L3742" s="53" t="s">
        <v>8857</v>
      </c>
      <c r="M3742" s="53"/>
      <c r="N3742" s="53" t="s">
        <v>8858</v>
      </c>
      <c r="O3742" s="53" t="s">
        <v>8874</v>
      </c>
      <c r="P3742" s="48"/>
      <c r="Q3742" s="48"/>
      <c r="R3742" s="73"/>
      <c r="S3742" s="74"/>
      <c r="T3742" s="75">
        <v>4659102</v>
      </c>
      <c r="U3742" s="75">
        <f t="shared" si="527"/>
        <v>5218194.24</v>
      </c>
      <c r="V3742" s="48"/>
      <c r="W3742" s="48">
        <v>2017</v>
      </c>
      <c r="X3742" s="48"/>
      <c r="Y3742" s="1">
        <f>VLOOKUP(A3742,'[1]план на 2017'!$A:$X,20,0)</f>
        <v>4659102</v>
      </c>
      <c r="Z3742" s="156">
        <f t="shared" si="526"/>
        <v>0</v>
      </c>
    </row>
    <row r="3743" spans="1:26" ht="49.5" customHeight="1" x14ac:dyDescent="0.25">
      <c r="A3743" s="48" t="s">
        <v>9497</v>
      </c>
      <c r="B3743" s="53" t="s">
        <v>3273</v>
      </c>
      <c r="C3743" s="53" t="s">
        <v>8763</v>
      </c>
      <c r="D3743" s="53" t="s">
        <v>8764</v>
      </c>
      <c r="E3743" s="53" t="s">
        <v>8764</v>
      </c>
      <c r="F3743" s="53" t="s">
        <v>9498</v>
      </c>
      <c r="G3743" s="54" t="s">
        <v>8876</v>
      </c>
      <c r="H3743" s="53">
        <v>100</v>
      </c>
      <c r="I3743" s="53">
        <v>430000000</v>
      </c>
      <c r="J3743" s="53" t="s">
        <v>8091</v>
      </c>
      <c r="K3743" s="53" t="s">
        <v>8092</v>
      </c>
      <c r="L3743" s="53" t="s">
        <v>8857</v>
      </c>
      <c r="M3743" s="53"/>
      <c r="N3743" s="53" t="s">
        <v>8858</v>
      </c>
      <c r="O3743" s="53" t="s">
        <v>8874</v>
      </c>
      <c r="P3743" s="48"/>
      <c r="Q3743" s="48"/>
      <c r="R3743" s="73"/>
      <c r="S3743" s="74"/>
      <c r="T3743" s="75">
        <v>3000000</v>
      </c>
      <c r="U3743" s="75">
        <f t="shared" si="527"/>
        <v>3360000.0000000005</v>
      </c>
      <c r="V3743" s="48"/>
      <c r="W3743" s="48">
        <v>2017</v>
      </c>
      <c r="X3743" s="48"/>
      <c r="Y3743" s="1">
        <f>VLOOKUP(A3743,'[1]план на 2017'!$A:$X,20,0)</f>
        <v>3000000</v>
      </c>
      <c r="Z3743" s="156">
        <f t="shared" si="526"/>
        <v>0</v>
      </c>
    </row>
    <row r="3744" spans="1:26" ht="49.5" customHeight="1" x14ac:dyDescent="0.25">
      <c r="A3744" s="48" t="s">
        <v>9499</v>
      </c>
      <c r="B3744" s="53" t="s">
        <v>3273</v>
      </c>
      <c r="C3744" s="53" t="s">
        <v>8763</v>
      </c>
      <c r="D3744" s="53" t="s">
        <v>8764</v>
      </c>
      <c r="E3744" s="53" t="s">
        <v>8764</v>
      </c>
      <c r="F3744" s="53" t="s">
        <v>9496</v>
      </c>
      <c r="G3744" s="54" t="s">
        <v>8876</v>
      </c>
      <c r="H3744" s="53">
        <v>100</v>
      </c>
      <c r="I3744" s="53">
        <v>430000000</v>
      </c>
      <c r="J3744" s="53" t="s">
        <v>8091</v>
      </c>
      <c r="K3744" s="53" t="s">
        <v>8092</v>
      </c>
      <c r="L3744" s="53" t="s">
        <v>8860</v>
      </c>
      <c r="M3744" s="53"/>
      <c r="N3744" s="53" t="s">
        <v>8858</v>
      </c>
      <c r="O3744" s="53" t="s">
        <v>8874</v>
      </c>
      <c r="P3744" s="48"/>
      <c r="Q3744" s="48"/>
      <c r="R3744" s="73"/>
      <c r="S3744" s="74"/>
      <c r="T3744" s="75">
        <v>332793</v>
      </c>
      <c r="U3744" s="75">
        <f t="shared" si="527"/>
        <v>372728.16000000003</v>
      </c>
      <c r="V3744" s="48"/>
      <c r="W3744" s="48">
        <v>2017</v>
      </c>
      <c r="X3744" s="48"/>
      <c r="Y3744" s="1">
        <f>VLOOKUP(A3744,'[1]план на 2017'!$A:$X,20,0)</f>
        <v>332793</v>
      </c>
      <c r="Z3744" s="156">
        <f t="shared" si="526"/>
        <v>0</v>
      </c>
    </row>
    <row r="3745" spans="1:26" ht="49.5" customHeight="1" x14ac:dyDescent="0.25">
      <c r="A3745" s="48" t="s">
        <v>9500</v>
      </c>
      <c r="B3745" s="53" t="s">
        <v>3273</v>
      </c>
      <c r="C3745" s="53" t="s">
        <v>8763</v>
      </c>
      <c r="D3745" s="53" t="s">
        <v>8764</v>
      </c>
      <c r="E3745" s="53" t="s">
        <v>8764</v>
      </c>
      <c r="F3745" s="53" t="s">
        <v>9496</v>
      </c>
      <c r="G3745" s="54" t="s">
        <v>8876</v>
      </c>
      <c r="H3745" s="53">
        <v>100</v>
      </c>
      <c r="I3745" s="53">
        <v>430000000</v>
      </c>
      <c r="J3745" s="53" t="s">
        <v>8091</v>
      </c>
      <c r="K3745" s="53" t="s">
        <v>8092</v>
      </c>
      <c r="L3745" s="53" t="s">
        <v>8872</v>
      </c>
      <c r="M3745" s="53"/>
      <c r="N3745" s="53" t="s">
        <v>8858</v>
      </c>
      <c r="O3745" s="53" t="s">
        <v>8874</v>
      </c>
      <c r="P3745" s="48"/>
      <c r="Q3745" s="48"/>
      <c r="R3745" s="73"/>
      <c r="S3745" s="74"/>
      <c r="T3745" s="75">
        <v>665586</v>
      </c>
      <c r="U3745" s="75">
        <f t="shared" si="527"/>
        <v>745456.32000000007</v>
      </c>
      <c r="V3745" s="48"/>
      <c r="W3745" s="48">
        <v>2017</v>
      </c>
      <c r="X3745" s="48"/>
      <c r="Y3745" s="1">
        <f>VLOOKUP(A3745,'[1]план на 2017'!$A:$X,20,0)</f>
        <v>665586</v>
      </c>
      <c r="Z3745" s="156">
        <f t="shared" si="526"/>
        <v>0</v>
      </c>
    </row>
    <row r="3746" spans="1:26" ht="49.5" customHeight="1" x14ac:dyDescent="0.25">
      <c r="A3746" s="48" t="s">
        <v>9501</v>
      </c>
      <c r="B3746" s="53" t="s">
        <v>3273</v>
      </c>
      <c r="C3746" s="53" t="s">
        <v>8763</v>
      </c>
      <c r="D3746" s="53" t="s">
        <v>8764</v>
      </c>
      <c r="E3746" s="53" t="s">
        <v>8764</v>
      </c>
      <c r="F3746" s="53" t="s">
        <v>9498</v>
      </c>
      <c r="G3746" s="54" t="s">
        <v>8876</v>
      </c>
      <c r="H3746" s="53">
        <v>100</v>
      </c>
      <c r="I3746" s="53">
        <v>430000000</v>
      </c>
      <c r="J3746" s="53" t="s">
        <v>8091</v>
      </c>
      <c r="K3746" s="53" t="s">
        <v>8092</v>
      </c>
      <c r="L3746" s="53" t="s">
        <v>8872</v>
      </c>
      <c r="M3746" s="53"/>
      <c r="N3746" s="53" t="s">
        <v>8858</v>
      </c>
      <c r="O3746" s="53" t="s">
        <v>8874</v>
      </c>
      <c r="P3746" s="48"/>
      <c r="Q3746" s="48"/>
      <c r="R3746" s="73"/>
      <c r="S3746" s="74"/>
      <c r="T3746" s="75">
        <v>2000000</v>
      </c>
      <c r="U3746" s="75">
        <f t="shared" si="527"/>
        <v>2240000</v>
      </c>
      <c r="V3746" s="48"/>
      <c r="W3746" s="48">
        <v>2017</v>
      </c>
      <c r="X3746" s="48"/>
      <c r="Y3746" s="1">
        <f>VLOOKUP(A3746,'[1]план на 2017'!$A:$X,20,0)</f>
        <v>2000000</v>
      </c>
      <c r="Z3746" s="156">
        <f t="shared" si="526"/>
        <v>0</v>
      </c>
    </row>
    <row r="3747" spans="1:26" ht="49.5" customHeight="1" x14ac:dyDescent="0.25">
      <c r="A3747" s="48" t="s">
        <v>9502</v>
      </c>
      <c r="B3747" s="53" t="s">
        <v>3273</v>
      </c>
      <c r="C3747" s="53" t="s">
        <v>9503</v>
      </c>
      <c r="D3747" s="53" t="s">
        <v>9504</v>
      </c>
      <c r="E3747" s="53" t="s">
        <v>9504</v>
      </c>
      <c r="F3747" s="53" t="s">
        <v>9505</v>
      </c>
      <c r="G3747" s="54" t="s">
        <v>8876</v>
      </c>
      <c r="H3747" s="53">
        <v>100</v>
      </c>
      <c r="I3747" s="53">
        <v>430000000</v>
      </c>
      <c r="J3747" s="53" t="s">
        <v>8091</v>
      </c>
      <c r="K3747" s="53" t="s">
        <v>8092</v>
      </c>
      <c r="L3747" s="53" t="s">
        <v>8857</v>
      </c>
      <c r="M3747" s="53"/>
      <c r="N3747" s="53" t="s">
        <v>8858</v>
      </c>
      <c r="O3747" s="53" t="s">
        <v>8874</v>
      </c>
      <c r="P3747" s="48"/>
      <c r="Q3747" s="48"/>
      <c r="R3747" s="73"/>
      <c r="S3747" s="97">
        <v>65076000</v>
      </c>
      <c r="T3747" s="75">
        <v>0</v>
      </c>
      <c r="U3747" s="75">
        <f t="shared" si="527"/>
        <v>0</v>
      </c>
      <c r="V3747" s="48"/>
      <c r="W3747" s="48">
        <v>2017</v>
      </c>
      <c r="X3747" s="48" t="s">
        <v>8122</v>
      </c>
      <c r="Y3747" s="1">
        <f>VLOOKUP(A3747,'[1]план на 2017'!$A:$X,20,0)</f>
        <v>0</v>
      </c>
      <c r="Z3747" s="156">
        <f t="shared" si="526"/>
        <v>0</v>
      </c>
    </row>
    <row r="3748" spans="1:26" ht="49.5" customHeight="1" x14ac:dyDescent="0.25">
      <c r="A3748" s="48" t="s">
        <v>9506</v>
      </c>
      <c r="B3748" s="53" t="s">
        <v>3273</v>
      </c>
      <c r="C3748" s="53" t="s">
        <v>9503</v>
      </c>
      <c r="D3748" s="53" t="s">
        <v>9504</v>
      </c>
      <c r="E3748" s="53" t="s">
        <v>9504</v>
      </c>
      <c r="F3748" s="53" t="s">
        <v>9505</v>
      </c>
      <c r="G3748" s="54" t="s">
        <v>8876</v>
      </c>
      <c r="H3748" s="53">
        <v>100</v>
      </c>
      <c r="I3748" s="53">
        <v>430000000</v>
      </c>
      <c r="J3748" s="53" t="s">
        <v>8091</v>
      </c>
      <c r="K3748" s="53" t="s">
        <v>8092</v>
      </c>
      <c r="L3748" s="53" t="s">
        <v>8860</v>
      </c>
      <c r="M3748" s="53"/>
      <c r="N3748" s="53" t="s">
        <v>8858</v>
      </c>
      <c r="O3748" s="53" t="s">
        <v>8874</v>
      </c>
      <c r="P3748" s="48"/>
      <c r="Q3748" s="48"/>
      <c r="R3748" s="73"/>
      <c r="S3748" s="74"/>
      <c r="T3748" s="75">
        <v>4176000</v>
      </c>
      <c r="U3748" s="75">
        <f t="shared" si="527"/>
        <v>4677120</v>
      </c>
      <c r="V3748" s="48"/>
      <c r="W3748" s="48">
        <v>2017</v>
      </c>
      <c r="X3748" s="48"/>
      <c r="Y3748" s="1">
        <f>VLOOKUP(A3748,'[1]план на 2017'!$A:$X,20,0)</f>
        <v>4176000</v>
      </c>
      <c r="Z3748" s="156">
        <f t="shared" si="526"/>
        <v>0</v>
      </c>
    </row>
    <row r="3749" spans="1:26" ht="49.5" customHeight="1" x14ac:dyDescent="0.25">
      <c r="A3749" s="48" t="s">
        <v>9507</v>
      </c>
      <c r="B3749" s="53" t="s">
        <v>3273</v>
      </c>
      <c r="C3749" s="53" t="s">
        <v>9503</v>
      </c>
      <c r="D3749" s="53" t="s">
        <v>9504</v>
      </c>
      <c r="E3749" s="53" t="s">
        <v>9504</v>
      </c>
      <c r="F3749" s="53" t="s">
        <v>9505</v>
      </c>
      <c r="G3749" s="54" t="s">
        <v>8876</v>
      </c>
      <c r="H3749" s="53">
        <v>100</v>
      </c>
      <c r="I3749" s="53">
        <v>430000000</v>
      </c>
      <c r="J3749" s="53" t="s">
        <v>8091</v>
      </c>
      <c r="K3749" s="53" t="s">
        <v>8092</v>
      </c>
      <c r="L3749" s="53" t="s">
        <v>8872</v>
      </c>
      <c r="M3749" s="53"/>
      <c r="N3749" s="53" t="s">
        <v>8858</v>
      </c>
      <c r="O3749" s="53" t="s">
        <v>8874</v>
      </c>
      <c r="P3749" s="48"/>
      <c r="Q3749" s="48"/>
      <c r="R3749" s="73"/>
      <c r="S3749" s="74"/>
      <c r="T3749" s="75">
        <v>16240000</v>
      </c>
      <c r="U3749" s="75">
        <f t="shared" si="527"/>
        <v>18188800</v>
      </c>
      <c r="V3749" s="48"/>
      <c r="W3749" s="48">
        <v>2017</v>
      </c>
      <c r="X3749" s="48"/>
      <c r="Y3749" s="1">
        <f>VLOOKUP(A3749,'[1]план на 2017'!$A:$X,20,0)</f>
        <v>16240000</v>
      </c>
      <c r="Z3749" s="156">
        <f t="shared" si="526"/>
        <v>0</v>
      </c>
    </row>
    <row r="3750" spans="1:26" ht="49.5" customHeight="1" x14ac:dyDescent="0.25">
      <c r="A3750" s="48" t="s">
        <v>9508</v>
      </c>
      <c r="B3750" s="53" t="s">
        <v>3273</v>
      </c>
      <c r="C3750" s="53" t="s">
        <v>9509</v>
      </c>
      <c r="D3750" s="53" t="s">
        <v>9510</v>
      </c>
      <c r="E3750" s="53" t="s">
        <v>9510</v>
      </c>
      <c r="F3750" s="53" t="s">
        <v>9511</v>
      </c>
      <c r="G3750" s="54" t="s">
        <v>8876</v>
      </c>
      <c r="H3750" s="53">
        <v>100</v>
      </c>
      <c r="I3750" s="53">
        <v>430000000</v>
      </c>
      <c r="J3750" s="53" t="s">
        <v>8091</v>
      </c>
      <c r="K3750" s="53" t="s">
        <v>8092</v>
      </c>
      <c r="L3750" s="53" t="s">
        <v>8857</v>
      </c>
      <c r="M3750" s="53"/>
      <c r="N3750" s="53" t="s">
        <v>8858</v>
      </c>
      <c r="O3750" s="53" t="s">
        <v>8874</v>
      </c>
      <c r="P3750" s="48"/>
      <c r="Q3750" s="48"/>
      <c r="R3750" s="73"/>
      <c r="S3750" s="74">
        <v>708480000</v>
      </c>
      <c r="T3750" s="75">
        <v>0</v>
      </c>
      <c r="U3750" s="75">
        <f t="shared" si="527"/>
        <v>0</v>
      </c>
      <c r="V3750" s="48"/>
      <c r="W3750" s="48">
        <v>2017</v>
      </c>
      <c r="X3750" s="48"/>
      <c r="Y3750" s="1">
        <f>VLOOKUP(A3750,'[1]план на 2017'!$A:$X,20,0)</f>
        <v>0</v>
      </c>
      <c r="Z3750" s="156">
        <f t="shared" si="526"/>
        <v>0</v>
      </c>
    </row>
    <row r="3751" spans="1:26" ht="49.5" customHeight="1" x14ac:dyDescent="0.25">
      <c r="A3751" s="48" t="s">
        <v>9512</v>
      </c>
      <c r="B3751" s="53" t="s">
        <v>3273</v>
      </c>
      <c r="C3751" s="53" t="s">
        <v>9509</v>
      </c>
      <c r="D3751" s="53" t="s">
        <v>9510</v>
      </c>
      <c r="E3751" s="53" t="s">
        <v>9510</v>
      </c>
      <c r="F3751" s="53" t="s">
        <v>9511</v>
      </c>
      <c r="G3751" s="54" t="s">
        <v>8876</v>
      </c>
      <c r="H3751" s="53">
        <v>100</v>
      </c>
      <c r="I3751" s="53">
        <v>430000000</v>
      </c>
      <c r="J3751" s="53" t="s">
        <v>8091</v>
      </c>
      <c r="K3751" s="53" t="s">
        <v>8129</v>
      </c>
      <c r="L3751" s="53" t="s">
        <v>8857</v>
      </c>
      <c r="M3751" s="53"/>
      <c r="N3751" s="53" t="s">
        <v>8858</v>
      </c>
      <c r="O3751" s="53" t="s">
        <v>8874</v>
      </c>
      <c r="P3751" s="48"/>
      <c r="Q3751" s="48"/>
      <c r="R3751" s="73"/>
      <c r="S3751" s="74"/>
      <c r="T3751" s="75">
        <v>653757480</v>
      </c>
      <c r="U3751" s="75">
        <f t="shared" si="527"/>
        <v>732208377.60000002</v>
      </c>
      <c r="V3751" s="48"/>
      <c r="W3751" s="48">
        <v>2017</v>
      </c>
      <c r="X3751" s="48" t="s">
        <v>8866</v>
      </c>
      <c r="Y3751" s="1">
        <f>VLOOKUP(A3751,'[1]план на 2017'!$A:$X,20,0)</f>
        <v>653757480</v>
      </c>
      <c r="Z3751" s="156">
        <f t="shared" si="526"/>
        <v>0</v>
      </c>
    </row>
    <row r="3752" spans="1:26" ht="49.5" customHeight="1" x14ac:dyDescent="0.25">
      <c r="A3752" s="48" t="s">
        <v>9513</v>
      </c>
      <c r="B3752" s="53" t="s">
        <v>3273</v>
      </c>
      <c r="C3752" s="53" t="s">
        <v>9509</v>
      </c>
      <c r="D3752" s="53" t="s">
        <v>9510</v>
      </c>
      <c r="E3752" s="53" t="s">
        <v>9510</v>
      </c>
      <c r="F3752" s="53" t="s">
        <v>9511</v>
      </c>
      <c r="G3752" s="54" t="s">
        <v>8876</v>
      </c>
      <c r="H3752" s="53">
        <v>100</v>
      </c>
      <c r="I3752" s="53">
        <v>430000000</v>
      </c>
      <c r="J3752" s="53" t="s">
        <v>8091</v>
      </c>
      <c r="K3752" s="53" t="s">
        <v>8092</v>
      </c>
      <c r="L3752" s="53" t="s">
        <v>8872</v>
      </c>
      <c r="M3752" s="53"/>
      <c r="N3752" s="53" t="s">
        <v>8858</v>
      </c>
      <c r="O3752" s="53" t="s">
        <v>8874</v>
      </c>
      <c r="P3752" s="48"/>
      <c r="Q3752" s="48"/>
      <c r="R3752" s="73"/>
      <c r="S3752" s="74">
        <v>209362320</v>
      </c>
      <c r="T3752" s="75">
        <v>0</v>
      </c>
      <c r="U3752" s="75">
        <f t="shared" si="527"/>
        <v>0</v>
      </c>
      <c r="V3752" s="48"/>
      <c r="W3752" s="48">
        <v>2017</v>
      </c>
      <c r="X3752" s="48"/>
      <c r="Y3752" s="1">
        <f>VLOOKUP(A3752,'[1]план на 2017'!$A:$X,20,0)</f>
        <v>0</v>
      </c>
      <c r="Z3752" s="156">
        <f t="shared" si="526"/>
        <v>0</v>
      </c>
    </row>
    <row r="3753" spans="1:26" ht="49.5" customHeight="1" x14ac:dyDescent="0.25">
      <c r="A3753" s="48" t="s">
        <v>9514</v>
      </c>
      <c r="B3753" s="53" t="s">
        <v>3273</v>
      </c>
      <c r="C3753" s="53" t="s">
        <v>9509</v>
      </c>
      <c r="D3753" s="53" t="s">
        <v>9510</v>
      </c>
      <c r="E3753" s="53" t="s">
        <v>9510</v>
      </c>
      <c r="F3753" s="53" t="s">
        <v>9511</v>
      </c>
      <c r="G3753" s="54" t="s">
        <v>8876</v>
      </c>
      <c r="H3753" s="53">
        <v>100</v>
      </c>
      <c r="I3753" s="53">
        <v>430000000</v>
      </c>
      <c r="J3753" s="53" t="s">
        <v>8091</v>
      </c>
      <c r="K3753" s="53" t="s">
        <v>8129</v>
      </c>
      <c r="L3753" s="53" t="s">
        <v>8872</v>
      </c>
      <c r="M3753" s="53"/>
      <c r="N3753" s="53" t="s">
        <v>8858</v>
      </c>
      <c r="O3753" s="53" t="s">
        <v>8874</v>
      </c>
      <c r="P3753" s="48"/>
      <c r="Q3753" s="48"/>
      <c r="R3753" s="73"/>
      <c r="S3753" s="75">
        <v>209362320</v>
      </c>
      <c r="T3753" s="75">
        <v>0</v>
      </c>
      <c r="U3753" s="75">
        <f t="shared" si="527"/>
        <v>0</v>
      </c>
      <c r="V3753" s="48"/>
      <c r="W3753" s="48">
        <v>2017</v>
      </c>
      <c r="X3753" s="48" t="s">
        <v>8100</v>
      </c>
      <c r="Y3753" s="1">
        <f>VLOOKUP(A3753,'[1]план на 2017'!$A:$X,20,0)</f>
        <v>0</v>
      </c>
      <c r="Z3753" s="156">
        <f t="shared" si="526"/>
        <v>0</v>
      </c>
    </row>
    <row r="3754" spans="1:26" ht="49.5" customHeight="1" x14ac:dyDescent="0.25">
      <c r="A3754" s="49" t="s">
        <v>9515</v>
      </c>
      <c r="B3754" s="49" t="s">
        <v>3273</v>
      </c>
      <c r="C3754" s="49" t="s">
        <v>9509</v>
      </c>
      <c r="D3754" s="49" t="s">
        <v>9510</v>
      </c>
      <c r="E3754" s="49" t="s">
        <v>9510</v>
      </c>
      <c r="F3754" s="49" t="s">
        <v>9511</v>
      </c>
      <c r="G3754" s="49" t="s">
        <v>3289</v>
      </c>
      <c r="H3754" s="49">
        <v>100</v>
      </c>
      <c r="I3754" s="49">
        <v>430000000</v>
      </c>
      <c r="J3754" s="49" t="s">
        <v>8091</v>
      </c>
      <c r="K3754" s="49" t="s">
        <v>8117</v>
      </c>
      <c r="L3754" s="49" t="s">
        <v>8872</v>
      </c>
      <c r="M3754" s="49"/>
      <c r="N3754" s="49" t="s">
        <v>8858</v>
      </c>
      <c r="O3754" s="49" t="s">
        <v>8874</v>
      </c>
      <c r="P3754" s="49"/>
      <c r="Q3754" s="49"/>
      <c r="R3754" s="49"/>
      <c r="S3754" s="76"/>
      <c r="T3754" s="76">
        <v>209362320</v>
      </c>
      <c r="U3754" s="76">
        <f t="shared" si="527"/>
        <v>234485798.40000004</v>
      </c>
      <c r="V3754" s="49"/>
      <c r="W3754" s="49">
        <v>2017</v>
      </c>
      <c r="X3754" s="49" t="s">
        <v>8100</v>
      </c>
      <c r="Y3754" s="1">
        <f>VLOOKUP(A3754,'[1]план на 2017'!$A:$X,20,0)</f>
        <v>209362320</v>
      </c>
      <c r="Z3754" s="156">
        <f t="shared" si="526"/>
        <v>0</v>
      </c>
    </row>
    <row r="3755" spans="1:26" ht="49.5" customHeight="1" x14ac:dyDescent="0.25">
      <c r="A3755" s="48" t="s">
        <v>9516</v>
      </c>
      <c r="B3755" s="53" t="s">
        <v>3273</v>
      </c>
      <c r="C3755" s="53" t="s">
        <v>9517</v>
      </c>
      <c r="D3755" s="53" t="s">
        <v>9518</v>
      </c>
      <c r="E3755" s="53" t="s">
        <v>9518</v>
      </c>
      <c r="F3755" s="53" t="s">
        <v>9519</v>
      </c>
      <c r="G3755" s="53" t="s">
        <v>3278</v>
      </c>
      <c r="H3755" s="53">
        <v>75</v>
      </c>
      <c r="I3755" s="53">
        <v>430000000</v>
      </c>
      <c r="J3755" s="53" t="s">
        <v>8091</v>
      </c>
      <c r="K3755" s="53" t="s">
        <v>8092</v>
      </c>
      <c r="L3755" s="53" t="s">
        <v>8861</v>
      </c>
      <c r="M3755" s="53"/>
      <c r="N3755" s="53" t="s">
        <v>8858</v>
      </c>
      <c r="O3755" s="53" t="s">
        <v>8874</v>
      </c>
      <c r="P3755" s="48"/>
      <c r="Q3755" s="48"/>
      <c r="R3755" s="73"/>
      <c r="S3755" s="75">
        <v>90034912</v>
      </c>
      <c r="T3755" s="75">
        <v>0</v>
      </c>
      <c r="U3755" s="75">
        <v>0</v>
      </c>
      <c r="V3755" s="48"/>
      <c r="W3755" s="48">
        <v>2017</v>
      </c>
      <c r="X3755" s="48"/>
      <c r="Y3755" s="1">
        <f>VLOOKUP(A3755,'[1]план на 2017'!$A:$X,20,0)</f>
        <v>0</v>
      </c>
      <c r="Z3755" s="156">
        <f t="shared" si="526"/>
        <v>0</v>
      </c>
    </row>
    <row r="3756" spans="1:26" ht="49.5" customHeight="1" x14ac:dyDescent="0.25">
      <c r="A3756" s="49" t="s">
        <v>9520</v>
      </c>
      <c r="B3756" s="49" t="s">
        <v>3273</v>
      </c>
      <c r="C3756" s="49" t="s">
        <v>9517</v>
      </c>
      <c r="D3756" s="49" t="s">
        <v>9518</v>
      </c>
      <c r="E3756" s="49" t="s">
        <v>9518</v>
      </c>
      <c r="F3756" s="49" t="s">
        <v>9519</v>
      </c>
      <c r="G3756" s="49" t="s">
        <v>3278</v>
      </c>
      <c r="H3756" s="49">
        <v>75</v>
      </c>
      <c r="I3756" s="49">
        <v>430000000</v>
      </c>
      <c r="J3756" s="49" t="s">
        <v>8091</v>
      </c>
      <c r="K3756" s="49" t="s">
        <v>8092</v>
      </c>
      <c r="L3756" s="49" t="s">
        <v>8861</v>
      </c>
      <c r="M3756" s="49"/>
      <c r="N3756" s="49" t="s">
        <v>8858</v>
      </c>
      <c r="O3756" s="49" t="s">
        <v>8874</v>
      </c>
      <c r="P3756" s="49"/>
      <c r="Q3756" s="49"/>
      <c r="R3756" s="49"/>
      <c r="S3756" s="76"/>
      <c r="T3756" s="76">
        <v>90945912</v>
      </c>
      <c r="U3756" s="76">
        <f>T3756*1.12</f>
        <v>101859421.44000001</v>
      </c>
      <c r="V3756" s="49"/>
      <c r="W3756" s="49">
        <v>2017</v>
      </c>
      <c r="X3756" s="49" t="s">
        <v>8877</v>
      </c>
      <c r="Y3756" s="1">
        <f>VLOOKUP(A3756,'[1]план на 2017'!$A:$X,20,0)</f>
        <v>90945912</v>
      </c>
      <c r="Z3756" s="156">
        <f t="shared" si="526"/>
        <v>0</v>
      </c>
    </row>
    <row r="3757" spans="1:26" ht="49.5" customHeight="1" x14ac:dyDescent="0.25">
      <c r="A3757" s="48" t="s">
        <v>9521</v>
      </c>
      <c r="B3757" s="53" t="s">
        <v>3273</v>
      </c>
      <c r="C3757" s="53" t="s">
        <v>9072</v>
      </c>
      <c r="D3757" s="53" t="s">
        <v>9073</v>
      </c>
      <c r="E3757" s="53" t="s">
        <v>9073</v>
      </c>
      <c r="F3757" s="53" t="s">
        <v>9522</v>
      </c>
      <c r="G3757" s="54" t="s">
        <v>8876</v>
      </c>
      <c r="H3757" s="53">
        <v>100</v>
      </c>
      <c r="I3757" s="53">
        <v>430000000</v>
      </c>
      <c r="J3757" s="53" t="s">
        <v>8091</v>
      </c>
      <c r="K3757" s="53" t="s">
        <v>8129</v>
      </c>
      <c r="L3757" s="53" t="s">
        <v>8872</v>
      </c>
      <c r="M3757" s="53"/>
      <c r="N3757" s="53" t="s">
        <v>9523</v>
      </c>
      <c r="O3757" s="53" t="s">
        <v>8874</v>
      </c>
      <c r="P3757" s="48"/>
      <c r="Q3757" s="48"/>
      <c r="R3757" s="73"/>
      <c r="S3757" s="74"/>
      <c r="T3757" s="75">
        <v>0</v>
      </c>
      <c r="U3757" s="75">
        <f t="shared" si="527"/>
        <v>0</v>
      </c>
      <c r="V3757" s="48"/>
      <c r="W3757" s="48">
        <v>2017</v>
      </c>
      <c r="X3757" s="48"/>
      <c r="Y3757" s="1">
        <f>VLOOKUP(A3757,'[1]план на 2017'!$A:$X,20,0)</f>
        <v>0</v>
      </c>
      <c r="Z3757" s="156">
        <f t="shared" si="526"/>
        <v>0</v>
      </c>
    </row>
    <row r="3758" spans="1:26" ht="49.5" customHeight="1" x14ac:dyDescent="0.25">
      <c r="A3758" s="48" t="s">
        <v>9524</v>
      </c>
      <c r="B3758" s="53" t="s">
        <v>3273</v>
      </c>
      <c r="C3758" s="53" t="s">
        <v>9072</v>
      </c>
      <c r="D3758" s="53" t="s">
        <v>9073</v>
      </c>
      <c r="E3758" s="53" t="s">
        <v>9073</v>
      </c>
      <c r="F3758" s="53" t="s">
        <v>9522</v>
      </c>
      <c r="G3758" s="54" t="s">
        <v>8876</v>
      </c>
      <c r="H3758" s="53">
        <v>100</v>
      </c>
      <c r="I3758" s="53">
        <v>430000000</v>
      </c>
      <c r="J3758" s="53" t="s">
        <v>8091</v>
      </c>
      <c r="K3758" s="53" t="s">
        <v>8092</v>
      </c>
      <c r="L3758" s="53" t="s">
        <v>8872</v>
      </c>
      <c r="M3758" s="53"/>
      <c r="N3758" s="53" t="s">
        <v>9523</v>
      </c>
      <c r="O3758" s="53" t="s">
        <v>8874</v>
      </c>
      <c r="P3758" s="48"/>
      <c r="Q3758" s="48"/>
      <c r="R3758" s="73"/>
      <c r="S3758" s="74"/>
      <c r="T3758" s="75">
        <v>979780</v>
      </c>
      <c r="U3758" s="75">
        <f t="shared" si="527"/>
        <v>1097353.6000000001</v>
      </c>
      <c r="V3758" s="48"/>
      <c r="W3758" s="48">
        <v>2017</v>
      </c>
      <c r="X3758" s="48" t="s">
        <v>8100</v>
      </c>
      <c r="Y3758" s="1">
        <f>VLOOKUP(A3758,'[1]план на 2017'!$A:$X,20,0)</f>
        <v>979780</v>
      </c>
      <c r="Z3758" s="156">
        <f t="shared" si="526"/>
        <v>0</v>
      </c>
    </row>
    <row r="3759" spans="1:26" ht="49.5" customHeight="1" x14ac:dyDescent="0.25">
      <c r="A3759" s="48" t="s">
        <v>9525</v>
      </c>
      <c r="B3759" s="53" t="s">
        <v>3273</v>
      </c>
      <c r="C3759" s="53" t="s">
        <v>9072</v>
      </c>
      <c r="D3759" s="53" t="s">
        <v>9073</v>
      </c>
      <c r="E3759" s="53" t="s">
        <v>9073</v>
      </c>
      <c r="F3759" s="53" t="s">
        <v>9526</v>
      </c>
      <c r="G3759" s="53" t="s">
        <v>3278</v>
      </c>
      <c r="H3759" s="53">
        <v>100</v>
      </c>
      <c r="I3759" s="53">
        <v>430000000</v>
      </c>
      <c r="J3759" s="53" t="s">
        <v>8091</v>
      </c>
      <c r="K3759" s="53" t="s">
        <v>8129</v>
      </c>
      <c r="L3759" s="53" t="s">
        <v>8872</v>
      </c>
      <c r="M3759" s="53"/>
      <c r="N3759" s="53" t="s">
        <v>9523</v>
      </c>
      <c r="O3759" s="53" t="s">
        <v>8874</v>
      </c>
      <c r="P3759" s="48"/>
      <c r="Q3759" s="48"/>
      <c r="R3759" s="73"/>
      <c r="S3759" s="97">
        <v>145045</v>
      </c>
      <c r="T3759" s="75">
        <v>0</v>
      </c>
      <c r="U3759" s="75">
        <f t="shared" si="527"/>
        <v>0</v>
      </c>
      <c r="V3759" s="48"/>
      <c r="W3759" s="48">
        <v>2017</v>
      </c>
      <c r="X3759" s="48"/>
      <c r="Y3759" s="1">
        <f>VLOOKUP(A3759,'[1]план на 2017'!$A:$X,20,0)</f>
        <v>0</v>
      </c>
      <c r="Z3759" s="156">
        <f t="shared" si="526"/>
        <v>0</v>
      </c>
    </row>
    <row r="3760" spans="1:26" ht="49.5" customHeight="1" x14ac:dyDescent="0.25">
      <c r="A3760" s="48" t="s">
        <v>9527</v>
      </c>
      <c r="B3760" s="53" t="s">
        <v>3273</v>
      </c>
      <c r="C3760" s="53" t="s">
        <v>9072</v>
      </c>
      <c r="D3760" s="53" t="s">
        <v>9073</v>
      </c>
      <c r="E3760" s="53" t="s">
        <v>9073</v>
      </c>
      <c r="F3760" s="53" t="s">
        <v>9526</v>
      </c>
      <c r="G3760" s="54" t="s">
        <v>8910</v>
      </c>
      <c r="H3760" s="53">
        <v>100</v>
      </c>
      <c r="I3760" s="53">
        <v>430000000</v>
      </c>
      <c r="J3760" s="53" t="s">
        <v>8091</v>
      </c>
      <c r="K3760" s="53" t="s">
        <v>8099</v>
      </c>
      <c r="L3760" s="53" t="s">
        <v>8872</v>
      </c>
      <c r="M3760" s="53"/>
      <c r="N3760" s="53" t="s">
        <v>9523</v>
      </c>
      <c r="O3760" s="53" t="s">
        <v>8874</v>
      </c>
      <c r="P3760" s="48"/>
      <c r="Q3760" s="48"/>
      <c r="R3760" s="73"/>
      <c r="S3760" s="74"/>
      <c r="T3760" s="75">
        <v>145045</v>
      </c>
      <c r="U3760" s="75">
        <f t="shared" si="527"/>
        <v>162450.40000000002</v>
      </c>
      <c r="V3760" s="48"/>
      <c r="W3760" s="48">
        <v>2017</v>
      </c>
      <c r="X3760" s="48" t="s">
        <v>8213</v>
      </c>
      <c r="Y3760" s="1">
        <f>VLOOKUP(A3760,'[1]план на 2017'!$A:$X,20,0)</f>
        <v>145045</v>
      </c>
      <c r="Z3760" s="156">
        <f t="shared" si="526"/>
        <v>0</v>
      </c>
    </row>
    <row r="3761" spans="1:26" ht="49.5" customHeight="1" x14ac:dyDescent="0.25">
      <c r="A3761" s="48" t="s">
        <v>9528</v>
      </c>
      <c r="B3761" s="53" t="s">
        <v>3273</v>
      </c>
      <c r="C3761" s="53" t="s">
        <v>9529</v>
      </c>
      <c r="D3761" s="53" t="s">
        <v>9530</v>
      </c>
      <c r="E3761" s="53" t="s">
        <v>9530</v>
      </c>
      <c r="F3761" s="53" t="s">
        <v>9531</v>
      </c>
      <c r="G3761" s="54" t="s">
        <v>8910</v>
      </c>
      <c r="H3761" s="53">
        <v>100</v>
      </c>
      <c r="I3761" s="53">
        <v>430000000</v>
      </c>
      <c r="J3761" s="53" t="s">
        <v>8091</v>
      </c>
      <c r="K3761" s="53" t="s">
        <v>8129</v>
      </c>
      <c r="L3761" s="53" t="s">
        <v>9532</v>
      </c>
      <c r="M3761" s="53"/>
      <c r="N3761" s="53" t="s">
        <v>8986</v>
      </c>
      <c r="O3761" s="53" t="s">
        <v>8874</v>
      </c>
      <c r="P3761" s="48"/>
      <c r="Q3761" s="48"/>
      <c r="R3761" s="73"/>
      <c r="S3761" s="74"/>
      <c r="T3761" s="75">
        <v>0</v>
      </c>
      <c r="U3761" s="75">
        <f t="shared" si="527"/>
        <v>0</v>
      </c>
      <c r="V3761" s="48"/>
      <c r="W3761" s="48">
        <v>2017</v>
      </c>
      <c r="X3761" s="48"/>
      <c r="Y3761" s="1">
        <f>VLOOKUP(A3761,'[1]план на 2017'!$A:$X,20,0)</f>
        <v>0</v>
      </c>
      <c r="Z3761" s="156">
        <f t="shared" si="526"/>
        <v>0</v>
      </c>
    </row>
    <row r="3762" spans="1:26" ht="49.5" customHeight="1" x14ac:dyDescent="0.25">
      <c r="A3762" s="48" t="s">
        <v>9533</v>
      </c>
      <c r="B3762" s="53" t="s">
        <v>3273</v>
      </c>
      <c r="C3762" s="53" t="s">
        <v>9529</v>
      </c>
      <c r="D3762" s="53" t="s">
        <v>9530</v>
      </c>
      <c r="E3762" s="53" t="s">
        <v>9530</v>
      </c>
      <c r="F3762" s="53" t="s">
        <v>9531</v>
      </c>
      <c r="G3762" s="54" t="s">
        <v>8910</v>
      </c>
      <c r="H3762" s="53">
        <v>100</v>
      </c>
      <c r="I3762" s="53">
        <v>430000000</v>
      </c>
      <c r="J3762" s="53" t="s">
        <v>8091</v>
      </c>
      <c r="K3762" s="53" t="s">
        <v>8092</v>
      </c>
      <c r="L3762" s="53" t="s">
        <v>9532</v>
      </c>
      <c r="M3762" s="53"/>
      <c r="N3762" s="53" t="s">
        <v>8986</v>
      </c>
      <c r="O3762" s="53" t="s">
        <v>8874</v>
      </c>
      <c r="P3762" s="48"/>
      <c r="Q3762" s="48"/>
      <c r="R3762" s="73"/>
      <c r="S3762" s="74"/>
      <c r="T3762" s="75">
        <v>2100000</v>
      </c>
      <c r="U3762" s="75">
        <f t="shared" si="527"/>
        <v>2352000</v>
      </c>
      <c r="V3762" s="48"/>
      <c r="W3762" s="48">
        <v>2017</v>
      </c>
      <c r="X3762" s="48" t="s">
        <v>8100</v>
      </c>
      <c r="Y3762" s="1">
        <f>VLOOKUP(A3762,'[1]план на 2017'!$A:$X,20,0)</f>
        <v>2100000</v>
      </c>
      <c r="Z3762" s="156">
        <f t="shared" si="526"/>
        <v>0</v>
      </c>
    </row>
    <row r="3763" spans="1:26" ht="49.5" customHeight="1" x14ac:dyDescent="0.25">
      <c r="A3763" s="48" t="s">
        <v>9534</v>
      </c>
      <c r="B3763" s="53" t="s">
        <v>3273</v>
      </c>
      <c r="C3763" s="53" t="s">
        <v>9072</v>
      </c>
      <c r="D3763" s="53" t="s">
        <v>9073</v>
      </c>
      <c r="E3763" s="53" t="s">
        <v>9073</v>
      </c>
      <c r="F3763" s="53" t="s">
        <v>9535</v>
      </c>
      <c r="G3763" s="54" t="s">
        <v>8876</v>
      </c>
      <c r="H3763" s="53">
        <v>100</v>
      </c>
      <c r="I3763" s="53">
        <v>430000000</v>
      </c>
      <c r="J3763" s="53" t="s">
        <v>8091</v>
      </c>
      <c r="K3763" s="53" t="s">
        <v>8129</v>
      </c>
      <c r="L3763" s="53" t="s">
        <v>8857</v>
      </c>
      <c r="M3763" s="53"/>
      <c r="N3763" s="53" t="s">
        <v>9523</v>
      </c>
      <c r="O3763" s="53" t="s">
        <v>8874</v>
      </c>
      <c r="P3763" s="48"/>
      <c r="Q3763" s="48"/>
      <c r="R3763" s="73"/>
      <c r="S3763" s="74"/>
      <c r="T3763" s="75">
        <v>0</v>
      </c>
      <c r="U3763" s="75">
        <f t="shared" si="527"/>
        <v>0</v>
      </c>
      <c r="V3763" s="48"/>
      <c r="W3763" s="48">
        <v>2017</v>
      </c>
      <c r="X3763" s="48"/>
      <c r="Y3763" s="1">
        <f>VLOOKUP(A3763,'[1]план на 2017'!$A:$X,20,0)</f>
        <v>0</v>
      </c>
      <c r="Z3763" s="156">
        <f t="shared" si="526"/>
        <v>0</v>
      </c>
    </row>
    <row r="3764" spans="1:26" ht="49.5" customHeight="1" x14ac:dyDescent="0.25">
      <c r="A3764" s="48" t="s">
        <v>9536</v>
      </c>
      <c r="B3764" s="53" t="s">
        <v>3273</v>
      </c>
      <c r="C3764" s="53" t="s">
        <v>9072</v>
      </c>
      <c r="D3764" s="53" t="s">
        <v>9073</v>
      </c>
      <c r="E3764" s="53" t="s">
        <v>9073</v>
      </c>
      <c r="F3764" s="53" t="s">
        <v>9535</v>
      </c>
      <c r="G3764" s="54" t="s">
        <v>8876</v>
      </c>
      <c r="H3764" s="53">
        <v>100</v>
      </c>
      <c r="I3764" s="53">
        <v>430000000</v>
      </c>
      <c r="J3764" s="53" t="s">
        <v>8091</v>
      </c>
      <c r="K3764" s="53" t="s">
        <v>8092</v>
      </c>
      <c r="L3764" s="53" t="s">
        <v>8857</v>
      </c>
      <c r="M3764" s="53"/>
      <c r="N3764" s="53" t="s">
        <v>9523</v>
      </c>
      <c r="O3764" s="53" t="s">
        <v>8874</v>
      </c>
      <c r="P3764" s="48"/>
      <c r="Q3764" s="48"/>
      <c r="R3764" s="73"/>
      <c r="S3764" s="74"/>
      <c r="T3764" s="75">
        <v>5489989</v>
      </c>
      <c r="U3764" s="75">
        <f t="shared" si="527"/>
        <v>6148787.6800000006</v>
      </c>
      <c r="V3764" s="48"/>
      <c r="W3764" s="48">
        <v>2017</v>
      </c>
      <c r="X3764" s="48"/>
      <c r="Y3764" s="1">
        <f>VLOOKUP(A3764,'[1]план на 2017'!$A:$X,20,0)</f>
        <v>5489989</v>
      </c>
      <c r="Z3764" s="156">
        <f t="shared" si="526"/>
        <v>0</v>
      </c>
    </row>
    <row r="3765" spans="1:26" ht="49.5" customHeight="1" x14ac:dyDescent="0.25">
      <c r="A3765" s="48" t="s">
        <v>9537</v>
      </c>
      <c r="B3765" s="53" t="s">
        <v>3273</v>
      </c>
      <c r="C3765" s="53" t="s">
        <v>9072</v>
      </c>
      <c r="D3765" s="53" t="s">
        <v>9073</v>
      </c>
      <c r="E3765" s="53" t="s">
        <v>9073</v>
      </c>
      <c r="F3765" s="53" t="s">
        <v>9538</v>
      </c>
      <c r="G3765" s="53" t="s">
        <v>3278</v>
      </c>
      <c r="H3765" s="53">
        <v>100</v>
      </c>
      <c r="I3765" s="53">
        <v>430000000</v>
      </c>
      <c r="J3765" s="53" t="s">
        <v>8091</v>
      </c>
      <c r="K3765" s="53" t="s">
        <v>8129</v>
      </c>
      <c r="L3765" s="53" t="s">
        <v>8857</v>
      </c>
      <c r="M3765" s="53"/>
      <c r="N3765" s="53" t="s">
        <v>9523</v>
      </c>
      <c r="O3765" s="53" t="s">
        <v>8874</v>
      </c>
      <c r="P3765" s="48"/>
      <c r="Q3765" s="48"/>
      <c r="R3765" s="73"/>
      <c r="S3765" s="74"/>
      <c r="T3765" s="75">
        <v>0</v>
      </c>
      <c r="U3765" s="75">
        <f t="shared" si="527"/>
        <v>0</v>
      </c>
      <c r="V3765" s="48"/>
      <c r="W3765" s="48">
        <v>2017</v>
      </c>
      <c r="X3765" s="48"/>
      <c r="Y3765" s="1">
        <f>VLOOKUP(A3765,'[1]план на 2017'!$A:$X,20,0)</f>
        <v>0</v>
      </c>
      <c r="Z3765" s="156">
        <f t="shared" si="526"/>
        <v>0</v>
      </c>
    </row>
    <row r="3766" spans="1:26" ht="49.5" customHeight="1" x14ac:dyDescent="0.25">
      <c r="A3766" s="48" t="s">
        <v>9539</v>
      </c>
      <c r="B3766" s="53" t="s">
        <v>3273</v>
      </c>
      <c r="C3766" s="53" t="s">
        <v>9072</v>
      </c>
      <c r="D3766" s="53" t="s">
        <v>9073</v>
      </c>
      <c r="E3766" s="53" t="s">
        <v>9073</v>
      </c>
      <c r="F3766" s="53" t="s">
        <v>9538</v>
      </c>
      <c r="G3766" s="54" t="s">
        <v>8910</v>
      </c>
      <c r="H3766" s="53">
        <v>100</v>
      </c>
      <c r="I3766" s="53">
        <v>430000000</v>
      </c>
      <c r="J3766" s="53" t="s">
        <v>8091</v>
      </c>
      <c r="K3766" s="53" t="s">
        <v>8099</v>
      </c>
      <c r="L3766" s="53" t="s">
        <v>8857</v>
      </c>
      <c r="M3766" s="53"/>
      <c r="N3766" s="53" t="s">
        <v>9523</v>
      </c>
      <c r="O3766" s="53" t="s">
        <v>8874</v>
      </c>
      <c r="P3766" s="48"/>
      <c r="Q3766" s="48"/>
      <c r="R3766" s="73"/>
      <c r="S3766" s="74"/>
      <c r="T3766" s="75">
        <v>812729</v>
      </c>
      <c r="U3766" s="75">
        <f t="shared" si="527"/>
        <v>910256.4800000001</v>
      </c>
      <c r="V3766" s="48"/>
      <c r="W3766" s="48">
        <v>2017</v>
      </c>
      <c r="X3766" s="48" t="s">
        <v>9540</v>
      </c>
      <c r="Y3766" s="1">
        <f>VLOOKUP(A3766,'[1]план на 2017'!$A:$X,20,0)</f>
        <v>812729</v>
      </c>
      <c r="Z3766" s="156">
        <f t="shared" si="526"/>
        <v>0</v>
      </c>
    </row>
    <row r="3767" spans="1:26" ht="49.5" customHeight="1" x14ac:dyDescent="0.25">
      <c r="A3767" s="48" t="s">
        <v>9541</v>
      </c>
      <c r="B3767" s="53" t="s">
        <v>3273</v>
      </c>
      <c r="C3767" s="53" t="s">
        <v>9072</v>
      </c>
      <c r="D3767" s="53" t="s">
        <v>9073</v>
      </c>
      <c r="E3767" s="53" t="s">
        <v>9073</v>
      </c>
      <c r="F3767" s="53" t="s">
        <v>9542</v>
      </c>
      <c r="G3767" s="54" t="s">
        <v>8876</v>
      </c>
      <c r="H3767" s="53">
        <v>100</v>
      </c>
      <c r="I3767" s="53">
        <v>430000000</v>
      </c>
      <c r="J3767" s="53" t="s">
        <v>8091</v>
      </c>
      <c r="K3767" s="53" t="s">
        <v>8129</v>
      </c>
      <c r="L3767" s="53" t="s">
        <v>8857</v>
      </c>
      <c r="M3767" s="53"/>
      <c r="N3767" s="53" t="s">
        <v>9523</v>
      </c>
      <c r="O3767" s="53" t="s">
        <v>8874</v>
      </c>
      <c r="P3767" s="48"/>
      <c r="Q3767" s="48"/>
      <c r="R3767" s="73"/>
      <c r="S3767" s="74"/>
      <c r="T3767" s="75">
        <v>0</v>
      </c>
      <c r="U3767" s="75">
        <f t="shared" si="527"/>
        <v>0</v>
      </c>
      <c r="V3767" s="48"/>
      <c r="W3767" s="48">
        <v>2017</v>
      </c>
      <c r="X3767" s="48"/>
      <c r="Y3767" s="1">
        <f>VLOOKUP(A3767,'[1]план на 2017'!$A:$X,20,0)</f>
        <v>0</v>
      </c>
      <c r="Z3767" s="156">
        <f t="shared" si="526"/>
        <v>0</v>
      </c>
    </row>
    <row r="3768" spans="1:26" ht="49.5" customHeight="1" x14ac:dyDescent="0.25">
      <c r="A3768" s="48" t="s">
        <v>9543</v>
      </c>
      <c r="B3768" s="53" t="s">
        <v>3273</v>
      </c>
      <c r="C3768" s="53" t="s">
        <v>9072</v>
      </c>
      <c r="D3768" s="53" t="s">
        <v>9073</v>
      </c>
      <c r="E3768" s="53" t="s">
        <v>9073</v>
      </c>
      <c r="F3768" s="53" t="s">
        <v>9542</v>
      </c>
      <c r="G3768" s="54" t="s">
        <v>8876</v>
      </c>
      <c r="H3768" s="53">
        <v>100</v>
      </c>
      <c r="I3768" s="53">
        <v>430000000</v>
      </c>
      <c r="J3768" s="53" t="s">
        <v>8091</v>
      </c>
      <c r="K3768" s="53" t="s">
        <v>8092</v>
      </c>
      <c r="L3768" s="53" t="s">
        <v>8857</v>
      </c>
      <c r="M3768" s="53"/>
      <c r="N3768" s="53" t="s">
        <v>9523</v>
      </c>
      <c r="O3768" s="53" t="s">
        <v>8874</v>
      </c>
      <c r="P3768" s="48"/>
      <c r="Q3768" s="48"/>
      <c r="R3768" s="73"/>
      <c r="S3768" s="74"/>
      <c r="T3768" s="75">
        <v>962480</v>
      </c>
      <c r="U3768" s="75">
        <f t="shared" si="527"/>
        <v>1077977.6000000001</v>
      </c>
      <c r="V3768" s="48"/>
      <c r="W3768" s="48">
        <v>2017</v>
      </c>
      <c r="X3768" s="48" t="s">
        <v>8100</v>
      </c>
      <c r="Y3768" s="1">
        <f>VLOOKUP(A3768,'[1]план на 2017'!$A:$X,20,0)</f>
        <v>962480</v>
      </c>
      <c r="Z3768" s="156">
        <f t="shared" si="526"/>
        <v>0</v>
      </c>
    </row>
    <row r="3769" spans="1:26" ht="49.5" customHeight="1" x14ac:dyDescent="0.25">
      <c r="A3769" s="48" t="s">
        <v>9544</v>
      </c>
      <c r="B3769" s="53" t="s">
        <v>3273</v>
      </c>
      <c r="C3769" s="53" t="s">
        <v>9072</v>
      </c>
      <c r="D3769" s="53" t="s">
        <v>9073</v>
      </c>
      <c r="E3769" s="53" t="s">
        <v>9073</v>
      </c>
      <c r="F3769" s="53" t="s">
        <v>9545</v>
      </c>
      <c r="G3769" s="53" t="s">
        <v>3278</v>
      </c>
      <c r="H3769" s="53">
        <v>100</v>
      </c>
      <c r="I3769" s="53">
        <v>430000000</v>
      </c>
      <c r="J3769" s="53" t="s">
        <v>8091</v>
      </c>
      <c r="K3769" s="53" t="s">
        <v>8129</v>
      </c>
      <c r="L3769" s="53" t="s">
        <v>8857</v>
      </c>
      <c r="M3769" s="53"/>
      <c r="N3769" s="53" t="s">
        <v>9523</v>
      </c>
      <c r="O3769" s="53" t="s">
        <v>8874</v>
      </c>
      <c r="P3769" s="48"/>
      <c r="Q3769" s="48"/>
      <c r="R3769" s="73"/>
      <c r="S3769" s="74"/>
      <c r="T3769" s="75">
        <v>0</v>
      </c>
      <c r="U3769" s="75">
        <f t="shared" si="527"/>
        <v>0</v>
      </c>
      <c r="V3769" s="48"/>
      <c r="W3769" s="48">
        <v>2017</v>
      </c>
      <c r="X3769" s="48"/>
      <c r="Y3769" s="1">
        <f>VLOOKUP(A3769,'[1]план на 2017'!$A:$X,20,0)</f>
        <v>0</v>
      </c>
      <c r="Z3769" s="156">
        <f t="shared" si="526"/>
        <v>0</v>
      </c>
    </row>
    <row r="3770" spans="1:26" ht="49.5" customHeight="1" x14ac:dyDescent="0.25">
      <c r="A3770" s="48" t="s">
        <v>9546</v>
      </c>
      <c r="B3770" s="53" t="s">
        <v>3273</v>
      </c>
      <c r="C3770" s="53" t="s">
        <v>9072</v>
      </c>
      <c r="D3770" s="53" t="s">
        <v>9073</v>
      </c>
      <c r="E3770" s="53" t="s">
        <v>9073</v>
      </c>
      <c r="F3770" s="53" t="s">
        <v>9545</v>
      </c>
      <c r="G3770" s="54" t="s">
        <v>8910</v>
      </c>
      <c r="H3770" s="53">
        <v>100</v>
      </c>
      <c r="I3770" s="53">
        <v>430000000</v>
      </c>
      <c r="J3770" s="53" t="s">
        <v>8091</v>
      </c>
      <c r="K3770" s="53" t="s">
        <v>8099</v>
      </c>
      <c r="L3770" s="53" t="s">
        <v>8857</v>
      </c>
      <c r="M3770" s="53"/>
      <c r="N3770" s="53" t="s">
        <v>9523</v>
      </c>
      <c r="O3770" s="53" t="s">
        <v>8874</v>
      </c>
      <c r="P3770" s="48"/>
      <c r="Q3770" s="48"/>
      <c r="R3770" s="73"/>
      <c r="S3770" s="74"/>
      <c r="T3770" s="75">
        <v>142484</v>
      </c>
      <c r="U3770" s="75">
        <f t="shared" si="527"/>
        <v>159582.08000000002</v>
      </c>
      <c r="V3770" s="48"/>
      <c r="W3770" s="48">
        <v>2017</v>
      </c>
      <c r="X3770" s="48" t="s">
        <v>8213</v>
      </c>
      <c r="Y3770" s="1">
        <f>VLOOKUP(A3770,'[1]план на 2017'!$A:$X,20,0)</f>
        <v>142484</v>
      </c>
      <c r="Z3770" s="156">
        <f t="shared" si="526"/>
        <v>0</v>
      </c>
    </row>
    <row r="3771" spans="1:26" ht="49.5" customHeight="1" x14ac:dyDescent="0.25">
      <c r="A3771" s="48" t="s">
        <v>9547</v>
      </c>
      <c r="B3771" s="53" t="s">
        <v>3273</v>
      </c>
      <c r="C3771" s="53" t="s">
        <v>9072</v>
      </c>
      <c r="D3771" s="53" t="s">
        <v>9073</v>
      </c>
      <c r="E3771" s="53" t="s">
        <v>9073</v>
      </c>
      <c r="F3771" s="53" t="s">
        <v>9548</v>
      </c>
      <c r="G3771" s="54" t="s">
        <v>8876</v>
      </c>
      <c r="H3771" s="53">
        <v>100</v>
      </c>
      <c r="I3771" s="53">
        <v>430000000</v>
      </c>
      <c r="J3771" s="53" t="s">
        <v>8091</v>
      </c>
      <c r="K3771" s="53" t="s">
        <v>8129</v>
      </c>
      <c r="L3771" s="53" t="s">
        <v>8872</v>
      </c>
      <c r="M3771" s="53"/>
      <c r="N3771" s="53" t="s">
        <v>9523</v>
      </c>
      <c r="O3771" s="53" t="s">
        <v>8874</v>
      </c>
      <c r="P3771" s="48"/>
      <c r="Q3771" s="48"/>
      <c r="R3771" s="73"/>
      <c r="S3771" s="74"/>
      <c r="T3771" s="75">
        <v>0</v>
      </c>
      <c r="U3771" s="75">
        <f t="shared" si="527"/>
        <v>0</v>
      </c>
      <c r="V3771" s="48"/>
      <c r="W3771" s="48">
        <v>2017</v>
      </c>
      <c r="X3771" s="48"/>
      <c r="Y3771" s="1">
        <f>VLOOKUP(A3771,'[1]план на 2017'!$A:$X,20,0)</f>
        <v>0</v>
      </c>
      <c r="Z3771" s="156">
        <f t="shared" si="526"/>
        <v>0</v>
      </c>
    </row>
    <row r="3772" spans="1:26" ht="49.5" customHeight="1" x14ac:dyDescent="0.25">
      <c r="A3772" s="48" t="s">
        <v>9549</v>
      </c>
      <c r="B3772" s="53" t="s">
        <v>3273</v>
      </c>
      <c r="C3772" s="53" t="s">
        <v>9072</v>
      </c>
      <c r="D3772" s="53" t="s">
        <v>9073</v>
      </c>
      <c r="E3772" s="53" t="s">
        <v>9073</v>
      </c>
      <c r="F3772" s="53" t="s">
        <v>9548</v>
      </c>
      <c r="G3772" s="54" t="s">
        <v>8876</v>
      </c>
      <c r="H3772" s="53">
        <v>100</v>
      </c>
      <c r="I3772" s="53">
        <v>430000000</v>
      </c>
      <c r="J3772" s="53" t="s">
        <v>8091</v>
      </c>
      <c r="K3772" s="53" t="s">
        <v>8092</v>
      </c>
      <c r="L3772" s="53" t="s">
        <v>8872</v>
      </c>
      <c r="M3772" s="53"/>
      <c r="N3772" s="53" t="s">
        <v>9523</v>
      </c>
      <c r="O3772" s="53" t="s">
        <v>8874</v>
      </c>
      <c r="P3772" s="48"/>
      <c r="Q3772" s="48"/>
      <c r="R3772" s="73"/>
      <c r="S3772" s="74"/>
      <c r="T3772" s="75">
        <v>5886299.2199999997</v>
      </c>
      <c r="U3772" s="75">
        <f t="shared" si="527"/>
        <v>6592655.1264000004</v>
      </c>
      <c r="V3772" s="48"/>
      <c r="W3772" s="48">
        <v>2017</v>
      </c>
      <c r="X3772" s="48" t="s">
        <v>8100</v>
      </c>
      <c r="Y3772" s="1">
        <f>VLOOKUP(A3772,'[1]план на 2017'!$A:$X,20,0)</f>
        <v>5886299.2199999997</v>
      </c>
      <c r="Z3772" s="156">
        <f t="shared" si="526"/>
        <v>0</v>
      </c>
    </row>
    <row r="3773" spans="1:26" ht="49.5" customHeight="1" x14ac:dyDescent="0.25">
      <c r="A3773" s="48" t="s">
        <v>9550</v>
      </c>
      <c r="B3773" s="53" t="s">
        <v>3273</v>
      </c>
      <c r="C3773" s="53" t="s">
        <v>9072</v>
      </c>
      <c r="D3773" s="53" t="s">
        <v>9073</v>
      </c>
      <c r="E3773" s="53" t="s">
        <v>9073</v>
      </c>
      <c r="F3773" s="53" t="s">
        <v>9551</v>
      </c>
      <c r="G3773" s="53" t="s">
        <v>3278</v>
      </c>
      <c r="H3773" s="53">
        <v>100</v>
      </c>
      <c r="I3773" s="53">
        <v>430000000</v>
      </c>
      <c r="J3773" s="53" t="s">
        <v>8091</v>
      </c>
      <c r="K3773" s="53" t="s">
        <v>8129</v>
      </c>
      <c r="L3773" s="53" t="s">
        <v>8872</v>
      </c>
      <c r="M3773" s="53"/>
      <c r="N3773" s="53" t="s">
        <v>9523</v>
      </c>
      <c r="O3773" s="53" t="s">
        <v>8874</v>
      </c>
      <c r="P3773" s="48"/>
      <c r="Q3773" s="48"/>
      <c r="R3773" s="73"/>
      <c r="S3773" s="74"/>
      <c r="T3773" s="75">
        <v>871398.84</v>
      </c>
      <c r="U3773" s="75">
        <f t="shared" si="527"/>
        <v>975966.70080000011</v>
      </c>
      <c r="V3773" s="48"/>
      <c r="W3773" s="48">
        <v>2017</v>
      </c>
      <c r="X3773" s="48"/>
      <c r="Y3773" s="1">
        <f>VLOOKUP(A3773,'[1]план на 2017'!$A:$X,20,0)</f>
        <v>871398.84</v>
      </c>
      <c r="Z3773" s="156">
        <f t="shared" si="526"/>
        <v>0</v>
      </c>
    </row>
    <row r="3774" spans="1:26" ht="49.5" customHeight="1" x14ac:dyDescent="0.25">
      <c r="A3774" s="48" t="s">
        <v>9552</v>
      </c>
      <c r="B3774" s="53" t="s">
        <v>3273</v>
      </c>
      <c r="C3774" s="53" t="s">
        <v>8763</v>
      </c>
      <c r="D3774" s="53" t="s">
        <v>8764</v>
      </c>
      <c r="E3774" s="53" t="s">
        <v>8764</v>
      </c>
      <c r="F3774" s="53" t="s">
        <v>9553</v>
      </c>
      <c r="G3774" s="53" t="s">
        <v>3278</v>
      </c>
      <c r="H3774" s="53">
        <v>100</v>
      </c>
      <c r="I3774" s="53">
        <v>430000000</v>
      </c>
      <c r="J3774" s="53" t="s">
        <v>8091</v>
      </c>
      <c r="K3774" s="53" t="s">
        <v>8957</v>
      </c>
      <c r="L3774" s="53" t="s">
        <v>8861</v>
      </c>
      <c r="M3774" s="53"/>
      <c r="N3774" s="53" t="s">
        <v>9554</v>
      </c>
      <c r="O3774" s="53" t="s">
        <v>8936</v>
      </c>
      <c r="P3774" s="48"/>
      <c r="Q3774" s="48"/>
      <c r="R3774" s="73"/>
      <c r="S3774" s="74"/>
      <c r="T3774" s="75">
        <v>1202169</v>
      </c>
      <c r="U3774" s="75">
        <f t="shared" si="527"/>
        <v>1346429.28</v>
      </c>
      <c r="V3774" s="48"/>
      <c r="W3774" s="48">
        <v>2017</v>
      </c>
      <c r="X3774" s="48"/>
      <c r="Y3774" s="1">
        <f>VLOOKUP(A3774,'[1]план на 2017'!$A:$X,20,0)</f>
        <v>1202169</v>
      </c>
      <c r="Z3774" s="156">
        <f t="shared" si="526"/>
        <v>0</v>
      </c>
    </row>
    <row r="3775" spans="1:26" ht="49.5" customHeight="1" x14ac:dyDescent="0.25">
      <c r="A3775" s="48" t="s">
        <v>9555</v>
      </c>
      <c r="B3775" s="53" t="s">
        <v>3273</v>
      </c>
      <c r="C3775" s="53" t="s">
        <v>8763</v>
      </c>
      <c r="D3775" s="53" t="s">
        <v>8764</v>
      </c>
      <c r="E3775" s="53" t="s">
        <v>8764</v>
      </c>
      <c r="F3775" s="53" t="s">
        <v>8670</v>
      </c>
      <c r="G3775" s="53" t="s">
        <v>3278</v>
      </c>
      <c r="H3775" s="53">
        <v>100</v>
      </c>
      <c r="I3775" s="53">
        <v>430000000</v>
      </c>
      <c r="J3775" s="53" t="s">
        <v>8091</v>
      </c>
      <c r="K3775" s="53" t="s">
        <v>8957</v>
      </c>
      <c r="L3775" s="53" t="s">
        <v>8861</v>
      </c>
      <c r="M3775" s="53"/>
      <c r="N3775" s="53">
        <f t="shared" ref="N3775:N3788" si="528">$M$3770</f>
        <v>0</v>
      </c>
      <c r="O3775" s="53" t="s">
        <v>8936</v>
      </c>
      <c r="P3775" s="48"/>
      <c r="Q3775" s="48"/>
      <c r="R3775" s="73"/>
      <c r="S3775" s="74"/>
      <c r="T3775" s="75">
        <v>1568222</v>
      </c>
      <c r="U3775" s="75">
        <f t="shared" si="527"/>
        <v>1756408.6400000001</v>
      </c>
      <c r="V3775" s="48"/>
      <c r="W3775" s="48">
        <v>2017</v>
      </c>
      <c r="X3775" s="48"/>
      <c r="Y3775" s="1">
        <f>VLOOKUP(A3775,'[1]план на 2017'!$A:$X,20,0)</f>
        <v>1568222</v>
      </c>
      <c r="Z3775" s="156">
        <f t="shared" si="526"/>
        <v>0</v>
      </c>
    </row>
    <row r="3776" spans="1:26" ht="49.5" customHeight="1" x14ac:dyDescent="0.25">
      <c r="A3776" s="48" t="s">
        <v>9556</v>
      </c>
      <c r="B3776" s="53" t="s">
        <v>3273</v>
      </c>
      <c r="C3776" s="53" t="s">
        <v>8763</v>
      </c>
      <c r="D3776" s="53" t="s">
        <v>8764</v>
      </c>
      <c r="E3776" s="53" t="s">
        <v>8764</v>
      </c>
      <c r="F3776" s="53" t="s">
        <v>8667</v>
      </c>
      <c r="G3776" s="53" t="s">
        <v>3278</v>
      </c>
      <c r="H3776" s="53">
        <v>100</v>
      </c>
      <c r="I3776" s="53">
        <v>430000000</v>
      </c>
      <c r="J3776" s="53" t="s">
        <v>8091</v>
      </c>
      <c r="K3776" s="53" t="s">
        <v>8957</v>
      </c>
      <c r="L3776" s="53" t="s">
        <v>8861</v>
      </c>
      <c r="M3776" s="53"/>
      <c r="N3776" s="53">
        <f t="shared" si="528"/>
        <v>0</v>
      </c>
      <c r="O3776" s="53" t="s">
        <v>8936</v>
      </c>
      <c r="P3776" s="48"/>
      <c r="Q3776" s="48"/>
      <c r="R3776" s="73"/>
      <c r="S3776" s="74"/>
      <c r="T3776" s="75">
        <v>952639.13942833198</v>
      </c>
      <c r="U3776" s="75">
        <f t="shared" si="527"/>
        <v>1066955.836159732</v>
      </c>
      <c r="V3776" s="48"/>
      <c r="W3776" s="48">
        <v>2017</v>
      </c>
      <c r="X3776" s="48"/>
      <c r="Y3776" s="1">
        <f>VLOOKUP(A3776,'[1]план на 2017'!$A:$X,20,0)</f>
        <v>952639.13942833198</v>
      </c>
      <c r="Z3776" s="156">
        <f t="shared" si="526"/>
        <v>0</v>
      </c>
    </row>
    <row r="3777" spans="1:26" ht="49.5" customHeight="1" x14ac:dyDescent="0.25">
      <c r="A3777" s="48" t="s">
        <v>9557</v>
      </c>
      <c r="B3777" s="53" t="s">
        <v>3273</v>
      </c>
      <c r="C3777" s="53" t="s">
        <v>8763</v>
      </c>
      <c r="D3777" s="53" t="s">
        <v>8764</v>
      </c>
      <c r="E3777" s="53" t="s">
        <v>8764</v>
      </c>
      <c r="F3777" s="53" t="s">
        <v>9558</v>
      </c>
      <c r="G3777" s="53" t="s">
        <v>3278</v>
      </c>
      <c r="H3777" s="53">
        <v>100</v>
      </c>
      <c r="I3777" s="53">
        <v>430000000</v>
      </c>
      <c r="J3777" s="53" t="s">
        <v>8091</v>
      </c>
      <c r="K3777" s="53" t="s">
        <v>8957</v>
      </c>
      <c r="L3777" s="53" t="s">
        <v>8861</v>
      </c>
      <c r="M3777" s="53"/>
      <c r="N3777" s="53">
        <f t="shared" si="528"/>
        <v>0</v>
      </c>
      <c r="O3777" s="53" t="s">
        <v>8936</v>
      </c>
      <c r="P3777" s="48"/>
      <c r="Q3777" s="48"/>
      <c r="R3777" s="73"/>
      <c r="S3777" s="74"/>
      <c r="T3777" s="75">
        <v>1119490</v>
      </c>
      <c r="U3777" s="75">
        <f t="shared" si="527"/>
        <v>1253828.8</v>
      </c>
      <c r="V3777" s="48"/>
      <c r="W3777" s="48">
        <v>2017</v>
      </c>
      <c r="X3777" s="48"/>
      <c r="Y3777" s="1">
        <f>VLOOKUP(A3777,'[1]план на 2017'!$A:$X,20,0)</f>
        <v>1119490</v>
      </c>
      <c r="Z3777" s="156">
        <f t="shared" si="526"/>
        <v>0</v>
      </c>
    </row>
    <row r="3778" spans="1:26" ht="49.5" customHeight="1" x14ac:dyDescent="0.25">
      <c r="A3778" s="48" t="s">
        <v>9559</v>
      </c>
      <c r="B3778" s="53" t="s">
        <v>3273</v>
      </c>
      <c r="C3778" s="53" t="s">
        <v>8763</v>
      </c>
      <c r="D3778" s="53" t="s">
        <v>8764</v>
      </c>
      <c r="E3778" s="53" t="s">
        <v>8764</v>
      </c>
      <c r="F3778" s="53" t="s">
        <v>9560</v>
      </c>
      <c r="G3778" s="53" t="s">
        <v>3278</v>
      </c>
      <c r="H3778" s="53">
        <v>100</v>
      </c>
      <c r="I3778" s="53">
        <v>430000000</v>
      </c>
      <c r="J3778" s="53" t="s">
        <v>8091</v>
      </c>
      <c r="K3778" s="53" t="s">
        <v>8957</v>
      </c>
      <c r="L3778" s="53" t="s">
        <v>8861</v>
      </c>
      <c r="M3778" s="53"/>
      <c r="N3778" s="53">
        <f t="shared" si="528"/>
        <v>0</v>
      </c>
      <c r="O3778" s="53" t="s">
        <v>8936</v>
      </c>
      <c r="P3778" s="48"/>
      <c r="Q3778" s="48"/>
      <c r="R3778" s="73"/>
      <c r="S3778" s="97"/>
      <c r="T3778" s="75">
        <v>1119490</v>
      </c>
      <c r="U3778" s="75">
        <f t="shared" si="527"/>
        <v>1253828.8</v>
      </c>
      <c r="V3778" s="48"/>
      <c r="W3778" s="48">
        <v>2017</v>
      </c>
      <c r="X3778" s="48"/>
      <c r="Y3778" s="1">
        <f>VLOOKUP(A3778,'[1]план на 2017'!$A:$X,20,0)</f>
        <v>1119490</v>
      </c>
      <c r="Z3778" s="156">
        <f t="shared" si="526"/>
        <v>0</v>
      </c>
    </row>
    <row r="3779" spans="1:26" ht="49.5" customHeight="1" x14ac:dyDescent="0.25">
      <c r="A3779" s="48" t="s">
        <v>9561</v>
      </c>
      <c r="B3779" s="53" t="s">
        <v>3273</v>
      </c>
      <c r="C3779" s="53" t="s">
        <v>8763</v>
      </c>
      <c r="D3779" s="53" t="s">
        <v>8764</v>
      </c>
      <c r="E3779" s="53" t="s">
        <v>8764</v>
      </c>
      <c r="F3779" s="53" t="s">
        <v>9562</v>
      </c>
      <c r="G3779" s="53" t="s">
        <v>3278</v>
      </c>
      <c r="H3779" s="53">
        <v>100</v>
      </c>
      <c r="I3779" s="53">
        <v>430000000</v>
      </c>
      <c r="J3779" s="53" t="s">
        <v>8091</v>
      </c>
      <c r="K3779" s="53" t="s">
        <v>8957</v>
      </c>
      <c r="L3779" s="53" t="s">
        <v>8861</v>
      </c>
      <c r="M3779" s="53"/>
      <c r="N3779" s="53">
        <f t="shared" si="528"/>
        <v>0</v>
      </c>
      <c r="O3779" s="53" t="s">
        <v>8936</v>
      </c>
      <c r="P3779" s="48"/>
      <c r="Q3779" s="48"/>
      <c r="R3779" s="73"/>
      <c r="S3779" s="74"/>
      <c r="T3779" s="75">
        <v>1505525</v>
      </c>
      <c r="U3779" s="75">
        <f t="shared" si="527"/>
        <v>1686188.0000000002</v>
      </c>
      <c r="V3779" s="48"/>
      <c r="W3779" s="48">
        <v>2017</v>
      </c>
      <c r="X3779" s="48"/>
      <c r="Y3779" s="1">
        <f>VLOOKUP(A3779,'[1]план на 2017'!$A:$X,20,0)</f>
        <v>1505525</v>
      </c>
      <c r="Z3779" s="156">
        <f t="shared" si="526"/>
        <v>0</v>
      </c>
    </row>
    <row r="3780" spans="1:26" ht="49.5" customHeight="1" x14ac:dyDescent="0.25">
      <c r="A3780" s="48" t="s">
        <v>9563</v>
      </c>
      <c r="B3780" s="53" t="s">
        <v>3273</v>
      </c>
      <c r="C3780" s="53" t="s">
        <v>8763</v>
      </c>
      <c r="D3780" s="53" t="s">
        <v>8764</v>
      </c>
      <c r="E3780" s="53" t="s">
        <v>8764</v>
      </c>
      <c r="F3780" s="53" t="s">
        <v>9564</v>
      </c>
      <c r="G3780" s="53" t="s">
        <v>3278</v>
      </c>
      <c r="H3780" s="53">
        <v>100</v>
      </c>
      <c r="I3780" s="53">
        <v>430000000</v>
      </c>
      <c r="J3780" s="53" t="s">
        <v>8091</v>
      </c>
      <c r="K3780" s="53" t="s">
        <v>8957</v>
      </c>
      <c r="L3780" s="53" t="s">
        <v>8861</v>
      </c>
      <c r="M3780" s="53"/>
      <c r="N3780" s="53">
        <f t="shared" si="528"/>
        <v>0</v>
      </c>
      <c r="O3780" s="53" t="s">
        <v>8936</v>
      </c>
      <c r="P3780" s="48"/>
      <c r="Q3780" s="48"/>
      <c r="R3780" s="73"/>
      <c r="S3780" s="74"/>
      <c r="T3780" s="75">
        <v>1093048</v>
      </c>
      <c r="U3780" s="75">
        <f t="shared" si="527"/>
        <v>1224213.76</v>
      </c>
      <c r="V3780" s="48"/>
      <c r="W3780" s="48">
        <v>2017</v>
      </c>
      <c r="X3780" s="48"/>
      <c r="Y3780" s="1">
        <f>VLOOKUP(A3780,'[1]план на 2017'!$A:$X,20,0)</f>
        <v>1093048</v>
      </c>
      <c r="Z3780" s="156">
        <f t="shared" si="526"/>
        <v>0</v>
      </c>
    </row>
    <row r="3781" spans="1:26" ht="49.5" customHeight="1" x14ac:dyDescent="0.25">
      <c r="A3781" s="48" t="s">
        <v>9565</v>
      </c>
      <c r="B3781" s="53" t="s">
        <v>3273</v>
      </c>
      <c r="C3781" s="53" t="s">
        <v>8763</v>
      </c>
      <c r="D3781" s="53" t="s">
        <v>8764</v>
      </c>
      <c r="E3781" s="53" t="s">
        <v>8764</v>
      </c>
      <c r="F3781" s="53" t="s">
        <v>9566</v>
      </c>
      <c r="G3781" s="53" t="s">
        <v>3278</v>
      </c>
      <c r="H3781" s="53">
        <v>100</v>
      </c>
      <c r="I3781" s="53">
        <v>430000000</v>
      </c>
      <c r="J3781" s="53" t="s">
        <v>8091</v>
      </c>
      <c r="K3781" s="53" t="s">
        <v>8957</v>
      </c>
      <c r="L3781" s="53" t="s">
        <v>8861</v>
      </c>
      <c r="M3781" s="53"/>
      <c r="N3781" s="53">
        <f t="shared" si="528"/>
        <v>0</v>
      </c>
      <c r="O3781" s="53" t="s">
        <v>8936</v>
      </c>
      <c r="P3781" s="48"/>
      <c r="Q3781" s="48"/>
      <c r="R3781" s="73"/>
      <c r="S3781" s="74">
        <v>1153542</v>
      </c>
      <c r="T3781" s="75">
        <v>0</v>
      </c>
      <c r="U3781" s="75">
        <f t="shared" si="527"/>
        <v>0</v>
      </c>
      <c r="V3781" s="48"/>
      <c r="W3781" s="48">
        <v>2017</v>
      </c>
      <c r="X3781" s="48"/>
      <c r="Y3781" s="1">
        <f>VLOOKUP(A3781,'[1]план на 2017'!$A:$X,20,0)</f>
        <v>0</v>
      </c>
      <c r="Z3781" s="156">
        <f t="shared" si="526"/>
        <v>0</v>
      </c>
    </row>
    <row r="3782" spans="1:26" ht="49.5" customHeight="1" x14ac:dyDescent="0.25">
      <c r="A3782" s="48" t="s">
        <v>9567</v>
      </c>
      <c r="B3782" s="53" t="s">
        <v>3273</v>
      </c>
      <c r="C3782" s="53" t="s">
        <v>8763</v>
      </c>
      <c r="D3782" s="53" t="s">
        <v>8764</v>
      </c>
      <c r="E3782" s="53" t="s">
        <v>8764</v>
      </c>
      <c r="F3782" s="53" t="s">
        <v>9566</v>
      </c>
      <c r="G3782" s="53" t="s">
        <v>3278</v>
      </c>
      <c r="H3782" s="53">
        <v>100</v>
      </c>
      <c r="I3782" s="53">
        <v>430000000</v>
      </c>
      <c r="J3782" s="53" t="s">
        <v>8091</v>
      </c>
      <c r="K3782" s="53" t="s">
        <v>8107</v>
      </c>
      <c r="L3782" s="53" t="s">
        <v>8861</v>
      </c>
      <c r="M3782" s="53"/>
      <c r="N3782" s="53">
        <f t="shared" si="528"/>
        <v>0</v>
      </c>
      <c r="O3782" s="53" t="s">
        <v>8936</v>
      </c>
      <c r="P3782" s="48"/>
      <c r="Q3782" s="48"/>
      <c r="R3782" s="73"/>
      <c r="S3782" s="97"/>
      <c r="T3782" s="75">
        <v>1060963.68</v>
      </c>
      <c r="U3782" s="75">
        <f t="shared" si="527"/>
        <v>1188279.3216000001</v>
      </c>
      <c r="V3782" s="48"/>
      <c r="W3782" s="48">
        <v>2017</v>
      </c>
      <c r="X3782" s="48" t="s">
        <v>8867</v>
      </c>
      <c r="Y3782" s="1">
        <f>VLOOKUP(A3782,'[1]план на 2017'!$A:$X,20,0)</f>
        <v>1060963.68</v>
      </c>
      <c r="Z3782" s="156">
        <f t="shared" si="526"/>
        <v>0</v>
      </c>
    </row>
    <row r="3783" spans="1:26" ht="49.5" customHeight="1" x14ac:dyDescent="0.25">
      <c r="A3783" s="48" t="s">
        <v>9568</v>
      </c>
      <c r="B3783" s="53" t="s">
        <v>3273</v>
      </c>
      <c r="C3783" s="53" t="s">
        <v>8763</v>
      </c>
      <c r="D3783" s="53" t="s">
        <v>8764</v>
      </c>
      <c r="E3783" s="53" t="s">
        <v>8764</v>
      </c>
      <c r="F3783" s="53" t="s">
        <v>9569</v>
      </c>
      <c r="G3783" s="53" t="s">
        <v>3278</v>
      </c>
      <c r="H3783" s="53">
        <v>100</v>
      </c>
      <c r="I3783" s="53">
        <v>430000000</v>
      </c>
      <c r="J3783" s="53" t="s">
        <v>8091</v>
      </c>
      <c r="K3783" s="53" t="s">
        <v>8957</v>
      </c>
      <c r="L3783" s="53" t="s">
        <v>8861</v>
      </c>
      <c r="M3783" s="53"/>
      <c r="N3783" s="53">
        <f t="shared" si="528"/>
        <v>0</v>
      </c>
      <c r="O3783" s="53" t="s">
        <v>8936</v>
      </c>
      <c r="P3783" s="48"/>
      <c r="Q3783" s="48"/>
      <c r="R3783" s="73"/>
      <c r="S3783" s="74">
        <v>384253</v>
      </c>
      <c r="T3783" s="75">
        <v>0</v>
      </c>
      <c r="U3783" s="75">
        <f t="shared" si="527"/>
        <v>0</v>
      </c>
      <c r="V3783" s="48"/>
      <c r="W3783" s="48">
        <v>2017</v>
      </c>
      <c r="X3783" s="48"/>
      <c r="Y3783" s="1">
        <f>VLOOKUP(A3783,'[1]план на 2017'!$A:$X,20,0)</f>
        <v>0</v>
      </c>
      <c r="Z3783" s="156">
        <f t="shared" si="526"/>
        <v>0</v>
      </c>
    </row>
    <row r="3784" spans="1:26" ht="49.5" customHeight="1" x14ac:dyDescent="0.25">
      <c r="A3784" s="48" t="s">
        <v>9570</v>
      </c>
      <c r="B3784" s="53" t="s">
        <v>3273</v>
      </c>
      <c r="C3784" s="53" t="s">
        <v>8763</v>
      </c>
      <c r="D3784" s="53" t="s">
        <v>8764</v>
      </c>
      <c r="E3784" s="53" t="s">
        <v>8764</v>
      </c>
      <c r="F3784" s="53" t="s">
        <v>9569</v>
      </c>
      <c r="G3784" s="53" t="s">
        <v>3278</v>
      </c>
      <c r="H3784" s="53">
        <v>100</v>
      </c>
      <c r="I3784" s="53">
        <v>430000000</v>
      </c>
      <c r="J3784" s="53" t="s">
        <v>8091</v>
      </c>
      <c r="K3784" s="53" t="s">
        <v>8129</v>
      </c>
      <c r="L3784" s="53" t="s">
        <v>8861</v>
      </c>
      <c r="M3784" s="53"/>
      <c r="N3784" s="53">
        <f t="shared" si="528"/>
        <v>0</v>
      </c>
      <c r="O3784" s="53" t="s">
        <v>8936</v>
      </c>
      <c r="P3784" s="48"/>
      <c r="Q3784" s="48"/>
      <c r="R3784" s="73"/>
      <c r="S3784" s="74"/>
      <c r="T3784" s="75">
        <v>732410.28</v>
      </c>
      <c r="U3784" s="75">
        <f t="shared" si="527"/>
        <v>820299.51360000006</v>
      </c>
      <c r="V3784" s="48"/>
      <c r="W3784" s="48">
        <v>2017</v>
      </c>
      <c r="X3784" s="48" t="s">
        <v>8866</v>
      </c>
      <c r="Y3784" s="1">
        <f>VLOOKUP(A3784,'[1]план на 2017'!$A:$X,20,0)</f>
        <v>732410.28</v>
      </c>
      <c r="Z3784" s="156">
        <f t="shared" si="526"/>
        <v>0</v>
      </c>
    </row>
    <row r="3785" spans="1:26" ht="49.5" customHeight="1" x14ac:dyDescent="0.25">
      <c r="A3785" s="48" t="s">
        <v>9571</v>
      </c>
      <c r="B3785" s="53" t="s">
        <v>3273</v>
      </c>
      <c r="C3785" s="53" t="s">
        <v>8763</v>
      </c>
      <c r="D3785" s="53" t="s">
        <v>8764</v>
      </c>
      <c r="E3785" s="53" t="s">
        <v>8764</v>
      </c>
      <c r="F3785" s="53" t="s">
        <v>9572</v>
      </c>
      <c r="G3785" s="53" t="s">
        <v>3278</v>
      </c>
      <c r="H3785" s="53">
        <v>100</v>
      </c>
      <c r="I3785" s="53">
        <v>430000000</v>
      </c>
      <c r="J3785" s="53" t="s">
        <v>8091</v>
      </c>
      <c r="K3785" s="53" t="s">
        <v>8957</v>
      </c>
      <c r="L3785" s="53" t="s">
        <v>8861</v>
      </c>
      <c r="M3785" s="53"/>
      <c r="N3785" s="53">
        <f t="shared" si="528"/>
        <v>0</v>
      </c>
      <c r="O3785" s="53" t="s">
        <v>8936</v>
      </c>
      <c r="P3785" s="48"/>
      <c r="Q3785" s="48"/>
      <c r="R3785" s="73"/>
      <c r="S3785" s="97">
        <v>857954</v>
      </c>
      <c r="T3785" s="75">
        <v>0</v>
      </c>
      <c r="U3785" s="75">
        <f t="shared" si="527"/>
        <v>0</v>
      </c>
      <c r="V3785" s="48"/>
      <c r="W3785" s="48">
        <v>2017</v>
      </c>
      <c r="X3785" s="53" t="s">
        <v>9573</v>
      </c>
      <c r="Y3785" s="1">
        <f>VLOOKUP(A3785,'[1]план на 2017'!$A:$X,20,0)</f>
        <v>0</v>
      </c>
      <c r="Z3785" s="156">
        <f t="shared" si="526"/>
        <v>0</v>
      </c>
    </row>
    <row r="3786" spans="1:26" ht="49.5" customHeight="1" x14ac:dyDescent="0.25">
      <c r="A3786" s="48" t="s">
        <v>9574</v>
      </c>
      <c r="B3786" s="53" t="s">
        <v>3273</v>
      </c>
      <c r="C3786" s="53" t="s">
        <v>8763</v>
      </c>
      <c r="D3786" s="53" t="s">
        <v>8764</v>
      </c>
      <c r="E3786" s="53" t="s">
        <v>8764</v>
      </c>
      <c r="F3786" s="53" t="s">
        <v>9575</v>
      </c>
      <c r="G3786" s="53" t="s">
        <v>3278</v>
      </c>
      <c r="H3786" s="53">
        <v>100</v>
      </c>
      <c r="I3786" s="53">
        <v>430000000</v>
      </c>
      <c r="J3786" s="53" t="s">
        <v>8091</v>
      </c>
      <c r="K3786" s="53" t="s">
        <v>8957</v>
      </c>
      <c r="L3786" s="53" t="s">
        <v>8861</v>
      </c>
      <c r="M3786" s="53"/>
      <c r="N3786" s="53">
        <f t="shared" si="528"/>
        <v>0</v>
      </c>
      <c r="O3786" s="53" t="s">
        <v>8936</v>
      </c>
      <c r="P3786" s="48"/>
      <c r="Q3786" s="48"/>
      <c r="R3786" s="73"/>
      <c r="S3786" s="74"/>
      <c r="T3786" s="75">
        <v>1113445</v>
      </c>
      <c r="U3786" s="75">
        <f t="shared" si="527"/>
        <v>1247058.4000000001</v>
      </c>
      <c r="V3786" s="48"/>
      <c r="W3786" s="48">
        <v>2017</v>
      </c>
      <c r="X3786" s="48"/>
      <c r="Y3786" s="1">
        <f>VLOOKUP(A3786,'[1]план на 2017'!$A:$X,20,0)</f>
        <v>1113445</v>
      </c>
      <c r="Z3786" s="156">
        <f t="shared" si="526"/>
        <v>0</v>
      </c>
    </row>
    <row r="3787" spans="1:26" ht="49.5" customHeight="1" x14ac:dyDescent="0.25">
      <c r="A3787" s="48" t="s">
        <v>9576</v>
      </c>
      <c r="B3787" s="53" t="s">
        <v>3273</v>
      </c>
      <c r="C3787" s="53" t="s">
        <v>8763</v>
      </c>
      <c r="D3787" s="53" t="s">
        <v>8764</v>
      </c>
      <c r="E3787" s="53" t="s">
        <v>8764</v>
      </c>
      <c r="F3787" s="53" t="s">
        <v>9577</v>
      </c>
      <c r="G3787" s="53" t="s">
        <v>3278</v>
      </c>
      <c r="H3787" s="53">
        <v>100</v>
      </c>
      <c r="I3787" s="53">
        <v>430000000</v>
      </c>
      <c r="J3787" s="53" t="s">
        <v>8091</v>
      </c>
      <c r="K3787" s="53" t="s">
        <v>8957</v>
      </c>
      <c r="L3787" s="53" t="s">
        <v>8861</v>
      </c>
      <c r="M3787" s="53"/>
      <c r="N3787" s="53">
        <f t="shared" si="528"/>
        <v>0</v>
      </c>
      <c r="O3787" s="53" t="s">
        <v>8936</v>
      </c>
      <c r="P3787" s="48"/>
      <c r="Q3787" s="48"/>
      <c r="R3787" s="73"/>
      <c r="S3787" s="97">
        <v>2181073</v>
      </c>
      <c r="T3787" s="75">
        <v>0</v>
      </c>
      <c r="U3787" s="75">
        <f t="shared" si="527"/>
        <v>0</v>
      </c>
      <c r="V3787" s="48"/>
      <c r="W3787" s="48">
        <v>2017</v>
      </c>
      <c r="X3787" s="48"/>
      <c r="Y3787" s="1">
        <f>VLOOKUP(A3787,'[1]план на 2017'!$A:$X,20,0)</f>
        <v>0</v>
      </c>
      <c r="Z3787" s="156">
        <f t="shared" si="526"/>
        <v>0</v>
      </c>
    </row>
    <row r="3788" spans="1:26" ht="49.5" customHeight="1" x14ac:dyDescent="0.25">
      <c r="A3788" s="48" t="s">
        <v>9578</v>
      </c>
      <c r="B3788" s="53" t="s">
        <v>3273</v>
      </c>
      <c r="C3788" s="53" t="s">
        <v>8763</v>
      </c>
      <c r="D3788" s="53" t="s">
        <v>8764</v>
      </c>
      <c r="E3788" s="53" t="s">
        <v>8764</v>
      </c>
      <c r="F3788" s="53" t="s">
        <v>9579</v>
      </c>
      <c r="G3788" s="53" t="s">
        <v>3278</v>
      </c>
      <c r="H3788" s="53">
        <v>100</v>
      </c>
      <c r="I3788" s="53">
        <v>430000000</v>
      </c>
      <c r="J3788" s="53" t="s">
        <v>8091</v>
      </c>
      <c r="K3788" s="53" t="s">
        <v>8957</v>
      </c>
      <c r="L3788" s="53" t="s">
        <v>8861</v>
      </c>
      <c r="M3788" s="53"/>
      <c r="N3788" s="53">
        <f t="shared" si="528"/>
        <v>0</v>
      </c>
      <c r="O3788" s="53" t="s">
        <v>8936</v>
      </c>
      <c r="P3788" s="48"/>
      <c r="Q3788" s="48"/>
      <c r="R3788" s="73"/>
      <c r="S3788" s="74"/>
      <c r="T3788" s="75">
        <v>2181073</v>
      </c>
      <c r="U3788" s="75">
        <f t="shared" si="527"/>
        <v>2442801.7600000002</v>
      </c>
      <c r="V3788" s="48"/>
      <c r="W3788" s="48">
        <v>2017</v>
      </c>
      <c r="X3788" s="53" t="s">
        <v>9580</v>
      </c>
      <c r="Y3788" s="1">
        <f>VLOOKUP(A3788,'[1]план на 2017'!$A:$X,20,0)</f>
        <v>2181073</v>
      </c>
      <c r="Z3788" s="156">
        <f t="shared" si="526"/>
        <v>0</v>
      </c>
    </row>
    <row r="3789" spans="1:26" ht="49.5" customHeight="1" x14ac:dyDescent="0.25">
      <c r="A3789" s="48" t="s">
        <v>9581</v>
      </c>
      <c r="B3789" s="53" t="s">
        <v>3273</v>
      </c>
      <c r="C3789" s="53" t="s">
        <v>9582</v>
      </c>
      <c r="D3789" s="53" t="s">
        <v>9583</v>
      </c>
      <c r="E3789" s="53" t="s">
        <v>9583</v>
      </c>
      <c r="F3789" s="53" t="s">
        <v>9584</v>
      </c>
      <c r="G3789" s="54" t="s">
        <v>8910</v>
      </c>
      <c r="H3789" s="53">
        <v>0</v>
      </c>
      <c r="I3789" s="53">
        <v>430000000</v>
      </c>
      <c r="J3789" s="53" t="s">
        <v>8091</v>
      </c>
      <c r="K3789" s="53" t="s">
        <v>8092</v>
      </c>
      <c r="L3789" s="53" t="s">
        <v>8890</v>
      </c>
      <c r="M3789" s="53"/>
      <c r="N3789" s="53">
        <f>$M$3500</f>
        <v>0</v>
      </c>
      <c r="O3789" s="53" t="s">
        <v>8874</v>
      </c>
      <c r="P3789" s="48"/>
      <c r="Q3789" s="48"/>
      <c r="R3789" s="73"/>
      <c r="S3789" s="74"/>
      <c r="T3789" s="75">
        <v>2499999.9999999995</v>
      </c>
      <c r="U3789" s="75">
        <f t="shared" si="527"/>
        <v>2799999.9999999995</v>
      </c>
      <c r="V3789" s="48"/>
      <c r="W3789" s="48">
        <v>2017</v>
      </c>
      <c r="X3789" s="48"/>
      <c r="Y3789" s="1">
        <f>VLOOKUP(A3789,'[1]план на 2017'!$A:$X,20,0)</f>
        <v>2499999.9999999995</v>
      </c>
      <c r="Z3789" s="156">
        <f t="shared" si="526"/>
        <v>0</v>
      </c>
    </row>
    <row r="3790" spans="1:26" ht="49.5" customHeight="1" x14ac:dyDescent="0.25">
      <c r="A3790" s="48" t="s">
        <v>9585</v>
      </c>
      <c r="B3790" s="53" t="s">
        <v>3273</v>
      </c>
      <c r="C3790" s="53" t="s">
        <v>9582</v>
      </c>
      <c r="D3790" s="53" t="s">
        <v>9583</v>
      </c>
      <c r="E3790" s="53" t="s">
        <v>9583</v>
      </c>
      <c r="F3790" s="53" t="s">
        <v>9586</v>
      </c>
      <c r="G3790" s="54" t="s">
        <v>8876</v>
      </c>
      <c r="H3790" s="53">
        <v>0</v>
      </c>
      <c r="I3790" s="53">
        <v>430000000</v>
      </c>
      <c r="J3790" s="53" t="s">
        <v>8091</v>
      </c>
      <c r="K3790" s="53" t="s">
        <v>8092</v>
      </c>
      <c r="L3790" s="53" t="s">
        <v>8890</v>
      </c>
      <c r="M3790" s="53"/>
      <c r="N3790" s="53">
        <f>$M$3500</f>
        <v>0</v>
      </c>
      <c r="O3790" s="53" t="s">
        <v>8874</v>
      </c>
      <c r="P3790" s="48"/>
      <c r="Q3790" s="48"/>
      <c r="R3790" s="73"/>
      <c r="S3790" s="97">
        <v>9540000</v>
      </c>
      <c r="T3790" s="75">
        <v>0</v>
      </c>
      <c r="U3790" s="75">
        <f t="shared" si="527"/>
        <v>0</v>
      </c>
      <c r="V3790" s="48"/>
      <c r="W3790" s="48">
        <v>2017</v>
      </c>
      <c r="X3790" s="48" t="s">
        <v>8122</v>
      </c>
      <c r="Y3790" s="1">
        <f>VLOOKUP(A3790,'[1]план на 2017'!$A:$X,20,0)</f>
        <v>0</v>
      </c>
      <c r="Z3790" s="156">
        <f t="shared" si="526"/>
        <v>0</v>
      </c>
    </row>
    <row r="3791" spans="1:26" ht="49.5" customHeight="1" x14ac:dyDescent="0.25">
      <c r="A3791" s="48" t="s">
        <v>9587</v>
      </c>
      <c r="B3791" s="53" t="s">
        <v>3273</v>
      </c>
      <c r="C3791" s="53" t="s">
        <v>9582</v>
      </c>
      <c r="D3791" s="53" t="s">
        <v>9583</v>
      </c>
      <c r="E3791" s="53" t="s">
        <v>9583</v>
      </c>
      <c r="F3791" s="53" t="s">
        <v>9588</v>
      </c>
      <c r="G3791" s="54" t="s">
        <v>8876</v>
      </c>
      <c r="H3791" s="53">
        <v>0</v>
      </c>
      <c r="I3791" s="53">
        <v>430000000</v>
      </c>
      <c r="J3791" s="53" t="s">
        <v>8091</v>
      </c>
      <c r="K3791" s="53" t="s">
        <v>8092</v>
      </c>
      <c r="L3791" s="53" t="s">
        <v>8890</v>
      </c>
      <c r="M3791" s="53"/>
      <c r="N3791" s="53">
        <f>$M$3500</f>
        <v>0</v>
      </c>
      <c r="O3791" s="53" t="s">
        <v>8874</v>
      </c>
      <c r="P3791" s="48"/>
      <c r="Q3791" s="48"/>
      <c r="R3791" s="73"/>
      <c r="S3791" s="97">
        <v>430000</v>
      </c>
      <c r="T3791" s="75">
        <v>0</v>
      </c>
      <c r="U3791" s="75">
        <f t="shared" si="527"/>
        <v>0</v>
      </c>
      <c r="V3791" s="48"/>
      <c r="W3791" s="48">
        <v>2017</v>
      </c>
      <c r="X3791" s="48"/>
      <c r="Y3791" s="1">
        <f>VLOOKUP(A3791,'[1]план на 2017'!$A:$X,20,0)</f>
        <v>0</v>
      </c>
      <c r="Z3791" s="156">
        <f t="shared" si="526"/>
        <v>0</v>
      </c>
    </row>
    <row r="3792" spans="1:26" ht="49.5" customHeight="1" x14ac:dyDescent="0.25">
      <c r="A3792" s="48" t="s">
        <v>9589</v>
      </c>
      <c r="B3792" s="53" t="s">
        <v>3273</v>
      </c>
      <c r="C3792" s="53" t="s">
        <v>9582</v>
      </c>
      <c r="D3792" s="53" t="s">
        <v>9583</v>
      </c>
      <c r="E3792" s="53" t="s">
        <v>9583</v>
      </c>
      <c r="F3792" s="53" t="s">
        <v>9588</v>
      </c>
      <c r="G3792" s="54" t="s">
        <v>3278</v>
      </c>
      <c r="H3792" s="53">
        <v>0</v>
      </c>
      <c r="I3792" s="53">
        <v>430000000</v>
      </c>
      <c r="J3792" s="53" t="s">
        <v>8091</v>
      </c>
      <c r="K3792" s="53" t="s">
        <v>8099</v>
      </c>
      <c r="L3792" s="53" t="s">
        <v>8890</v>
      </c>
      <c r="M3792" s="53"/>
      <c r="N3792" s="53" t="s">
        <v>9590</v>
      </c>
      <c r="O3792" s="53" t="s">
        <v>8874</v>
      </c>
      <c r="P3792" s="48"/>
      <c r="Q3792" s="48"/>
      <c r="R3792" s="73"/>
      <c r="S3792" s="74"/>
      <c r="T3792" s="75">
        <v>430000</v>
      </c>
      <c r="U3792" s="75">
        <f t="shared" si="527"/>
        <v>481600.00000000006</v>
      </c>
      <c r="V3792" s="48"/>
      <c r="W3792" s="48">
        <v>2017</v>
      </c>
      <c r="X3792" s="48" t="s">
        <v>9591</v>
      </c>
      <c r="Y3792" s="1">
        <f>VLOOKUP(A3792,'[1]план на 2017'!$A:$X,20,0)</f>
        <v>430000</v>
      </c>
      <c r="Z3792" s="156">
        <f t="shared" si="526"/>
        <v>0</v>
      </c>
    </row>
    <row r="3793" spans="1:26" ht="49.5" customHeight="1" x14ac:dyDescent="0.25">
      <c r="A3793" s="48" t="s">
        <v>9592</v>
      </c>
      <c r="B3793" s="53" t="s">
        <v>3273</v>
      </c>
      <c r="C3793" s="53" t="s">
        <v>9593</v>
      </c>
      <c r="D3793" s="53" t="s">
        <v>9594</v>
      </c>
      <c r="E3793" s="53" t="s">
        <v>9594</v>
      </c>
      <c r="F3793" s="53" t="s">
        <v>9595</v>
      </c>
      <c r="G3793" s="53" t="s">
        <v>3278</v>
      </c>
      <c r="H3793" s="53">
        <v>90</v>
      </c>
      <c r="I3793" s="53">
        <v>430000000</v>
      </c>
      <c r="J3793" s="53" t="s">
        <v>8091</v>
      </c>
      <c r="K3793" s="53" t="s">
        <v>8092</v>
      </c>
      <c r="L3793" s="53" t="s">
        <v>9596</v>
      </c>
      <c r="M3793" s="53"/>
      <c r="N3793" s="53" t="s">
        <v>8858</v>
      </c>
      <c r="O3793" s="53" t="s">
        <v>9597</v>
      </c>
      <c r="P3793" s="48"/>
      <c r="Q3793" s="48"/>
      <c r="R3793" s="73"/>
      <c r="S3793" s="74"/>
      <c r="T3793" s="75">
        <v>0</v>
      </c>
      <c r="U3793" s="75">
        <f t="shared" si="527"/>
        <v>0</v>
      </c>
      <c r="V3793" s="48"/>
      <c r="W3793" s="48">
        <v>2017</v>
      </c>
      <c r="X3793" s="48"/>
      <c r="Y3793" s="1">
        <f>VLOOKUP(A3793,'[1]план на 2017'!$A:$X,20,0)</f>
        <v>0</v>
      </c>
      <c r="Z3793" s="156">
        <f t="shared" si="526"/>
        <v>0</v>
      </c>
    </row>
    <row r="3794" spans="1:26" ht="49.5" customHeight="1" x14ac:dyDescent="0.25">
      <c r="A3794" s="48" t="s">
        <v>9598</v>
      </c>
      <c r="B3794" s="53" t="s">
        <v>3273</v>
      </c>
      <c r="C3794" s="53" t="s">
        <v>9593</v>
      </c>
      <c r="D3794" s="53" t="s">
        <v>9594</v>
      </c>
      <c r="E3794" s="53" t="s">
        <v>9594</v>
      </c>
      <c r="F3794" s="53" t="s">
        <v>9595</v>
      </c>
      <c r="G3794" s="53" t="s">
        <v>3278</v>
      </c>
      <c r="H3794" s="53">
        <v>90</v>
      </c>
      <c r="I3794" s="53">
        <v>430000000</v>
      </c>
      <c r="J3794" s="53" t="s">
        <v>8091</v>
      </c>
      <c r="K3794" s="53" t="s">
        <v>8092</v>
      </c>
      <c r="L3794" s="53" t="s">
        <v>9596</v>
      </c>
      <c r="M3794" s="53"/>
      <c r="N3794" s="53" t="s">
        <v>8858</v>
      </c>
      <c r="O3794" s="53" t="s">
        <v>9597</v>
      </c>
      <c r="P3794" s="48"/>
      <c r="Q3794" s="48"/>
      <c r="R3794" s="73"/>
      <c r="S3794" s="74"/>
      <c r="T3794" s="75">
        <v>13260083187.33</v>
      </c>
      <c r="U3794" s="75">
        <f t="shared" si="527"/>
        <v>14851293169.809601</v>
      </c>
      <c r="V3794" s="48"/>
      <c r="W3794" s="48">
        <v>2017</v>
      </c>
      <c r="X3794" s="48" t="s">
        <v>8867</v>
      </c>
      <c r="Y3794" s="1">
        <f>VLOOKUP(A3794,'[1]план на 2017'!$A:$X,20,0)</f>
        <v>13260083187.33</v>
      </c>
      <c r="Z3794" s="156">
        <f t="shared" ref="Z3794:Z3857" si="529">T3794-Y3794</f>
        <v>0</v>
      </c>
    </row>
    <row r="3795" spans="1:26" ht="49.5" customHeight="1" x14ac:dyDescent="0.25">
      <c r="A3795" s="48" t="s">
        <v>9599</v>
      </c>
      <c r="B3795" s="53" t="s">
        <v>3273</v>
      </c>
      <c r="C3795" s="53" t="s">
        <v>9593</v>
      </c>
      <c r="D3795" s="53" t="s">
        <v>9594</v>
      </c>
      <c r="E3795" s="53" t="s">
        <v>9594</v>
      </c>
      <c r="F3795" s="53" t="s">
        <v>9600</v>
      </c>
      <c r="G3795" s="53" t="s">
        <v>3278</v>
      </c>
      <c r="H3795" s="53">
        <v>65</v>
      </c>
      <c r="I3795" s="53">
        <v>430000000</v>
      </c>
      <c r="J3795" s="53" t="s">
        <v>8091</v>
      </c>
      <c r="K3795" s="53" t="s">
        <v>8092</v>
      </c>
      <c r="L3795" s="53" t="s">
        <v>9601</v>
      </c>
      <c r="M3795" s="53"/>
      <c r="N3795" s="53" t="s">
        <v>8858</v>
      </c>
      <c r="O3795" s="53" t="s">
        <v>9597</v>
      </c>
      <c r="P3795" s="48"/>
      <c r="Q3795" s="48"/>
      <c r="R3795" s="73"/>
      <c r="S3795" s="74"/>
      <c r="T3795" s="75">
        <v>0</v>
      </c>
      <c r="U3795" s="75">
        <f t="shared" si="527"/>
        <v>0</v>
      </c>
      <c r="V3795" s="48"/>
      <c r="W3795" s="48">
        <v>2017</v>
      </c>
      <c r="X3795" s="48"/>
      <c r="Y3795" s="1">
        <f>VLOOKUP(A3795,'[1]план на 2017'!$A:$X,20,0)</f>
        <v>0</v>
      </c>
      <c r="Z3795" s="156">
        <f t="shared" si="529"/>
        <v>0</v>
      </c>
    </row>
    <row r="3796" spans="1:26" ht="49.5" customHeight="1" x14ac:dyDescent="0.25">
      <c r="A3796" s="48" t="s">
        <v>9602</v>
      </c>
      <c r="B3796" s="53" t="s">
        <v>3273</v>
      </c>
      <c r="C3796" s="53" t="s">
        <v>9593</v>
      </c>
      <c r="D3796" s="53" t="s">
        <v>9594</v>
      </c>
      <c r="E3796" s="53" t="s">
        <v>9594</v>
      </c>
      <c r="F3796" s="53" t="s">
        <v>9600</v>
      </c>
      <c r="G3796" s="53" t="s">
        <v>3278</v>
      </c>
      <c r="H3796" s="53">
        <v>65</v>
      </c>
      <c r="I3796" s="53">
        <v>430000000</v>
      </c>
      <c r="J3796" s="53" t="s">
        <v>8091</v>
      </c>
      <c r="K3796" s="53" t="s">
        <v>8092</v>
      </c>
      <c r="L3796" s="53" t="s">
        <v>9601</v>
      </c>
      <c r="M3796" s="53"/>
      <c r="N3796" s="53" t="s">
        <v>8858</v>
      </c>
      <c r="O3796" s="53" t="s">
        <v>9597</v>
      </c>
      <c r="P3796" s="48"/>
      <c r="Q3796" s="48"/>
      <c r="R3796" s="73"/>
      <c r="S3796" s="97">
        <v>5594782774.7600002</v>
      </c>
      <c r="T3796" s="75">
        <v>0</v>
      </c>
      <c r="U3796" s="75">
        <f t="shared" si="527"/>
        <v>0</v>
      </c>
      <c r="V3796" s="48"/>
      <c r="W3796" s="48">
        <v>2017</v>
      </c>
      <c r="X3796" s="48" t="s">
        <v>8867</v>
      </c>
      <c r="Y3796" s="1">
        <f>VLOOKUP(A3796,'[1]план на 2017'!$A:$X,20,0)</f>
        <v>0</v>
      </c>
      <c r="Z3796" s="156">
        <f t="shared" si="529"/>
        <v>0</v>
      </c>
    </row>
    <row r="3797" spans="1:26" ht="49.5" customHeight="1" x14ac:dyDescent="0.25">
      <c r="A3797" s="48" t="s">
        <v>9603</v>
      </c>
      <c r="B3797" s="53" t="s">
        <v>3273</v>
      </c>
      <c r="C3797" s="53" t="s">
        <v>9593</v>
      </c>
      <c r="D3797" s="53" t="s">
        <v>9594</v>
      </c>
      <c r="E3797" s="53" t="s">
        <v>9594</v>
      </c>
      <c r="F3797" s="53" t="s">
        <v>9600</v>
      </c>
      <c r="G3797" s="53" t="s">
        <v>3278</v>
      </c>
      <c r="H3797" s="53">
        <v>65</v>
      </c>
      <c r="I3797" s="53">
        <v>430000000</v>
      </c>
      <c r="J3797" s="53" t="s">
        <v>8091</v>
      </c>
      <c r="K3797" s="53" t="s">
        <v>8092</v>
      </c>
      <c r="L3797" s="53" t="s">
        <v>9601</v>
      </c>
      <c r="M3797" s="53"/>
      <c r="N3797" s="53" t="s">
        <v>8858</v>
      </c>
      <c r="O3797" s="53" t="s">
        <v>9597</v>
      </c>
      <c r="P3797" s="48"/>
      <c r="Q3797" s="48"/>
      <c r="R3797" s="73"/>
      <c r="S3797" s="74"/>
      <c r="T3797" s="75">
        <v>6274803623.5600004</v>
      </c>
      <c r="U3797" s="75">
        <f t="shared" si="527"/>
        <v>7027780058.3872013</v>
      </c>
      <c r="V3797" s="48"/>
      <c r="W3797" s="48">
        <v>2017</v>
      </c>
      <c r="X3797" s="48" t="s">
        <v>8867</v>
      </c>
      <c r="Y3797" s="1">
        <f>VLOOKUP(A3797,'[1]план на 2017'!$A:$X,20,0)</f>
        <v>6274803623.5600004</v>
      </c>
      <c r="Z3797" s="156">
        <f t="shared" si="529"/>
        <v>0</v>
      </c>
    </row>
    <row r="3798" spans="1:26" ht="49.5" customHeight="1" x14ac:dyDescent="0.25">
      <c r="A3798" s="48" t="s">
        <v>9604</v>
      </c>
      <c r="B3798" s="53" t="s">
        <v>3273</v>
      </c>
      <c r="C3798" s="53" t="s">
        <v>9605</v>
      </c>
      <c r="D3798" s="53" t="s">
        <v>9606</v>
      </c>
      <c r="E3798" s="53" t="s">
        <v>9606</v>
      </c>
      <c r="F3798" s="53" t="s">
        <v>9607</v>
      </c>
      <c r="G3798" s="54" t="s">
        <v>8876</v>
      </c>
      <c r="H3798" s="53">
        <v>40</v>
      </c>
      <c r="I3798" s="53">
        <v>430000000</v>
      </c>
      <c r="J3798" s="53" t="s">
        <v>8091</v>
      </c>
      <c r="K3798" s="53" t="s">
        <v>8092</v>
      </c>
      <c r="L3798" s="53" t="s">
        <v>9608</v>
      </c>
      <c r="M3798" s="53"/>
      <c r="N3798" s="53" t="s">
        <v>8858</v>
      </c>
      <c r="O3798" s="53" t="s">
        <v>8874</v>
      </c>
      <c r="P3798" s="48"/>
      <c r="Q3798" s="48"/>
      <c r="R3798" s="73"/>
      <c r="S3798" s="74"/>
      <c r="T3798" s="75">
        <v>0</v>
      </c>
      <c r="U3798" s="75">
        <f t="shared" si="527"/>
        <v>0</v>
      </c>
      <c r="V3798" s="48"/>
      <c r="W3798" s="48">
        <v>2017</v>
      </c>
      <c r="X3798" s="48"/>
      <c r="Y3798" s="1">
        <f>VLOOKUP(A3798,'[1]план на 2017'!$A:$X,20,0)</f>
        <v>0</v>
      </c>
      <c r="Z3798" s="156">
        <f t="shared" si="529"/>
        <v>0</v>
      </c>
    </row>
    <row r="3799" spans="1:26" ht="49.5" customHeight="1" x14ac:dyDescent="0.25">
      <c r="A3799" s="48" t="s">
        <v>9609</v>
      </c>
      <c r="B3799" s="53" t="s">
        <v>3273</v>
      </c>
      <c r="C3799" s="53" t="s">
        <v>9605</v>
      </c>
      <c r="D3799" s="53" t="s">
        <v>9606</v>
      </c>
      <c r="E3799" s="53" t="s">
        <v>9606</v>
      </c>
      <c r="F3799" s="53" t="s">
        <v>9607</v>
      </c>
      <c r="G3799" s="54" t="s">
        <v>8876</v>
      </c>
      <c r="H3799" s="53">
        <v>40</v>
      </c>
      <c r="I3799" s="53">
        <v>430000000</v>
      </c>
      <c r="J3799" s="53" t="s">
        <v>8091</v>
      </c>
      <c r="K3799" s="53" t="s">
        <v>8092</v>
      </c>
      <c r="L3799" s="53" t="s">
        <v>9608</v>
      </c>
      <c r="M3799" s="53"/>
      <c r="N3799" s="53" t="s">
        <v>8858</v>
      </c>
      <c r="O3799" s="53" t="s">
        <v>8874</v>
      </c>
      <c r="P3799" s="48"/>
      <c r="Q3799" s="48"/>
      <c r="R3799" s="73"/>
      <c r="S3799" s="74"/>
      <c r="T3799" s="75">
        <v>9596778.7899999991</v>
      </c>
      <c r="U3799" s="75">
        <f t="shared" si="527"/>
        <v>10748392.2448</v>
      </c>
      <c r="V3799" s="48"/>
      <c r="W3799" s="48">
        <v>2017</v>
      </c>
      <c r="X3799" s="48" t="s">
        <v>8867</v>
      </c>
      <c r="Y3799" s="1">
        <f>VLOOKUP(A3799,'[1]план на 2017'!$A:$X,20,0)</f>
        <v>9596778.7899999991</v>
      </c>
      <c r="Z3799" s="156">
        <f t="shared" si="529"/>
        <v>0</v>
      </c>
    </row>
    <row r="3800" spans="1:26" ht="49.5" customHeight="1" x14ac:dyDescent="0.25">
      <c r="A3800" s="48" t="s">
        <v>9610</v>
      </c>
      <c r="B3800" s="53" t="s">
        <v>3273</v>
      </c>
      <c r="C3800" s="53" t="s">
        <v>9611</v>
      </c>
      <c r="D3800" s="53" t="s">
        <v>9612</v>
      </c>
      <c r="E3800" s="53" t="s">
        <v>9613</v>
      </c>
      <c r="F3800" s="53" t="s">
        <v>9614</v>
      </c>
      <c r="G3800" s="54" t="s">
        <v>8876</v>
      </c>
      <c r="H3800" s="53">
        <v>40</v>
      </c>
      <c r="I3800" s="53">
        <v>430000000</v>
      </c>
      <c r="J3800" s="53" t="s">
        <v>8091</v>
      </c>
      <c r="K3800" s="53" t="s">
        <v>8092</v>
      </c>
      <c r="L3800" s="53" t="s">
        <v>9615</v>
      </c>
      <c r="M3800" s="53"/>
      <c r="N3800" s="53" t="s">
        <v>8858</v>
      </c>
      <c r="O3800" s="53" t="s">
        <v>8874</v>
      </c>
      <c r="P3800" s="48"/>
      <c r="Q3800" s="48"/>
      <c r="R3800" s="73"/>
      <c r="S3800" s="74"/>
      <c r="T3800" s="75">
        <v>0</v>
      </c>
      <c r="U3800" s="75">
        <f t="shared" si="527"/>
        <v>0</v>
      </c>
      <c r="V3800" s="48"/>
      <c r="W3800" s="48">
        <v>2017</v>
      </c>
      <c r="X3800" s="48"/>
      <c r="Y3800" s="1">
        <f>VLOOKUP(A3800,'[1]план на 2017'!$A:$X,20,0)</f>
        <v>0</v>
      </c>
      <c r="Z3800" s="156">
        <f t="shared" si="529"/>
        <v>0</v>
      </c>
    </row>
    <row r="3801" spans="1:26" ht="49.5" customHeight="1" x14ac:dyDescent="0.25">
      <c r="A3801" s="48" t="s">
        <v>9616</v>
      </c>
      <c r="B3801" s="53" t="s">
        <v>3273</v>
      </c>
      <c r="C3801" s="53" t="s">
        <v>9611</v>
      </c>
      <c r="D3801" s="53" t="s">
        <v>9612</v>
      </c>
      <c r="E3801" s="53" t="s">
        <v>9613</v>
      </c>
      <c r="F3801" s="53" t="s">
        <v>9614</v>
      </c>
      <c r="G3801" s="54" t="s">
        <v>8876</v>
      </c>
      <c r="H3801" s="53">
        <v>40</v>
      </c>
      <c r="I3801" s="53">
        <v>430000000</v>
      </c>
      <c r="J3801" s="53" t="s">
        <v>8091</v>
      </c>
      <c r="K3801" s="53" t="s">
        <v>8092</v>
      </c>
      <c r="L3801" s="53" t="s">
        <v>9615</v>
      </c>
      <c r="M3801" s="53"/>
      <c r="N3801" s="53" t="s">
        <v>8858</v>
      </c>
      <c r="O3801" s="53" t="s">
        <v>8874</v>
      </c>
      <c r="P3801" s="48"/>
      <c r="Q3801" s="48"/>
      <c r="R3801" s="73"/>
      <c r="S3801" s="74"/>
      <c r="T3801" s="75">
        <v>7198067.8499999996</v>
      </c>
      <c r="U3801" s="75">
        <f t="shared" si="527"/>
        <v>8061835.9920000006</v>
      </c>
      <c r="V3801" s="48"/>
      <c r="W3801" s="48">
        <v>2017</v>
      </c>
      <c r="X3801" s="48" t="s">
        <v>8867</v>
      </c>
      <c r="Y3801" s="1">
        <f>VLOOKUP(A3801,'[1]план на 2017'!$A:$X,20,0)</f>
        <v>7198067.8499999996</v>
      </c>
      <c r="Z3801" s="156">
        <f t="shared" si="529"/>
        <v>0</v>
      </c>
    </row>
    <row r="3802" spans="1:26" ht="49.5" customHeight="1" x14ac:dyDescent="0.25">
      <c r="A3802" s="48" t="s">
        <v>9617</v>
      </c>
      <c r="B3802" s="102" t="s">
        <v>3273</v>
      </c>
      <c r="C3802" s="102" t="s">
        <v>9618</v>
      </c>
      <c r="D3802" s="102" t="s">
        <v>9619</v>
      </c>
      <c r="E3802" s="102" t="s">
        <v>9619</v>
      </c>
      <c r="F3802" s="102" t="s">
        <v>9620</v>
      </c>
      <c r="G3802" s="54" t="s">
        <v>8876</v>
      </c>
      <c r="H3802" s="53">
        <v>90</v>
      </c>
      <c r="I3802" s="53">
        <v>430000000</v>
      </c>
      <c r="J3802" s="53" t="s">
        <v>8091</v>
      </c>
      <c r="K3802" s="53" t="s">
        <v>8092</v>
      </c>
      <c r="L3802" s="101" t="s">
        <v>8863</v>
      </c>
      <c r="M3802" s="53"/>
      <c r="N3802" s="53" t="s">
        <v>8858</v>
      </c>
      <c r="O3802" s="53" t="s">
        <v>8874</v>
      </c>
      <c r="P3802" s="48"/>
      <c r="Q3802" s="48"/>
      <c r="R3802" s="73"/>
      <c r="S3802" s="74"/>
      <c r="T3802" s="75">
        <v>61250800</v>
      </c>
      <c r="U3802" s="75">
        <f t="shared" ref="U3802:U3887" si="530">T3802*1.12</f>
        <v>68600896</v>
      </c>
      <c r="V3802" s="48"/>
      <c r="W3802" s="48">
        <v>2017</v>
      </c>
      <c r="X3802" s="53" t="s">
        <v>8287</v>
      </c>
      <c r="Y3802" s="1">
        <f>VLOOKUP(A3802,'[1]план на 2017'!$A:$X,20,0)</f>
        <v>61250800</v>
      </c>
      <c r="Z3802" s="156">
        <f t="shared" si="529"/>
        <v>0</v>
      </c>
    </row>
    <row r="3803" spans="1:26" ht="49.5" customHeight="1" x14ac:dyDescent="0.25">
      <c r="A3803" s="48" t="s">
        <v>9621</v>
      </c>
      <c r="B3803" s="53" t="s">
        <v>3273</v>
      </c>
      <c r="C3803" s="53" t="s">
        <v>9345</v>
      </c>
      <c r="D3803" s="53" t="s">
        <v>9346</v>
      </c>
      <c r="E3803" s="53" t="s">
        <v>9346</v>
      </c>
      <c r="F3803" s="53" t="s">
        <v>9347</v>
      </c>
      <c r="G3803" s="53" t="s">
        <v>3278</v>
      </c>
      <c r="H3803" s="53">
        <v>60</v>
      </c>
      <c r="I3803" s="53">
        <v>430000000</v>
      </c>
      <c r="J3803" s="53" t="s">
        <v>8091</v>
      </c>
      <c r="K3803" s="53" t="s">
        <v>8092</v>
      </c>
      <c r="L3803" s="53" t="s">
        <v>8861</v>
      </c>
      <c r="M3803" s="53"/>
      <c r="N3803" s="53" t="s">
        <v>8858</v>
      </c>
      <c r="O3803" s="53" t="s">
        <v>8874</v>
      </c>
      <c r="P3803" s="48"/>
      <c r="Q3803" s="48"/>
      <c r="R3803" s="73"/>
      <c r="S3803" s="74"/>
      <c r="T3803" s="75">
        <v>750000</v>
      </c>
      <c r="U3803" s="75">
        <f t="shared" si="530"/>
        <v>840000.00000000012</v>
      </c>
      <c r="V3803" s="48"/>
      <c r="W3803" s="48">
        <v>2017</v>
      </c>
      <c r="X3803" s="53" t="s">
        <v>8287</v>
      </c>
      <c r="Y3803" s="1">
        <f>VLOOKUP(A3803,'[1]план на 2017'!$A:$X,20,0)</f>
        <v>750000</v>
      </c>
      <c r="Z3803" s="156">
        <f t="shared" si="529"/>
        <v>0</v>
      </c>
    </row>
    <row r="3804" spans="1:26" ht="49.5" customHeight="1" x14ac:dyDescent="0.25">
      <c r="A3804" s="48" t="s">
        <v>9622</v>
      </c>
      <c r="B3804" s="102" t="s">
        <v>3273</v>
      </c>
      <c r="C3804" s="102" t="s">
        <v>9623</v>
      </c>
      <c r="D3804" s="102" t="s">
        <v>9624</v>
      </c>
      <c r="E3804" s="102" t="s">
        <v>9624</v>
      </c>
      <c r="F3804" s="102" t="s">
        <v>9625</v>
      </c>
      <c r="G3804" s="53" t="s">
        <v>3278</v>
      </c>
      <c r="H3804" s="53">
        <v>90</v>
      </c>
      <c r="I3804" s="53">
        <v>430000000</v>
      </c>
      <c r="J3804" s="53" t="s">
        <v>8091</v>
      </c>
      <c r="K3804" s="53" t="s">
        <v>8311</v>
      </c>
      <c r="L3804" s="53" t="s">
        <v>8861</v>
      </c>
      <c r="M3804" s="53"/>
      <c r="N3804" s="53" t="s">
        <v>9626</v>
      </c>
      <c r="O3804" s="53" t="s">
        <v>8874</v>
      </c>
      <c r="P3804" s="48"/>
      <c r="Q3804" s="48"/>
      <c r="R3804" s="73"/>
      <c r="S3804" s="74"/>
      <c r="T3804" s="75">
        <v>1034500</v>
      </c>
      <c r="U3804" s="75">
        <f t="shared" si="530"/>
        <v>1158640</v>
      </c>
      <c r="V3804" s="48"/>
      <c r="W3804" s="48">
        <v>2017</v>
      </c>
      <c r="X3804" s="53" t="s">
        <v>8287</v>
      </c>
      <c r="Y3804" s="1">
        <f>VLOOKUP(A3804,'[1]план на 2017'!$A:$X,20,0)</f>
        <v>1034500</v>
      </c>
      <c r="Z3804" s="156">
        <f t="shared" si="529"/>
        <v>0</v>
      </c>
    </row>
    <row r="3805" spans="1:26" ht="49.5" customHeight="1" x14ac:dyDescent="0.25">
      <c r="A3805" s="48" t="s">
        <v>9627</v>
      </c>
      <c r="B3805" s="102" t="s">
        <v>3273</v>
      </c>
      <c r="C3805" s="102" t="s">
        <v>9623</v>
      </c>
      <c r="D3805" s="102" t="s">
        <v>9624</v>
      </c>
      <c r="E3805" s="102" t="s">
        <v>9624</v>
      </c>
      <c r="F3805" s="102" t="s">
        <v>9625</v>
      </c>
      <c r="G3805" s="53" t="s">
        <v>3278</v>
      </c>
      <c r="H3805" s="53">
        <v>90</v>
      </c>
      <c r="I3805" s="53">
        <v>430000000</v>
      </c>
      <c r="J3805" s="53" t="s">
        <v>8091</v>
      </c>
      <c r="K3805" s="53" t="s">
        <v>8311</v>
      </c>
      <c r="L3805" s="53" t="s">
        <v>8863</v>
      </c>
      <c r="M3805" s="53"/>
      <c r="N3805" s="53" t="s">
        <v>9626</v>
      </c>
      <c r="O3805" s="53" t="s">
        <v>8874</v>
      </c>
      <c r="P3805" s="48"/>
      <c r="Q3805" s="48"/>
      <c r="R3805" s="73"/>
      <c r="S3805" s="74"/>
      <c r="T3805" s="75">
        <v>5573750</v>
      </c>
      <c r="U3805" s="75">
        <f t="shared" si="530"/>
        <v>6242600.0000000009</v>
      </c>
      <c r="V3805" s="48"/>
      <c r="W3805" s="48">
        <v>2017</v>
      </c>
      <c r="X3805" s="53" t="s">
        <v>8287</v>
      </c>
      <c r="Y3805" s="1">
        <f>VLOOKUP(A3805,'[1]план на 2017'!$A:$X,20,0)</f>
        <v>5573750</v>
      </c>
      <c r="Z3805" s="156">
        <f t="shared" si="529"/>
        <v>0</v>
      </c>
    </row>
    <row r="3806" spans="1:26" ht="49.5" customHeight="1" x14ac:dyDescent="0.25">
      <c r="A3806" s="48" t="s">
        <v>9628</v>
      </c>
      <c r="B3806" s="102" t="s">
        <v>3273</v>
      </c>
      <c r="C3806" s="102" t="s">
        <v>9629</v>
      </c>
      <c r="D3806" s="102" t="s">
        <v>9630</v>
      </c>
      <c r="E3806" s="102" t="s">
        <v>9630</v>
      </c>
      <c r="F3806" s="102" t="s">
        <v>9631</v>
      </c>
      <c r="G3806" s="53" t="s">
        <v>3278</v>
      </c>
      <c r="H3806" s="103">
        <v>100</v>
      </c>
      <c r="I3806" s="53">
        <v>430000000</v>
      </c>
      <c r="J3806" s="53" t="s">
        <v>8091</v>
      </c>
      <c r="K3806" s="53" t="s">
        <v>8311</v>
      </c>
      <c r="L3806" s="53" t="s">
        <v>8861</v>
      </c>
      <c r="M3806" s="53"/>
      <c r="N3806" s="53" t="s">
        <v>9626</v>
      </c>
      <c r="O3806" s="53" t="s">
        <v>8874</v>
      </c>
      <c r="P3806" s="48"/>
      <c r="Q3806" s="48"/>
      <c r="R3806" s="73"/>
      <c r="S3806" s="74"/>
      <c r="T3806" s="75">
        <v>7240415</v>
      </c>
      <c r="U3806" s="75">
        <f t="shared" si="530"/>
        <v>8109264.8000000007</v>
      </c>
      <c r="V3806" s="48"/>
      <c r="W3806" s="48">
        <v>2017</v>
      </c>
      <c r="X3806" s="53" t="s">
        <v>8287</v>
      </c>
      <c r="Y3806" s="1">
        <f>VLOOKUP(A3806,'[1]план на 2017'!$A:$X,20,0)</f>
        <v>7240415</v>
      </c>
      <c r="Z3806" s="156">
        <f t="shared" si="529"/>
        <v>0</v>
      </c>
    </row>
    <row r="3807" spans="1:26" ht="49.5" customHeight="1" x14ac:dyDescent="0.25">
      <c r="A3807" s="48" t="s">
        <v>9632</v>
      </c>
      <c r="B3807" s="102" t="s">
        <v>3273</v>
      </c>
      <c r="C3807" s="102" t="s">
        <v>9629</v>
      </c>
      <c r="D3807" s="102" t="s">
        <v>9630</v>
      </c>
      <c r="E3807" s="102" t="s">
        <v>9630</v>
      </c>
      <c r="F3807" s="102" t="s">
        <v>9631</v>
      </c>
      <c r="G3807" s="53" t="s">
        <v>3278</v>
      </c>
      <c r="H3807" s="103">
        <v>100</v>
      </c>
      <c r="I3807" s="53">
        <v>430000000</v>
      </c>
      <c r="J3807" s="53" t="s">
        <v>8091</v>
      </c>
      <c r="K3807" s="53" t="s">
        <v>8311</v>
      </c>
      <c r="L3807" s="53" t="s">
        <v>8863</v>
      </c>
      <c r="M3807" s="53"/>
      <c r="N3807" s="53" t="s">
        <v>9626</v>
      </c>
      <c r="O3807" s="53" t="s">
        <v>8874</v>
      </c>
      <c r="P3807" s="48"/>
      <c r="Q3807" s="48"/>
      <c r="R3807" s="73"/>
      <c r="S3807" s="74"/>
      <c r="T3807" s="75">
        <v>14061019</v>
      </c>
      <c r="U3807" s="75">
        <f t="shared" si="530"/>
        <v>15748341.280000001</v>
      </c>
      <c r="V3807" s="48"/>
      <c r="W3807" s="48">
        <v>2017</v>
      </c>
      <c r="X3807" s="53" t="s">
        <v>8287</v>
      </c>
      <c r="Y3807" s="1">
        <f>VLOOKUP(A3807,'[1]план на 2017'!$A:$X,20,0)</f>
        <v>14061019</v>
      </c>
      <c r="Z3807" s="156">
        <f t="shared" si="529"/>
        <v>0</v>
      </c>
    </row>
    <row r="3808" spans="1:26" ht="49.5" customHeight="1" x14ac:dyDescent="0.25">
      <c r="A3808" s="48" t="s">
        <v>9633</v>
      </c>
      <c r="B3808" s="102" t="s">
        <v>3273</v>
      </c>
      <c r="C3808" s="53" t="s">
        <v>9634</v>
      </c>
      <c r="D3808" s="102" t="s">
        <v>9929</v>
      </c>
      <c r="E3808" s="102" t="s">
        <v>9930</v>
      </c>
      <c r="F3808" s="53" t="s">
        <v>9635</v>
      </c>
      <c r="G3808" s="53" t="s">
        <v>3278</v>
      </c>
      <c r="H3808" s="103">
        <v>100</v>
      </c>
      <c r="I3808" s="53">
        <v>430000000</v>
      </c>
      <c r="J3808" s="53" t="s">
        <v>8091</v>
      </c>
      <c r="K3808" s="53" t="s">
        <v>8311</v>
      </c>
      <c r="L3808" s="102" t="s">
        <v>8863</v>
      </c>
      <c r="M3808" s="104"/>
      <c r="N3808" s="53" t="s">
        <v>9626</v>
      </c>
      <c r="O3808" s="105" t="s">
        <v>8892</v>
      </c>
      <c r="P3808" s="48"/>
      <c r="Q3808" s="48"/>
      <c r="R3808" s="73"/>
      <c r="S3808" s="74"/>
      <c r="T3808" s="75">
        <v>28272800</v>
      </c>
      <c r="U3808" s="75">
        <f t="shared" si="530"/>
        <v>31665536.000000004</v>
      </c>
      <c r="V3808" s="48"/>
      <c r="W3808" s="48">
        <v>2017</v>
      </c>
      <c r="X3808" s="53" t="s">
        <v>8287</v>
      </c>
      <c r="Y3808" s="1">
        <f>VLOOKUP(A3808,'[1]план на 2017'!$A:$X,20,0)</f>
        <v>28272800</v>
      </c>
      <c r="Z3808" s="156">
        <f t="shared" si="529"/>
        <v>0</v>
      </c>
    </row>
    <row r="3809" spans="1:26" ht="49.5" customHeight="1" x14ac:dyDescent="0.25">
      <c r="A3809" s="48" t="s">
        <v>9636</v>
      </c>
      <c r="B3809" s="53" t="s">
        <v>3273</v>
      </c>
      <c r="C3809" s="53" t="s">
        <v>9503</v>
      </c>
      <c r="D3809" s="53" t="s">
        <v>9504</v>
      </c>
      <c r="E3809" s="53" t="s">
        <v>9504</v>
      </c>
      <c r="F3809" s="53" t="s">
        <v>9505</v>
      </c>
      <c r="G3809" s="54" t="s">
        <v>8876</v>
      </c>
      <c r="H3809" s="53">
        <v>100</v>
      </c>
      <c r="I3809" s="53">
        <v>430000000</v>
      </c>
      <c r="J3809" s="53" t="s">
        <v>8091</v>
      </c>
      <c r="K3809" s="53" t="s">
        <v>8129</v>
      </c>
      <c r="L3809" s="53" t="s">
        <v>8857</v>
      </c>
      <c r="M3809" s="53"/>
      <c r="N3809" s="53" t="s">
        <v>8858</v>
      </c>
      <c r="O3809" s="53" t="s">
        <v>8874</v>
      </c>
      <c r="P3809" s="48"/>
      <c r="Q3809" s="48"/>
      <c r="R3809" s="73"/>
      <c r="S3809" s="74"/>
      <c r="T3809" s="75">
        <v>65076000</v>
      </c>
      <c r="U3809" s="75">
        <f t="shared" si="530"/>
        <v>72885120</v>
      </c>
      <c r="V3809" s="48"/>
      <c r="W3809" s="48">
        <v>2017</v>
      </c>
      <c r="X3809" s="53" t="s">
        <v>8287</v>
      </c>
      <c r="Y3809" s="1">
        <f>VLOOKUP(A3809,'[1]план на 2017'!$A:$X,20,0)</f>
        <v>65076000</v>
      </c>
      <c r="Z3809" s="156">
        <f t="shared" si="529"/>
        <v>0</v>
      </c>
    </row>
    <row r="3810" spans="1:26" ht="49.5" customHeight="1" x14ac:dyDescent="0.25">
      <c r="A3810" s="48" t="s">
        <v>9637</v>
      </c>
      <c r="B3810" s="102" t="s">
        <v>3273</v>
      </c>
      <c r="C3810" s="102" t="s">
        <v>8920</v>
      </c>
      <c r="D3810" s="102" t="s">
        <v>8921</v>
      </c>
      <c r="E3810" s="102" t="s">
        <v>8922</v>
      </c>
      <c r="F3810" s="102" t="s">
        <v>8923</v>
      </c>
      <c r="G3810" s="53" t="s">
        <v>3278</v>
      </c>
      <c r="H3810" s="103">
        <v>100</v>
      </c>
      <c r="I3810" s="53">
        <v>430000000</v>
      </c>
      <c r="J3810" s="53" t="s">
        <v>8091</v>
      </c>
      <c r="K3810" s="53" t="s">
        <v>8311</v>
      </c>
      <c r="L3810" s="102" t="s">
        <v>8890</v>
      </c>
      <c r="M3810" s="104"/>
      <c r="N3810" s="53" t="s">
        <v>9626</v>
      </c>
      <c r="O3810" s="105" t="s">
        <v>8892</v>
      </c>
      <c r="P3810" s="48"/>
      <c r="Q3810" s="48"/>
      <c r="R3810" s="73"/>
      <c r="S3810" s="74"/>
      <c r="T3810" s="75">
        <v>9277855.9199999999</v>
      </c>
      <c r="U3810" s="75">
        <f t="shared" si="530"/>
        <v>10391198.6304</v>
      </c>
      <c r="V3810" s="48"/>
      <c r="W3810" s="48">
        <v>2017</v>
      </c>
      <c r="X3810" s="53" t="s">
        <v>8287</v>
      </c>
      <c r="Y3810" s="1">
        <f>VLOOKUP(A3810,'[1]план на 2017'!$A:$X,20,0)</f>
        <v>9277855.9199999999</v>
      </c>
      <c r="Z3810" s="156">
        <f t="shared" si="529"/>
        <v>0</v>
      </c>
    </row>
    <row r="3811" spans="1:26" ht="49.5" customHeight="1" x14ac:dyDescent="0.25">
      <c r="A3811" s="48" t="s">
        <v>9638</v>
      </c>
      <c r="B3811" s="102" t="s">
        <v>3273</v>
      </c>
      <c r="C3811" s="102" t="s">
        <v>8920</v>
      </c>
      <c r="D3811" s="102" t="s">
        <v>8921</v>
      </c>
      <c r="E3811" s="102" t="s">
        <v>8922</v>
      </c>
      <c r="F3811" s="102" t="s">
        <v>8923</v>
      </c>
      <c r="G3811" s="53" t="s">
        <v>3278</v>
      </c>
      <c r="H3811" s="103">
        <v>100</v>
      </c>
      <c r="I3811" s="53">
        <v>430000000</v>
      </c>
      <c r="J3811" s="53" t="s">
        <v>8091</v>
      </c>
      <c r="K3811" s="53" t="s">
        <v>8311</v>
      </c>
      <c r="L3811" s="102" t="s">
        <v>8863</v>
      </c>
      <c r="M3811" s="104"/>
      <c r="N3811" s="53" t="s">
        <v>9626</v>
      </c>
      <c r="O3811" s="105" t="s">
        <v>8892</v>
      </c>
      <c r="P3811" s="48"/>
      <c r="Q3811" s="48"/>
      <c r="R3811" s="73"/>
      <c r="S3811" s="74"/>
      <c r="T3811" s="75">
        <v>41101358.969999999</v>
      </c>
      <c r="U3811" s="75">
        <f t="shared" si="530"/>
        <v>46033522.046400003</v>
      </c>
      <c r="V3811" s="48"/>
      <c r="W3811" s="48">
        <v>2017</v>
      </c>
      <c r="X3811" s="53" t="s">
        <v>8287</v>
      </c>
      <c r="Y3811" s="1">
        <f>VLOOKUP(A3811,'[1]план на 2017'!$A:$X,20,0)</f>
        <v>41101358.969999999</v>
      </c>
      <c r="Z3811" s="156">
        <f t="shared" si="529"/>
        <v>0</v>
      </c>
    </row>
    <row r="3812" spans="1:26" ht="49.5" customHeight="1" x14ac:dyDescent="0.25">
      <c r="A3812" s="48" t="s">
        <v>9639</v>
      </c>
      <c r="B3812" s="102" t="s">
        <v>3273</v>
      </c>
      <c r="C3812" s="102" t="s">
        <v>9640</v>
      </c>
      <c r="D3812" s="102" t="s">
        <v>9641</v>
      </c>
      <c r="E3812" s="102" t="s">
        <v>9641</v>
      </c>
      <c r="F3812" s="102" t="s">
        <v>9642</v>
      </c>
      <c r="G3812" s="53" t="s">
        <v>3278</v>
      </c>
      <c r="H3812" s="103">
        <v>100</v>
      </c>
      <c r="I3812" s="53">
        <v>430000000</v>
      </c>
      <c r="J3812" s="53" t="s">
        <v>8091</v>
      </c>
      <c r="K3812" s="53" t="s">
        <v>8311</v>
      </c>
      <c r="L3812" s="102" t="s">
        <v>8863</v>
      </c>
      <c r="M3812" s="104"/>
      <c r="N3812" s="53" t="s">
        <v>9626</v>
      </c>
      <c r="O3812" s="105" t="s">
        <v>8892</v>
      </c>
      <c r="P3812" s="48"/>
      <c r="Q3812" s="48"/>
      <c r="R3812" s="73"/>
      <c r="S3812" s="74"/>
      <c r="T3812" s="75">
        <v>17732659.199999999</v>
      </c>
      <c r="U3812" s="75">
        <f t="shared" si="530"/>
        <v>19860578.304000001</v>
      </c>
      <c r="V3812" s="48"/>
      <c r="W3812" s="48">
        <v>2017</v>
      </c>
      <c r="X3812" s="53" t="s">
        <v>8287</v>
      </c>
      <c r="Y3812" s="1">
        <f>VLOOKUP(A3812,'[1]план на 2017'!$A:$X,20,0)</f>
        <v>17732659.199999999</v>
      </c>
      <c r="Z3812" s="156">
        <f t="shared" si="529"/>
        <v>0</v>
      </c>
    </row>
    <row r="3813" spans="1:26" ht="49.5" customHeight="1" x14ac:dyDescent="0.25">
      <c r="A3813" s="48" t="s">
        <v>9643</v>
      </c>
      <c r="B3813" s="102" t="s">
        <v>3273</v>
      </c>
      <c r="C3813" s="102" t="s">
        <v>9644</v>
      </c>
      <c r="D3813" s="102" t="s">
        <v>9645</v>
      </c>
      <c r="E3813" s="102" t="s">
        <v>9646</v>
      </c>
      <c r="F3813" s="102" t="s">
        <v>9647</v>
      </c>
      <c r="G3813" s="53" t="s">
        <v>3278</v>
      </c>
      <c r="H3813" s="103">
        <v>100</v>
      </c>
      <c r="I3813" s="53">
        <v>430000000</v>
      </c>
      <c r="J3813" s="53" t="s">
        <v>8091</v>
      </c>
      <c r="K3813" s="53" t="s">
        <v>8311</v>
      </c>
      <c r="L3813" s="102" t="s">
        <v>8863</v>
      </c>
      <c r="M3813" s="104"/>
      <c r="N3813" s="53" t="s">
        <v>9626</v>
      </c>
      <c r="O3813" s="105" t="s">
        <v>8892</v>
      </c>
      <c r="P3813" s="48"/>
      <c r="Q3813" s="48"/>
      <c r="R3813" s="73"/>
      <c r="S3813" s="74"/>
      <c r="T3813" s="75">
        <v>61286840</v>
      </c>
      <c r="U3813" s="75">
        <f t="shared" si="530"/>
        <v>68641260.800000012</v>
      </c>
      <c r="V3813" s="48"/>
      <c r="W3813" s="48">
        <v>2017</v>
      </c>
      <c r="X3813" s="53" t="s">
        <v>8287</v>
      </c>
      <c r="Y3813" s="1">
        <f>VLOOKUP(A3813,'[1]план на 2017'!$A:$X,20,0)</f>
        <v>61286840</v>
      </c>
      <c r="Z3813" s="156">
        <f t="shared" si="529"/>
        <v>0</v>
      </c>
    </row>
    <row r="3814" spans="1:26" ht="49.5" customHeight="1" x14ac:dyDescent="0.25">
      <c r="A3814" s="48" t="s">
        <v>9648</v>
      </c>
      <c r="B3814" s="102" t="s">
        <v>3273</v>
      </c>
      <c r="C3814" s="102" t="s">
        <v>9649</v>
      </c>
      <c r="D3814" s="102" t="s">
        <v>9650</v>
      </c>
      <c r="E3814" s="102" t="s">
        <v>9651</v>
      </c>
      <c r="F3814" s="102" t="s">
        <v>9652</v>
      </c>
      <c r="G3814" s="53" t="s">
        <v>3278</v>
      </c>
      <c r="H3814" s="103">
        <v>100</v>
      </c>
      <c r="I3814" s="53">
        <v>430000000</v>
      </c>
      <c r="J3814" s="53" t="s">
        <v>8091</v>
      </c>
      <c r="K3814" s="53" t="s">
        <v>8311</v>
      </c>
      <c r="L3814" s="102" t="s">
        <v>8863</v>
      </c>
      <c r="M3814" s="104"/>
      <c r="N3814" s="53" t="s">
        <v>9626</v>
      </c>
      <c r="O3814" s="105" t="s">
        <v>8892</v>
      </c>
      <c r="P3814" s="48"/>
      <c r="Q3814" s="48"/>
      <c r="R3814" s="73"/>
      <c r="S3814" s="74"/>
      <c r="T3814" s="75">
        <v>9812426.8800000008</v>
      </c>
      <c r="U3814" s="75">
        <f t="shared" si="530"/>
        <v>10989918.105600001</v>
      </c>
      <c r="V3814" s="48"/>
      <c r="W3814" s="48">
        <v>2017</v>
      </c>
      <c r="X3814" s="53" t="s">
        <v>8287</v>
      </c>
      <c r="Y3814" s="1">
        <f>VLOOKUP(A3814,'[1]план на 2017'!$A:$X,20,0)</f>
        <v>9812426.8800000008</v>
      </c>
      <c r="Z3814" s="156">
        <f t="shared" si="529"/>
        <v>0</v>
      </c>
    </row>
    <row r="3815" spans="1:26" ht="49.5" customHeight="1" x14ac:dyDescent="0.25">
      <c r="A3815" s="48" t="s">
        <v>9653</v>
      </c>
      <c r="B3815" s="102" t="s">
        <v>3273</v>
      </c>
      <c r="C3815" s="102" t="s">
        <v>9654</v>
      </c>
      <c r="D3815" s="102" t="s">
        <v>9655</v>
      </c>
      <c r="E3815" s="102" t="s">
        <v>9655</v>
      </c>
      <c r="F3815" s="102" t="s">
        <v>9656</v>
      </c>
      <c r="G3815" s="53" t="s">
        <v>3278</v>
      </c>
      <c r="H3815" s="103">
        <v>100</v>
      </c>
      <c r="I3815" s="53">
        <v>430000000</v>
      </c>
      <c r="J3815" s="53" t="s">
        <v>8091</v>
      </c>
      <c r="K3815" s="53" t="s">
        <v>8311</v>
      </c>
      <c r="L3815" s="102" t="s">
        <v>8863</v>
      </c>
      <c r="M3815" s="104"/>
      <c r="N3815" s="53" t="s">
        <v>9626</v>
      </c>
      <c r="O3815" s="105" t="s">
        <v>8892</v>
      </c>
      <c r="P3815" s="48"/>
      <c r="Q3815" s="48"/>
      <c r="R3815" s="73"/>
      <c r="S3815" s="74"/>
      <c r="T3815" s="75">
        <v>14396233.68</v>
      </c>
      <c r="U3815" s="75">
        <f t="shared" si="530"/>
        <v>16123781.721600002</v>
      </c>
      <c r="V3815" s="48"/>
      <c r="W3815" s="48">
        <v>2017</v>
      </c>
      <c r="X3815" s="53" t="s">
        <v>8287</v>
      </c>
      <c r="Y3815" s="1">
        <f>VLOOKUP(A3815,'[1]план на 2017'!$A:$X,20,0)</f>
        <v>14396233.68</v>
      </c>
      <c r="Z3815" s="156">
        <f t="shared" si="529"/>
        <v>0</v>
      </c>
    </row>
    <row r="3816" spans="1:26" ht="49.5" customHeight="1" x14ac:dyDescent="0.25">
      <c r="A3816" s="48" t="s">
        <v>9657</v>
      </c>
      <c r="B3816" s="102" t="s">
        <v>3273</v>
      </c>
      <c r="C3816" s="102" t="s">
        <v>9658</v>
      </c>
      <c r="D3816" s="102" t="s">
        <v>9659</v>
      </c>
      <c r="E3816" s="102" t="s">
        <v>9659</v>
      </c>
      <c r="F3816" s="102" t="s">
        <v>9660</v>
      </c>
      <c r="G3816" s="53" t="s">
        <v>3278</v>
      </c>
      <c r="H3816" s="103">
        <v>100</v>
      </c>
      <c r="I3816" s="53">
        <v>430000000</v>
      </c>
      <c r="J3816" s="53" t="s">
        <v>8091</v>
      </c>
      <c r="K3816" s="53" t="s">
        <v>8311</v>
      </c>
      <c r="L3816" s="102" t="s">
        <v>8863</v>
      </c>
      <c r="M3816" s="104"/>
      <c r="N3816" s="53" t="s">
        <v>9626</v>
      </c>
      <c r="O3816" s="105" t="s">
        <v>8892</v>
      </c>
      <c r="P3816" s="48"/>
      <c r="Q3816" s="48"/>
      <c r="R3816" s="73"/>
      <c r="S3816" s="74"/>
      <c r="T3816" s="75">
        <v>44596144.799999997</v>
      </c>
      <c r="U3816" s="75">
        <f t="shared" si="530"/>
        <v>49947682.175999999</v>
      </c>
      <c r="V3816" s="48"/>
      <c r="W3816" s="48">
        <v>2017</v>
      </c>
      <c r="X3816" s="53" t="s">
        <v>8287</v>
      </c>
      <c r="Y3816" s="1">
        <f>VLOOKUP(A3816,'[1]план на 2017'!$A:$X,20,0)</f>
        <v>44596144.799999997</v>
      </c>
      <c r="Z3816" s="156">
        <f t="shared" si="529"/>
        <v>0</v>
      </c>
    </row>
    <row r="3817" spans="1:26" ht="49.5" customHeight="1" x14ac:dyDescent="0.25">
      <c r="A3817" s="48" t="s">
        <v>9661</v>
      </c>
      <c r="B3817" s="102" t="s">
        <v>3273</v>
      </c>
      <c r="C3817" s="102" t="s">
        <v>9658</v>
      </c>
      <c r="D3817" s="102" t="s">
        <v>9659</v>
      </c>
      <c r="E3817" s="102" t="s">
        <v>9659</v>
      </c>
      <c r="F3817" s="102" t="s">
        <v>9662</v>
      </c>
      <c r="G3817" s="53" t="s">
        <v>3278</v>
      </c>
      <c r="H3817" s="103">
        <v>100</v>
      </c>
      <c r="I3817" s="53">
        <v>430000000</v>
      </c>
      <c r="J3817" s="53" t="s">
        <v>8091</v>
      </c>
      <c r="K3817" s="53" t="s">
        <v>8311</v>
      </c>
      <c r="L3817" s="102" t="s">
        <v>8863</v>
      </c>
      <c r="M3817" s="104"/>
      <c r="N3817" s="53" t="s">
        <v>9626</v>
      </c>
      <c r="O3817" s="105" t="s">
        <v>8892</v>
      </c>
      <c r="P3817" s="48"/>
      <c r="Q3817" s="48"/>
      <c r="R3817" s="73"/>
      <c r="S3817" s="74"/>
      <c r="T3817" s="75">
        <v>29234996.890000001</v>
      </c>
      <c r="U3817" s="75">
        <f t="shared" si="530"/>
        <v>32743196.516800005</v>
      </c>
      <c r="V3817" s="48"/>
      <c r="W3817" s="48">
        <v>2017</v>
      </c>
      <c r="X3817" s="53" t="s">
        <v>8287</v>
      </c>
      <c r="Y3817" s="1">
        <f>VLOOKUP(A3817,'[1]план на 2017'!$A:$X,20,0)</f>
        <v>29234996.890000001</v>
      </c>
      <c r="Z3817" s="156">
        <f t="shared" si="529"/>
        <v>0</v>
      </c>
    </row>
    <row r="3818" spans="1:26" ht="49.5" customHeight="1" x14ac:dyDescent="0.25">
      <c r="A3818" s="48" t="s">
        <v>9663</v>
      </c>
      <c r="B3818" s="102" t="s">
        <v>3273</v>
      </c>
      <c r="C3818" s="102" t="s">
        <v>9644</v>
      </c>
      <c r="D3818" s="102" t="s">
        <v>9645</v>
      </c>
      <c r="E3818" s="102" t="s">
        <v>9646</v>
      </c>
      <c r="F3818" s="102" t="s">
        <v>9647</v>
      </c>
      <c r="G3818" s="53" t="s">
        <v>3278</v>
      </c>
      <c r="H3818" s="103">
        <v>100</v>
      </c>
      <c r="I3818" s="53">
        <v>430000000</v>
      </c>
      <c r="J3818" s="53" t="s">
        <v>8091</v>
      </c>
      <c r="K3818" s="53" t="s">
        <v>8311</v>
      </c>
      <c r="L3818" s="53" t="s">
        <v>8890</v>
      </c>
      <c r="M3818" s="104"/>
      <c r="N3818" s="53" t="s">
        <v>9626</v>
      </c>
      <c r="O3818" s="105" t="s">
        <v>8892</v>
      </c>
      <c r="P3818" s="48"/>
      <c r="Q3818" s="48"/>
      <c r="R3818" s="73"/>
      <c r="S3818" s="74"/>
      <c r="T3818" s="75">
        <v>27618939.66</v>
      </c>
      <c r="U3818" s="75">
        <f t="shared" si="530"/>
        <v>30933212.419200003</v>
      </c>
      <c r="V3818" s="48"/>
      <c r="W3818" s="48">
        <v>2017</v>
      </c>
      <c r="X3818" s="53" t="s">
        <v>8287</v>
      </c>
      <c r="Y3818" s="1">
        <f>VLOOKUP(A3818,'[1]план на 2017'!$A:$X,20,0)</f>
        <v>27618939.66</v>
      </c>
      <c r="Z3818" s="156">
        <f t="shared" si="529"/>
        <v>0</v>
      </c>
    </row>
    <row r="3819" spans="1:26" ht="49.5" customHeight="1" x14ac:dyDescent="0.25">
      <c r="A3819" s="48" t="s">
        <v>9664</v>
      </c>
      <c r="B3819" s="102" t="s">
        <v>3273</v>
      </c>
      <c r="C3819" s="102" t="s">
        <v>9665</v>
      </c>
      <c r="D3819" s="102" t="s">
        <v>9666</v>
      </c>
      <c r="E3819" s="102" t="s">
        <v>9667</v>
      </c>
      <c r="F3819" s="102" t="s">
        <v>9668</v>
      </c>
      <c r="G3819" s="54" t="s">
        <v>3278</v>
      </c>
      <c r="H3819" s="103">
        <v>90</v>
      </c>
      <c r="I3819" s="53">
        <v>430000000</v>
      </c>
      <c r="J3819" s="53" t="s">
        <v>8091</v>
      </c>
      <c r="K3819" s="53" t="s">
        <v>8124</v>
      </c>
      <c r="L3819" s="53" t="s">
        <v>9669</v>
      </c>
      <c r="M3819" s="104"/>
      <c r="N3819" s="53" t="s">
        <v>8858</v>
      </c>
      <c r="O3819" s="105" t="s">
        <v>8874</v>
      </c>
      <c r="P3819" s="48"/>
      <c r="Q3819" s="48"/>
      <c r="R3819" s="73"/>
      <c r="S3819" s="97">
        <v>643045000</v>
      </c>
      <c r="T3819" s="75">
        <v>0</v>
      </c>
      <c r="U3819" s="75">
        <f t="shared" si="530"/>
        <v>0</v>
      </c>
      <c r="V3819" s="48"/>
      <c r="W3819" s="48">
        <v>2017</v>
      </c>
      <c r="X3819" s="53" t="s">
        <v>8287</v>
      </c>
      <c r="Y3819" s="1">
        <f>VLOOKUP(A3819,'[1]план на 2017'!$A:$X,20,0)</f>
        <v>0</v>
      </c>
      <c r="Z3819" s="156">
        <f t="shared" si="529"/>
        <v>0</v>
      </c>
    </row>
    <row r="3820" spans="1:26" ht="49.5" customHeight="1" x14ac:dyDescent="0.25">
      <c r="A3820" s="48" t="s">
        <v>9670</v>
      </c>
      <c r="B3820" s="102" t="s">
        <v>3273</v>
      </c>
      <c r="C3820" s="102" t="s">
        <v>9665</v>
      </c>
      <c r="D3820" s="102" t="s">
        <v>9666</v>
      </c>
      <c r="E3820" s="102" t="s">
        <v>9667</v>
      </c>
      <c r="F3820" s="102" t="s">
        <v>9668</v>
      </c>
      <c r="G3820" s="54" t="s">
        <v>3278</v>
      </c>
      <c r="H3820" s="103">
        <v>90</v>
      </c>
      <c r="I3820" s="53">
        <v>430000000</v>
      </c>
      <c r="J3820" s="53" t="s">
        <v>8091</v>
      </c>
      <c r="K3820" s="53" t="s">
        <v>8124</v>
      </c>
      <c r="L3820" s="53" t="s">
        <v>9669</v>
      </c>
      <c r="M3820" s="104"/>
      <c r="N3820" s="53" t="s">
        <v>9671</v>
      </c>
      <c r="O3820" s="105" t="s">
        <v>8874</v>
      </c>
      <c r="P3820" s="48"/>
      <c r="Q3820" s="48"/>
      <c r="R3820" s="73"/>
      <c r="S3820" s="74"/>
      <c r="T3820" s="75">
        <v>643045000</v>
      </c>
      <c r="U3820" s="75">
        <f t="shared" si="530"/>
        <v>720210400.00000012</v>
      </c>
      <c r="V3820" s="48" t="s">
        <v>8126</v>
      </c>
      <c r="W3820" s="48">
        <v>2017</v>
      </c>
      <c r="X3820" s="53" t="s">
        <v>9672</v>
      </c>
      <c r="Y3820" s="1">
        <f>VLOOKUP(A3820,'[1]план на 2017'!$A:$X,20,0)</f>
        <v>643045000</v>
      </c>
      <c r="Z3820" s="156">
        <f t="shared" si="529"/>
        <v>0</v>
      </c>
    </row>
    <row r="3821" spans="1:26" ht="49.5" customHeight="1" x14ac:dyDescent="0.25">
      <c r="A3821" s="48" t="s">
        <v>9673</v>
      </c>
      <c r="B3821" s="102" t="s">
        <v>3273</v>
      </c>
      <c r="C3821" s="102" t="s">
        <v>9674</v>
      </c>
      <c r="D3821" s="102" t="s">
        <v>9675</v>
      </c>
      <c r="E3821" s="102" t="s">
        <v>9675</v>
      </c>
      <c r="F3821" s="102" t="s">
        <v>9676</v>
      </c>
      <c r="G3821" s="54" t="s">
        <v>8910</v>
      </c>
      <c r="H3821" s="103">
        <v>90</v>
      </c>
      <c r="I3821" s="53">
        <v>430000000</v>
      </c>
      <c r="J3821" s="53" t="s">
        <v>8091</v>
      </c>
      <c r="K3821" s="53" t="s">
        <v>8124</v>
      </c>
      <c r="L3821" s="53" t="s">
        <v>8890</v>
      </c>
      <c r="M3821" s="104"/>
      <c r="N3821" s="53" t="s">
        <v>8858</v>
      </c>
      <c r="O3821" s="105" t="s">
        <v>8874</v>
      </c>
      <c r="P3821" s="48"/>
      <c r="Q3821" s="48"/>
      <c r="R3821" s="73"/>
      <c r="S3821" s="97">
        <v>5950000</v>
      </c>
      <c r="T3821" s="75">
        <v>0</v>
      </c>
      <c r="U3821" s="75">
        <f t="shared" si="530"/>
        <v>0</v>
      </c>
      <c r="V3821" s="48"/>
      <c r="W3821" s="48">
        <v>2017</v>
      </c>
      <c r="X3821" s="53" t="s">
        <v>8287</v>
      </c>
      <c r="Y3821" s="1">
        <f>VLOOKUP(A3821,'[1]план на 2017'!$A:$X,20,0)</f>
        <v>0</v>
      </c>
      <c r="Z3821" s="156">
        <f t="shared" si="529"/>
        <v>0</v>
      </c>
    </row>
    <row r="3822" spans="1:26" ht="49.5" customHeight="1" x14ac:dyDescent="0.25">
      <c r="A3822" s="48" t="s">
        <v>9677</v>
      </c>
      <c r="B3822" s="102" t="s">
        <v>3273</v>
      </c>
      <c r="C3822" s="102" t="s">
        <v>9674</v>
      </c>
      <c r="D3822" s="102" t="s">
        <v>9675</v>
      </c>
      <c r="E3822" s="102" t="s">
        <v>9675</v>
      </c>
      <c r="F3822" s="102" t="s">
        <v>9676</v>
      </c>
      <c r="G3822" s="54" t="s">
        <v>8910</v>
      </c>
      <c r="H3822" s="103">
        <v>90</v>
      </c>
      <c r="I3822" s="53">
        <v>430000000</v>
      </c>
      <c r="J3822" s="53" t="s">
        <v>8091</v>
      </c>
      <c r="K3822" s="53" t="s">
        <v>8099</v>
      </c>
      <c r="L3822" s="53" t="s">
        <v>8890</v>
      </c>
      <c r="M3822" s="104"/>
      <c r="N3822" s="53" t="s">
        <v>8858</v>
      </c>
      <c r="O3822" s="105" t="s">
        <v>8874</v>
      </c>
      <c r="P3822" s="48"/>
      <c r="Q3822" s="48"/>
      <c r="R3822" s="73"/>
      <c r="S3822" s="74"/>
      <c r="T3822" s="75">
        <v>5950000</v>
      </c>
      <c r="U3822" s="75">
        <f t="shared" si="530"/>
        <v>6664000.0000000009</v>
      </c>
      <c r="V3822" s="48"/>
      <c r="W3822" s="48">
        <v>2017</v>
      </c>
      <c r="X3822" s="53" t="s">
        <v>8100</v>
      </c>
      <c r="Y3822" s="1">
        <f>VLOOKUP(A3822,'[1]план на 2017'!$A:$X,20,0)</f>
        <v>5950000</v>
      </c>
      <c r="Z3822" s="156">
        <f t="shared" si="529"/>
        <v>0</v>
      </c>
    </row>
    <row r="3823" spans="1:26" ht="49.5" customHeight="1" x14ac:dyDescent="0.25">
      <c r="A3823" s="48" t="s">
        <v>9678</v>
      </c>
      <c r="B3823" s="102" t="s">
        <v>3273</v>
      </c>
      <c r="C3823" s="102" t="s">
        <v>9064</v>
      </c>
      <c r="D3823" s="102" t="s">
        <v>9065</v>
      </c>
      <c r="E3823" s="102" t="s">
        <v>9065</v>
      </c>
      <c r="F3823" s="102" t="s">
        <v>9679</v>
      </c>
      <c r="G3823" s="53" t="s">
        <v>3278</v>
      </c>
      <c r="H3823" s="103">
        <v>90</v>
      </c>
      <c r="I3823" s="53">
        <v>430000000</v>
      </c>
      <c r="J3823" s="53" t="s">
        <v>8091</v>
      </c>
      <c r="K3823" s="53" t="s">
        <v>8124</v>
      </c>
      <c r="L3823" s="53" t="s">
        <v>8890</v>
      </c>
      <c r="M3823" s="104"/>
      <c r="N3823" s="53" t="s">
        <v>8858</v>
      </c>
      <c r="O3823" s="105" t="s">
        <v>8874</v>
      </c>
      <c r="P3823" s="48"/>
      <c r="Q3823" s="48"/>
      <c r="R3823" s="73"/>
      <c r="S3823" s="74"/>
      <c r="T3823" s="75">
        <v>10000000</v>
      </c>
      <c r="U3823" s="75">
        <f t="shared" si="530"/>
        <v>11200000.000000002</v>
      </c>
      <c r="V3823" s="48"/>
      <c r="W3823" s="48">
        <v>2017</v>
      </c>
      <c r="X3823" s="53" t="s">
        <v>8287</v>
      </c>
      <c r="Y3823" s="1">
        <f>VLOOKUP(A3823,'[1]план на 2017'!$A:$X,20,0)</f>
        <v>10000000</v>
      </c>
      <c r="Z3823" s="156">
        <f t="shared" si="529"/>
        <v>0</v>
      </c>
    </row>
    <row r="3824" spans="1:26" ht="49.5" customHeight="1" x14ac:dyDescent="0.25">
      <c r="A3824" s="48" t="s">
        <v>9680</v>
      </c>
      <c r="B3824" s="102" t="s">
        <v>3273</v>
      </c>
      <c r="C3824" s="102" t="s">
        <v>9681</v>
      </c>
      <c r="D3824" s="102" t="s">
        <v>9682</v>
      </c>
      <c r="E3824" s="102" t="s">
        <v>9682</v>
      </c>
      <c r="F3824" s="102" t="s">
        <v>9683</v>
      </c>
      <c r="G3824" s="53" t="s">
        <v>3278</v>
      </c>
      <c r="H3824" s="103">
        <v>90</v>
      </c>
      <c r="I3824" s="53">
        <v>430000000</v>
      </c>
      <c r="J3824" s="53" t="s">
        <v>8091</v>
      </c>
      <c r="K3824" s="53" t="s">
        <v>8124</v>
      </c>
      <c r="L3824" s="53" t="s">
        <v>8890</v>
      </c>
      <c r="M3824" s="104"/>
      <c r="N3824" s="53" t="s">
        <v>8858</v>
      </c>
      <c r="O3824" s="105" t="s">
        <v>8874</v>
      </c>
      <c r="P3824" s="48"/>
      <c r="Q3824" s="48"/>
      <c r="R3824" s="73"/>
      <c r="S3824" s="74"/>
      <c r="T3824" s="75">
        <v>5336000</v>
      </c>
      <c r="U3824" s="75">
        <f t="shared" si="530"/>
        <v>5976320.0000000009</v>
      </c>
      <c r="V3824" s="48"/>
      <c r="W3824" s="48">
        <v>2017</v>
      </c>
      <c r="X3824" s="53" t="s">
        <v>8287</v>
      </c>
      <c r="Y3824" s="1">
        <f>VLOOKUP(A3824,'[1]план на 2017'!$A:$X,20,0)</f>
        <v>5336000</v>
      </c>
      <c r="Z3824" s="156">
        <f t="shared" si="529"/>
        <v>0</v>
      </c>
    </row>
    <row r="3825" spans="1:26" ht="49.5" customHeight="1" x14ac:dyDescent="0.25">
      <c r="A3825" s="48" t="s">
        <v>9684</v>
      </c>
      <c r="B3825" s="102" t="s">
        <v>3273</v>
      </c>
      <c r="C3825" s="102" t="s">
        <v>9685</v>
      </c>
      <c r="D3825" s="102" t="s">
        <v>9686</v>
      </c>
      <c r="E3825" s="102" t="s">
        <v>9686</v>
      </c>
      <c r="F3825" s="102" t="s">
        <v>9687</v>
      </c>
      <c r="G3825" s="54" t="s">
        <v>8876</v>
      </c>
      <c r="H3825" s="103">
        <v>90</v>
      </c>
      <c r="I3825" s="53">
        <v>430000000</v>
      </c>
      <c r="J3825" s="53" t="s">
        <v>8091</v>
      </c>
      <c r="K3825" s="53" t="s">
        <v>8124</v>
      </c>
      <c r="L3825" s="53" t="s">
        <v>8890</v>
      </c>
      <c r="M3825" s="104"/>
      <c r="N3825" s="53" t="s">
        <v>8858</v>
      </c>
      <c r="O3825" s="105" t="s">
        <v>8874</v>
      </c>
      <c r="P3825" s="48"/>
      <c r="Q3825" s="48"/>
      <c r="R3825" s="73"/>
      <c r="S3825" s="97">
        <v>3240000</v>
      </c>
      <c r="T3825" s="75">
        <v>0</v>
      </c>
      <c r="U3825" s="75">
        <f t="shared" si="530"/>
        <v>0</v>
      </c>
      <c r="V3825" s="48"/>
      <c r="W3825" s="48">
        <v>2017</v>
      </c>
      <c r="X3825" s="53" t="s">
        <v>8287</v>
      </c>
      <c r="Y3825" s="1">
        <f>VLOOKUP(A3825,'[1]план на 2017'!$A:$X,20,0)</f>
        <v>0</v>
      </c>
      <c r="Z3825" s="156">
        <f t="shared" si="529"/>
        <v>0</v>
      </c>
    </row>
    <row r="3826" spans="1:26" ht="49.5" customHeight="1" x14ac:dyDescent="0.25">
      <c r="A3826" s="48" t="s">
        <v>9688</v>
      </c>
      <c r="B3826" s="102" t="s">
        <v>3273</v>
      </c>
      <c r="C3826" s="102" t="s">
        <v>9689</v>
      </c>
      <c r="D3826" s="102" t="s">
        <v>9690</v>
      </c>
      <c r="E3826" s="102" t="s">
        <v>9691</v>
      </c>
      <c r="F3826" s="102" t="s">
        <v>9687</v>
      </c>
      <c r="G3826" s="54" t="s">
        <v>8910</v>
      </c>
      <c r="H3826" s="103">
        <v>90</v>
      </c>
      <c r="I3826" s="53">
        <v>430000000</v>
      </c>
      <c r="J3826" s="53" t="s">
        <v>8091</v>
      </c>
      <c r="K3826" s="53" t="s">
        <v>8124</v>
      </c>
      <c r="L3826" s="53" t="s">
        <v>8890</v>
      </c>
      <c r="M3826" s="104"/>
      <c r="N3826" s="53" t="s">
        <v>8858</v>
      </c>
      <c r="O3826" s="105" t="s">
        <v>8874</v>
      </c>
      <c r="P3826" s="48"/>
      <c r="Q3826" s="48"/>
      <c r="R3826" s="73"/>
      <c r="S3826" s="74"/>
      <c r="T3826" s="75">
        <v>3240000</v>
      </c>
      <c r="U3826" s="75">
        <f t="shared" si="530"/>
        <v>3628800.0000000005</v>
      </c>
      <c r="V3826" s="48"/>
      <c r="W3826" s="48">
        <v>2017</v>
      </c>
      <c r="X3826" s="53" t="s">
        <v>8293</v>
      </c>
      <c r="Y3826" s="1">
        <f>VLOOKUP(A3826,'[1]план на 2017'!$A:$X,20,0)</f>
        <v>3240000</v>
      </c>
      <c r="Z3826" s="156">
        <f t="shared" si="529"/>
        <v>0</v>
      </c>
    </row>
    <row r="3827" spans="1:26" ht="49.5" customHeight="1" x14ac:dyDescent="0.25">
      <c r="A3827" s="48" t="s">
        <v>9692</v>
      </c>
      <c r="B3827" s="102" t="s">
        <v>3273</v>
      </c>
      <c r="C3827" s="102" t="s">
        <v>9264</v>
      </c>
      <c r="D3827" s="102" t="s">
        <v>9265</v>
      </c>
      <c r="E3827" s="102" t="s">
        <v>9265</v>
      </c>
      <c r="F3827" s="102" t="s">
        <v>9693</v>
      </c>
      <c r="G3827" s="53" t="s">
        <v>3278</v>
      </c>
      <c r="H3827" s="103">
        <v>90</v>
      </c>
      <c r="I3827" s="53">
        <v>430000000</v>
      </c>
      <c r="J3827" s="53" t="s">
        <v>8091</v>
      </c>
      <c r="K3827" s="53" t="s">
        <v>8124</v>
      </c>
      <c r="L3827" s="53" t="s">
        <v>8890</v>
      </c>
      <c r="M3827" s="104"/>
      <c r="N3827" s="53" t="s">
        <v>8858</v>
      </c>
      <c r="O3827" s="105" t="s">
        <v>8874</v>
      </c>
      <c r="P3827" s="48"/>
      <c r="Q3827" s="48"/>
      <c r="R3827" s="73"/>
      <c r="S3827" s="74"/>
      <c r="T3827" s="75">
        <v>28000</v>
      </c>
      <c r="U3827" s="75">
        <f t="shared" si="530"/>
        <v>31360.000000000004</v>
      </c>
      <c r="V3827" s="48"/>
      <c r="W3827" s="48">
        <v>2017</v>
      </c>
      <c r="X3827" s="53" t="s">
        <v>8287</v>
      </c>
      <c r="Y3827" s="1">
        <f>VLOOKUP(A3827,'[1]план на 2017'!$A:$X,20,0)</f>
        <v>28000</v>
      </c>
      <c r="Z3827" s="156">
        <f t="shared" si="529"/>
        <v>0</v>
      </c>
    </row>
    <row r="3828" spans="1:26" ht="49.5" customHeight="1" x14ac:dyDescent="0.25">
      <c r="A3828" s="48" t="s">
        <v>9694</v>
      </c>
      <c r="B3828" s="102" t="s">
        <v>3273</v>
      </c>
      <c r="C3828" s="102" t="s">
        <v>9695</v>
      </c>
      <c r="D3828" s="102" t="s">
        <v>9931</v>
      </c>
      <c r="E3828" s="102" t="s">
        <v>9931</v>
      </c>
      <c r="F3828" s="102" t="s">
        <v>9696</v>
      </c>
      <c r="G3828" s="53" t="s">
        <v>3278</v>
      </c>
      <c r="H3828" s="103">
        <v>90</v>
      </c>
      <c r="I3828" s="53">
        <v>430000000</v>
      </c>
      <c r="J3828" s="53" t="s">
        <v>8091</v>
      </c>
      <c r="K3828" s="53" t="s">
        <v>8124</v>
      </c>
      <c r="L3828" s="53" t="s">
        <v>8890</v>
      </c>
      <c r="M3828" s="104"/>
      <c r="N3828" s="53" t="s">
        <v>8858</v>
      </c>
      <c r="O3828" s="105" t="s">
        <v>8874</v>
      </c>
      <c r="P3828" s="48"/>
      <c r="Q3828" s="48"/>
      <c r="R3828" s="73"/>
      <c r="S3828" s="74"/>
      <c r="T3828" s="75">
        <v>600000</v>
      </c>
      <c r="U3828" s="75">
        <f t="shared" si="530"/>
        <v>672000.00000000012</v>
      </c>
      <c r="V3828" s="48"/>
      <c r="W3828" s="48">
        <v>2017</v>
      </c>
      <c r="X3828" s="53" t="s">
        <v>9697</v>
      </c>
      <c r="Y3828" s="1">
        <f>VLOOKUP(A3828,'[1]план на 2017'!$A:$X,20,0)</f>
        <v>600000</v>
      </c>
      <c r="Z3828" s="156">
        <f t="shared" si="529"/>
        <v>0</v>
      </c>
    </row>
    <row r="3829" spans="1:26" ht="49.5" customHeight="1" x14ac:dyDescent="0.25">
      <c r="A3829" s="48" t="s">
        <v>9698</v>
      </c>
      <c r="B3829" s="102" t="s">
        <v>3273</v>
      </c>
      <c r="C3829" s="102" t="s">
        <v>9093</v>
      </c>
      <c r="D3829" s="102" t="s">
        <v>9094</v>
      </c>
      <c r="E3829" s="102" t="s">
        <v>9095</v>
      </c>
      <c r="F3829" s="102" t="s">
        <v>9699</v>
      </c>
      <c r="G3829" s="54" t="s">
        <v>8876</v>
      </c>
      <c r="H3829" s="103">
        <v>90</v>
      </c>
      <c r="I3829" s="53">
        <v>430000000</v>
      </c>
      <c r="J3829" s="53" t="s">
        <v>8091</v>
      </c>
      <c r="K3829" s="53" t="s">
        <v>8124</v>
      </c>
      <c r="L3829" s="53" t="s">
        <v>8890</v>
      </c>
      <c r="M3829" s="104"/>
      <c r="N3829" s="53" t="s">
        <v>8858</v>
      </c>
      <c r="O3829" s="105" t="s">
        <v>8874</v>
      </c>
      <c r="P3829" s="48"/>
      <c r="Q3829" s="48"/>
      <c r="R3829" s="73"/>
      <c r="S3829" s="97">
        <v>61110034</v>
      </c>
      <c r="T3829" s="75">
        <v>0</v>
      </c>
      <c r="U3829" s="75">
        <f t="shared" si="530"/>
        <v>0</v>
      </c>
      <c r="V3829" s="48"/>
      <c r="W3829" s="48">
        <v>2017</v>
      </c>
      <c r="X3829" s="53" t="s">
        <v>8287</v>
      </c>
      <c r="Y3829" s="1">
        <f>VLOOKUP(A3829,'[1]план на 2017'!$A:$X,20,0)</f>
        <v>0</v>
      </c>
      <c r="Z3829" s="156">
        <f t="shared" si="529"/>
        <v>0</v>
      </c>
    </row>
    <row r="3830" spans="1:26" ht="49.5" customHeight="1" x14ac:dyDescent="0.25">
      <c r="A3830" s="48" t="s">
        <v>9700</v>
      </c>
      <c r="B3830" s="102" t="s">
        <v>3273</v>
      </c>
      <c r="C3830" s="102" t="s">
        <v>9093</v>
      </c>
      <c r="D3830" s="102" t="s">
        <v>9094</v>
      </c>
      <c r="E3830" s="102" t="s">
        <v>9095</v>
      </c>
      <c r="F3830" s="102" t="s">
        <v>9699</v>
      </c>
      <c r="G3830" s="54" t="s">
        <v>8876</v>
      </c>
      <c r="H3830" s="103">
        <v>90</v>
      </c>
      <c r="I3830" s="53">
        <v>430000000</v>
      </c>
      <c r="J3830" s="53" t="s">
        <v>8091</v>
      </c>
      <c r="K3830" s="53" t="s">
        <v>8099</v>
      </c>
      <c r="L3830" s="53" t="s">
        <v>8890</v>
      </c>
      <c r="M3830" s="104"/>
      <c r="N3830" s="53" t="s">
        <v>8858</v>
      </c>
      <c r="O3830" s="105" t="s">
        <v>8874</v>
      </c>
      <c r="P3830" s="48"/>
      <c r="Q3830" s="48"/>
      <c r="R3830" s="73"/>
      <c r="S3830" s="74"/>
      <c r="T3830" s="75">
        <v>61110034</v>
      </c>
      <c r="U3830" s="75">
        <f t="shared" si="530"/>
        <v>68443238.080000013</v>
      </c>
      <c r="V3830" s="48"/>
      <c r="W3830" s="48">
        <v>2017</v>
      </c>
      <c r="X3830" s="53" t="s">
        <v>8100</v>
      </c>
      <c r="Y3830" s="1">
        <f>VLOOKUP(A3830,'[1]план на 2017'!$A:$X,20,0)</f>
        <v>61110034</v>
      </c>
      <c r="Z3830" s="156">
        <f t="shared" si="529"/>
        <v>0</v>
      </c>
    </row>
    <row r="3831" spans="1:26" ht="49.5" customHeight="1" x14ac:dyDescent="0.25">
      <c r="A3831" s="48" t="s">
        <v>9701</v>
      </c>
      <c r="B3831" s="102" t="s">
        <v>3273</v>
      </c>
      <c r="C3831" s="102" t="s">
        <v>9018</v>
      </c>
      <c r="D3831" s="102" t="s">
        <v>9019</v>
      </c>
      <c r="E3831" s="102" t="s">
        <v>9019</v>
      </c>
      <c r="F3831" s="102" t="s">
        <v>9020</v>
      </c>
      <c r="G3831" s="53" t="s">
        <v>3278</v>
      </c>
      <c r="H3831" s="103">
        <v>95</v>
      </c>
      <c r="I3831" s="53">
        <v>430000000</v>
      </c>
      <c r="J3831" s="53" t="s">
        <v>8091</v>
      </c>
      <c r="K3831" s="53" t="s">
        <v>8124</v>
      </c>
      <c r="L3831" s="53" t="s">
        <v>8873</v>
      </c>
      <c r="M3831" s="104"/>
      <c r="N3831" s="53" t="s">
        <v>8858</v>
      </c>
      <c r="O3831" s="105" t="s">
        <v>8874</v>
      </c>
      <c r="P3831" s="48"/>
      <c r="Q3831" s="48"/>
      <c r="R3831" s="73"/>
      <c r="S3831" s="74"/>
      <c r="T3831" s="75">
        <v>61320591</v>
      </c>
      <c r="U3831" s="75">
        <f t="shared" si="530"/>
        <v>68679061.920000002</v>
      </c>
      <c r="V3831" s="48"/>
      <c r="W3831" s="48">
        <v>2017</v>
      </c>
      <c r="X3831" s="53" t="s">
        <v>8287</v>
      </c>
      <c r="Y3831" s="1">
        <f>VLOOKUP(A3831,'[1]план на 2017'!$A:$X,20,0)</f>
        <v>61320591</v>
      </c>
      <c r="Z3831" s="156">
        <f t="shared" si="529"/>
        <v>0</v>
      </c>
    </row>
    <row r="3832" spans="1:26" ht="49.5" customHeight="1" x14ac:dyDescent="0.25">
      <c r="A3832" s="48" t="s">
        <v>9702</v>
      </c>
      <c r="B3832" s="102" t="s">
        <v>3273</v>
      </c>
      <c r="C3832" s="102" t="s">
        <v>8763</v>
      </c>
      <c r="D3832" s="102" t="s">
        <v>8764</v>
      </c>
      <c r="E3832" s="102" t="s">
        <v>8764</v>
      </c>
      <c r="F3832" s="102" t="s">
        <v>9703</v>
      </c>
      <c r="G3832" s="54" t="s">
        <v>8876</v>
      </c>
      <c r="H3832" s="103">
        <v>95</v>
      </c>
      <c r="I3832" s="53">
        <v>430000000</v>
      </c>
      <c r="J3832" s="53" t="s">
        <v>8091</v>
      </c>
      <c r="K3832" s="53" t="s">
        <v>8124</v>
      </c>
      <c r="L3832" s="53" t="s">
        <v>8884</v>
      </c>
      <c r="M3832" s="104"/>
      <c r="N3832" s="53" t="s">
        <v>8858</v>
      </c>
      <c r="O3832" s="105" t="s">
        <v>8874</v>
      </c>
      <c r="P3832" s="48"/>
      <c r="Q3832" s="48"/>
      <c r="R3832" s="73"/>
      <c r="S3832" s="97">
        <v>635192</v>
      </c>
      <c r="T3832" s="75">
        <v>0</v>
      </c>
      <c r="U3832" s="75">
        <f t="shared" si="530"/>
        <v>0</v>
      </c>
      <c r="V3832" s="48"/>
      <c r="W3832" s="48">
        <v>2017</v>
      </c>
      <c r="X3832" s="53" t="s">
        <v>8287</v>
      </c>
      <c r="Y3832" s="1">
        <f>VLOOKUP(A3832,'[1]план на 2017'!$A:$X,20,0)</f>
        <v>0</v>
      </c>
      <c r="Z3832" s="156">
        <f t="shared" si="529"/>
        <v>0</v>
      </c>
    </row>
    <row r="3833" spans="1:26" ht="49.5" customHeight="1" x14ac:dyDescent="0.25">
      <c r="A3833" s="48" t="s">
        <v>9704</v>
      </c>
      <c r="B3833" s="102" t="s">
        <v>3273</v>
      </c>
      <c r="C3833" s="102" t="s">
        <v>9705</v>
      </c>
      <c r="D3833" s="102" t="s">
        <v>9706</v>
      </c>
      <c r="E3833" s="102" t="s">
        <v>9707</v>
      </c>
      <c r="F3833" s="102" t="s">
        <v>9703</v>
      </c>
      <c r="G3833" s="54" t="s">
        <v>3278</v>
      </c>
      <c r="H3833" s="103">
        <v>95</v>
      </c>
      <c r="I3833" s="53">
        <v>430000000</v>
      </c>
      <c r="J3833" s="53" t="s">
        <v>8091</v>
      </c>
      <c r="K3833" s="53" t="s">
        <v>8099</v>
      </c>
      <c r="L3833" s="53" t="s">
        <v>8884</v>
      </c>
      <c r="M3833" s="104"/>
      <c r="N3833" s="53" t="s">
        <v>8858</v>
      </c>
      <c r="O3833" s="105" t="s">
        <v>8874</v>
      </c>
      <c r="P3833" s="48"/>
      <c r="Q3833" s="48"/>
      <c r="R3833" s="73"/>
      <c r="S3833" s="74"/>
      <c r="T3833" s="75">
        <v>635192</v>
      </c>
      <c r="U3833" s="75">
        <f t="shared" si="530"/>
        <v>711415.04</v>
      </c>
      <c r="V3833" s="48"/>
      <c r="W3833" s="48">
        <v>2017</v>
      </c>
      <c r="X3833" s="53" t="s">
        <v>8301</v>
      </c>
      <c r="Y3833" s="1">
        <f>VLOOKUP(A3833,'[1]план на 2017'!$A:$X,20,0)</f>
        <v>635192</v>
      </c>
      <c r="Z3833" s="156">
        <f t="shared" si="529"/>
        <v>0</v>
      </c>
    </row>
    <row r="3834" spans="1:26" ht="49.5" customHeight="1" x14ac:dyDescent="0.25">
      <c r="A3834" s="48" t="s">
        <v>9708</v>
      </c>
      <c r="B3834" s="102" t="s">
        <v>3273</v>
      </c>
      <c r="C3834" s="102" t="s">
        <v>8763</v>
      </c>
      <c r="D3834" s="102" t="s">
        <v>8764</v>
      </c>
      <c r="E3834" s="102" t="s">
        <v>8764</v>
      </c>
      <c r="F3834" s="102" t="s">
        <v>9709</v>
      </c>
      <c r="G3834" s="54" t="s">
        <v>8876</v>
      </c>
      <c r="H3834" s="103">
        <v>95</v>
      </c>
      <c r="I3834" s="53">
        <v>430000000</v>
      </c>
      <c r="J3834" s="53" t="s">
        <v>8091</v>
      </c>
      <c r="K3834" s="53" t="s">
        <v>8124</v>
      </c>
      <c r="L3834" s="53" t="s">
        <v>8884</v>
      </c>
      <c r="M3834" s="104"/>
      <c r="N3834" s="53" t="s">
        <v>8858</v>
      </c>
      <c r="O3834" s="105" t="s">
        <v>8874</v>
      </c>
      <c r="P3834" s="48"/>
      <c r="Q3834" s="48"/>
      <c r="R3834" s="73"/>
      <c r="S3834" s="97">
        <v>550000</v>
      </c>
      <c r="T3834" s="75">
        <v>0</v>
      </c>
      <c r="U3834" s="75">
        <f t="shared" si="530"/>
        <v>0</v>
      </c>
      <c r="V3834" s="48"/>
      <c r="W3834" s="48">
        <v>2017</v>
      </c>
      <c r="X3834" s="53" t="s">
        <v>8287</v>
      </c>
      <c r="Y3834" s="1">
        <f>VLOOKUP(A3834,'[1]план на 2017'!$A:$X,20,0)</f>
        <v>0</v>
      </c>
      <c r="Z3834" s="156">
        <f t="shared" si="529"/>
        <v>0</v>
      </c>
    </row>
    <row r="3835" spans="1:26" ht="49.5" customHeight="1" x14ac:dyDescent="0.25">
      <c r="A3835" s="48" t="s">
        <v>9710</v>
      </c>
      <c r="B3835" s="102" t="s">
        <v>3273</v>
      </c>
      <c r="C3835" s="102" t="s">
        <v>8763</v>
      </c>
      <c r="D3835" s="102" t="s">
        <v>8764</v>
      </c>
      <c r="E3835" s="102" t="s">
        <v>8764</v>
      </c>
      <c r="F3835" s="102" t="s">
        <v>9709</v>
      </c>
      <c r="G3835" s="54" t="s">
        <v>8910</v>
      </c>
      <c r="H3835" s="103">
        <v>95</v>
      </c>
      <c r="I3835" s="53">
        <v>430000000</v>
      </c>
      <c r="J3835" s="53" t="s">
        <v>8091</v>
      </c>
      <c r="K3835" s="53" t="s">
        <v>8099</v>
      </c>
      <c r="L3835" s="53" t="s">
        <v>8884</v>
      </c>
      <c r="M3835" s="104"/>
      <c r="N3835" s="53" t="s">
        <v>8858</v>
      </c>
      <c r="O3835" s="105" t="s">
        <v>8874</v>
      </c>
      <c r="P3835" s="48"/>
      <c r="Q3835" s="48"/>
      <c r="R3835" s="73"/>
      <c r="S3835" s="74"/>
      <c r="T3835" s="75">
        <v>550000</v>
      </c>
      <c r="U3835" s="75">
        <f t="shared" si="530"/>
        <v>616000.00000000012</v>
      </c>
      <c r="V3835" s="48"/>
      <c r="W3835" s="48">
        <v>2017</v>
      </c>
      <c r="X3835" s="53" t="s">
        <v>8213</v>
      </c>
      <c r="Y3835" s="1">
        <f>VLOOKUP(A3835,'[1]план на 2017'!$A:$X,20,0)</f>
        <v>550000</v>
      </c>
      <c r="Z3835" s="156">
        <f t="shared" si="529"/>
        <v>0</v>
      </c>
    </row>
    <row r="3836" spans="1:26" ht="49.5" customHeight="1" x14ac:dyDescent="0.25">
      <c r="A3836" s="48" t="s">
        <v>9711</v>
      </c>
      <c r="B3836" s="102" t="s">
        <v>3273</v>
      </c>
      <c r="C3836" s="102" t="s">
        <v>8763</v>
      </c>
      <c r="D3836" s="102" t="s">
        <v>8764</v>
      </c>
      <c r="E3836" s="102" t="s">
        <v>8764</v>
      </c>
      <c r="F3836" s="102" t="s">
        <v>9712</v>
      </c>
      <c r="G3836" s="54" t="s">
        <v>8876</v>
      </c>
      <c r="H3836" s="103">
        <v>95</v>
      </c>
      <c r="I3836" s="53">
        <v>430000000</v>
      </c>
      <c r="J3836" s="53" t="s">
        <v>8091</v>
      </c>
      <c r="K3836" s="53" t="s">
        <v>8124</v>
      </c>
      <c r="L3836" s="53" t="s">
        <v>8884</v>
      </c>
      <c r="M3836" s="104"/>
      <c r="N3836" s="53" t="s">
        <v>8858</v>
      </c>
      <c r="O3836" s="105" t="s">
        <v>8874</v>
      </c>
      <c r="P3836" s="48"/>
      <c r="Q3836" s="48"/>
      <c r="R3836" s="73"/>
      <c r="S3836" s="97">
        <v>393866</v>
      </c>
      <c r="T3836" s="75">
        <v>0</v>
      </c>
      <c r="U3836" s="75">
        <f t="shared" si="530"/>
        <v>0</v>
      </c>
      <c r="V3836" s="48"/>
      <c r="W3836" s="48">
        <v>2017</v>
      </c>
      <c r="X3836" s="53" t="s">
        <v>8287</v>
      </c>
      <c r="Y3836" s="1">
        <f>VLOOKUP(A3836,'[1]план на 2017'!$A:$X,20,0)</f>
        <v>0</v>
      </c>
      <c r="Z3836" s="156">
        <f t="shared" si="529"/>
        <v>0</v>
      </c>
    </row>
    <row r="3837" spans="1:26" ht="49.5" customHeight="1" x14ac:dyDescent="0.25">
      <c r="A3837" s="48" t="s">
        <v>9713</v>
      </c>
      <c r="B3837" s="102" t="s">
        <v>3273</v>
      </c>
      <c r="C3837" s="102" t="s">
        <v>8763</v>
      </c>
      <c r="D3837" s="102" t="s">
        <v>8764</v>
      </c>
      <c r="E3837" s="102" t="s">
        <v>8764</v>
      </c>
      <c r="F3837" s="102" t="s">
        <v>9712</v>
      </c>
      <c r="G3837" s="54" t="s">
        <v>8910</v>
      </c>
      <c r="H3837" s="103">
        <v>95</v>
      </c>
      <c r="I3837" s="53">
        <v>430000000</v>
      </c>
      <c r="J3837" s="53" t="s">
        <v>8091</v>
      </c>
      <c r="K3837" s="53" t="s">
        <v>8099</v>
      </c>
      <c r="L3837" s="53" t="s">
        <v>8884</v>
      </c>
      <c r="M3837" s="104"/>
      <c r="N3837" s="53" t="s">
        <v>8858</v>
      </c>
      <c r="O3837" s="105" t="s">
        <v>8874</v>
      </c>
      <c r="P3837" s="48"/>
      <c r="Q3837" s="48"/>
      <c r="R3837" s="73"/>
      <c r="S3837" s="74"/>
      <c r="T3837" s="75">
        <v>393866</v>
      </c>
      <c r="U3837" s="75">
        <f t="shared" si="530"/>
        <v>441129.92000000004</v>
      </c>
      <c r="V3837" s="48"/>
      <c r="W3837" s="48">
        <v>2017</v>
      </c>
      <c r="X3837" s="53" t="s">
        <v>8213</v>
      </c>
      <c r="Y3837" s="1">
        <f>VLOOKUP(A3837,'[1]план на 2017'!$A:$X,20,0)</f>
        <v>393866</v>
      </c>
      <c r="Z3837" s="156">
        <f t="shared" si="529"/>
        <v>0</v>
      </c>
    </row>
    <row r="3838" spans="1:26" ht="49.5" customHeight="1" x14ac:dyDescent="0.25">
      <c r="A3838" s="48" t="s">
        <v>9714</v>
      </c>
      <c r="B3838" s="102" t="s">
        <v>3273</v>
      </c>
      <c r="C3838" s="102" t="s">
        <v>8763</v>
      </c>
      <c r="D3838" s="102" t="s">
        <v>8764</v>
      </c>
      <c r="E3838" s="102" t="s">
        <v>8764</v>
      </c>
      <c r="F3838" s="102" t="s">
        <v>9715</v>
      </c>
      <c r="G3838" s="54" t="s">
        <v>8876</v>
      </c>
      <c r="H3838" s="103">
        <v>95</v>
      </c>
      <c r="I3838" s="53">
        <v>430000000</v>
      </c>
      <c r="J3838" s="53" t="s">
        <v>8091</v>
      </c>
      <c r="K3838" s="53" t="s">
        <v>8124</v>
      </c>
      <c r="L3838" s="53" t="s">
        <v>8884</v>
      </c>
      <c r="M3838" s="104"/>
      <c r="N3838" s="53" t="s">
        <v>8858</v>
      </c>
      <c r="O3838" s="105" t="s">
        <v>8874</v>
      </c>
      <c r="P3838" s="48"/>
      <c r="Q3838" s="48"/>
      <c r="R3838" s="73"/>
      <c r="S3838" s="97">
        <v>502074</v>
      </c>
      <c r="T3838" s="75">
        <v>0</v>
      </c>
      <c r="U3838" s="75">
        <f t="shared" si="530"/>
        <v>0</v>
      </c>
      <c r="V3838" s="48"/>
      <c r="W3838" s="48">
        <v>2017</v>
      </c>
      <c r="X3838" s="53" t="s">
        <v>8287</v>
      </c>
      <c r="Y3838" s="1">
        <f>VLOOKUP(A3838,'[1]план на 2017'!$A:$X,20,0)</f>
        <v>0</v>
      </c>
      <c r="Z3838" s="156">
        <f t="shared" si="529"/>
        <v>0</v>
      </c>
    </row>
    <row r="3839" spans="1:26" ht="49.5" customHeight="1" x14ac:dyDescent="0.25">
      <c r="A3839" s="48" t="s">
        <v>9716</v>
      </c>
      <c r="B3839" s="102" t="s">
        <v>3273</v>
      </c>
      <c r="C3839" s="102" t="s">
        <v>8763</v>
      </c>
      <c r="D3839" s="102" t="s">
        <v>8764</v>
      </c>
      <c r="E3839" s="102" t="s">
        <v>8764</v>
      </c>
      <c r="F3839" s="102" t="s">
        <v>9715</v>
      </c>
      <c r="G3839" s="54" t="s">
        <v>8910</v>
      </c>
      <c r="H3839" s="103">
        <v>95</v>
      </c>
      <c r="I3839" s="53">
        <v>430000000</v>
      </c>
      <c r="J3839" s="53" t="s">
        <v>8091</v>
      </c>
      <c r="K3839" s="53" t="s">
        <v>8099</v>
      </c>
      <c r="L3839" s="53" t="s">
        <v>8884</v>
      </c>
      <c r="M3839" s="104"/>
      <c r="N3839" s="53" t="s">
        <v>8858</v>
      </c>
      <c r="O3839" s="105" t="s">
        <v>8874</v>
      </c>
      <c r="P3839" s="48"/>
      <c r="Q3839" s="48"/>
      <c r="R3839" s="73"/>
      <c r="S3839" s="74"/>
      <c r="T3839" s="75">
        <v>502074</v>
      </c>
      <c r="U3839" s="75">
        <f t="shared" si="530"/>
        <v>562322.88</v>
      </c>
      <c r="V3839" s="48"/>
      <c r="W3839" s="48">
        <v>2017</v>
      </c>
      <c r="X3839" s="53" t="s">
        <v>8213</v>
      </c>
      <c r="Y3839" s="1">
        <f>VLOOKUP(A3839,'[1]план на 2017'!$A:$X,20,0)</f>
        <v>502074</v>
      </c>
      <c r="Z3839" s="156">
        <f t="shared" si="529"/>
        <v>0</v>
      </c>
    </row>
    <row r="3840" spans="1:26" ht="49.5" customHeight="1" x14ac:dyDescent="0.25">
      <c r="A3840" s="48" t="s">
        <v>9717</v>
      </c>
      <c r="B3840" s="102" t="s">
        <v>3273</v>
      </c>
      <c r="C3840" s="102" t="s">
        <v>8763</v>
      </c>
      <c r="D3840" s="102" t="s">
        <v>8764</v>
      </c>
      <c r="E3840" s="102" t="s">
        <v>8764</v>
      </c>
      <c r="F3840" s="102" t="s">
        <v>9718</v>
      </c>
      <c r="G3840" s="54" t="s">
        <v>8876</v>
      </c>
      <c r="H3840" s="103">
        <v>95</v>
      </c>
      <c r="I3840" s="53">
        <v>430000000</v>
      </c>
      <c r="J3840" s="53" t="s">
        <v>8091</v>
      </c>
      <c r="K3840" s="53" t="s">
        <v>8124</v>
      </c>
      <c r="L3840" s="53" t="s">
        <v>8884</v>
      </c>
      <c r="M3840" s="104"/>
      <c r="N3840" s="53" t="s">
        <v>8858</v>
      </c>
      <c r="O3840" s="105" t="s">
        <v>8874</v>
      </c>
      <c r="P3840" s="48"/>
      <c r="Q3840" s="48"/>
      <c r="R3840" s="73"/>
      <c r="S3840" s="97">
        <v>350000</v>
      </c>
      <c r="T3840" s="75">
        <v>0</v>
      </c>
      <c r="U3840" s="75">
        <f t="shared" si="530"/>
        <v>0</v>
      </c>
      <c r="V3840" s="48"/>
      <c r="W3840" s="48">
        <v>2017</v>
      </c>
      <c r="X3840" s="53" t="s">
        <v>8287</v>
      </c>
      <c r="Y3840" s="1">
        <f>VLOOKUP(A3840,'[1]план на 2017'!$A:$X,20,0)</f>
        <v>0</v>
      </c>
      <c r="Z3840" s="156">
        <f t="shared" si="529"/>
        <v>0</v>
      </c>
    </row>
    <row r="3841" spans="1:38" ht="49.5" customHeight="1" x14ac:dyDescent="0.25">
      <c r="A3841" s="48" t="s">
        <v>9719</v>
      </c>
      <c r="B3841" s="102" t="s">
        <v>3273</v>
      </c>
      <c r="C3841" s="102" t="s">
        <v>8763</v>
      </c>
      <c r="D3841" s="102" t="s">
        <v>8764</v>
      </c>
      <c r="E3841" s="102" t="s">
        <v>8764</v>
      </c>
      <c r="F3841" s="102" t="s">
        <v>9718</v>
      </c>
      <c r="G3841" s="54" t="s">
        <v>8910</v>
      </c>
      <c r="H3841" s="103">
        <v>95</v>
      </c>
      <c r="I3841" s="53">
        <v>430000000</v>
      </c>
      <c r="J3841" s="53" t="s">
        <v>8091</v>
      </c>
      <c r="K3841" s="53" t="s">
        <v>8099</v>
      </c>
      <c r="L3841" s="53" t="s">
        <v>8884</v>
      </c>
      <c r="M3841" s="104"/>
      <c r="N3841" s="53" t="s">
        <v>8858</v>
      </c>
      <c r="O3841" s="105" t="s">
        <v>8874</v>
      </c>
      <c r="P3841" s="48"/>
      <c r="Q3841" s="48"/>
      <c r="R3841" s="73"/>
      <c r="S3841" s="74"/>
      <c r="T3841" s="75">
        <v>350000</v>
      </c>
      <c r="U3841" s="75">
        <f t="shared" si="530"/>
        <v>392000.00000000006</v>
      </c>
      <c r="V3841" s="48"/>
      <c r="W3841" s="48">
        <v>2017</v>
      </c>
      <c r="X3841" s="53" t="s">
        <v>8213</v>
      </c>
      <c r="Y3841" s="1">
        <f>VLOOKUP(A3841,'[1]план на 2017'!$A:$X,20,0)</f>
        <v>350000</v>
      </c>
      <c r="Z3841" s="156">
        <f t="shared" si="529"/>
        <v>0</v>
      </c>
    </row>
    <row r="3842" spans="1:38" ht="49.5" customHeight="1" x14ac:dyDescent="0.25">
      <c r="A3842" s="48" t="s">
        <v>9720</v>
      </c>
      <c r="B3842" s="102" t="s">
        <v>3273</v>
      </c>
      <c r="C3842" s="102" t="s">
        <v>8763</v>
      </c>
      <c r="D3842" s="102" t="s">
        <v>8764</v>
      </c>
      <c r="E3842" s="102" t="s">
        <v>8764</v>
      </c>
      <c r="F3842" s="102" t="s">
        <v>9721</v>
      </c>
      <c r="G3842" s="54" t="s">
        <v>8876</v>
      </c>
      <c r="H3842" s="103">
        <v>95</v>
      </c>
      <c r="I3842" s="53">
        <v>430000000</v>
      </c>
      <c r="J3842" s="53" t="s">
        <v>8091</v>
      </c>
      <c r="K3842" s="53" t="s">
        <v>8124</v>
      </c>
      <c r="L3842" s="53" t="s">
        <v>8884</v>
      </c>
      <c r="M3842" s="104"/>
      <c r="N3842" s="53" t="s">
        <v>8858</v>
      </c>
      <c r="O3842" s="105" t="s">
        <v>8874</v>
      </c>
      <c r="P3842" s="48"/>
      <c r="Q3842" s="48"/>
      <c r="R3842" s="73"/>
      <c r="S3842" s="74"/>
      <c r="T3842" s="75">
        <v>5204460</v>
      </c>
      <c r="U3842" s="75">
        <f t="shared" si="530"/>
        <v>5828995.2000000002</v>
      </c>
      <c r="V3842" s="48"/>
      <c r="W3842" s="48">
        <v>2017</v>
      </c>
      <c r="X3842" s="53" t="s">
        <v>8287</v>
      </c>
      <c r="Y3842" s="1">
        <f>VLOOKUP(A3842,'[1]план на 2017'!$A:$X,20,0)</f>
        <v>5204460</v>
      </c>
      <c r="Z3842" s="156">
        <f t="shared" si="529"/>
        <v>0</v>
      </c>
    </row>
    <row r="3843" spans="1:38" ht="49.5" customHeight="1" x14ac:dyDescent="0.25">
      <c r="A3843" s="48" t="s">
        <v>9722</v>
      </c>
      <c r="B3843" s="102" t="s">
        <v>3273</v>
      </c>
      <c r="C3843" s="102" t="s">
        <v>9072</v>
      </c>
      <c r="D3843" s="102" t="s">
        <v>9073</v>
      </c>
      <c r="E3843" s="102" t="s">
        <v>9073</v>
      </c>
      <c r="F3843" s="102" t="s">
        <v>9723</v>
      </c>
      <c r="G3843" s="53" t="s">
        <v>3278</v>
      </c>
      <c r="H3843" s="103">
        <v>90</v>
      </c>
      <c r="I3843" s="53">
        <v>430000000</v>
      </c>
      <c r="J3843" s="53" t="s">
        <v>8091</v>
      </c>
      <c r="K3843" s="53" t="s">
        <v>8124</v>
      </c>
      <c r="L3843" s="53" t="s">
        <v>9724</v>
      </c>
      <c r="M3843" s="104"/>
      <c r="N3843" s="53" t="s">
        <v>8858</v>
      </c>
      <c r="O3843" s="105" t="s">
        <v>8874</v>
      </c>
      <c r="P3843" s="48"/>
      <c r="Q3843" s="48"/>
      <c r="R3843" s="73"/>
      <c r="S3843" s="97">
        <v>30000000</v>
      </c>
      <c r="T3843" s="75">
        <v>0</v>
      </c>
      <c r="U3843" s="75">
        <f t="shared" si="530"/>
        <v>0</v>
      </c>
      <c r="V3843" s="48"/>
      <c r="W3843" s="48">
        <v>2017</v>
      </c>
      <c r="X3843" s="53" t="s">
        <v>8287</v>
      </c>
      <c r="Y3843" s="1">
        <f>VLOOKUP(A3843,'[1]план на 2017'!$A:$X,20,0)</f>
        <v>0</v>
      </c>
      <c r="Z3843" s="156">
        <f t="shared" si="529"/>
        <v>0</v>
      </c>
    </row>
    <row r="3844" spans="1:38" ht="49.5" customHeight="1" x14ac:dyDescent="0.25">
      <c r="A3844" s="48" t="s">
        <v>9725</v>
      </c>
      <c r="B3844" s="102" t="s">
        <v>3273</v>
      </c>
      <c r="C3844" s="102" t="s">
        <v>9072</v>
      </c>
      <c r="D3844" s="102" t="s">
        <v>9073</v>
      </c>
      <c r="E3844" s="102" t="s">
        <v>9073</v>
      </c>
      <c r="F3844" s="102" t="s">
        <v>9723</v>
      </c>
      <c r="G3844" s="53" t="s">
        <v>3278</v>
      </c>
      <c r="H3844" s="103">
        <v>90</v>
      </c>
      <c r="I3844" s="53">
        <v>430000000</v>
      </c>
      <c r="J3844" s="53" t="s">
        <v>8091</v>
      </c>
      <c r="K3844" s="53" t="s">
        <v>8099</v>
      </c>
      <c r="L3844" s="53" t="s">
        <v>9724</v>
      </c>
      <c r="M3844" s="104"/>
      <c r="N3844" s="53" t="s">
        <v>8858</v>
      </c>
      <c r="O3844" s="105" t="s">
        <v>8874</v>
      </c>
      <c r="P3844" s="48"/>
      <c r="Q3844" s="48"/>
      <c r="R3844" s="73"/>
      <c r="S3844" s="74"/>
      <c r="T3844" s="75">
        <v>30000000</v>
      </c>
      <c r="U3844" s="75">
        <f t="shared" si="530"/>
        <v>33600000</v>
      </c>
      <c r="V3844" s="48" t="s">
        <v>8126</v>
      </c>
      <c r="W3844" s="48">
        <v>2017</v>
      </c>
      <c r="X3844" s="53" t="s">
        <v>8871</v>
      </c>
      <c r="Y3844" s="1">
        <f>VLOOKUP(A3844,'[1]план на 2017'!$A:$X,20,0)</f>
        <v>30000000</v>
      </c>
      <c r="Z3844" s="156">
        <f t="shared" si="529"/>
        <v>0</v>
      </c>
    </row>
    <row r="3845" spans="1:38" ht="49.5" customHeight="1" x14ac:dyDescent="0.25">
      <c r="A3845" s="48" t="s">
        <v>9726</v>
      </c>
      <c r="B3845" s="102" t="s">
        <v>3273</v>
      </c>
      <c r="C3845" s="102" t="s">
        <v>9727</v>
      </c>
      <c r="D3845" s="102" t="s">
        <v>9728</v>
      </c>
      <c r="E3845" s="102" t="s">
        <v>9728</v>
      </c>
      <c r="F3845" s="102" t="s">
        <v>9729</v>
      </c>
      <c r="G3845" s="53" t="s">
        <v>3278</v>
      </c>
      <c r="H3845" s="103">
        <v>90</v>
      </c>
      <c r="I3845" s="53">
        <v>430000000</v>
      </c>
      <c r="J3845" s="53" t="s">
        <v>8091</v>
      </c>
      <c r="K3845" s="53" t="s">
        <v>8124</v>
      </c>
      <c r="L3845" s="53" t="s">
        <v>9724</v>
      </c>
      <c r="M3845" s="104"/>
      <c r="N3845" s="53" t="s">
        <v>8858</v>
      </c>
      <c r="O3845" s="105" t="s">
        <v>8874</v>
      </c>
      <c r="P3845" s="48"/>
      <c r="Q3845" s="48"/>
      <c r="R3845" s="73"/>
      <c r="S3845" s="97">
        <v>19319000</v>
      </c>
      <c r="T3845" s="75">
        <v>0</v>
      </c>
      <c r="U3845" s="75">
        <f t="shared" si="530"/>
        <v>0</v>
      </c>
      <c r="V3845" s="48"/>
      <c r="W3845" s="48">
        <v>2017</v>
      </c>
      <c r="X3845" s="53" t="s">
        <v>8287</v>
      </c>
      <c r="Y3845" s="1">
        <f>VLOOKUP(A3845,'[1]план на 2017'!$A:$X,20,0)</f>
        <v>0</v>
      </c>
      <c r="Z3845" s="156">
        <f t="shared" si="529"/>
        <v>0</v>
      </c>
    </row>
    <row r="3846" spans="1:38" ht="49.5" customHeight="1" x14ac:dyDescent="0.25">
      <c r="A3846" s="48" t="s">
        <v>9730</v>
      </c>
      <c r="B3846" s="102" t="s">
        <v>3273</v>
      </c>
      <c r="C3846" s="102" t="s">
        <v>9727</v>
      </c>
      <c r="D3846" s="102" t="s">
        <v>9728</v>
      </c>
      <c r="E3846" s="102" t="s">
        <v>9728</v>
      </c>
      <c r="F3846" s="102" t="s">
        <v>9729</v>
      </c>
      <c r="G3846" s="53" t="s">
        <v>3278</v>
      </c>
      <c r="H3846" s="103">
        <v>90</v>
      </c>
      <c r="I3846" s="53">
        <v>430000000</v>
      </c>
      <c r="J3846" s="53" t="s">
        <v>8091</v>
      </c>
      <c r="K3846" s="53" t="s">
        <v>8099</v>
      </c>
      <c r="L3846" s="53" t="s">
        <v>9724</v>
      </c>
      <c r="M3846" s="104"/>
      <c r="N3846" s="53" t="s">
        <v>8858</v>
      </c>
      <c r="O3846" s="105" t="s">
        <v>8874</v>
      </c>
      <c r="P3846" s="48"/>
      <c r="Q3846" s="48"/>
      <c r="R3846" s="73"/>
      <c r="S3846" s="74"/>
      <c r="T3846" s="75">
        <v>19319000</v>
      </c>
      <c r="U3846" s="75">
        <f t="shared" si="530"/>
        <v>21637280.000000004</v>
      </c>
      <c r="V3846" s="48" t="s">
        <v>8126</v>
      </c>
      <c r="W3846" s="48">
        <v>2017</v>
      </c>
      <c r="X3846" s="53" t="s">
        <v>8871</v>
      </c>
      <c r="Y3846" s="1">
        <f>VLOOKUP(A3846,'[1]план на 2017'!$A:$X,20,0)</f>
        <v>19319000</v>
      </c>
      <c r="Z3846" s="156">
        <f t="shared" si="529"/>
        <v>0</v>
      </c>
    </row>
    <row r="3847" spans="1:38" ht="49.5" customHeight="1" x14ac:dyDescent="0.25">
      <c r="A3847" s="48" t="s">
        <v>9731</v>
      </c>
      <c r="B3847" s="102" t="s">
        <v>3273</v>
      </c>
      <c r="C3847" s="102" t="s">
        <v>8763</v>
      </c>
      <c r="D3847" s="102" t="s">
        <v>8764</v>
      </c>
      <c r="E3847" s="102" t="s">
        <v>8764</v>
      </c>
      <c r="F3847" s="102" t="s">
        <v>9732</v>
      </c>
      <c r="G3847" s="54" t="s">
        <v>8876</v>
      </c>
      <c r="H3847" s="103">
        <v>95</v>
      </c>
      <c r="I3847" s="53">
        <v>430000000</v>
      </c>
      <c r="J3847" s="53" t="s">
        <v>8091</v>
      </c>
      <c r="K3847" s="53" t="s">
        <v>8124</v>
      </c>
      <c r="L3847" s="53" t="s">
        <v>8860</v>
      </c>
      <c r="M3847" s="104"/>
      <c r="N3847" s="53" t="s">
        <v>8858</v>
      </c>
      <c r="O3847" s="105" t="s">
        <v>8874</v>
      </c>
      <c r="P3847" s="48"/>
      <c r="Q3847" s="48"/>
      <c r="R3847" s="73"/>
      <c r="S3847" s="97">
        <v>21120000</v>
      </c>
      <c r="T3847" s="75">
        <v>0</v>
      </c>
      <c r="U3847" s="75">
        <f t="shared" si="530"/>
        <v>0</v>
      </c>
      <c r="V3847" s="48"/>
      <c r="W3847" s="48">
        <v>2017</v>
      </c>
      <c r="X3847" s="53" t="s">
        <v>8287</v>
      </c>
      <c r="Y3847" s="1">
        <f>VLOOKUP(A3847,'[1]план на 2017'!$A:$X,20,0)</f>
        <v>0</v>
      </c>
      <c r="Z3847" s="156">
        <f t="shared" si="529"/>
        <v>0</v>
      </c>
    </row>
    <row r="3848" spans="1:38" ht="49.5" customHeight="1" x14ac:dyDescent="0.25">
      <c r="A3848" s="48" t="s">
        <v>9733</v>
      </c>
      <c r="B3848" s="102" t="s">
        <v>3273</v>
      </c>
      <c r="C3848" s="102" t="s">
        <v>8763</v>
      </c>
      <c r="D3848" s="102" t="s">
        <v>8764</v>
      </c>
      <c r="E3848" s="102" t="s">
        <v>8764</v>
      </c>
      <c r="F3848" s="102" t="s">
        <v>9732</v>
      </c>
      <c r="G3848" s="54" t="s">
        <v>8876</v>
      </c>
      <c r="H3848" s="103">
        <v>95</v>
      </c>
      <c r="I3848" s="53">
        <v>430000000</v>
      </c>
      <c r="J3848" s="53" t="s">
        <v>8091</v>
      </c>
      <c r="K3848" s="53" t="s">
        <v>8099</v>
      </c>
      <c r="L3848" s="53" t="s">
        <v>8860</v>
      </c>
      <c r="M3848" s="104"/>
      <c r="N3848" s="53" t="s">
        <v>8858</v>
      </c>
      <c r="O3848" s="105" t="s">
        <v>8874</v>
      </c>
      <c r="P3848" s="48"/>
      <c r="Q3848" s="48"/>
      <c r="R3848" s="73"/>
      <c r="S3848" s="74"/>
      <c r="T3848" s="75">
        <v>21120000</v>
      </c>
      <c r="U3848" s="75">
        <f t="shared" si="530"/>
        <v>23654400.000000004</v>
      </c>
      <c r="V3848" s="48"/>
      <c r="W3848" s="48">
        <v>2017</v>
      </c>
      <c r="X3848" s="53" t="s">
        <v>8100</v>
      </c>
      <c r="Y3848" s="1">
        <f>VLOOKUP(A3848,'[1]план на 2017'!$A:$X,20,0)</f>
        <v>21120000</v>
      </c>
      <c r="Z3848" s="156">
        <f t="shared" si="529"/>
        <v>0</v>
      </c>
    </row>
    <row r="3849" spans="1:38" s="137" customFormat="1" ht="49.5" customHeight="1" x14ac:dyDescent="0.25">
      <c r="A3849" s="131" t="s">
        <v>9734</v>
      </c>
      <c r="B3849" s="160" t="s">
        <v>3273</v>
      </c>
      <c r="C3849" s="160" t="s">
        <v>8763</v>
      </c>
      <c r="D3849" s="160" t="s">
        <v>8764</v>
      </c>
      <c r="E3849" s="160" t="s">
        <v>8764</v>
      </c>
      <c r="F3849" s="160" t="s">
        <v>9735</v>
      </c>
      <c r="G3849" s="133" t="s">
        <v>8876</v>
      </c>
      <c r="H3849" s="103">
        <v>95</v>
      </c>
      <c r="I3849" s="53">
        <v>430000000</v>
      </c>
      <c r="J3849" s="53" t="s">
        <v>8091</v>
      </c>
      <c r="K3849" s="132" t="s">
        <v>8124</v>
      </c>
      <c r="L3849" s="53" t="s">
        <v>8860</v>
      </c>
      <c r="M3849" s="104"/>
      <c r="N3849" s="53" t="s">
        <v>8858</v>
      </c>
      <c r="O3849" s="161" t="s">
        <v>8874</v>
      </c>
      <c r="P3849" s="131"/>
      <c r="Q3849" s="131"/>
      <c r="R3849" s="134"/>
      <c r="S3849" s="135"/>
      <c r="T3849" s="158">
        <v>0</v>
      </c>
      <c r="U3849" s="158">
        <f t="shared" si="530"/>
        <v>0</v>
      </c>
      <c r="V3849" s="131"/>
      <c r="W3849" s="131">
        <v>2017</v>
      </c>
      <c r="X3849" s="132" t="s">
        <v>8287</v>
      </c>
      <c r="Y3849" s="159">
        <f>VLOOKUP(A3849,'[1]план на 2017'!$A:$X,20,0)</f>
        <v>1360261</v>
      </c>
      <c r="Z3849" s="157">
        <f t="shared" si="529"/>
        <v>-1360261</v>
      </c>
      <c r="AA3849" s="159"/>
      <c r="AB3849" s="159"/>
      <c r="AC3849" s="159"/>
      <c r="AD3849" s="159"/>
      <c r="AE3849" s="159"/>
      <c r="AF3849" s="159"/>
      <c r="AG3849" s="159"/>
      <c r="AH3849" s="159"/>
      <c r="AI3849" s="159"/>
      <c r="AJ3849" s="159"/>
      <c r="AK3849" s="159"/>
      <c r="AL3849" s="159"/>
    </row>
    <row r="3850" spans="1:38" ht="72" x14ac:dyDescent="0.25">
      <c r="A3850" s="112" t="s">
        <v>9972</v>
      </c>
      <c r="B3850" s="149" t="s">
        <v>3273</v>
      </c>
      <c r="C3850" s="149" t="s">
        <v>8763</v>
      </c>
      <c r="D3850" s="149" t="s">
        <v>8764</v>
      </c>
      <c r="E3850" s="149" t="s">
        <v>8764</v>
      </c>
      <c r="F3850" s="149" t="s">
        <v>9735</v>
      </c>
      <c r="G3850" s="114" t="s">
        <v>3278</v>
      </c>
      <c r="H3850" s="150">
        <v>95</v>
      </c>
      <c r="I3850" s="113">
        <v>430000000</v>
      </c>
      <c r="J3850" s="113" t="s">
        <v>8091</v>
      </c>
      <c r="K3850" s="113" t="s">
        <v>8117</v>
      </c>
      <c r="L3850" s="113" t="s">
        <v>8860</v>
      </c>
      <c r="M3850" s="151"/>
      <c r="N3850" s="113" t="s">
        <v>8858</v>
      </c>
      <c r="O3850" s="152" t="s">
        <v>8874</v>
      </c>
      <c r="P3850" s="112"/>
      <c r="Q3850" s="112"/>
      <c r="R3850" s="115"/>
      <c r="S3850" s="116"/>
      <c r="T3850" s="130">
        <v>1360261</v>
      </c>
      <c r="U3850" s="130">
        <f t="shared" si="530"/>
        <v>1523492.32</v>
      </c>
      <c r="V3850" s="112"/>
      <c r="W3850" s="112">
        <v>2017</v>
      </c>
      <c r="X3850" s="113" t="s">
        <v>8162</v>
      </c>
      <c r="Y3850" s="1" t="e">
        <f>VLOOKUP(A3850,'[1]план на 2017'!$A:$X,20,0)</f>
        <v>#N/A</v>
      </c>
      <c r="Z3850" s="156" t="e">
        <f t="shared" si="529"/>
        <v>#N/A</v>
      </c>
      <c r="AA3850"/>
      <c r="AB3850"/>
      <c r="AC3850"/>
      <c r="AD3850"/>
      <c r="AE3850"/>
      <c r="AF3850"/>
      <c r="AG3850"/>
      <c r="AH3850"/>
      <c r="AI3850"/>
      <c r="AJ3850"/>
      <c r="AK3850"/>
      <c r="AL3850"/>
    </row>
    <row r="3851" spans="1:38" ht="49.5" customHeight="1" x14ac:dyDescent="0.25">
      <c r="A3851" s="48" t="s">
        <v>9736</v>
      </c>
      <c r="B3851" s="102" t="s">
        <v>3273</v>
      </c>
      <c r="C3851" s="102" t="s">
        <v>9125</v>
      </c>
      <c r="D3851" s="102" t="s">
        <v>9126</v>
      </c>
      <c r="E3851" s="102" t="s">
        <v>9126</v>
      </c>
      <c r="F3851" s="102" t="s">
        <v>9737</v>
      </c>
      <c r="G3851" s="54" t="s">
        <v>8876</v>
      </c>
      <c r="H3851" s="103">
        <v>95</v>
      </c>
      <c r="I3851" s="53">
        <v>430000000</v>
      </c>
      <c r="J3851" s="53" t="s">
        <v>8091</v>
      </c>
      <c r="K3851" s="53" t="s">
        <v>8124</v>
      </c>
      <c r="L3851" s="53" t="s">
        <v>8872</v>
      </c>
      <c r="M3851" s="104"/>
      <c r="N3851" s="53" t="s">
        <v>8858</v>
      </c>
      <c r="O3851" s="105" t="s">
        <v>8874</v>
      </c>
      <c r="P3851" s="48"/>
      <c r="Q3851" s="48"/>
      <c r="R3851" s="73"/>
      <c r="S3851" s="74"/>
      <c r="T3851" s="75">
        <v>50000000</v>
      </c>
      <c r="U3851" s="75">
        <f t="shared" si="530"/>
        <v>56000000.000000007</v>
      </c>
      <c r="V3851" s="48"/>
      <c r="W3851" s="48">
        <v>2017</v>
      </c>
      <c r="X3851" s="53" t="s">
        <v>8287</v>
      </c>
      <c r="Y3851" s="1">
        <f>VLOOKUP(A3851,'[1]план на 2017'!$A:$X,20,0)</f>
        <v>50000000</v>
      </c>
      <c r="Z3851" s="156">
        <f t="shared" si="529"/>
        <v>0</v>
      </c>
    </row>
    <row r="3852" spans="1:38" ht="49.5" customHeight="1" x14ac:dyDescent="0.25">
      <c r="A3852" s="48" t="s">
        <v>9738</v>
      </c>
      <c r="B3852" s="102" t="s">
        <v>3273</v>
      </c>
      <c r="C3852" s="102" t="s">
        <v>9125</v>
      </c>
      <c r="D3852" s="102" t="s">
        <v>9126</v>
      </c>
      <c r="E3852" s="102" t="s">
        <v>9126</v>
      </c>
      <c r="F3852" s="102" t="s">
        <v>9739</v>
      </c>
      <c r="G3852" s="54" t="s">
        <v>8876</v>
      </c>
      <c r="H3852" s="103">
        <v>95</v>
      </c>
      <c r="I3852" s="53">
        <v>430000000</v>
      </c>
      <c r="J3852" s="53" t="s">
        <v>8091</v>
      </c>
      <c r="K3852" s="53" t="s">
        <v>8124</v>
      </c>
      <c r="L3852" s="53" t="s">
        <v>8884</v>
      </c>
      <c r="M3852" s="104"/>
      <c r="N3852" s="53" t="s">
        <v>8858</v>
      </c>
      <c r="O3852" s="105" t="s">
        <v>8874</v>
      </c>
      <c r="P3852" s="48"/>
      <c r="Q3852" s="48"/>
      <c r="R3852" s="73"/>
      <c r="S3852" s="74"/>
      <c r="T3852" s="75">
        <v>42500000</v>
      </c>
      <c r="U3852" s="75">
        <f t="shared" si="530"/>
        <v>47600000.000000007</v>
      </c>
      <c r="V3852" s="48"/>
      <c r="W3852" s="48">
        <v>2017</v>
      </c>
      <c r="X3852" s="53" t="s">
        <v>8287</v>
      </c>
      <c r="Y3852" s="1">
        <f>VLOOKUP(A3852,'[1]план на 2017'!$A:$X,20,0)</f>
        <v>42500000</v>
      </c>
      <c r="Z3852" s="156">
        <f t="shared" si="529"/>
        <v>0</v>
      </c>
    </row>
    <row r="3853" spans="1:38" ht="49.5" customHeight="1" x14ac:dyDescent="0.25">
      <c r="A3853" s="48" t="s">
        <v>9740</v>
      </c>
      <c r="B3853" s="102" t="s">
        <v>3273</v>
      </c>
      <c r="C3853" s="102" t="s">
        <v>9125</v>
      </c>
      <c r="D3853" s="102" t="s">
        <v>9126</v>
      </c>
      <c r="E3853" s="102" t="s">
        <v>9126</v>
      </c>
      <c r="F3853" s="102" t="s">
        <v>9741</v>
      </c>
      <c r="G3853" s="54" t="s">
        <v>8876</v>
      </c>
      <c r="H3853" s="103">
        <v>95</v>
      </c>
      <c r="I3853" s="53">
        <v>430000000</v>
      </c>
      <c r="J3853" s="53" t="s">
        <v>8091</v>
      </c>
      <c r="K3853" s="53" t="s">
        <v>8124</v>
      </c>
      <c r="L3853" s="53" t="s">
        <v>8884</v>
      </c>
      <c r="M3853" s="104"/>
      <c r="N3853" s="53" t="s">
        <v>8858</v>
      </c>
      <c r="O3853" s="105" t="s">
        <v>8874</v>
      </c>
      <c r="P3853" s="48"/>
      <c r="Q3853" s="48"/>
      <c r="R3853" s="73"/>
      <c r="S3853" s="74"/>
      <c r="T3853" s="75">
        <v>42500000</v>
      </c>
      <c r="U3853" s="75">
        <f t="shared" si="530"/>
        <v>47600000.000000007</v>
      </c>
      <c r="V3853" s="48"/>
      <c r="W3853" s="48">
        <v>2017</v>
      </c>
      <c r="X3853" s="53" t="s">
        <v>8287</v>
      </c>
      <c r="Y3853" s="1">
        <f>VLOOKUP(A3853,'[1]план на 2017'!$A:$X,20,0)</f>
        <v>42500000</v>
      </c>
      <c r="Z3853" s="156">
        <f t="shared" si="529"/>
        <v>0</v>
      </c>
    </row>
    <row r="3854" spans="1:38" ht="49.5" customHeight="1" x14ac:dyDescent="0.25">
      <c r="A3854" s="48" t="s">
        <v>9742</v>
      </c>
      <c r="B3854" s="102" t="s">
        <v>3273</v>
      </c>
      <c r="C3854" s="102" t="s">
        <v>9072</v>
      </c>
      <c r="D3854" s="102" t="s">
        <v>9073</v>
      </c>
      <c r="E3854" s="102" t="s">
        <v>9073</v>
      </c>
      <c r="F3854" s="102" t="s">
        <v>8699</v>
      </c>
      <c r="G3854" s="54" t="s">
        <v>8876</v>
      </c>
      <c r="H3854" s="103">
        <v>100</v>
      </c>
      <c r="I3854" s="53">
        <v>430000000</v>
      </c>
      <c r="J3854" s="53" t="s">
        <v>8091</v>
      </c>
      <c r="K3854" s="53" t="s">
        <v>8124</v>
      </c>
      <c r="L3854" s="53" t="s">
        <v>8857</v>
      </c>
      <c r="M3854" s="104"/>
      <c r="N3854" s="53" t="s">
        <v>9523</v>
      </c>
      <c r="O3854" s="105" t="s">
        <v>8874</v>
      </c>
      <c r="P3854" s="48"/>
      <c r="Q3854" s="48"/>
      <c r="R3854" s="73"/>
      <c r="S3854" s="74"/>
      <c r="T3854" s="75">
        <v>0</v>
      </c>
      <c r="U3854" s="75">
        <f t="shared" si="530"/>
        <v>0</v>
      </c>
      <c r="V3854" s="48"/>
      <c r="W3854" s="48">
        <v>2017</v>
      </c>
      <c r="X3854" s="53" t="s">
        <v>8287</v>
      </c>
      <c r="Y3854" s="1">
        <f>VLOOKUP(A3854,'[1]план на 2017'!$A:$X,20,0)</f>
        <v>0</v>
      </c>
      <c r="Z3854" s="156">
        <f t="shared" si="529"/>
        <v>0</v>
      </c>
    </row>
    <row r="3855" spans="1:38" s="137" customFormat="1" ht="49.5" customHeight="1" x14ac:dyDescent="0.25">
      <c r="A3855" s="131" t="s">
        <v>9743</v>
      </c>
      <c r="B3855" s="160" t="s">
        <v>3273</v>
      </c>
      <c r="C3855" s="160" t="s">
        <v>9072</v>
      </c>
      <c r="D3855" s="160" t="s">
        <v>9073</v>
      </c>
      <c r="E3855" s="160" t="s">
        <v>9073</v>
      </c>
      <c r="F3855" s="160" t="s">
        <v>8699</v>
      </c>
      <c r="G3855" s="133" t="s">
        <v>8876</v>
      </c>
      <c r="H3855" s="103">
        <v>100</v>
      </c>
      <c r="I3855" s="53">
        <v>430000000</v>
      </c>
      <c r="J3855" s="53" t="s">
        <v>8091</v>
      </c>
      <c r="K3855" s="132" t="s">
        <v>8285</v>
      </c>
      <c r="L3855" s="53" t="s">
        <v>8857</v>
      </c>
      <c r="M3855" s="104"/>
      <c r="N3855" s="53" t="s">
        <v>9523</v>
      </c>
      <c r="O3855" s="161" t="s">
        <v>8874</v>
      </c>
      <c r="P3855" s="131"/>
      <c r="Q3855" s="131"/>
      <c r="R3855" s="134"/>
      <c r="S3855" s="135"/>
      <c r="T3855" s="158">
        <v>0</v>
      </c>
      <c r="U3855" s="158">
        <f t="shared" si="530"/>
        <v>0</v>
      </c>
      <c r="V3855" s="131"/>
      <c r="W3855" s="131">
        <v>2017</v>
      </c>
      <c r="X3855" s="132" t="s">
        <v>8100</v>
      </c>
      <c r="Y3855" s="159">
        <f>VLOOKUP(A3855,'[1]план на 2017'!$A:$X,20,0)</f>
        <v>665183.22</v>
      </c>
      <c r="Z3855" s="157">
        <f t="shared" si="529"/>
        <v>-665183.22</v>
      </c>
      <c r="AA3855" s="159"/>
      <c r="AB3855" s="159"/>
      <c r="AC3855" s="159"/>
      <c r="AD3855" s="159"/>
      <c r="AE3855" s="159"/>
      <c r="AF3855" s="159"/>
      <c r="AG3855" s="159"/>
      <c r="AH3855" s="159"/>
      <c r="AI3855" s="159"/>
      <c r="AJ3855" s="159"/>
      <c r="AK3855" s="159"/>
      <c r="AL3855" s="159"/>
    </row>
    <row r="3856" spans="1:38" ht="72" x14ac:dyDescent="0.25">
      <c r="A3856" s="112" t="s">
        <v>9968</v>
      </c>
      <c r="B3856" s="149" t="s">
        <v>3273</v>
      </c>
      <c r="C3856" s="149" t="s">
        <v>9072</v>
      </c>
      <c r="D3856" s="149" t="s">
        <v>9073</v>
      </c>
      <c r="E3856" s="149" t="s">
        <v>9073</v>
      </c>
      <c r="F3856" s="149" t="s">
        <v>8699</v>
      </c>
      <c r="G3856" s="133" t="s">
        <v>8876</v>
      </c>
      <c r="H3856" s="150">
        <v>100</v>
      </c>
      <c r="I3856" s="113">
        <v>430000000</v>
      </c>
      <c r="J3856" s="113" t="s">
        <v>8091</v>
      </c>
      <c r="K3856" s="113" t="s">
        <v>8117</v>
      </c>
      <c r="L3856" s="113" t="s">
        <v>8857</v>
      </c>
      <c r="M3856" s="151"/>
      <c r="N3856" s="113" t="s">
        <v>9523</v>
      </c>
      <c r="O3856" s="152" t="s">
        <v>8874</v>
      </c>
      <c r="P3856" s="112"/>
      <c r="Q3856" s="112"/>
      <c r="R3856" s="115"/>
      <c r="S3856" s="116"/>
      <c r="T3856" s="130">
        <v>665183.22</v>
      </c>
      <c r="U3856" s="130">
        <f t="shared" si="530"/>
        <v>745005.20640000002</v>
      </c>
      <c r="V3856" s="112"/>
      <c r="W3856" s="112">
        <v>2017</v>
      </c>
      <c r="X3856" s="113" t="s">
        <v>8100</v>
      </c>
      <c r="Y3856" s="1" t="e">
        <f>VLOOKUP(A3856,'[1]план на 2017'!$A:$X,20,0)</f>
        <v>#N/A</v>
      </c>
      <c r="Z3856" s="156" t="e">
        <f t="shared" si="529"/>
        <v>#N/A</v>
      </c>
      <c r="AA3856"/>
      <c r="AB3856"/>
      <c r="AC3856"/>
      <c r="AD3856"/>
      <c r="AE3856"/>
      <c r="AF3856"/>
      <c r="AG3856"/>
      <c r="AH3856"/>
      <c r="AI3856"/>
      <c r="AJ3856"/>
      <c r="AK3856"/>
      <c r="AL3856"/>
    </row>
    <row r="3857" spans="1:38" ht="49.5" customHeight="1" x14ac:dyDescent="0.25">
      <c r="A3857" s="48" t="s">
        <v>9744</v>
      </c>
      <c r="B3857" s="102" t="s">
        <v>3273</v>
      </c>
      <c r="C3857" s="102" t="s">
        <v>9072</v>
      </c>
      <c r="D3857" s="102" t="s">
        <v>9073</v>
      </c>
      <c r="E3857" s="102" t="s">
        <v>9073</v>
      </c>
      <c r="F3857" s="102" t="s">
        <v>8699</v>
      </c>
      <c r="G3857" s="53" t="s">
        <v>3278</v>
      </c>
      <c r="H3857" s="103">
        <v>100</v>
      </c>
      <c r="I3857" s="53">
        <v>430000000</v>
      </c>
      <c r="J3857" s="53" t="s">
        <v>8091</v>
      </c>
      <c r="K3857" s="53" t="s">
        <v>8124</v>
      </c>
      <c r="L3857" s="53" t="s">
        <v>8857</v>
      </c>
      <c r="M3857" s="104"/>
      <c r="N3857" s="53" t="s">
        <v>9523</v>
      </c>
      <c r="O3857" s="105" t="s">
        <v>8874</v>
      </c>
      <c r="P3857" s="48"/>
      <c r="Q3857" s="48"/>
      <c r="R3857" s="73"/>
      <c r="S3857" s="97">
        <v>98472.639999999999</v>
      </c>
      <c r="T3857" s="75">
        <v>0</v>
      </c>
      <c r="U3857" s="75">
        <f t="shared" si="530"/>
        <v>0</v>
      </c>
      <c r="V3857" s="48"/>
      <c r="W3857" s="48">
        <v>2017</v>
      </c>
      <c r="X3857" s="53" t="s">
        <v>8287</v>
      </c>
      <c r="Y3857" s="1">
        <f>VLOOKUP(A3857,'[1]план на 2017'!$A:$X,20,0)</f>
        <v>0</v>
      </c>
      <c r="Z3857" s="156">
        <f t="shared" si="529"/>
        <v>0</v>
      </c>
    </row>
    <row r="3858" spans="1:38" ht="49.5" customHeight="1" x14ac:dyDescent="0.25">
      <c r="A3858" s="48" t="s">
        <v>9745</v>
      </c>
      <c r="B3858" s="102" t="s">
        <v>3273</v>
      </c>
      <c r="C3858" s="102" t="s">
        <v>9072</v>
      </c>
      <c r="D3858" s="102" t="s">
        <v>9073</v>
      </c>
      <c r="E3858" s="102" t="s">
        <v>9073</v>
      </c>
      <c r="F3858" s="102" t="s">
        <v>8699</v>
      </c>
      <c r="G3858" s="54" t="s">
        <v>8910</v>
      </c>
      <c r="H3858" s="103">
        <v>100</v>
      </c>
      <c r="I3858" s="53">
        <v>430000000</v>
      </c>
      <c r="J3858" s="53" t="s">
        <v>8091</v>
      </c>
      <c r="K3858" s="53" t="s">
        <v>8099</v>
      </c>
      <c r="L3858" s="53" t="s">
        <v>8857</v>
      </c>
      <c r="M3858" s="104"/>
      <c r="N3858" s="53" t="s">
        <v>9523</v>
      </c>
      <c r="O3858" s="105" t="s">
        <v>8874</v>
      </c>
      <c r="P3858" s="48"/>
      <c r="Q3858" s="48"/>
      <c r="R3858" s="73"/>
      <c r="S3858" s="74"/>
      <c r="T3858" s="75">
        <v>98472.639999999999</v>
      </c>
      <c r="U3858" s="75">
        <f t="shared" si="530"/>
        <v>110289.35680000001</v>
      </c>
      <c r="V3858" s="48"/>
      <c r="W3858" s="48">
        <v>2017</v>
      </c>
      <c r="X3858" s="53" t="s">
        <v>8213</v>
      </c>
      <c r="Y3858" s="1">
        <f>VLOOKUP(A3858,'[1]план на 2017'!$A:$X,20,0)</f>
        <v>98472.639999999999</v>
      </c>
      <c r="Z3858" s="156">
        <f t="shared" ref="Z3858:Z3915" si="531">T3858-Y3858</f>
        <v>0</v>
      </c>
    </row>
    <row r="3859" spans="1:38" ht="49.5" customHeight="1" x14ac:dyDescent="0.25">
      <c r="A3859" s="48" t="s">
        <v>9746</v>
      </c>
      <c r="B3859" s="102" t="s">
        <v>3273</v>
      </c>
      <c r="C3859" s="102" t="s">
        <v>9072</v>
      </c>
      <c r="D3859" s="102" t="s">
        <v>9073</v>
      </c>
      <c r="E3859" s="102" t="s">
        <v>9073</v>
      </c>
      <c r="F3859" s="102" t="s">
        <v>9747</v>
      </c>
      <c r="G3859" s="54" t="s">
        <v>8876</v>
      </c>
      <c r="H3859" s="103">
        <v>100</v>
      </c>
      <c r="I3859" s="53">
        <v>430000000</v>
      </c>
      <c r="J3859" s="53" t="s">
        <v>8091</v>
      </c>
      <c r="K3859" s="53" t="s">
        <v>8124</v>
      </c>
      <c r="L3859" s="53" t="s">
        <v>8884</v>
      </c>
      <c r="M3859" s="104"/>
      <c r="N3859" s="53" t="s">
        <v>9523</v>
      </c>
      <c r="O3859" s="105" t="s">
        <v>8874</v>
      </c>
      <c r="P3859" s="48"/>
      <c r="Q3859" s="48"/>
      <c r="R3859" s="73"/>
      <c r="S3859" s="97">
        <v>1200190.3</v>
      </c>
      <c r="T3859" s="75">
        <v>0</v>
      </c>
      <c r="U3859" s="75">
        <f t="shared" si="530"/>
        <v>0</v>
      </c>
      <c r="V3859" s="48"/>
      <c r="W3859" s="48">
        <v>2017</v>
      </c>
      <c r="X3859" s="53" t="s">
        <v>8287</v>
      </c>
      <c r="Y3859" s="1">
        <f>VLOOKUP(A3859,'[1]план на 2017'!$A:$X,20,0)</f>
        <v>0</v>
      </c>
      <c r="Z3859" s="156">
        <f t="shared" si="531"/>
        <v>0</v>
      </c>
    </row>
    <row r="3860" spans="1:38" ht="49.5" customHeight="1" x14ac:dyDescent="0.25">
      <c r="A3860" s="48" t="s">
        <v>9748</v>
      </c>
      <c r="B3860" s="102" t="s">
        <v>3273</v>
      </c>
      <c r="C3860" s="102" t="s">
        <v>9072</v>
      </c>
      <c r="D3860" s="102" t="s">
        <v>9073</v>
      </c>
      <c r="E3860" s="102" t="s">
        <v>9073</v>
      </c>
      <c r="F3860" s="102" t="s">
        <v>9747</v>
      </c>
      <c r="G3860" s="54" t="s">
        <v>8876</v>
      </c>
      <c r="H3860" s="103">
        <v>100</v>
      </c>
      <c r="I3860" s="53">
        <v>430000000</v>
      </c>
      <c r="J3860" s="53" t="s">
        <v>8091</v>
      </c>
      <c r="K3860" s="53" t="s">
        <v>8285</v>
      </c>
      <c r="L3860" s="53" t="s">
        <v>8884</v>
      </c>
      <c r="M3860" s="104"/>
      <c r="N3860" s="53" t="s">
        <v>9523</v>
      </c>
      <c r="O3860" s="105" t="s">
        <v>8874</v>
      </c>
      <c r="P3860" s="48"/>
      <c r="Q3860" s="48"/>
      <c r="R3860" s="73"/>
      <c r="S3860" s="74"/>
      <c r="T3860" s="75">
        <v>1080528.8</v>
      </c>
      <c r="U3860" s="75">
        <f t="shared" si="530"/>
        <v>1210192.2560000001</v>
      </c>
      <c r="V3860" s="48"/>
      <c r="W3860" s="48">
        <v>2017</v>
      </c>
      <c r="X3860" s="53" t="s">
        <v>9749</v>
      </c>
      <c r="Y3860" s="1">
        <f>VLOOKUP(A3860,'[1]план на 2017'!$A:$X,20,0)</f>
        <v>1080528.8</v>
      </c>
      <c r="Z3860" s="156">
        <f t="shared" si="531"/>
        <v>0</v>
      </c>
    </row>
    <row r="3861" spans="1:38" ht="49.5" customHeight="1" x14ac:dyDescent="0.25">
      <c r="A3861" s="48" t="s">
        <v>9750</v>
      </c>
      <c r="B3861" s="102" t="s">
        <v>3273</v>
      </c>
      <c r="C3861" s="102" t="s">
        <v>9072</v>
      </c>
      <c r="D3861" s="102" t="s">
        <v>9073</v>
      </c>
      <c r="E3861" s="102" t="s">
        <v>9073</v>
      </c>
      <c r="F3861" s="102" t="s">
        <v>8705</v>
      </c>
      <c r="G3861" s="53" t="s">
        <v>3278</v>
      </c>
      <c r="H3861" s="103">
        <v>100</v>
      </c>
      <c r="I3861" s="53">
        <v>430000000</v>
      </c>
      <c r="J3861" s="53" t="s">
        <v>8091</v>
      </c>
      <c r="K3861" s="53" t="s">
        <v>8124</v>
      </c>
      <c r="L3861" s="53" t="s">
        <v>8884</v>
      </c>
      <c r="M3861" s="104"/>
      <c r="N3861" s="53" t="s">
        <v>9523</v>
      </c>
      <c r="O3861" s="105" t="s">
        <v>8874</v>
      </c>
      <c r="P3861" s="48"/>
      <c r="Q3861" s="48"/>
      <c r="R3861" s="73"/>
      <c r="S3861" s="97">
        <v>177674.36</v>
      </c>
      <c r="T3861" s="75">
        <v>0</v>
      </c>
      <c r="U3861" s="75">
        <f t="shared" si="530"/>
        <v>0</v>
      </c>
      <c r="V3861" s="48"/>
      <c r="W3861" s="48">
        <v>2017</v>
      </c>
      <c r="X3861" s="53" t="s">
        <v>8287</v>
      </c>
      <c r="Y3861" s="1">
        <f>VLOOKUP(A3861,'[1]план на 2017'!$A:$X,20,0)</f>
        <v>0</v>
      </c>
      <c r="Z3861" s="156">
        <f t="shared" si="531"/>
        <v>0</v>
      </c>
    </row>
    <row r="3862" spans="1:38" ht="49.5" customHeight="1" x14ac:dyDescent="0.25">
      <c r="A3862" s="48" t="s">
        <v>9751</v>
      </c>
      <c r="B3862" s="102" t="s">
        <v>3273</v>
      </c>
      <c r="C3862" s="102" t="s">
        <v>9072</v>
      </c>
      <c r="D3862" s="102" t="s">
        <v>9073</v>
      </c>
      <c r="E3862" s="102" t="s">
        <v>9073</v>
      </c>
      <c r="F3862" s="102" t="s">
        <v>8705</v>
      </c>
      <c r="G3862" s="53" t="s">
        <v>3278</v>
      </c>
      <c r="H3862" s="103">
        <v>100</v>
      </c>
      <c r="I3862" s="53">
        <v>430000000</v>
      </c>
      <c r="J3862" s="53" t="s">
        <v>8091</v>
      </c>
      <c r="K3862" s="53" t="s">
        <v>8119</v>
      </c>
      <c r="L3862" s="53" t="s">
        <v>8884</v>
      </c>
      <c r="M3862" s="104"/>
      <c r="N3862" s="53" t="s">
        <v>9523</v>
      </c>
      <c r="O3862" s="105" t="s">
        <v>8874</v>
      </c>
      <c r="P3862" s="48"/>
      <c r="Q3862" s="48"/>
      <c r="R3862" s="73"/>
      <c r="S3862" s="74"/>
      <c r="T3862" s="75">
        <v>159960</v>
      </c>
      <c r="U3862" s="75">
        <f t="shared" si="530"/>
        <v>179155.20000000001</v>
      </c>
      <c r="V3862" s="48"/>
      <c r="W3862" s="48">
        <v>2017</v>
      </c>
      <c r="X3862" s="53" t="s">
        <v>9749</v>
      </c>
      <c r="Y3862" s="1">
        <f>VLOOKUP(A3862,'[1]план на 2017'!$A:$X,20,0)</f>
        <v>159960</v>
      </c>
      <c r="Z3862" s="156">
        <f t="shared" si="531"/>
        <v>0</v>
      </c>
    </row>
    <row r="3863" spans="1:38" ht="49.5" customHeight="1" x14ac:dyDescent="0.25">
      <c r="A3863" s="48" t="s">
        <v>9752</v>
      </c>
      <c r="B3863" s="102" t="s">
        <v>3273</v>
      </c>
      <c r="C3863" s="102" t="s">
        <v>9264</v>
      </c>
      <c r="D3863" s="102" t="s">
        <v>9265</v>
      </c>
      <c r="E3863" s="102" t="s">
        <v>9265</v>
      </c>
      <c r="F3863" s="102" t="s">
        <v>9753</v>
      </c>
      <c r="G3863" s="54" t="s">
        <v>8876</v>
      </c>
      <c r="H3863" s="103">
        <v>80</v>
      </c>
      <c r="I3863" s="53">
        <v>430000000</v>
      </c>
      <c r="J3863" s="53" t="s">
        <v>8091</v>
      </c>
      <c r="K3863" s="53" t="s">
        <v>8124</v>
      </c>
      <c r="L3863" s="53" t="s">
        <v>8861</v>
      </c>
      <c r="M3863" s="104"/>
      <c r="N3863" s="53" t="s">
        <v>8858</v>
      </c>
      <c r="O3863" s="105" t="s">
        <v>8874</v>
      </c>
      <c r="P3863" s="48"/>
      <c r="Q3863" s="48"/>
      <c r="R3863" s="73"/>
      <c r="S3863" s="93">
        <v>122115600</v>
      </c>
      <c r="T3863" s="75">
        <v>0</v>
      </c>
      <c r="U3863" s="75">
        <f t="shared" si="530"/>
        <v>0</v>
      </c>
      <c r="V3863" s="48"/>
      <c r="W3863" s="48">
        <v>2017</v>
      </c>
      <c r="X3863" s="53" t="s">
        <v>8287</v>
      </c>
      <c r="Y3863" s="1">
        <f>VLOOKUP(A3863,'[1]план на 2017'!$A:$X,20,0)</f>
        <v>0</v>
      </c>
      <c r="Z3863" s="156">
        <f t="shared" si="531"/>
        <v>0</v>
      </c>
    </row>
    <row r="3864" spans="1:38" ht="49.5" customHeight="1" x14ac:dyDescent="0.25">
      <c r="A3864" s="48" t="s">
        <v>9754</v>
      </c>
      <c r="B3864" s="102" t="s">
        <v>3273</v>
      </c>
      <c r="C3864" s="102" t="s">
        <v>9264</v>
      </c>
      <c r="D3864" s="102" t="s">
        <v>9265</v>
      </c>
      <c r="E3864" s="102" t="s">
        <v>9265</v>
      </c>
      <c r="F3864" s="102" t="s">
        <v>9753</v>
      </c>
      <c r="G3864" s="96" t="s">
        <v>3278</v>
      </c>
      <c r="H3864" s="103">
        <v>80</v>
      </c>
      <c r="I3864" s="53">
        <v>430000000</v>
      </c>
      <c r="J3864" s="53" t="s">
        <v>8091</v>
      </c>
      <c r="K3864" s="53" t="s">
        <v>8190</v>
      </c>
      <c r="L3864" s="53" t="s">
        <v>8861</v>
      </c>
      <c r="M3864" s="106"/>
      <c r="N3864" s="53" t="s">
        <v>8858</v>
      </c>
      <c r="O3864" s="105" t="s">
        <v>8874</v>
      </c>
      <c r="P3864" s="48"/>
      <c r="Q3864" s="48"/>
      <c r="R3864" s="74"/>
      <c r="S3864" s="74"/>
      <c r="T3864" s="75">
        <v>122115600</v>
      </c>
      <c r="U3864" s="75">
        <f>T3864*1.12</f>
        <v>136769472</v>
      </c>
      <c r="V3864" s="48"/>
      <c r="W3864" s="53">
        <v>2017</v>
      </c>
      <c r="X3864" s="53" t="s">
        <v>8213</v>
      </c>
      <c r="Y3864" s="1">
        <f>VLOOKUP(A3864,'[1]план на 2017'!$A:$X,20,0)</f>
        <v>122115600</v>
      </c>
      <c r="Z3864" s="156">
        <f t="shared" si="531"/>
        <v>0</v>
      </c>
    </row>
    <row r="3865" spans="1:38" ht="49.5" customHeight="1" x14ac:dyDescent="0.25">
      <c r="A3865" s="48" t="s">
        <v>9755</v>
      </c>
      <c r="B3865" s="102" t="s">
        <v>3273</v>
      </c>
      <c r="C3865" s="102" t="s">
        <v>9264</v>
      </c>
      <c r="D3865" s="102" t="s">
        <v>9265</v>
      </c>
      <c r="E3865" s="102" t="s">
        <v>9265</v>
      </c>
      <c r="F3865" s="102" t="s">
        <v>9756</v>
      </c>
      <c r="G3865" s="54" t="s">
        <v>8876</v>
      </c>
      <c r="H3865" s="103">
        <v>80</v>
      </c>
      <c r="I3865" s="53">
        <v>430000000</v>
      </c>
      <c r="J3865" s="53" t="s">
        <v>8091</v>
      </c>
      <c r="K3865" s="53" t="s">
        <v>8124</v>
      </c>
      <c r="L3865" s="53" t="s">
        <v>8861</v>
      </c>
      <c r="M3865" s="104"/>
      <c r="N3865" s="53" t="s">
        <v>9757</v>
      </c>
      <c r="O3865" s="105" t="s">
        <v>8874</v>
      </c>
      <c r="P3865" s="48"/>
      <c r="Q3865" s="48"/>
      <c r="R3865" s="73"/>
      <c r="S3865" s="97">
        <v>5680000</v>
      </c>
      <c r="T3865" s="75">
        <v>0</v>
      </c>
      <c r="U3865" s="75">
        <f t="shared" si="530"/>
        <v>0</v>
      </c>
      <c r="V3865" s="48"/>
      <c r="W3865" s="48">
        <v>2017</v>
      </c>
      <c r="X3865" s="53" t="s">
        <v>8287</v>
      </c>
      <c r="Y3865" s="1">
        <f>VLOOKUP(A3865,'[1]план на 2017'!$A:$X,20,0)</f>
        <v>0</v>
      </c>
      <c r="Z3865" s="156">
        <f t="shared" si="531"/>
        <v>0</v>
      </c>
    </row>
    <row r="3866" spans="1:38" ht="49.5" customHeight="1" x14ac:dyDescent="0.25">
      <c r="A3866" s="48" t="s">
        <v>9758</v>
      </c>
      <c r="B3866" s="102" t="s">
        <v>3273</v>
      </c>
      <c r="C3866" s="102" t="s">
        <v>9264</v>
      </c>
      <c r="D3866" s="102" t="s">
        <v>9265</v>
      </c>
      <c r="E3866" s="102" t="s">
        <v>9265</v>
      </c>
      <c r="F3866" s="102" t="s">
        <v>9756</v>
      </c>
      <c r="G3866" s="54" t="s">
        <v>3278</v>
      </c>
      <c r="H3866" s="103">
        <v>80</v>
      </c>
      <c r="I3866" s="53">
        <v>430000000</v>
      </c>
      <c r="J3866" s="53" t="s">
        <v>8091</v>
      </c>
      <c r="K3866" s="53" t="s">
        <v>8119</v>
      </c>
      <c r="L3866" s="53" t="s">
        <v>8861</v>
      </c>
      <c r="M3866" s="104"/>
      <c r="N3866" s="53" t="s">
        <v>9759</v>
      </c>
      <c r="O3866" s="105" t="s">
        <v>8874</v>
      </c>
      <c r="P3866" s="48"/>
      <c r="Q3866" s="48"/>
      <c r="R3866" s="73"/>
      <c r="S3866" s="74"/>
      <c r="T3866" s="75">
        <v>5680000</v>
      </c>
      <c r="U3866" s="75">
        <f t="shared" si="530"/>
        <v>6361600.0000000009</v>
      </c>
      <c r="V3866" s="48"/>
      <c r="W3866" s="48">
        <v>2017</v>
      </c>
      <c r="X3866" s="53" t="s">
        <v>9760</v>
      </c>
      <c r="Y3866" s="1">
        <f>VLOOKUP(A3866,'[1]план на 2017'!$A:$X,20,0)</f>
        <v>5680000</v>
      </c>
      <c r="Z3866" s="156">
        <f t="shared" si="531"/>
        <v>0</v>
      </c>
    </row>
    <row r="3867" spans="1:38" ht="49.5" customHeight="1" x14ac:dyDescent="0.25">
      <c r="A3867" s="48" t="s">
        <v>9761</v>
      </c>
      <c r="B3867" s="102" t="s">
        <v>3273</v>
      </c>
      <c r="C3867" s="102" t="s">
        <v>9264</v>
      </c>
      <c r="D3867" s="102" t="s">
        <v>9265</v>
      </c>
      <c r="E3867" s="102" t="s">
        <v>9265</v>
      </c>
      <c r="F3867" s="102" t="s">
        <v>9762</v>
      </c>
      <c r="G3867" s="54" t="s">
        <v>8876</v>
      </c>
      <c r="H3867" s="103">
        <v>80</v>
      </c>
      <c r="I3867" s="53">
        <v>430000000</v>
      </c>
      <c r="J3867" s="53" t="s">
        <v>8091</v>
      </c>
      <c r="K3867" s="53" t="s">
        <v>8124</v>
      </c>
      <c r="L3867" s="53" t="s">
        <v>8861</v>
      </c>
      <c r="M3867" s="104"/>
      <c r="N3867" s="53" t="s">
        <v>9763</v>
      </c>
      <c r="O3867" s="105" t="s">
        <v>8874</v>
      </c>
      <c r="P3867" s="48"/>
      <c r="Q3867" s="48"/>
      <c r="R3867" s="73"/>
      <c r="S3867" s="97">
        <v>3211546</v>
      </c>
      <c r="T3867" s="75">
        <v>0</v>
      </c>
      <c r="U3867" s="75">
        <f t="shared" si="530"/>
        <v>0</v>
      </c>
      <c r="V3867" s="48"/>
      <c r="W3867" s="48">
        <v>2017</v>
      </c>
      <c r="X3867" s="53" t="s">
        <v>8287</v>
      </c>
      <c r="Y3867" s="1">
        <f>VLOOKUP(A3867,'[1]план на 2017'!$A:$X,20,0)</f>
        <v>0</v>
      </c>
      <c r="Z3867" s="156">
        <f t="shared" si="531"/>
        <v>0</v>
      </c>
    </row>
    <row r="3868" spans="1:38" ht="49.5" customHeight="1" x14ac:dyDescent="0.25">
      <c r="A3868" s="48" t="s">
        <v>9764</v>
      </c>
      <c r="B3868" s="102" t="s">
        <v>3273</v>
      </c>
      <c r="C3868" s="102" t="s">
        <v>9765</v>
      </c>
      <c r="D3868" s="102" t="s">
        <v>9766</v>
      </c>
      <c r="E3868" s="102" t="s">
        <v>9766</v>
      </c>
      <c r="F3868" s="102" t="s">
        <v>9762</v>
      </c>
      <c r="G3868" s="54" t="s">
        <v>8910</v>
      </c>
      <c r="H3868" s="103">
        <v>0</v>
      </c>
      <c r="I3868" s="53">
        <v>430000000</v>
      </c>
      <c r="J3868" s="53" t="s">
        <v>8091</v>
      </c>
      <c r="K3868" s="53" t="s">
        <v>8099</v>
      </c>
      <c r="L3868" s="53" t="s">
        <v>8861</v>
      </c>
      <c r="M3868" s="104"/>
      <c r="N3868" s="53" t="s">
        <v>9763</v>
      </c>
      <c r="O3868" s="105" t="s">
        <v>8874</v>
      </c>
      <c r="P3868" s="48"/>
      <c r="Q3868" s="48"/>
      <c r="R3868" s="73"/>
      <c r="S3868" s="74"/>
      <c r="T3868" s="75">
        <v>3211546</v>
      </c>
      <c r="U3868" s="75">
        <f t="shared" si="530"/>
        <v>3596931.5200000005</v>
      </c>
      <c r="V3868" s="48"/>
      <c r="W3868" s="48">
        <v>2017</v>
      </c>
      <c r="X3868" s="53" t="s">
        <v>9767</v>
      </c>
      <c r="Y3868" s="1">
        <f>VLOOKUP(A3868,'[1]план на 2017'!$A:$X,20,0)</f>
        <v>3211546</v>
      </c>
      <c r="Z3868" s="156">
        <f t="shared" si="531"/>
        <v>0</v>
      </c>
    </row>
    <row r="3869" spans="1:38" ht="49.5" customHeight="1" x14ac:dyDescent="0.25">
      <c r="A3869" s="48" t="s">
        <v>9768</v>
      </c>
      <c r="B3869" s="102" t="s">
        <v>3273</v>
      </c>
      <c r="C3869" s="102" t="s">
        <v>9264</v>
      </c>
      <c r="D3869" s="102" t="s">
        <v>9265</v>
      </c>
      <c r="E3869" s="102" t="s">
        <v>9265</v>
      </c>
      <c r="F3869" s="102" t="s">
        <v>9769</v>
      </c>
      <c r="G3869" s="53" t="s">
        <v>3278</v>
      </c>
      <c r="H3869" s="103">
        <v>80</v>
      </c>
      <c r="I3869" s="53">
        <v>430000000</v>
      </c>
      <c r="J3869" s="53" t="s">
        <v>8091</v>
      </c>
      <c r="K3869" s="53" t="s">
        <v>8124</v>
      </c>
      <c r="L3869" s="53" t="s">
        <v>8861</v>
      </c>
      <c r="M3869" s="104"/>
      <c r="N3869" s="53" t="s">
        <v>8858</v>
      </c>
      <c r="O3869" s="105" t="s">
        <v>8874</v>
      </c>
      <c r="P3869" s="48"/>
      <c r="Q3869" s="48"/>
      <c r="R3869" s="73"/>
      <c r="S3869" s="74"/>
      <c r="T3869" s="75">
        <v>8064970</v>
      </c>
      <c r="U3869" s="75">
        <f t="shared" si="530"/>
        <v>9032766.4000000004</v>
      </c>
      <c r="V3869" s="48"/>
      <c r="W3869" s="48">
        <v>2017</v>
      </c>
      <c r="X3869" s="53" t="s">
        <v>8287</v>
      </c>
      <c r="Y3869" s="1">
        <f>VLOOKUP(A3869,'[1]план на 2017'!$A:$X,20,0)</f>
        <v>8064970</v>
      </c>
      <c r="Z3869" s="156">
        <f t="shared" si="531"/>
        <v>0</v>
      </c>
    </row>
    <row r="3870" spans="1:38" ht="49.5" customHeight="1" x14ac:dyDescent="0.25">
      <c r="A3870" s="48" t="s">
        <v>9770</v>
      </c>
      <c r="B3870" s="102" t="s">
        <v>3273</v>
      </c>
      <c r="C3870" s="102" t="s">
        <v>9264</v>
      </c>
      <c r="D3870" s="102" t="s">
        <v>9265</v>
      </c>
      <c r="E3870" s="102" t="s">
        <v>9265</v>
      </c>
      <c r="F3870" s="102" t="s">
        <v>9771</v>
      </c>
      <c r="G3870" s="53" t="s">
        <v>3278</v>
      </c>
      <c r="H3870" s="103">
        <v>80</v>
      </c>
      <c r="I3870" s="53">
        <v>430000000</v>
      </c>
      <c r="J3870" s="53" t="s">
        <v>8091</v>
      </c>
      <c r="K3870" s="53" t="s">
        <v>8124</v>
      </c>
      <c r="L3870" s="53" t="s">
        <v>8861</v>
      </c>
      <c r="M3870" s="104"/>
      <c r="N3870" s="53" t="s">
        <v>8858</v>
      </c>
      <c r="O3870" s="105" t="s">
        <v>8874</v>
      </c>
      <c r="P3870" s="48"/>
      <c r="Q3870" s="48"/>
      <c r="R3870" s="73"/>
      <c r="S3870" s="74"/>
      <c r="T3870" s="75">
        <v>17137927</v>
      </c>
      <c r="U3870" s="75">
        <f t="shared" si="530"/>
        <v>19194478.240000002</v>
      </c>
      <c r="V3870" s="48"/>
      <c r="W3870" s="48">
        <v>2017</v>
      </c>
      <c r="X3870" s="53" t="s">
        <v>8287</v>
      </c>
      <c r="Y3870" s="1">
        <f>VLOOKUP(A3870,'[1]план на 2017'!$A:$X,20,0)</f>
        <v>17137927</v>
      </c>
      <c r="Z3870" s="156">
        <f t="shared" si="531"/>
        <v>0</v>
      </c>
    </row>
    <row r="3871" spans="1:38" ht="49.5" customHeight="1" x14ac:dyDescent="0.25">
      <c r="A3871" s="48" t="s">
        <v>9772</v>
      </c>
      <c r="B3871" s="102" t="s">
        <v>3273</v>
      </c>
      <c r="C3871" s="102" t="s">
        <v>9264</v>
      </c>
      <c r="D3871" s="102" t="s">
        <v>9265</v>
      </c>
      <c r="E3871" s="102" t="s">
        <v>9265</v>
      </c>
      <c r="F3871" s="102" t="s">
        <v>9773</v>
      </c>
      <c r="G3871" s="53" t="s">
        <v>3278</v>
      </c>
      <c r="H3871" s="103">
        <v>80</v>
      </c>
      <c r="I3871" s="53">
        <v>430000000</v>
      </c>
      <c r="J3871" s="53" t="s">
        <v>8091</v>
      </c>
      <c r="K3871" s="53" t="s">
        <v>8124</v>
      </c>
      <c r="L3871" s="53" t="s">
        <v>8861</v>
      </c>
      <c r="M3871" s="104"/>
      <c r="N3871" s="53" t="s">
        <v>8858</v>
      </c>
      <c r="O3871" s="105" t="s">
        <v>8874</v>
      </c>
      <c r="P3871" s="48"/>
      <c r="Q3871" s="48"/>
      <c r="R3871" s="73"/>
      <c r="S3871" s="74"/>
      <c r="T3871" s="75">
        <v>17328927</v>
      </c>
      <c r="U3871" s="75">
        <f t="shared" si="530"/>
        <v>19408398.240000002</v>
      </c>
      <c r="V3871" s="48"/>
      <c r="W3871" s="48">
        <v>2017</v>
      </c>
      <c r="X3871" s="53" t="s">
        <v>8287</v>
      </c>
      <c r="Y3871" s="1">
        <f>VLOOKUP(A3871,'[1]план на 2017'!$A:$X,20,0)</f>
        <v>17328927</v>
      </c>
      <c r="Z3871" s="156">
        <f t="shared" si="531"/>
        <v>0</v>
      </c>
    </row>
    <row r="3872" spans="1:38" s="137" customFormat="1" ht="49.5" customHeight="1" x14ac:dyDescent="0.25">
      <c r="A3872" s="131" t="s">
        <v>9774</v>
      </c>
      <c r="B3872" s="160" t="s">
        <v>3273</v>
      </c>
      <c r="C3872" s="160" t="s">
        <v>8763</v>
      </c>
      <c r="D3872" s="160" t="s">
        <v>8764</v>
      </c>
      <c r="E3872" s="160" t="s">
        <v>8764</v>
      </c>
      <c r="F3872" s="160" t="s">
        <v>9775</v>
      </c>
      <c r="G3872" s="132" t="s">
        <v>3278</v>
      </c>
      <c r="H3872" s="103">
        <v>100</v>
      </c>
      <c r="I3872" s="53">
        <v>430000000</v>
      </c>
      <c r="J3872" s="53" t="s">
        <v>8091</v>
      </c>
      <c r="K3872" s="132" t="s">
        <v>9776</v>
      </c>
      <c r="L3872" s="53" t="s">
        <v>8861</v>
      </c>
      <c r="M3872" s="104"/>
      <c r="N3872" s="53">
        <f t="shared" ref="N3872:N3886" si="532">$M$3770</f>
        <v>0</v>
      </c>
      <c r="O3872" s="161" t="s">
        <v>8936</v>
      </c>
      <c r="P3872" s="131"/>
      <c r="Q3872" s="131"/>
      <c r="R3872" s="134"/>
      <c r="S3872" s="135"/>
      <c r="T3872" s="158">
        <v>0</v>
      </c>
      <c r="U3872" s="158">
        <f t="shared" si="530"/>
        <v>0</v>
      </c>
      <c r="V3872" s="131"/>
      <c r="W3872" s="131">
        <v>2017</v>
      </c>
      <c r="X3872" s="132" t="s">
        <v>8287</v>
      </c>
      <c r="Y3872" s="159">
        <f>VLOOKUP(A3872,'[1]план на 2017'!$A:$X,20,0)</f>
        <v>855329</v>
      </c>
      <c r="Z3872" s="157">
        <f t="shared" si="531"/>
        <v>-855329</v>
      </c>
      <c r="AA3872" s="159"/>
      <c r="AB3872" s="159"/>
      <c r="AC3872" s="159"/>
      <c r="AD3872" s="159"/>
      <c r="AE3872" s="159"/>
      <c r="AF3872" s="159"/>
      <c r="AG3872" s="159"/>
      <c r="AH3872" s="159"/>
      <c r="AI3872" s="159"/>
      <c r="AJ3872" s="159"/>
      <c r="AK3872" s="159"/>
      <c r="AL3872" s="159"/>
    </row>
    <row r="3873" spans="1:38" ht="72" x14ac:dyDescent="0.25">
      <c r="A3873" s="112" t="s">
        <v>9969</v>
      </c>
      <c r="B3873" s="149" t="s">
        <v>3273</v>
      </c>
      <c r="C3873" s="149" t="s">
        <v>8763</v>
      </c>
      <c r="D3873" s="149" t="s">
        <v>8764</v>
      </c>
      <c r="E3873" s="149" t="s">
        <v>8764</v>
      </c>
      <c r="F3873" s="149" t="s">
        <v>9775</v>
      </c>
      <c r="G3873" s="113" t="s">
        <v>3278</v>
      </c>
      <c r="H3873" s="150">
        <v>100</v>
      </c>
      <c r="I3873" s="113">
        <v>430000000</v>
      </c>
      <c r="J3873" s="113" t="s">
        <v>8091</v>
      </c>
      <c r="K3873" s="113" t="s">
        <v>8117</v>
      </c>
      <c r="L3873" s="113" t="s">
        <v>8861</v>
      </c>
      <c r="M3873" s="151"/>
      <c r="N3873" s="113" t="str">
        <f t="shared" ref="N3873" si="533">$N$3470</f>
        <v>8 месяцев с момента подписания договора</v>
      </c>
      <c r="O3873" s="152" t="s">
        <v>8936</v>
      </c>
      <c r="P3873" s="112"/>
      <c r="Q3873" s="112"/>
      <c r="R3873" s="115"/>
      <c r="S3873" s="116"/>
      <c r="T3873" s="130">
        <v>855329</v>
      </c>
      <c r="U3873" s="130">
        <f t="shared" si="530"/>
        <v>957968.4800000001</v>
      </c>
      <c r="V3873" s="112"/>
      <c r="W3873" s="112">
        <v>2017</v>
      </c>
      <c r="X3873" s="113" t="s">
        <v>8100</v>
      </c>
      <c r="Y3873" s="1" t="e">
        <f>VLOOKUP(A3873,'[1]план на 2017'!$A:$X,20,0)</f>
        <v>#N/A</v>
      </c>
      <c r="Z3873" s="156" t="e">
        <f t="shared" si="531"/>
        <v>#N/A</v>
      </c>
      <c r="AA3873"/>
      <c r="AB3873"/>
      <c r="AC3873"/>
      <c r="AD3873"/>
      <c r="AE3873"/>
      <c r="AF3873"/>
      <c r="AG3873"/>
      <c r="AH3873"/>
      <c r="AI3873"/>
      <c r="AJ3873"/>
      <c r="AK3873"/>
      <c r="AL3873"/>
    </row>
    <row r="3874" spans="1:38" ht="49.5" customHeight="1" x14ac:dyDescent="0.25">
      <c r="A3874" s="48" t="s">
        <v>9777</v>
      </c>
      <c r="B3874" s="102" t="s">
        <v>3273</v>
      </c>
      <c r="C3874" s="102" t="s">
        <v>8763</v>
      </c>
      <c r="D3874" s="102" t="s">
        <v>8764</v>
      </c>
      <c r="E3874" s="102" t="s">
        <v>8764</v>
      </c>
      <c r="F3874" s="102" t="s">
        <v>9778</v>
      </c>
      <c r="G3874" s="53" t="s">
        <v>3278</v>
      </c>
      <c r="H3874" s="103">
        <v>100</v>
      </c>
      <c r="I3874" s="53">
        <v>430000000</v>
      </c>
      <c r="J3874" s="53" t="s">
        <v>8091</v>
      </c>
      <c r="K3874" s="53" t="s">
        <v>8957</v>
      </c>
      <c r="L3874" s="53" t="s">
        <v>8861</v>
      </c>
      <c r="M3874" s="104"/>
      <c r="N3874" s="53">
        <f t="shared" si="532"/>
        <v>0</v>
      </c>
      <c r="O3874" s="105" t="s">
        <v>8936</v>
      </c>
      <c r="P3874" s="48"/>
      <c r="Q3874" s="48"/>
      <c r="R3874" s="73"/>
      <c r="S3874" s="97">
        <v>766516</v>
      </c>
      <c r="T3874" s="75">
        <v>0</v>
      </c>
      <c r="U3874" s="75">
        <f t="shared" si="530"/>
        <v>0</v>
      </c>
      <c r="V3874" s="48"/>
      <c r="W3874" s="48">
        <v>2017</v>
      </c>
      <c r="X3874" s="53" t="s">
        <v>8287</v>
      </c>
      <c r="Y3874" s="1">
        <f>VLOOKUP(A3874,'[1]план на 2017'!$A:$X,20,0)</f>
        <v>0</v>
      </c>
      <c r="Z3874" s="156">
        <f t="shared" si="531"/>
        <v>0</v>
      </c>
    </row>
    <row r="3875" spans="1:38" ht="49.5" customHeight="1" x14ac:dyDescent="0.25">
      <c r="A3875" s="48" t="s">
        <v>9779</v>
      </c>
      <c r="B3875" s="102" t="s">
        <v>3273</v>
      </c>
      <c r="C3875" s="102" t="s">
        <v>8763</v>
      </c>
      <c r="D3875" s="102" t="s">
        <v>8764</v>
      </c>
      <c r="E3875" s="102" t="s">
        <v>8764</v>
      </c>
      <c r="F3875" s="102" t="s">
        <v>9778</v>
      </c>
      <c r="G3875" s="53" t="s">
        <v>3278</v>
      </c>
      <c r="H3875" s="103">
        <v>100</v>
      </c>
      <c r="I3875" s="53">
        <v>430000000</v>
      </c>
      <c r="J3875" s="53" t="s">
        <v>8091</v>
      </c>
      <c r="K3875" s="53" t="s">
        <v>8957</v>
      </c>
      <c r="L3875" s="53" t="s">
        <v>8861</v>
      </c>
      <c r="M3875" s="104"/>
      <c r="N3875" s="53">
        <f t="shared" si="532"/>
        <v>0</v>
      </c>
      <c r="O3875" s="105" t="s">
        <v>8936</v>
      </c>
      <c r="P3875" s="48"/>
      <c r="Q3875" s="48"/>
      <c r="R3875" s="73"/>
      <c r="S3875" s="74"/>
      <c r="T3875" s="75">
        <v>874684.3</v>
      </c>
      <c r="U3875" s="75">
        <f t="shared" si="530"/>
        <v>979646.4160000002</v>
      </c>
      <c r="V3875" s="48"/>
      <c r="W3875" s="48">
        <v>2017</v>
      </c>
      <c r="X3875" s="53" t="s">
        <v>9780</v>
      </c>
      <c r="Y3875" s="1">
        <f>VLOOKUP(A3875,'[1]план на 2017'!$A:$X,20,0)</f>
        <v>874684.3</v>
      </c>
      <c r="Z3875" s="156">
        <f t="shared" si="531"/>
        <v>0</v>
      </c>
    </row>
    <row r="3876" spans="1:38" ht="49.5" customHeight="1" x14ac:dyDescent="0.25">
      <c r="A3876" s="48" t="s">
        <v>9781</v>
      </c>
      <c r="B3876" s="102" t="s">
        <v>3273</v>
      </c>
      <c r="C3876" s="102" t="s">
        <v>8763</v>
      </c>
      <c r="D3876" s="102" t="s">
        <v>8764</v>
      </c>
      <c r="E3876" s="102" t="s">
        <v>8764</v>
      </c>
      <c r="F3876" s="102" t="s">
        <v>8798</v>
      </c>
      <c r="G3876" s="53" t="s">
        <v>3278</v>
      </c>
      <c r="H3876" s="103">
        <v>100</v>
      </c>
      <c r="I3876" s="53">
        <v>430000000</v>
      </c>
      <c r="J3876" s="53" t="s">
        <v>8091</v>
      </c>
      <c r="K3876" s="53" t="s">
        <v>8957</v>
      </c>
      <c r="L3876" s="53" t="s">
        <v>8861</v>
      </c>
      <c r="M3876" s="104"/>
      <c r="N3876" s="53">
        <f t="shared" si="532"/>
        <v>0</v>
      </c>
      <c r="O3876" s="105" t="s">
        <v>8936</v>
      </c>
      <c r="P3876" s="48"/>
      <c r="Q3876" s="48"/>
      <c r="R3876" s="73"/>
      <c r="S3876" s="97">
        <v>1211343</v>
      </c>
      <c r="T3876" s="75">
        <v>0</v>
      </c>
      <c r="U3876" s="75">
        <f t="shared" si="530"/>
        <v>0</v>
      </c>
      <c r="V3876" s="48"/>
      <c r="W3876" s="48">
        <v>2017</v>
      </c>
      <c r="X3876" s="53" t="s">
        <v>8287</v>
      </c>
      <c r="Y3876" s="1">
        <f>VLOOKUP(A3876,'[1]план на 2017'!$A:$X,20,0)</f>
        <v>0</v>
      </c>
      <c r="Z3876" s="156">
        <f t="shared" si="531"/>
        <v>0</v>
      </c>
    </row>
    <row r="3877" spans="1:38" ht="49.5" customHeight="1" x14ac:dyDescent="0.25">
      <c r="A3877" s="48" t="s">
        <v>9782</v>
      </c>
      <c r="B3877" s="102" t="s">
        <v>3273</v>
      </c>
      <c r="C3877" s="102" t="s">
        <v>8763</v>
      </c>
      <c r="D3877" s="102" t="s">
        <v>8764</v>
      </c>
      <c r="E3877" s="102" t="s">
        <v>8764</v>
      </c>
      <c r="F3877" s="102" t="s">
        <v>8798</v>
      </c>
      <c r="G3877" s="53" t="s">
        <v>3278</v>
      </c>
      <c r="H3877" s="103">
        <v>100</v>
      </c>
      <c r="I3877" s="53">
        <v>430000000</v>
      </c>
      <c r="J3877" s="53" t="s">
        <v>8091</v>
      </c>
      <c r="K3877" s="53" t="s">
        <v>8957</v>
      </c>
      <c r="L3877" s="53" t="s">
        <v>8861</v>
      </c>
      <c r="M3877" s="104"/>
      <c r="N3877" s="53">
        <f t="shared" si="532"/>
        <v>0</v>
      </c>
      <c r="O3877" s="105" t="s">
        <v>8936</v>
      </c>
      <c r="P3877" s="48"/>
      <c r="Q3877" s="48"/>
      <c r="R3877" s="73"/>
      <c r="S3877" s="74"/>
      <c r="T3877" s="75">
        <v>999894.21</v>
      </c>
      <c r="U3877" s="75">
        <f t="shared" si="530"/>
        <v>1119881.5152</v>
      </c>
      <c r="V3877" s="48"/>
      <c r="W3877" s="48">
        <v>2017</v>
      </c>
      <c r="X3877" s="53" t="s">
        <v>9780</v>
      </c>
      <c r="Y3877" s="1">
        <f>VLOOKUP(A3877,'[1]план на 2017'!$A:$X,20,0)</f>
        <v>999894.21</v>
      </c>
      <c r="Z3877" s="156">
        <f t="shared" si="531"/>
        <v>0</v>
      </c>
    </row>
    <row r="3878" spans="1:38" ht="49.5" customHeight="1" x14ac:dyDescent="0.25">
      <c r="A3878" s="48" t="s">
        <v>9783</v>
      </c>
      <c r="B3878" s="102" t="s">
        <v>3273</v>
      </c>
      <c r="C3878" s="102" t="s">
        <v>8763</v>
      </c>
      <c r="D3878" s="102" t="s">
        <v>8764</v>
      </c>
      <c r="E3878" s="102" t="s">
        <v>8764</v>
      </c>
      <c r="F3878" s="102" t="s">
        <v>9784</v>
      </c>
      <c r="G3878" s="53" t="s">
        <v>3278</v>
      </c>
      <c r="H3878" s="103">
        <v>100</v>
      </c>
      <c r="I3878" s="53">
        <v>430000000</v>
      </c>
      <c r="J3878" s="53" t="s">
        <v>8091</v>
      </c>
      <c r="K3878" s="53" t="s">
        <v>8099</v>
      </c>
      <c r="L3878" s="53" t="s">
        <v>8861</v>
      </c>
      <c r="M3878" s="104"/>
      <c r="N3878" s="53">
        <f t="shared" ref="N3878" si="534">$M$3680</f>
        <v>0</v>
      </c>
      <c r="O3878" s="105" t="s">
        <v>8936</v>
      </c>
      <c r="P3878" s="48"/>
      <c r="Q3878" s="48"/>
      <c r="R3878" s="73"/>
      <c r="S3878" s="97">
        <v>413000</v>
      </c>
      <c r="T3878" s="75">
        <v>0</v>
      </c>
      <c r="U3878" s="75">
        <f t="shared" si="530"/>
        <v>0</v>
      </c>
      <c r="V3878" s="48"/>
      <c r="W3878" s="48">
        <v>2017</v>
      </c>
      <c r="X3878" s="53" t="s">
        <v>8287</v>
      </c>
      <c r="Y3878" s="1">
        <f>VLOOKUP(A3878,'[1]план на 2017'!$A:$X,20,0)</f>
        <v>0</v>
      </c>
      <c r="Z3878" s="156">
        <f t="shared" si="531"/>
        <v>0</v>
      </c>
    </row>
    <row r="3879" spans="1:38" ht="49.5" customHeight="1" x14ac:dyDescent="0.25">
      <c r="A3879" s="48" t="s">
        <v>9785</v>
      </c>
      <c r="B3879" s="102" t="s">
        <v>3273</v>
      </c>
      <c r="C3879" s="102" t="s">
        <v>8763</v>
      </c>
      <c r="D3879" s="102" t="s">
        <v>8764</v>
      </c>
      <c r="E3879" s="102" t="s">
        <v>8764</v>
      </c>
      <c r="F3879" s="102" t="s">
        <v>9784</v>
      </c>
      <c r="G3879" s="53" t="s">
        <v>3278</v>
      </c>
      <c r="H3879" s="103">
        <v>100</v>
      </c>
      <c r="I3879" s="53">
        <v>430000000</v>
      </c>
      <c r="J3879" s="53" t="s">
        <v>8091</v>
      </c>
      <c r="K3879" s="53" t="s">
        <v>8117</v>
      </c>
      <c r="L3879" s="53" t="s">
        <v>8861</v>
      </c>
      <c r="M3879" s="104"/>
      <c r="N3879" s="53">
        <f t="shared" si="532"/>
        <v>0</v>
      </c>
      <c r="O3879" s="105" t="s">
        <v>8936</v>
      </c>
      <c r="P3879" s="48"/>
      <c r="Q3879" s="48"/>
      <c r="R3879" s="73"/>
      <c r="S3879" s="74"/>
      <c r="T3879" s="75">
        <v>94863.72</v>
      </c>
      <c r="U3879" s="75">
        <f t="shared" si="530"/>
        <v>106247.36640000001</v>
      </c>
      <c r="V3879" s="48"/>
      <c r="W3879" s="48">
        <v>2017</v>
      </c>
      <c r="X3879" s="53" t="s">
        <v>8866</v>
      </c>
      <c r="Y3879" s="1">
        <f>VLOOKUP(A3879,'[1]план на 2017'!$A:$X,20,0)</f>
        <v>94863.72</v>
      </c>
      <c r="Z3879" s="156">
        <f t="shared" si="531"/>
        <v>0</v>
      </c>
    </row>
    <row r="3880" spans="1:38" ht="49.5" customHeight="1" x14ac:dyDescent="0.25">
      <c r="A3880" s="48" t="s">
        <v>9786</v>
      </c>
      <c r="B3880" s="102" t="s">
        <v>3273</v>
      </c>
      <c r="C3880" s="102" t="s">
        <v>8763</v>
      </c>
      <c r="D3880" s="102" t="s">
        <v>8764</v>
      </c>
      <c r="E3880" s="102" t="s">
        <v>8764</v>
      </c>
      <c r="F3880" s="102" t="s">
        <v>8755</v>
      </c>
      <c r="G3880" s="53" t="s">
        <v>3278</v>
      </c>
      <c r="H3880" s="103">
        <v>100</v>
      </c>
      <c r="I3880" s="53">
        <v>430000000</v>
      </c>
      <c r="J3880" s="53" t="s">
        <v>8091</v>
      </c>
      <c r="K3880" s="53" t="s">
        <v>9776</v>
      </c>
      <c r="L3880" s="53" t="s">
        <v>8861</v>
      </c>
      <c r="M3880" s="104"/>
      <c r="N3880" s="53">
        <f t="shared" si="532"/>
        <v>0</v>
      </c>
      <c r="O3880" s="105" t="s">
        <v>8936</v>
      </c>
      <c r="P3880" s="48"/>
      <c r="Q3880" s="48"/>
      <c r="R3880" s="73"/>
      <c r="S3880" s="74"/>
      <c r="T3880" s="75">
        <v>679232</v>
      </c>
      <c r="U3880" s="75">
        <f t="shared" si="530"/>
        <v>760739.84000000008</v>
      </c>
      <c r="V3880" s="48"/>
      <c r="W3880" s="48">
        <v>2017</v>
      </c>
      <c r="X3880" s="53" t="s">
        <v>8287</v>
      </c>
      <c r="Y3880" s="1">
        <f>VLOOKUP(A3880,'[1]план на 2017'!$A:$X,20,0)</f>
        <v>679232</v>
      </c>
      <c r="Z3880" s="156">
        <f t="shared" si="531"/>
        <v>0</v>
      </c>
    </row>
    <row r="3881" spans="1:38" s="137" customFormat="1" ht="49.5" customHeight="1" x14ac:dyDescent="0.25">
      <c r="A3881" s="131" t="s">
        <v>9787</v>
      </c>
      <c r="B3881" s="160" t="s">
        <v>3273</v>
      </c>
      <c r="C3881" s="160" t="s">
        <v>8763</v>
      </c>
      <c r="D3881" s="160" t="s">
        <v>8764</v>
      </c>
      <c r="E3881" s="160" t="s">
        <v>8764</v>
      </c>
      <c r="F3881" s="160" t="s">
        <v>8760</v>
      </c>
      <c r="G3881" s="132" t="s">
        <v>3278</v>
      </c>
      <c r="H3881" s="103">
        <v>100</v>
      </c>
      <c r="I3881" s="53">
        <v>430000000</v>
      </c>
      <c r="J3881" s="53" t="s">
        <v>8091</v>
      </c>
      <c r="K3881" s="132" t="s">
        <v>9776</v>
      </c>
      <c r="L3881" s="53" t="s">
        <v>8861</v>
      </c>
      <c r="M3881" s="104"/>
      <c r="N3881" s="53">
        <f t="shared" si="532"/>
        <v>0</v>
      </c>
      <c r="O3881" s="161" t="s">
        <v>8936</v>
      </c>
      <c r="P3881" s="131"/>
      <c r="Q3881" s="131"/>
      <c r="R3881" s="134"/>
      <c r="S3881" s="135"/>
      <c r="T3881" s="158">
        <v>0</v>
      </c>
      <c r="U3881" s="158">
        <f t="shared" si="530"/>
        <v>0</v>
      </c>
      <c r="V3881" s="131"/>
      <c r="W3881" s="131">
        <v>2017</v>
      </c>
      <c r="X3881" s="132" t="s">
        <v>8287</v>
      </c>
      <c r="Y3881" s="159">
        <f>VLOOKUP(A3881,'[1]план на 2017'!$A:$X,20,0)</f>
        <v>180613</v>
      </c>
      <c r="Z3881" s="157">
        <f t="shared" si="531"/>
        <v>-180613</v>
      </c>
      <c r="AA3881" s="159"/>
      <c r="AB3881" s="159"/>
      <c r="AC3881" s="159"/>
      <c r="AD3881" s="159"/>
      <c r="AE3881" s="159"/>
      <c r="AF3881" s="159"/>
      <c r="AG3881" s="159"/>
      <c r="AH3881" s="159"/>
      <c r="AI3881" s="159"/>
      <c r="AJ3881" s="159"/>
      <c r="AK3881" s="159"/>
      <c r="AL3881" s="159"/>
    </row>
    <row r="3882" spans="1:38" ht="72" x14ac:dyDescent="0.25">
      <c r="A3882" s="112" t="s">
        <v>9970</v>
      </c>
      <c r="B3882" s="149" t="s">
        <v>3273</v>
      </c>
      <c r="C3882" s="149" t="s">
        <v>8763</v>
      </c>
      <c r="D3882" s="149" t="s">
        <v>8764</v>
      </c>
      <c r="E3882" s="149" t="s">
        <v>8764</v>
      </c>
      <c r="F3882" s="149" t="s">
        <v>8760</v>
      </c>
      <c r="G3882" s="113" t="s">
        <v>3278</v>
      </c>
      <c r="H3882" s="150">
        <v>100</v>
      </c>
      <c r="I3882" s="113">
        <v>430000000</v>
      </c>
      <c r="J3882" s="113" t="s">
        <v>8091</v>
      </c>
      <c r="K3882" s="113" t="s">
        <v>8117</v>
      </c>
      <c r="L3882" s="113" t="s">
        <v>8861</v>
      </c>
      <c r="M3882" s="151"/>
      <c r="N3882" s="113" t="str">
        <f t="shared" ref="N3882" si="535">$N$3469</f>
        <v>3 месяца с момента подписания договора</v>
      </c>
      <c r="O3882" s="152" t="s">
        <v>8936</v>
      </c>
      <c r="P3882" s="112"/>
      <c r="Q3882" s="112"/>
      <c r="R3882" s="115"/>
      <c r="S3882" s="116"/>
      <c r="T3882" s="130">
        <v>180613</v>
      </c>
      <c r="U3882" s="130">
        <f t="shared" si="530"/>
        <v>202286.56000000003</v>
      </c>
      <c r="V3882" s="112"/>
      <c r="W3882" s="112">
        <v>2017</v>
      </c>
      <c r="X3882" s="113" t="s">
        <v>8100</v>
      </c>
      <c r="Y3882" s="1" t="e">
        <f>VLOOKUP(A3882,'[1]план на 2017'!$A:$X,20,0)</f>
        <v>#N/A</v>
      </c>
      <c r="Z3882" s="156" t="e">
        <f t="shared" si="531"/>
        <v>#N/A</v>
      </c>
      <c r="AA3882"/>
      <c r="AB3882"/>
      <c r="AC3882"/>
      <c r="AD3882"/>
      <c r="AE3882"/>
      <c r="AF3882"/>
      <c r="AG3882"/>
      <c r="AH3882"/>
      <c r="AI3882"/>
      <c r="AJ3882"/>
      <c r="AK3882"/>
      <c r="AL3882"/>
    </row>
    <row r="3883" spans="1:38" ht="49.5" customHeight="1" x14ac:dyDescent="0.25">
      <c r="A3883" s="48" t="s">
        <v>9788</v>
      </c>
      <c r="B3883" s="102" t="s">
        <v>3273</v>
      </c>
      <c r="C3883" s="102" t="s">
        <v>8763</v>
      </c>
      <c r="D3883" s="102" t="s">
        <v>8764</v>
      </c>
      <c r="E3883" s="102" t="s">
        <v>8764</v>
      </c>
      <c r="F3883" s="102" t="s">
        <v>9789</v>
      </c>
      <c r="G3883" s="53" t="s">
        <v>3278</v>
      </c>
      <c r="H3883" s="103">
        <v>100</v>
      </c>
      <c r="I3883" s="53">
        <v>430000000</v>
      </c>
      <c r="J3883" s="53" t="s">
        <v>8091</v>
      </c>
      <c r="K3883" s="53" t="s">
        <v>8957</v>
      </c>
      <c r="L3883" s="53" t="s">
        <v>8861</v>
      </c>
      <c r="M3883" s="104"/>
      <c r="N3883" s="53">
        <f t="shared" si="532"/>
        <v>0</v>
      </c>
      <c r="O3883" s="105" t="s">
        <v>8936</v>
      </c>
      <c r="P3883" s="48"/>
      <c r="Q3883" s="48"/>
      <c r="R3883" s="73"/>
      <c r="S3883" s="74"/>
      <c r="T3883" s="75">
        <v>1460339</v>
      </c>
      <c r="U3883" s="75">
        <f t="shared" si="530"/>
        <v>1635579.6800000002</v>
      </c>
      <c r="V3883" s="48"/>
      <c r="W3883" s="48">
        <v>2017</v>
      </c>
      <c r="X3883" s="53" t="s">
        <v>8287</v>
      </c>
      <c r="Y3883" s="1">
        <f>VLOOKUP(A3883,'[1]план на 2017'!$A:$X,20,0)</f>
        <v>1460339</v>
      </c>
      <c r="Z3883" s="156">
        <f t="shared" si="531"/>
        <v>0</v>
      </c>
    </row>
    <row r="3884" spans="1:38" ht="49.5" customHeight="1" x14ac:dyDescent="0.25">
      <c r="A3884" s="48" t="s">
        <v>9790</v>
      </c>
      <c r="B3884" s="102" t="s">
        <v>3273</v>
      </c>
      <c r="C3884" s="102" t="s">
        <v>8763</v>
      </c>
      <c r="D3884" s="102" t="s">
        <v>8764</v>
      </c>
      <c r="E3884" s="102" t="s">
        <v>8764</v>
      </c>
      <c r="F3884" s="102" t="s">
        <v>9791</v>
      </c>
      <c r="G3884" s="53" t="s">
        <v>3278</v>
      </c>
      <c r="H3884" s="103">
        <v>100</v>
      </c>
      <c r="I3884" s="53">
        <v>430000000</v>
      </c>
      <c r="J3884" s="53" t="s">
        <v>8091</v>
      </c>
      <c r="K3884" s="53" t="s">
        <v>9776</v>
      </c>
      <c r="L3884" s="53" t="s">
        <v>8861</v>
      </c>
      <c r="M3884" s="104"/>
      <c r="N3884" s="53">
        <f t="shared" si="532"/>
        <v>0</v>
      </c>
      <c r="O3884" s="105" t="s">
        <v>8936</v>
      </c>
      <c r="P3884" s="48"/>
      <c r="Q3884" s="48"/>
      <c r="R3884" s="73"/>
      <c r="S3884" s="75">
        <v>1226942</v>
      </c>
      <c r="T3884" s="75">
        <v>0</v>
      </c>
      <c r="U3884" s="75">
        <f t="shared" si="530"/>
        <v>0</v>
      </c>
      <c r="V3884" s="48"/>
      <c r="W3884" s="48">
        <v>2017</v>
      </c>
      <c r="X3884" s="53" t="s">
        <v>8287</v>
      </c>
      <c r="Y3884" s="1">
        <f>VLOOKUP(A3884,'[1]план на 2017'!$A:$X,20,0)</f>
        <v>0</v>
      </c>
      <c r="Z3884" s="156">
        <f t="shared" si="531"/>
        <v>0</v>
      </c>
    </row>
    <row r="3885" spans="1:38" ht="49.5" customHeight="1" x14ac:dyDescent="0.25">
      <c r="A3885" s="49" t="s">
        <v>9792</v>
      </c>
      <c r="B3885" s="49" t="s">
        <v>3273</v>
      </c>
      <c r="C3885" s="49" t="s">
        <v>8763</v>
      </c>
      <c r="D3885" s="49" t="s">
        <v>8764</v>
      </c>
      <c r="E3885" s="49" t="s">
        <v>8764</v>
      </c>
      <c r="F3885" s="49" t="s">
        <v>9791</v>
      </c>
      <c r="G3885" s="49" t="s">
        <v>3278</v>
      </c>
      <c r="H3885" s="49">
        <v>100</v>
      </c>
      <c r="I3885" s="49">
        <v>430000000</v>
      </c>
      <c r="J3885" s="49" t="s">
        <v>8091</v>
      </c>
      <c r="K3885" s="49" t="s">
        <v>9776</v>
      </c>
      <c r="L3885" s="49" t="s">
        <v>8861</v>
      </c>
      <c r="M3885" s="49"/>
      <c r="N3885" s="49" t="s">
        <v>8858</v>
      </c>
      <c r="O3885" s="49" t="s">
        <v>8936</v>
      </c>
      <c r="P3885" s="49"/>
      <c r="Q3885" s="49"/>
      <c r="R3885" s="49"/>
      <c r="S3885" s="76"/>
      <c r="T3885" s="76">
        <v>1358438.27</v>
      </c>
      <c r="U3885" s="76">
        <f t="shared" si="530"/>
        <v>1521450.8624000002</v>
      </c>
      <c r="V3885" s="49"/>
      <c r="W3885" s="49">
        <v>2017</v>
      </c>
      <c r="X3885" s="49" t="s">
        <v>8866</v>
      </c>
      <c r="Y3885" s="1">
        <f>VLOOKUP(A3885,'[1]план на 2017'!$A:$X,20,0)</f>
        <v>1358438.27</v>
      </c>
      <c r="Z3885" s="156">
        <f t="shared" si="531"/>
        <v>0</v>
      </c>
    </row>
    <row r="3886" spans="1:38" ht="49.5" customHeight="1" x14ac:dyDescent="0.25">
      <c r="A3886" s="48" t="s">
        <v>9793</v>
      </c>
      <c r="B3886" s="102" t="s">
        <v>3273</v>
      </c>
      <c r="C3886" s="102" t="s">
        <v>8763</v>
      </c>
      <c r="D3886" s="102" t="s">
        <v>8764</v>
      </c>
      <c r="E3886" s="102" t="s">
        <v>8764</v>
      </c>
      <c r="F3886" s="102" t="s">
        <v>9794</v>
      </c>
      <c r="G3886" s="53" t="s">
        <v>3278</v>
      </c>
      <c r="H3886" s="103">
        <v>100</v>
      </c>
      <c r="I3886" s="53">
        <v>430000000</v>
      </c>
      <c r="J3886" s="53" t="s">
        <v>8091</v>
      </c>
      <c r="K3886" s="53" t="s">
        <v>9776</v>
      </c>
      <c r="L3886" s="53" t="s">
        <v>8861</v>
      </c>
      <c r="M3886" s="104"/>
      <c r="N3886" s="53">
        <f t="shared" si="532"/>
        <v>0</v>
      </c>
      <c r="O3886" s="105" t="s">
        <v>8936</v>
      </c>
      <c r="P3886" s="48"/>
      <c r="Q3886" s="48"/>
      <c r="R3886" s="73"/>
      <c r="S3886" s="74"/>
      <c r="T3886" s="75">
        <v>426639.78</v>
      </c>
      <c r="U3886" s="75">
        <f t="shared" si="530"/>
        <v>477836.5536000001</v>
      </c>
      <c r="V3886" s="48"/>
      <c r="W3886" s="48">
        <v>2017</v>
      </c>
      <c r="X3886" s="53" t="s">
        <v>8287</v>
      </c>
      <c r="Y3886" s="1">
        <f>VLOOKUP(A3886,'[1]план на 2017'!$A:$X,20,0)</f>
        <v>426639.78</v>
      </c>
      <c r="Z3886" s="156">
        <f t="shared" si="531"/>
        <v>0</v>
      </c>
    </row>
    <row r="3887" spans="1:38" ht="49.5" customHeight="1" x14ac:dyDescent="0.25">
      <c r="A3887" s="48" t="s">
        <v>9795</v>
      </c>
      <c r="B3887" s="102" t="s">
        <v>3273</v>
      </c>
      <c r="C3887" s="102" t="s">
        <v>9796</v>
      </c>
      <c r="D3887" s="102" t="s">
        <v>9797</v>
      </c>
      <c r="E3887" s="102" t="s">
        <v>9797</v>
      </c>
      <c r="F3887" s="102" t="s">
        <v>9798</v>
      </c>
      <c r="G3887" s="53" t="s">
        <v>3278</v>
      </c>
      <c r="H3887" s="103">
        <v>100</v>
      </c>
      <c r="I3887" s="53">
        <v>430000000</v>
      </c>
      <c r="J3887" s="53" t="s">
        <v>8091</v>
      </c>
      <c r="K3887" s="53" t="s">
        <v>8124</v>
      </c>
      <c r="L3887" s="53" t="s">
        <v>8861</v>
      </c>
      <c r="M3887" s="104"/>
      <c r="N3887" s="53" t="s">
        <v>8858</v>
      </c>
      <c r="O3887" s="105" t="s">
        <v>8874</v>
      </c>
      <c r="P3887" s="48"/>
      <c r="Q3887" s="48"/>
      <c r="R3887" s="73"/>
      <c r="S3887" s="74"/>
      <c r="T3887" s="75">
        <v>494691.12</v>
      </c>
      <c r="U3887" s="75">
        <f t="shared" si="530"/>
        <v>554054.05440000002</v>
      </c>
      <c r="V3887" s="48"/>
      <c r="W3887" s="48">
        <v>2017</v>
      </c>
      <c r="X3887" s="53" t="s">
        <v>8287</v>
      </c>
      <c r="Y3887" s="1">
        <f>VLOOKUP(A3887,'[1]план на 2017'!$A:$X,20,0)</f>
        <v>494691.12</v>
      </c>
      <c r="Z3887" s="156">
        <f t="shared" si="531"/>
        <v>0</v>
      </c>
    </row>
    <row r="3888" spans="1:38" ht="49.5" customHeight="1" x14ac:dyDescent="0.25">
      <c r="A3888" s="48" t="s">
        <v>9799</v>
      </c>
      <c r="B3888" s="102" t="s">
        <v>3273</v>
      </c>
      <c r="C3888" s="102" t="s">
        <v>9125</v>
      </c>
      <c r="D3888" s="102" t="s">
        <v>9126</v>
      </c>
      <c r="E3888" s="102" t="s">
        <v>9126</v>
      </c>
      <c r="F3888" s="102" t="s">
        <v>9800</v>
      </c>
      <c r="G3888" s="53" t="s">
        <v>3278</v>
      </c>
      <c r="H3888" s="103">
        <v>60</v>
      </c>
      <c r="I3888" s="53">
        <v>430000000</v>
      </c>
      <c r="J3888" s="53" t="s">
        <v>8091</v>
      </c>
      <c r="K3888" s="53" t="s">
        <v>8119</v>
      </c>
      <c r="L3888" s="53" t="s">
        <v>9801</v>
      </c>
      <c r="M3888" s="104"/>
      <c r="N3888" s="53" t="s">
        <v>9802</v>
      </c>
      <c r="O3888" s="105" t="s">
        <v>9803</v>
      </c>
      <c r="P3888" s="48"/>
      <c r="Q3888" s="48"/>
      <c r="R3888" s="73"/>
      <c r="S3888" s="93">
        <v>23400000</v>
      </c>
      <c r="T3888" s="75">
        <v>0</v>
      </c>
      <c r="U3888" s="75">
        <v>26208000</v>
      </c>
      <c r="V3888" s="48"/>
      <c r="W3888" s="48">
        <v>2017</v>
      </c>
      <c r="X3888" s="53" t="s">
        <v>8287</v>
      </c>
      <c r="Y3888" s="1">
        <f>VLOOKUP(A3888,'[1]план на 2017'!$A:$X,20,0)</f>
        <v>0</v>
      </c>
      <c r="Z3888" s="156">
        <f t="shared" si="531"/>
        <v>0</v>
      </c>
    </row>
    <row r="3889" spans="1:26" ht="49.5" customHeight="1" x14ac:dyDescent="0.25">
      <c r="A3889" s="48" t="s">
        <v>9804</v>
      </c>
      <c r="B3889" s="102" t="s">
        <v>3273</v>
      </c>
      <c r="C3889" s="102" t="s">
        <v>9125</v>
      </c>
      <c r="D3889" s="102" t="s">
        <v>9126</v>
      </c>
      <c r="E3889" s="102" t="s">
        <v>9126</v>
      </c>
      <c r="F3889" s="102" t="s">
        <v>9800</v>
      </c>
      <c r="G3889" s="53" t="s">
        <v>3278</v>
      </c>
      <c r="H3889" s="103">
        <v>60</v>
      </c>
      <c r="I3889" s="53">
        <v>430000000</v>
      </c>
      <c r="J3889" s="53" t="s">
        <v>8091</v>
      </c>
      <c r="K3889" s="53" t="s">
        <v>8190</v>
      </c>
      <c r="L3889" s="53" t="s">
        <v>9801</v>
      </c>
      <c r="M3889" s="106"/>
      <c r="N3889" s="53" t="s">
        <v>9802</v>
      </c>
      <c r="O3889" s="105" t="s">
        <v>9803</v>
      </c>
      <c r="P3889" s="48"/>
      <c r="Q3889" s="48"/>
      <c r="R3889" s="74"/>
      <c r="S3889" s="74"/>
      <c r="T3889" s="75">
        <v>23400000</v>
      </c>
      <c r="U3889" s="75">
        <v>26208000</v>
      </c>
      <c r="V3889" s="48"/>
      <c r="W3889" s="53">
        <v>2017</v>
      </c>
      <c r="X3889" s="53" t="s">
        <v>8100</v>
      </c>
      <c r="Y3889" s="1">
        <f>VLOOKUP(A3889,'[1]план на 2017'!$A:$X,20,0)</f>
        <v>23400000</v>
      </c>
      <c r="Z3889" s="156">
        <f t="shared" si="531"/>
        <v>0</v>
      </c>
    </row>
    <row r="3890" spans="1:26" ht="49.5" customHeight="1" x14ac:dyDescent="0.25">
      <c r="A3890" s="61" t="s">
        <v>9805</v>
      </c>
      <c r="B3890" s="61" t="s">
        <v>3273</v>
      </c>
      <c r="C3890" s="61" t="s">
        <v>9629</v>
      </c>
      <c r="D3890" s="61" t="s">
        <v>9630</v>
      </c>
      <c r="E3890" s="61" t="s">
        <v>9806</v>
      </c>
      <c r="F3890" s="61" t="s">
        <v>9631</v>
      </c>
      <c r="G3890" s="61" t="s">
        <v>3278</v>
      </c>
      <c r="H3890" s="61">
        <v>100</v>
      </c>
      <c r="I3890" s="98">
        <v>430000000</v>
      </c>
      <c r="J3890" s="61" t="s">
        <v>8091</v>
      </c>
      <c r="K3890" s="61" t="s">
        <v>9807</v>
      </c>
      <c r="L3890" s="61" t="s">
        <v>8861</v>
      </c>
      <c r="M3890" s="61"/>
      <c r="N3890" s="61" t="s">
        <v>9808</v>
      </c>
      <c r="O3890" s="61" t="s">
        <v>8874</v>
      </c>
      <c r="P3890" s="61"/>
      <c r="Q3890" s="61"/>
      <c r="R3890" s="107"/>
      <c r="S3890" s="107" t="s">
        <v>8152</v>
      </c>
      <c r="T3890" s="75">
        <v>5712984.9900000002</v>
      </c>
      <c r="U3890" s="75">
        <v>5712984.9900000002</v>
      </c>
      <c r="V3890" s="61"/>
      <c r="W3890" s="61">
        <v>2017</v>
      </c>
      <c r="X3890" s="53" t="s">
        <v>8287</v>
      </c>
      <c r="Y3890" s="1">
        <f>VLOOKUP(A3890,'[1]план на 2017'!$A:$X,20,0)</f>
        <v>5712984.9900000002</v>
      </c>
      <c r="Z3890" s="156">
        <f t="shared" si="531"/>
        <v>0</v>
      </c>
    </row>
    <row r="3891" spans="1:26" ht="49.5" customHeight="1" x14ac:dyDescent="0.25">
      <c r="A3891" s="61" t="s">
        <v>9809</v>
      </c>
      <c r="B3891" s="61" t="s">
        <v>3273</v>
      </c>
      <c r="C3891" s="61" t="s">
        <v>9629</v>
      </c>
      <c r="D3891" s="61" t="s">
        <v>9630</v>
      </c>
      <c r="E3891" s="61" t="s">
        <v>9806</v>
      </c>
      <c r="F3891" s="61" t="s">
        <v>9631</v>
      </c>
      <c r="G3891" s="61" t="s">
        <v>3278</v>
      </c>
      <c r="H3891" s="61">
        <v>100</v>
      </c>
      <c r="I3891" s="61">
        <v>430000000</v>
      </c>
      <c r="J3891" s="61" t="s">
        <v>8091</v>
      </c>
      <c r="K3891" s="61" t="s">
        <v>9807</v>
      </c>
      <c r="L3891" s="61" t="s">
        <v>8863</v>
      </c>
      <c r="M3891" s="61"/>
      <c r="N3891" s="61" t="s">
        <v>9808</v>
      </c>
      <c r="O3891" s="61" t="s">
        <v>8874</v>
      </c>
      <c r="P3891" s="61"/>
      <c r="Q3891" s="61"/>
      <c r="R3891" s="107"/>
      <c r="S3891" s="107"/>
      <c r="T3891" s="75">
        <v>11094722.369999999</v>
      </c>
      <c r="U3891" s="75">
        <v>11094722.369999999</v>
      </c>
      <c r="V3891" s="61"/>
      <c r="W3891" s="61">
        <v>2017</v>
      </c>
      <c r="X3891" s="53" t="s">
        <v>8287</v>
      </c>
      <c r="Y3891" s="1">
        <f>VLOOKUP(A3891,'[1]план на 2017'!$A:$X,20,0)</f>
        <v>11094722.369999999</v>
      </c>
      <c r="Z3891" s="156">
        <f t="shared" si="531"/>
        <v>0</v>
      </c>
    </row>
    <row r="3892" spans="1:26" ht="49.5" customHeight="1" x14ac:dyDescent="0.25">
      <c r="A3892" s="49" t="s">
        <v>9810</v>
      </c>
      <c r="B3892" s="49" t="s">
        <v>3273</v>
      </c>
      <c r="C3892" s="49" t="s">
        <v>9072</v>
      </c>
      <c r="D3892" s="49" t="s">
        <v>9073</v>
      </c>
      <c r="E3892" s="49" t="s">
        <v>9073</v>
      </c>
      <c r="F3892" s="49" t="s">
        <v>9811</v>
      </c>
      <c r="G3892" s="49" t="s">
        <v>3289</v>
      </c>
      <c r="H3892" s="49">
        <v>90</v>
      </c>
      <c r="I3892" s="49">
        <v>430000000</v>
      </c>
      <c r="J3892" s="49" t="s">
        <v>8091</v>
      </c>
      <c r="K3892" s="49" t="s">
        <v>8117</v>
      </c>
      <c r="L3892" s="49" t="s">
        <v>8857</v>
      </c>
      <c r="M3892" s="49"/>
      <c r="N3892" s="49" t="s">
        <v>9812</v>
      </c>
      <c r="O3892" s="49" t="s">
        <v>8874</v>
      </c>
      <c r="P3892" s="49"/>
      <c r="Q3892" s="49"/>
      <c r="R3892" s="49"/>
      <c r="S3892" s="76"/>
      <c r="T3892" s="76">
        <v>3741230</v>
      </c>
      <c r="U3892" s="76">
        <f t="shared" ref="U3892:U3906" si="536">T3892*1.12</f>
        <v>4190177.6000000006</v>
      </c>
      <c r="V3892" s="49"/>
      <c r="W3892" s="49">
        <v>2017</v>
      </c>
      <c r="X3892" s="49" t="s">
        <v>9813</v>
      </c>
      <c r="Y3892" s="1">
        <f>VLOOKUP(A3892,'[1]план на 2017'!$A:$X,20,0)</f>
        <v>3741230</v>
      </c>
      <c r="Z3892" s="156">
        <f t="shared" si="531"/>
        <v>0</v>
      </c>
    </row>
    <row r="3893" spans="1:26" ht="49.5" customHeight="1" x14ac:dyDescent="0.25">
      <c r="A3893" s="49" t="s">
        <v>9814</v>
      </c>
      <c r="B3893" s="49" t="s">
        <v>3273</v>
      </c>
      <c r="C3893" s="49" t="s">
        <v>9072</v>
      </c>
      <c r="D3893" s="49" t="s">
        <v>9073</v>
      </c>
      <c r="E3893" s="49" t="s">
        <v>9073</v>
      </c>
      <c r="F3893" s="49" t="s">
        <v>9815</v>
      </c>
      <c r="G3893" s="49" t="s">
        <v>3278</v>
      </c>
      <c r="H3893" s="49">
        <v>90</v>
      </c>
      <c r="I3893" s="49">
        <v>430000000</v>
      </c>
      <c r="J3893" s="49" t="s">
        <v>8091</v>
      </c>
      <c r="K3893" s="49" t="s">
        <v>8117</v>
      </c>
      <c r="L3893" s="49" t="s">
        <v>8857</v>
      </c>
      <c r="M3893" s="49"/>
      <c r="N3893" s="49" t="s">
        <v>9812</v>
      </c>
      <c r="O3893" s="49" t="s">
        <v>8874</v>
      </c>
      <c r="P3893" s="49"/>
      <c r="Q3893" s="49"/>
      <c r="R3893" s="49"/>
      <c r="S3893" s="76"/>
      <c r="T3893" s="76">
        <v>553850</v>
      </c>
      <c r="U3893" s="76">
        <f t="shared" si="536"/>
        <v>620312.00000000012</v>
      </c>
      <c r="V3893" s="49"/>
      <c r="W3893" s="49">
        <v>2017</v>
      </c>
      <c r="X3893" s="49" t="s">
        <v>9813</v>
      </c>
      <c r="Y3893" s="1">
        <f>VLOOKUP(A3893,'[1]план на 2017'!$A:$X,20,0)</f>
        <v>553850</v>
      </c>
      <c r="Z3893" s="156">
        <f t="shared" si="531"/>
        <v>0</v>
      </c>
    </row>
    <row r="3894" spans="1:26" ht="49.5" customHeight="1" x14ac:dyDescent="0.25">
      <c r="A3894" s="49" t="s">
        <v>9816</v>
      </c>
      <c r="B3894" s="49" t="s">
        <v>3273</v>
      </c>
      <c r="C3894" s="49" t="s">
        <v>9072</v>
      </c>
      <c r="D3894" s="49" t="s">
        <v>9073</v>
      </c>
      <c r="E3894" s="49" t="s">
        <v>9073</v>
      </c>
      <c r="F3894" s="49" t="s">
        <v>9817</v>
      </c>
      <c r="G3894" s="49" t="s">
        <v>3289</v>
      </c>
      <c r="H3894" s="49">
        <v>90</v>
      </c>
      <c r="I3894" s="49">
        <v>430000000</v>
      </c>
      <c r="J3894" s="49" t="s">
        <v>8091</v>
      </c>
      <c r="K3894" s="49" t="s">
        <v>8117</v>
      </c>
      <c r="L3894" s="49" t="s">
        <v>8860</v>
      </c>
      <c r="M3894" s="49"/>
      <c r="N3894" s="49" t="s">
        <v>9812</v>
      </c>
      <c r="O3894" s="49" t="s">
        <v>8874</v>
      </c>
      <c r="P3894" s="49"/>
      <c r="Q3894" s="49"/>
      <c r="R3894" s="49"/>
      <c r="S3894" s="76"/>
      <c r="T3894" s="76">
        <v>759247</v>
      </c>
      <c r="U3894" s="76">
        <f t="shared" si="536"/>
        <v>850356.64000000013</v>
      </c>
      <c r="V3894" s="49"/>
      <c r="W3894" s="49">
        <v>2017</v>
      </c>
      <c r="X3894" s="49" t="s">
        <v>9813</v>
      </c>
      <c r="Y3894" s="1">
        <f>VLOOKUP(A3894,'[1]план на 2017'!$A:$X,20,0)</f>
        <v>759247</v>
      </c>
      <c r="Z3894" s="156">
        <f t="shared" si="531"/>
        <v>0</v>
      </c>
    </row>
    <row r="3895" spans="1:26" ht="49.5" customHeight="1" x14ac:dyDescent="0.25">
      <c r="A3895" s="49" t="s">
        <v>9818</v>
      </c>
      <c r="B3895" s="49" t="s">
        <v>3273</v>
      </c>
      <c r="C3895" s="49" t="s">
        <v>9072</v>
      </c>
      <c r="D3895" s="49" t="s">
        <v>9073</v>
      </c>
      <c r="E3895" s="49" t="s">
        <v>9073</v>
      </c>
      <c r="F3895" s="49" t="s">
        <v>9819</v>
      </c>
      <c r="G3895" s="49" t="s">
        <v>3278</v>
      </c>
      <c r="H3895" s="49">
        <v>90</v>
      </c>
      <c r="I3895" s="49">
        <v>430000000</v>
      </c>
      <c r="J3895" s="49" t="s">
        <v>8091</v>
      </c>
      <c r="K3895" s="49" t="s">
        <v>8117</v>
      </c>
      <c r="L3895" s="49" t="s">
        <v>8860</v>
      </c>
      <c r="M3895" s="49"/>
      <c r="N3895" s="49" t="s">
        <v>9812</v>
      </c>
      <c r="O3895" s="49" t="s">
        <v>8874</v>
      </c>
      <c r="P3895" s="49"/>
      <c r="Q3895" s="49"/>
      <c r="R3895" s="49"/>
      <c r="S3895" s="76"/>
      <c r="T3895" s="76">
        <v>112398</v>
      </c>
      <c r="U3895" s="76">
        <f t="shared" si="536"/>
        <v>125885.76000000001</v>
      </c>
      <c r="V3895" s="49"/>
      <c r="W3895" s="49">
        <v>2017</v>
      </c>
      <c r="X3895" s="49" t="s">
        <v>9813</v>
      </c>
      <c r="Y3895" s="1">
        <f>VLOOKUP(A3895,'[1]план на 2017'!$A:$X,20,0)</f>
        <v>112398</v>
      </c>
      <c r="Z3895" s="156">
        <f t="shared" si="531"/>
        <v>0</v>
      </c>
    </row>
    <row r="3896" spans="1:26" ht="49.5" customHeight="1" x14ac:dyDescent="0.25">
      <c r="A3896" s="49" t="s">
        <v>9820</v>
      </c>
      <c r="B3896" s="49" t="s">
        <v>3273</v>
      </c>
      <c r="C3896" s="49" t="s">
        <v>9072</v>
      </c>
      <c r="D3896" s="49" t="s">
        <v>9073</v>
      </c>
      <c r="E3896" s="49" t="s">
        <v>9073</v>
      </c>
      <c r="F3896" s="49" t="s">
        <v>9821</v>
      </c>
      <c r="G3896" s="49" t="s">
        <v>3289</v>
      </c>
      <c r="H3896" s="49">
        <v>90</v>
      </c>
      <c r="I3896" s="49">
        <v>430000000</v>
      </c>
      <c r="J3896" s="49" t="s">
        <v>8091</v>
      </c>
      <c r="K3896" s="49" t="s">
        <v>8117</v>
      </c>
      <c r="L3896" s="49" t="s">
        <v>8857</v>
      </c>
      <c r="M3896" s="49"/>
      <c r="N3896" s="49" t="s">
        <v>9812</v>
      </c>
      <c r="O3896" s="49" t="s">
        <v>8874</v>
      </c>
      <c r="P3896" s="49"/>
      <c r="Q3896" s="49"/>
      <c r="R3896" s="49"/>
      <c r="S3896" s="76"/>
      <c r="T3896" s="76">
        <v>3828937</v>
      </c>
      <c r="U3896" s="76">
        <f t="shared" si="536"/>
        <v>4288409.4400000004</v>
      </c>
      <c r="V3896" s="49"/>
      <c r="W3896" s="49">
        <v>2017</v>
      </c>
      <c r="X3896" s="49" t="s">
        <v>9813</v>
      </c>
      <c r="Y3896" s="1">
        <f>VLOOKUP(A3896,'[1]план на 2017'!$A:$X,20,0)</f>
        <v>3828937</v>
      </c>
      <c r="Z3896" s="156">
        <f t="shared" si="531"/>
        <v>0</v>
      </c>
    </row>
    <row r="3897" spans="1:26" ht="49.5" customHeight="1" x14ac:dyDescent="0.25">
      <c r="A3897" s="49" t="s">
        <v>9822</v>
      </c>
      <c r="B3897" s="49" t="s">
        <v>3273</v>
      </c>
      <c r="C3897" s="49" t="s">
        <v>9072</v>
      </c>
      <c r="D3897" s="49" t="s">
        <v>9073</v>
      </c>
      <c r="E3897" s="49" t="s">
        <v>9073</v>
      </c>
      <c r="F3897" s="49" t="s">
        <v>9823</v>
      </c>
      <c r="G3897" s="49" t="s">
        <v>3278</v>
      </c>
      <c r="H3897" s="49">
        <v>90</v>
      </c>
      <c r="I3897" s="49">
        <v>430000000</v>
      </c>
      <c r="J3897" s="49" t="s">
        <v>8091</v>
      </c>
      <c r="K3897" s="49" t="s">
        <v>8117</v>
      </c>
      <c r="L3897" s="49" t="s">
        <v>8857</v>
      </c>
      <c r="M3897" s="49"/>
      <c r="N3897" s="49" t="s">
        <v>9812</v>
      </c>
      <c r="O3897" s="49" t="s">
        <v>8874</v>
      </c>
      <c r="P3897" s="49"/>
      <c r="Q3897" s="49"/>
      <c r="R3897" s="49"/>
      <c r="S3897" s="76"/>
      <c r="T3897" s="76">
        <v>566830</v>
      </c>
      <c r="U3897" s="76">
        <f t="shared" si="536"/>
        <v>634849.60000000009</v>
      </c>
      <c r="V3897" s="49"/>
      <c r="W3897" s="49">
        <v>2017</v>
      </c>
      <c r="X3897" s="49" t="s">
        <v>9813</v>
      </c>
      <c r="Y3897" s="1">
        <f>VLOOKUP(A3897,'[1]план на 2017'!$A:$X,20,0)</f>
        <v>566830</v>
      </c>
      <c r="Z3897" s="156">
        <f t="shared" si="531"/>
        <v>0</v>
      </c>
    </row>
    <row r="3898" spans="1:26" ht="49.5" customHeight="1" x14ac:dyDescent="0.25">
      <c r="A3898" s="49" t="s">
        <v>9824</v>
      </c>
      <c r="B3898" s="49" t="s">
        <v>3273</v>
      </c>
      <c r="C3898" s="49" t="s">
        <v>9072</v>
      </c>
      <c r="D3898" s="49" t="s">
        <v>9073</v>
      </c>
      <c r="E3898" s="49" t="s">
        <v>9073</v>
      </c>
      <c r="F3898" s="49" t="s">
        <v>9825</v>
      </c>
      <c r="G3898" s="49" t="s">
        <v>3289</v>
      </c>
      <c r="H3898" s="49">
        <v>90</v>
      </c>
      <c r="I3898" s="49">
        <v>430000000</v>
      </c>
      <c r="J3898" s="49" t="s">
        <v>8091</v>
      </c>
      <c r="K3898" s="49" t="s">
        <v>8117</v>
      </c>
      <c r="L3898" s="49" t="s">
        <v>8872</v>
      </c>
      <c r="M3898" s="49"/>
      <c r="N3898" s="49" t="s">
        <v>9812</v>
      </c>
      <c r="O3898" s="49" t="s">
        <v>8874</v>
      </c>
      <c r="P3898" s="49"/>
      <c r="Q3898" s="49"/>
      <c r="R3898" s="49"/>
      <c r="S3898" s="76"/>
      <c r="T3898" s="76">
        <v>729450</v>
      </c>
      <c r="U3898" s="76">
        <f t="shared" si="536"/>
        <v>816984.00000000012</v>
      </c>
      <c r="V3898" s="49"/>
      <c r="W3898" s="49">
        <v>2017</v>
      </c>
      <c r="X3898" s="49" t="s">
        <v>9813</v>
      </c>
      <c r="Y3898" s="1">
        <f>VLOOKUP(A3898,'[1]план на 2017'!$A:$X,20,0)</f>
        <v>729450</v>
      </c>
      <c r="Z3898" s="156">
        <f t="shared" si="531"/>
        <v>0</v>
      </c>
    </row>
    <row r="3899" spans="1:26" ht="49.5" customHeight="1" x14ac:dyDescent="0.25">
      <c r="A3899" s="49" t="s">
        <v>9826</v>
      </c>
      <c r="B3899" s="49" t="s">
        <v>3273</v>
      </c>
      <c r="C3899" s="49" t="s">
        <v>9072</v>
      </c>
      <c r="D3899" s="49" t="s">
        <v>9073</v>
      </c>
      <c r="E3899" s="49" t="s">
        <v>9073</v>
      </c>
      <c r="F3899" s="49" t="s">
        <v>9827</v>
      </c>
      <c r="G3899" s="49" t="s">
        <v>3278</v>
      </c>
      <c r="H3899" s="49">
        <v>90</v>
      </c>
      <c r="I3899" s="49">
        <v>430000000</v>
      </c>
      <c r="J3899" s="49" t="s">
        <v>8091</v>
      </c>
      <c r="K3899" s="49" t="s">
        <v>8117</v>
      </c>
      <c r="L3899" s="49" t="s">
        <v>8872</v>
      </c>
      <c r="M3899" s="49"/>
      <c r="N3899" s="49" t="s">
        <v>9812</v>
      </c>
      <c r="O3899" s="49" t="s">
        <v>8874</v>
      </c>
      <c r="P3899" s="49"/>
      <c r="Q3899" s="49"/>
      <c r="R3899" s="49"/>
      <c r="S3899" s="76"/>
      <c r="T3899" s="76">
        <v>107987</v>
      </c>
      <c r="U3899" s="76">
        <f t="shared" si="536"/>
        <v>120945.44000000002</v>
      </c>
      <c r="V3899" s="49"/>
      <c r="W3899" s="49">
        <v>2017</v>
      </c>
      <c r="X3899" s="49" t="s">
        <v>9813</v>
      </c>
      <c r="Y3899" s="1">
        <f>VLOOKUP(A3899,'[1]план на 2017'!$A:$X,20,0)</f>
        <v>107987</v>
      </c>
      <c r="Z3899" s="156">
        <f t="shared" si="531"/>
        <v>0</v>
      </c>
    </row>
    <row r="3900" spans="1:26" ht="49.5" customHeight="1" x14ac:dyDescent="0.25">
      <c r="A3900" s="49" t="s">
        <v>9828</v>
      </c>
      <c r="B3900" s="49" t="s">
        <v>3273</v>
      </c>
      <c r="C3900" s="49" t="s">
        <v>9072</v>
      </c>
      <c r="D3900" s="49" t="s">
        <v>9073</v>
      </c>
      <c r="E3900" s="49" t="s">
        <v>9073</v>
      </c>
      <c r="F3900" s="49" t="s">
        <v>9829</v>
      </c>
      <c r="G3900" s="49" t="s">
        <v>3289</v>
      </c>
      <c r="H3900" s="49">
        <v>90</v>
      </c>
      <c r="I3900" s="49">
        <v>430000000</v>
      </c>
      <c r="J3900" s="49" t="s">
        <v>8091</v>
      </c>
      <c r="K3900" s="49" t="s">
        <v>8117</v>
      </c>
      <c r="L3900" s="49" t="s">
        <v>8857</v>
      </c>
      <c r="M3900" s="49"/>
      <c r="N3900" s="49" t="s">
        <v>9812</v>
      </c>
      <c r="O3900" s="49" t="s">
        <v>8874</v>
      </c>
      <c r="P3900" s="49"/>
      <c r="Q3900" s="49"/>
      <c r="R3900" s="49"/>
      <c r="S3900" s="76"/>
      <c r="T3900" s="76">
        <v>2487810</v>
      </c>
      <c r="U3900" s="76">
        <f t="shared" si="536"/>
        <v>2786347.2</v>
      </c>
      <c r="V3900" s="49"/>
      <c r="W3900" s="49">
        <v>2017</v>
      </c>
      <c r="X3900" s="49" t="s">
        <v>9813</v>
      </c>
      <c r="Y3900" s="1">
        <f>VLOOKUP(A3900,'[1]план на 2017'!$A:$X,20,0)</f>
        <v>2487810</v>
      </c>
      <c r="Z3900" s="156">
        <f t="shared" si="531"/>
        <v>0</v>
      </c>
    </row>
    <row r="3901" spans="1:26" ht="49.5" customHeight="1" x14ac:dyDescent="0.25">
      <c r="A3901" s="49" t="s">
        <v>9830</v>
      </c>
      <c r="B3901" s="49" t="s">
        <v>3273</v>
      </c>
      <c r="C3901" s="49" t="s">
        <v>9072</v>
      </c>
      <c r="D3901" s="49" t="s">
        <v>9073</v>
      </c>
      <c r="E3901" s="49" t="s">
        <v>9073</v>
      </c>
      <c r="F3901" s="49" t="s">
        <v>9831</v>
      </c>
      <c r="G3901" s="49" t="s">
        <v>3289</v>
      </c>
      <c r="H3901" s="49">
        <v>90</v>
      </c>
      <c r="I3901" s="49">
        <v>430000000</v>
      </c>
      <c r="J3901" s="49" t="s">
        <v>8091</v>
      </c>
      <c r="K3901" s="49" t="s">
        <v>8117</v>
      </c>
      <c r="L3901" s="49" t="s">
        <v>8860</v>
      </c>
      <c r="M3901" s="49"/>
      <c r="N3901" s="49" t="s">
        <v>9812</v>
      </c>
      <c r="O3901" s="49" t="s">
        <v>8874</v>
      </c>
      <c r="P3901" s="49"/>
      <c r="Q3901" s="49"/>
      <c r="R3901" s="49"/>
      <c r="S3901" s="76"/>
      <c r="T3901" s="76">
        <v>160232</v>
      </c>
      <c r="U3901" s="76">
        <f t="shared" si="536"/>
        <v>179459.84000000003</v>
      </c>
      <c r="V3901" s="49"/>
      <c r="W3901" s="49">
        <v>2017</v>
      </c>
      <c r="X3901" s="49" t="s">
        <v>9813</v>
      </c>
      <c r="Y3901" s="1">
        <f>VLOOKUP(A3901,'[1]план на 2017'!$A:$X,20,0)</f>
        <v>160232</v>
      </c>
      <c r="Z3901" s="156">
        <f t="shared" si="531"/>
        <v>0</v>
      </c>
    </row>
    <row r="3902" spans="1:26" ht="49.5" customHeight="1" x14ac:dyDescent="0.25">
      <c r="A3902" s="49" t="s">
        <v>9832</v>
      </c>
      <c r="B3902" s="49" t="s">
        <v>3273</v>
      </c>
      <c r="C3902" s="49" t="s">
        <v>9264</v>
      </c>
      <c r="D3902" s="49" t="s">
        <v>9265</v>
      </c>
      <c r="E3902" s="49" t="s">
        <v>9265</v>
      </c>
      <c r="F3902" s="49" t="s">
        <v>9833</v>
      </c>
      <c r="G3902" s="49" t="s">
        <v>4139</v>
      </c>
      <c r="H3902" s="49">
        <v>90</v>
      </c>
      <c r="I3902" s="49">
        <v>430000000</v>
      </c>
      <c r="J3902" s="49" t="s">
        <v>8091</v>
      </c>
      <c r="K3902" s="49" t="s">
        <v>8117</v>
      </c>
      <c r="L3902" s="49" t="s">
        <v>9834</v>
      </c>
      <c r="M3902" s="49"/>
      <c r="N3902" s="49" t="s">
        <v>8858</v>
      </c>
      <c r="O3902" s="49" t="s">
        <v>8874</v>
      </c>
      <c r="P3902" s="49"/>
      <c r="Q3902" s="49"/>
      <c r="R3902" s="49"/>
      <c r="S3902" s="76"/>
      <c r="T3902" s="76">
        <v>1896818</v>
      </c>
      <c r="U3902" s="76">
        <f t="shared" si="536"/>
        <v>2124436.16</v>
      </c>
      <c r="V3902" s="49"/>
      <c r="W3902" s="49">
        <v>2017</v>
      </c>
      <c r="X3902" s="49" t="s">
        <v>9813</v>
      </c>
      <c r="Y3902" s="1">
        <f>VLOOKUP(A3902,'[1]план на 2017'!$A:$X,20,0)</f>
        <v>1896818</v>
      </c>
      <c r="Z3902" s="156">
        <f t="shared" si="531"/>
        <v>0</v>
      </c>
    </row>
    <row r="3903" spans="1:26" ht="49.5" customHeight="1" x14ac:dyDescent="0.25">
      <c r="A3903" s="49" t="s">
        <v>9835</v>
      </c>
      <c r="B3903" s="49" t="s">
        <v>3273</v>
      </c>
      <c r="C3903" s="49" t="s">
        <v>8763</v>
      </c>
      <c r="D3903" s="49" t="s">
        <v>8764</v>
      </c>
      <c r="E3903" s="49" t="s">
        <v>8764</v>
      </c>
      <c r="F3903" s="49" t="s">
        <v>9836</v>
      </c>
      <c r="G3903" s="49" t="s">
        <v>3278</v>
      </c>
      <c r="H3903" s="49">
        <v>100</v>
      </c>
      <c r="I3903" s="49">
        <v>430000000</v>
      </c>
      <c r="J3903" s="49" t="s">
        <v>8091</v>
      </c>
      <c r="K3903" s="49" t="s">
        <v>8117</v>
      </c>
      <c r="L3903" s="49" t="s">
        <v>8861</v>
      </c>
      <c r="M3903" s="49"/>
      <c r="N3903" s="49" t="s">
        <v>9837</v>
      </c>
      <c r="O3903" s="49" t="s">
        <v>8936</v>
      </c>
      <c r="P3903" s="49"/>
      <c r="Q3903" s="49"/>
      <c r="R3903" s="49"/>
      <c r="S3903" s="76"/>
      <c r="T3903" s="76">
        <v>1481994.5</v>
      </c>
      <c r="U3903" s="76">
        <f t="shared" si="536"/>
        <v>1659833.84</v>
      </c>
      <c r="V3903" s="49"/>
      <c r="W3903" s="49">
        <v>2017</v>
      </c>
      <c r="X3903" s="49" t="s">
        <v>9813</v>
      </c>
      <c r="Y3903" s="1">
        <f>VLOOKUP(A3903,'[1]план на 2017'!$A:$X,20,0)</f>
        <v>1481994.5</v>
      </c>
      <c r="Z3903" s="156">
        <f t="shared" si="531"/>
        <v>0</v>
      </c>
    </row>
    <row r="3904" spans="1:26" ht="49.5" customHeight="1" x14ac:dyDescent="0.25">
      <c r="A3904" s="49" t="s">
        <v>9838</v>
      </c>
      <c r="B3904" s="49" t="s">
        <v>3273</v>
      </c>
      <c r="C3904" s="49" t="s">
        <v>8763</v>
      </c>
      <c r="D3904" s="49" t="s">
        <v>8764</v>
      </c>
      <c r="E3904" s="49" t="s">
        <v>8764</v>
      </c>
      <c r="F3904" s="49" t="s">
        <v>9839</v>
      </c>
      <c r="G3904" s="49" t="s">
        <v>3278</v>
      </c>
      <c r="H3904" s="49">
        <v>100</v>
      </c>
      <c r="I3904" s="49">
        <v>430000000</v>
      </c>
      <c r="J3904" s="49" t="s">
        <v>8091</v>
      </c>
      <c r="K3904" s="49" t="s">
        <v>8117</v>
      </c>
      <c r="L3904" s="49" t="s">
        <v>8861</v>
      </c>
      <c r="M3904" s="49"/>
      <c r="N3904" s="49" t="s">
        <v>9837</v>
      </c>
      <c r="O3904" s="49" t="s">
        <v>8936</v>
      </c>
      <c r="P3904" s="49"/>
      <c r="Q3904" s="49"/>
      <c r="R3904" s="49"/>
      <c r="S3904" s="76"/>
      <c r="T3904" s="76">
        <v>880835.25</v>
      </c>
      <c r="U3904" s="76">
        <f t="shared" si="536"/>
        <v>986535.4800000001</v>
      </c>
      <c r="V3904" s="49"/>
      <c r="W3904" s="49">
        <v>2017</v>
      </c>
      <c r="X3904" s="49" t="s">
        <v>9813</v>
      </c>
      <c r="Y3904" s="1">
        <f>VLOOKUP(A3904,'[1]план на 2017'!$A:$X,20,0)</f>
        <v>880835.25</v>
      </c>
      <c r="Z3904" s="156">
        <f t="shared" si="531"/>
        <v>0</v>
      </c>
    </row>
    <row r="3905" spans="1:38" ht="49.5" customHeight="1" x14ac:dyDescent="0.25">
      <c r="A3905" s="49" t="s">
        <v>9840</v>
      </c>
      <c r="B3905" s="49" t="s">
        <v>3273</v>
      </c>
      <c r="C3905" s="49" t="s">
        <v>8763</v>
      </c>
      <c r="D3905" s="49" t="s">
        <v>8764</v>
      </c>
      <c r="E3905" s="49" t="s">
        <v>8764</v>
      </c>
      <c r="F3905" s="49" t="s">
        <v>9841</v>
      </c>
      <c r="G3905" s="49" t="s">
        <v>3278</v>
      </c>
      <c r="H3905" s="49">
        <v>100</v>
      </c>
      <c r="I3905" s="49">
        <v>430000000</v>
      </c>
      <c r="J3905" s="49" t="s">
        <v>8091</v>
      </c>
      <c r="K3905" s="49" t="s">
        <v>8117</v>
      </c>
      <c r="L3905" s="49" t="s">
        <v>8861</v>
      </c>
      <c r="M3905" s="49"/>
      <c r="N3905" s="49" t="s">
        <v>9837</v>
      </c>
      <c r="O3905" s="49" t="s">
        <v>8936</v>
      </c>
      <c r="P3905" s="49"/>
      <c r="Q3905" s="49"/>
      <c r="R3905" s="49"/>
      <c r="S3905" s="76"/>
      <c r="T3905" s="76">
        <v>1202169</v>
      </c>
      <c r="U3905" s="76">
        <f t="shared" si="536"/>
        <v>1346429.28</v>
      </c>
      <c r="V3905" s="49"/>
      <c r="W3905" s="49">
        <v>2017</v>
      </c>
      <c r="X3905" s="49" t="s">
        <v>9813</v>
      </c>
      <c r="Y3905" s="1">
        <f>VLOOKUP(A3905,'[1]план на 2017'!$A:$X,20,0)</f>
        <v>1202169</v>
      </c>
      <c r="Z3905" s="156">
        <f t="shared" si="531"/>
        <v>0</v>
      </c>
    </row>
    <row r="3906" spans="1:38" ht="49.5" customHeight="1" x14ac:dyDescent="0.25">
      <c r="A3906" s="49" t="s">
        <v>9842</v>
      </c>
      <c r="B3906" s="49" t="s">
        <v>3273</v>
      </c>
      <c r="C3906" s="49" t="s">
        <v>9111</v>
      </c>
      <c r="D3906" s="49" t="s">
        <v>9112</v>
      </c>
      <c r="E3906" s="49" t="s">
        <v>9112</v>
      </c>
      <c r="F3906" s="49" t="s">
        <v>9843</v>
      </c>
      <c r="G3906" s="49" t="s">
        <v>3289</v>
      </c>
      <c r="H3906" s="49">
        <v>75</v>
      </c>
      <c r="I3906" s="49">
        <v>430000000</v>
      </c>
      <c r="J3906" s="49" t="s">
        <v>8091</v>
      </c>
      <c r="K3906" s="49" t="s">
        <v>8117</v>
      </c>
      <c r="L3906" s="49" t="s">
        <v>8863</v>
      </c>
      <c r="M3906" s="49"/>
      <c r="N3906" s="49" t="s">
        <v>8858</v>
      </c>
      <c r="O3906" s="49" t="s">
        <v>8874</v>
      </c>
      <c r="P3906" s="49"/>
      <c r="Q3906" s="49"/>
      <c r="R3906" s="49"/>
      <c r="S3906" s="76"/>
      <c r="T3906" s="76">
        <f>'[6]P11 (6)'!$U$49</f>
        <v>10560000</v>
      </c>
      <c r="U3906" s="76">
        <f t="shared" si="536"/>
        <v>11827200.000000002</v>
      </c>
      <c r="V3906" s="49"/>
      <c r="W3906" s="49">
        <v>2017</v>
      </c>
      <c r="X3906" s="49" t="s">
        <v>9813</v>
      </c>
      <c r="Y3906" s="1">
        <f>VLOOKUP(A3906,'[1]план на 2017'!$A:$X,20,0)</f>
        <v>10560000</v>
      </c>
      <c r="Z3906" s="156">
        <f t="shared" si="531"/>
        <v>0</v>
      </c>
    </row>
    <row r="3907" spans="1:38" ht="49.5" customHeight="1" x14ac:dyDescent="0.25">
      <c r="A3907" s="49" t="s">
        <v>9844</v>
      </c>
      <c r="B3907" s="49" t="s">
        <v>3273</v>
      </c>
      <c r="C3907" s="49" t="s">
        <v>9072</v>
      </c>
      <c r="D3907" s="49" t="s">
        <v>9073</v>
      </c>
      <c r="E3907" s="49" t="s">
        <v>9073</v>
      </c>
      <c r="F3907" s="49" t="s">
        <v>9845</v>
      </c>
      <c r="G3907" s="49" t="s">
        <v>3278</v>
      </c>
      <c r="H3907" s="49">
        <v>90</v>
      </c>
      <c r="I3907" s="49">
        <v>430000000</v>
      </c>
      <c r="J3907" s="49" t="s">
        <v>8091</v>
      </c>
      <c r="K3907" s="49" t="s">
        <v>8117</v>
      </c>
      <c r="L3907" s="49" t="s">
        <v>9846</v>
      </c>
      <c r="M3907" s="49"/>
      <c r="N3907" s="49" t="s">
        <v>8858</v>
      </c>
      <c r="O3907" s="49" t="s">
        <v>8874</v>
      </c>
      <c r="P3907" s="49"/>
      <c r="Q3907" s="49"/>
      <c r="R3907" s="49"/>
      <c r="S3907" s="76"/>
      <c r="T3907" s="76">
        <v>20000000</v>
      </c>
      <c r="U3907" s="76">
        <f>T3907*1.12</f>
        <v>22400000.000000004</v>
      </c>
      <c r="V3907" s="49" t="s">
        <v>8126</v>
      </c>
      <c r="W3907" s="49">
        <v>2017</v>
      </c>
      <c r="X3907" s="49" t="s">
        <v>8315</v>
      </c>
      <c r="Y3907" s="1">
        <f>VLOOKUP(A3907,'[1]план на 2017'!$A:$X,20,0)</f>
        <v>20000000</v>
      </c>
      <c r="Z3907" s="156">
        <f t="shared" si="531"/>
        <v>0</v>
      </c>
    </row>
    <row r="3908" spans="1:38" ht="49.5" customHeight="1" x14ac:dyDescent="0.25">
      <c r="A3908" s="49" t="s">
        <v>9847</v>
      </c>
      <c r="B3908" s="49" t="s">
        <v>3273</v>
      </c>
      <c r="C3908" s="49" t="s">
        <v>8763</v>
      </c>
      <c r="D3908" s="49" t="s">
        <v>8764</v>
      </c>
      <c r="E3908" s="49" t="s">
        <v>8764</v>
      </c>
      <c r="F3908" s="49" t="s">
        <v>9848</v>
      </c>
      <c r="G3908" s="49" t="s">
        <v>3278</v>
      </c>
      <c r="H3908" s="49">
        <v>100</v>
      </c>
      <c r="I3908" s="49">
        <v>430000000</v>
      </c>
      <c r="J3908" s="49" t="s">
        <v>8091</v>
      </c>
      <c r="K3908" s="49" t="s">
        <v>8117</v>
      </c>
      <c r="L3908" s="49" t="s">
        <v>8861</v>
      </c>
      <c r="M3908" s="49"/>
      <c r="N3908" s="49" t="s">
        <v>9837</v>
      </c>
      <c r="O3908" s="49" t="s">
        <v>8936</v>
      </c>
      <c r="P3908" s="49"/>
      <c r="Q3908" s="49"/>
      <c r="R3908" s="49"/>
      <c r="S3908" s="76"/>
      <c r="T3908" s="76">
        <v>584677</v>
      </c>
      <c r="U3908" s="76">
        <f t="shared" ref="U3908:U3912" si="537">T3908*1.12</f>
        <v>654838.24000000011</v>
      </c>
      <c r="V3908" s="49"/>
      <c r="W3908" s="49">
        <v>2017</v>
      </c>
      <c r="X3908" s="49" t="s">
        <v>9813</v>
      </c>
      <c r="Y3908" s="1">
        <f>VLOOKUP(A3908,'[1]план на 2017'!$A:$X,20,0)</f>
        <v>584677</v>
      </c>
      <c r="Z3908" s="156">
        <f t="shared" si="531"/>
        <v>0</v>
      </c>
    </row>
    <row r="3909" spans="1:38" ht="49.5" customHeight="1" x14ac:dyDescent="0.25">
      <c r="A3909" s="49" t="s">
        <v>9849</v>
      </c>
      <c r="B3909" s="49" t="s">
        <v>3273</v>
      </c>
      <c r="C3909" s="49" t="s">
        <v>8763</v>
      </c>
      <c r="D3909" s="49" t="s">
        <v>8764</v>
      </c>
      <c r="E3909" s="49" t="s">
        <v>8764</v>
      </c>
      <c r="F3909" s="49" t="s">
        <v>9850</v>
      </c>
      <c r="G3909" s="49" t="s">
        <v>3278</v>
      </c>
      <c r="H3909" s="49">
        <v>100</v>
      </c>
      <c r="I3909" s="49">
        <v>430000000</v>
      </c>
      <c r="J3909" s="49" t="s">
        <v>8091</v>
      </c>
      <c r="K3909" s="49" t="s">
        <v>8117</v>
      </c>
      <c r="L3909" s="49" t="s">
        <v>8861</v>
      </c>
      <c r="M3909" s="49"/>
      <c r="N3909" s="49" t="s">
        <v>9837</v>
      </c>
      <c r="O3909" s="49" t="s">
        <v>8936</v>
      </c>
      <c r="P3909" s="49"/>
      <c r="Q3909" s="49"/>
      <c r="R3909" s="49"/>
      <c r="S3909" s="76"/>
      <c r="T3909" s="76">
        <f>[4]ПИР!$J$38</f>
        <v>1119490</v>
      </c>
      <c r="U3909" s="76">
        <f t="shared" si="537"/>
        <v>1253828.8</v>
      </c>
      <c r="V3909" s="49"/>
      <c r="W3909" s="49">
        <v>2017</v>
      </c>
      <c r="X3909" s="49" t="s">
        <v>9813</v>
      </c>
      <c r="Y3909" s="1">
        <f>VLOOKUP(A3909,'[1]план на 2017'!$A:$X,20,0)</f>
        <v>1119490</v>
      </c>
      <c r="Z3909" s="156">
        <f t="shared" si="531"/>
        <v>0</v>
      </c>
    </row>
    <row r="3910" spans="1:38" ht="49.5" customHeight="1" x14ac:dyDescent="0.25">
      <c r="A3910" s="49" t="s">
        <v>9851</v>
      </c>
      <c r="B3910" s="49" t="s">
        <v>3273</v>
      </c>
      <c r="C3910" s="49" t="s">
        <v>9072</v>
      </c>
      <c r="D3910" s="49" t="s">
        <v>9073</v>
      </c>
      <c r="E3910" s="49" t="s">
        <v>9073</v>
      </c>
      <c r="F3910" s="49" t="s">
        <v>9852</v>
      </c>
      <c r="G3910" s="49" t="s">
        <v>3289</v>
      </c>
      <c r="H3910" s="49">
        <v>100</v>
      </c>
      <c r="I3910" s="49">
        <v>430000000</v>
      </c>
      <c r="J3910" s="49" t="s">
        <v>8091</v>
      </c>
      <c r="K3910" s="49" t="s">
        <v>8117</v>
      </c>
      <c r="L3910" s="49" t="s">
        <v>8857</v>
      </c>
      <c r="M3910" s="49"/>
      <c r="N3910" s="49" t="s">
        <v>9812</v>
      </c>
      <c r="O3910" s="49" t="s">
        <v>8874</v>
      </c>
      <c r="P3910" s="49"/>
      <c r="Q3910" s="49"/>
      <c r="R3910" s="49"/>
      <c r="S3910" s="76"/>
      <c r="T3910" s="76">
        <f>[4]СМР!$J$124</f>
        <v>2952248.6</v>
      </c>
      <c r="U3910" s="76">
        <f t="shared" si="537"/>
        <v>3306518.4320000005</v>
      </c>
      <c r="V3910" s="49"/>
      <c r="W3910" s="49">
        <v>2017</v>
      </c>
      <c r="X3910" s="49" t="s">
        <v>9813</v>
      </c>
      <c r="Y3910" s="1">
        <f>VLOOKUP(A3910,'[1]план на 2017'!$A:$X,20,0)</f>
        <v>2952248.6</v>
      </c>
      <c r="Z3910" s="156">
        <f t="shared" si="531"/>
        <v>0</v>
      </c>
    </row>
    <row r="3911" spans="1:38" ht="49.5" customHeight="1" x14ac:dyDescent="0.25">
      <c r="A3911" s="49" t="s">
        <v>9853</v>
      </c>
      <c r="B3911" s="49" t="s">
        <v>3273</v>
      </c>
      <c r="C3911" s="49" t="s">
        <v>9072</v>
      </c>
      <c r="D3911" s="49" t="s">
        <v>9073</v>
      </c>
      <c r="E3911" s="49" t="s">
        <v>9073</v>
      </c>
      <c r="F3911" s="49" t="s">
        <v>9854</v>
      </c>
      <c r="G3911" s="49" t="s">
        <v>3278</v>
      </c>
      <c r="H3911" s="49">
        <v>100</v>
      </c>
      <c r="I3911" s="49">
        <v>430000000</v>
      </c>
      <c r="J3911" s="49" t="s">
        <v>8091</v>
      </c>
      <c r="K3911" s="49" t="s">
        <v>8117</v>
      </c>
      <c r="L3911" s="49" t="s">
        <v>8861</v>
      </c>
      <c r="M3911" s="49"/>
      <c r="N3911" s="49" t="s">
        <v>9812</v>
      </c>
      <c r="O3911" s="49" t="s">
        <v>8874</v>
      </c>
      <c r="P3911" s="49"/>
      <c r="Q3911" s="49"/>
      <c r="R3911" s="49"/>
      <c r="S3911" s="76"/>
      <c r="T3911" s="76">
        <f>[4]СМР!$J$125</f>
        <v>437046</v>
      </c>
      <c r="U3911" s="76">
        <f t="shared" si="537"/>
        <v>489491.52</v>
      </c>
      <c r="V3911" s="49"/>
      <c r="W3911" s="49">
        <v>2017</v>
      </c>
      <c r="X3911" s="49" t="s">
        <v>9813</v>
      </c>
      <c r="Y3911" s="1">
        <f>VLOOKUP(A3911,'[1]план на 2017'!$A:$X,20,0)</f>
        <v>437046</v>
      </c>
      <c r="Z3911" s="156">
        <f t="shared" si="531"/>
        <v>0</v>
      </c>
    </row>
    <row r="3912" spans="1:38" s="125" customFormat="1" ht="58.5" customHeight="1" x14ac:dyDescent="0.25">
      <c r="A3912" s="49" t="s">
        <v>9855</v>
      </c>
      <c r="B3912" s="49" t="s">
        <v>3273</v>
      </c>
      <c r="C3912" s="49" t="s">
        <v>9072</v>
      </c>
      <c r="D3912" s="49" t="s">
        <v>9073</v>
      </c>
      <c r="E3912" s="49" t="s">
        <v>9073</v>
      </c>
      <c r="F3912" s="49" t="s">
        <v>9856</v>
      </c>
      <c r="G3912" s="49" t="s">
        <v>4139</v>
      </c>
      <c r="H3912" s="49">
        <v>100</v>
      </c>
      <c r="I3912" s="49">
        <v>430000000</v>
      </c>
      <c r="J3912" s="49" t="s">
        <v>8091</v>
      </c>
      <c r="K3912" s="49" t="s">
        <v>8117</v>
      </c>
      <c r="L3912" s="49" t="s">
        <v>8861</v>
      </c>
      <c r="M3912" s="49"/>
      <c r="N3912" s="49" t="s">
        <v>8858</v>
      </c>
      <c r="O3912" s="49" t="s">
        <v>8874</v>
      </c>
      <c r="P3912" s="49"/>
      <c r="Q3912" s="49"/>
      <c r="R3912" s="49"/>
      <c r="S3912" s="76"/>
      <c r="T3912" s="76">
        <v>3500000</v>
      </c>
      <c r="U3912" s="76">
        <f t="shared" si="537"/>
        <v>3920000.0000000005</v>
      </c>
      <c r="V3912" s="49"/>
      <c r="W3912" s="49">
        <v>2017</v>
      </c>
      <c r="X3912" s="49" t="s">
        <v>9813</v>
      </c>
      <c r="Y3912" s="1">
        <f>VLOOKUP(A3912,'[1]план на 2017'!$A:$X,20,0)</f>
        <v>3500000</v>
      </c>
      <c r="Z3912" s="156">
        <f t="shared" si="531"/>
        <v>0</v>
      </c>
      <c r="AA3912" s="124"/>
      <c r="AB3912" s="124"/>
      <c r="AC3912" s="124"/>
      <c r="AD3912" s="124"/>
      <c r="AE3912" s="124"/>
      <c r="AF3912" s="124"/>
      <c r="AG3912" s="124"/>
      <c r="AH3912" s="124"/>
      <c r="AI3912" s="124"/>
      <c r="AJ3912" s="124"/>
      <c r="AK3912" s="124"/>
      <c r="AL3912" s="124"/>
    </row>
    <row r="3913" spans="1:38" s="125" customFormat="1" ht="12.75" customHeight="1" x14ac:dyDescent="0.25">
      <c r="A3913" s="95" t="s">
        <v>43</v>
      </c>
      <c r="B3913" s="119"/>
      <c r="C3913" s="126"/>
      <c r="D3913" s="127"/>
      <c r="E3913" s="127"/>
      <c r="F3913" s="127"/>
      <c r="G3913" s="127"/>
      <c r="H3913" s="127"/>
      <c r="I3913" s="127"/>
      <c r="J3913" s="127"/>
      <c r="K3913" s="127"/>
      <c r="L3913" s="127"/>
      <c r="M3913" s="127"/>
      <c r="N3913" s="127"/>
      <c r="O3913" s="127"/>
      <c r="P3913" s="127"/>
      <c r="Q3913" s="127"/>
      <c r="R3913" s="127"/>
      <c r="S3913" s="127"/>
      <c r="T3913" s="154">
        <f>SUM(T3494:T3912)</f>
        <v>24118226401.848221</v>
      </c>
      <c r="U3913" s="154">
        <f>SUM(U3494:U3912)</f>
        <v>26993602659.69482</v>
      </c>
      <c r="V3913" s="128"/>
      <c r="W3913" s="129"/>
      <c r="X3913" s="129"/>
      <c r="Y3913" s="1" t="e">
        <f>VLOOKUP(A3913,'[1]план на 2017'!$A:$X,20,0)</f>
        <v>#N/A</v>
      </c>
      <c r="Z3913" s="156" t="e">
        <f t="shared" si="531"/>
        <v>#N/A</v>
      </c>
      <c r="AA3913" s="124"/>
      <c r="AB3913" s="124"/>
      <c r="AC3913" s="124"/>
      <c r="AD3913" s="124"/>
      <c r="AE3913" s="124"/>
      <c r="AF3913" s="124"/>
      <c r="AG3913" s="124"/>
      <c r="AH3913" s="124"/>
      <c r="AI3913" s="124"/>
      <c r="AJ3913" s="124"/>
      <c r="AK3913" s="124"/>
      <c r="AL3913" s="124"/>
    </row>
    <row r="3914" spans="1:38" ht="12.75" customHeight="1" x14ac:dyDescent="0.25">
      <c r="A3914" s="129"/>
      <c r="B3914" s="129"/>
      <c r="C3914" s="127"/>
      <c r="D3914" s="127"/>
      <c r="E3914" s="127"/>
      <c r="F3914" s="127"/>
      <c r="G3914" s="127"/>
      <c r="H3914" s="127"/>
      <c r="I3914" s="127"/>
      <c r="J3914" s="127"/>
      <c r="K3914" s="127"/>
      <c r="L3914" s="127"/>
      <c r="M3914" s="127"/>
      <c r="N3914" s="127"/>
      <c r="O3914" s="127"/>
      <c r="P3914" s="127"/>
      <c r="Q3914" s="127"/>
      <c r="R3914" s="127"/>
      <c r="S3914" s="127"/>
      <c r="T3914" s="154">
        <f>T3493+T3222+T3913</f>
        <v>39164256026.875671</v>
      </c>
      <c r="U3914" s="155">
        <f>T3914*1.12</f>
        <v>43863966750.100754</v>
      </c>
      <c r="V3914" s="128"/>
      <c r="W3914" s="129"/>
      <c r="X3914" s="129"/>
      <c r="Y3914" s="1" t="e">
        <f>VLOOKUP(A3914,'[1]план на 2017'!$A:$X,20,0)</f>
        <v>#N/A</v>
      </c>
      <c r="Z3914" s="156" t="e">
        <f t="shared" si="531"/>
        <v>#N/A</v>
      </c>
    </row>
    <row r="3915" spans="1:38" ht="12.75" customHeight="1" x14ac:dyDescent="0.25">
      <c r="A3915" s="25" t="s">
        <v>44</v>
      </c>
      <c r="B3915" s="25"/>
      <c r="C3915" s="19"/>
      <c r="D3915" s="25"/>
      <c r="E3915" s="20"/>
      <c r="F3915" s="20"/>
      <c r="G3915" s="20"/>
      <c r="H3915" s="20"/>
      <c r="I3915" s="20"/>
      <c r="J3915" s="20"/>
      <c r="K3915" s="20"/>
      <c r="L3915" s="20"/>
      <c r="M3915" s="20"/>
      <c r="N3915" s="20"/>
      <c r="O3915" s="20"/>
      <c r="P3915" s="20"/>
      <c r="Q3915" s="20"/>
      <c r="R3915" s="20"/>
      <c r="S3915" s="20"/>
      <c r="T3915" s="31" t="s">
        <v>31</v>
      </c>
      <c r="U3915" s="32" t="s">
        <v>31</v>
      </c>
      <c r="V3915" s="21"/>
      <c r="W3915" s="19"/>
      <c r="X3915" s="19"/>
      <c r="Y3915" s="1" t="e">
        <f>VLOOKUP(A3915,'[1]план на 2017'!$A:$X,20,0)</f>
        <v>#N/A</v>
      </c>
      <c r="Z3915" s="156" t="e">
        <f t="shared" si="531"/>
        <v>#VALUE!</v>
      </c>
    </row>
    <row r="3916" spans="1:38" ht="12.75" customHeight="1" x14ac:dyDescent="0.25">
      <c r="A3916" s="26"/>
      <c r="B3916" s="26"/>
      <c r="C3916" s="27"/>
      <c r="D3916" s="26"/>
      <c r="E3916" s="28"/>
      <c r="F3916" s="28"/>
      <c r="G3916" s="28"/>
      <c r="H3916" s="28"/>
      <c r="I3916" s="28"/>
      <c r="J3916" s="28"/>
      <c r="K3916" s="28"/>
      <c r="L3916" s="4"/>
      <c r="M3916" s="4"/>
      <c r="N3916" s="4"/>
      <c r="O3916" s="4"/>
      <c r="P3916" s="4"/>
      <c r="Q3916" s="4"/>
      <c r="R3916" s="4"/>
      <c r="S3916" s="4"/>
      <c r="T3916" s="4"/>
      <c r="U3916" s="4"/>
      <c r="V3916" s="4"/>
      <c r="W3916" s="9"/>
      <c r="Y3916" s="33"/>
      <c r="Z3916" s="33"/>
      <c r="AA3916" s="33"/>
      <c r="AB3916" s="33"/>
      <c r="AC3916" s="33"/>
      <c r="AD3916" s="33"/>
      <c r="AE3916" s="33"/>
      <c r="AF3916" s="33"/>
      <c r="AG3916" s="33"/>
      <c r="AH3916" s="33"/>
      <c r="AI3916" s="33"/>
      <c r="AJ3916" s="33"/>
      <c r="AK3916" s="33"/>
      <c r="AL3916" s="33"/>
    </row>
    <row r="3917" spans="1:38" ht="15.75" customHeight="1" x14ac:dyDescent="0.25">
      <c r="A3917" s="33"/>
      <c r="B3917" s="34" t="s">
        <v>45</v>
      </c>
      <c r="C3917" s="35"/>
      <c r="D3917" s="35"/>
      <c r="E3917" s="35"/>
      <c r="F3917" s="35"/>
      <c r="G3917" s="35"/>
      <c r="H3917" s="35"/>
      <c r="I3917" s="36"/>
      <c r="J3917" s="35"/>
      <c r="K3917" s="35"/>
      <c r="L3917" s="36"/>
      <c r="M3917" s="36"/>
      <c r="N3917" s="36"/>
      <c r="O3917" s="36"/>
      <c r="P3917" s="36"/>
      <c r="Q3917" s="36"/>
      <c r="R3917" s="36"/>
      <c r="S3917" s="36"/>
      <c r="T3917" s="153"/>
      <c r="U3917" s="36"/>
      <c r="V3917" s="36"/>
      <c r="W3917" s="36"/>
      <c r="X3917" s="36"/>
      <c r="Y3917" s="33"/>
      <c r="Z3917" s="33"/>
      <c r="AA3917" s="33"/>
      <c r="AB3917" s="33"/>
      <c r="AC3917" s="33"/>
      <c r="AD3917" s="33"/>
      <c r="AE3917" s="33"/>
      <c r="AF3917" s="33"/>
      <c r="AG3917" s="33"/>
      <c r="AH3917" s="33"/>
      <c r="AI3917" s="33"/>
      <c r="AJ3917" s="33"/>
      <c r="AK3917" s="33"/>
      <c r="AL3917" s="33"/>
    </row>
    <row r="3918" spans="1:38" ht="15.75" customHeight="1" x14ac:dyDescent="0.25">
      <c r="A3918" s="33"/>
      <c r="B3918" s="34" t="s">
        <v>46</v>
      </c>
      <c r="C3918" s="37"/>
      <c r="D3918" s="37"/>
      <c r="E3918" s="36"/>
      <c r="F3918" s="36"/>
      <c r="G3918" s="36"/>
      <c r="H3918" s="36"/>
      <c r="I3918" s="37"/>
      <c r="J3918" s="37"/>
      <c r="K3918" s="37"/>
      <c r="L3918" s="36"/>
      <c r="M3918" s="36"/>
      <c r="N3918" s="36"/>
      <c r="O3918" s="36"/>
      <c r="P3918" s="36"/>
      <c r="Q3918" s="36"/>
      <c r="R3918" s="36"/>
      <c r="S3918" s="36"/>
      <c r="T3918" s="153"/>
      <c r="U3918" s="36"/>
      <c r="V3918" s="36"/>
      <c r="W3918" s="36"/>
      <c r="X3918" s="36"/>
      <c r="Y3918" s="33"/>
      <c r="Z3918" s="33"/>
      <c r="AA3918" s="33"/>
      <c r="AB3918" s="33"/>
      <c r="AC3918" s="33"/>
      <c r="AD3918" s="33"/>
      <c r="AE3918" s="33"/>
      <c r="AF3918" s="33"/>
      <c r="AG3918" s="33"/>
      <c r="AH3918" s="33"/>
      <c r="AI3918" s="33"/>
      <c r="AJ3918" s="33"/>
      <c r="AK3918" s="33"/>
      <c r="AL3918" s="33"/>
    </row>
    <row r="3919" spans="1:38" ht="39" customHeight="1" x14ac:dyDescent="0.25">
      <c r="A3919" s="33"/>
      <c r="B3919" s="34" t="s">
        <v>47</v>
      </c>
      <c r="C3919" s="36"/>
      <c r="D3919" s="36"/>
      <c r="E3919" s="36"/>
      <c r="F3919" s="36"/>
      <c r="G3919" s="36"/>
      <c r="H3919" s="36"/>
      <c r="I3919" s="36"/>
      <c r="J3919" s="36"/>
      <c r="K3919" s="36"/>
      <c r="L3919" s="36"/>
      <c r="M3919" s="36"/>
      <c r="N3919" s="36"/>
      <c r="O3919" s="36"/>
      <c r="P3919" s="36"/>
      <c r="Q3919" s="36"/>
      <c r="R3919" s="36"/>
      <c r="S3919" s="36"/>
      <c r="T3919" s="36"/>
      <c r="U3919" s="36"/>
      <c r="V3919" s="36"/>
      <c r="W3919" s="36"/>
      <c r="X3919" s="36"/>
      <c r="Y3919" s="33"/>
      <c r="Z3919" s="33"/>
      <c r="AA3919" s="33"/>
      <c r="AB3919" s="33"/>
      <c r="AC3919" s="33"/>
      <c r="AD3919" s="33"/>
      <c r="AE3919" s="33"/>
      <c r="AF3919" s="33"/>
      <c r="AG3919" s="33"/>
      <c r="AH3919" s="33"/>
      <c r="AI3919" s="33"/>
      <c r="AJ3919" s="33"/>
      <c r="AK3919" s="33"/>
      <c r="AL3919" s="33"/>
    </row>
    <row r="3920" spans="1:38" ht="15.75" customHeight="1" x14ac:dyDescent="0.25">
      <c r="A3920" s="36"/>
      <c r="B3920" s="34" t="s">
        <v>48</v>
      </c>
      <c r="C3920" s="36"/>
      <c r="D3920" s="36"/>
      <c r="E3920" s="36"/>
      <c r="F3920" s="36"/>
      <c r="G3920" s="36"/>
      <c r="H3920" s="36"/>
      <c r="I3920" s="36"/>
      <c r="J3920" s="36"/>
      <c r="K3920" s="36"/>
      <c r="L3920" s="36"/>
      <c r="M3920" s="36"/>
      <c r="N3920" s="36"/>
      <c r="O3920" s="36"/>
      <c r="P3920" s="36"/>
      <c r="Q3920" s="36"/>
      <c r="R3920" s="36"/>
      <c r="S3920" s="36"/>
      <c r="T3920" s="36"/>
      <c r="U3920" s="36"/>
      <c r="V3920" s="36"/>
      <c r="W3920" s="36"/>
      <c r="X3920" s="36"/>
      <c r="Y3920" s="33"/>
      <c r="Z3920" s="33"/>
      <c r="AA3920" s="33"/>
      <c r="AB3920" s="33"/>
      <c r="AC3920" s="33"/>
      <c r="AD3920" s="33"/>
      <c r="AE3920" s="33"/>
      <c r="AF3920" s="33"/>
      <c r="AG3920" s="33"/>
      <c r="AH3920" s="33"/>
      <c r="AI3920" s="33"/>
      <c r="AJ3920" s="33"/>
      <c r="AK3920" s="33"/>
      <c r="AL3920" s="33"/>
    </row>
    <row r="3921" spans="1:38" ht="16.5" customHeight="1" x14ac:dyDescent="0.25">
      <c r="A3921" s="33"/>
      <c r="B3921" s="38" t="s">
        <v>49</v>
      </c>
      <c r="C3921" s="37"/>
      <c r="D3921" s="37"/>
      <c r="E3921" s="37"/>
      <c r="F3921" s="37"/>
      <c r="G3921" s="36"/>
      <c r="H3921" s="36"/>
      <c r="I3921" s="36"/>
      <c r="J3921" s="36"/>
      <c r="K3921" s="36"/>
      <c r="L3921" s="36"/>
      <c r="M3921" s="36"/>
      <c r="N3921" s="36"/>
      <c r="O3921" s="36"/>
      <c r="P3921" s="36"/>
      <c r="Q3921" s="36"/>
      <c r="R3921" s="36"/>
      <c r="S3921" s="36"/>
      <c r="T3921" s="36"/>
      <c r="U3921" s="36"/>
      <c r="V3921" s="36"/>
      <c r="W3921" s="36"/>
      <c r="X3921" s="36"/>
      <c r="Y3921" s="33"/>
      <c r="Z3921" s="33"/>
      <c r="AA3921" s="33"/>
      <c r="AB3921" s="33"/>
      <c r="AC3921" s="33"/>
      <c r="AD3921" s="33"/>
      <c r="AE3921" s="33"/>
      <c r="AF3921" s="33"/>
      <c r="AG3921" s="33"/>
      <c r="AH3921" s="33"/>
      <c r="AI3921" s="33"/>
      <c r="AJ3921" s="33"/>
      <c r="AK3921" s="33"/>
      <c r="AL3921" s="33"/>
    </row>
    <row r="3922" spans="1:38" ht="15.75" customHeight="1" x14ac:dyDescent="0.25">
      <c r="A3922" s="39">
        <v>1</v>
      </c>
      <c r="B3922" s="163" t="s">
        <v>50</v>
      </c>
      <c r="C3922" s="163"/>
      <c r="D3922" s="163"/>
      <c r="E3922" s="163"/>
      <c r="F3922" s="163"/>
      <c r="G3922" s="163"/>
      <c r="H3922" s="163"/>
      <c r="I3922" s="163"/>
      <c r="J3922" s="163"/>
      <c r="K3922" s="163"/>
      <c r="L3922" s="163"/>
      <c r="M3922" s="163"/>
      <c r="N3922" s="163"/>
      <c r="O3922" s="163"/>
      <c r="P3922" s="163"/>
      <c r="Q3922" s="163"/>
      <c r="R3922" s="163"/>
      <c r="S3922" s="163"/>
      <c r="T3922" s="163"/>
      <c r="U3922" s="163"/>
      <c r="V3922" s="163"/>
      <c r="W3922" s="163"/>
      <c r="X3922" s="34"/>
      <c r="Y3922" s="33"/>
      <c r="Z3922" s="33"/>
      <c r="AA3922" s="33"/>
      <c r="AB3922" s="33"/>
      <c r="AC3922" s="33"/>
      <c r="AD3922" s="33"/>
      <c r="AE3922" s="33"/>
      <c r="AF3922" s="33"/>
      <c r="AG3922" s="33"/>
      <c r="AH3922" s="33"/>
      <c r="AI3922" s="33"/>
      <c r="AJ3922" s="33"/>
      <c r="AK3922" s="33"/>
      <c r="AL3922" s="33"/>
    </row>
    <row r="3923" spans="1:38" ht="15.75" customHeight="1" x14ac:dyDescent="0.25">
      <c r="A3923" s="39"/>
      <c r="B3923" s="41" t="s">
        <v>51</v>
      </c>
      <c r="C3923" s="40"/>
      <c r="D3923" s="40"/>
      <c r="E3923" s="40"/>
      <c r="F3923" s="40"/>
      <c r="G3923" s="40"/>
      <c r="H3923" s="40"/>
      <c r="I3923" s="40"/>
      <c r="J3923" s="40"/>
      <c r="K3923" s="40"/>
      <c r="L3923" s="40"/>
      <c r="M3923" s="40"/>
      <c r="N3923" s="40"/>
      <c r="O3923" s="40"/>
      <c r="P3923" s="40"/>
      <c r="Q3923" s="40"/>
      <c r="R3923" s="40"/>
      <c r="S3923" s="40"/>
      <c r="T3923" s="40"/>
      <c r="U3923" s="40"/>
      <c r="V3923" s="40"/>
      <c r="W3923" s="40"/>
      <c r="X3923" s="34"/>
      <c r="Y3923" s="33"/>
      <c r="Z3923" s="33"/>
      <c r="AA3923" s="33"/>
      <c r="AB3923" s="33"/>
      <c r="AC3923" s="33"/>
      <c r="AD3923" s="33"/>
      <c r="AE3923" s="33"/>
      <c r="AF3923" s="33"/>
      <c r="AG3923" s="33"/>
      <c r="AH3923" s="33"/>
      <c r="AI3923" s="33"/>
      <c r="AJ3923" s="33"/>
      <c r="AK3923" s="33"/>
      <c r="AL3923" s="33"/>
    </row>
    <row r="3924" spans="1:38" ht="15.75" customHeight="1" x14ac:dyDescent="0.25">
      <c r="A3924" s="39"/>
      <c r="B3924" s="42" t="s">
        <v>52</v>
      </c>
      <c r="C3924" s="40"/>
      <c r="D3924" s="40"/>
      <c r="E3924" s="40"/>
      <c r="F3924" s="40"/>
      <c r="G3924" s="40"/>
      <c r="H3924" s="40"/>
      <c r="I3924" s="40"/>
      <c r="J3924" s="40"/>
      <c r="K3924" s="40"/>
      <c r="L3924" s="40"/>
      <c r="M3924" s="40"/>
      <c r="N3924" s="40"/>
      <c r="O3924" s="40"/>
      <c r="P3924" s="40"/>
      <c r="Q3924" s="40"/>
      <c r="R3924" s="40"/>
      <c r="S3924" s="40"/>
      <c r="T3924" s="40"/>
      <c r="U3924" s="40"/>
      <c r="V3924" s="40"/>
      <c r="W3924" s="40"/>
      <c r="X3924" s="34"/>
      <c r="Y3924" s="33"/>
      <c r="Z3924" s="33"/>
      <c r="AA3924" s="33"/>
      <c r="AB3924" s="33"/>
      <c r="AC3924" s="33"/>
      <c r="AD3924" s="33"/>
      <c r="AE3924" s="33"/>
      <c r="AF3924" s="33"/>
      <c r="AG3924" s="33"/>
      <c r="AH3924" s="33"/>
      <c r="AI3924" s="33"/>
      <c r="AJ3924" s="33"/>
      <c r="AK3924" s="33"/>
      <c r="AL3924" s="33"/>
    </row>
    <row r="3925" spans="1:38" ht="15.75" customHeight="1" x14ac:dyDescent="0.25">
      <c r="A3925" s="39"/>
      <c r="B3925" s="34" t="s">
        <v>53</v>
      </c>
      <c r="C3925" s="43"/>
      <c r="D3925" s="43"/>
      <c r="E3925" s="43"/>
      <c r="F3925" s="43"/>
      <c r="G3925" s="43"/>
      <c r="H3925" s="43"/>
      <c r="I3925" s="43"/>
      <c r="J3925" s="43"/>
      <c r="K3925" s="43"/>
      <c r="L3925" s="43"/>
      <c r="M3925" s="40"/>
      <c r="N3925" s="40"/>
      <c r="O3925" s="40"/>
      <c r="P3925" s="40"/>
      <c r="Q3925" s="40"/>
      <c r="R3925" s="40"/>
      <c r="S3925" s="40"/>
      <c r="T3925" s="40"/>
      <c r="U3925" s="40"/>
      <c r="V3925" s="40"/>
      <c r="W3925" s="40"/>
      <c r="X3925" s="34"/>
      <c r="Y3925" s="33"/>
      <c r="Z3925" s="33"/>
      <c r="AA3925" s="33"/>
      <c r="AB3925" s="33"/>
      <c r="AC3925" s="33"/>
      <c r="AD3925" s="33"/>
      <c r="AE3925" s="33"/>
      <c r="AF3925" s="33"/>
      <c r="AG3925" s="33"/>
      <c r="AH3925" s="33"/>
      <c r="AI3925" s="33"/>
      <c r="AJ3925" s="33"/>
      <c r="AK3925" s="33"/>
      <c r="AL3925" s="33"/>
    </row>
    <row r="3926" spans="1:38" ht="15.75" customHeight="1" x14ac:dyDescent="0.25">
      <c r="A3926" s="39"/>
      <c r="B3926" s="38" t="s">
        <v>54</v>
      </c>
      <c r="C3926" s="43"/>
      <c r="D3926" s="43"/>
      <c r="E3926" s="43"/>
      <c r="F3926" s="43"/>
      <c r="G3926" s="43"/>
      <c r="H3926" s="43"/>
      <c r="I3926" s="43"/>
      <c r="J3926" s="43"/>
      <c r="K3926" s="43"/>
      <c r="L3926" s="43"/>
      <c r="M3926" s="40"/>
      <c r="N3926" s="40"/>
      <c r="O3926" s="40"/>
      <c r="P3926" s="40"/>
      <c r="Q3926" s="40"/>
      <c r="R3926" s="40"/>
      <c r="S3926" s="40"/>
      <c r="T3926" s="40"/>
      <c r="U3926" s="40"/>
      <c r="V3926" s="40"/>
      <c r="W3926" s="40"/>
      <c r="X3926" s="34"/>
      <c r="Y3926" s="33"/>
      <c r="Z3926" s="33"/>
      <c r="AA3926" s="33"/>
      <c r="AB3926" s="33"/>
      <c r="AC3926" s="33"/>
      <c r="AD3926" s="33"/>
      <c r="AE3926" s="33"/>
      <c r="AF3926" s="33"/>
      <c r="AG3926" s="33"/>
      <c r="AH3926" s="33"/>
      <c r="AI3926" s="33"/>
      <c r="AJ3926" s="33"/>
      <c r="AK3926" s="33"/>
      <c r="AL3926" s="33"/>
    </row>
    <row r="3927" spans="1:38" ht="15.75" customHeight="1" x14ac:dyDescent="0.25">
      <c r="A3927" s="39"/>
      <c r="B3927" s="38" t="s">
        <v>55</v>
      </c>
      <c r="C3927" s="43"/>
      <c r="D3927" s="43"/>
      <c r="E3927" s="43"/>
      <c r="F3927" s="43"/>
      <c r="G3927" s="43"/>
      <c r="H3927" s="43"/>
      <c r="I3927" s="43"/>
      <c r="J3927" s="43"/>
      <c r="K3927" s="43"/>
      <c r="L3927" s="43"/>
      <c r="M3927" s="40"/>
      <c r="N3927" s="40"/>
      <c r="O3927" s="40"/>
      <c r="P3927" s="40"/>
      <c r="Q3927" s="40"/>
      <c r="R3927" s="40"/>
      <c r="S3927" s="40"/>
      <c r="T3927" s="40"/>
      <c r="U3927" s="40"/>
      <c r="V3927" s="40"/>
      <c r="W3927" s="40"/>
      <c r="X3927" s="34"/>
      <c r="Y3927" s="33"/>
      <c r="Z3927" s="33"/>
      <c r="AA3927" s="33"/>
      <c r="AB3927" s="33"/>
      <c r="AC3927" s="33"/>
      <c r="AD3927" s="33"/>
      <c r="AE3927" s="33"/>
      <c r="AF3927" s="33"/>
      <c r="AG3927" s="33"/>
      <c r="AH3927" s="33"/>
      <c r="AI3927" s="33"/>
      <c r="AJ3927" s="33"/>
      <c r="AK3927" s="33"/>
      <c r="AL3927" s="33"/>
    </row>
    <row r="3928" spans="1:38" ht="15" customHeight="1" x14ac:dyDescent="0.25">
      <c r="A3928" s="39"/>
      <c r="B3928" s="42" t="s">
        <v>56</v>
      </c>
      <c r="C3928" s="40"/>
      <c r="D3928" s="40"/>
      <c r="E3928" s="40"/>
      <c r="F3928" s="40"/>
      <c r="G3928" s="40"/>
      <c r="H3928" s="40"/>
      <c r="I3928" s="40"/>
      <c r="J3928" s="40"/>
      <c r="K3928" s="40"/>
      <c r="L3928" s="40"/>
      <c r="M3928" s="40"/>
      <c r="N3928" s="40"/>
      <c r="O3928" s="40"/>
      <c r="P3928" s="40"/>
      <c r="Q3928" s="40"/>
      <c r="R3928" s="40"/>
      <c r="S3928" s="40"/>
      <c r="T3928" s="40"/>
      <c r="U3928" s="40"/>
      <c r="V3928" s="40"/>
      <c r="W3928" s="40"/>
      <c r="X3928" s="34"/>
      <c r="Y3928" s="33"/>
      <c r="Z3928" s="33"/>
      <c r="AA3928" s="33"/>
      <c r="AB3928" s="33"/>
      <c r="AC3928" s="33"/>
      <c r="AD3928" s="33"/>
      <c r="AE3928" s="33"/>
      <c r="AF3928" s="33"/>
      <c r="AG3928" s="33"/>
      <c r="AH3928" s="33"/>
      <c r="AI3928" s="33"/>
      <c r="AJ3928" s="33"/>
      <c r="AK3928" s="33"/>
      <c r="AL3928" s="33"/>
    </row>
    <row r="3929" spans="1:38" ht="15.75" customHeight="1" x14ac:dyDescent="0.25">
      <c r="A3929" s="37"/>
      <c r="B3929" s="34" t="s">
        <v>57</v>
      </c>
      <c r="C3929" s="44"/>
      <c r="D3929" s="44"/>
      <c r="E3929" s="44"/>
      <c r="F3929" s="44"/>
      <c r="G3929" s="44"/>
      <c r="H3929" s="44"/>
      <c r="I3929" s="44"/>
      <c r="J3929" s="44"/>
      <c r="K3929" s="44"/>
      <c r="L3929" s="44"/>
      <c r="M3929" s="44"/>
      <c r="N3929" s="44"/>
      <c r="O3929" s="44"/>
      <c r="P3929" s="44"/>
      <c r="Q3929" s="44"/>
      <c r="R3929" s="44"/>
      <c r="S3929" s="44"/>
      <c r="T3929" s="44"/>
      <c r="U3929" s="44"/>
      <c r="V3929" s="44"/>
      <c r="W3929" s="44"/>
      <c r="X3929" s="34"/>
      <c r="Y3929" s="33"/>
      <c r="Z3929" s="33"/>
      <c r="AA3929" s="33"/>
      <c r="AB3929" s="33"/>
      <c r="AC3929" s="33"/>
      <c r="AD3929" s="33"/>
      <c r="AE3929" s="33"/>
      <c r="AF3929" s="33"/>
      <c r="AG3929" s="33"/>
      <c r="AH3929" s="33"/>
      <c r="AI3929" s="33"/>
      <c r="AJ3929" s="33"/>
      <c r="AK3929" s="33"/>
      <c r="AL3929" s="33"/>
    </row>
    <row r="3930" spans="1:38" ht="15.75" customHeight="1" x14ac:dyDescent="0.25">
      <c r="A3930" s="37"/>
      <c r="B3930" s="34" t="s">
        <v>58</v>
      </c>
      <c r="C3930" s="43"/>
      <c r="D3930" s="43"/>
      <c r="E3930" s="43"/>
      <c r="F3930" s="43"/>
      <c r="G3930" s="43"/>
      <c r="H3930" s="43"/>
      <c r="I3930" s="43"/>
      <c r="J3930" s="43"/>
      <c r="K3930" s="43"/>
      <c r="L3930" s="43"/>
      <c r="M3930" s="43"/>
      <c r="N3930" s="43"/>
      <c r="O3930" s="43"/>
      <c r="P3930" s="43"/>
      <c r="Q3930" s="43"/>
      <c r="R3930" s="43"/>
      <c r="S3930" s="43"/>
      <c r="T3930" s="43"/>
      <c r="U3930" s="43"/>
      <c r="V3930" s="43"/>
      <c r="W3930" s="43"/>
      <c r="X3930" s="34"/>
      <c r="Y3930" s="33"/>
      <c r="Z3930" s="33"/>
      <c r="AA3930" s="33"/>
      <c r="AB3930" s="33"/>
      <c r="AC3930" s="33"/>
      <c r="AD3930" s="33"/>
      <c r="AE3930" s="33"/>
      <c r="AF3930" s="33"/>
      <c r="AG3930" s="33"/>
      <c r="AH3930" s="33"/>
      <c r="AI3930" s="33"/>
      <c r="AJ3930" s="33"/>
      <c r="AK3930" s="33"/>
      <c r="AL3930" s="33"/>
    </row>
    <row r="3931" spans="1:38" ht="15.75" customHeight="1" x14ac:dyDescent="0.25">
      <c r="A3931" s="37"/>
      <c r="B3931" s="163" t="s">
        <v>59</v>
      </c>
      <c r="C3931" s="163"/>
      <c r="D3931" s="163"/>
      <c r="E3931" s="163"/>
      <c r="F3931" s="163"/>
      <c r="G3931" s="163"/>
      <c r="H3931" s="163"/>
      <c r="I3931" s="163"/>
      <c r="J3931" s="163"/>
      <c r="K3931" s="163"/>
      <c r="L3931" s="163"/>
      <c r="M3931" s="163"/>
      <c r="N3931" s="163"/>
      <c r="O3931" s="163"/>
      <c r="P3931" s="163"/>
      <c r="Q3931" s="163"/>
      <c r="R3931" s="163"/>
      <c r="S3931" s="163"/>
      <c r="T3931" s="163"/>
      <c r="U3931" s="163"/>
      <c r="V3931" s="163"/>
      <c r="W3931" s="163"/>
      <c r="X3931" s="34"/>
      <c r="Y3931" s="33"/>
      <c r="Z3931" s="33"/>
      <c r="AA3931" s="33"/>
      <c r="AB3931" s="33"/>
      <c r="AC3931" s="33"/>
      <c r="AD3931" s="33"/>
      <c r="AE3931" s="33"/>
      <c r="AF3931" s="33"/>
      <c r="AG3931" s="33"/>
      <c r="AH3931" s="33"/>
      <c r="AI3931" s="33"/>
      <c r="AJ3931" s="33"/>
      <c r="AK3931" s="33"/>
      <c r="AL3931" s="33"/>
    </row>
    <row r="3932" spans="1:38" ht="15.75" customHeight="1" x14ac:dyDescent="0.25">
      <c r="A3932" s="37"/>
      <c r="B3932" s="42" t="s">
        <v>60</v>
      </c>
      <c r="C3932" s="40"/>
      <c r="D3932" s="40"/>
      <c r="E3932" s="40"/>
      <c r="F3932" s="40"/>
      <c r="G3932" s="40"/>
      <c r="H3932" s="40"/>
      <c r="I3932" s="40"/>
      <c r="J3932" s="40"/>
      <c r="K3932" s="40"/>
      <c r="L3932" s="40"/>
      <c r="M3932" s="40"/>
      <c r="N3932" s="40"/>
      <c r="O3932" s="40"/>
      <c r="P3932" s="40"/>
      <c r="Q3932" s="40"/>
      <c r="R3932" s="40"/>
      <c r="S3932" s="40"/>
      <c r="T3932" s="40"/>
      <c r="U3932" s="40"/>
      <c r="V3932" s="40"/>
      <c r="W3932" s="40"/>
      <c r="X3932" s="34"/>
      <c r="Y3932" s="33"/>
      <c r="Z3932" s="33"/>
      <c r="AA3932" s="33"/>
      <c r="AB3932" s="33"/>
      <c r="AC3932" s="33"/>
      <c r="AD3932" s="33"/>
      <c r="AE3932" s="33"/>
      <c r="AF3932" s="33"/>
      <c r="AG3932" s="33"/>
      <c r="AH3932" s="33"/>
      <c r="AI3932" s="33"/>
      <c r="AJ3932" s="33"/>
      <c r="AK3932" s="33"/>
      <c r="AL3932" s="33"/>
    </row>
    <row r="3933" spans="1:38" ht="15.75" customHeight="1" x14ac:dyDescent="0.25">
      <c r="A3933" s="37"/>
      <c r="B3933" s="42" t="s">
        <v>61</v>
      </c>
      <c r="C3933" s="40"/>
      <c r="D3933" s="40"/>
      <c r="E3933" s="40"/>
      <c r="F3933" s="40"/>
      <c r="G3933" s="40"/>
      <c r="H3933" s="40"/>
      <c r="I3933" s="40"/>
      <c r="J3933" s="40"/>
      <c r="K3933" s="40"/>
      <c r="L3933" s="40"/>
      <c r="M3933" s="40"/>
      <c r="N3933" s="40"/>
      <c r="O3933" s="40"/>
      <c r="P3933" s="40"/>
      <c r="Q3933" s="40"/>
      <c r="R3933" s="40"/>
      <c r="S3933" s="40"/>
      <c r="T3933" s="40"/>
      <c r="U3933" s="40"/>
      <c r="V3933" s="40"/>
      <c r="W3933" s="40"/>
      <c r="X3933" s="34"/>
      <c r="Y3933" s="33"/>
      <c r="Z3933" s="33"/>
      <c r="AA3933" s="33"/>
      <c r="AB3933" s="33"/>
      <c r="AC3933" s="33"/>
      <c r="AD3933" s="33"/>
      <c r="AE3933" s="33"/>
      <c r="AF3933" s="33"/>
      <c r="AG3933" s="33"/>
      <c r="AH3933" s="33"/>
      <c r="AI3933" s="33"/>
      <c r="AJ3933" s="33"/>
      <c r="AK3933" s="33"/>
      <c r="AL3933" s="33"/>
    </row>
    <row r="3934" spans="1:38" ht="15.75" customHeight="1" x14ac:dyDescent="0.25">
      <c r="A3934" s="37"/>
      <c r="B3934" s="165" t="s">
        <v>62</v>
      </c>
      <c r="C3934" s="165"/>
      <c r="D3934" s="165"/>
      <c r="E3934" s="165"/>
      <c r="F3934" s="165"/>
      <c r="G3934" s="165"/>
      <c r="H3934" s="165"/>
      <c r="I3934" s="165"/>
      <c r="J3934" s="165"/>
      <c r="K3934" s="165"/>
      <c r="L3934" s="165"/>
      <c r="M3934" s="165"/>
      <c r="N3934" s="165"/>
      <c r="O3934" s="165"/>
      <c r="P3934" s="165"/>
      <c r="Q3934" s="165"/>
      <c r="R3934" s="165"/>
      <c r="S3934" s="165"/>
      <c r="T3934" s="165"/>
      <c r="U3934" s="165"/>
      <c r="V3934" s="165"/>
      <c r="W3934" s="165"/>
      <c r="X3934" s="34"/>
      <c r="Y3934" s="33"/>
      <c r="Z3934" s="33"/>
      <c r="AA3934" s="33"/>
      <c r="AB3934" s="33"/>
      <c r="AC3934" s="33"/>
      <c r="AD3934" s="33"/>
      <c r="AE3934" s="33"/>
      <c r="AF3934" s="33"/>
      <c r="AG3934" s="33"/>
      <c r="AH3934" s="33"/>
      <c r="AI3934" s="33"/>
      <c r="AJ3934" s="33"/>
      <c r="AK3934" s="33"/>
      <c r="AL3934" s="33"/>
    </row>
    <row r="3935" spans="1:38" ht="15.75" customHeight="1" x14ac:dyDescent="0.25">
      <c r="A3935" s="37"/>
      <c r="B3935" s="45" t="s">
        <v>63</v>
      </c>
      <c r="C3935" s="45"/>
      <c r="D3935" s="45"/>
      <c r="E3935" s="45"/>
      <c r="F3935" s="45"/>
      <c r="G3935" s="45"/>
      <c r="H3935" s="45"/>
      <c r="I3935" s="45"/>
      <c r="J3935" s="45"/>
      <c r="K3935" s="45"/>
      <c r="L3935" s="43"/>
      <c r="M3935" s="43"/>
      <c r="N3935" s="43"/>
      <c r="O3935" s="43"/>
      <c r="P3935" s="43"/>
      <c r="Q3935" s="43"/>
      <c r="R3935" s="43"/>
      <c r="S3935" s="43"/>
      <c r="T3935" s="43"/>
      <c r="U3935" s="43"/>
      <c r="V3935" s="43"/>
      <c r="W3935" s="43"/>
      <c r="X3935" s="43"/>
      <c r="Y3935" s="33"/>
      <c r="Z3935" s="33"/>
      <c r="AA3935" s="33"/>
      <c r="AB3935" s="33"/>
      <c r="AC3935" s="33"/>
      <c r="AD3935" s="33"/>
      <c r="AE3935" s="33"/>
      <c r="AF3935" s="33"/>
      <c r="AG3935" s="33"/>
      <c r="AH3935" s="33"/>
      <c r="AI3935" s="33"/>
      <c r="AJ3935" s="33"/>
      <c r="AK3935" s="33"/>
      <c r="AL3935" s="33"/>
    </row>
    <row r="3936" spans="1:38" ht="15.75" customHeight="1" x14ac:dyDescent="0.25">
      <c r="A3936" s="39">
        <v>2</v>
      </c>
      <c r="B3936" s="34" t="s">
        <v>64</v>
      </c>
      <c r="C3936" s="34"/>
      <c r="D3936" s="34"/>
      <c r="E3936" s="34"/>
      <c r="F3936" s="34"/>
      <c r="G3936" s="34"/>
      <c r="H3936" s="34"/>
      <c r="I3936" s="34"/>
      <c r="J3936" s="34"/>
      <c r="K3936" s="34"/>
      <c r="L3936" s="34"/>
      <c r="M3936" s="34"/>
      <c r="N3936" s="34"/>
      <c r="O3936" s="34"/>
      <c r="P3936" s="34"/>
      <c r="Q3936" s="34"/>
      <c r="R3936" s="34"/>
      <c r="S3936" s="34"/>
      <c r="T3936" s="34"/>
      <c r="U3936" s="34"/>
      <c r="V3936" s="34"/>
      <c r="W3936" s="34"/>
      <c r="X3936" s="34"/>
      <c r="Y3936" s="33"/>
      <c r="Z3936" s="33"/>
      <c r="AA3936" s="33"/>
      <c r="AB3936" s="33"/>
      <c r="AC3936" s="33"/>
      <c r="AD3936" s="33"/>
      <c r="AE3936" s="33"/>
      <c r="AF3936" s="33"/>
      <c r="AG3936" s="33"/>
      <c r="AH3936" s="33"/>
      <c r="AI3936" s="33"/>
      <c r="AJ3936" s="33"/>
      <c r="AK3936" s="33"/>
      <c r="AL3936" s="33"/>
    </row>
    <row r="3937" spans="1:38" ht="15.75" customHeight="1" x14ac:dyDescent="0.25">
      <c r="A3937" s="39">
        <v>3</v>
      </c>
      <c r="B3937" s="34" t="s">
        <v>65</v>
      </c>
      <c r="C3937" s="34"/>
      <c r="D3937" s="34"/>
      <c r="E3937" s="34"/>
      <c r="F3937" s="34"/>
      <c r="G3937" s="34"/>
      <c r="H3937" s="34"/>
      <c r="I3937" s="34"/>
      <c r="J3937" s="34"/>
      <c r="K3937" s="34"/>
      <c r="L3937" s="34"/>
      <c r="M3937" s="34"/>
      <c r="N3937" s="34"/>
      <c r="O3937" s="34"/>
      <c r="P3937" s="34"/>
      <c r="Q3937" s="34"/>
      <c r="R3937" s="34"/>
      <c r="S3937" s="34"/>
      <c r="T3937" s="34"/>
      <c r="U3937" s="34"/>
      <c r="V3937" s="34"/>
      <c r="W3937" s="34"/>
      <c r="X3937" s="34"/>
      <c r="Y3937" s="33"/>
      <c r="Z3937" s="33"/>
      <c r="AA3937" s="33"/>
      <c r="AB3937" s="33"/>
      <c r="AC3937" s="33"/>
      <c r="AD3937" s="33"/>
      <c r="AE3937" s="33"/>
      <c r="AF3937" s="33"/>
      <c r="AG3937" s="33"/>
      <c r="AH3937" s="33"/>
      <c r="AI3937" s="33"/>
      <c r="AJ3937" s="33"/>
      <c r="AK3937" s="33"/>
      <c r="AL3937" s="33"/>
    </row>
    <row r="3938" spans="1:38" ht="35.25" customHeight="1" x14ac:dyDescent="0.25">
      <c r="A3938" s="39">
        <v>4</v>
      </c>
      <c r="B3938" s="34" t="s">
        <v>66</v>
      </c>
      <c r="C3938" s="34"/>
      <c r="D3938" s="34"/>
      <c r="E3938" s="34"/>
      <c r="F3938" s="34"/>
      <c r="G3938" s="34"/>
      <c r="H3938" s="34"/>
      <c r="I3938" s="34"/>
      <c r="J3938" s="34"/>
      <c r="K3938" s="34"/>
      <c r="L3938" s="34"/>
      <c r="M3938" s="34"/>
      <c r="N3938" s="34"/>
      <c r="O3938" s="34"/>
      <c r="P3938" s="34"/>
      <c r="Q3938" s="34"/>
      <c r="R3938" s="34"/>
      <c r="S3938" s="34"/>
      <c r="T3938" s="34"/>
      <c r="U3938" s="34"/>
      <c r="V3938" s="34"/>
      <c r="W3938" s="34"/>
      <c r="X3938" s="34"/>
      <c r="Y3938" s="33"/>
      <c r="Z3938" s="33"/>
      <c r="AA3938" s="33"/>
      <c r="AB3938" s="33"/>
      <c r="AC3938" s="33"/>
      <c r="AD3938" s="33"/>
      <c r="AE3938" s="33"/>
      <c r="AF3938" s="33"/>
      <c r="AG3938" s="33"/>
      <c r="AH3938" s="33"/>
      <c r="AI3938" s="33"/>
      <c r="AJ3938" s="33"/>
      <c r="AK3938" s="33"/>
      <c r="AL3938" s="33"/>
    </row>
    <row r="3939" spans="1:38" ht="27.75" customHeight="1" x14ac:dyDescent="0.25">
      <c r="A3939" s="39">
        <v>5</v>
      </c>
      <c r="B3939" s="163" t="s">
        <v>67</v>
      </c>
      <c r="C3939" s="163"/>
      <c r="D3939" s="163"/>
      <c r="E3939" s="163"/>
      <c r="F3939" s="163"/>
      <c r="G3939" s="163"/>
      <c r="H3939" s="163"/>
      <c r="I3939" s="163"/>
      <c r="J3939" s="163"/>
      <c r="K3939" s="163"/>
      <c r="L3939" s="163"/>
      <c r="M3939" s="163"/>
      <c r="N3939" s="163"/>
      <c r="O3939" s="163"/>
      <c r="P3939" s="163"/>
      <c r="Q3939" s="163"/>
      <c r="R3939" s="163"/>
      <c r="S3939" s="163"/>
      <c r="T3939" s="163"/>
      <c r="U3939" s="163"/>
      <c r="V3939" s="163"/>
      <c r="W3939" s="163"/>
      <c r="X3939" s="163"/>
      <c r="Y3939" s="33"/>
      <c r="Z3939" s="33"/>
      <c r="AA3939" s="33"/>
      <c r="AB3939" s="33"/>
      <c r="AC3939" s="33"/>
      <c r="AD3939" s="33"/>
      <c r="AE3939" s="33"/>
      <c r="AF3939" s="33"/>
      <c r="AG3939" s="33"/>
      <c r="AH3939" s="33"/>
      <c r="AI3939" s="33"/>
      <c r="AJ3939" s="33"/>
      <c r="AK3939" s="33"/>
      <c r="AL3939" s="33"/>
    </row>
    <row r="3940" spans="1:38" ht="18" customHeight="1" x14ac:dyDescent="0.25">
      <c r="A3940" s="39">
        <v>6</v>
      </c>
      <c r="B3940" s="42" t="s">
        <v>68</v>
      </c>
      <c r="C3940" s="40"/>
      <c r="D3940" s="40"/>
      <c r="E3940" s="40"/>
      <c r="F3940" s="40"/>
      <c r="G3940" s="40"/>
      <c r="H3940" s="40"/>
      <c r="I3940" s="40"/>
      <c r="J3940" s="40"/>
      <c r="K3940" s="40"/>
      <c r="L3940" s="40"/>
      <c r="M3940" s="40"/>
      <c r="N3940" s="40"/>
      <c r="O3940" s="40"/>
      <c r="P3940" s="40"/>
      <c r="Q3940" s="40"/>
      <c r="R3940" s="40"/>
      <c r="S3940" s="40"/>
      <c r="T3940" s="40"/>
      <c r="U3940" s="40"/>
      <c r="V3940" s="40"/>
      <c r="W3940" s="40"/>
      <c r="X3940" s="40"/>
      <c r="Y3940" s="33"/>
      <c r="Z3940" s="33"/>
      <c r="AA3940" s="33"/>
      <c r="AB3940" s="33"/>
      <c r="AC3940" s="33"/>
      <c r="AD3940" s="33"/>
      <c r="AE3940" s="33"/>
      <c r="AF3940" s="33"/>
      <c r="AG3940" s="33"/>
      <c r="AH3940" s="33"/>
      <c r="AI3940" s="33"/>
      <c r="AJ3940" s="33"/>
      <c r="AK3940" s="33"/>
      <c r="AL3940" s="33"/>
    </row>
    <row r="3941" spans="1:38" ht="15.75" customHeight="1" x14ac:dyDescent="0.25">
      <c r="A3941" s="39">
        <v>7</v>
      </c>
      <c r="B3941" s="34" t="s">
        <v>69</v>
      </c>
      <c r="C3941" s="34"/>
      <c r="D3941" s="34"/>
      <c r="E3941" s="34"/>
      <c r="F3941" s="34"/>
      <c r="G3941" s="34"/>
      <c r="H3941" s="34"/>
      <c r="I3941" s="34"/>
      <c r="J3941" s="34"/>
      <c r="K3941" s="34"/>
      <c r="L3941" s="34"/>
      <c r="M3941" s="34"/>
      <c r="N3941" s="34"/>
      <c r="O3941" s="34"/>
      <c r="P3941" s="34"/>
      <c r="Q3941" s="34"/>
      <c r="R3941" s="34"/>
      <c r="S3941" s="34"/>
      <c r="T3941" s="34"/>
      <c r="U3941" s="34"/>
      <c r="V3941" s="34"/>
      <c r="W3941" s="34"/>
      <c r="X3941" s="34"/>
      <c r="Y3941" s="33"/>
      <c r="Z3941" s="33"/>
      <c r="AA3941" s="33"/>
      <c r="AB3941" s="33"/>
      <c r="AC3941" s="33"/>
      <c r="AD3941" s="33"/>
      <c r="AE3941" s="33"/>
      <c r="AF3941" s="33"/>
      <c r="AG3941" s="33"/>
      <c r="AH3941" s="33"/>
      <c r="AI3941" s="33"/>
      <c r="AJ3941" s="33"/>
      <c r="AK3941" s="33"/>
      <c r="AL3941" s="33"/>
    </row>
    <row r="3942" spans="1:38" ht="15.75" customHeight="1" x14ac:dyDescent="0.25">
      <c r="A3942" s="29">
        <v>8</v>
      </c>
      <c r="B3942" s="30" t="s">
        <v>70</v>
      </c>
      <c r="C3942" s="34"/>
      <c r="D3942" s="34"/>
      <c r="E3942" s="34"/>
      <c r="F3942" s="34"/>
      <c r="G3942" s="34"/>
      <c r="H3942" s="34"/>
      <c r="I3942" s="34"/>
      <c r="J3942" s="34"/>
      <c r="K3942" s="34"/>
      <c r="L3942" s="34"/>
      <c r="M3942" s="34"/>
      <c r="N3942" s="34"/>
      <c r="O3942" s="34"/>
      <c r="P3942" s="34"/>
      <c r="Q3942" s="34"/>
      <c r="R3942" s="34"/>
      <c r="S3942" s="34"/>
      <c r="T3942" s="34"/>
      <c r="U3942" s="34"/>
      <c r="V3942" s="34"/>
      <c r="W3942" s="34"/>
      <c r="X3942" s="34"/>
      <c r="Y3942" s="33"/>
      <c r="Z3942" s="33"/>
      <c r="AA3942" s="33"/>
      <c r="AB3942" s="33"/>
      <c r="AC3942" s="33"/>
      <c r="AD3942" s="33"/>
      <c r="AE3942" s="33"/>
      <c r="AF3942" s="33"/>
      <c r="AG3942" s="33"/>
      <c r="AH3942" s="33"/>
      <c r="AI3942" s="33"/>
      <c r="AJ3942" s="33"/>
      <c r="AK3942" s="33"/>
      <c r="AL3942" s="33"/>
    </row>
    <row r="3943" spans="1:38" ht="15.75" customHeight="1" x14ac:dyDescent="0.25">
      <c r="A3943" s="39">
        <v>9</v>
      </c>
      <c r="B3943" s="34" t="s">
        <v>71</v>
      </c>
      <c r="C3943" s="34"/>
      <c r="D3943" s="34"/>
      <c r="E3943" s="34"/>
      <c r="F3943" s="34"/>
      <c r="G3943" s="34"/>
      <c r="H3943" s="34"/>
      <c r="I3943" s="34"/>
      <c r="J3943" s="34"/>
      <c r="K3943" s="34"/>
      <c r="L3943" s="34"/>
      <c r="M3943" s="34"/>
      <c r="N3943" s="34"/>
      <c r="O3943" s="34"/>
      <c r="P3943" s="34"/>
      <c r="Q3943" s="34"/>
      <c r="R3943" s="34"/>
      <c r="S3943" s="34"/>
      <c r="T3943" s="34"/>
      <c r="U3943" s="34"/>
      <c r="V3943" s="34"/>
      <c r="W3943" s="34"/>
      <c r="X3943" s="34"/>
      <c r="Y3943" s="33"/>
      <c r="Z3943" s="33"/>
      <c r="AA3943" s="33"/>
      <c r="AB3943" s="33"/>
      <c r="AC3943" s="33"/>
      <c r="AD3943" s="33"/>
      <c r="AE3943" s="33"/>
      <c r="AF3943" s="33"/>
      <c r="AG3943" s="33"/>
      <c r="AH3943" s="33"/>
      <c r="AI3943" s="33"/>
      <c r="AJ3943" s="33"/>
      <c r="AK3943" s="33"/>
      <c r="AL3943" s="33"/>
    </row>
    <row r="3944" spans="1:38" ht="15.75" customHeight="1" x14ac:dyDescent="0.25">
      <c r="A3944" s="39">
        <v>10</v>
      </c>
      <c r="B3944" s="34" t="s">
        <v>72</v>
      </c>
      <c r="C3944" s="34"/>
      <c r="D3944" s="34"/>
      <c r="E3944" s="34"/>
      <c r="F3944" s="34"/>
      <c r="G3944" s="34"/>
      <c r="H3944" s="34"/>
      <c r="I3944" s="34"/>
      <c r="J3944" s="34"/>
      <c r="K3944" s="34"/>
      <c r="L3944" s="34"/>
      <c r="M3944" s="34"/>
      <c r="N3944" s="34"/>
      <c r="O3944" s="34"/>
      <c r="P3944" s="34"/>
      <c r="Q3944" s="34"/>
      <c r="R3944" s="34"/>
      <c r="S3944" s="34"/>
      <c r="T3944" s="34"/>
      <c r="U3944" s="34"/>
      <c r="V3944" s="34"/>
      <c r="W3944" s="34"/>
      <c r="X3944" s="34"/>
      <c r="Y3944" s="33"/>
      <c r="Z3944" s="33"/>
      <c r="AA3944" s="33"/>
      <c r="AB3944" s="33"/>
      <c r="AC3944" s="33"/>
      <c r="AD3944" s="33"/>
      <c r="AE3944" s="33"/>
      <c r="AF3944" s="33"/>
      <c r="AG3944" s="33"/>
      <c r="AH3944" s="33"/>
      <c r="AI3944" s="33"/>
      <c r="AJ3944" s="33"/>
      <c r="AK3944" s="33"/>
      <c r="AL3944" s="33"/>
    </row>
    <row r="3945" spans="1:38" ht="15.75" customHeight="1" x14ac:dyDescent="0.25">
      <c r="A3945" s="39">
        <v>11</v>
      </c>
      <c r="B3945" s="163" t="s">
        <v>73</v>
      </c>
      <c r="C3945" s="163"/>
      <c r="D3945" s="163"/>
      <c r="E3945" s="163"/>
      <c r="F3945" s="163"/>
      <c r="G3945" s="163"/>
      <c r="H3945" s="163"/>
      <c r="I3945" s="163"/>
      <c r="J3945" s="163"/>
      <c r="K3945" s="163"/>
      <c r="L3945" s="163"/>
      <c r="M3945" s="163"/>
      <c r="N3945" s="163"/>
      <c r="O3945" s="163"/>
      <c r="P3945" s="163"/>
      <c r="Q3945" s="163"/>
      <c r="R3945" s="163"/>
      <c r="S3945" s="163"/>
      <c r="T3945" s="163"/>
      <c r="U3945" s="163"/>
      <c r="V3945" s="163"/>
      <c r="W3945" s="163"/>
      <c r="X3945" s="163"/>
      <c r="Y3945" s="33"/>
      <c r="Z3945" s="33"/>
      <c r="AA3945" s="33"/>
      <c r="AB3945" s="33"/>
      <c r="AC3945" s="33"/>
      <c r="AD3945" s="33"/>
      <c r="AE3945" s="33"/>
      <c r="AF3945" s="33"/>
      <c r="AG3945" s="33"/>
      <c r="AH3945" s="33"/>
      <c r="AI3945" s="33"/>
      <c r="AJ3945" s="33"/>
      <c r="AK3945" s="33"/>
      <c r="AL3945" s="33"/>
    </row>
    <row r="3946" spans="1:38" ht="15.75" customHeight="1" x14ac:dyDescent="0.25">
      <c r="A3946" s="39">
        <v>12</v>
      </c>
      <c r="B3946" s="163" t="s">
        <v>74</v>
      </c>
      <c r="C3946" s="163"/>
      <c r="D3946" s="163"/>
      <c r="E3946" s="163"/>
      <c r="F3946" s="163"/>
      <c r="G3946" s="163"/>
      <c r="H3946" s="163"/>
      <c r="I3946" s="163"/>
      <c r="J3946" s="163"/>
      <c r="K3946" s="163"/>
      <c r="L3946" s="163"/>
      <c r="M3946" s="163"/>
      <c r="N3946" s="163"/>
      <c r="O3946" s="163"/>
      <c r="P3946" s="163"/>
      <c r="Q3946" s="34"/>
      <c r="R3946" s="34"/>
      <c r="S3946" s="34"/>
      <c r="T3946" s="34"/>
      <c r="U3946" s="34"/>
      <c r="V3946" s="34"/>
      <c r="W3946" s="34"/>
      <c r="X3946" s="34"/>
      <c r="Y3946" s="33"/>
      <c r="Z3946" s="33"/>
      <c r="AA3946" s="33"/>
      <c r="AB3946" s="33"/>
      <c r="AC3946" s="33"/>
      <c r="AD3946" s="33"/>
      <c r="AE3946" s="33"/>
      <c r="AF3946" s="33"/>
      <c r="AG3946" s="33"/>
      <c r="AH3946" s="33"/>
      <c r="AI3946" s="33"/>
      <c r="AJ3946" s="33"/>
      <c r="AK3946" s="33"/>
      <c r="AL3946" s="33"/>
    </row>
    <row r="3947" spans="1:38" ht="15.75" customHeight="1" x14ac:dyDescent="0.25">
      <c r="A3947" s="39"/>
      <c r="B3947" s="163"/>
      <c r="C3947" s="163"/>
      <c r="D3947" s="163"/>
      <c r="E3947" s="163"/>
      <c r="F3947" s="163"/>
      <c r="G3947" s="163"/>
      <c r="H3947" s="163"/>
      <c r="I3947" s="163"/>
      <c r="J3947" s="163"/>
      <c r="K3947" s="163"/>
      <c r="L3947" s="163"/>
      <c r="M3947" s="163"/>
      <c r="N3947" s="163"/>
      <c r="O3947" s="163"/>
      <c r="P3947" s="163"/>
      <c r="Q3947" s="34"/>
      <c r="R3947" s="34"/>
      <c r="S3947" s="34"/>
      <c r="T3947" s="34"/>
      <c r="U3947" s="34"/>
      <c r="V3947" s="34"/>
      <c r="W3947" s="34"/>
      <c r="X3947" s="34"/>
      <c r="Y3947" s="33"/>
      <c r="Z3947" s="33"/>
      <c r="AA3947" s="33"/>
      <c r="AB3947" s="33"/>
      <c r="AC3947" s="33"/>
      <c r="AD3947" s="33"/>
      <c r="AE3947" s="33"/>
      <c r="AF3947" s="33"/>
      <c r="AG3947" s="33"/>
      <c r="AH3947" s="33"/>
      <c r="AI3947" s="33"/>
      <c r="AJ3947" s="33"/>
      <c r="AK3947" s="33"/>
      <c r="AL3947" s="33"/>
    </row>
    <row r="3948" spans="1:38" ht="69" customHeight="1" x14ac:dyDescent="0.25">
      <c r="A3948" s="39">
        <v>13</v>
      </c>
      <c r="B3948" s="163" t="s">
        <v>75</v>
      </c>
      <c r="C3948" s="163"/>
      <c r="D3948" s="163"/>
      <c r="E3948" s="163"/>
      <c r="F3948" s="163"/>
      <c r="G3948" s="163"/>
      <c r="H3948" s="163"/>
      <c r="I3948" s="163"/>
      <c r="J3948" s="163"/>
      <c r="K3948" s="163"/>
      <c r="L3948" s="163"/>
      <c r="M3948" s="163"/>
      <c r="N3948" s="163"/>
      <c r="O3948" s="163"/>
      <c r="P3948" s="163"/>
      <c r="Q3948" s="34"/>
      <c r="R3948" s="34"/>
      <c r="S3948" s="34"/>
      <c r="T3948" s="34"/>
      <c r="U3948" s="34"/>
      <c r="V3948" s="34"/>
      <c r="W3948" s="34"/>
      <c r="X3948" s="34"/>
      <c r="Y3948" s="33"/>
      <c r="Z3948" s="33"/>
      <c r="AA3948" s="33"/>
      <c r="AB3948" s="33"/>
      <c r="AC3948" s="33"/>
      <c r="AD3948" s="33"/>
      <c r="AE3948" s="33"/>
      <c r="AF3948" s="33"/>
      <c r="AG3948" s="33"/>
      <c r="AH3948" s="33"/>
      <c r="AI3948" s="33"/>
      <c r="AJ3948" s="33"/>
      <c r="AK3948" s="33"/>
      <c r="AL3948" s="33"/>
    </row>
    <row r="3949" spans="1:38" ht="15.75" customHeight="1" x14ac:dyDescent="0.25">
      <c r="A3949" s="46">
        <v>14</v>
      </c>
      <c r="B3949" s="164" t="s">
        <v>76</v>
      </c>
      <c r="C3949" s="164"/>
      <c r="D3949" s="164"/>
      <c r="E3949" s="164"/>
      <c r="F3949" s="164"/>
      <c r="G3949" s="164"/>
      <c r="H3949" s="164"/>
      <c r="I3949" s="164"/>
      <c r="J3949" s="164"/>
      <c r="K3949" s="164"/>
      <c r="L3949" s="164"/>
      <c r="M3949" s="164"/>
      <c r="N3949" s="164"/>
      <c r="O3949" s="164"/>
      <c r="P3949" s="164"/>
      <c r="Q3949" s="164"/>
      <c r="R3949" s="164"/>
      <c r="S3949" s="164"/>
      <c r="T3949" s="164"/>
      <c r="U3949" s="164"/>
      <c r="V3949" s="164"/>
      <c r="W3949" s="164"/>
      <c r="X3949" s="164"/>
      <c r="Y3949" s="33"/>
      <c r="Z3949" s="33"/>
      <c r="AA3949" s="33"/>
      <c r="AB3949" s="33"/>
      <c r="AC3949" s="33"/>
      <c r="AD3949" s="33"/>
      <c r="AE3949" s="33"/>
      <c r="AF3949" s="33"/>
      <c r="AG3949" s="33"/>
      <c r="AH3949" s="33"/>
      <c r="AI3949" s="33"/>
      <c r="AJ3949" s="33"/>
      <c r="AK3949" s="33"/>
      <c r="AL3949" s="33"/>
    </row>
    <row r="3950" spans="1:38" ht="15.75" customHeight="1" x14ac:dyDescent="0.25">
      <c r="A3950" s="39">
        <v>15</v>
      </c>
      <c r="B3950" s="163" t="s">
        <v>77</v>
      </c>
      <c r="C3950" s="163"/>
      <c r="D3950" s="163"/>
      <c r="E3950" s="163"/>
      <c r="F3950" s="163"/>
      <c r="G3950" s="163"/>
      <c r="H3950" s="163"/>
      <c r="I3950" s="163"/>
      <c r="J3950" s="163"/>
      <c r="K3950" s="163"/>
      <c r="L3950" s="163"/>
      <c r="M3950" s="163"/>
      <c r="N3950" s="163"/>
      <c r="O3950" s="163"/>
      <c r="P3950" s="163"/>
      <c r="Q3950" s="163"/>
      <c r="R3950" s="163"/>
      <c r="S3950" s="163"/>
      <c r="T3950" s="163"/>
      <c r="U3950" s="163"/>
      <c r="V3950" s="163"/>
      <c r="W3950" s="163"/>
      <c r="X3950" s="163"/>
      <c r="Y3950" s="33"/>
      <c r="Z3950" s="33"/>
      <c r="AA3950" s="33"/>
      <c r="AB3950" s="33"/>
      <c r="AC3950" s="33"/>
      <c r="AD3950" s="33"/>
      <c r="AE3950" s="33"/>
      <c r="AF3950" s="33"/>
      <c r="AG3950" s="33"/>
      <c r="AH3950" s="33"/>
      <c r="AI3950" s="33"/>
      <c r="AJ3950" s="33"/>
      <c r="AK3950" s="33"/>
      <c r="AL3950" s="33"/>
    </row>
    <row r="3951" spans="1:38" ht="15.75" customHeight="1" x14ac:dyDescent="0.25">
      <c r="A3951" s="39">
        <v>16</v>
      </c>
      <c r="B3951" s="34" t="s">
        <v>78</v>
      </c>
      <c r="C3951" s="34"/>
      <c r="D3951" s="34"/>
      <c r="E3951" s="34"/>
      <c r="F3951" s="34"/>
      <c r="G3951" s="34"/>
      <c r="H3951" s="34"/>
      <c r="I3951" s="34"/>
      <c r="J3951" s="34"/>
      <c r="K3951" s="34"/>
      <c r="L3951" s="34"/>
      <c r="M3951" s="34"/>
      <c r="N3951" s="34"/>
      <c r="O3951" s="34"/>
      <c r="P3951" s="34"/>
      <c r="Q3951" s="34"/>
      <c r="R3951" s="34"/>
      <c r="S3951" s="34"/>
      <c r="T3951" s="34"/>
      <c r="U3951" s="34"/>
      <c r="V3951" s="34"/>
      <c r="W3951" s="34"/>
      <c r="X3951" s="34"/>
      <c r="Y3951" s="33"/>
      <c r="Z3951" s="33"/>
      <c r="AA3951" s="33"/>
      <c r="AB3951" s="33"/>
      <c r="AC3951" s="33"/>
      <c r="AD3951" s="33"/>
      <c r="AE3951" s="33"/>
      <c r="AF3951" s="33"/>
      <c r="AG3951" s="33"/>
      <c r="AH3951" s="33"/>
      <c r="AI3951" s="33"/>
      <c r="AJ3951" s="33"/>
      <c r="AK3951" s="33"/>
      <c r="AL3951" s="33"/>
    </row>
    <row r="3952" spans="1:38" ht="14.25" customHeight="1" x14ac:dyDescent="0.25">
      <c r="A3952" s="39">
        <v>17</v>
      </c>
      <c r="B3952" s="34" t="s">
        <v>79</v>
      </c>
      <c r="C3952" s="34"/>
      <c r="D3952" s="34"/>
      <c r="E3952" s="34"/>
      <c r="F3952" s="34"/>
      <c r="G3952" s="34"/>
      <c r="H3952" s="34"/>
      <c r="I3952" s="34"/>
      <c r="J3952" s="34"/>
      <c r="K3952" s="34"/>
      <c r="L3952" s="34"/>
      <c r="M3952" s="34"/>
      <c r="N3952" s="34"/>
      <c r="O3952" s="34"/>
      <c r="P3952" s="34"/>
      <c r="Q3952" s="34"/>
      <c r="R3952" s="34"/>
      <c r="S3952" s="34"/>
      <c r="T3952" s="34"/>
      <c r="U3952" s="34"/>
      <c r="V3952" s="34"/>
      <c r="W3952" s="34"/>
      <c r="X3952" s="34"/>
      <c r="Y3952" s="33"/>
      <c r="Z3952" s="33"/>
      <c r="AA3952" s="33"/>
      <c r="AB3952" s="33"/>
      <c r="AC3952" s="33"/>
      <c r="AD3952" s="33"/>
      <c r="AE3952" s="33"/>
      <c r="AF3952" s="33"/>
      <c r="AG3952" s="33"/>
      <c r="AH3952" s="33"/>
      <c r="AI3952" s="33"/>
      <c r="AJ3952" s="33"/>
      <c r="AK3952" s="33"/>
      <c r="AL3952" s="33"/>
    </row>
    <row r="3953" spans="1:38" ht="15.75" customHeight="1" x14ac:dyDescent="0.25">
      <c r="A3953" s="39">
        <v>18</v>
      </c>
      <c r="B3953" s="34" t="s">
        <v>80</v>
      </c>
      <c r="C3953" s="34"/>
      <c r="D3953" s="34"/>
      <c r="E3953" s="34"/>
      <c r="F3953" s="34"/>
      <c r="G3953" s="34"/>
      <c r="H3953" s="34"/>
      <c r="I3953" s="34"/>
      <c r="J3953" s="34"/>
      <c r="K3953" s="34"/>
      <c r="L3953" s="34"/>
      <c r="M3953" s="34"/>
      <c r="N3953" s="34"/>
      <c r="O3953" s="34"/>
      <c r="P3953" s="34"/>
      <c r="Q3953" s="34"/>
      <c r="R3953" s="34"/>
      <c r="S3953" s="34"/>
      <c r="T3953" s="34"/>
      <c r="U3953" s="34"/>
      <c r="V3953" s="34"/>
      <c r="W3953" s="34"/>
      <c r="X3953" s="34"/>
      <c r="Y3953" s="33"/>
      <c r="Z3953" s="33"/>
      <c r="AA3953" s="33"/>
      <c r="AB3953" s="33"/>
      <c r="AC3953" s="33"/>
      <c r="AD3953" s="33"/>
      <c r="AE3953" s="33"/>
      <c r="AF3953" s="33"/>
      <c r="AG3953" s="33"/>
      <c r="AH3953" s="33"/>
      <c r="AI3953" s="33"/>
      <c r="AJ3953" s="33"/>
      <c r="AK3953" s="33"/>
      <c r="AL3953" s="33"/>
    </row>
    <row r="3954" spans="1:38" ht="15.75" customHeight="1" x14ac:dyDescent="0.25">
      <c r="A3954" s="39">
        <v>19</v>
      </c>
      <c r="B3954" s="34" t="s">
        <v>81</v>
      </c>
      <c r="C3954" s="34"/>
      <c r="D3954" s="34"/>
      <c r="E3954" s="34"/>
      <c r="F3954" s="34"/>
      <c r="G3954" s="34"/>
      <c r="H3954" s="34"/>
      <c r="I3954" s="34"/>
      <c r="J3954" s="34"/>
      <c r="K3954" s="34"/>
      <c r="L3954" s="34"/>
      <c r="M3954" s="34"/>
      <c r="N3954" s="34"/>
      <c r="O3954" s="34"/>
      <c r="P3954" s="34"/>
      <c r="Q3954" s="34"/>
      <c r="R3954" s="34"/>
      <c r="S3954" s="34"/>
      <c r="T3954" s="34"/>
      <c r="U3954" s="34"/>
      <c r="V3954" s="34"/>
      <c r="W3954" s="34"/>
      <c r="X3954" s="34"/>
      <c r="Y3954" s="33"/>
      <c r="Z3954" s="33"/>
      <c r="AA3954" s="33"/>
      <c r="AB3954" s="33"/>
      <c r="AC3954" s="33"/>
      <c r="AD3954" s="33"/>
      <c r="AE3954" s="33"/>
      <c r="AF3954" s="33"/>
      <c r="AG3954" s="33"/>
      <c r="AH3954" s="33"/>
      <c r="AI3954" s="33"/>
      <c r="AJ3954" s="33"/>
      <c r="AK3954" s="33"/>
      <c r="AL3954" s="33"/>
    </row>
    <row r="3955" spans="1:38" ht="15.75" customHeight="1" x14ac:dyDescent="0.25">
      <c r="A3955" s="39" t="s">
        <v>82</v>
      </c>
      <c r="B3955" s="34" t="s">
        <v>83</v>
      </c>
      <c r="C3955" s="34"/>
      <c r="D3955" s="34"/>
      <c r="E3955" s="34"/>
      <c r="F3955" s="34"/>
      <c r="G3955" s="34"/>
      <c r="H3955" s="34"/>
      <c r="I3955" s="34"/>
      <c r="J3955" s="34"/>
      <c r="K3955" s="34"/>
      <c r="L3955" s="34"/>
      <c r="M3955" s="40"/>
      <c r="N3955" s="40"/>
      <c r="O3955" s="40"/>
      <c r="P3955" s="40"/>
      <c r="Q3955" s="34"/>
      <c r="R3955" s="34"/>
      <c r="S3955" s="34"/>
      <c r="T3955" s="34"/>
      <c r="U3955" s="34"/>
      <c r="V3955" s="34"/>
      <c r="W3955" s="34"/>
      <c r="X3955" s="34"/>
      <c r="Y3955" s="33"/>
      <c r="Z3955" s="33"/>
      <c r="AA3955" s="33"/>
      <c r="AB3955" s="33"/>
      <c r="AC3955" s="33"/>
      <c r="AD3955" s="33"/>
      <c r="AE3955" s="33"/>
      <c r="AF3955" s="33"/>
      <c r="AG3955" s="33"/>
      <c r="AH3955" s="33"/>
      <c r="AI3955" s="33"/>
      <c r="AJ3955" s="33"/>
      <c r="AK3955" s="33"/>
      <c r="AL3955" s="33"/>
    </row>
    <row r="3956" spans="1:38" ht="36" customHeight="1" x14ac:dyDescent="0.25">
      <c r="A3956" s="39">
        <v>22</v>
      </c>
      <c r="B3956" s="163" t="s">
        <v>84</v>
      </c>
      <c r="C3956" s="163"/>
      <c r="D3956" s="163"/>
      <c r="E3956" s="163"/>
      <c r="F3956" s="163"/>
      <c r="G3956" s="163"/>
      <c r="H3956" s="163"/>
      <c r="I3956" s="163"/>
      <c r="J3956" s="163"/>
      <c r="K3956" s="163"/>
      <c r="L3956" s="163"/>
      <c r="M3956" s="163"/>
      <c r="N3956" s="163"/>
      <c r="O3956" s="163"/>
      <c r="P3956" s="163"/>
      <c r="Q3956" s="163"/>
      <c r="R3956" s="163"/>
      <c r="S3956" s="163"/>
      <c r="T3956" s="163"/>
      <c r="U3956" s="163"/>
      <c r="V3956" s="163"/>
      <c r="W3956" s="163"/>
      <c r="X3956" s="163"/>
      <c r="Y3956" s="33"/>
      <c r="Z3956" s="33"/>
      <c r="AA3956" s="33"/>
      <c r="AB3956" s="33"/>
      <c r="AC3956" s="33"/>
      <c r="AD3956" s="33"/>
      <c r="AE3956" s="33"/>
      <c r="AF3956" s="33"/>
      <c r="AG3956" s="33"/>
      <c r="AH3956" s="33"/>
      <c r="AI3956" s="33"/>
      <c r="AJ3956" s="33"/>
      <c r="AK3956" s="33"/>
      <c r="AL3956" s="33"/>
    </row>
    <row r="3957" spans="1:38" ht="15.75" customHeight="1" x14ac:dyDescent="0.25">
      <c r="A3957" s="39">
        <v>23</v>
      </c>
      <c r="B3957" s="163" t="s">
        <v>85</v>
      </c>
      <c r="C3957" s="163"/>
      <c r="D3957" s="163"/>
      <c r="E3957" s="163"/>
      <c r="F3957" s="163"/>
      <c r="G3957" s="163"/>
      <c r="H3957" s="163"/>
      <c r="I3957" s="163"/>
      <c r="J3957" s="163"/>
      <c r="K3957" s="163"/>
      <c r="L3957" s="163"/>
      <c r="M3957" s="163"/>
      <c r="N3957" s="163"/>
      <c r="O3957" s="163"/>
      <c r="P3957" s="163"/>
      <c r="Q3957" s="163"/>
      <c r="R3957" s="163"/>
      <c r="S3957" s="163"/>
      <c r="T3957" s="163"/>
      <c r="U3957" s="163"/>
      <c r="V3957" s="163"/>
      <c r="W3957" s="163"/>
      <c r="X3957" s="163"/>
      <c r="Y3957" s="33"/>
      <c r="Z3957" s="33"/>
      <c r="AA3957" s="33"/>
      <c r="AB3957" s="33"/>
      <c r="AC3957" s="33"/>
      <c r="AD3957" s="33"/>
      <c r="AE3957" s="33"/>
      <c r="AF3957" s="33"/>
      <c r="AG3957" s="33"/>
      <c r="AH3957" s="33"/>
      <c r="AI3957" s="33"/>
      <c r="AJ3957" s="33"/>
      <c r="AK3957" s="33"/>
      <c r="AL3957" s="33"/>
    </row>
    <row r="3958" spans="1:38" ht="14.25" customHeight="1" x14ac:dyDescent="0.25">
      <c r="A3958" s="39">
        <v>24</v>
      </c>
      <c r="B3958" s="34" t="s">
        <v>86</v>
      </c>
      <c r="C3958" s="34"/>
      <c r="D3958" s="34"/>
      <c r="E3958" s="34"/>
      <c r="F3958" s="34"/>
      <c r="G3958" s="34"/>
      <c r="H3958" s="34"/>
      <c r="I3958" s="34"/>
      <c r="J3958" s="34"/>
      <c r="K3958" s="34"/>
      <c r="L3958" s="34"/>
      <c r="M3958" s="34"/>
      <c r="N3958" s="34"/>
      <c r="O3958" s="34"/>
      <c r="P3958" s="34"/>
      <c r="Q3958" s="34"/>
      <c r="R3958" s="34"/>
      <c r="S3958" s="34"/>
      <c r="T3958" s="34"/>
      <c r="U3958" s="34"/>
      <c r="V3958" s="34"/>
      <c r="W3958" s="34"/>
      <c r="X3958" s="34"/>
      <c r="Y3958" s="33"/>
      <c r="Z3958" s="33"/>
      <c r="AA3958" s="47"/>
      <c r="AB3958" s="33"/>
      <c r="AC3958" s="33"/>
      <c r="AD3958" s="33"/>
      <c r="AE3958" s="33"/>
      <c r="AF3958" s="33"/>
      <c r="AG3958" s="33"/>
      <c r="AH3958" s="33"/>
      <c r="AI3958" s="33"/>
      <c r="AJ3958" s="33"/>
      <c r="AK3958" s="33"/>
      <c r="AL3958" s="33"/>
    </row>
    <row r="3959" spans="1:38" ht="15.75" customHeight="1" x14ac:dyDescent="0.25">
      <c r="A3959" s="39"/>
      <c r="B3959" s="34" t="s">
        <v>87</v>
      </c>
      <c r="C3959" s="34"/>
      <c r="D3959" s="34"/>
      <c r="E3959" s="34"/>
      <c r="F3959" s="34"/>
      <c r="G3959" s="34"/>
      <c r="H3959" s="34"/>
      <c r="I3959" s="34"/>
      <c r="J3959" s="34"/>
      <c r="K3959" s="34"/>
      <c r="L3959" s="34"/>
      <c r="M3959" s="34"/>
      <c r="N3959" s="34"/>
      <c r="O3959" s="34"/>
      <c r="P3959" s="34"/>
      <c r="Q3959" s="34"/>
      <c r="R3959" s="34"/>
      <c r="S3959" s="34"/>
      <c r="T3959" s="34"/>
      <c r="U3959" s="34"/>
      <c r="V3959" s="34"/>
      <c r="W3959" s="34"/>
      <c r="X3959" s="34"/>
      <c r="Y3959" s="33"/>
      <c r="Z3959" s="33"/>
      <c r="AA3959" s="33"/>
      <c r="AB3959" s="33"/>
      <c r="AC3959" s="33"/>
      <c r="AD3959" s="33"/>
      <c r="AE3959" s="33"/>
      <c r="AF3959" s="33"/>
      <c r="AG3959" s="33"/>
      <c r="AH3959" s="33"/>
      <c r="AI3959" s="33"/>
      <c r="AJ3959" s="33"/>
      <c r="AK3959" s="33"/>
      <c r="AL3959" s="33"/>
    </row>
    <row r="3960" spans="1:38" ht="12.75" customHeight="1" x14ac:dyDescent="0.25">
      <c r="A3960" s="37"/>
      <c r="B3960" s="162" t="s">
        <v>88</v>
      </c>
      <c r="C3960" s="162"/>
      <c r="D3960" s="162"/>
      <c r="E3960" s="162"/>
      <c r="F3960" s="162"/>
      <c r="G3960" s="162"/>
      <c r="H3960" s="162"/>
      <c r="I3960" s="162"/>
      <c r="J3960" s="162"/>
      <c r="K3960" s="162"/>
      <c r="L3960" s="162"/>
      <c r="M3960" s="162"/>
      <c r="N3960" s="162"/>
      <c r="O3960" s="162"/>
      <c r="P3960" s="162"/>
      <c r="Q3960" s="162"/>
      <c r="R3960" s="162"/>
      <c r="S3960" s="162"/>
      <c r="T3960" s="162"/>
      <c r="U3960" s="162"/>
      <c r="V3960" s="162"/>
      <c r="W3960" s="162"/>
      <c r="X3960" s="162"/>
    </row>
  </sheetData>
  <protectedRanges>
    <protectedRange password="CF7A" sqref="F3405" name="Диапазон1_1_1_1_1"/>
    <protectedRange password="CF7A" sqref="E3283" name="Диапазон1_1_1_1_1_2"/>
  </protectedRanges>
  <autoFilter ref="A15:AL3915"/>
  <mergeCells count="43">
    <mergeCell ref="A4:X4"/>
    <mergeCell ref="A5:B5"/>
    <mergeCell ref="C5:W5"/>
    <mergeCell ref="S6:X7"/>
    <mergeCell ref="S8:X9"/>
    <mergeCell ref="C10:W10"/>
    <mergeCell ref="A13:A14"/>
    <mergeCell ref="B13:B14"/>
    <mergeCell ref="C13:C14"/>
    <mergeCell ref="D13:D14"/>
    <mergeCell ref="E13:E14"/>
    <mergeCell ref="F13:F14"/>
    <mergeCell ref="G13:G14"/>
    <mergeCell ref="H13:H14"/>
    <mergeCell ref="I13:I14"/>
    <mergeCell ref="J13:J14"/>
    <mergeCell ref="K13:K14"/>
    <mergeCell ref="L13:L14"/>
    <mergeCell ref="W13:W14"/>
    <mergeCell ref="M13:M14"/>
    <mergeCell ref="N13:N14"/>
    <mergeCell ref="O13:O14"/>
    <mergeCell ref="P13:P14"/>
    <mergeCell ref="Q13:Q14"/>
    <mergeCell ref="Y13:Y14"/>
    <mergeCell ref="S13:S14"/>
    <mergeCell ref="T13:T14"/>
    <mergeCell ref="U13:U14"/>
    <mergeCell ref="V13:V14"/>
    <mergeCell ref="X13:X14"/>
    <mergeCell ref="R13:R14"/>
    <mergeCell ref="B3922:W3922"/>
    <mergeCell ref="B3931:W3931"/>
    <mergeCell ref="B3934:W3934"/>
    <mergeCell ref="B3939:X3939"/>
    <mergeCell ref="B3945:X3945"/>
    <mergeCell ref="B3960:X3960"/>
    <mergeCell ref="B3956:X3956"/>
    <mergeCell ref="B3946:P3947"/>
    <mergeCell ref="B3948:P3948"/>
    <mergeCell ref="B3949:X3949"/>
    <mergeCell ref="B3950:X3950"/>
    <mergeCell ref="B3957:X3957"/>
  </mergeCells>
  <hyperlinks>
    <hyperlink ref="S266" r:id="rId1" display="Обоснования\Договора ТМЦ и ОС\16-18\ДГ16-ПТД-280-670 от 30.05.16 ТОО Казахстан инжиниринг Дистрибьюшн.pdf"/>
    <hyperlink ref="S267" r:id="rId2" display="Обоснования\Договора ТМЦ и ОС\ДГ16-ПТД-279-669 от 30.05.16 ТОО Казахстан инжиниринг дистрибьюшн (2).pdf"/>
    <hyperlink ref="S300" r:id="rId3" display="Обоснования\Договора ТМЦ и ОС\16-18\ДГ16-ПТД-281-671 Задвишка шаровая.pdf"/>
    <hyperlink ref="S301" r:id="rId4" display="Обоснования\Договора ТМЦ и ОС\16-18\ДГ16-ПТД-281-671 Задвишка шаровая.pdf"/>
    <hyperlink ref="S302" r:id="rId5" display="Обоснования\Договора ТМЦ и ОС\16-18\ДГ16-ПТД-281-671 Задвишка шаровая.pdf"/>
    <hyperlink ref="S303" r:id="rId6" display="Обоснования\Договора ТМЦ и ОС\16-18\ДГ16-ПТД-281-671 Задвишка шаровая.pdf"/>
    <hyperlink ref="S312" r:id="rId7" display="Обоснования\Договора ТМЦ и ОС\ДГ16-ПТД-030-126 от 19.01.16 ТОО K-FILTER.pdf"/>
    <hyperlink ref="S316" r:id="rId8" display="Обоснования\Договора ТМЦ и ОС\16-18\ДГ16-ПТД-030-126 от 19.01.16 ТОО K-FILTER.pdf"/>
    <hyperlink ref="S479" r:id="rId9" display="Обоснования\Договора ТМЦ и ОС\16-18\ДГ16-ПТД-283-673 от 30.05.16 ТОО Казахстан инжинирг Дистрибьюшн.pdf"/>
    <hyperlink ref="S480" r:id="rId10" display="Обоснования\Договора ТМЦ и ОС\16-18\ДГ16-ПТД-283-673 от 30.05.16 ТОО Казахстан инжинирг Дистрибьюшн.pdf"/>
    <hyperlink ref="S522" r:id="rId11" display="Обоснования\Договора ТМЦ и ОС\16-18\ДГ16-ПТД-102-251 от 24.01.16 ТОО K-FILTER.pdf"/>
    <hyperlink ref="S523" r:id="rId12" display="Обоснования\Договора ТМЦ и ОС\16-18\ДГ16-ПТД-107-263 от 24.01.16 ТОО K-FILTER.pdf"/>
    <hyperlink ref="S591" r:id="rId13" display="Обоснования\Договора ТМЦ и ОС\16-18\ДГ16-ПТД-332-784 от 30.06.16 ТОО КИД.pdf"/>
    <hyperlink ref="S690" r:id="rId14" display="Обоснования\Договора ТМЦ и ОС\16-18\ДГ16-ПТД-279-669 от 30.05.16 ТОО Казахстан инжиниринг дистрибьюшн (2).pdf"/>
    <hyperlink ref="S691" r:id="rId15" display="Обоснования\Договора ТМЦ и ОС\16-18\ДГ16-ПТД-279-669 от 30.05.16 ТОО Казахстан инжиниринг дистрибьюшн (2).pdf"/>
    <hyperlink ref="S692" r:id="rId16" display="Обоснования\Договора ТМЦ и ОС\16-18\ДГ16-ПТД-279-669 от 30.05.16 ТОО Казахстан инжиниринг дистрибьюшн (2).pdf"/>
    <hyperlink ref="S745" r:id="rId17" display="Обоснования\Договора ТМЦ и ОС\16-18\ДГ16-ПТД-283-673 от 30.05.16 ТОО Казахстан инжинирг Дистрибьюшн.pdf"/>
    <hyperlink ref="S775" r:id="rId18" display="Обоснования\Договора ТМЦ и ОС\16-18\ДГ16-ПТД-283-673 от 30.05.16 ТОО Казахстан инжинирг Дистрибьюшн.pdf"/>
    <hyperlink ref="S792" r:id="rId19" display="Обоснования\Договора ТМЦ и ОС\16-18\ДГ16-ПТД-282-672 Кран шаровый.pdf"/>
    <hyperlink ref="S793" r:id="rId20" display="Обоснования\Договора ТМЦ и ОС\16-18\ДГ16-ПТД-282-672 Кран шаровый.pdf"/>
    <hyperlink ref="S794" r:id="rId21" display="Обоснования\Договора ТМЦ и ОС\16-18\ДГ16-ПТД-282-672 Кран шаровый.pdf"/>
    <hyperlink ref="S268" r:id="rId22" display="Обоснования\Договора ТМЦ и ОС\ДГ16-ПТД-279-669 от 30.05.16 ТОО Казахстан инжиниринг дистрибьюшн (2).pdf"/>
    <hyperlink ref="S693" r:id="rId23" display="Обоснования\Договора ТМЦ и ОС\16-18\ДГ16-ПТД-279-669 от 30.05.16 ТОО Казахстан инжиниринг дистрибьюшн (2).pdf"/>
    <hyperlink ref="S315" r:id="rId24" display="Обоснования\Договора ТМЦ и ОС\16-18\ДГ16-ПТД-030-126 от 19.01.16 ТОО K-FILTER.pdf"/>
  </hyperlinks>
  <pageMargins left="0.7" right="0.7" top="0.75" bottom="0.75" header="0.3" footer="0.3"/>
  <pageSetup paperSize="9" orientation="landscape" r:id="rId2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Приложение 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Даулет Отемис</cp:lastModifiedBy>
  <dcterms:created xsi:type="dcterms:W3CDTF">2017-08-15T09:48:38Z</dcterms:created>
  <dcterms:modified xsi:type="dcterms:W3CDTF">2017-08-28T09:07:41Z</dcterms:modified>
</cp:coreProperties>
</file>